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51_pkg_0375b.xlsx" sheetId="1" r:id="rId1"/>
  </sheets>
  <definedNames>
    <definedName name="_xlnm._FilterDatabase" localSheetId="0" hidden="1">svy210151_pkg_0375b.xlsx!$A$1:$N$11675</definedName>
    <definedName name="pkg_0375b">svy210151_pkg_0375b.xlsx!$A$1:$O$11675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3" i="1"/>
  <c r="K124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5" i="1"/>
  <c r="K636" i="1"/>
  <c r="K637" i="1"/>
  <c r="K638" i="1"/>
  <c r="K639" i="1"/>
  <c r="K640" i="1"/>
  <c r="K641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4" i="1"/>
  <c r="K1585" i="1"/>
  <c r="K1586" i="1"/>
  <c r="K1587" i="1"/>
  <c r="K1588" i="1"/>
  <c r="K1589" i="1"/>
  <c r="K1590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5" i="1"/>
  <c r="K1646" i="1"/>
  <c r="K1647" i="1"/>
  <c r="K1648" i="1"/>
  <c r="K1649" i="1"/>
  <c r="K1650" i="1"/>
  <c r="K1651" i="1"/>
  <c r="K1652" i="1"/>
  <c r="K1653" i="1"/>
  <c r="K1654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3" i="1"/>
  <c r="K2334" i="1"/>
  <c r="K2335" i="1"/>
  <c r="K2336" i="1"/>
  <c r="K2337" i="1"/>
  <c r="K2338" i="1"/>
  <c r="K2339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8" i="1"/>
  <c r="K2579" i="1"/>
  <c r="K2580" i="1"/>
  <c r="K2581" i="1"/>
  <c r="K2582" i="1"/>
  <c r="K2583" i="1"/>
  <c r="K2584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5" i="1"/>
  <c r="K2656" i="1"/>
  <c r="K2657" i="1"/>
  <c r="K2658" i="1"/>
  <c r="K2659" i="1"/>
  <c r="K2660" i="1"/>
  <c r="K2661" i="1"/>
  <c r="K2662" i="1"/>
  <c r="K2663" i="1"/>
  <c r="K2664" i="1"/>
  <c r="K2665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1" i="1"/>
  <c r="K2862" i="1"/>
  <c r="K2863" i="1"/>
  <c r="K2864" i="1"/>
  <c r="K2865" i="1"/>
  <c r="K2866" i="1"/>
  <c r="K2867" i="1"/>
  <c r="K2868" i="1"/>
  <c r="K2869" i="1"/>
  <c r="K2870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6" i="1"/>
  <c r="K3197" i="1"/>
  <c r="K3198" i="1"/>
  <c r="K3199" i="1"/>
  <c r="K3200" i="1"/>
  <c r="K3201" i="1"/>
  <c r="K3202" i="1"/>
  <c r="K3203" i="1"/>
  <c r="K3204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2" i="1"/>
  <c r="K3233" i="1"/>
  <c r="K3234" i="1"/>
  <c r="K3235" i="1"/>
  <c r="K3236" i="1"/>
  <c r="K3237" i="1"/>
  <c r="K3238" i="1"/>
  <c r="K3239" i="1"/>
  <c r="K3240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9" i="1"/>
  <c r="K3320" i="1"/>
  <c r="K3321" i="1"/>
  <c r="K3322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2" i="1"/>
  <c r="K3883" i="1"/>
  <c r="K3884" i="1"/>
  <c r="K3885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6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5" i="1"/>
  <c r="K5196" i="1"/>
  <c r="K5197" i="1"/>
  <c r="K5198" i="1"/>
  <c r="K5199" i="1"/>
  <c r="K5200" i="1"/>
  <c r="K5201" i="1"/>
  <c r="K5202" i="1"/>
  <c r="K5203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1" i="1"/>
  <c r="K5232" i="1"/>
  <c r="K5233" i="1"/>
  <c r="K5234" i="1"/>
  <c r="K5235" i="1"/>
  <c r="K5236" i="1"/>
  <c r="K5237" i="1"/>
  <c r="K5238" i="1"/>
  <c r="K5239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8" i="1"/>
  <c r="K5319" i="1"/>
  <c r="K5320" i="1"/>
  <c r="K5321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6" i="1"/>
  <c r="K5557" i="1"/>
  <c r="K5558" i="1"/>
  <c r="K5559" i="1"/>
  <c r="K5560" i="1"/>
  <c r="K5561" i="1"/>
  <c r="K5562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60" i="1"/>
  <c r="K5761" i="1"/>
  <c r="K5762" i="1"/>
  <c r="K5763" i="1"/>
  <c r="K5764" i="1"/>
  <c r="K5765" i="1"/>
  <c r="K5766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4" i="1"/>
  <c r="K6025" i="1"/>
  <c r="K6026" i="1"/>
  <c r="K6027" i="1"/>
  <c r="K6028" i="1"/>
  <c r="K6029" i="1"/>
  <c r="K6030" i="1"/>
  <c r="K6031" i="1"/>
  <c r="K6032" i="1"/>
  <c r="K6033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4" i="1"/>
  <c r="K6225" i="1"/>
  <c r="K6226" i="1"/>
  <c r="K6227" i="1"/>
  <c r="K6228" i="1"/>
  <c r="K6229" i="1"/>
  <c r="K6230" i="1"/>
  <c r="K6231" i="1"/>
  <c r="K6232" i="1"/>
  <c r="K6233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2" i="1"/>
  <c r="K6363" i="1"/>
  <c r="K6364" i="1"/>
  <c r="K6365" i="1"/>
  <c r="K6366" i="1"/>
  <c r="K6367" i="1"/>
  <c r="K6368" i="1"/>
  <c r="K6369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4" i="1"/>
  <c r="K6585" i="1"/>
  <c r="K6586" i="1"/>
  <c r="K6587" i="1"/>
  <c r="K6588" i="1"/>
  <c r="K6589" i="1"/>
  <c r="K6590" i="1"/>
  <c r="K6591" i="1"/>
  <c r="K6592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3" i="1"/>
  <c r="K6654" i="1"/>
  <c r="K6655" i="1"/>
  <c r="K6656" i="1"/>
  <c r="K6657" i="1"/>
  <c r="K6658" i="1"/>
  <c r="K6659" i="1"/>
  <c r="K6660" i="1"/>
  <c r="K6661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6" i="1"/>
  <c r="K6857" i="1"/>
  <c r="K6858" i="1"/>
  <c r="K6859" i="1"/>
  <c r="K6860" i="1"/>
  <c r="K6861" i="1"/>
  <c r="K6862" i="1"/>
  <c r="K6863" i="1"/>
  <c r="K6864" i="1"/>
  <c r="K6865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9" i="1"/>
  <c r="K7200" i="1"/>
  <c r="K7201" i="1"/>
  <c r="K7202" i="1"/>
  <c r="K7203" i="1"/>
  <c r="K7204" i="1"/>
  <c r="K7205" i="1"/>
  <c r="K7206" i="1"/>
  <c r="K7207" i="1"/>
  <c r="K7208" i="1"/>
  <c r="K7209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300" i="1"/>
  <c r="K7301" i="1"/>
  <c r="K7302" i="1"/>
  <c r="K7303" i="1"/>
  <c r="K7304" i="1"/>
  <c r="K7305" i="1"/>
  <c r="K7306" i="1"/>
  <c r="K7307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2" i="1"/>
  <c r="K7363" i="1"/>
  <c r="K7364" i="1"/>
  <c r="K7365" i="1"/>
  <c r="K7366" i="1"/>
  <c r="K7367" i="1"/>
  <c r="K7368" i="1"/>
  <c r="K7369" i="1"/>
  <c r="K7370" i="1"/>
  <c r="K7371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4" i="1"/>
  <c r="K7585" i="1"/>
  <c r="K7586" i="1"/>
  <c r="K7587" i="1"/>
  <c r="K7588" i="1"/>
  <c r="K7589" i="1"/>
  <c r="K7590" i="1"/>
  <c r="K7591" i="1"/>
  <c r="K7592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4" i="1"/>
  <c r="K7645" i="1"/>
  <c r="K7646" i="1"/>
  <c r="K7647" i="1"/>
  <c r="K7648" i="1"/>
  <c r="K7649" i="1"/>
  <c r="K7650" i="1"/>
  <c r="K7651" i="1"/>
  <c r="K7652" i="1"/>
  <c r="K7653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3" i="1"/>
  <c r="K7744" i="1"/>
  <c r="K7745" i="1"/>
  <c r="K7746" i="1"/>
  <c r="K7747" i="1"/>
  <c r="K7748" i="1"/>
  <c r="K7749" i="1"/>
  <c r="K7750" i="1"/>
  <c r="K7751" i="1"/>
  <c r="K7752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6" i="1"/>
  <c r="K7907" i="1"/>
  <c r="K7908" i="1"/>
  <c r="K7909" i="1"/>
  <c r="K7910" i="1"/>
  <c r="K7911" i="1"/>
  <c r="K7912" i="1"/>
  <c r="K7913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2" i="1"/>
  <c r="K8103" i="1"/>
  <c r="K8104" i="1"/>
  <c r="K8105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4" i="1"/>
  <c r="K8245" i="1"/>
  <c r="K8246" i="1"/>
  <c r="K8247" i="1"/>
  <c r="K8248" i="1"/>
  <c r="K8249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300" i="1"/>
  <c r="K8301" i="1"/>
  <c r="K8302" i="1"/>
  <c r="K8303" i="1"/>
  <c r="K8304" i="1"/>
  <c r="K8305" i="1"/>
  <c r="K8306" i="1"/>
  <c r="K8307" i="1"/>
  <c r="K8308" i="1"/>
  <c r="K8309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8" i="1"/>
  <c r="K8449" i="1"/>
  <c r="K8450" i="1"/>
  <c r="K8451" i="1"/>
  <c r="K8452" i="1"/>
  <c r="K8453" i="1"/>
  <c r="K8454" i="1"/>
  <c r="K8455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2" i="1"/>
  <c r="K8513" i="1"/>
  <c r="K8514" i="1"/>
  <c r="K8515" i="1"/>
  <c r="K8516" i="1"/>
  <c r="K8517" i="1"/>
  <c r="K8518" i="1"/>
  <c r="K8519" i="1"/>
  <c r="K8520" i="1"/>
  <c r="K8521" i="1"/>
  <c r="K8522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3" i="1"/>
  <c r="K8614" i="1"/>
  <c r="K8615" i="1"/>
  <c r="K8616" i="1"/>
  <c r="K8617" i="1"/>
  <c r="K8618" i="1"/>
  <c r="K8619" i="1"/>
  <c r="K8620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5" i="1"/>
  <c r="K8636" i="1"/>
  <c r="K8637" i="1"/>
  <c r="K8638" i="1"/>
  <c r="K8639" i="1"/>
  <c r="K8640" i="1"/>
  <c r="K8641" i="1"/>
  <c r="K8642" i="1"/>
  <c r="K8643" i="1"/>
  <c r="K8644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7" i="1"/>
  <c r="K8858" i="1"/>
  <c r="K8859" i="1"/>
  <c r="K8860" i="1"/>
  <c r="K8861" i="1"/>
  <c r="K8862" i="1"/>
  <c r="K8863" i="1"/>
  <c r="K8864" i="1"/>
  <c r="K8865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7" i="1"/>
  <c r="K8918" i="1"/>
  <c r="K8919" i="1"/>
  <c r="K8920" i="1"/>
  <c r="K8921" i="1"/>
  <c r="K8922" i="1"/>
  <c r="K8923" i="1"/>
  <c r="K8924" i="1"/>
  <c r="K8925" i="1"/>
  <c r="K8926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6" i="1"/>
  <c r="K9087" i="1"/>
  <c r="K9088" i="1"/>
  <c r="K9089" i="1"/>
  <c r="K9090" i="1"/>
  <c r="K9091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2" i="1"/>
  <c r="K9143" i="1"/>
  <c r="K9144" i="1"/>
  <c r="K9145" i="1"/>
  <c r="K9146" i="1"/>
  <c r="K9147" i="1"/>
  <c r="K9148" i="1"/>
  <c r="K9149" i="1"/>
  <c r="K9150" i="1"/>
  <c r="K9151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9" i="1"/>
  <c r="K9670" i="1"/>
  <c r="K9671" i="1"/>
  <c r="K9672" i="1"/>
  <c r="K9673" i="1"/>
  <c r="K9674" i="1"/>
  <c r="K9675" i="1"/>
  <c r="K9676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70" i="1"/>
  <c r="K9771" i="1"/>
  <c r="K9772" i="1"/>
  <c r="K9773" i="1"/>
  <c r="K9774" i="1"/>
  <c r="K9775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5" i="1"/>
  <c r="K9846" i="1"/>
  <c r="K9847" i="1"/>
  <c r="K9848" i="1"/>
  <c r="K9849" i="1"/>
  <c r="K9850" i="1"/>
  <c r="K9851" i="1"/>
  <c r="K9852" i="1"/>
  <c r="K9853" i="1"/>
  <c r="K9854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3" i="1"/>
  <c r="K10054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3" i="1"/>
  <c r="K10194" i="1"/>
  <c r="K10195" i="1"/>
  <c r="K10196" i="1"/>
  <c r="K10197" i="1"/>
  <c r="K10198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9" i="1"/>
  <c r="K10250" i="1"/>
  <c r="K10251" i="1"/>
  <c r="K10252" i="1"/>
  <c r="K10253" i="1"/>
  <c r="K10254" i="1"/>
  <c r="K10255" i="1"/>
  <c r="K10256" i="1"/>
  <c r="K10257" i="1"/>
  <c r="K10258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50" i="1"/>
  <c r="K10451" i="1"/>
  <c r="K10452" i="1"/>
  <c r="K10453" i="1"/>
  <c r="K10454" i="1"/>
  <c r="K10455" i="1"/>
  <c r="K10456" i="1"/>
  <c r="K10457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5" i="1"/>
  <c r="K10616" i="1"/>
  <c r="K10617" i="1"/>
  <c r="K10618" i="1"/>
  <c r="K10619" i="1"/>
  <c r="K10620" i="1"/>
  <c r="K10621" i="1"/>
  <c r="K10622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3" i="1"/>
  <c r="K10664" i="1"/>
  <c r="K10665" i="1"/>
  <c r="K10666" i="1"/>
  <c r="K10667" i="1"/>
  <c r="K10668" i="1"/>
  <c r="K10669" i="1"/>
  <c r="K10670" i="1"/>
  <c r="K10671" i="1"/>
  <c r="K10672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4" i="1"/>
  <c r="K10725" i="1"/>
  <c r="K10726" i="1"/>
  <c r="K10727" i="1"/>
  <c r="K10728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6" i="1"/>
  <c r="K10867" i="1"/>
  <c r="K10868" i="1"/>
  <c r="K10869" i="1"/>
  <c r="K10870" i="1"/>
  <c r="K10871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9" i="1"/>
  <c r="K10980" i="1"/>
  <c r="K10981" i="1"/>
  <c r="K10982" i="1"/>
  <c r="K10983" i="1"/>
  <c r="K10984" i="1"/>
  <c r="K10985" i="1"/>
  <c r="K10986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4" i="1"/>
  <c r="K11065" i="1"/>
  <c r="K11066" i="1"/>
  <c r="K11067" i="1"/>
  <c r="K11068" i="1"/>
  <c r="K11069" i="1"/>
  <c r="K11070" i="1"/>
  <c r="K11071" i="1"/>
  <c r="K11072" i="1"/>
  <c r="K11073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6" i="1"/>
  <c r="K11347" i="1"/>
  <c r="K11348" i="1"/>
  <c r="K11349" i="1"/>
  <c r="K11350" i="1"/>
  <c r="K11351" i="1"/>
  <c r="K11352" i="1"/>
  <c r="K11353" i="1"/>
  <c r="K11354" i="1"/>
  <c r="K11355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5" i="1"/>
  <c r="K11446" i="1"/>
  <c r="K11447" i="1"/>
  <c r="K11448" i="1"/>
  <c r="K11449" i="1"/>
  <c r="K11450" i="1"/>
  <c r="K11451" i="1"/>
  <c r="K11452" i="1"/>
  <c r="K11453" i="1"/>
  <c r="K11454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4" i="1"/>
  <c r="J1585" i="1"/>
  <c r="J1586" i="1"/>
  <c r="J1587" i="1"/>
  <c r="J1588" i="1"/>
  <c r="J1589" i="1"/>
  <c r="J1590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5" i="1"/>
  <c r="J1646" i="1"/>
  <c r="J1647" i="1"/>
  <c r="J1648" i="1"/>
  <c r="J1649" i="1"/>
  <c r="J1650" i="1"/>
  <c r="J1651" i="1"/>
  <c r="J1652" i="1"/>
  <c r="J1653" i="1"/>
  <c r="J1654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3" i="1"/>
  <c r="J2334" i="1"/>
  <c r="J2335" i="1"/>
  <c r="J2336" i="1"/>
  <c r="J2337" i="1"/>
  <c r="J2338" i="1"/>
  <c r="J2339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8" i="1"/>
  <c r="J2579" i="1"/>
  <c r="J2580" i="1"/>
  <c r="J2581" i="1"/>
  <c r="J2582" i="1"/>
  <c r="J2583" i="1"/>
  <c r="J2584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5" i="1"/>
  <c r="J2656" i="1"/>
  <c r="J2657" i="1"/>
  <c r="J2658" i="1"/>
  <c r="J2659" i="1"/>
  <c r="J2660" i="1"/>
  <c r="J2661" i="1"/>
  <c r="J2662" i="1"/>
  <c r="J2663" i="1"/>
  <c r="J2664" i="1"/>
  <c r="J2665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1" i="1"/>
  <c r="J2862" i="1"/>
  <c r="J2863" i="1"/>
  <c r="J2864" i="1"/>
  <c r="J2865" i="1"/>
  <c r="J2866" i="1"/>
  <c r="J2867" i="1"/>
  <c r="J2868" i="1"/>
  <c r="J2869" i="1"/>
  <c r="J2870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6" i="1"/>
  <c r="J3197" i="1"/>
  <c r="J3198" i="1"/>
  <c r="J3199" i="1"/>
  <c r="J3200" i="1"/>
  <c r="J3201" i="1"/>
  <c r="J3202" i="1"/>
  <c r="J3203" i="1"/>
  <c r="J3204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2" i="1"/>
  <c r="J3233" i="1"/>
  <c r="J3234" i="1"/>
  <c r="J3235" i="1"/>
  <c r="J3236" i="1"/>
  <c r="J3237" i="1"/>
  <c r="J3238" i="1"/>
  <c r="J3239" i="1"/>
  <c r="J3240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9" i="1"/>
  <c r="J3320" i="1"/>
  <c r="J3321" i="1"/>
  <c r="J3322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5" i="1"/>
  <c r="J3846" i="1"/>
  <c r="J3847" i="1"/>
  <c r="J3848" i="1"/>
  <c r="J3849" i="1"/>
  <c r="J3850" i="1"/>
  <c r="J3851" i="1"/>
  <c r="J3852" i="1"/>
  <c r="J3853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2" i="1"/>
  <c r="J3883" i="1"/>
  <c r="J3884" i="1"/>
  <c r="J3885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6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20" i="1"/>
  <c r="J4721" i="1"/>
  <c r="J4722" i="1"/>
  <c r="J4723" i="1"/>
  <c r="J4724" i="1"/>
  <c r="J4725" i="1"/>
  <c r="J4726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3" i="1"/>
  <c r="J4974" i="1"/>
  <c r="J4975" i="1"/>
  <c r="J4976" i="1"/>
  <c r="J4977" i="1"/>
  <c r="J4978" i="1"/>
  <c r="J4979" i="1"/>
  <c r="J4980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5" i="1"/>
  <c r="J5196" i="1"/>
  <c r="J5197" i="1"/>
  <c r="J5198" i="1"/>
  <c r="J5199" i="1"/>
  <c r="J5200" i="1"/>
  <c r="J5201" i="1"/>
  <c r="J5202" i="1"/>
  <c r="J5203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1" i="1"/>
  <c r="J5232" i="1"/>
  <c r="J5233" i="1"/>
  <c r="J5234" i="1"/>
  <c r="J5235" i="1"/>
  <c r="J5236" i="1"/>
  <c r="J5237" i="1"/>
  <c r="J5238" i="1"/>
  <c r="J5239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8" i="1"/>
  <c r="J5319" i="1"/>
  <c r="J5320" i="1"/>
  <c r="J5321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6" i="1"/>
  <c r="J5557" i="1"/>
  <c r="J5558" i="1"/>
  <c r="J5559" i="1"/>
  <c r="J5560" i="1"/>
  <c r="J5561" i="1"/>
  <c r="J5562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60" i="1"/>
  <c r="J5761" i="1"/>
  <c r="J5762" i="1"/>
  <c r="J5763" i="1"/>
  <c r="J5764" i="1"/>
  <c r="J5765" i="1"/>
  <c r="J5766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4" i="1"/>
  <c r="J6025" i="1"/>
  <c r="J6026" i="1"/>
  <c r="J6027" i="1"/>
  <c r="J6028" i="1"/>
  <c r="J6029" i="1"/>
  <c r="J6030" i="1"/>
  <c r="J6031" i="1"/>
  <c r="J6032" i="1"/>
  <c r="J6033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4" i="1"/>
  <c r="J6225" i="1"/>
  <c r="J6226" i="1"/>
  <c r="J6227" i="1"/>
  <c r="J6228" i="1"/>
  <c r="J6229" i="1"/>
  <c r="J6230" i="1"/>
  <c r="J6231" i="1"/>
  <c r="J6232" i="1"/>
  <c r="J6233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2" i="1"/>
  <c r="J6363" i="1"/>
  <c r="J6364" i="1"/>
  <c r="J6365" i="1"/>
  <c r="J6366" i="1"/>
  <c r="J6367" i="1"/>
  <c r="J6368" i="1"/>
  <c r="J6369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4" i="1"/>
  <c r="J6585" i="1"/>
  <c r="J6586" i="1"/>
  <c r="J6587" i="1"/>
  <c r="J6588" i="1"/>
  <c r="J6589" i="1"/>
  <c r="J6590" i="1"/>
  <c r="J6591" i="1"/>
  <c r="J6592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3" i="1"/>
  <c r="J6654" i="1"/>
  <c r="J6655" i="1"/>
  <c r="J6656" i="1"/>
  <c r="J6657" i="1"/>
  <c r="J6658" i="1"/>
  <c r="J6659" i="1"/>
  <c r="J6660" i="1"/>
  <c r="J6661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6" i="1"/>
  <c r="J6857" i="1"/>
  <c r="J6858" i="1"/>
  <c r="J6859" i="1"/>
  <c r="J6860" i="1"/>
  <c r="J6861" i="1"/>
  <c r="J6862" i="1"/>
  <c r="J6863" i="1"/>
  <c r="J6864" i="1"/>
  <c r="J6865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9" i="1"/>
  <c r="J7200" i="1"/>
  <c r="J7201" i="1"/>
  <c r="J7202" i="1"/>
  <c r="J7203" i="1"/>
  <c r="J7204" i="1"/>
  <c r="J7205" i="1"/>
  <c r="J7206" i="1"/>
  <c r="J7207" i="1"/>
  <c r="J7208" i="1"/>
  <c r="J7209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300" i="1"/>
  <c r="J7301" i="1"/>
  <c r="J7302" i="1"/>
  <c r="J7303" i="1"/>
  <c r="J7304" i="1"/>
  <c r="J7305" i="1"/>
  <c r="J7306" i="1"/>
  <c r="J7307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2" i="1"/>
  <c r="J7363" i="1"/>
  <c r="J7364" i="1"/>
  <c r="J7365" i="1"/>
  <c r="J7366" i="1"/>
  <c r="J7367" i="1"/>
  <c r="J7368" i="1"/>
  <c r="J7369" i="1"/>
  <c r="J7370" i="1"/>
  <c r="J7371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4" i="1"/>
  <c r="J7585" i="1"/>
  <c r="J7586" i="1"/>
  <c r="J7587" i="1"/>
  <c r="J7588" i="1"/>
  <c r="J7589" i="1"/>
  <c r="J7590" i="1"/>
  <c r="J7591" i="1"/>
  <c r="J7592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4" i="1"/>
  <c r="J7645" i="1"/>
  <c r="J7646" i="1"/>
  <c r="J7647" i="1"/>
  <c r="J7648" i="1"/>
  <c r="J7649" i="1"/>
  <c r="J7650" i="1"/>
  <c r="J7651" i="1"/>
  <c r="J7652" i="1"/>
  <c r="J7653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3" i="1"/>
  <c r="J7744" i="1"/>
  <c r="J7745" i="1"/>
  <c r="J7746" i="1"/>
  <c r="J7747" i="1"/>
  <c r="J7748" i="1"/>
  <c r="J7749" i="1"/>
  <c r="J7750" i="1"/>
  <c r="J7751" i="1"/>
  <c r="J7752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6" i="1"/>
  <c r="J7907" i="1"/>
  <c r="J7908" i="1"/>
  <c r="J7909" i="1"/>
  <c r="J7910" i="1"/>
  <c r="J7911" i="1"/>
  <c r="J7912" i="1"/>
  <c r="J7913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2" i="1"/>
  <c r="J8103" i="1"/>
  <c r="J8104" i="1"/>
  <c r="J8105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4" i="1"/>
  <c r="J8245" i="1"/>
  <c r="J8246" i="1"/>
  <c r="J8247" i="1"/>
  <c r="J8248" i="1"/>
  <c r="J8249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300" i="1"/>
  <c r="J8301" i="1"/>
  <c r="J8302" i="1"/>
  <c r="J8303" i="1"/>
  <c r="J8304" i="1"/>
  <c r="J8305" i="1"/>
  <c r="J8306" i="1"/>
  <c r="J8307" i="1"/>
  <c r="J8308" i="1"/>
  <c r="J8309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8" i="1"/>
  <c r="J8449" i="1"/>
  <c r="J8450" i="1"/>
  <c r="J8451" i="1"/>
  <c r="J8452" i="1"/>
  <c r="J8453" i="1"/>
  <c r="J8454" i="1"/>
  <c r="J8455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2" i="1"/>
  <c r="J8513" i="1"/>
  <c r="J8514" i="1"/>
  <c r="J8515" i="1"/>
  <c r="J8516" i="1"/>
  <c r="J8517" i="1"/>
  <c r="J8518" i="1"/>
  <c r="J8519" i="1"/>
  <c r="J8520" i="1"/>
  <c r="J8521" i="1"/>
  <c r="J8522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3" i="1"/>
  <c r="J8614" i="1"/>
  <c r="J8615" i="1"/>
  <c r="J8616" i="1"/>
  <c r="J8617" i="1"/>
  <c r="J8618" i="1"/>
  <c r="J8619" i="1"/>
  <c r="J8620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5" i="1"/>
  <c r="J8636" i="1"/>
  <c r="J8637" i="1"/>
  <c r="J8638" i="1"/>
  <c r="J8639" i="1"/>
  <c r="J8640" i="1"/>
  <c r="J8641" i="1"/>
  <c r="J8642" i="1"/>
  <c r="J8643" i="1"/>
  <c r="J8644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7" i="1"/>
  <c r="J8858" i="1"/>
  <c r="J8859" i="1"/>
  <c r="J8860" i="1"/>
  <c r="J8861" i="1"/>
  <c r="J8862" i="1"/>
  <c r="J8863" i="1"/>
  <c r="J8864" i="1"/>
  <c r="J8865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7" i="1"/>
  <c r="J8918" i="1"/>
  <c r="J8919" i="1"/>
  <c r="J8920" i="1"/>
  <c r="J8921" i="1"/>
  <c r="J8922" i="1"/>
  <c r="J8923" i="1"/>
  <c r="J8924" i="1"/>
  <c r="J8925" i="1"/>
  <c r="J8926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6" i="1"/>
  <c r="J9087" i="1"/>
  <c r="J9088" i="1"/>
  <c r="J9089" i="1"/>
  <c r="J9090" i="1"/>
  <c r="J9091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2" i="1"/>
  <c r="J9143" i="1"/>
  <c r="J9144" i="1"/>
  <c r="J9145" i="1"/>
  <c r="J9146" i="1"/>
  <c r="J9147" i="1"/>
  <c r="J9148" i="1"/>
  <c r="J9149" i="1"/>
  <c r="J9150" i="1"/>
  <c r="J9151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9" i="1"/>
  <c r="J9670" i="1"/>
  <c r="J9671" i="1"/>
  <c r="J9672" i="1"/>
  <c r="J9673" i="1"/>
  <c r="J9674" i="1"/>
  <c r="J9675" i="1"/>
  <c r="J9676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70" i="1"/>
  <c r="J9771" i="1"/>
  <c r="J9772" i="1"/>
  <c r="J9773" i="1"/>
  <c r="J9774" i="1"/>
  <c r="J9775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5" i="1"/>
  <c r="J9846" i="1"/>
  <c r="J9847" i="1"/>
  <c r="J9848" i="1"/>
  <c r="J9849" i="1"/>
  <c r="J9850" i="1"/>
  <c r="J9851" i="1"/>
  <c r="J9852" i="1"/>
  <c r="J9853" i="1"/>
  <c r="J9854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3" i="1"/>
  <c r="J10054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3" i="1"/>
  <c r="J10194" i="1"/>
  <c r="J10195" i="1"/>
  <c r="J10196" i="1"/>
  <c r="J10197" i="1"/>
  <c r="J10198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9" i="1"/>
  <c r="J10250" i="1"/>
  <c r="J10251" i="1"/>
  <c r="J10252" i="1"/>
  <c r="J10253" i="1"/>
  <c r="J10254" i="1"/>
  <c r="J10255" i="1"/>
  <c r="J10256" i="1"/>
  <c r="J10257" i="1"/>
  <c r="J10258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50" i="1"/>
  <c r="J10451" i="1"/>
  <c r="J10452" i="1"/>
  <c r="J10453" i="1"/>
  <c r="J10454" i="1"/>
  <c r="J10455" i="1"/>
  <c r="J10456" i="1"/>
  <c r="J10457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5" i="1"/>
  <c r="J10616" i="1"/>
  <c r="J10617" i="1"/>
  <c r="J10618" i="1"/>
  <c r="J10619" i="1"/>
  <c r="J10620" i="1"/>
  <c r="J10621" i="1"/>
  <c r="J10622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3" i="1"/>
  <c r="J10664" i="1"/>
  <c r="J10665" i="1"/>
  <c r="J10666" i="1"/>
  <c r="J10667" i="1"/>
  <c r="J10668" i="1"/>
  <c r="J10669" i="1"/>
  <c r="J10670" i="1"/>
  <c r="J10671" i="1"/>
  <c r="J10672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4" i="1"/>
  <c r="J10725" i="1"/>
  <c r="J10726" i="1"/>
  <c r="J10727" i="1"/>
  <c r="J10728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6" i="1"/>
  <c r="J10867" i="1"/>
  <c r="J10868" i="1"/>
  <c r="J10869" i="1"/>
  <c r="J10870" i="1"/>
  <c r="J10871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9" i="1"/>
  <c r="J10980" i="1"/>
  <c r="J10981" i="1"/>
  <c r="J10982" i="1"/>
  <c r="J10983" i="1"/>
  <c r="J10984" i="1"/>
  <c r="J10985" i="1"/>
  <c r="J10986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4" i="1"/>
  <c r="J11065" i="1"/>
  <c r="J11066" i="1"/>
  <c r="J11067" i="1"/>
  <c r="J11068" i="1"/>
  <c r="J11069" i="1"/>
  <c r="J11070" i="1"/>
  <c r="J11071" i="1"/>
  <c r="J11072" i="1"/>
  <c r="J11073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6" i="1"/>
  <c r="J11347" i="1"/>
  <c r="J11348" i="1"/>
  <c r="J11349" i="1"/>
  <c r="J11350" i="1"/>
  <c r="J11351" i="1"/>
  <c r="J11352" i="1"/>
  <c r="J11353" i="1"/>
  <c r="J11354" i="1"/>
  <c r="J11355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5" i="1"/>
  <c r="J11446" i="1"/>
  <c r="J11447" i="1"/>
  <c r="J11448" i="1"/>
  <c r="J11449" i="1"/>
  <c r="J11450" i="1"/>
  <c r="J11451" i="1"/>
  <c r="J11452" i="1"/>
  <c r="J11453" i="1"/>
  <c r="J11454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G5" i="1"/>
  <c r="G22" i="1"/>
  <c r="G59" i="1"/>
  <c r="G75" i="1"/>
  <c r="G95" i="1"/>
  <c r="G117" i="1"/>
  <c r="G125" i="1"/>
  <c r="G147" i="1"/>
  <c r="G163" i="1"/>
  <c r="G195" i="1"/>
  <c r="G216" i="1"/>
  <c r="G230" i="1"/>
  <c r="G250" i="1"/>
  <c r="G280" i="1"/>
  <c r="G291" i="1"/>
  <c r="G307" i="1"/>
  <c r="G337" i="1"/>
  <c r="G351" i="1"/>
  <c r="G373" i="1"/>
  <c r="G383" i="1"/>
  <c r="G412" i="1"/>
  <c r="G421" i="1"/>
  <c r="G441" i="1"/>
  <c r="G463" i="1"/>
  <c r="G485" i="1"/>
  <c r="G501" i="1"/>
  <c r="G519" i="1"/>
  <c r="G549" i="1"/>
  <c r="G564" i="1"/>
  <c r="G597" i="1"/>
  <c r="G613" i="1"/>
  <c r="G634" i="1"/>
  <c r="G644" i="1"/>
  <c r="G670" i="1"/>
  <c r="G680" i="1"/>
  <c r="G703" i="1"/>
  <c r="G723" i="1"/>
  <c r="G757" i="1"/>
  <c r="G762" i="1"/>
  <c r="G779" i="1"/>
  <c r="G803" i="1"/>
  <c r="G826" i="1"/>
  <c r="G857" i="1"/>
  <c r="G873" i="1"/>
  <c r="G894" i="1"/>
  <c r="G911" i="1"/>
  <c r="G926" i="1"/>
  <c r="G945" i="1"/>
  <c r="G976" i="1"/>
  <c r="G995" i="1"/>
  <c r="G1003" i="1"/>
  <c r="G1030" i="1"/>
  <c r="G1057" i="1"/>
  <c r="G1071" i="1"/>
  <c r="G1086" i="1"/>
  <c r="G1116" i="1"/>
  <c r="G1142" i="1"/>
  <c r="G1150" i="1"/>
  <c r="G1173" i="1"/>
  <c r="G1194" i="1"/>
  <c r="G1224" i="1"/>
  <c r="G1242" i="1"/>
  <c r="G1258" i="1"/>
  <c r="G1272" i="1"/>
  <c r="G1287" i="1"/>
  <c r="G1314" i="1"/>
  <c r="G1343" i="1"/>
  <c r="G1364" i="1"/>
  <c r="G1374" i="1"/>
  <c r="G1401" i="1"/>
  <c r="G1406" i="1"/>
  <c r="G1428" i="1"/>
  <c r="G1455" i="1"/>
  <c r="G1478" i="1"/>
  <c r="G1502" i="1"/>
  <c r="G1517" i="1"/>
  <c r="G1543" i="1"/>
  <c r="G1552" i="1"/>
  <c r="G1583" i="1"/>
  <c r="G1591" i="1"/>
  <c r="G1608" i="1"/>
  <c r="G1644" i="1"/>
  <c r="G1655" i="1"/>
  <c r="G1681" i="1"/>
  <c r="G1701" i="1"/>
  <c r="G1722" i="1"/>
  <c r="G1728" i="1"/>
  <c r="G1751" i="1"/>
  <c r="G1778" i="1"/>
  <c r="G1801" i="1"/>
  <c r="G1816" i="1"/>
  <c r="G1842" i="1"/>
  <c r="G1846" i="1"/>
  <c r="G1876" i="1"/>
  <c r="G1895" i="1"/>
  <c r="G1917" i="1"/>
  <c r="G1930" i="1"/>
  <c r="G1963" i="1"/>
  <c r="G1979" i="1"/>
  <c r="G2002" i="1"/>
  <c r="G2020" i="1"/>
  <c r="G2028" i="1"/>
  <c r="G2056" i="1"/>
  <c r="G2072" i="1"/>
  <c r="G2089" i="1"/>
  <c r="G2123" i="1"/>
  <c r="G2127" i="1"/>
  <c r="G2147" i="1"/>
  <c r="G2160" i="1"/>
  <c r="G2174" i="1"/>
  <c r="G2194" i="1"/>
  <c r="G2224" i="1"/>
  <c r="G2235" i="1"/>
  <c r="G2251" i="1"/>
  <c r="G2281" i="1"/>
  <c r="G2295" i="1"/>
  <c r="G2332" i="1"/>
  <c r="G2340" i="1"/>
  <c r="G2363" i="1"/>
  <c r="G2384" i="1"/>
  <c r="G2414" i="1"/>
  <c r="G2432" i="1"/>
  <c r="G2448" i="1"/>
  <c r="G2462" i="1"/>
  <c r="G2477" i="1"/>
  <c r="G2504" i="1"/>
  <c r="G2520" i="1"/>
  <c r="G2534" i="1"/>
  <c r="G2554" i="1"/>
  <c r="G2577" i="1"/>
  <c r="G2585" i="1"/>
  <c r="G2608" i="1"/>
  <c r="G2612" i="1"/>
  <c r="G2632" i="1"/>
  <c r="G2654" i="1"/>
  <c r="G2666" i="1"/>
  <c r="G2682" i="1"/>
  <c r="G2702" i="1"/>
  <c r="G2724" i="1"/>
  <c r="G2732" i="1"/>
  <c r="G2754" i="1"/>
  <c r="G2770" i="1"/>
  <c r="G2796" i="1"/>
  <c r="G2810" i="1"/>
  <c r="G2830" i="1"/>
  <c r="G2860" i="1"/>
  <c r="G2871" i="1"/>
  <c r="G2887" i="1"/>
  <c r="G2917" i="1"/>
  <c r="G2931" i="1"/>
  <c r="G2944" i="1"/>
  <c r="G2973" i="1"/>
  <c r="G2982" i="1"/>
  <c r="G3002" i="1"/>
  <c r="G3024" i="1"/>
  <c r="G3046" i="1"/>
  <c r="G3062" i="1"/>
  <c r="G3080" i="1"/>
  <c r="G3110" i="1"/>
  <c r="G3125" i="1"/>
  <c r="G3158" i="1"/>
  <c r="G3174" i="1"/>
  <c r="G3195" i="1"/>
  <c r="G3205" i="1"/>
  <c r="G3231" i="1"/>
  <c r="G3241" i="1"/>
  <c r="G3264" i="1"/>
  <c r="G3284" i="1"/>
  <c r="G3318" i="1"/>
  <c r="G3323" i="1"/>
  <c r="G3340" i="1"/>
  <c r="G3364" i="1"/>
  <c r="G3387" i="1"/>
  <c r="G3418" i="1"/>
  <c r="G3434" i="1"/>
  <c r="G3455" i="1"/>
  <c r="G3472" i="1"/>
  <c r="G3487" i="1"/>
  <c r="G3506" i="1"/>
  <c r="G3537" i="1"/>
  <c r="G3556" i="1"/>
  <c r="G3564" i="1"/>
  <c r="G3591" i="1"/>
  <c r="G3622" i="1"/>
  <c r="G3630" i="1"/>
  <c r="G3653" i="1"/>
  <c r="G3674" i="1"/>
  <c r="G3704" i="1"/>
  <c r="G3722" i="1"/>
  <c r="G3738" i="1"/>
  <c r="G3752" i="1"/>
  <c r="G3767" i="1"/>
  <c r="G3794" i="1"/>
  <c r="G3823" i="1"/>
  <c r="G3844" i="1"/>
  <c r="G3854" i="1"/>
  <c r="G3881" i="1"/>
  <c r="G3886" i="1"/>
  <c r="G3908" i="1"/>
  <c r="G3935" i="1"/>
  <c r="G3958" i="1"/>
  <c r="G3982" i="1"/>
  <c r="G3997" i="1"/>
  <c r="G4023" i="1"/>
  <c r="G4032" i="1"/>
  <c r="G4063" i="1"/>
  <c r="G4071" i="1"/>
  <c r="G4088" i="1"/>
  <c r="G4124" i="1"/>
  <c r="G4135" i="1"/>
  <c r="G4161" i="1"/>
  <c r="G4181" i="1"/>
  <c r="G4202" i="1"/>
  <c r="G4208" i="1"/>
  <c r="G4231" i="1"/>
  <c r="G4258" i="1"/>
  <c r="G4281" i="1"/>
  <c r="G4296" i="1"/>
  <c r="G4322" i="1"/>
  <c r="G4326" i="1"/>
  <c r="G4356" i="1"/>
  <c r="G4375" i="1"/>
  <c r="G4397" i="1"/>
  <c r="G4410" i="1"/>
  <c r="G4443" i="1"/>
  <c r="G4459" i="1"/>
  <c r="G4482" i="1"/>
  <c r="G4500" i="1"/>
  <c r="G4508" i="1"/>
  <c r="G4536" i="1"/>
  <c r="G4552" i="1"/>
  <c r="G4569" i="1"/>
  <c r="G4603" i="1"/>
  <c r="G4607" i="1"/>
  <c r="G4627" i="1"/>
  <c r="G4661" i="1"/>
  <c r="G4677" i="1"/>
  <c r="G4697" i="1"/>
  <c r="G4719" i="1"/>
  <c r="G4727" i="1"/>
  <c r="G4749" i="1"/>
  <c r="G4769" i="1"/>
  <c r="G4783" i="1"/>
  <c r="G4803" i="1"/>
  <c r="G4833" i="1"/>
  <c r="G4844" i="1"/>
  <c r="G4860" i="1"/>
  <c r="G4890" i="1"/>
  <c r="G4904" i="1"/>
  <c r="G4926" i="1"/>
  <c r="G4943" i="1"/>
  <c r="G4972" i="1"/>
  <c r="G4981" i="1"/>
  <c r="G5001" i="1"/>
  <c r="G5023" i="1"/>
  <c r="G5045" i="1"/>
  <c r="G5061" i="1"/>
  <c r="G5079" i="1"/>
  <c r="G5109" i="1"/>
  <c r="G5124" i="1"/>
  <c r="G5157" i="1"/>
  <c r="G5173" i="1"/>
  <c r="G5194" i="1"/>
  <c r="G5204" i="1"/>
  <c r="G5230" i="1"/>
  <c r="G5240" i="1"/>
  <c r="G5263" i="1"/>
  <c r="G5283" i="1"/>
  <c r="G5317" i="1"/>
  <c r="G5322" i="1"/>
  <c r="G5339" i="1"/>
  <c r="G5363" i="1"/>
  <c r="G5386" i="1"/>
  <c r="G5417" i="1"/>
  <c r="G5433" i="1"/>
  <c r="G5454" i="1"/>
  <c r="G5471" i="1"/>
  <c r="G5486" i="1"/>
  <c r="G5505" i="1"/>
  <c r="G5536" i="1"/>
  <c r="G5555" i="1"/>
  <c r="G5563" i="1"/>
  <c r="G5590" i="1"/>
  <c r="G5617" i="1"/>
  <c r="G5631" i="1"/>
  <c r="G5647" i="1"/>
  <c r="G5667" i="1"/>
  <c r="G5701" i="1"/>
  <c r="G5717" i="1"/>
  <c r="G5737" i="1"/>
  <c r="G5759" i="1"/>
  <c r="G5767" i="1"/>
  <c r="G5789" i="1"/>
  <c r="G5805" i="1"/>
  <c r="G5837" i="1"/>
  <c r="G5850" i="1"/>
  <c r="G5880" i="1"/>
  <c r="G5892" i="1"/>
  <c r="G5914" i="1"/>
  <c r="G5934" i="1"/>
  <c r="G5959" i="1"/>
  <c r="G5973" i="1"/>
  <c r="G5993" i="1"/>
  <c r="G6023" i="1"/>
  <c r="G6034" i="1"/>
  <c r="G6050" i="1"/>
  <c r="G6080" i="1"/>
  <c r="G6094" i="1"/>
  <c r="G6116" i="1"/>
  <c r="G6146" i="1"/>
  <c r="G6167" i="1"/>
  <c r="G6184" i="1"/>
  <c r="G6205" i="1"/>
  <c r="G6223" i="1"/>
  <c r="G6234" i="1"/>
  <c r="G6262" i="1"/>
  <c r="G6285" i="1"/>
  <c r="G6299" i="1"/>
  <c r="G6310" i="1"/>
  <c r="G6332" i="1"/>
  <c r="G6361" i="1"/>
  <c r="G6370" i="1"/>
  <c r="G6390" i="1"/>
  <c r="G6412" i="1"/>
  <c r="G6434" i="1"/>
  <c r="G6450" i="1"/>
  <c r="G6468" i="1"/>
  <c r="G6498" i="1"/>
  <c r="G6513" i="1"/>
  <c r="G6546" i="1"/>
  <c r="G6562" i="1"/>
  <c r="G6583" i="1"/>
  <c r="G6593" i="1"/>
  <c r="G6619" i="1"/>
  <c r="G6629" i="1"/>
  <c r="G6652" i="1"/>
  <c r="G6662" i="1"/>
  <c r="G6695" i="1"/>
  <c r="G6710" i="1"/>
  <c r="G6733" i="1"/>
  <c r="G6749" i="1"/>
  <c r="G6773" i="1"/>
  <c r="G6806" i="1"/>
  <c r="G6826" i="1"/>
  <c r="G6855" i="1"/>
  <c r="G6866" i="1"/>
  <c r="G6892" i="1"/>
  <c r="G6913" i="1"/>
  <c r="G6929" i="1"/>
  <c r="G6951" i="1"/>
  <c r="G6964" i="1"/>
  <c r="G6982" i="1"/>
  <c r="G7014" i="1"/>
  <c r="G7028" i="1"/>
  <c r="G7053" i="1"/>
  <c r="G7068" i="1"/>
  <c r="G7088" i="1"/>
  <c r="G7116" i="1"/>
  <c r="G7134" i="1"/>
  <c r="G7143" i="1"/>
  <c r="G7170" i="1"/>
  <c r="G7198" i="1"/>
  <c r="G7210" i="1"/>
  <c r="G7229" i="1"/>
  <c r="G7243" i="1"/>
  <c r="G7279" i="1"/>
  <c r="G7299" i="1"/>
  <c r="G7308" i="1"/>
  <c r="G7338" i="1"/>
  <c r="G7361" i="1"/>
  <c r="G7372" i="1"/>
  <c r="G7394" i="1"/>
  <c r="G7422" i="1"/>
  <c r="G7438" i="1"/>
  <c r="G7457" i="1"/>
  <c r="G7476" i="1"/>
  <c r="G7507" i="1"/>
  <c r="G7522" i="1"/>
  <c r="G7543" i="1"/>
  <c r="G7570" i="1"/>
  <c r="G7583" i="1"/>
  <c r="G7593" i="1"/>
  <c r="G7627" i="1"/>
  <c r="G7643" i="1"/>
  <c r="G7654" i="1"/>
  <c r="G7677" i="1"/>
  <c r="G7709" i="1"/>
  <c r="G7728" i="1"/>
  <c r="G7742" i="1"/>
  <c r="G7753" i="1"/>
  <c r="G7786" i="1"/>
  <c r="G7806" i="1"/>
  <c r="G7814" i="1"/>
  <c r="G7848" i="1"/>
  <c r="G7866" i="1"/>
  <c r="G7878" i="1"/>
  <c r="G7905" i="1"/>
  <c r="G7914" i="1"/>
  <c r="G7944" i="1"/>
  <c r="G7959" i="1"/>
  <c r="G7982" i="1"/>
  <c r="G7997" i="1"/>
  <c r="G8024" i="1"/>
  <c r="G8046" i="1"/>
  <c r="G8070" i="1"/>
  <c r="G8085" i="1"/>
  <c r="G8101" i="1"/>
  <c r="G8106" i="1"/>
  <c r="G8139" i="1"/>
  <c r="G8154" i="1"/>
  <c r="G8177" i="1"/>
  <c r="G8193" i="1"/>
  <c r="G8217" i="1"/>
  <c r="G8243" i="1"/>
  <c r="G8250" i="1"/>
  <c r="G8270" i="1"/>
  <c r="G8299" i="1"/>
  <c r="G8310" i="1"/>
  <c r="G8341" i="1"/>
  <c r="G8366" i="1"/>
  <c r="G8381" i="1"/>
  <c r="G8401" i="1"/>
  <c r="G8429" i="1"/>
  <c r="G8447" i="1"/>
  <c r="G8456" i="1"/>
  <c r="G8483" i="1"/>
  <c r="G8511" i="1"/>
  <c r="G8523" i="1"/>
  <c r="G8542" i="1"/>
  <c r="G8556" i="1"/>
  <c r="G8592" i="1"/>
  <c r="G8612" i="1"/>
  <c r="G8621" i="1"/>
  <c r="G8634" i="1"/>
  <c r="G8645" i="1"/>
  <c r="G8667" i="1"/>
  <c r="G8695" i="1"/>
  <c r="G8711" i="1"/>
  <c r="G8730" i="1"/>
  <c r="G8749" i="1"/>
  <c r="G8780" i="1"/>
  <c r="G8795" i="1"/>
  <c r="G8816" i="1"/>
  <c r="G8843" i="1"/>
  <c r="G8856" i="1"/>
  <c r="G8866" i="1"/>
  <c r="G8900" i="1"/>
  <c r="G8916" i="1"/>
  <c r="G8927" i="1"/>
  <c r="G8948" i="1"/>
  <c r="G8981" i="1"/>
  <c r="G8996" i="1"/>
  <c r="G9019" i="1"/>
  <c r="G9035" i="1"/>
  <c r="G9059" i="1"/>
  <c r="G9085" i="1"/>
  <c r="G9092" i="1"/>
  <c r="G9112" i="1"/>
  <c r="G9141" i="1"/>
  <c r="G9152" i="1"/>
  <c r="G9178" i="1"/>
  <c r="G9199" i="1"/>
  <c r="G9215" i="1"/>
  <c r="G9237" i="1"/>
  <c r="G9250" i="1"/>
  <c r="G9268" i="1"/>
  <c r="G9300" i="1"/>
  <c r="G9317" i="1"/>
  <c r="G9335" i="1"/>
  <c r="G9359" i="1"/>
  <c r="G9374" i="1"/>
  <c r="G9397" i="1"/>
  <c r="G9422" i="1"/>
  <c r="G9437" i="1"/>
  <c r="G9457" i="1"/>
  <c r="G9485" i="1"/>
  <c r="G9503" i="1"/>
  <c r="G9512" i="1"/>
  <c r="G9539" i="1"/>
  <c r="G9567" i="1"/>
  <c r="G9579" i="1"/>
  <c r="G9598" i="1"/>
  <c r="G9612" i="1"/>
  <c r="G9648" i="1"/>
  <c r="G9668" i="1"/>
  <c r="G9677" i="1"/>
  <c r="G9707" i="1"/>
  <c r="G9726" i="1"/>
  <c r="G9739" i="1"/>
  <c r="G9769" i="1"/>
  <c r="G9776" i="1"/>
  <c r="G9799" i="1"/>
  <c r="G9820" i="1"/>
  <c r="G9844" i="1"/>
  <c r="G9855" i="1"/>
  <c r="G9877" i="1"/>
  <c r="G9905" i="1"/>
  <c r="G9921" i="1"/>
  <c r="G9940" i="1"/>
  <c r="G9959" i="1"/>
  <c r="G9990" i="1"/>
  <c r="G10005" i="1"/>
  <c r="G10026" i="1"/>
  <c r="G10052" i="1"/>
  <c r="G10055" i="1"/>
  <c r="G10088" i="1"/>
  <c r="G10103" i="1"/>
  <c r="G10126" i="1"/>
  <c r="G10142" i="1"/>
  <c r="G10166" i="1"/>
  <c r="G10192" i="1"/>
  <c r="G10199" i="1"/>
  <c r="G10219" i="1"/>
  <c r="G10248" i="1"/>
  <c r="G10259" i="1"/>
  <c r="G10285" i="1"/>
  <c r="G10306" i="1"/>
  <c r="G10322" i="1"/>
  <c r="G10343" i="1"/>
  <c r="G10368" i="1"/>
  <c r="G10383" i="1"/>
  <c r="G10403" i="1"/>
  <c r="G10431" i="1"/>
  <c r="G10449" i="1"/>
  <c r="G10458" i="1"/>
  <c r="G10485" i="1"/>
  <c r="G10513" i="1"/>
  <c r="G10525" i="1"/>
  <c r="G10544" i="1"/>
  <c r="G10558" i="1"/>
  <c r="G10594" i="1"/>
  <c r="G10614" i="1"/>
  <c r="G10623" i="1"/>
  <c r="G10662" i="1"/>
  <c r="G10673" i="1"/>
  <c r="G10695" i="1"/>
  <c r="G10723" i="1"/>
  <c r="G10729" i="1"/>
  <c r="G10762" i="1"/>
  <c r="G10777" i="1"/>
  <c r="G10800" i="1"/>
  <c r="G10816" i="1"/>
  <c r="G10840" i="1"/>
  <c r="G10865" i="1"/>
  <c r="G10872" i="1"/>
  <c r="G10897" i="1"/>
  <c r="G10912" i="1"/>
  <c r="G10932" i="1"/>
  <c r="G10960" i="1"/>
  <c r="G10978" i="1"/>
  <c r="G10987" i="1"/>
  <c r="G11014" i="1"/>
  <c r="G11042" i="1"/>
  <c r="G11063" i="1"/>
  <c r="G11074" i="1"/>
  <c r="G11096" i="1"/>
  <c r="G11124" i="1"/>
  <c r="G11140" i="1"/>
  <c r="G11159" i="1"/>
  <c r="G11178" i="1"/>
  <c r="G11209" i="1"/>
  <c r="G11224" i="1"/>
  <c r="G11245" i="1"/>
  <c r="G11272" i="1"/>
  <c r="G11285" i="1"/>
  <c r="G11295" i="1"/>
  <c r="G11329" i="1"/>
  <c r="G11345" i="1"/>
  <c r="G11356" i="1"/>
  <c r="G11379" i="1"/>
  <c r="G11411" i="1"/>
  <c r="G11430" i="1"/>
  <c r="G11444" i="1"/>
  <c r="G11455" i="1"/>
  <c r="G11488" i="1"/>
  <c r="G11508" i="1"/>
  <c r="G11516" i="1"/>
  <c r="G11550" i="1"/>
  <c r="G11568" i="1"/>
  <c r="G11580" i="1"/>
  <c r="G11607" i="1"/>
  <c r="G11616" i="1"/>
  <c r="G11646" i="1"/>
  <c r="G1166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</calcChain>
</file>

<file path=xl/sharedStrings.xml><?xml version="1.0" encoding="utf-8"?>
<sst xmlns="http://schemas.openxmlformats.org/spreadsheetml/2006/main" count="58385" uniqueCount="44397">
  <si>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</si>
  <si>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</si>
  <si>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</si>
  <si>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</si>
  <si>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</si>
  <si>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</si>
  <si>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</si>
  <si>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</si>
  <si>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</si>
  <si>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</si>
  <si>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</si>
  <si>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</si>
  <si>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</si>
  <si>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</si>
  <si>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U_NADNC</t>
  </si>
  <si>
    <t>103I  :781001:80:781012:00</t>
  </si>
  <si>
    <t>21:0455:000001</t>
  </si>
  <si>
    <t>21:0149:000009</t>
  </si>
  <si>
    <t>21:0149:000009:0001:0001:02</t>
  </si>
  <si>
    <t>0041:bs__1</t>
  </si>
  <si>
    <t>103I  :781002:10:------:--</t>
  </si>
  <si>
    <t>21:0455:000002</t>
  </si>
  <si>
    <t>21:0149:000001</t>
  </si>
  <si>
    <t>21:0149:000001:0001:0001:00</t>
  </si>
  <si>
    <t>0071:ff__1</t>
  </si>
  <si>
    <t>103I  :781003:20:781002:10</t>
  </si>
  <si>
    <t>21:0455:000003</t>
  </si>
  <si>
    <t>21:0149:000001:0002:0001:00</t>
  </si>
  <si>
    <t>0072:ff__1</t>
  </si>
  <si>
    <t>103I  :781004:93:------:--</t>
  </si>
  <si>
    <t>21:0455:000004</t>
  </si>
  <si>
    <t>Control Reference</t>
  </si>
  <si>
    <t>Unspecified</t>
  </si>
  <si>
    <t>0901:R__01</t>
  </si>
  <si>
    <t>103I  :781005:00:------:--</t>
  </si>
  <si>
    <t>21:0455:000005</t>
  </si>
  <si>
    <t>21:0149:000002</t>
  </si>
  <si>
    <t>21:0149:000002:0001:0001:00</t>
  </si>
  <si>
    <t>0101:s__01</t>
  </si>
  <si>
    <t>103I  :781006:00:------:--</t>
  </si>
  <si>
    <t>21:0455:000006</t>
  </si>
  <si>
    <t>21:0149:000003</t>
  </si>
  <si>
    <t>21:0149:000003:0001:0001:00</t>
  </si>
  <si>
    <t>0102:s__02</t>
  </si>
  <si>
    <t>103I  :781007:00:------:--</t>
  </si>
  <si>
    <t>21:0455:000007</t>
  </si>
  <si>
    <t>21:0149:000004</t>
  </si>
  <si>
    <t>21:0149:000004:0001:0001:00</t>
  </si>
  <si>
    <t>0103:s__03</t>
  </si>
  <si>
    <t>103I  :781008:00:------:--</t>
  </si>
  <si>
    <t>21:0455:000008</t>
  </si>
  <si>
    <t>21:0149:000005</t>
  </si>
  <si>
    <t>21:0149:000005:0001:0001:00</t>
  </si>
  <si>
    <t>0104:s__04</t>
  </si>
  <si>
    <t>103I  :781009:00:------:--</t>
  </si>
  <si>
    <t>21:0455:000009</t>
  </si>
  <si>
    <t>21:0149:000006</t>
  </si>
  <si>
    <t>21:0149:000006:0001:0001:00</t>
  </si>
  <si>
    <t>0105:s__05</t>
  </si>
  <si>
    <t>103I  :781010:00:------:--</t>
  </si>
  <si>
    <t>21:0455:000010</t>
  </si>
  <si>
    <t>21:0149:000007</t>
  </si>
  <si>
    <t>21:0149:000007:0001:0001:00</t>
  </si>
  <si>
    <t>0106:s__06</t>
  </si>
  <si>
    <t>103I  :781011:00:------:--</t>
  </si>
  <si>
    <t>21:0455:000011</t>
  </si>
  <si>
    <t>21:0149:000008</t>
  </si>
  <si>
    <t>21:0149:000008:0001:0001:00</t>
  </si>
  <si>
    <t>0107:s__07</t>
  </si>
  <si>
    <t>103I  :781012:00:------:--</t>
  </si>
  <si>
    <t>21:0455:000012</t>
  </si>
  <si>
    <t>21:0149:000009:0001:0001:01</t>
  </si>
  <si>
    <t>0042:bs__1</t>
  </si>
  <si>
    <t>103I  :781013:00:------:--</t>
  </si>
  <si>
    <t>21:0455:000013</t>
  </si>
  <si>
    <t>21:0149:000010</t>
  </si>
  <si>
    <t>21:0149:000010:0001:0001:00</t>
  </si>
  <si>
    <t>0108:s__08</t>
  </si>
  <si>
    <t>103I  :781014:00:------:--</t>
  </si>
  <si>
    <t>21:0455:000014</t>
  </si>
  <si>
    <t>21:0149:000011</t>
  </si>
  <si>
    <t>21:0149:000011:0001:0001:00</t>
  </si>
  <si>
    <t>0109:s__09</t>
  </si>
  <si>
    <t>103I  :781015:00:------:--</t>
  </si>
  <si>
    <t>21:0455:000015</t>
  </si>
  <si>
    <t>21:0149:000012</t>
  </si>
  <si>
    <t>21:0149:000012:0001:0001:00</t>
  </si>
  <si>
    <t>0110:s__10</t>
  </si>
  <si>
    <t>103I  :781016:00:------:--</t>
  </si>
  <si>
    <t>21:0455:000016</t>
  </si>
  <si>
    <t>21:0149:000013</t>
  </si>
  <si>
    <t>21:0149:000013:0001:0001:00</t>
  </si>
  <si>
    <t>0111:s__11</t>
  </si>
  <si>
    <t>103I  :781017:00:------:--</t>
  </si>
  <si>
    <t>21:0455:000017</t>
  </si>
  <si>
    <t>21:0149:000014</t>
  </si>
  <si>
    <t>21:0149:000014:0001:0001:00</t>
  </si>
  <si>
    <t>0112:s__12</t>
  </si>
  <si>
    <t>103I  :781018:00:------:--</t>
  </si>
  <si>
    <t>21:0455:000018</t>
  </si>
  <si>
    <t>21:0149:000015</t>
  </si>
  <si>
    <t>21:0149:000015:0001:0001:00</t>
  </si>
  <si>
    <t>0113:s__13</t>
  </si>
  <si>
    <t>103I  :781019:00:------:--</t>
  </si>
  <si>
    <t>21:0455:000019</t>
  </si>
  <si>
    <t>21:0149:000016</t>
  </si>
  <si>
    <t>21:0149:000016:0001:0001:00</t>
  </si>
  <si>
    <t>0114:s__14</t>
  </si>
  <si>
    <t>103I  :781020:00:------:--</t>
  </si>
  <si>
    <t>21:0455:000020</t>
  </si>
  <si>
    <t>21:0149:000017</t>
  </si>
  <si>
    <t>21:0149:000017:0001:0001:00</t>
  </si>
  <si>
    <t>0115:s__15</t>
  </si>
  <si>
    <t>103I  :781021:91:------:--</t>
  </si>
  <si>
    <t>21:0455:000021</t>
  </si>
  <si>
    <t>103I  :781022:00:------:--</t>
  </si>
  <si>
    <t>21:0455:000022</t>
  </si>
  <si>
    <t>21:0149:000018</t>
  </si>
  <si>
    <t>21:0149:000018:0001:0001:00</t>
  </si>
  <si>
    <t>103I  :781023:00:------:--</t>
  </si>
  <si>
    <t>21:0455:000023</t>
  </si>
  <si>
    <t>21:0149:000019</t>
  </si>
  <si>
    <t>21:0149:000019:0001:0001:00</t>
  </si>
  <si>
    <t>103I  :781024:80:781029:00</t>
  </si>
  <si>
    <t>21:0455:000024</t>
  </si>
  <si>
    <t>21:0149:000023</t>
  </si>
  <si>
    <t>21:0149:000023:0001:0001:02</t>
  </si>
  <si>
    <t>103I  :781025:00:------:--</t>
  </si>
  <si>
    <t>21:0455:000025</t>
  </si>
  <si>
    <t>21:0149:000020</t>
  </si>
  <si>
    <t>21:0149:000020:0001:0001:00</t>
  </si>
  <si>
    <t>103I  :781026:10:------:--</t>
  </si>
  <si>
    <t>21:0455:000026</t>
  </si>
  <si>
    <t>21:0149:000021</t>
  </si>
  <si>
    <t>21:0149:000021:0001:0001:00</t>
  </si>
  <si>
    <t>103I  :781027:20:781026:10</t>
  </si>
  <si>
    <t>21:0455:000027</t>
  </si>
  <si>
    <t>21:0149:000021:0002:0001:00</t>
  </si>
  <si>
    <t>103I  :781028:00:------:--</t>
  </si>
  <si>
    <t>21:0455:000028</t>
  </si>
  <si>
    <t>21:0149:000022</t>
  </si>
  <si>
    <t>21:0149:000022:0001:0001:00</t>
  </si>
  <si>
    <t>103I  :781029:00:------:--</t>
  </si>
  <si>
    <t>21:0455:000029</t>
  </si>
  <si>
    <t>21:0149:000023:0001:0001:01</t>
  </si>
  <si>
    <t>103I  :781030:00:------:--</t>
  </si>
  <si>
    <t>21:0455:000030</t>
  </si>
  <si>
    <t>21:0149:000024</t>
  </si>
  <si>
    <t>21:0149:000024:0001:0001:00</t>
  </si>
  <si>
    <t>103I  :781031:00:------:--</t>
  </si>
  <si>
    <t>21:0455:000031</t>
  </si>
  <si>
    <t>21:0149:000025</t>
  </si>
  <si>
    <t>21:0149:000025:0001:0001:00</t>
  </si>
  <si>
    <t>103I  :781032:00:------:--</t>
  </si>
  <si>
    <t>21:0455:000032</t>
  </si>
  <si>
    <t>21:0149:000026</t>
  </si>
  <si>
    <t>21:0149:000026:0001:0001:00</t>
  </si>
  <si>
    <t>103I  :781033:00:------:--</t>
  </si>
  <si>
    <t>21:0455:000033</t>
  </si>
  <si>
    <t>21:0149:000027</t>
  </si>
  <si>
    <t>21:0149:000027:0001:0001:00</t>
  </si>
  <si>
    <t>103I  :781034:00:------:--</t>
  </si>
  <si>
    <t>21:0455:000034</t>
  </si>
  <si>
    <t>21:0149:000028</t>
  </si>
  <si>
    <t>21:0149:000028:0001:0001:00</t>
  </si>
  <si>
    <t>103I  :781035:00:------:--</t>
  </si>
  <si>
    <t>21:0455:000035</t>
  </si>
  <si>
    <t>21:0149:000029</t>
  </si>
  <si>
    <t>21:0149:000029:0001:0001:00</t>
  </si>
  <si>
    <t>103I  :781036:00:------:--</t>
  </si>
  <si>
    <t>21:0455:000036</t>
  </si>
  <si>
    <t>21:0149:000030</t>
  </si>
  <si>
    <t>21:0149:000030:0001:0001:00</t>
  </si>
  <si>
    <t>103I  :781037:00:------:--</t>
  </si>
  <si>
    <t>21:0455:000037</t>
  </si>
  <si>
    <t>21:0149:000031</t>
  </si>
  <si>
    <t>21:0149:000031:0001:0001:00</t>
  </si>
  <si>
    <t>103I  :781038:00:------:--</t>
  </si>
  <si>
    <t>21:0455:000038</t>
  </si>
  <si>
    <t>21:0149:000032</t>
  </si>
  <si>
    <t>21:0149:000032:0001:0001:00</t>
  </si>
  <si>
    <t>103I  :781039:00:------:--</t>
  </si>
  <si>
    <t>21:0455:000039</t>
  </si>
  <si>
    <t>21:0149:000033</t>
  </si>
  <si>
    <t>21:0149:000033:0001:0001:00</t>
  </si>
  <si>
    <t>103I  :781040:00:------:--</t>
  </si>
  <si>
    <t>21:0455:000040</t>
  </si>
  <si>
    <t>21:0149:000034</t>
  </si>
  <si>
    <t>21:0149:000034:0001:0001:00</t>
  </si>
  <si>
    <t>103I  :781041:80:781056:00</t>
  </si>
  <si>
    <t>21:0455:000041</t>
  </si>
  <si>
    <t>21:0149:000048</t>
  </si>
  <si>
    <t>21:0149:000048:0001:0001:02</t>
  </si>
  <si>
    <t>103I  :781042:00:------:--</t>
  </si>
  <si>
    <t>21:0455:000042</t>
  </si>
  <si>
    <t>21:0149:000035</t>
  </si>
  <si>
    <t>21:0149:000035:0001:0001:00</t>
  </si>
  <si>
    <t>103I  :781043:00:------:--</t>
  </si>
  <si>
    <t>21:0455:000043</t>
  </si>
  <si>
    <t>21:0149:000036</t>
  </si>
  <si>
    <t>21:0149:000036:0001:0001:00</t>
  </si>
  <si>
    <t>103I  :781044:10:------:--</t>
  </si>
  <si>
    <t>21:0455:000044</t>
  </si>
  <si>
    <t>21:0149:000037</t>
  </si>
  <si>
    <t>21:0149:000037:0001:0001:00</t>
  </si>
  <si>
    <t>103I  :781045:20:781044:10</t>
  </si>
  <si>
    <t>21:0455:000045</t>
  </si>
  <si>
    <t>21:0149:000037:0002:0001:00</t>
  </si>
  <si>
    <t>103I  :781046:00:------:--</t>
  </si>
  <si>
    <t>21:0455:000046</t>
  </si>
  <si>
    <t>21:0149:000038</t>
  </si>
  <si>
    <t>21:0149:000038:0001:0001:00</t>
  </si>
  <si>
    <t>103I  :781047:00:------:--</t>
  </si>
  <si>
    <t>21:0455:000047</t>
  </si>
  <si>
    <t>21:0149:000039</t>
  </si>
  <si>
    <t>21:0149:000039:0001:0001:00</t>
  </si>
  <si>
    <t>103I  :781048:00:------:--</t>
  </si>
  <si>
    <t>21:0455:000048</t>
  </si>
  <si>
    <t>21:0149:000040</t>
  </si>
  <si>
    <t>21:0149:000040:0001:0001:00</t>
  </si>
  <si>
    <t>103I  :781049:00:------:--</t>
  </si>
  <si>
    <t>21:0455:000049</t>
  </si>
  <si>
    <t>21:0149:000041</t>
  </si>
  <si>
    <t>21:0149:000041:0001:0001:00</t>
  </si>
  <si>
    <t>103I  :781050:00:------:--</t>
  </si>
  <si>
    <t>21:0455:000050</t>
  </si>
  <si>
    <t>21:0149:000042</t>
  </si>
  <si>
    <t>21:0149:000042:0001:0001:00</t>
  </si>
  <si>
    <t>103I  :781051:00:------:--</t>
  </si>
  <si>
    <t>21:0455:000051</t>
  </si>
  <si>
    <t>21:0149:000043</t>
  </si>
  <si>
    <t>21:0149:000043:0001:0001:00</t>
  </si>
  <si>
    <t>103I  :781052:00:------:--</t>
  </si>
  <si>
    <t>21:0455:000052</t>
  </si>
  <si>
    <t>21:0149:000044</t>
  </si>
  <si>
    <t>21:0149:000044:0001:0001:00</t>
  </si>
  <si>
    <t>103I  :781053:00:------:--</t>
  </si>
  <si>
    <t>21:0455:000053</t>
  </si>
  <si>
    <t>21:0149:000045</t>
  </si>
  <si>
    <t>21:0149:000045:0001:0001:00</t>
  </si>
  <si>
    <t>103I  :781054:00:------:--</t>
  </si>
  <si>
    <t>21:0455:000054</t>
  </si>
  <si>
    <t>21:0149:000046</t>
  </si>
  <si>
    <t>21:0149:000046:0001:0001:00</t>
  </si>
  <si>
    <t>103I  :781055:00:------:--</t>
  </si>
  <si>
    <t>21:0455:000055</t>
  </si>
  <si>
    <t>21:0149:000047</t>
  </si>
  <si>
    <t>21:0149:000047:0001:0001:00</t>
  </si>
  <si>
    <t>103I  :781056:00:------:--</t>
  </si>
  <si>
    <t>21:0455:000056</t>
  </si>
  <si>
    <t>21:0149:000048:0001:0001:01</t>
  </si>
  <si>
    <t>103I  :781057:00:------:--</t>
  </si>
  <si>
    <t>21:0455:000057</t>
  </si>
  <si>
    <t>21:0149:000049</t>
  </si>
  <si>
    <t>21:0149:000049:0001:0001:00</t>
  </si>
  <si>
    <t>103I  :781058:92:------:--</t>
  </si>
  <si>
    <t>21:0455:000058</t>
  </si>
  <si>
    <t>103I  :781059:00:------:--</t>
  </si>
  <si>
    <t>21:0455:000059</t>
  </si>
  <si>
    <t>21:0149:000050</t>
  </si>
  <si>
    <t>21:0149:000050:0001:0001:00</t>
  </si>
  <si>
    <t>103I  :781060:00:------:--</t>
  </si>
  <si>
    <t>21:0455:000060</t>
  </si>
  <si>
    <t>21:0149:000051</t>
  </si>
  <si>
    <t>21:0149:000051:0001:0001:00</t>
  </si>
  <si>
    <t>103I  :781061:80:781067:00</t>
  </si>
  <si>
    <t>21:0455:000061</t>
  </si>
  <si>
    <t>21:0149:000056</t>
  </si>
  <si>
    <t>21:0149:000056:0001:0001:02</t>
  </si>
  <si>
    <t>103I  :781062:10:------:--</t>
  </si>
  <si>
    <t>21:0455:000062</t>
  </si>
  <si>
    <t>21:0149:000052</t>
  </si>
  <si>
    <t>21:0149:000052:0001:0001:00</t>
  </si>
  <si>
    <t>103I  :781063:20:781062:10</t>
  </si>
  <si>
    <t>21:0455:000063</t>
  </si>
  <si>
    <t>21:0149:000052:0002:0001:00</t>
  </si>
  <si>
    <t>103I  :781064:00:------:--</t>
  </si>
  <si>
    <t>21:0455:000064</t>
  </si>
  <si>
    <t>21:0149:000053</t>
  </si>
  <si>
    <t>21:0149:000053:0001:0001:00</t>
  </si>
  <si>
    <t>103I  :781065:00:------:--</t>
  </si>
  <si>
    <t>21:0455:000065</t>
  </si>
  <si>
    <t>21:0149:000054</t>
  </si>
  <si>
    <t>21:0149:000054:0001:0001:00</t>
  </si>
  <si>
    <t>103I  :781066:00:------:--</t>
  </si>
  <si>
    <t>21:0455:000066</t>
  </si>
  <si>
    <t>21:0149:000055</t>
  </si>
  <si>
    <t>21:0149:000055:0001:0001:00</t>
  </si>
  <si>
    <t>103I  :781067:00:------:--</t>
  </si>
  <si>
    <t>21:0455:000067</t>
  </si>
  <si>
    <t>21:0149:000056:0001:0001:01</t>
  </si>
  <si>
    <t>103I  :781068:00:------:--</t>
  </si>
  <si>
    <t>21:0455:000068</t>
  </si>
  <si>
    <t>21:0149:000057</t>
  </si>
  <si>
    <t>21:0149:000057:0001:0001:00</t>
  </si>
  <si>
    <t>103I  :781069:00:------:--</t>
  </si>
  <si>
    <t>21:0455:000069</t>
  </si>
  <si>
    <t>21:0149:000058</t>
  </si>
  <si>
    <t>21:0149:000058:0001:0001:00</t>
  </si>
  <si>
    <t>103I  :781070:00:------:--</t>
  </si>
  <si>
    <t>21:0455:000070</t>
  </si>
  <si>
    <t>21:0149:000059</t>
  </si>
  <si>
    <t>21:0149:000059:0001:0001:00</t>
  </si>
  <si>
    <t>103I  :781071:00:------:--</t>
  </si>
  <si>
    <t>21:0455:000071</t>
  </si>
  <si>
    <t>21:0149:000060</t>
  </si>
  <si>
    <t>21:0149:000060:0001:0001:00</t>
  </si>
  <si>
    <t>103I  :781072:00:------:--</t>
  </si>
  <si>
    <t>21:0455:000072</t>
  </si>
  <si>
    <t>21:0149:000061</t>
  </si>
  <si>
    <t>21:0149:000061:0001:0001:00</t>
  </si>
  <si>
    <t>103I  :781073:00:------:--</t>
  </si>
  <si>
    <t>21:0455:000073</t>
  </si>
  <si>
    <t>21:0149:000062</t>
  </si>
  <si>
    <t>21:0149:000062:0001:0001:00</t>
  </si>
  <si>
    <t>103I  :781074:91:------:--</t>
  </si>
  <si>
    <t>21:0455:000074</t>
  </si>
  <si>
    <t>103I  :781075:00:------:--</t>
  </si>
  <si>
    <t>21:0455:000075</t>
  </si>
  <si>
    <t>21:0149:000063</t>
  </si>
  <si>
    <t>21:0149:000063:0001:0001:00</t>
  </si>
  <si>
    <t>103I  :781076:00:------:--</t>
  </si>
  <si>
    <t>21:0455:000076</t>
  </si>
  <si>
    <t>21:0149:000064</t>
  </si>
  <si>
    <t>21:0149:000064:0001:0001:00</t>
  </si>
  <si>
    <t>103I  :781077:00:------:--</t>
  </si>
  <si>
    <t>21:0455:000077</t>
  </si>
  <si>
    <t>21:0149:000065</t>
  </si>
  <si>
    <t>21:0149:000065:0001:0001:00</t>
  </si>
  <si>
    <t>103I  :781078:00:------:--</t>
  </si>
  <si>
    <t>21:0455:000078</t>
  </si>
  <si>
    <t>21:0149:000066</t>
  </si>
  <si>
    <t>21:0149:000066:0001:0001:00</t>
  </si>
  <si>
    <t>103I  :781079:00:------:--</t>
  </si>
  <si>
    <t>21:0455:000079</t>
  </si>
  <si>
    <t>21:0149:000067</t>
  </si>
  <si>
    <t>21:0149:000067:0001:0001:00</t>
  </si>
  <si>
    <t>103I  :781080:00:------:--</t>
  </si>
  <si>
    <t>21:0455:000080</t>
  </si>
  <si>
    <t>21:0149:000068</t>
  </si>
  <si>
    <t>21:0149:000068:0001:0001:00</t>
  </si>
  <si>
    <t>103I  :781081:80:781084:00</t>
  </si>
  <si>
    <t>21:0455:000081</t>
  </si>
  <si>
    <t>21:0149:000070</t>
  </si>
  <si>
    <t>21:0149:000070:0001:0001:02</t>
  </si>
  <si>
    <t>103I  :781082:10:------:--</t>
  </si>
  <si>
    <t>21:0455:000082</t>
  </si>
  <si>
    <t>21:0149:000069</t>
  </si>
  <si>
    <t>21:0149:000069:0001:0001:00</t>
  </si>
  <si>
    <t>103I  :781083:20:781082:10</t>
  </si>
  <si>
    <t>21:0455:000083</t>
  </si>
  <si>
    <t>21:0149:000069:0002:0001:00</t>
  </si>
  <si>
    <t>103I  :781084:00:------:--</t>
  </si>
  <si>
    <t>21:0455:000084</t>
  </si>
  <si>
    <t>21:0149:000070:0001:0001:01</t>
  </si>
  <si>
    <t>103I  :781085:00:------:--</t>
  </si>
  <si>
    <t>21:0455:000085</t>
  </si>
  <si>
    <t>21:0149:000071</t>
  </si>
  <si>
    <t>21:0149:000071:0001:0001:00</t>
  </si>
  <si>
    <t>103I  :781086:00:------:--</t>
  </si>
  <si>
    <t>21:0455:000086</t>
  </si>
  <si>
    <t>21:0149:000072</t>
  </si>
  <si>
    <t>21:0149:000072:0001:0001:00</t>
  </si>
  <si>
    <t>103I  :781087:00:------:--</t>
  </si>
  <si>
    <t>21:0455:000087</t>
  </si>
  <si>
    <t>21:0149:000073</t>
  </si>
  <si>
    <t>21:0149:000073:0001:0001:00</t>
  </si>
  <si>
    <t>103I  :781088:00:------:--</t>
  </si>
  <si>
    <t>21:0455:000088</t>
  </si>
  <si>
    <t>21:0149:000074</t>
  </si>
  <si>
    <t>21:0149:000074:0001:0001:00</t>
  </si>
  <si>
    <t>103I  :781089:00:------:--</t>
  </si>
  <si>
    <t>21:0455:000089</t>
  </si>
  <si>
    <t>21:0149:000075</t>
  </si>
  <si>
    <t>21:0149:000075:0001:0001:00</t>
  </si>
  <si>
    <t>103I  :781090:00:------:--</t>
  </si>
  <si>
    <t>21:0455:000090</t>
  </si>
  <si>
    <t>21:0149:000076</t>
  </si>
  <si>
    <t>21:0149:000076:0001:0001:00</t>
  </si>
  <si>
    <t>103I  :781091:00:------:--</t>
  </si>
  <si>
    <t>21:0455:000091</t>
  </si>
  <si>
    <t>21:0149:000077</t>
  </si>
  <si>
    <t>21:0149:000077:0001:0001:00</t>
  </si>
  <si>
    <t>103I  :781092:00:------:--</t>
  </si>
  <si>
    <t>21:0455:000092</t>
  </si>
  <si>
    <t>21:0149:000078</t>
  </si>
  <si>
    <t>21:0149:000078:0001:0001:00</t>
  </si>
  <si>
    <t>103I  :781093:00:------:--</t>
  </si>
  <si>
    <t>21:0455:000093</t>
  </si>
  <si>
    <t>21:0149:000079</t>
  </si>
  <si>
    <t>21:0149:000079:0001:0001:00</t>
  </si>
  <si>
    <t>103I  :781094:93:------:--</t>
  </si>
  <si>
    <t>21:0455:000094</t>
  </si>
  <si>
    <t>103I  :781095:00:------:--</t>
  </si>
  <si>
    <t>21:0455:000095</t>
  </si>
  <si>
    <t>21:0149:000080</t>
  </si>
  <si>
    <t>21:0149:000080:0001:0001:00</t>
  </si>
  <si>
    <t>103I  :781096:00:------:--</t>
  </si>
  <si>
    <t>21:0455:000096</t>
  </si>
  <si>
    <t>21:0149:000081</t>
  </si>
  <si>
    <t>21:0149:000081:0001:0001:00</t>
  </si>
  <si>
    <t>103I  :781097:00:------:--</t>
  </si>
  <si>
    <t>21:0455:000097</t>
  </si>
  <si>
    <t>21:0149:000082</t>
  </si>
  <si>
    <t>21:0149:000082:0001:0001:00</t>
  </si>
  <si>
    <t>103I  :781098:00:------:--</t>
  </si>
  <si>
    <t>21:0455:000098</t>
  </si>
  <si>
    <t>21:0149:000083</t>
  </si>
  <si>
    <t>21:0149:000083:0001:0001:00</t>
  </si>
  <si>
    <t>103I  :781099:00:------:--</t>
  </si>
  <si>
    <t>21:0455:000099</t>
  </si>
  <si>
    <t>21:0149:000084</t>
  </si>
  <si>
    <t>21:0149:000084:0001:0001:00</t>
  </si>
  <si>
    <t>103I  :781100:00:------:--</t>
  </si>
  <si>
    <t>21:0455:000100</t>
  </si>
  <si>
    <t>21:0149:000085</t>
  </si>
  <si>
    <t>21:0149:000085:0001:0001:00</t>
  </si>
  <si>
    <t>103I  :781101:80:781118:00</t>
  </si>
  <si>
    <t>21:0455:000101</t>
  </si>
  <si>
    <t>21:0149:000100</t>
  </si>
  <si>
    <t>21:0149:000100:0001:0001:02</t>
  </si>
  <si>
    <t>103I  :781102:00:------:--</t>
  </si>
  <si>
    <t>21:0455:000102</t>
  </si>
  <si>
    <t>21:0149:000086</t>
  </si>
  <si>
    <t>21:0149:000086:0001:0001:00</t>
  </si>
  <si>
    <t>103I  :781103:10:------:--</t>
  </si>
  <si>
    <t>21:0455:000103</t>
  </si>
  <si>
    <t>21:0149:000087</t>
  </si>
  <si>
    <t>21:0149:000087:0001:0001:00</t>
  </si>
  <si>
    <t>103I  :781104:20:781103:10</t>
  </si>
  <si>
    <t>21:0455:000104</t>
  </si>
  <si>
    <t>21:0149:000087:0002:0001:00</t>
  </si>
  <si>
    <t>103I  :781105:00:------:--</t>
  </si>
  <si>
    <t>21:0455:000105</t>
  </si>
  <si>
    <t>21:0149:000088</t>
  </si>
  <si>
    <t>21:0149:000088:0001:0001:00</t>
  </si>
  <si>
    <t>103I  :781106:00:------:--</t>
  </si>
  <si>
    <t>21:0455:000106</t>
  </si>
  <si>
    <t>21:0149:000089</t>
  </si>
  <si>
    <t>21:0149:000089:0001:0001:00</t>
  </si>
  <si>
    <t>103I  :781107:00:------:--</t>
  </si>
  <si>
    <t>21:0455:000107</t>
  </si>
  <si>
    <t>21:0149:000090</t>
  </si>
  <si>
    <t>21:0149:000090:0001:0001:00</t>
  </si>
  <si>
    <t>103I  :781108:00:------:--</t>
  </si>
  <si>
    <t>21:0455:000108</t>
  </si>
  <si>
    <t>21:0149:000091</t>
  </si>
  <si>
    <t>21:0149:000091:0001:0001:00</t>
  </si>
  <si>
    <t>103I  :781109:00:------:--</t>
  </si>
  <si>
    <t>21:0455:000109</t>
  </si>
  <si>
    <t>21:0149:000092</t>
  </si>
  <si>
    <t>21:0149:000092:0001:0001:00</t>
  </si>
  <si>
    <t>103I  :781110:00:------:--</t>
  </si>
  <si>
    <t>21:0455:000110</t>
  </si>
  <si>
    <t>21:0149:000093</t>
  </si>
  <si>
    <t>21:0149:000093:0001:0001:00</t>
  </si>
  <si>
    <t>103I  :781111:00:------:--</t>
  </si>
  <si>
    <t>21:0455:000111</t>
  </si>
  <si>
    <t>21:0149:000094</t>
  </si>
  <si>
    <t>21:0149:000094:0001:0001:00</t>
  </si>
  <si>
    <t>103I  :781112:00:------:--</t>
  </si>
  <si>
    <t>21:0455:000112</t>
  </si>
  <si>
    <t>21:0149:000095</t>
  </si>
  <si>
    <t>21:0149:000095:0001:0001:00</t>
  </si>
  <si>
    <t>103I  :781113:00:------:--</t>
  </si>
  <si>
    <t>21:0455:000113</t>
  </si>
  <si>
    <t>21:0149:000096</t>
  </si>
  <si>
    <t>21:0149:000096:0001:0001:00</t>
  </si>
  <si>
    <t>103I  :781114:00:------:--</t>
  </si>
  <si>
    <t>21:0455:000114</t>
  </si>
  <si>
    <t>21:0149:000097</t>
  </si>
  <si>
    <t>21:0149:000097:0001:0001:00</t>
  </si>
  <si>
    <t>103I  :781115:00:------:--</t>
  </si>
  <si>
    <t>21:0455:000115</t>
  </si>
  <si>
    <t>21:0149:000098</t>
  </si>
  <si>
    <t>21:0149:000098:0001:0001:00</t>
  </si>
  <si>
    <t>103I  :781116:93:------:--</t>
  </si>
  <si>
    <t>21:0455:000116</t>
  </si>
  <si>
    <t>103I  :781117:00:------:--</t>
  </si>
  <si>
    <t>21:0455:000117</t>
  </si>
  <si>
    <t>21:0149:000099</t>
  </si>
  <si>
    <t>21:0149:000099:0001:0001:00</t>
  </si>
  <si>
    <t>103I  :781118:00:------:--</t>
  </si>
  <si>
    <t>21:0455:000118</t>
  </si>
  <si>
    <t>21:0149:000100:0001:0001:01</t>
  </si>
  <si>
    <t>103I  :781119:00:------:--</t>
  </si>
  <si>
    <t>21:0455:000119</t>
  </si>
  <si>
    <t>21:0149:000101</t>
  </si>
  <si>
    <t>21:0149:000101:0001:0001:00</t>
  </si>
  <si>
    <t>103I  :781120:00:------:--</t>
  </si>
  <si>
    <t>21:0455:000120</t>
  </si>
  <si>
    <t>21:0149:000102</t>
  </si>
  <si>
    <t>21:0149:000102:0001:0001:00</t>
  </si>
  <si>
    <t>103I  :781121:80:781125:00</t>
  </si>
  <si>
    <t>21:0455:000121</t>
  </si>
  <si>
    <t>21:0149:000104</t>
  </si>
  <si>
    <t>21:0149:000104:0001:0001:02</t>
  </si>
  <si>
    <t>103I  :781122:10:------:--</t>
  </si>
  <si>
    <t>21:0455:000122</t>
  </si>
  <si>
    <t>21:0149:000103</t>
  </si>
  <si>
    <t>21:0149:000103:0001:0001:00</t>
  </si>
  <si>
    <t>103I  :781123:20:781122:10</t>
  </si>
  <si>
    <t>21:0455:000123</t>
  </si>
  <si>
    <t>21:0149:000103:0002:0001:00</t>
  </si>
  <si>
    <t>103I  :781124:91:------:--</t>
  </si>
  <si>
    <t>21:0455:000124</t>
  </si>
  <si>
    <t>103I  :781125:00:------:--</t>
  </si>
  <si>
    <t>21:0455:000125</t>
  </si>
  <si>
    <t>21:0149:000104:0001:0001:01</t>
  </si>
  <si>
    <t>103I  :781126:00:------:--</t>
  </si>
  <si>
    <t>21:0455:000126</t>
  </si>
  <si>
    <t>21:0149:000105</t>
  </si>
  <si>
    <t>21:0149:000105:0001:0001:00</t>
  </si>
  <si>
    <t>103I  :781127:00:------:--</t>
  </si>
  <si>
    <t>21:0455:000127</t>
  </si>
  <si>
    <t>21:0149:000106</t>
  </si>
  <si>
    <t>21:0149:000106:0001:0001:00</t>
  </si>
  <si>
    <t>103I  :781128:00:------:--</t>
  </si>
  <si>
    <t>21:0455:000128</t>
  </si>
  <si>
    <t>21:0149:000107</t>
  </si>
  <si>
    <t>21:0149:000107:0001:0001:00</t>
  </si>
  <si>
    <t>103I  :781129:00:------:--</t>
  </si>
  <si>
    <t>21:0455:000129</t>
  </si>
  <si>
    <t>21:0149:000108</t>
  </si>
  <si>
    <t>21:0149:000108:0001:0001:00</t>
  </si>
  <si>
    <t>103I  :781130:00:------:--</t>
  </si>
  <si>
    <t>21:0455:000130</t>
  </si>
  <si>
    <t>21:0149:000109</t>
  </si>
  <si>
    <t>21:0149:000109:0001:0001:00</t>
  </si>
  <si>
    <t>103I  :781131:00:------:--</t>
  </si>
  <si>
    <t>21:0455:000131</t>
  </si>
  <si>
    <t>21:0149:000110</t>
  </si>
  <si>
    <t>21:0149:000110:0001:0001:00</t>
  </si>
  <si>
    <t>103I  :781132:00:------:--</t>
  </si>
  <si>
    <t>21:0455:000132</t>
  </si>
  <si>
    <t>21:0149:000111</t>
  </si>
  <si>
    <t>21:0149:000111:0001:0001:00</t>
  </si>
  <si>
    <t>103I  :781133:00:------:--</t>
  </si>
  <si>
    <t>21:0455:000133</t>
  </si>
  <si>
    <t>21:0149:000112</t>
  </si>
  <si>
    <t>21:0149:000112:0001:0001:00</t>
  </si>
  <si>
    <t>103I  :781134:00:------:--</t>
  </si>
  <si>
    <t>21:0455:000134</t>
  </si>
  <si>
    <t>21:0149:000113</t>
  </si>
  <si>
    <t>21:0149:000113:0001:0001:00</t>
  </si>
  <si>
    <t>103I  :781135:00:------:--</t>
  </si>
  <si>
    <t>21:0455:000135</t>
  </si>
  <si>
    <t>21:0149:000114</t>
  </si>
  <si>
    <t>21:0149:000114:0001:0001:00</t>
  </si>
  <si>
    <t>103I  :781136:00:------:--</t>
  </si>
  <si>
    <t>21:0455:000136</t>
  </si>
  <si>
    <t>21:0149:000115</t>
  </si>
  <si>
    <t>21:0149:000115:0001:0001:00</t>
  </si>
  <si>
    <t>103I  :781137:00:------:--</t>
  </si>
  <si>
    <t>21:0455:000137</t>
  </si>
  <si>
    <t>21:0149:000116</t>
  </si>
  <si>
    <t>21:0149:000116:0001:0001:00</t>
  </si>
  <si>
    <t>103I  :781138:00:------:--</t>
  </si>
  <si>
    <t>21:0455:000138</t>
  </si>
  <si>
    <t>21:0149:000117</t>
  </si>
  <si>
    <t>21:0149:000117:0001:0001:00</t>
  </si>
  <si>
    <t>103I  :781139:00:------:--</t>
  </si>
  <si>
    <t>21:0455:000139</t>
  </si>
  <si>
    <t>21:0149:000118</t>
  </si>
  <si>
    <t>21:0149:000118:0001:0001:00</t>
  </si>
  <si>
    <t>103I  :781140:00:------:--</t>
  </si>
  <si>
    <t>21:0455:000140</t>
  </si>
  <si>
    <t>21:0149:000119</t>
  </si>
  <si>
    <t>21:0149:000119:0001:0001:00</t>
  </si>
  <si>
    <t>103I  :781141:80:781150:00</t>
  </si>
  <si>
    <t>21:0455:000141</t>
  </si>
  <si>
    <t>21:0149:000126</t>
  </si>
  <si>
    <t>21:0149:000126:0001:0001:02</t>
  </si>
  <si>
    <t>103I  :781142:00:------:--</t>
  </si>
  <si>
    <t>21:0455:000142</t>
  </si>
  <si>
    <t>21:0149:000120</t>
  </si>
  <si>
    <t>21:0149:000120:0001:0001:00</t>
  </si>
  <si>
    <t>103I  :781143:00:------:--</t>
  </si>
  <si>
    <t>21:0455:000143</t>
  </si>
  <si>
    <t>21:0149:000121</t>
  </si>
  <si>
    <t>21:0149:000121:0001:0001:00</t>
  </si>
  <si>
    <t>103I  :781144:00:------:--</t>
  </si>
  <si>
    <t>21:0455:000144</t>
  </si>
  <si>
    <t>21:0149:000122</t>
  </si>
  <si>
    <t>21:0149:000122:0001:0001:00</t>
  </si>
  <si>
    <t>103I  :781145:00:------:--</t>
  </si>
  <si>
    <t>21:0455:000145</t>
  </si>
  <si>
    <t>21:0149:000123</t>
  </si>
  <si>
    <t>21:0149:000123:0001:0001:00</t>
  </si>
  <si>
    <t>103I  :781146:93:------:--</t>
  </si>
  <si>
    <t>21:0455:000146</t>
  </si>
  <si>
    <t>103I  :781147:10:------:--</t>
  </si>
  <si>
    <t>21:0455:000147</t>
  </si>
  <si>
    <t>21:0149:000124</t>
  </si>
  <si>
    <t>21:0149:000124:0001:0001:00</t>
  </si>
  <si>
    <t>103I  :781148:20:781147:10</t>
  </si>
  <si>
    <t>21:0455:000148</t>
  </si>
  <si>
    <t>21:0149:000124:0002:0001:00</t>
  </si>
  <si>
    <t>103I  :781149:00:------:--</t>
  </si>
  <si>
    <t>21:0455:000149</t>
  </si>
  <si>
    <t>21:0149:000125</t>
  </si>
  <si>
    <t>21:0149:000125:0001:0001:00</t>
  </si>
  <si>
    <t>103I  :781150:00:------:--</t>
  </si>
  <si>
    <t>21:0455:000150</t>
  </si>
  <si>
    <t>21:0149:000126:0001:0001:01</t>
  </si>
  <si>
    <t>103I  :781151:00:------:--</t>
  </si>
  <si>
    <t>21:0455:000151</t>
  </si>
  <si>
    <t>21:0149:000127</t>
  </si>
  <si>
    <t>21:0149:000127:0001:0001:00</t>
  </si>
  <si>
    <t>103I  :781152:00:------:--</t>
  </si>
  <si>
    <t>21:0455:000152</t>
  </si>
  <si>
    <t>21:0149:000128</t>
  </si>
  <si>
    <t>21:0149:000128:0001:0001:00</t>
  </si>
  <si>
    <t>103I  :781153:00:------:--</t>
  </si>
  <si>
    <t>21:0455:000153</t>
  </si>
  <si>
    <t>21:0149:000129</t>
  </si>
  <si>
    <t>21:0149:000129:0001:0001:00</t>
  </si>
  <si>
    <t>103I  :781154:00:------:--</t>
  </si>
  <si>
    <t>21:0455:000154</t>
  </si>
  <si>
    <t>21:0149:000130</t>
  </si>
  <si>
    <t>21:0149:000130:0001:0001:00</t>
  </si>
  <si>
    <t>103I  :781155:00:------:--</t>
  </si>
  <si>
    <t>21:0455:000155</t>
  </si>
  <si>
    <t>21:0149:000131</t>
  </si>
  <si>
    <t>21:0149:000131:0001:0001:00</t>
  </si>
  <si>
    <t>103I  :781156:00:------:--</t>
  </si>
  <si>
    <t>21:0455:000156</t>
  </si>
  <si>
    <t>21:0149:000132</t>
  </si>
  <si>
    <t>21:0149:000132:0001:0001:00</t>
  </si>
  <si>
    <t>103I  :781157:00:------:--</t>
  </si>
  <si>
    <t>21:0455:000157</t>
  </si>
  <si>
    <t>21:0149:000133</t>
  </si>
  <si>
    <t>21:0149:000133:0001:0001:00</t>
  </si>
  <si>
    <t>103I  :781158:00:------:--</t>
  </si>
  <si>
    <t>21:0455:000158</t>
  </si>
  <si>
    <t>21:0149:000134</t>
  </si>
  <si>
    <t>21:0149:000134:0001:0001:00</t>
  </si>
  <si>
    <t>103I  :781159:00:------:--</t>
  </si>
  <si>
    <t>21:0455:000159</t>
  </si>
  <si>
    <t>21:0149:000135</t>
  </si>
  <si>
    <t>21:0149:000135:0001:0001:00</t>
  </si>
  <si>
    <t>103I  :781160:00:------:--</t>
  </si>
  <si>
    <t>21:0455:000160</t>
  </si>
  <si>
    <t>21:0149:000136</t>
  </si>
  <si>
    <t>21:0149:000136:0001:0001:00</t>
  </si>
  <si>
    <t>103I  :781161:80:781171:00</t>
  </si>
  <si>
    <t>21:0455:000161</t>
  </si>
  <si>
    <t>21:0149:000144</t>
  </si>
  <si>
    <t>21:0149:000144:0001:0001:02</t>
  </si>
  <si>
    <t>103I  :781162:92:------:--</t>
  </si>
  <si>
    <t>21:0455:000162</t>
  </si>
  <si>
    <t>103I  :781163:00:------:--</t>
  </si>
  <si>
    <t>21:0455:000163</t>
  </si>
  <si>
    <t>21:0149:000137</t>
  </si>
  <si>
    <t>21:0149:000137:0001:0001:00</t>
  </si>
  <si>
    <t>103I  :781164:00:------:--</t>
  </si>
  <si>
    <t>21:0455:000164</t>
  </si>
  <si>
    <t>21:0149:000138</t>
  </si>
  <si>
    <t>21:0149:000138:0001:0001:00</t>
  </si>
  <si>
    <t>103I  :781165:00:------:--</t>
  </si>
  <si>
    <t>21:0455:000165</t>
  </si>
  <si>
    <t>21:0149:000139</t>
  </si>
  <si>
    <t>21:0149:000139:0001:0001:00</t>
  </si>
  <si>
    <t>103I  :781166:10:------:--</t>
  </si>
  <si>
    <t>21:0455:000166</t>
  </si>
  <si>
    <t>21:0149:000140</t>
  </si>
  <si>
    <t>21:0149:000140:0001:0001:00</t>
  </si>
  <si>
    <t>103I  :781167:20:781166:10</t>
  </si>
  <si>
    <t>21:0455:000167</t>
  </si>
  <si>
    <t>21:0149:000140:0002:0001:00</t>
  </si>
  <si>
    <t>103I  :781168:00:------:--</t>
  </si>
  <si>
    <t>21:0455:000168</t>
  </si>
  <si>
    <t>21:0149:000141</t>
  </si>
  <si>
    <t>21:0149:000141:0001:0001:00</t>
  </si>
  <si>
    <t>103I  :781169:00:------:--</t>
  </si>
  <si>
    <t>21:0455:000169</t>
  </si>
  <si>
    <t>21:0149:000142</t>
  </si>
  <si>
    <t>21:0149:000142:0001:0001:00</t>
  </si>
  <si>
    <t>103I  :781170:00:------:--</t>
  </si>
  <si>
    <t>21:0455:000170</t>
  </si>
  <si>
    <t>21:0149:000143</t>
  </si>
  <si>
    <t>21:0149:000143:0001:0001:00</t>
  </si>
  <si>
    <t>103I  :781171:00:------:--</t>
  </si>
  <si>
    <t>21:0455:000171</t>
  </si>
  <si>
    <t>21:0149:000144:0001:0001:01</t>
  </si>
  <si>
    <t>103I  :781172:00:------:--</t>
  </si>
  <si>
    <t>21:0455:000172</t>
  </si>
  <si>
    <t>21:0149:000145</t>
  </si>
  <si>
    <t>21:0149:000145:0001:0001:00</t>
  </si>
  <si>
    <t>103I  :781173:00:------:--</t>
  </si>
  <si>
    <t>21:0455:000173</t>
  </si>
  <si>
    <t>21:0149:000146</t>
  </si>
  <si>
    <t>21:0149:000146:0001:0001:00</t>
  </si>
  <si>
    <t>103I  :781174:00:------:--</t>
  </si>
  <si>
    <t>21:0455:000174</t>
  </si>
  <si>
    <t>21:0149:000147</t>
  </si>
  <si>
    <t>21:0149:000147:0001:0001:00</t>
  </si>
  <si>
    <t>103I  :781175:00:------:--</t>
  </si>
  <si>
    <t>21:0455:000175</t>
  </si>
  <si>
    <t>21:0149:000148</t>
  </si>
  <si>
    <t>21:0149:000148:0001:0001:00</t>
  </si>
  <si>
    <t>103I  :781176:00:------:--</t>
  </si>
  <si>
    <t>21:0455:000176</t>
  </si>
  <si>
    <t>21:0149:000149</t>
  </si>
  <si>
    <t>21:0149:000149:0001:0001:00</t>
  </si>
  <si>
    <t>103I  :781177:00:------:--</t>
  </si>
  <si>
    <t>21:0455:000177</t>
  </si>
  <si>
    <t>21:0149:000150</t>
  </si>
  <si>
    <t>21:0149:000150:0001:0001:00</t>
  </si>
  <si>
    <t>103I  :781178:00:------:--</t>
  </si>
  <si>
    <t>21:0455:000178</t>
  </si>
  <si>
    <t>21:0149:000151</t>
  </si>
  <si>
    <t>21:0149:000151:0001:0001:00</t>
  </si>
  <si>
    <t>103I  :781179:00:------:--</t>
  </si>
  <si>
    <t>21:0455:000179</t>
  </si>
  <si>
    <t>21:0149:000152</t>
  </si>
  <si>
    <t>21:0149:000152:0001:0001:00</t>
  </si>
  <si>
    <t>103I  :781180:00:------:--</t>
  </si>
  <si>
    <t>21:0455:000180</t>
  </si>
  <si>
    <t>21:0149:000153</t>
  </si>
  <si>
    <t>21:0149:000153:0001:0001:00</t>
  </si>
  <si>
    <t>103I  :781181:80:781182:10</t>
  </si>
  <si>
    <t>21:0455:000181</t>
  </si>
  <si>
    <t>21:0149:000154</t>
  </si>
  <si>
    <t>21:0149:000154:0001:0001:02</t>
  </si>
  <si>
    <t>0011:bff_1</t>
  </si>
  <si>
    <t>103I  :781182:10:------:--</t>
  </si>
  <si>
    <t>21:0455:000182</t>
  </si>
  <si>
    <t>21:0149:000154:0001:0001:01</t>
  </si>
  <si>
    <t>0012:bff_1</t>
  </si>
  <si>
    <t>103I  :781183:20:781182:10</t>
  </si>
  <si>
    <t>21:0455:000183</t>
  </si>
  <si>
    <t>21:0149:000154:0002:0001:00</t>
  </si>
  <si>
    <t>0013:bff_1</t>
  </si>
  <si>
    <t>103I  :781184:00:------:--</t>
  </si>
  <si>
    <t>21:0455:000184</t>
  </si>
  <si>
    <t>21:0149:000155</t>
  </si>
  <si>
    <t>21:0149:000155:0001:0001:00</t>
  </si>
  <si>
    <t>103I  :781185:00:------:--</t>
  </si>
  <si>
    <t>21:0455:000185</t>
  </si>
  <si>
    <t>21:0149:000156</t>
  </si>
  <si>
    <t>21:0149:000156:0001:0001:00</t>
  </si>
  <si>
    <t>103I  :781186:00:------:--</t>
  </si>
  <si>
    <t>21:0455:000186</t>
  </si>
  <si>
    <t>21:0149:000157</t>
  </si>
  <si>
    <t>21:0149:000157:0001:0001:00</t>
  </si>
  <si>
    <t>103I  :781187:00:------:--</t>
  </si>
  <si>
    <t>21:0455:000187</t>
  </si>
  <si>
    <t>21:0149:000158</t>
  </si>
  <si>
    <t>21:0149:000158:0001:0001:00</t>
  </si>
  <si>
    <t>103I  :781188:00:------:--</t>
  </si>
  <si>
    <t>21:0455:000188</t>
  </si>
  <si>
    <t>21:0149:000159</t>
  </si>
  <si>
    <t>21:0149:000159:0001:0001:00</t>
  </si>
  <si>
    <t>103I  :781189:00:------:--</t>
  </si>
  <si>
    <t>21:0455:000189</t>
  </si>
  <si>
    <t>21:0149:000160</t>
  </si>
  <si>
    <t>21:0149:000160:0001:0001:00</t>
  </si>
  <si>
    <t>103I  :781190:00:------:--</t>
  </si>
  <si>
    <t>21:0455:000190</t>
  </si>
  <si>
    <t>21:0149:000161</t>
  </si>
  <si>
    <t>21:0149:000161:0001:0001:00</t>
  </si>
  <si>
    <t>103I  :781191:00:------:--</t>
  </si>
  <si>
    <t>21:0455:000191</t>
  </si>
  <si>
    <t>21:0149:000162</t>
  </si>
  <si>
    <t>21:0149:000162:0001:0001:00</t>
  </si>
  <si>
    <t>103I  :781192:00:------:--</t>
  </si>
  <si>
    <t>21:0455:000192</t>
  </si>
  <si>
    <t>21:0149:000163</t>
  </si>
  <si>
    <t>21:0149:000163:0001:0001:00</t>
  </si>
  <si>
    <t>103I  :781193:00:------:--</t>
  </si>
  <si>
    <t>21:0455:000193</t>
  </si>
  <si>
    <t>21:0149:000164</t>
  </si>
  <si>
    <t>21:0149:000164:0001:0001:00</t>
  </si>
  <si>
    <t>103I  :781194:91:------:--</t>
  </si>
  <si>
    <t>21:0455:000194</t>
  </si>
  <si>
    <t>103I  :781195:00:------:--</t>
  </si>
  <si>
    <t>21:0455:000195</t>
  </si>
  <si>
    <t>21:0149:000165</t>
  </si>
  <si>
    <t>21:0149:000165:0001:0001:00</t>
  </si>
  <si>
    <t>103I  :781196:00:------:--</t>
  </si>
  <si>
    <t>21:0455:000196</t>
  </si>
  <si>
    <t>21:0149:000166</t>
  </si>
  <si>
    <t>21:0149:000166:0001:0001:00</t>
  </si>
  <si>
    <t>103I  :781197:00:------:--</t>
  </si>
  <si>
    <t>21:0455:000197</t>
  </si>
  <si>
    <t>21:0149:000167</t>
  </si>
  <si>
    <t>21:0149:000167:0001:0001:00</t>
  </si>
  <si>
    <t>103I  :781198:00:------:--</t>
  </si>
  <si>
    <t>21:0455:000198</t>
  </si>
  <si>
    <t>21:0149:000168</t>
  </si>
  <si>
    <t>21:0149:000168:0001:0001:00</t>
  </si>
  <si>
    <t>103I  :781199:00:------:--</t>
  </si>
  <si>
    <t>21:0455:000199</t>
  </si>
  <si>
    <t>21:0149:000169</t>
  </si>
  <si>
    <t>21:0149:000169:0001:0001:00</t>
  </si>
  <si>
    <t>103I  :781200:00:------:--</t>
  </si>
  <si>
    <t>21:0455:000200</t>
  </si>
  <si>
    <t>21:0149:000170</t>
  </si>
  <si>
    <t>21:0149:000170:0001:0001:00</t>
  </si>
  <si>
    <t>0116:s__16</t>
  </si>
  <si>
    <t>103I  :781201:80:781203:00</t>
  </si>
  <si>
    <t>21:0455:000201</t>
  </si>
  <si>
    <t>21:0149:000172</t>
  </si>
  <si>
    <t>21:0149:000172:0001:0001:02</t>
  </si>
  <si>
    <t>103I  :781202:00:------:--</t>
  </si>
  <si>
    <t>21:0455:000202</t>
  </si>
  <si>
    <t>21:0149:000171</t>
  </si>
  <si>
    <t>21:0149:000171:0001:0001:00</t>
  </si>
  <si>
    <t>103I  :781203:00:------:--</t>
  </si>
  <si>
    <t>21:0455:000203</t>
  </si>
  <si>
    <t>21:0149:000172:0001:0001:01</t>
  </si>
  <si>
    <t>103I  :781204:00:------:--</t>
  </si>
  <si>
    <t>21:0455:000204</t>
  </si>
  <si>
    <t>21:0149:000173</t>
  </si>
  <si>
    <t>21:0149:000173:0001:0001:00</t>
  </si>
  <si>
    <t>103I  :783001:80:783018:00</t>
  </si>
  <si>
    <t>21:0455:000205</t>
  </si>
  <si>
    <t>21:0149:000188</t>
  </si>
  <si>
    <t>21:0149:000188:0001:0001:02</t>
  </si>
  <si>
    <t>103I  :783002:00:------:--</t>
  </si>
  <si>
    <t>21:0455:000206</t>
  </si>
  <si>
    <t>21:0149:000174</t>
  </si>
  <si>
    <t>21:0149:000174:0001:0001:00</t>
  </si>
  <si>
    <t>103I  :783003:00:------:--</t>
  </si>
  <si>
    <t>21:0455:000207</t>
  </si>
  <si>
    <t>21:0149:000175</t>
  </si>
  <si>
    <t>21:0149:000175:0001:0001:00</t>
  </si>
  <si>
    <t>103I  :783004:10:------:--</t>
  </si>
  <si>
    <t>21:0455:000208</t>
  </si>
  <si>
    <t>21:0149:000176</t>
  </si>
  <si>
    <t>21:0149:000176:0001:0001:00</t>
  </si>
  <si>
    <t>103I  :783005:20:783004:10</t>
  </si>
  <si>
    <t>21:0455:000209</t>
  </si>
  <si>
    <t>21:0149:000176:0002:0001:00</t>
  </si>
  <si>
    <t>103I  :783006:00:------:--</t>
  </si>
  <si>
    <t>21:0455:000210</t>
  </si>
  <si>
    <t>21:0149:000177</t>
  </si>
  <si>
    <t>21:0149:000177:0001:0001:00</t>
  </si>
  <si>
    <t>103I  :783007:00:------:--</t>
  </si>
  <si>
    <t>21:0455:000211</t>
  </si>
  <si>
    <t>21:0149:000178</t>
  </si>
  <si>
    <t>21:0149:000178:0001:0001:00</t>
  </si>
  <si>
    <t>103I  :783008:00:------:--</t>
  </si>
  <si>
    <t>21:0455:000212</t>
  </si>
  <si>
    <t>21:0149:000179</t>
  </si>
  <si>
    <t>21:0149:000179:0001:0001:00</t>
  </si>
  <si>
    <t>103I  :783009:00:------:--</t>
  </si>
  <si>
    <t>21:0455:000213</t>
  </si>
  <si>
    <t>21:0149:000180</t>
  </si>
  <si>
    <t>21:0149:000180:0001:0001:00</t>
  </si>
  <si>
    <t>103I  :783010:00:------:--</t>
  </si>
  <si>
    <t>21:0455:000214</t>
  </si>
  <si>
    <t>21:0149:000181</t>
  </si>
  <si>
    <t>21:0149:000181:0001:0001:00</t>
  </si>
  <si>
    <t>103I  :783011:92:------:--</t>
  </si>
  <si>
    <t>21:0455:000215</t>
  </si>
  <si>
    <t>103I  :783012:00:------:--</t>
  </si>
  <si>
    <t>21:0455:000216</t>
  </si>
  <si>
    <t>21:0149:000182</t>
  </si>
  <si>
    <t>21:0149:000182:0001:0001:00</t>
  </si>
  <si>
    <t>103I  :783013:00:------:--</t>
  </si>
  <si>
    <t>21:0455:000217</t>
  </si>
  <si>
    <t>21:0149:000183</t>
  </si>
  <si>
    <t>21:0149:000183:0001:0001:00</t>
  </si>
  <si>
    <t>103I  :783014:00:------:--</t>
  </si>
  <si>
    <t>21:0455:000218</t>
  </si>
  <si>
    <t>21:0149:000184</t>
  </si>
  <si>
    <t>21:0149:000184:0001:0001:00</t>
  </si>
  <si>
    <t>103I  :783015:00:------:--</t>
  </si>
  <si>
    <t>21:0455:000219</t>
  </si>
  <si>
    <t>21:0149:000185</t>
  </si>
  <si>
    <t>21:0149:000185:0001:0001:00</t>
  </si>
  <si>
    <t>103I  :783016:00:------:--</t>
  </si>
  <si>
    <t>21:0455:000220</t>
  </si>
  <si>
    <t>21:0149:000186</t>
  </si>
  <si>
    <t>21:0149:000186:0001:0001:00</t>
  </si>
  <si>
    <t>103I  :783017:00:------:--</t>
  </si>
  <si>
    <t>21:0455:000221</t>
  </si>
  <si>
    <t>21:0149:000187</t>
  </si>
  <si>
    <t>21:0149:000187:0001:0001:00</t>
  </si>
  <si>
    <t>103I  :783018:00:------:--</t>
  </si>
  <si>
    <t>21:0455:000222</t>
  </si>
  <si>
    <t>21:0149:000188:0001:0001:01</t>
  </si>
  <si>
    <t>103I  :783019:00:------:--</t>
  </si>
  <si>
    <t>21:0455:000223</t>
  </si>
  <si>
    <t>21:0149:000189</t>
  </si>
  <si>
    <t>21:0149:000189:0001:0001:00</t>
  </si>
  <si>
    <t>103I  :783020:00:------:--</t>
  </si>
  <si>
    <t>21:0455:000224</t>
  </si>
  <si>
    <t>21:0149:000190</t>
  </si>
  <si>
    <t>21:0149:000190:0001:0001:00</t>
  </si>
  <si>
    <t>103I  :783021:80:783023:10</t>
  </si>
  <si>
    <t>21:0455:000225</t>
  </si>
  <si>
    <t>21:0149:000192</t>
  </si>
  <si>
    <t>21:0149:000192:0001:0001:02</t>
  </si>
  <si>
    <t>103I  :783022:00:------:--</t>
  </si>
  <si>
    <t>21:0455:000226</t>
  </si>
  <si>
    <t>21:0149:000191</t>
  </si>
  <si>
    <t>21:0149:000191:0001:0001:00</t>
  </si>
  <si>
    <t>103I  :783023:10:------:--</t>
  </si>
  <si>
    <t>21:0455:000227</t>
  </si>
  <si>
    <t>21:0149:000192:0001:0001:01</t>
  </si>
  <si>
    <t>103I  :783024:20:783023:10</t>
  </si>
  <si>
    <t>21:0455:000228</t>
  </si>
  <si>
    <t>21:0149:000192:0002:0001:00</t>
  </si>
  <si>
    <t>103I  :783025:91:------:--</t>
  </si>
  <si>
    <t>21:0455:000229</t>
  </si>
  <si>
    <t>103I  :783026:00:------:--</t>
  </si>
  <si>
    <t>21:0455:000230</t>
  </si>
  <si>
    <t>21:0149:000193</t>
  </si>
  <si>
    <t>21:0149:000193:0001:0001:00</t>
  </si>
  <si>
    <t>103I  :783027:00:------:--</t>
  </si>
  <si>
    <t>21:0455:000231</t>
  </si>
  <si>
    <t>21:0149:000194</t>
  </si>
  <si>
    <t>21:0149:000194:0001:0001:00</t>
  </si>
  <si>
    <t>103I  :783028:00:------:--</t>
  </si>
  <si>
    <t>21:0455:000232</t>
  </si>
  <si>
    <t>21:0149:000195</t>
  </si>
  <si>
    <t>21:0149:000195:0001:0001:00</t>
  </si>
  <si>
    <t>103I  :783029:00:------:--</t>
  </si>
  <si>
    <t>21:0455:000233</t>
  </si>
  <si>
    <t>21:0149:000196</t>
  </si>
  <si>
    <t>21:0149:000196:0001:0001:00</t>
  </si>
  <si>
    <t>103I  :783030:00:------:--</t>
  </si>
  <si>
    <t>21:0455:000234</t>
  </si>
  <si>
    <t>21:0149:000197</t>
  </si>
  <si>
    <t>21:0149:000197:0001:0001:00</t>
  </si>
  <si>
    <t>103I  :783031:00:------:--</t>
  </si>
  <si>
    <t>21:0455:000235</t>
  </si>
  <si>
    <t>21:0149:000198</t>
  </si>
  <si>
    <t>21:0149:000198:0001:0001:00</t>
  </si>
  <si>
    <t>103I  :783032:00:------:--</t>
  </si>
  <si>
    <t>21:0455:000236</t>
  </si>
  <si>
    <t>21:0149:000199</t>
  </si>
  <si>
    <t>21:0149:000199:0001:0001:00</t>
  </si>
  <si>
    <t>103I  :783033:00:------:--</t>
  </si>
  <si>
    <t>21:0455:000237</t>
  </si>
  <si>
    <t>21:0149:000200</t>
  </si>
  <si>
    <t>21:0149:000200:0001:0001:00</t>
  </si>
  <si>
    <t>103I  :783034:00:------:--</t>
  </si>
  <si>
    <t>21:0455:000238</t>
  </si>
  <si>
    <t>21:0149:000201</t>
  </si>
  <si>
    <t>21:0149:000201:0001:0001:00</t>
  </si>
  <si>
    <t>103I  :783035:00:------:--</t>
  </si>
  <si>
    <t>21:0455:000239</t>
  </si>
  <si>
    <t>21:0149:000202</t>
  </si>
  <si>
    <t>21:0149:000202:0001:0001:00</t>
  </si>
  <si>
    <t>103I  :783036:00:------:--</t>
  </si>
  <si>
    <t>21:0455:000240</t>
  </si>
  <si>
    <t>21:0149:000203</t>
  </si>
  <si>
    <t>21:0149:000203:0001:0001:00</t>
  </si>
  <si>
    <t>103I  :783037:00:------:--</t>
  </si>
  <si>
    <t>21:0455:000241</t>
  </si>
  <si>
    <t>21:0149:000204</t>
  </si>
  <si>
    <t>21:0149:000204:0001:0001:00</t>
  </si>
  <si>
    <t>103I  :783038:00:------:--</t>
  </si>
  <si>
    <t>21:0455:000242</t>
  </si>
  <si>
    <t>21:0149:000205</t>
  </si>
  <si>
    <t>21:0149:000205:0001:0001:00</t>
  </si>
  <si>
    <t>103I  :783039:00:------:--</t>
  </si>
  <si>
    <t>21:0455:000243</t>
  </si>
  <si>
    <t>21:0149:000206</t>
  </si>
  <si>
    <t>21:0149:000206:0001:0001:00</t>
  </si>
  <si>
    <t>103I  :783040:00:------:--</t>
  </si>
  <si>
    <t>21:0455:000244</t>
  </si>
  <si>
    <t>21:0149:000207</t>
  </si>
  <si>
    <t>21:0149:000207:0001:0001:00</t>
  </si>
  <si>
    <t>103I  :783041:80:783056:00</t>
  </si>
  <si>
    <t>21:0455:000245</t>
  </si>
  <si>
    <t>21:0149:000220</t>
  </si>
  <si>
    <t>21:0149:000220:0001:0001:02</t>
  </si>
  <si>
    <t>103I  :783042:10:------:--</t>
  </si>
  <si>
    <t>21:0455:000246</t>
  </si>
  <si>
    <t>21:0149:000208</t>
  </si>
  <si>
    <t>21:0149:000208:0001:0001:00</t>
  </si>
  <si>
    <t>103I  :783043:20:783042:10</t>
  </si>
  <si>
    <t>21:0455:000247</t>
  </si>
  <si>
    <t>21:0149:000208:0002:0001:00</t>
  </si>
  <si>
    <t>103I  :783044:00:------:--</t>
  </si>
  <si>
    <t>21:0455:000248</t>
  </si>
  <si>
    <t>21:0149:000209</t>
  </si>
  <si>
    <t>21:0149:000209:0001:0001:00</t>
  </si>
  <si>
    <t>103I  :783045:93:------:--</t>
  </si>
  <si>
    <t>21:0455:000249</t>
  </si>
  <si>
    <t>103I  :783046:00:------:--</t>
  </si>
  <si>
    <t>21:0455:000250</t>
  </si>
  <si>
    <t>21:0149:000210</t>
  </si>
  <si>
    <t>21:0149:000210:0001:0001:00</t>
  </si>
  <si>
    <t>103I  :783047:00:------:--</t>
  </si>
  <si>
    <t>21:0455:000251</t>
  </si>
  <si>
    <t>21:0149:000211</t>
  </si>
  <si>
    <t>21:0149:000211:0001:0001:00</t>
  </si>
  <si>
    <t>103I  :783048:00:------:--</t>
  </si>
  <si>
    <t>21:0455:000252</t>
  </si>
  <si>
    <t>21:0149:000212</t>
  </si>
  <si>
    <t>21:0149:000212:0001:0001:00</t>
  </si>
  <si>
    <t>103I  :783049:00:------:--</t>
  </si>
  <si>
    <t>21:0455:000253</t>
  </si>
  <si>
    <t>21:0149:000213</t>
  </si>
  <si>
    <t>21:0149:000213:0001:0001:00</t>
  </si>
  <si>
    <t>103I  :783050:00:------:--</t>
  </si>
  <si>
    <t>21:0455:000254</t>
  </si>
  <si>
    <t>21:0149:000214</t>
  </si>
  <si>
    <t>21:0149:000214:0001:0001:00</t>
  </si>
  <si>
    <t>103I  :783051:00:------:--</t>
  </si>
  <si>
    <t>21:0455:000255</t>
  </si>
  <si>
    <t>21:0149:000215</t>
  </si>
  <si>
    <t>21:0149:000215:0001:0001:00</t>
  </si>
  <si>
    <t>103I  :783052:00:------:--</t>
  </si>
  <si>
    <t>21:0455:000256</t>
  </si>
  <si>
    <t>21:0149:000216</t>
  </si>
  <si>
    <t>21:0149:000216:0001:0001:00</t>
  </si>
  <si>
    <t>103I  :783053:00:------:--</t>
  </si>
  <si>
    <t>21:0455:000257</t>
  </si>
  <si>
    <t>21:0149:000217</t>
  </si>
  <si>
    <t>21:0149:000217:0001:0001:00</t>
  </si>
  <si>
    <t>103I  :783054:00:------:--</t>
  </si>
  <si>
    <t>21:0455:000258</t>
  </si>
  <si>
    <t>21:0149:000218</t>
  </si>
  <si>
    <t>21:0149:000218:0001:0001:00</t>
  </si>
  <si>
    <t>103I  :783055:00:------:--</t>
  </si>
  <si>
    <t>21:0455:000259</t>
  </si>
  <si>
    <t>21:0149:000219</t>
  </si>
  <si>
    <t>21:0149:000219:0001:0001:00</t>
  </si>
  <si>
    <t>103I  :783056:00:------:--</t>
  </si>
  <si>
    <t>21:0455:000260</t>
  </si>
  <si>
    <t>21:0149:000220:0001:0001:01</t>
  </si>
  <si>
    <t>103I  :783057:00:------:--</t>
  </si>
  <si>
    <t>21:0455:000261</t>
  </si>
  <si>
    <t>21:0149:000221</t>
  </si>
  <si>
    <t>21:0149:000221:0001:0001:00</t>
  </si>
  <si>
    <t>103I  :783058:00:------:--</t>
  </si>
  <si>
    <t>21:0455:000262</t>
  </si>
  <si>
    <t>21:0149:000222</t>
  </si>
  <si>
    <t>21:0149:000222:0001:0001:00</t>
  </si>
  <si>
    <t>103I  :783059:00:------:--</t>
  </si>
  <si>
    <t>21:0455:000263</t>
  </si>
  <si>
    <t>21:0149:000223</t>
  </si>
  <si>
    <t>21:0149:000223:0001:0001:00</t>
  </si>
  <si>
    <t>103I  :783060:00:------:--</t>
  </si>
  <si>
    <t>21:0455:000264</t>
  </si>
  <si>
    <t>21:0149:000224</t>
  </si>
  <si>
    <t>21:0149:000224:0001:0001:00</t>
  </si>
  <si>
    <t>103I  :783061:80:783068:00</t>
  </si>
  <si>
    <t>21:0455:000265</t>
  </si>
  <si>
    <t>21:0149:000230</t>
  </si>
  <si>
    <t>21:0149:000230:0001:0001:02</t>
  </si>
  <si>
    <t>103I  :783062:10:------:--</t>
  </si>
  <si>
    <t>21:0455:000266</t>
  </si>
  <si>
    <t>21:0149:000225</t>
  </si>
  <si>
    <t>21:0149:000225:0001:0001:00</t>
  </si>
  <si>
    <t>103I  :783063:20:783062:10</t>
  </si>
  <si>
    <t>21:0455:000267</t>
  </si>
  <si>
    <t>21:0149:000225:0002:0001:00</t>
  </si>
  <si>
    <t>103I  :783064:00:------:--</t>
  </si>
  <si>
    <t>21:0455:000268</t>
  </si>
  <si>
    <t>21:0149:000226</t>
  </si>
  <si>
    <t>21:0149:000226:0001:0001:00</t>
  </si>
  <si>
    <t>103I  :783065:00:------:--</t>
  </si>
  <si>
    <t>21:0455:000269</t>
  </si>
  <si>
    <t>21:0149:000227</t>
  </si>
  <si>
    <t>21:0149:000227:0001:0001:00</t>
  </si>
  <si>
    <t>103I  :783066:00:------:--</t>
  </si>
  <si>
    <t>21:0455:000270</t>
  </si>
  <si>
    <t>21:0149:000228</t>
  </si>
  <si>
    <t>21:0149:000228:0001:0001:00</t>
  </si>
  <si>
    <t>103I  :783067:00:------:--</t>
  </si>
  <si>
    <t>21:0455:000271</t>
  </si>
  <si>
    <t>21:0149:000229</t>
  </si>
  <si>
    <t>21:0149:000229:0001:0001:00</t>
  </si>
  <si>
    <t>103I  :783068:00:------:--</t>
  </si>
  <si>
    <t>21:0455:000272</t>
  </si>
  <si>
    <t>21:0149:000230:0001:0001:01</t>
  </si>
  <si>
    <t>103I  :783069:00:------:--</t>
  </si>
  <si>
    <t>21:0455:000273</t>
  </si>
  <si>
    <t>21:0149:000231</t>
  </si>
  <si>
    <t>21:0149:000231:0001:0001:00</t>
  </si>
  <si>
    <t>103I  :783070:00:------:--</t>
  </si>
  <si>
    <t>21:0455:000274</t>
  </si>
  <si>
    <t>21:0149:000232</t>
  </si>
  <si>
    <t>21:0149:000232:0001:0001:00</t>
  </si>
  <si>
    <t>103I  :783071:00:------:--</t>
  </si>
  <si>
    <t>21:0455:000275</t>
  </si>
  <si>
    <t>21:0149:000233</t>
  </si>
  <si>
    <t>21:0149:000233:0001:0001:00</t>
  </si>
  <si>
    <t>103I  :783072:00:------:--</t>
  </si>
  <si>
    <t>21:0455:000276</t>
  </si>
  <si>
    <t>21:0149:000234</t>
  </si>
  <si>
    <t>21:0149:000234:0001:0001:00</t>
  </si>
  <si>
    <t>103I  :783073:00:------:--</t>
  </si>
  <si>
    <t>21:0455:000277</t>
  </si>
  <si>
    <t>21:0149:000235</t>
  </si>
  <si>
    <t>21:0149:000235:0001:0001:00</t>
  </si>
  <si>
    <t>103I  :783074:00:------:--</t>
  </si>
  <si>
    <t>21:0455:000278</t>
  </si>
  <si>
    <t>21:0149:000236</t>
  </si>
  <si>
    <t>21:0149:000236:0001:0001:00</t>
  </si>
  <si>
    <t>103I  :783075:93:------:--</t>
  </si>
  <si>
    <t>21:0455:000279</t>
  </si>
  <si>
    <t>103I  :783076:00:------:--</t>
  </si>
  <si>
    <t>21:0455:000280</t>
  </si>
  <si>
    <t>21:0149:000237</t>
  </si>
  <si>
    <t>21:0149:000237:0001:0001:00</t>
  </si>
  <si>
    <t>103I  :783077:00:------:--</t>
  </si>
  <si>
    <t>21:0455:000281</t>
  </si>
  <si>
    <t>21:0149:000238</t>
  </si>
  <si>
    <t>21:0149:000238:0001:0001:00</t>
  </si>
  <si>
    <t>103I  :783078:00:------:--</t>
  </si>
  <si>
    <t>21:0455:000282</t>
  </si>
  <si>
    <t>21:0149:000239</t>
  </si>
  <si>
    <t>21:0149:000239:0001:0001:00</t>
  </si>
  <si>
    <t>103I  :783079:00:------:--</t>
  </si>
  <si>
    <t>21:0455:000283</t>
  </si>
  <si>
    <t>21:0149:000240</t>
  </si>
  <si>
    <t>21:0149:000240:0001:0001:00</t>
  </si>
  <si>
    <t>103I  :783080:00:------:--</t>
  </si>
  <si>
    <t>21:0455:000284</t>
  </si>
  <si>
    <t>21:0149:000241</t>
  </si>
  <si>
    <t>21:0149:000241:0001:0001:00</t>
  </si>
  <si>
    <t>103I  :783081:80:783097:00</t>
  </si>
  <si>
    <t>21:0455:000285</t>
  </si>
  <si>
    <t>21:0149:000255</t>
  </si>
  <si>
    <t>21:0149:000255:0001:0001:02</t>
  </si>
  <si>
    <t>103I  :783082:00:------:--</t>
  </si>
  <si>
    <t>21:0455:000286</t>
  </si>
  <si>
    <t>21:0149:000242</t>
  </si>
  <si>
    <t>21:0149:000242:0001:0001:00</t>
  </si>
  <si>
    <t>103I  :783083:00:------:--</t>
  </si>
  <si>
    <t>21:0455:000287</t>
  </si>
  <si>
    <t>21:0149:000243</t>
  </si>
  <si>
    <t>21:0149:000243:0001:0001:00</t>
  </si>
  <si>
    <t>103I  :783084:10:------:--</t>
  </si>
  <si>
    <t>21:0455:000288</t>
  </si>
  <si>
    <t>21:0149:000244</t>
  </si>
  <si>
    <t>21:0149:000244:0001:0001:00</t>
  </si>
  <si>
    <t>103I  :783085:20:783084:10</t>
  </si>
  <si>
    <t>21:0455:000289</t>
  </si>
  <si>
    <t>21:0149:000244:0002:0001:00</t>
  </si>
  <si>
    <t>103I  :783086:92:------:--</t>
  </si>
  <si>
    <t>21:0455:000290</t>
  </si>
  <si>
    <t>103I  :783087:00:------:--</t>
  </si>
  <si>
    <t>21:0455:000291</t>
  </si>
  <si>
    <t>21:0149:000245</t>
  </si>
  <si>
    <t>21:0149:000245:0001:0001:00</t>
  </si>
  <si>
    <t>103I  :783088:00:------:--</t>
  </si>
  <si>
    <t>21:0455:000292</t>
  </si>
  <si>
    <t>21:0149:000246</t>
  </si>
  <si>
    <t>21:0149:000246:0001:0001:00</t>
  </si>
  <si>
    <t>103I  :783089:00:------:--</t>
  </si>
  <si>
    <t>21:0455:000293</t>
  </si>
  <si>
    <t>21:0149:000247</t>
  </si>
  <si>
    <t>21:0149:000247:0001:0001:00</t>
  </si>
  <si>
    <t>103I  :783090:00:------:--</t>
  </si>
  <si>
    <t>21:0455:000294</t>
  </si>
  <si>
    <t>21:0149:000248</t>
  </si>
  <si>
    <t>21:0149:000248:0001:0001:00</t>
  </si>
  <si>
    <t>103I  :783091:00:------:--</t>
  </si>
  <si>
    <t>21:0455:000295</t>
  </si>
  <si>
    <t>21:0149:000249</t>
  </si>
  <si>
    <t>21:0149:000249:0001:0001:00</t>
  </si>
  <si>
    <t>103I  :783092:00:------:--</t>
  </si>
  <si>
    <t>21:0455:000296</t>
  </si>
  <si>
    <t>21:0149:000250</t>
  </si>
  <si>
    <t>21:0149:000250:0001:0001:00</t>
  </si>
  <si>
    <t>103I  :783093:00:------:--</t>
  </si>
  <si>
    <t>21:0455:000297</t>
  </si>
  <si>
    <t>21:0149:000251</t>
  </si>
  <si>
    <t>21:0149:000251:0001:0001:00</t>
  </si>
  <si>
    <t>103I  :783094:00:------:--</t>
  </si>
  <si>
    <t>21:0455:000298</t>
  </si>
  <si>
    <t>21:0149:000252</t>
  </si>
  <si>
    <t>21:0149:000252:0001:0001:00</t>
  </si>
  <si>
    <t>103I  :783095:00:------:--</t>
  </si>
  <si>
    <t>21:0455:000299</t>
  </si>
  <si>
    <t>21:0149:000253</t>
  </si>
  <si>
    <t>21:0149:000253:0001:0001:00</t>
  </si>
  <si>
    <t>103I  :783096:00:------:--</t>
  </si>
  <si>
    <t>21:0455:000300</t>
  </si>
  <si>
    <t>21:0149:000254</t>
  </si>
  <si>
    <t>21:0149:000254:0001:0001:00</t>
  </si>
  <si>
    <t>103I  :783097:00:------:--</t>
  </si>
  <si>
    <t>21:0455:000301</t>
  </si>
  <si>
    <t>21:0149:000255:0001:0001:01</t>
  </si>
  <si>
    <t>103I  :783098:00:------:--</t>
  </si>
  <si>
    <t>21:0455:000302</t>
  </si>
  <si>
    <t>21:0149:000256</t>
  </si>
  <si>
    <t>21:0149:000256:0001:0001:00</t>
  </si>
  <si>
    <t>103I  :783099:00:------:--</t>
  </si>
  <si>
    <t>21:0455:000303</t>
  </si>
  <si>
    <t>21:0149:000257</t>
  </si>
  <si>
    <t>21:0149:000257:0001:0001:00</t>
  </si>
  <si>
    <t>103I  :783100:00:------:--</t>
  </si>
  <si>
    <t>21:0455:000304</t>
  </si>
  <si>
    <t>21:0149:000258</t>
  </si>
  <si>
    <t>21:0149:000258:0001:0001:00</t>
  </si>
  <si>
    <t>103I  :783101:80:783108:10</t>
  </si>
  <si>
    <t>21:0455:000305</t>
  </si>
  <si>
    <t>21:0149:000264</t>
  </si>
  <si>
    <t>21:0149:000264:0001:0001:02</t>
  </si>
  <si>
    <t>103I  :783102:93:------:--</t>
  </si>
  <si>
    <t>21:0455:000306</t>
  </si>
  <si>
    <t>103I  :783103:00:------:--</t>
  </si>
  <si>
    <t>21:0455:000307</t>
  </si>
  <si>
    <t>21:0149:000259</t>
  </si>
  <si>
    <t>21:0149:000259:0001:0001:00</t>
  </si>
  <si>
    <t>103I  :783104:00:------:--</t>
  </si>
  <si>
    <t>21:0455:000308</t>
  </si>
  <si>
    <t>21:0149:000260</t>
  </si>
  <si>
    <t>21:0149:000260:0001:0001:00</t>
  </si>
  <si>
    <t>103I  :783105:00:------:--</t>
  </si>
  <si>
    <t>21:0455:000309</t>
  </si>
  <si>
    <t>21:0149:000261</t>
  </si>
  <si>
    <t>21:0149:000261:0001:0001:00</t>
  </si>
  <si>
    <t>103I  :783106:00:------:--</t>
  </si>
  <si>
    <t>21:0455:000310</t>
  </si>
  <si>
    <t>21:0149:000262</t>
  </si>
  <si>
    <t>21:0149:000262:0001:0001:00</t>
  </si>
  <si>
    <t>103I  :783107:00:------:--</t>
  </si>
  <si>
    <t>21:0455:000311</t>
  </si>
  <si>
    <t>21:0149:000263</t>
  </si>
  <si>
    <t>21:0149:000263:0001:0001:00</t>
  </si>
  <si>
    <t>103I  :783108:10:------:--</t>
  </si>
  <si>
    <t>21:0455:000312</t>
  </si>
  <si>
    <t>21:0149:000264:0001:0001:01</t>
  </si>
  <si>
    <t>103I  :783109:20:783108:10</t>
  </si>
  <si>
    <t>21:0455:000313</t>
  </si>
  <si>
    <t>21:0149:000264:0002:0001:00</t>
  </si>
  <si>
    <t>103I  :783110:00:------:--</t>
  </si>
  <si>
    <t>21:0455:000314</t>
  </si>
  <si>
    <t>21:0149:000265</t>
  </si>
  <si>
    <t>21:0149:000265:0001:0001:00</t>
  </si>
  <si>
    <t>103I  :783111:00:------:--</t>
  </si>
  <si>
    <t>21:0455:000315</t>
  </si>
  <si>
    <t>21:0149:000266</t>
  </si>
  <si>
    <t>21:0149:000266:0001:0001:00</t>
  </si>
  <si>
    <t>103I  :783112:00:------:--</t>
  </si>
  <si>
    <t>21:0455:000316</t>
  </si>
  <si>
    <t>21:0149:000267</t>
  </si>
  <si>
    <t>21:0149:000267:0001:0001:00</t>
  </si>
  <si>
    <t>103I  :783113:00:------:--</t>
  </si>
  <si>
    <t>21:0455:000317</t>
  </si>
  <si>
    <t>21:0149:000268</t>
  </si>
  <si>
    <t>21:0149:000268:0001:0001:00</t>
  </si>
  <si>
    <t>103I  :783114:00:------:--</t>
  </si>
  <si>
    <t>21:0455:000318</t>
  </si>
  <si>
    <t>21:0149:000269</t>
  </si>
  <si>
    <t>21:0149:000269:0001:0001:00</t>
  </si>
  <si>
    <t>103I  :783115:00:------:--</t>
  </si>
  <si>
    <t>21:0455:000319</t>
  </si>
  <si>
    <t>21:0149:000270</t>
  </si>
  <si>
    <t>21:0149:000270:0001:0001:00</t>
  </si>
  <si>
    <t>103I  :783116:00:------:--</t>
  </si>
  <si>
    <t>21:0455:000320</t>
  </si>
  <si>
    <t>21:0149:000271</t>
  </si>
  <si>
    <t>21:0149:000271:0001:0001:00</t>
  </si>
  <si>
    <t>103I  :783117:00:------:--</t>
  </si>
  <si>
    <t>21:0455:000321</t>
  </si>
  <si>
    <t>21:0149:000272</t>
  </si>
  <si>
    <t>21:0149:000272:0001:0001:00</t>
  </si>
  <si>
    <t>103I  :783118:00:------:--</t>
  </si>
  <si>
    <t>21:0455:000322</t>
  </si>
  <si>
    <t>21:0149:000273</t>
  </si>
  <si>
    <t>21:0149:000273:0001:0001:00</t>
  </si>
  <si>
    <t>103I  :783119:00:------:--</t>
  </si>
  <si>
    <t>21:0455:000323</t>
  </si>
  <si>
    <t>21:0149:000274</t>
  </si>
  <si>
    <t>21:0149:000274:0001:0001:00</t>
  </si>
  <si>
    <t>103I  :783120:00:------:--</t>
  </si>
  <si>
    <t>21:0455:000324</t>
  </si>
  <si>
    <t>21:0149:000275</t>
  </si>
  <si>
    <t>21:0149:000275:0001:0001:00</t>
  </si>
  <si>
    <t>103I  :783121:80:783134:00</t>
  </si>
  <si>
    <t>21:0455:000325</t>
  </si>
  <si>
    <t>21:0149:000287</t>
  </si>
  <si>
    <t>21:0149:000287:0001:0001:02</t>
  </si>
  <si>
    <t>103I  :783122:00:------:--</t>
  </si>
  <si>
    <t>21:0455:000326</t>
  </si>
  <si>
    <t>21:0149:000276</t>
  </si>
  <si>
    <t>21:0149:000276:0001:0001:00</t>
  </si>
  <si>
    <t>103I  :783123:00:------:--</t>
  </si>
  <si>
    <t>21:0455:000327</t>
  </si>
  <si>
    <t>21:0149:000277</t>
  </si>
  <si>
    <t>21:0149:000277:0001:0001:00</t>
  </si>
  <si>
    <t>103I  :783124:00:------:--</t>
  </si>
  <si>
    <t>21:0455:000328</t>
  </si>
  <si>
    <t>21:0149:000278</t>
  </si>
  <si>
    <t>21:0149:000278:0001:0001:00</t>
  </si>
  <si>
    <t>103I  :783125:00:------:--</t>
  </si>
  <si>
    <t>21:0455:000329</t>
  </si>
  <si>
    <t>21:0149:000279</t>
  </si>
  <si>
    <t>21:0149:000279:0001:0001:00</t>
  </si>
  <si>
    <t>103I  :783126:00:------:--</t>
  </si>
  <si>
    <t>21:0455:000330</t>
  </si>
  <si>
    <t>21:0149:000280</t>
  </si>
  <si>
    <t>21:0149:000280:0001:0001:00</t>
  </si>
  <si>
    <t>103I  :783127:00:------:--</t>
  </si>
  <si>
    <t>21:0455:000331</t>
  </si>
  <si>
    <t>21:0149:000281</t>
  </si>
  <si>
    <t>21:0149:000281:0001:0001:00</t>
  </si>
  <si>
    <t>103I  :783128:00:------:--</t>
  </si>
  <si>
    <t>21:0455:000332</t>
  </si>
  <si>
    <t>21:0149:000282</t>
  </si>
  <si>
    <t>21:0149:000282:0001:0001:00</t>
  </si>
  <si>
    <t>103I  :783129:00:------:--</t>
  </si>
  <si>
    <t>21:0455:000333</t>
  </si>
  <si>
    <t>21:0149:000283</t>
  </si>
  <si>
    <t>21:0149:000283:0001:0001:00</t>
  </si>
  <si>
    <t>103I  :783130:00:------:--</t>
  </si>
  <si>
    <t>21:0455:000334</t>
  </si>
  <si>
    <t>21:0149:000284</t>
  </si>
  <si>
    <t>21:0149:000284:0001:0001:00</t>
  </si>
  <si>
    <t>103I  :783131:00:------:--</t>
  </si>
  <si>
    <t>21:0455:000335</t>
  </si>
  <si>
    <t>21:0149:000285</t>
  </si>
  <si>
    <t>21:0149:000285:0001:0001:00</t>
  </si>
  <si>
    <t>103I  :783132:93:------:--</t>
  </si>
  <si>
    <t>21:0455:000336</t>
  </si>
  <si>
    <t>103I  :783133:00:------:--</t>
  </si>
  <si>
    <t>21:0455:000337</t>
  </si>
  <si>
    <t>21:0149:000286</t>
  </si>
  <si>
    <t>21:0149:000286:0001:0001:00</t>
  </si>
  <si>
    <t>103I  :783134:00:------:--</t>
  </si>
  <si>
    <t>21:0455:000338</t>
  </si>
  <si>
    <t>21:0149:000287:0001:0001:01</t>
  </si>
  <si>
    <t>103I  :783135:10:------:--</t>
  </si>
  <si>
    <t>21:0455:000339</t>
  </si>
  <si>
    <t>21:0149:000288</t>
  </si>
  <si>
    <t>21:0149:000288:0001:0001:00</t>
  </si>
  <si>
    <t>103I  :783136:20:783135:10</t>
  </si>
  <si>
    <t>21:0455:000340</t>
  </si>
  <si>
    <t>21:0149:000288:0002:0001:00</t>
  </si>
  <si>
    <t>103I  :783137:00:------:--</t>
  </si>
  <si>
    <t>21:0455:000341</t>
  </si>
  <si>
    <t>21:0149:000289</t>
  </si>
  <si>
    <t>21:0149:000289:0001:0001:00</t>
  </si>
  <si>
    <t>103I  :783138:00:------:--</t>
  </si>
  <si>
    <t>21:0455:000342</t>
  </si>
  <si>
    <t>21:0149:000290</t>
  </si>
  <si>
    <t>21:0149:000290:0001:0001:00</t>
  </si>
  <si>
    <t>103I  :783139:00:------:--</t>
  </si>
  <si>
    <t>21:0455:000343</t>
  </si>
  <si>
    <t>21:0149:000291</t>
  </si>
  <si>
    <t>21:0149:000291:0001:0001:00</t>
  </si>
  <si>
    <t>103I  :783140:00:------:--</t>
  </si>
  <si>
    <t>21:0455:000344</t>
  </si>
  <si>
    <t>21:0149:000292</t>
  </si>
  <si>
    <t>21:0149:000292:0001:0001:00</t>
  </si>
  <si>
    <t>103I  :783141:80:783145:00</t>
  </si>
  <si>
    <t>21:0455:000345</t>
  </si>
  <si>
    <t>21:0149:000296</t>
  </si>
  <si>
    <t>21:0149:000296:0001:0001:02</t>
  </si>
  <si>
    <t>103I  :783142:00:------:--</t>
  </si>
  <si>
    <t>21:0455:000346</t>
  </si>
  <si>
    <t>21:0149:000293</t>
  </si>
  <si>
    <t>21:0149:000293:0001:0001:00</t>
  </si>
  <si>
    <t>103I  :783143:00:------:--</t>
  </si>
  <si>
    <t>21:0455:000347</t>
  </si>
  <si>
    <t>21:0149:000294</t>
  </si>
  <si>
    <t>21:0149:000294:0001:0001:00</t>
  </si>
  <si>
    <t>103I  :783144:00:------:--</t>
  </si>
  <si>
    <t>21:0455:000348</t>
  </si>
  <si>
    <t>21:0149:000295</t>
  </si>
  <si>
    <t>21:0149:000295:0001:0001:00</t>
  </si>
  <si>
    <t>103I  :783145:00:------:--</t>
  </si>
  <si>
    <t>21:0455:000349</t>
  </si>
  <si>
    <t>21:0149:000296:0001:0001:01</t>
  </si>
  <si>
    <t>103I  :783146:92:------:--</t>
  </si>
  <si>
    <t>21:0455:000350</t>
  </si>
  <si>
    <t>103I  :783147:00:------:--</t>
  </si>
  <si>
    <t>21:0455:000351</t>
  </si>
  <si>
    <t>21:0149:000297</t>
  </si>
  <si>
    <t>21:0149:000297:0001:0001:00</t>
  </si>
  <si>
    <t>103I  :783148:00:------:--</t>
  </si>
  <si>
    <t>21:0455:000352</t>
  </si>
  <si>
    <t>21:0149:000298</t>
  </si>
  <si>
    <t>21:0149:000298:0001:0001:00</t>
  </si>
  <si>
    <t>103I  :783149:00:------:--</t>
  </si>
  <si>
    <t>21:0455:000353</t>
  </si>
  <si>
    <t>21:0149:000299</t>
  </si>
  <si>
    <t>21:0149:000299:0001:0001:00</t>
  </si>
  <si>
    <t>103I  :783150:00:------:--</t>
  </si>
  <si>
    <t>21:0455:000354</t>
  </si>
  <si>
    <t>21:0149:000300</t>
  </si>
  <si>
    <t>21:0149:000300:0001:0001:00</t>
  </si>
  <si>
    <t>103I  :783151:00:------:--</t>
  </si>
  <si>
    <t>21:0455:000355</t>
  </si>
  <si>
    <t>21:0149:000301</t>
  </si>
  <si>
    <t>21:0149:000301:0001:0001:00</t>
  </si>
  <si>
    <t>103I  :783152:00:------:--</t>
  </si>
  <si>
    <t>21:0455:000356</t>
  </si>
  <si>
    <t>21:0149:000302</t>
  </si>
  <si>
    <t>21:0149:000302:0001:0001:00</t>
  </si>
  <si>
    <t>103I  :783153:00:------:--</t>
  </si>
  <si>
    <t>21:0455:000357</t>
  </si>
  <si>
    <t>21:0149:000303</t>
  </si>
  <si>
    <t>21:0149:000303:0001:0001:00</t>
  </si>
  <si>
    <t>103I  :783154:10:------:--</t>
  </si>
  <si>
    <t>21:0455:000358</t>
  </si>
  <si>
    <t>21:0149:000304</t>
  </si>
  <si>
    <t>21:0149:000304:0001:0001:00</t>
  </si>
  <si>
    <t>103I  :783155:20:783154:10</t>
  </si>
  <si>
    <t>21:0455:000359</t>
  </si>
  <si>
    <t>21:0149:000304:0002:0001:00</t>
  </si>
  <si>
    <t>103I  :783156:00:------:--</t>
  </si>
  <si>
    <t>21:0455:000360</t>
  </si>
  <si>
    <t>21:0149:000305</t>
  </si>
  <si>
    <t>21:0149:000305:0001:0001:00</t>
  </si>
  <si>
    <t>103I  :783157:00:------:--</t>
  </si>
  <si>
    <t>21:0455:000361</t>
  </si>
  <si>
    <t>21:0149:000306</t>
  </si>
  <si>
    <t>21:0149:000306:0001:0001:00</t>
  </si>
  <si>
    <t>103I  :783158:00:------:--</t>
  </si>
  <si>
    <t>21:0455:000362</t>
  </si>
  <si>
    <t>21:0149:000307</t>
  </si>
  <si>
    <t>21:0149:000307:0001:0001:00</t>
  </si>
  <si>
    <t>103I  :783159:00:------:--</t>
  </si>
  <si>
    <t>21:0455:000363</t>
  </si>
  <si>
    <t>21:0149:000308</t>
  </si>
  <si>
    <t>21:0149:000308:0001:0001:00</t>
  </si>
  <si>
    <t>103I  :783160:00:------:--</t>
  </si>
  <si>
    <t>21:0455:000364</t>
  </si>
  <si>
    <t>21:0149:000309</t>
  </si>
  <si>
    <t>21:0149:000309:0001:0001:00</t>
  </si>
  <si>
    <t>103I  :783161:80:783162:00</t>
  </si>
  <si>
    <t>21:0455:000365</t>
  </si>
  <si>
    <t>21:0149:000310</t>
  </si>
  <si>
    <t>21:0149:000310:0001:0001:02</t>
  </si>
  <si>
    <t>103I  :783162:00:------:--</t>
  </si>
  <si>
    <t>21:0455:000366</t>
  </si>
  <si>
    <t>21:0149:000310:0001:0001:01</t>
  </si>
  <si>
    <t>103I  :783163:00:------:--</t>
  </si>
  <si>
    <t>21:0455:000367</t>
  </si>
  <si>
    <t>21:0149:000311</t>
  </si>
  <si>
    <t>21:0149:000311:0001:0001:00</t>
  </si>
  <si>
    <t>103I  :783164:00:------:--</t>
  </si>
  <si>
    <t>21:0455:000368</t>
  </si>
  <si>
    <t>21:0149:000312</t>
  </si>
  <si>
    <t>21:0149:000312:0001:0001:00</t>
  </si>
  <si>
    <t>103I  :783165:00:------:--</t>
  </si>
  <si>
    <t>21:0455:000369</t>
  </si>
  <si>
    <t>21:0149:000313</t>
  </si>
  <si>
    <t>21:0149:000313:0001:0001:00</t>
  </si>
  <si>
    <t>103I  :783166:00:------:--</t>
  </si>
  <si>
    <t>21:0455:000370</t>
  </si>
  <si>
    <t>21:0149:000314</t>
  </si>
  <si>
    <t>21:0149:000314:0001:0001:00</t>
  </si>
  <si>
    <t>103I  :783167:00:------:--</t>
  </si>
  <si>
    <t>21:0455:000371</t>
  </si>
  <si>
    <t>21:0149:000315</t>
  </si>
  <si>
    <t>21:0149:000315:0001:0001:00</t>
  </si>
  <si>
    <t>103I  :783168:91:------:--</t>
  </si>
  <si>
    <t>21:0455:000372</t>
  </si>
  <si>
    <t>103I  :783169:00:------:--</t>
  </si>
  <si>
    <t>21:0455:000373</t>
  </si>
  <si>
    <t>21:0149:000316</t>
  </si>
  <si>
    <t>21:0149:000316:0001:0001:00</t>
  </si>
  <si>
    <t>103I  :783170:00:------:--</t>
  </si>
  <si>
    <t>21:0455:000374</t>
  </si>
  <si>
    <t>21:0149:000317</t>
  </si>
  <si>
    <t>21:0149:000317:0001:0001:00</t>
  </si>
  <si>
    <t>103I  :783171:00:------:--</t>
  </si>
  <si>
    <t>21:0455:000375</t>
  </si>
  <si>
    <t>21:0149:000318</t>
  </si>
  <si>
    <t>21:0149:000318:0001:0001:00</t>
  </si>
  <si>
    <t>103I  :783172:00:------:--</t>
  </si>
  <si>
    <t>21:0455:000376</t>
  </si>
  <si>
    <t>21:0149:000319</t>
  </si>
  <si>
    <t>21:0149:000319:0001:0001:00</t>
  </si>
  <si>
    <t>103I  :785001:80:785010:00</t>
  </si>
  <si>
    <t>21:0455:000377</t>
  </si>
  <si>
    <t>21:0149:000326</t>
  </si>
  <si>
    <t>21:0149:000326:0001:0001:02</t>
  </si>
  <si>
    <t>103I  :785002:00:------:--</t>
  </si>
  <si>
    <t>21:0455:000378</t>
  </si>
  <si>
    <t>21:0149:000320</t>
  </si>
  <si>
    <t>21:0149:000320:0001:0001:00</t>
  </si>
  <si>
    <t>103I  :785003:00:------:--</t>
  </si>
  <si>
    <t>21:0455:000379</t>
  </si>
  <si>
    <t>21:0149:000321</t>
  </si>
  <si>
    <t>21:0149:000321:0001:0001:00</t>
  </si>
  <si>
    <t>103I  :785004:10:------:--</t>
  </si>
  <si>
    <t>21:0455:000380</t>
  </si>
  <si>
    <t>21:0149:000322</t>
  </si>
  <si>
    <t>21:0149:000322:0001:0001:00</t>
  </si>
  <si>
    <t>103I  :785005:20:785004:10</t>
  </si>
  <si>
    <t>21:0455:000381</t>
  </si>
  <si>
    <t>21:0149:000322:0002:0001:00</t>
  </si>
  <si>
    <t>103I  :785006:92:------:--</t>
  </si>
  <si>
    <t>21:0455:000382</t>
  </si>
  <si>
    <t>103I  :785007:00:------:--</t>
  </si>
  <si>
    <t>21:0455:000383</t>
  </si>
  <si>
    <t>21:0149:000323</t>
  </si>
  <si>
    <t>21:0149:000323:0001:0001:00</t>
  </si>
  <si>
    <t>103I  :785008:00:------:--</t>
  </si>
  <si>
    <t>21:0455:000384</t>
  </si>
  <si>
    <t>21:0149:000324</t>
  </si>
  <si>
    <t>21:0149:000324:0001:0001:00</t>
  </si>
  <si>
    <t>103I  :785009:00:------:--</t>
  </si>
  <si>
    <t>21:0455:000385</t>
  </si>
  <si>
    <t>21:0149:000325</t>
  </si>
  <si>
    <t>21:0149:000325:0001:0001:00</t>
  </si>
  <si>
    <t>103I  :785010:00:------:--</t>
  </si>
  <si>
    <t>21:0455:000386</t>
  </si>
  <si>
    <t>21:0149:000326:0001:0001:01</t>
  </si>
  <si>
    <t>103I  :785011:00:------:--</t>
  </si>
  <si>
    <t>21:0455:000387</t>
  </si>
  <si>
    <t>21:0149:000327</t>
  </si>
  <si>
    <t>21:0149:000327:0001:0001:00</t>
  </si>
  <si>
    <t>103I  :785012:00:------:--</t>
  </si>
  <si>
    <t>21:0455:000388</t>
  </si>
  <si>
    <t>21:0149:000328</t>
  </si>
  <si>
    <t>21:0149:000328:0001:0001:00</t>
  </si>
  <si>
    <t>103I  :785013:00:------:--</t>
  </si>
  <si>
    <t>21:0455:000389</t>
  </si>
  <si>
    <t>21:0149:000329</t>
  </si>
  <si>
    <t>21:0149:000329:0001:0001:00</t>
  </si>
  <si>
    <t>103I  :785014:00:------:--</t>
  </si>
  <si>
    <t>21:0455:000390</t>
  </si>
  <si>
    <t>21:0149:000330</t>
  </si>
  <si>
    <t>21:0149:000330:0001:0001:00</t>
  </si>
  <si>
    <t>103I  :785015:00:------:--</t>
  </si>
  <si>
    <t>21:0455:000391</t>
  </si>
  <si>
    <t>21:0149:000331</t>
  </si>
  <si>
    <t>21:0149:000331:0001:0001:00</t>
  </si>
  <si>
    <t>103I  :785016:00:------:--</t>
  </si>
  <si>
    <t>21:0455:000392</t>
  </si>
  <si>
    <t>21:0149:000332</t>
  </si>
  <si>
    <t>21:0149:000332:0001:0001:00</t>
  </si>
  <si>
    <t>103I  :785017:00:------:--</t>
  </si>
  <si>
    <t>21:0455:000393</t>
  </si>
  <si>
    <t>21:0149:000333</t>
  </si>
  <si>
    <t>21:0149:000333:0001:0001:00</t>
  </si>
  <si>
    <t>103I  :785018:00:------:--</t>
  </si>
  <si>
    <t>21:0455:000394</t>
  </si>
  <si>
    <t>21:0149:000334</t>
  </si>
  <si>
    <t>21:0149:000334:0001:0001:00</t>
  </si>
  <si>
    <t>103I  :785019:00:------:--</t>
  </si>
  <si>
    <t>21:0455:000395</t>
  </si>
  <si>
    <t>21:0149:000335</t>
  </si>
  <si>
    <t>21:0149:000335:0001:0001:00</t>
  </si>
  <si>
    <t>103I  :785020:00:------:--</t>
  </si>
  <si>
    <t>21:0455:000396</t>
  </si>
  <si>
    <t>21:0149:000336</t>
  </si>
  <si>
    <t>21:0149:000336:0001:0001:00</t>
  </si>
  <si>
    <t>103I  :785021:80:785038:00</t>
  </si>
  <si>
    <t>21:0455:000397</t>
  </si>
  <si>
    <t>21:0149:000351</t>
  </si>
  <si>
    <t>21:0149:000351:0001:0001:02</t>
  </si>
  <si>
    <t>103I  :785022:00:------:--</t>
  </si>
  <si>
    <t>21:0455:000398</t>
  </si>
  <si>
    <t>21:0149:000337</t>
  </si>
  <si>
    <t>21:0149:000337:0001:0001:00</t>
  </si>
  <si>
    <t>103I  :785023:00:------:--</t>
  </si>
  <si>
    <t>21:0455:000399</t>
  </si>
  <si>
    <t>21:0149:000338</t>
  </si>
  <si>
    <t>21:0149:000338:0001:0001:00</t>
  </si>
  <si>
    <t>103I  :785024:00:------:--</t>
  </si>
  <si>
    <t>21:0455:000400</t>
  </si>
  <si>
    <t>21:0149:000339</t>
  </si>
  <si>
    <t>21:0149:000339:0001:0001:00</t>
  </si>
  <si>
    <t>103I  :785025:00:------:--</t>
  </si>
  <si>
    <t>21:0455:000401</t>
  </si>
  <si>
    <t>21:0149:000340</t>
  </si>
  <si>
    <t>21:0149:000340:0001:0001:00</t>
  </si>
  <si>
    <t>103I  :785026:00:------:--</t>
  </si>
  <si>
    <t>21:0455:000402</t>
  </si>
  <si>
    <t>21:0149:000341</t>
  </si>
  <si>
    <t>21:0149:000341:0001:0001:00</t>
  </si>
  <si>
    <t>103I  :785027:00:------:--</t>
  </si>
  <si>
    <t>21:0455:000403</t>
  </si>
  <si>
    <t>21:0149:000342</t>
  </si>
  <si>
    <t>21:0149:000342:0001:0001:00</t>
  </si>
  <si>
    <t>103I  :785028:00:------:--</t>
  </si>
  <si>
    <t>21:0455:000404</t>
  </si>
  <si>
    <t>21:0149:000343</t>
  </si>
  <si>
    <t>21:0149:000343:0001:0001:00</t>
  </si>
  <si>
    <t>103I  :785029:10:------:--</t>
  </si>
  <si>
    <t>21:0455:000405</t>
  </si>
  <si>
    <t>21:0149:000344</t>
  </si>
  <si>
    <t>21:0149:000344:0001:0001:00</t>
  </si>
  <si>
    <t>103I  :785030:20:785029:10</t>
  </si>
  <si>
    <t>21:0455:000406</t>
  </si>
  <si>
    <t>21:0149:000344:0002:0001:00</t>
  </si>
  <si>
    <t>103I  :785031:00:------:--</t>
  </si>
  <si>
    <t>21:0455:000407</t>
  </si>
  <si>
    <t>21:0149:000345</t>
  </si>
  <si>
    <t>21:0149:000345:0001:0001:00</t>
  </si>
  <si>
    <t>103I  :785032:00:------:--</t>
  </si>
  <si>
    <t>21:0455:000408</t>
  </si>
  <si>
    <t>21:0149:000346</t>
  </si>
  <si>
    <t>21:0149:000346:0001:0001:00</t>
  </si>
  <si>
    <t>103I  :785033:00:------:--</t>
  </si>
  <si>
    <t>21:0455:000409</t>
  </si>
  <si>
    <t>21:0149:000347</t>
  </si>
  <si>
    <t>21:0149:000347:0001:0001:00</t>
  </si>
  <si>
    <t>103I  :785034:00:------:--</t>
  </si>
  <si>
    <t>21:0455:000410</t>
  </si>
  <si>
    <t>21:0149:000348</t>
  </si>
  <si>
    <t>21:0149:000348:0001:0001:00</t>
  </si>
  <si>
    <t>103I  :785035:93:------:--</t>
  </si>
  <si>
    <t>21:0455:000411</t>
  </si>
  <si>
    <t>103I  :785036:00:------:--</t>
  </si>
  <si>
    <t>21:0455:000412</t>
  </si>
  <si>
    <t>21:0149:000349</t>
  </si>
  <si>
    <t>21:0149:000349:0001:0001:00</t>
  </si>
  <si>
    <t>103I  :785037:00:------:--</t>
  </si>
  <si>
    <t>21:0455:000413</t>
  </si>
  <si>
    <t>21:0149:000350</t>
  </si>
  <si>
    <t>21:0149:000350:0001:0001:00</t>
  </si>
  <si>
    <t>103I  :785038:00:------:--</t>
  </si>
  <si>
    <t>21:0455:000414</t>
  </si>
  <si>
    <t>21:0149:000351:0001:0001:01</t>
  </si>
  <si>
    <t>103I  :785039:00:------:--</t>
  </si>
  <si>
    <t>21:0455:000415</t>
  </si>
  <si>
    <t>21:0149:000352</t>
  </si>
  <si>
    <t>21:0149:000352:0001:0001:00</t>
  </si>
  <si>
    <t>103I  :785040:00:------:--</t>
  </si>
  <si>
    <t>21:0455:000416</t>
  </si>
  <si>
    <t>21:0149:000353</t>
  </si>
  <si>
    <t>21:0149:000353:0001:0001:00</t>
  </si>
  <si>
    <t>103I  :785041:80:785046:10</t>
  </si>
  <si>
    <t>21:0455:000417</t>
  </si>
  <si>
    <t>21:0149:000357</t>
  </si>
  <si>
    <t>21:0149:000357:0001:0001:02</t>
  </si>
  <si>
    <t>103I  :785042:00:------:--</t>
  </si>
  <si>
    <t>21:0455:000418</t>
  </si>
  <si>
    <t>21:0149:000354</t>
  </si>
  <si>
    <t>21:0149:000354:0001:0001:00</t>
  </si>
  <si>
    <t>103I  :785043:00:------:--</t>
  </si>
  <si>
    <t>21:0455:000419</t>
  </si>
  <si>
    <t>21:0149:000355</t>
  </si>
  <si>
    <t>21:0149:000355:0001:0001:00</t>
  </si>
  <si>
    <t>103I  :785044:92:------:--</t>
  </si>
  <si>
    <t>21:0455:000420</t>
  </si>
  <si>
    <t>103I  :785045:00:------:--</t>
  </si>
  <si>
    <t>21:0455:000421</t>
  </si>
  <si>
    <t>21:0149:000356</t>
  </si>
  <si>
    <t>21:0149:000356:0001:0001:00</t>
  </si>
  <si>
    <t>103I  :785046:10:------:--</t>
  </si>
  <si>
    <t>21:0455:000422</t>
  </si>
  <si>
    <t>21:0149:000357:0001:0001:01</t>
  </si>
  <si>
    <t>103I  :785047:20:785046:10</t>
  </si>
  <si>
    <t>21:0455:000423</t>
  </si>
  <si>
    <t>21:0149:000357:0002:0001:00</t>
  </si>
  <si>
    <t>103I  :785048:00:------:--</t>
  </si>
  <si>
    <t>21:0455:000424</t>
  </si>
  <si>
    <t>21:0149:000358</t>
  </si>
  <si>
    <t>21:0149:000358:0001:0001:00</t>
  </si>
  <si>
    <t>103I  :785049:00:------:--</t>
  </si>
  <si>
    <t>21:0455:000425</t>
  </si>
  <si>
    <t>21:0149:000359</t>
  </si>
  <si>
    <t>21:0149:000359:0001:0001:00</t>
  </si>
  <si>
    <t>103I  :785050:00:------:--</t>
  </si>
  <si>
    <t>21:0455:000426</t>
  </si>
  <si>
    <t>21:0149:000360</t>
  </si>
  <si>
    <t>21:0149:000360:0001:0001:00</t>
  </si>
  <si>
    <t>103I  :785051:00:------:--</t>
  </si>
  <si>
    <t>21:0455:000427</t>
  </si>
  <si>
    <t>21:0149:000361</t>
  </si>
  <si>
    <t>21:0149:000361:0001:0001:00</t>
  </si>
  <si>
    <t>103I  :785052:00:------:--</t>
  </si>
  <si>
    <t>21:0455:000428</t>
  </si>
  <si>
    <t>21:0149:000362</t>
  </si>
  <si>
    <t>21:0149:000362:0001:0001:00</t>
  </si>
  <si>
    <t>103I  :785053:00:------:--</t>
  </si>
  <si>
    <t>21:0455:000429</t>
  </si>
  <si>
    <t>21:0149:000363</t>
  </si>
  <si>
    <t>21:0149:000363:0001:0001:00</t>
  </si>
  <si>
    <t>103I  :785054:00:------:--</t>
  </si>
  <si>
    <t>21:0455:000430</t>
  </si>
  <si>
    <t>21:0149:000364</t>
  </si>
  <si>
    <t>21:0149:000364:0001:0001:00</t>
  </si>
  <si>
    <t>103I  :785055:00:------:--</t>
  </si>
  <si>
    <t>21:0455:000431</t>
  </si>
  <si>
    <t>21:0149:000365</t>
  </si>
  <si>
    <t>21:0149:000365:0001:0001:00</t>
  </si>
  <si>
    <t>103I  :785056:00:------:--</t>
  </si>
  <si>
    <t>21:0455:000432</t>
  </si>
  <si>
    <t>21:0149:000366</t>
  </si>
  <si>
    <t>21:0149:000366:0001:0001:00</t>
  </si>
  <si>
    <t>103I  :785057:00:------:--</t>
  </si>
  <si>
    <t>21:0455:000433</t>
  </si>
  <si>
    <t>21:0149:000367</t>
  </si>
  <si>
    <t>21:0149:000367:0001:0001:00</t>
  </si>
  <si>
    <t>103I  :785058:00:------:--</t>
  </si>
  <si>
    <t>21:0455:000434</t>
  </si>
  <si>
    <t>21:0149:000368</t>
  </si>
  <si>
    <t>21:0149:000368:0001:0001:00</t>
  </si>
  <si>
    <t>103I  :785059:00:------:--</t>
  </si>
  <si>
    <t>21:0455:000435</t>
  </si>
  <si>
    <t>21:0149:000369</t>
  </si>
  <si>
    <t>21:0149:000369:0001:0001:00</t>
  </si>
  <si>
    <t>103I  :785060:00:------:--</t>
  </si>
  <si>
    <t>21:0455:000436</t>
  </si>
  <si>
    <t>21:0149:000370</t>
  </si>
  <si>
    <t>21:0149:000370:0001:0001:00</t>
  </si>
  <si>
    <t>103I  :785061:80:785063:00</t>
  </si>
  <si>
    <t>21:0455:000437</t>
  </si>
  <si>
    <t>21:0149:000372</t>
  </si>
  <si>
    <t>21:0149:000372:0001:0001:02</t>
  </si>
  <si>
    <t>103I  :785062:00:------:--</t>
  </si>
  <si>
    <t>21:0455:000438</t>
  </si>
  <si>
    <t>21:0149:000371</t>
  </si>
  <si>
    <t>21:0149:000371:0001:0001:00</t>
  </si>
  <si>
    <t>103I  :785063:00:------:--</t>
  </si>
  <si>
    <t>21:0455:000439</t>
  </si>
  <si>
    <t>21:0149:000372:0001:0001:01</t>
  </si>
  <si>
    <t>103I  :785064:91:------:--</t>
  </si>
  <si>
    <t>21:0455:000440</t>
  </si>
  <si>
    <t>103I  :785065:10:------:--</t>
  </si>
  <si>
    <t>21:0455:000441</t>
  </si>
  <si>
    <t>21:0149:000373</t>
  </si>
  <si>
    <t>21:0149:000373:0001:0001:00</t>
  </si>
  <si>
    <t>103I  :785066:20:785065:10</t>
  </si>
  <si>
    <t>21:0455:000442</t>
  </si>
  <si>
    <t>21:0149:000373:0002:0001:00</t>
  </si>
  <si>
    <t>103I  :785067:00:------:--</t>
  </si>
  <si>
    <t>21:0455:000443</t>
  </si>
  <si>
    <t>21:0149:000374</t>
  </si>
  <si>
    <t>21:0149:000374:0001:0001:00</t>
  </si>
  <si>
    <t>103I  :785068:00:------:--</t>
  </si>
  <si>
    <t>21:0455:000444</t>
  </si>
  <si>
    <t>21:0149:000375</t>
  </si>
  <si>
    <t>21:0149:000375:0001:0001:00</t>
  </si>
  <si>
    <t>103I  :785069:00:------:--</t>
  </si>
  <si>
    <t>21:0455:000445</t>
  </si>
  <si>
    <t>21:0149:000376</t>
  </si>
  <si>
    <t>21:0149:000376:0001:0001:00</t>
  </si>
  <si>
    <t>103I  :785070:00:------:--</t>
  </si>
  <si>
    <t>21:0455:000446</t>
  </si>
  <si>
    <t>21:0149:000377</t>
  </si>
  <si>
    <t>21:0149:000377:0001:0001:00</t>
  </si>
  <si>
    <t>103I  :785071:00:------:--</t>
  </si>
  <si>
    <t>21:0455:000447</t>
  </si>
  <si>
    <t>21:0149:000378</t>
  </si>
  <si>
    <t>21:0149:000378:0001:0001:00</t>
  </si>
  <si>
    <t>103I  :785072:00:------:--</t>
  </si>
  <si>
    <t>21:0455:000448</t>
  </si>
  <si>
    <t>21:0149:000379</t>
  </si>
  <si>
    <t>21:0149:000379:0001:0001:00</t>
  </si>
  <si>
    <t>103I  :785073:00:------:--</t>
  </si>
  <si>
    <t>21:0455:000449</t>
  </si>
  <si>
    <t>21:0149:000380</t>
  </si>
  <si>
    <t>21:0149:000380:0001:0001:00</t>
  </si>
  <si>
    <t>103I  :785074:00:------:--</t>
  </si>
  <si>
    <t>21:0455:000450</t>
  </si>
  <si>
    <t>21:0149:000381</t>
  </si>
  <si>
    <t>21:0149:000381:0001:0001:00</t>
  </si>
  <si>
    <t>103I  :785075:00:------:--</t>
  </si>
  <si>
    <t>21:0455:000451</t>
  </si>
  <si>
    <t>21:0149:000382</t>
  </si>
  <si>
    <t>21:0149:000382:0001:0001:00</t>
  </si>
  <si>
    <t>103I  :785076:00:------:--</t>
  </si>
  <si>
    <t>21:0455:000452</t>
  </si>
  <si>
    <t>21:0149:000383</t>
  </si>
  <si>
    <t>21:0149:000383:0001:0001:00</t>
  </si>
  <si>
    <t>103I  :785077:00:------:--</t>
  </si>
  <si>
    <t>21:0455:000453</t>
  </si>
  <si>
    <t>21:0149:000384</t>
  </si>
  <si>
    <t>21:0149:000384:0001:0001:00</t>
  </si>
  <si>
    <t>103I  :785078:00:------:--</t>
  </si>
  <si>
    <t>21:0455:000454</t>
  </si>
  <si>
    <t>21:0149:000385</t>
  </si>
  <si>
    <t>21:0149:000385:0001:0001:00</t>
  </si>
  <si>
    <t>103I  :785079:00:------:--</t>
  </si>
  <si>
    <t>21:0455:000455</t>
  </si>
  <si>
    <t>21:0149:000386</t>
  </si>
  <si>
    <t>21:0149:000386:0001:0001:00</t>
  </si>
  <si>
    <t>103I  :785080:00:------:--</t>
  </si>
  <si>
    <t>21:0455:000456</t>
  </si>
  <si>
    <t>21:0149:000387</t>
  </si>
  <si>
    <t>21:0149:000387:0001:0001:00</t>
  </si>
  <si>
    <t>103I  :785081:80:785090:00</t>
  </si>
  <si>
    <t>21:0455:000457</t>
  </si>
  <si>
    <t>21:0149:000395</t>
  </si>
  <si>
    <t>21:0149:000395:0001:0001:02</t>
  </si>
  <si>
    <t>103I  :785082:00:------:--</t>
  </si>
  <si>
    <t>21:0455:000458</t>
  </si>
  <si>
    <t>21:0149:000388</t>
  </si>
  <si>
    <t>21:0149:000388:0001:0001:00</t>
  </si>
  <si>
    <t>103I  :785083:00:------:--</t>
  </si>
  <si>
    <t>21:0455:000459</t>
  </si>
  <si>
    <t>21:0149:000389</t>
  </si>
  <si>
    <t>21:0149:000389:0001:0001:00</t>
  </si>
  <si>
    <t>103I  :785084:00:------:--</t>
  </si>
  <si>
    <t>21:0455:000460</t>
  </si>
  <si>
    <t>21:0149:000390</t>
  </si>
  <si>
    <t>21:0149:000390:0001:0001:00</t>
  </si>
  <si>
    <t>103I  :785085:00:------:--</t>
  </si>
  <si>
    <t>21:0455:000461</t>
  </si>
  <si>
    <t>21:0149:000391</t>
  </si>
  <si>
    <t>21:0149:000391:0001:0001:00</t>
  </si>
  <si>
    <t>103I  :785086:91:------:--</t>
  </si>
  <si>
    <t>21:0455:000462</t>
  </si>
  <si>
    <t>103I  :785087:00:------:--</t>
  </si>
  <si>
    <t>21:0455:000463</t>
  </si>
  <si>
    <t>21:0149:000392</t>
  </si>
  <si>
    <t>21:0149:000392:0001:0001:00</t>
  </si>
  <si>
    <t>103I  :785088:00:------:--</t>
  </si>
  <si>
    <t>21:0455:000464</t>
  </si>
  <si>
    <t>21:0149:000393</t>
  </si>
  <si>
    <t>21:0149:000393:0001:0001:00</t>
  </si>
  <si>
    <t>103I  :785089:00:------:--</t>
  </si>
  <si>
    <t>21:0455:000465</t>
  </si>
  <si>
    <t>21:0149:000394</t>
  </si>
  <si>
    <t>21:0149:000394:0001:0001:00</t>
  </si>
  <si>
    <t>103I  :785090:00:------:--</t>
  </si>
  <si>
    <t>21:0455:000466</t>
  </si>
  <si>
    <t>21:0149:000395:0001:0001:01</t>
  </si>
  <si>
    <t>103I  :785091:00:------:--</t>
  </si>
  <si>
    <t>21:0455:000467</t>
  </si>
  <si>
    <t>21:0149:000396</t>
  </si>
  <si>
    <t>21:0149:000396:0001:0001:00</t>
  </si>
  <si>
    <t>103I  :785092:00:------:--</t>
  </si>
  <si>
    <t>21:0455:000468</t>
  </si>
  <si>
    <t>21:0149:000397</t>
  </si>
  <si>
    <t>21:0149:000397:0001:0001:00</t>
  </si>
  <si>
    <t>103I  :785093:00:------:--</t>
  </si>
  <si>
    <t>21:0455:000469</t>
  </si>
  <si>
    <t>21:0149:000398</t>
  </si>
  <si>
    <t>21:0149:000398:0001:0001:00</t>
  </si>
  <si>
    <t>103I  :785094:00:------:--</t>
  </si>
  <si>
    <t>21:0455:000470</t>
  </si>
  <si>
    <t>21:0149:000399</t>
  </si>
  <si>
    <t>21:0149:000399:0001:0001:00</t>
  </si>
  <si>
    <t>103I  :785095:10:------:--</t>
  </si>
  <si>
    <t>21:0455:000471</t>
  </si>
  <si>
    <t>21:0149:000400</t>
  </si>
  <si>
    <t>21:0149:000400:0001:0001:00</t>
  </si>
  <si>
    <t>103I  :785096:20:785095:10</t>
  </si>
  <si>
    <t>21:0455:000472</t>
  </si>
  <si>
    <t>21:0149:000400:0002:0001:00</t>
  </si>
  <si>
    <t>103I  :785097:00:------:--</t>
  </si>
  <si>
    <t>21:0455:000473</t>
  </si>
  <si>
    <t>21:0149:000401</t>
  </si>
  <si>
    <t>21:0149:000401:0001:0001:00</t>
  </si>
  <si>
    <t>103I  :785098:00:------:--</t>
  </si>
  <si>
    <t>21:0455:000474</t>
  </si>
  <si>
    <t>21:0149:000402</t>
  </si>
  <si>
    <t>21:0149:000402:0001:0001:00</t>
  </si>
  <si>
    <t>103I  :785099:00:------:--</t>
  </si>
  <si>
    <t>21:0455:000475</t>
  </si>
  <si>
    <t>21:0149:000403</t>
  </si>
  <si>
    <t>21:0149:000403:0001:0001:00</t>
  </si>
  <si>
    <t>103I  :785100:00:------:--</t>
  </si>
  <si>
    <t>21:0455:000476</t>
  </si>
  <si>
    <t>21:0149:000404</t>
  </si>
  <si>
    <t>21:0149:000404:0001:0001:00</t>
  </si>
  <si>
    <t>103I  :785101:80:785114:00</t>
  </si>
  <si>
    <t>21:0455:000477</t>
  </si>
  <si>
    <t>21:0149:000416</t>
  </si>
  <si>
    <t>21:0149:000416:0001:0001:02</t>
  </si>
  <si>
    <t>103I  :785102:00:------:--</t>
  </si>
  <si>
    <t>21:0455:000478</t>
  </si>
  <si>
    <t>21:0149:000405</t>
  </si>
  <si>
    <t>21:0149:000405:0001:0001:00</t>
  </si>
  <si>
    <t>103I  :785103:00:------:--</t>
  </si>
  <si>
    <t>21:0455:000479</t>
  </si>
  <si>
    <t>21:0149:000406</t>
  </si>
  <si>
    <t>21:0149:000406:0001:0001:00</t>
  </si>
  <si>
    <t>103I  :785104:00:------:--</t>
  </si>
  <si>
    <t>21:0455:000480</t>
  </si>
  <si>
    <t>21:0149:000407</t>
  </si>
  <si>
    <t>21:0149:000407:0001:0001:00</t>
  </si>
  <si>
    <t>103I  :785105:00:------:--</t>
  </si>
  <si>
    <t>21:0455:000481</t>
  </si>
  <si>
    <t>21:0149:000408</t>
  </si>
  <si>
    <t>21:0149:000408:0001:0001:00</t>
  </si>
  <si>
    <t>103I  :785106:00:------:--</t>
  </si>
  <si>
    <t>21:0455:000482</t>
  </si>
  <si>
    <t>21:0149:000409</t>
  </si>
  <si>
    <t>21:0149:000409:0001:0001:00</t>
  </si>
  <si>
    <t>103I  :785107:00:------:--</t>
  </si>
  <si>
    <t>21:0455:000483</t>
  </si>
  <si>
    <t>21:0149:000410</t>
  </si>
  <si>
    <t>21:0149:000410:0001:0001:00</t>
  </si>
  <si>
    <t>103I  :785108:92:------:--</t>
  </si>
  <si>
    <t>21:0455:000484</t>
  </si>
  <si>
    <t>103I  :785109:00:------:--</t>
  </si>
  <si>
    <t>21:0455:000485</t>
  </si>
  <si>
    <t>21:0149:000411</t>
  </si>
  <si>
    <t>21:0149:000411:0001:0001:00</t>
  </si>
  <si>
    <t>103I  :785110:00:------:--</t>
  </si>
  <si>
    <t>21:0455:000486</t>
  </si>
  <si>
    <t>21:0149:000412</t>
  </si>
  <si>
    <t>21:0149:000412:0001:0001:00</t>
  </si>
  <si>
    <t>103I  :785111:00:------:--</t>
  </si>
  <si>
    <t>21:0455:000487</t>
  </si>
  <si>
    <t>21:0149:000413</t>
  </si>
  <si>
    <t>21:0149:000413:0001:0001:00</t>
  </si>
  <si>
    <t>103I  :785112:00:------:--</t>
  </si>
  <si>
    <t>21:0455:000488</t>
  </si>
  <si>
    <t>21:0149:000414</t>
  </si>
  <si>
    <t>21:0149:000414:0001:0001:00</t>
  </si>
  <si>
    <t>103I  :785113:00:------:--</t>
  </si>
  <si>
    <t>21:0455:000489</t>
  </si>
  <si>
    <t>21:0149:000415</t>
  </si>
  <si>
    <t>21:0149:000415:0001:0001:00</t>
  </si>
  <si>
    <t>103I  :785114:00:------:--</t>
  </si>
  <si>
    <t>21:0455:000490</t>
  </si>
  <si>
    <t>21:0149:000416:0001:0001:01</t>
  </si>
  <si>
    <t>103I  :785115:00:------:--</t>
  </si>
  <si>
    <t>21:0455:000491</t>
  </si>
  <si>
    <t>21:0149:000417</t>
  </si>
  <si>
    <t>21:0149:000417:0001:0001:00</t>
  </si>
  <si>
    <t>103I  :785116:00:------:--</t>
  </si>
  <si>
    <t>21:0455:000492</t>
  </si>
  <si>
    <t>21:0149:000418</t>
  </si>
  <si>
    <t>21:0149:000418:0001:0001:00</t>
  </si>
  <si>
    <t>103I  :785117:10:------:--</t>
  </si>
  <si>
    <t>21:0455:000493</t>
  </si>
  <si>
    <t>21:0149:000419</t>
  </si>
  <si>
    <t>21:0149:000419:0001:0001:00</t>
  </si>
  <si>
    <t>103I  :785118:20:785117:10</t>
  </si>
  <si>
    <t>21:0455:000494</t>
  </si>
  <si>
    <t>21:0149:000419:0002:0001:00</t>
  </si>
  <si>
    <t>103I  :785119:00:------:--</t>
  </si>
  <si>
    <t>21:0455:000495</t>
  </si>
  <si>
    <t>21:0149:000420</t>
  </si>
  <si>
    <t>21:0149:000420:0001:0001:00</t>
  </si>
  <si>
    <t>103I  :785120:00:------:--</t>
  </si>
  <si>
    <t>21:0455:000496</t>
  </si>
  <si>
    <t>21:0149:000421</t>
  </si>
  <si>
    <t>21:0149:000421:0001:0001:00</t>
  </si>
  <si>
    <t>103I  :785121:80:785128:00</t>
  </si>
  <si>
    <t>21:0455:000497</t>
  </si>
  <si>
    <t>21:0149:000427</t>
  </si>
  <si>
    <t>21:0149:000427:0001:0001:02</t>
  </si>
  <si>
    <t>103I  :785122:00:------:--</t>
  </si>
  <si>
    <t>21:0455:000498</t>
  </si>
  <si>
    <t>21:0149:000422</t>
  </si>
  <si>
    <t>21:0149:000422:0001:0001:00</t>
  </si>
  <si>
    <t>103I  :785123:00:------:--</t>
  </si>
  <si>
    <t>21:0455:000499</t>
  </si>
  <si>
    <t>21:0149:000423</t>
  </si>
  <si>
    <t>21:0149:000423:0001:0001:00</t>
  </si>
  <si>
    <t>103I  :785124:91:------:--</t>
  </si>
  <si>
    <t>21:0455:000500</t>
  </si>
  <si>
    <t>103I  :785125:00:------:--</t>
  </si>
  <si>
    <t>21:0455:000501</t>
  </si>
  <si>
    <t>21:0149:000424</t>
  </si>
  <si>
    <t>21:0149:000424:0001:0001:00</t>
  </si>
  <si>
    <t>103I  :785126:00:------:--</t>
  </si>
  <si>
    <t>21:0455:000502</t>
  </si>
  <si>
    <t>21:0149:000425</t>
  </si>
  <si>
    <t>21:0149:000425:0001:0001:00</t>
  </si>
  <si>
    <t>103I  :785127:00:------:--</t>
  </si>
  <si>
    <t>21:0455:000503</t>
  </si>
  <si>
    <t>21:0149:000426</t>
  </si>
  <si>
    <t>21:0149:000426:0001:0001:00</t>
  </si>
  <si>
    <t>103I  :785128:00:------:--</t>
  </si>
  <si>
    <t>21:0455:000504</t>
  </si>
  <si>
    <t>21:0149:000427:0001:0001:01</t>
  </si>
  <si>
    <t>103I  :785129:10:------:--</t>
  </si>
  <si>
    <t>21:0455:000505</t>
  </si>
  <si>
    <t>21:0149:000428</t>
  </si>
  <si>
    <t>21:0149:000428:0001:0001:00</t>
  </si>
  <si>
    <t>103I  :785130:20:785129:10</t>
  </si>
  <si>
    <t>21:0455:000506</t>
  </si>
  <si>
    <t>21:0149:000428:0002:0001:00</t>
  </si>
  <si>
    <t>103I  :785131:00:------:--</t>
  </si>
  <si>
    <t>21:0455:000507</t>
  </si>
  <si>
    <t>21:0149:000429</t>
  </si>
  <si>
    <t>21:0149:000429:0001:0001:00</t>
  </si>
  <si>
    <t>103I  :785132:00:------:--</t>
  </si>
  <si>
    <t>21:0455:000508</t>
  </si>
  <si>
    <t>21:0149:000430</t>
  </si>
  <si>
    <t>21:0149:000430:0001:0001:00</t>
  </si>
  <si>
    <t>103I  :785133:00:------:--</t>
  </si>
  <si>
    <t>21:0455:000509</t>
  </si>
  <si>
    <t>21:0149:000431</t>
  </si>
  <si>
    <t>21:0149:000431:0001:0001:00</t>
  </si>
  <si>
    <t>103I  :785134:00:------:--</t>
  </si>
  <si>
    <t>21:0455:000510</t>
  </si>
  <si>
    <t>21:0149:000432</t>
  </si>
  <si>
    <t>21:0149:000432:0001:0001:00</t>
  </si>
  <si>
    <t>103I  :785135:00:------:--</t>
  </si>
  <si>
    <t>21:0455:000511</t>
  </si>
  <si>
    <t>21:0149:000433</t>
  </si>
  <si>
    <t>21:0149:000433:0001:0001:00</t>
  </si>
  <si>
    <t>103I  :785136:00:------:--</t>
  </si>
  <si>
    <t>21:0455:000512</t>
  </si>
  <si>
    <t>21:0149:000434</t>
  </si>
  <si>
    <t>21:0149:000434:0001:0001:00</t>
  </si>
  <si>
    <t>103I  :785137:00:------:--</t>
  </si>
  <si>
    <t>21:0455:000513</t>
  </si>
  <si>
    <t>21:0149:000435</t>
  </si>
  <si>
    <t>21:0149:000435:0001:0001:00</t>
  </si>
  <si>
    <t>103I  :785138:00:------:--</t>
  </si>
  <si>
    <t>21:0455:000514</t>
  </si>
  <si>
    <t>21:0149:000436</t>
  </si>
  <si>
    <t>21:0149:000436:0001:0001:00</t>
  </si>
  <si>
    <t>103I  :785139:00:------:--</t>
  </si>
  <si>
    <t>21:0455:000515</t>
  </si>
  <si>
    <t>21:0149:000437</t>
  </si>
  <si>
    <t>21:0149:000437:0001:0001:00</t>
  </si>
  <si>
    <t>103I  :785140:00:------:--</t>
  </si>
  <si>
    <t>21:0455:000516</t>
  </si>
  <si>
    <t>21:0149:000438</t>
  </si>
  <si>
    <t>21:0149:000438:0001:0001:00</t>
  </si>
  <si>
    <t>103I  :785141:80:785146:00</t>
  </si>
  <si>
    <t>21:0455:000517</t>
  </si>
  <si>
    <t>21:0149:000441</t>
  </si>
  <si>
    <t>21:0149:000441:0001:0001:02</t>
  </si>
  <si>
    <t>103I  :785142:91:------:--</t>
  </si>
  <si>
    <t>21:0455:000518</t>
  </si>
  <si>
    <t>103I  :785143:00:------:--</t>
  </si>
  <si>
    <t>21:0455:000519</t>
  </si>
  <si>
    <t>21:0149:000439</t>
  </si>
  <si>
    <t>21:0149:000439:0001:0001:00</t>
  </si>
  <si>
    <t>103I  :785144:10:------:--</t>
  </si>
  <si>
    <t>21:0455:000520</t>
  </si>
  <si>
    <t>21:0149:000440</t>
  </si>
  <si>
    <t>21:0149:000440:0001:0001:00</t>
  </si>
  <si>
    <t>103I  :785145:20:785144:10</t>
  </si>
  <si>
    <t>21:0455:000521</t>
  </si>
  <si>
    <t>21:0149:000440:0002:0001:00</t>
  </si>
  <si>
    <t>103I  :785146:00:------:--</t>
  </si>
  <si>
    <t>21:0455:000522</t>
  </si>
  <si>
    <t>21:0149:000441:0001:0001:01</t>
  </si>
  <si>
    <t>103I  :785147:00:------:--</t>
  </si>
  <si>
    <t>21:0455:000523</t>
  </si>
  <si>
    <t>21:0149:000442</t>
  </si>
  <si>
    <t>21:0149:000442:0001:0001:00</t>
  </si>
  <si>
    <t>103I  :785148:00:------:--</t>
  </si>
  <si>
    <t>21:0455:000524</t>
  </si>
  <si>
    <t>21:0149:000443</t>
  </si>
  <si>
    <t>21:0149:000443:0001:0001:00</t>
  </si>
  <si>
    <t>103I  :785149:00:------:--</t>
  </si>
  <si>
    <t>21:0455:000525</t>
  </si>
  <si>
    <t>21:0149:000444</t>
  </si>
  <si>
    <t>21:0149:000444:0001:0001:00</t>
  </si>
  <si>
    <t>103I  :785150:00:------:--</t>
  </si>
  <si>
    <t>21:0455:000526</t>
  </si>
  <si>
    <t>21:0149:000445</t>
  </si>
  <si>
    <t>21:0149:000445:0001:0001:00</t>
  </si>
  <si>
    <t>103I  :785151:00:------:--</t>
  </si>
  <si>
    <t>21:0455:000527</t>
  </si>
  <si>
    <t>21:0149:000446</t>
  </si>
  <si>
    <t>21:0149:000446:0001:0001:00</t>
  </si>
  <si>
    <t>103I  :785152:00:------:--</t>
  </si>
  <si>
    <t>21:0455:000528</t>
  </si>
  <si>
    <t>21:0149:000447</t>
  </si>
  <si>
    <t>21:0149:000447:0001:0001:00</t>
  </si>
  <si>
    <t>103I  :785153:00:------:--</t>
  </si>
  <si>
    <t>21:0455:000529</t>
  </si>
  <si>
    <t>21:0149:000448</t>
  </si>
  <si>
    <t>21:0149:000448:0001:0001:00</t>
  </si>
  <si>
    <t>103I  :785154:00:------:--</t>
  </si>
  <si>
    <t>21:0455:000530</t>
  </si>
  <si>
    <t>21:0149:000449</t>
  </si>
  <si>
    <t>21:0149:000449:0001:0001:00</t>
  </si>
  <si>
    <t>103I  :785155:00:------:--</t>
  </si>
  <si>
    <t>21:0455:000531</t>
  </si>
  <si>
    <t>21:0149:000450</t>
  </si>
  <si>
    <t>21:0149:000450:0001:0001:00</t>
  </si>
  <si>
    <t>103I  :785156:00:------:--</t>
  </si>
  <si>
    <t>21:0455:000532</t>
  </si>
  <si>
    <t>21:0149:000451</t>
  </si>
  <si>
    <t>21:0149:000451:0001:0001:00</t>
  </si>
  <si>
    <t>103I  :785157:00:------:--</t>
  </si>
  <si>
    <t>21:0455:000533</t>
  </si>
  <si>
    <t>21:0149:000452</t>
  </si>
  <si>
    <t>21:0149:000452:0001:0001:00</t>
  </si>
  <si>
    <t>103I  :785158:00:------:--</t>
  </si>
  <si>
    <t>21:0455:000534</t>
  </si>
  <si>
    <t>21:0149:000453</t>
  </si>
  <si>
    <t>21:0149:000453:0001:0001:00</t>
  </si>
  <si>
    <t>103I  :785159:00:------:--</t>
  </si>
  <si>
    <t>21:0455:000535</t>
  </si>
  <si>
    <t>21:0149:000454</t>
  </si>
  <si>
    <t>21:0149:000454:0001:0001:00</t>
  </si>
  <si>
    <t>103I  :785160:00:------:--</t>
  </si>
  <si>
    <t>21:0455:000536</t>
  </si>
  <si>
    <t>21:0149:000455</t>
  </si>
  <si>
    <t>21:0149:000455:0001:0001:00</t>
  </si>
  <si>
    <t>103I  :785161:80:785168:00</t>
  </si>
  <si>
    <t>21:0455:000537</t>
  </si>
  <si>
    <t>21:0149:000462</t>
  </si>
  <si>
    <t>21:0149:000462:0001:0001:02</t>
  </si>
  <si>
    <t>103I  :785162:00:------:--</t>
  </si>
  <si>
    <t>21:0455:000538</t>
  </si>
  <si>
    <t>21:0149:000456</t>
  </si>
  <si>
    <t>21:0149:000456:0001:0001:00</t>
  </si>
  <si>
    <t>103I  :785163:00:------:--</t>
  </si>
  <si>
    <t>21:0455:000539</t>
  </si>
  <si>
    <t>21:0149:000457</t>
  </si>
  <si>
    <t>21:0149:000457:0001:0001:00</t>
  </si>
  <si>
    <t>103I  :785164:00:------:--</t>
  </si>
  <si>
    <t>21:0455:000540</t>
  </si>
  <si>
    <t>21:0149:000458</t>
  </si>
  <si>
    <t>21:0149:000458:0001:0001:00</t>
  </si>
  <si>
    <t>103I  :785165:00:------:--</t>
  </si>
  <si>
    <t>21:0455:000541</t>
  </si>
  <si>
    <t>21:0149:000459</t>
  </si>
  <si>
    <t>21:0149:000459:0001:0001:00</t>
  </si>
  <si>
    <t>103I  :785166:00:------:--</t>
  </si>
  <si>
    <t>21:0455:000542</t>
  </si>
  <si>
    <t>21:0149:000460</t>
  </si>
  <si>
    <t>21:0149:000460:0001:0001:00</t>
  </si>
  <si>
    <t>103I  :785167:00:------:--</t>
  </si>
  <si>
    <t>21:0455:000543</t>
  </si>
  <si>
    <t>21:0149:000461</t>
  </si>
  <si>
    <t>21:0149:000461:0001:0001:00</t>
  </si>
  <si>
    <t>103I  :785168:00:------:--</t>
  </si>
  <si>
    <t>21:0455:000544</t>
  </si>
  <si>
    <t>21:0149:000462:0001:0001:01</t>
  </si>
  <si>
    <t>103I  :785169:00:------:--</t>
  </si>
  <si>
    <t>21:0455:000545</t>
  </si>
  <si>
    <t>21:0149:000463</t>
  </si>
  <si>
    <t>21:0149:000463:0001:0001:00</t>
  </si>
  <si>
    <t>103I  :785170:00:------:--</t>
  </si>
  <si>
    <t>21:0455:000546</t>
  </si>
  <si>
    <t>21:0149:000464</t>
  </si>
  <si>
    <t>21:0149:000464:0001:0001:00</t>
  </si>
  <si>
    <t>103I  :785171:00:------:--</t>
  </si>
  <si>
    <t>21:0455:000547</t>
  </si>
  <si>
    <t>21:0149:000465</t>
  </si>
  <si>
    <t>21:0149:000465:0001:0001:00</t>
  </si>
  <si>
    <t>103I  :785172:92:------:--</t>
  </si>
  <si>
    <t>21:0455:000548</t>
  </si>
  <si>
    <t>103I  :785173:00:------:--</t>
  </si>
  <si>
    <t>21:0455:000549</t>
  </si>
  <si>
    <t>21:0149:000466</t>
  </si>
  <si>
    <t>21:0149:000466:0001:0001:00</t>
  </si>
  <si>
    <t>103I  :785174:00:------:--</t>
  </si>
  <si>
    <t>21:0455:000550</t>
  </si>
  <si>
    <t>21:0149:000467</t>
  </si>
  <si>
    <t>21:0149:000467:0001:0001:00</t>
  </si>
  <si>
    <t>103I  :785175:00:------:--</t>
  </si>
  <si>
    <t>21:0455:000551</t>
  </si>
  <si>
    <t>21:0149:000468</t>
  </si>
  <si>
    <t>21:0149:000468:0001:0001:00</t>
  </si>
  <si>
    <t>103I  :785176:10:------:--</t>
  </si>
  <si>
    <t>21:0455:000552</t>
  </si>
  <si>
    <t>21:0149:000469</t>
  </si>
  <si>
    <t>21:0149:000469:0001:0001:00</t>
  </si>
  <si>
    <t>103I  :785177:20:785176:10</t>
  </si>
  <si>
    <t>21:0455:000553</t>
  </si>
  <si>
    <t>21:0149:000469:0002:0001:00</t>
  </si>
  <si>
    <t>103I  :785178:00:------:--</t>
  </si>
  <si>
    <t>21:0455:000554</t>
  </si>
  <si>
    <t>21:0149:000470</t>
  </si>
  <si>
    <t>21:0149:000470:0001:0001:00</t>
  </si>
  <si>
    <t>103I  :785179:00:------:--</t>
  </si>
  <si>
    <t>21:0455:000555</t>
  </si>
  <si>
    <t>21:0149:000471</t>
  </si>
  <si>
    <t>21:0149:000471:0001:0001:00</t>
  </si>
  <si>
    <t>103I  :785180:00:------:--</t>
  </si>
  <si>
    <t>21:0455:000556</t>
  </si>
  <si>
    <t>21:0149:000472</t>
  </si>
  <si>
    <t>21:0149:000472:0001:0001:00</t>
  </si>
  <si>
    <t>103I  :785181:80:785184:00</t>
  </si>
  <si>
    <t>21:0455:000557</t>
  </si>
  <si>
    <t>21:0149:000475</t>
  </si>
  <si>
    <t>21:0149:000475:0001:0001:02</t>
  </si>
  <si>
    <t>103I  :785182:00:------:--</t>
  </si>
  <si>
    <t>21:0455:000558</t>
  </si>
  <si>
    <t>21:0149:000473</t>
  </si>
  <si>
    <t>21:0149:000473:0001:0001:00</t>
  </si>
  <si>
    <t>103I  :785183:00:------:--</t>
  </si>
  <si>
    <t>21:0455:000559</t>
  </si>
  <si>
    <t>21:0149:000474</t>
  </si>
  <si>
    <t>21:0149:000474:0001:0001:00</t>
  </si>
  <si>
    <t>103I  :785184:00:------:--</t>
  </si>
  <si>
    <t>21:0455:000560</t>
  </si>
  <si>
    <t>21:0149:000475:0001:0001:01</t>
  </si>
  <si>
    <t>103I  :785185:00:------:--</t>
  </si>
  <si>
    <t>21:0455:000561</t>
  </si>
  <si>
    <t>21:0149:000476</t>
  </si>
  <si>
    <t>21:0149:000476:0001:0001:00</t>
  </si>
  <si>
    <t>103I  :785186:00:------:--</t>
  </si>
  <si>
    <t>21:0455:000562</t>
  </si>
  <si>
    <t>21:0149:000477</t>
  </si>
  <si>
    <t>21:0149:000477:0001:0001:00</t>
  </si>
  <si>
    <t>103I  :785187:91:------:--</t>
  </si>
  <si>
    <t>21:0455:000563</t>
  </si>
  <si>
    <t>103I  :785188:00:------:--</t>
  </si>
  <si>
    <t>21:0455:000564</t>
  </si>
  <si>
    <t>21:0149:000478</t>
  </si>
  <si>
    <t>21:0149:000478:0001:0001:00</t>
  </si>
  <si>
    <t>103I  :785189:10:------:--</t>
  </si>
  <si>
    <t>21:0455:000565</t>
  </si>
  <si>
    <t>21:0149:000479</t>
  </si>
  <si>
    <t>21:0149:000479:0001:0001:00</t>
  </si>
  <si>
    <t>103I  :785190:20:785189:10</t>
  </si>
  <si>
    <t>21:0455:000566</t>
  </si>
  <si>
    <t>21:0149:000479:0002:0001:00</t>
  </si>
  <si>
    <t>103I  :785191:00:------:--</t>
  </si>
  <si>
    <t>21:0455:000567</t>
  </si>
  <si>
    <t>21:0149:000480</t>
  </si>
  <si>
    <t>21:0149:000480:0001:0001:00</t>
  </si>
  <si>
    <t>103I  :785192:00:------:--</t>
  </si>
  <si>
    <t>21:0455:000568</t>
  </si>
  <si>
    <t>21:0149:000481</t>
  </si>
  <si>
    <t>21:0149:000481:0001:0001:00</t>
  </si>
  <si>
    <t>103I  :785193:00:------:--</t>
  </si>
  <si>
    <t>21:0455:000569</t>
  </si>
  <si>
    <t>21:0149:000482</t>
  </si>
  <si>
    <t>21:0149:000482:0001:0001:00</t>
  </si>
  <si>
    <t>103I  :785194:00:------:--</t>
  </si>
  <si>
    <t>21:0455:000570</t>
  </si>
  <si>
    <t>21:0149:000483</t>
  </si>
  <si>
    <t>21:0149:000483:0001:0001:00</t>
  </si>
  <si>
    <t>103I  :785195:00:------:--</t>
  </si>
  <si>
    <t>21:0455:000571</t>
  </si>
  <si>
    <t>21:0149:000484</t>
  </si>
  <si>
    <t>21:0149:000484:0001:0001:00</t>
  </si>
  <si>
    <t>103I  :785196:00:------:--</t>
  </si>
  <si>
    <t>21:0455:000572</t>
  </si>
  <si>
    <t>21:0149:000485</t>
  </si>
  <si>
    <t>21:0149:000485:0001:0001:00</t>
  </si>
  <si>
    <t>103I  :785197:00:------:--</t>
  </si>
  <si>
    <t>21:0455:000573</t>
  </si>
  <si>
    <t>21:0149:000486</t>
  </si>
  <si>
    <t>21:0149:000486:0001:0001:00</t>
  </si>
  <si>
    <t>103I  :785198:00:------:--</t>
  </si>
  <si>
    <t>21:0455:000574</t>
  </si>
  <si>
    <t>21:0149:000487</t>
  </si>
  <si>
    <t>21:0149:000487:0001:0001:00</t>
  </si>
  <si>
    <t>103I  :785199:00:------:--</t>
  </si>
  <si>
    <t>21:0455:000575</t>
  </si>
  <si>
    <t>21:0149:000488</t>
  </si>
  <si>
    <t>21:0149:000488:0001:0001:00</t>
  </si>
  <si>
    <t>103I  :785200:00:------:--</t>
  </si>
  <si>
    <t>21:0455:000576</t>
  </si>
  <si>
    <t>21:0149:000489</t>
  </si>
  <si>
    <t>21:0149:000489:0001:0001:00</t>
  </si>
  <si>
    <t>103I  :785201:80:785207:10</t>
  </si>
  <si>
    <t>21:0455:000577</t>
  </si>
  <si>
    <t>21:0149:000495</t>
  </si>
  <si>
    <t>21:0149:000495:0001:0001:02</t>
  </si>
  <si>
    <t>103I  :785202:00:------:--</t>
  </si>
  <si>
    <t>21:0455:000578</t>
  </si>
  <si>
    <t>21:0149:000490</t>
  </si>
  <si>
    <t>21:0149:000490:0001:0001:00</t>
  </si>
  <si>
    <t>103I  :785203:00:------:--</t>
  </si>
  <si>
    <t>21:0455:000579</t>
  </si>
  <si>
    <t>21:0149:000491</t>
  </si>
  <si>
    <t>21:0149:000491:0001:0001:00</t>
  </si>
  <si>
    <t>103I  :785204:00:------:--</t>
  </si>
  <si>
    <t>21:0455:000580</t>
  </si>
  <si>
    <t>21:0149:000492</t>
  </si>
  <si>
    <t>21:0149:000492:0001:0001:00</t>
  </si>
  <si>
    <t>103I  :785205:00:------:--</t>
  </si>
  <si>
    <t>21:0455:000581</t>
  </si>
  <si>
    <t>21:0149:000493</t>
  </si>
  <si>
    <t>21:0149:000493:0001:0001:00</t>
  </si>
  <si>
    <t>103I  :785206:00:------:--</t>
  </si>
  <si>
    <t>21:0455:000582</t>
  </si>
  <si>
    <t>21:0149:000494</t>
  </si>
  <si>
    <t>21:0149:000494:0001:0001:00</t>
  </si>
  <si>
    <t>103I  :785207:10:------:--</t>
  </si>
  <si>
    <t>21:0455:000583</t>
  </si>
  <si>
    <t>21:0149:000495:0001:0001:01</t>
  </si>
  <si>
    <t>103I  :785208:20:785207:10</t>
  </si>
  <si>
    <t>21:0455:000584</t>
  </si>
  <si>
    <t>21:0149:000495:0002:0001:00</t>
  </si>
  <si>
    <t>103I  :785209:00:------:--</t>
  </si>
  <si>
    <t>21:0455:000585</t>
  </si>
  <si>
    <t>21:0149:000496</t>
  </si>
  <si>
    <t>21:0149:000496:0001:0001:00</t>
  </si>
  <si>
    <t>103I  :785210:00:------:--</t>
  </si>
  <si>
    <t>21:0455:000586</t>
  </si>
  <si>
    <t>21:0149:000497</t>
  </si>
  <si>
    <t>21:0149:000497:0001:0001:00</t>
  </si>
  <si>
    <t>103I  :785211:00:------:--</t>
  </si>
  <si>
    <t>21:0455:000587</t>
  </si>
  <si>
    <t>21:0149:000498</t>
  </si>
  <si>
    <t>21:0149:000498:0001:0001:00</t>
  </si>
  <si>
    <t>103I  :785212:00:------:--</t>
  </si>
  <si>
    <t>21:0455:000588</t>
  </si>
  <si>
    <t>21:0149:000499</t>
  </si>
  <si>
    <t>21:0149:000499:0001:0001:00</t>
  </si>
  <si>
    <t>103I  :785213:00:------:--</t>
  </si>
  <si>
    <t>21:0455:000589</t>
  </si>
  <si>
    <t>21:0149:000500</t>
  </si>
  <si>
    <t>21:0149:000500:0001:0001:00</t>
  </si>
  <si>
    <t>103I  :785214:00:------:--</t>
  </si>
  <si>
    <t>21:0455:000590</t>
  </si>
  <si>
    <t>21:0149:000501</t>
  </si>
  <si>
    <t>21:0149:000501:0001:0001:00</t>
  </si>
  <si>
    <t>103I  :785215:00:------:--</t>
  </si>
  <si>
    <t>21:0455:000591</t>
  </si>
  <si>
    <t>21:0149:000502</t>
  </si>
  <si>
    <t>21:0149:000502:0001:0001:00</t>
  </si>
  <si>
    <t>103I  :785216:00:------:--</t>
  </si>
  <si>
    <t>21:0455:000592</t>
  </si>
  <si>
    <t>21:0149:000503</t>
  </si>
  <si>
    <t>21:0149:000503:0001:0001:00</t>
  </si>
  <si>
    <t>103I  :785217:00:------:--</t>
  </si>
  <si>
    <t>21:0455:000593</t>
  </si>
  <si>
    <t>21:0149:000504</t>
  </si>
  <si>
    <t>21:0149:000504:0001:0001:00</t>
  </si>
  <si>
    <t>103I  :785218:00:------:--</t>
  </si>
  <si>
    <t>21:0455:000594</t>
  </si>
  <si>
    <t>21:0149:000505</t>
  </si>
  <si>
    <t>21:0149:000505:0001:0001:00</t>
  </si>
  <si>
    <t>103I  :785219:00:------:--</t>
  </si>
  <si>
    <t>21:0455:000595</t>
  </si>
  <si>
    <t>21:0149:000506</t>
  </si>
  <si>
    <t>21:0149:000506:0001:0001:00</t>
  </si>
  <si>
    <t>103I  :785220:92:------:--</t>
  </si>
  <si>
    <t>21:0455:000596</t>
  </si>
  <si>
    <t>103I  :785221:80:785234:10</t>
  </si>
  <si>
    <t>21:0455:000597</t>
  </si>
  <si>
    <t>21:0149:000519</t>
  </si>
  <si>
    <t>21:0149:000519:0001:0001:02</t>
  </si>
  <si>
    <t>103I  :785222:00:------:--</t>
  </si>
  <si>
    <t>21:0455:000598</t>
  </si>
  <si>
    <t>21:0149:000507</t>
  </si>
  <si>
    <t>21:0149:000507:0001:0001:00</t>
  </si>
  <si>
    <t>103I  :785223:00:------:--</t>
  </si>
  <si>
    <t>21:0455:000599</t>
  </si>
  <si>
    <t>21:0149:000508</t>
  </si>
  <si>
    <t>21:0149:000508:0001:0001:00</t>
  </si>
  <si>
    <t>103I  :785224:00:------:--</t>
  </si>
  <si>
    <t>21:0455:000600</t>
  </si>
  <si>
    <t>21:0149:000509</t>
  </si>
  <si>
    <t>21:0149:000509:0001:0001:00</t>
  </si>
  <si>
    <t>103I  :785225:00:------:--</t>
  </si>
  <si>
    <t>21:0455:000601</t>
  </si>
  <si>
    <t>21:0149:000510</t>
  </si>
  <si>
    <t>21:0149:000510:0001:0001:00</t>
  </si>
  <si>
    <t>103I  :785226:00:------:--</t>
  </si>
  <si>
    <t>21:0455:000602</t>
  </si>
  <si>
    <t>21:0149:000511</t>
  </si>
  <si>
    <t>21:0149:000511:0001:0001:00</t>
  </si>
  <si>
    <t>103I  :785227:00:------:--</t>
  </si>
  <si>
    <t>21:0455:000603</t>
  </si>
  <si>
    <t>21:0149:000512</t>
  </si>
  <si>
    <t>21:0149:000512:0001:0001:00</t>
  </si>
  <si>
    <t>103I  :785228:00:------:--</t>
  </si>
  <si>
    <t>21:0455:000604</t>
  </si>
  <si>
    <t>21:0149:000513</t>
  </si>
  <si>
    <t>21:0149:000513:0001:0001:00</t>
  </si>
  <si>
    <t>103I  :785229:00:------:--</t>
  </si>
  <si>
    <t>21:0455:000605</t>
  </si>
  <si>
    <t>21:0149:000514</t>
  </si>
  <si>
    <t>21:0149:000514:0001:0001:00</t>
  </si>
  <si>
    <t>103I  :785230:00:------:--</t>
  </si>
  <si>
    <t>21:0455:000606</t>
  </si>
  <si>
    <t>21:0149:000515</t>
  </si>
  <si>
    <t>21:0149:000515:0001:0001:00</t>
  </si>
  <si>
    <t>103I  :785231:00:------:--</t>
  </si>
  <si>
    <t>21:0455:000607</t>
  </si>
  <si>
    <t>21:0149:000516</t>
  </si>
  <si>
    <t>21:0149:000516:0001:0001:00</t>
  </si>
  <si>
    <t>103I  :785232:00:------:--</t>
  </si>
  <si>
    <t>21:0455:000608</t>
  </si>
  <si>
    <t>21:0149:000517</t>
  </si>
  <si>
    <t>21:0149:000517:0001:0001:00</t>
  </si>
  <si>
    <t>103I  :785233:00:------:--</t>
  </si>
  <si>
    <t>21:0455:000609</t>
  </si>
  <si>
    <t>21:0149:000518</t>
  </si>
  <si>
    <t>21:0149:000518:0001:0001:00</t>
  </si>
  <si>
    <t>103I  :785234:10:------:--</t>
  </si>
  <si>
    <t>21:0455:000610</t>
  </si>
  <si>
    <t>21:0149:000519:0001:0001:01</t>
  </si>
  <si>
    <t>103I  :785235:20:785234:10</t>
  </si>
  <si>
    <t>21:0455:000611</t>
  </si>
  <si>
    <t>21:0149:000519:0002:0001:00</t>
  </si>
  <si>
    <t>103I  :785236:93:------:--</t>
  </si>
  <si>
    <t>21:0455:000612</t>
  </si>
  <si>
    <t>103I  :785237:00:------:--</t>
  </si>
  <si>
    <t>21:0455:000613</t>
  </si>
  <si>
    <t>21:0149:000520</t>
  </si>
  <si>
    <t>21:0149:000520:0001:0001:00</t>
  </si>
  <si>
    <t>103I  :785238:00:------:--</t>
  </si>
  <si>
    <t>21:0455:000614</t>
  </si>
  <si>
    <t>21:0149:000521</t>
  </si>
  <si>
    <t>21:0149:000521:0001:0001:00</t>
  </si>
  <si>
    <t>103I  :785239:00:------:--</t>
  </si>
  <si>
    <t>21:0455:000615</t>
  </si>
  <si>
    <t>21:0149:000522</t>
  </si>
  <si>
    <t>21:0149:000522:0001:0001:00</t>
  </si>
  <si>
    <t>103I  :785240:00:------:--</t>
  </si>
  <si>
    <t>21:0455:000616</t>
  </si>
  <si>
    <t>21:0149:000523</t>
  </si>
  <si>
    <t>21:0149:000523:0001:0001:00</t>
  </si>
  <si>
    <t>103I  :785241:80:785243:20</t>
  </si>
  <si>
    <t>21:0455:000617</t>
  </si>
  <si>
    <t>21:0149:000524</t>
  </si>
  <si>
    <t>21:0149:000524:0002:0001:02</t>
  </si>
  <si>
    <t>103I  :785242:10:------:--</t>
  </si>
  <si>
    <t>21:0455:000618</t>
  </si>
  <si>
    <t>21:0149:000524:0001:0001:00</t>
  </si>
  <si>
    <t>103I  :785243:20:785242:10</t>
  </si>
  <si>
    <t>21:0455:000619</t>
  </si>
  <si>
    <t>21:0149:000524:0002:0001:01</t>
  </si>
  <si>
    <t>103I  :785244:00:------:--</t>
  </si>
  <si>
    <t>21:0455:000620</t>
  </si>
  <si>
    <t>21:0149:000525</t>
  </si>
  <si>
    <t>21:0149:000525:0001:0001:00</t>
  </si>
  <si>
    <t>103I  :785245:00:------:--</t>
  </si>
  <si>
    <t>21:0455:000621</t>
  </si>
  <si>
    <t>21:0149:000526</t>
  </si>
  <si>
    <t>21:0149:000526:0001:0001:00</t>
  </si>
  <si>
    <t>103I  :785246:00:------:--</t>
  </si>
  <si>
    <t>21:0455:000622</t>
  </si>
  <si>
    <t>21:0149:000527</t>
  </si>
  <si>
    <t>21:0149:000527:0001:0001:00</t>
  </si>
  <si>
    <t>103I  :785247:00:------:--</t>
  </si>
  <si>
    <t>21:0455:000623</t>
  </si>
  <si>
    <t>21:0149:000528</t>
  </si>
  <si>
    <t>21:0149:000528:0001:0001:00</t>
  </si>
  <si>
    <t>103I  :785248:00:------:--</t>
  </si>
  <si>
    <t>21:0455:000624</t>
  </si>
  <si>
    <t>21:0149:000529</t>
  </si>
  <si>
    <t>21:0149:000529:0001:0001:00</t>
  </si>
  <si>
    <t>103I  :785249:00:------:--</t>
  </si>
  <si>
    <t>21:0455:000625</t>
  </si>
  <si>
    <t>21:0149:000530</t>
  </si>
  <si>
    <t>21:0149:000530:0001:0001:00</t>
  </si>
  <si>
    <t>103I  :785250:00:------:--</t>
  </si>
  <si>
    <t>21:0455:000626</t>
  </si>
  <si>
    <t>21:0149:000531</t>
  </si>
  <si>
    <t>21:0149:000531:0001:0001:00</t>
  </si>
  <si>
    <t>103I  :785251:00:------:--</t>
  </si>
  <si>
    <t>21:0455:000627</t>
  </si>
  <si>
    <t>21:0149:000532</t>
  </si>
  <si>
    <t>21:0149:000532:0001:0001:00</t>
  </si>
  <si>
    <t>103I  :785252:00:------:--</t>
  </si>
  <si>
    <t>21:0455:000628</t>
  </si>
  <si>
    <t>21:0149:000533</t>
  </si>
  <si>
    <t>21:0149:000533:0001:0001:00</t>
  </si>
  <si>
    <t>103I  :785253:00:------:--</t>
  </si>
  <si>
    <t>21:0455:000629</t>
  </si>
  <si>
    <t>21:0149:000534</t>
  </si>
  <si>
    <t>21:0149:000534:0001:0001:00</t>
  </si>
  <si>
    <t>103I  :785254:00:------:--</t>
  </si>
  <si>
    <t>21:0455:000630</t>
  </si>
  <si>
    <t>21:0149:000535</t>
  </si>
  <si>
    <t>21:0149:000535:0001:0001:00</t>
  </si>
  <si>
    <t>103I  :785255:00:------:--</t>
  </si>
  <si>
    <t>21:0455:000631</t>
  </si>
  <si>
    <t>21:0149:000536</t>
  </si>
  <si>
    <t>21:0149:000536:0001:0001:00</t>
  </si>
  <si>
    <t>103I  :785256:00:------:--</t>
  </si>
  <si>
    <t>21:0455:000632</t>
  </si>
  <si>
    <t>21:0149:000537</t>
  </si>
  <si>
    <t>21:0149:000537:0001:0001:00</t>
  </si>
  <si>
    <t>103I  :785257:91:------:--</t>
  </si>
  <si>
    <t>21:0455:000633</t>
  </si>
  <si>
    <t>103I  :785258:00:------:--</t>
  </si>
  <si>
    <t>21:0455:000634</t>
  </si>
  <si>
    <t>21:0149:000538</t>
  </si>
  <si>
    <t>21:0149:000538:0001:0001:00</t>
  </si>
  <si>
    <t>103I  :785259:00:------:--</t>
  </si>
  <si>
    <t>21:0455:000635</t>
  </si>
  <si>
    <t>21:0149:000539</t>
  </si>
  <si>
    <t>21:0149:000539:0001:0001:00</t>
  </si>
  <si>
    <t>103I  :785260:00:------:--</t>
  </si>
  <si>
    <t>21:0455:000636</t>
  </si>
  <si>
    <t>21:0149:000540</t>
  </si>
  <si>
    <t>21:0149:000540:0001:0001:00</t>
  </si>
  <si>
    <t>103I  :785261:80:785270:00</t>
  </si>
  <si>
    <t>21:0455:000637</t>
  </si>
  <si>
    <t>21:0149:000547</t>
  </si>
  <si>
    <t>21:0149:000547:0001:0001:02</t>
  </si>
  <si>
    <t>103I  :785262:10:------:--</t>
  </si>
  <si>
    <t>21:0455:000638</t>
  </si>
  <si>
    <t>21:0149:000541</t>
  </si>
  <si>
    <t>21:0149:000541:0001:0001:00</t>
  </si>
  <si>
    <t>103I  :785263:20:785262:10</t>
  </si>
  <si>
    <t>21:0455:000639</t>
  </si>
  <si>
    <t>21:0149:000541:0002:0001:00</t>
  </si>
  <si>
    <t>103I  :785264:00:------:--</t>
  </si>
  <si>
    <t>21:0455:000640</t>
  </si>
  <si>
    <t>21:0149:000542</t>
  </si>
  <si>
    <t>21:0149:000542:0001:0001:00</t>
  </si>
  <si>
    <t>103I  :785265:00:------:--</t>
  </si>
  <si>
    <t>21:0455:000641</t>
  </si>
  <si>
    <t>21:0149:000543</t>
  </si>
  <si>
    <t>21:0149:000543:0001:0001:00</t>
  </si>
  <si>
    <t>103I  :785266:00:------:--</t>
  </si>
  <si>
    <t>21:0455:000642</t>
  </si>
  <si>
    <t>21:0149:000544</t>
  </si>
  <si>
    <t>21:0149:000544:0001:0001:00</t>
  </si>
  <si>
    <t>103I  :785267:91:------:--</t>
  </si>
  <si>
    <t>21:0455:000643</t>
  </si>
  <si>
    <t>103I  :785268:00:------:--</t>
  </si>
  <si>
    <t>21:0455:000644</t>
  </si>
  <si>
    <t>21:0149:000545</t>
  </si>
  <si>
    <t>21:0149:000545:0001:0001:00</t>
  </si>
  <si>
    <t>103I  :785269:00:------:--</t>
  </si>
  <si>
    <t>21:0455:000645</t>
  </si>
  <si>
    <t>21:0149:000546</t>
  </si>
  <si>
    <t>21:0149:000546:0001:0001:00</t>
  </si>
  <si>
    <t>103I  :785270:00:------:--</t>
  </si>
  <si>
    <t>21:0455:000646</t>
  </si>
  <si>
    <t>21:0149:000547:0001:0001:01</t>
  </si>
  <si>
    <t>103I  :785271:00:------:--</t>
  </si>
  <si>
    <t>21:0455:000647</t>
  </si>
  <si>
    <t>21:0149:000548</t>
  </si>
  <si>
    <t>21:0149:000548:0001:0001:00</t>
  </si>
  <si>
    <t>103I  :785272:00:------:--</t>
  </si>
  <si>
    <t>21:0455:000648</t>
  </si>
  <si>
    <t>21:0149:000549</t>
  </si>
  <si>
    <t>21:0149:000549:0001:0001:00</t>
  </si>
  <si>
    <t>103I  :785273:00:------:--</t>
  </si>
  <si>
    <t>21:0455:000649</t>
  </si>
  <si>
    <t>21:0149:000550</t>
  </si>
  <si>
    <t>21:0149:000550:0001:0001:00</t>
  </si>
  <si>
    <t>103I  :785274:00:------:--</t>
  </si>
  <si>
    <t>21:0455:000650</t>
  </si>
  <si>
    <t>21:0149:000551</t>
  </si>
  <si>
    <t>21:0149:000551:0001:0001:00</t>
  </si>
  <si>
    <t>103I  :785275:00:------:--</t>
  </si>
  <si>
    <t>21:0455:000651</t>
  </si>
  <si>
    <t>21:0149:000552</t>
  </si>
  <si>
    <t>21:0149:000552:0001:0001:00</t>
  </si>
  <si>
    <t>103I  :785276:00:------:--</t>
  </si>
  <si>
    <t>21:0455:000652</t>
  </si>
  <si>
    <t>21:0149:000553</t>
  </si>
  <si>
    <t>21:0149:000553:0001:0001:00</t>
  </si>
  <si>
    <t>103I  :785277:00:------:--</t>
  </si>
  <si>
    <t>21:0455:000653</t>
  </si>
  <si>
    <t>21:0149:000554</t>
  </si>
  <si>
    <t>21:0149:000554:0001:0001:00</t>
  </si>
  <si>
    <t>103I  :785278:00:------:--</t>
  </si>
  <si>
    <t>21:0455:000654</t>
  </si>
  <si>
    <t>21:0149:000555</t>
  </si>
  <si>
    <t>21:0149:000555:0001:0001:00</t>
  </si>
  <si>
    <t>103I  :785279:00:------:--</t>
  </si>
  <si>
    <t>21:0455:000655</t>
  </si>
  <si>
    <t>21:0149:000556</t>
  </si>
  <si>
    <t>21:0149:000556:0001:0001:00</t>
  </si>
  <si>
    <t>103I  :785280:00:------:--</t>
  </si>
  <si>
    <t>21:0455:000656</t>
  </si>
  <si>
    <t>21:0149:000557</t>
  </si>
  <si>
    <t>21:0149:000557:0001:0001:00</t>
  </si>
  <si>
    <t>103I  :785281:80:785292:00</t>
  </si>
  <si>
    <t>21:0455:000657</t>
  </si>
  <si>
    <t>21:0149:000567</t>
  </si>
  <si>
    <t>21:0149:000567:0001:0001:02</t>
  </si>
  <si>
    <t>103I  :785282:00:------:--</t>
  </si>
  <si>
    <t>21:0455:000658</t>
  </si>
  <si>
    <t>21:0149:000558</t>
  </si>
  <si>
    <t>21:0149:000558:0001:0001:00</t>
  </si>
  <si>
    <t>103I  :785283:00:------:--</t>
  </si>
  <si>
    <t>21:0455:000659</t>
  </si>
  <si>
    <t>21:0149:000559</t>
  </si>
  <si>
    <t>21:0149:000559:0001:0001:00</t>
  </si>
  <si>
    <t>103I  :785284:10:------:--</t>
  </si>
  <si>
    <t>21:0455:000660</t>
  </si>
  <si>
    <t>21:0149:000560</t>
  </si>
  <si>
    <t>21:0149:000560:0001:0001:00</t>
  </si>
  <si>
    <t>103I  :785285:20:785284:10</t>
  </si>
  <si>
    <t>21:0455:000661</t>
  </si>
  <si>
    <t>21:0149:000560:0002:0001:00</t>
  </si>
  <si>
    <t>103I  :785286:00:------:--</t>
  </si>
  <si>
    <t>21:0455:000662</t>
  </si>
  <si>
    <t>21:0149:000561</t>
  </si>
  <si>
    <t>21:0149:000561:0001:0001:00</t>
  </si>
  <si>
    <t>103I  :785287:00:------:--</t>
  </si>
  <si>
    <t>21:0455:000663</t>
  </si>
  <si>
    <t>21:0149:000562</t>
  </si>
  <si>
    <t>21:0149:000562:0001:0001:00</t>
  </si>
  <si>
    <t>103I  :785288:00:------:--</t>
  </si>
  <si>
    <t>21:0455:000664</t>
  </si>
  <si>
    <t>21:0149:000563</t>
  </si>
  <si>
    <t>21:0149:000563:0001:0001:00</t>
  </si>
  <si>
    <t>103I  :785289:00:------:--</t>
  </si>
  <si>
    <t>21:0455:000665</t>
  </si>
  <si>
    <t>21:0149:000564</t>
  </si>
  <si>
    <t>21:0149:000564:0001:0001:00</t>
  </si>
  <si>
    <t>103I  :785290:00:------:--</t>
  </si>
  <si>
    <t>21:0455:000666</t>
  </si>
  <si>
    <t>21:0149:000565</t>
  </si>
  <si>
    <t>21:0149:000565:0001:0001:00</t>
  </si>
  <si>
    <t>103I  :785291:00:------:--</t>
  </si>
  <si>
    <t>21:0455:000667</t>
  </si>
  <si>
    <t>21:0149:000566</t>
  </si>
  <si>
    <t>21:0149:000566:0001:0001:00</t>
  </si>
  <si>
    <t>103I  :785292:00:------:--</t>
  </si>
  <si>
    <t>21:0455:000668</t>
  </si>
  <si>
    <t>21:0149:000567:0001:0001:01</t>
  </si>
  <si>
    <t>103I  :785293:93:------:--</t>
  </si>
  <si>
    <t>21:0455:000669</t>
  </si>
  <si>
    <t>103I  :785294:00:------:--</t>
  </si>
  <si>
    <t>21:0455:000670</t>
  </si>
  <si>
    <t>21:0149:000568</t>
  </si>
  <si>
    <t>21:0149:000568:0001:0001:00</t>
  </si>
  <si>
    <t>103I  :785295:00:------:--</t>
  </si>
  <si>
    <t>21:0455:000671</t>
  </si>
  <si>
    <t>21:0149:000569</t>
  </si>
  <si>
    <t>21:0149:000569:0001:0001:00</t>
  </si>
  <si>
    <t>103I  :785296:00:------:--</t>
  </si>
  <si>
    <t>21:0455:000672</t>
  </si>
  <si>
    <t>21:0149:000570</t>
  </si>
  <si>
    <t>21:0149:000570:0001:0001:00</t>
  </si>
  <si>
    <t>103I  :785297:00:------:--</t>
  </si>
  <si>
    <t>21:0455:000673</t>
  </si>
  <si>
    <t>21:0149:000571</t>
  </si>
  <si>
    <t>21:0149:000571:0001:0001:00</t>
  </si>
  <si>
    <t>103I  :785298:00:------:--</t>
  </si>
  <si>
    <t>21:0455:000674</t>
  </si>
  <si>
    <t>21:0149:000572</t>
  </si>
  <si>
    <t>21:0149:000572:0001:0001:00</t>
  </si>
  <si>
    <t>103I  :785299:00:------:--</t>
  </si>
  <si>
    <t>21:0455:000675</t>
  </si>
  <si>
    <t>21:0149:000573</t>
  </si>
  <si>
    <t>21:0149:000573:0001:0001:00</t>
  </si>
  <si>
    <t>103I  :785300:00:------:--</t>
  </si>
  <si>
    <t>21:0455:000676</t>
  </si>
  <si>
    <t>21:0149:000574</t>
  </si>
  <si>
    <t>21:0149:000574:0001:0001:00</t>
  </si>
  <si>
    <t>103I  :785301:80:785308:00</t>
  </si>
  <si>
    <t>21:0455:000677</t>
  </si>
  <si>
    <t>21:0149:000580</t>
  </si>
  <si>
    <t>21:0149:000580:0001:0001:02</t>
  </si>
  <si>
    <t>103I  :785302:00:------:--</t>
  </si>
  <si>
    <t>21:0455:000678</t>
  </si>
  <si>
    <t>21:0149:000575</t>
  </si>
  <si>
    <t>21:0149:000575:0001:0001:00</t>
  </si>
  <si>
    <t>103I  :785303:92:------:--</t>
  </si>
  <si>
    <t>21:0455:000679</t>
  </si>
  <si>
    <t>103I  :785304:00:------:--</t>
  </si>
  <si>
    <t>21:0455:000680</t>
  </si>
  <si>
    <t>21:0149:000576</t>
  </si>
  <si>
    <t>21:0149:000576:0001:0001:00</t>
  </si>
  <si>
    <t>103I  :785305:00:------:--</t>
  </si>
  <si>
    <t>21:0455:000681</t>
  </si>
  <si>
    <t>21:0149:000577</t>
  </si>
  <si>
    <t>21:0149:000577:0001:0001:00</t>
  </si>
  <si>
    <t>103I  :785306:00:------:--</t>
  </si>
  <si>
    <t>21:0455:000682</t>
  </si>
  <si>
    <t>21:0149:000578</t>
  </si>
  <si>
    <t>21:0149:000578:0001:0001:00</t>
  </si>
  <si>
    <t>103I  :785307:00:------:--</t>
  </si>
  <si>
    <t>21:0455:000683</t>
  </si>
  <si>
    <t>21:0149:000579</t>
  </si>
  <si>
    <t>21:0149:000579:0001:0001:00</t>
  </si>
  <si>
    <t>103I  :785308:00:------:--</t>
  </si>
  <si>
    <t>21:0455:000684</t>
  </si>
  <si>
    <t>21:0149:000580:0001:0001:01</t>
  </si>
  <si>
    <t>103I  :785309:00:------:--</t>
  </si>
  <si>
    <t>21:0455:000685</t>
  </si>
  <si>
    <t>21:0149:000581</t>
  </si>
  <si>
    <t>21:0149:000581:0001:0001:00</t>
  </si>
  <si>
    <t>103I  :785310:00:------:--</t>
  </si>
  <si>
    <t>21:0455:000686</t>
  </si>
  <si>
    <t>21:0149:000582</t>
  </si>
  <si>
    <t>21:0149:000582:0001:0001:00</t>
  </si>
  <si>
    <t>103I  :785311:00:------:--</t>
  </si>
  <si>
    <t>21:0455:000687</t>
  </si>
  <si>
    <t>21:0149:000583</t>
  </si>
  <si>
    <t>21:0149:000583:0001:0001:00</t>
  </si>
  <si>
    <t>103I  :785312:00:------:--</t>
  </si>
  <si>
    <t>21:0455:000688</t>
  </si>
  <si>
    <t>21:0149:000584</t>
  </si>
  <si>
    <t>21:0149:000584:0001:0001:00</t>
  </si>
  <si>
    <t>103I  :785313:10:------:--</t>
  </si>
  <si>
    <t>21:0455:000689</t>
  </si>
  <si>
    <t>21:0149:000585</t>
  </si>
  <si>
    <t>21:0149:000585:0001:0001:00</t>
  </si>
  <si>
    <t>103I  :785314:20:785313:10</t>
  </si>
  <si>
    <t>21:0455:000690</t>
  </si>
  <si>
    <t>21:0149:000585:0002:0001:00</t>
  </si>
  <si>
    <t>103I  :785315:00:------:--</t>
  </si>
  <si>
    <t>21:0455:000691</t>
  </si>
  <si>
    <t>21:0149:000586</t>
  </si>
  <si>
    <t>21:0149:000586:0001:0001:00</t>
  </si>
  <si>
    <t>103I  :785316:00:------:--</t>
  </si>
  <si>
    <t>21:0455:000692</t>
  </si>
  <si>
    <t>21:0149:000587</t>
  </si>
  <si>
    <t>21:0149:000587:0001:0001:00</t>
  </si>
  <si>
    <t>103I  :785317:00:------:--</t>
  </si>
  <si>
    <t>21:0455:000693</t>
  </si>
  <si>
    <t>21:0149:000588</t>
  </si>
  <si>
    <t>21:0149:000588:0001:0001:00</t>
  </si>
  <si>
    <t>103I  :785318:00:------:--</t>
  </si>
  <si>
    <t>21:0455:000694</t>
  </si>
  <si>
    <t>21:0149:000589</t>
  </si>
  <si>
    <t>21:0149:000589:0001:0001:00</t>
  </si>
  <si>
    <t>103I  :785319:00:------:--</t>
  </si>
  <si>
    <t>21:0455:000695</t>
  </si>
  <si>
    <t>21:0149:000590</t>
  </si>
  <si>
    <t>21:0149:000590:0001:0001:00</t>
  </si>
  <si>
    <t>103I  :785320:00:------:--</t>
  </si>
  <si>
    <t>21:0455:000696</t>
  </si>
  <si>
    <t>21:0149:000591</t>
  </si>
  <si>
    <t>21:0149:000591:0001:0001:00</t>
  </si>
  <si>
    <t>103I  :785321:80:785336:00</t>
  </si>
  <si>
    <t>21:0455:000697</t>
  </si>
  <si>
    <t>21:0149:000604</t>
  </si>
  <si>
    <t>21:0149:000604:0001:0001:02</t>
  </si>
  <si>
    <t>103I  :785322:00:------:--</t>
  </si>
  <si>
    <t>21:0455:000698</t>
  </si>
  <si>
    <t>21:0149:000592</t>
  </si>
  <si>
    <t>21:0149:000592:0001:0001:00</t>
  </si>
  <si>
    <t>103I  :785323:10:------:--</t>
  </si>
  <si>
    <t>21:0455:000699</t>
  </si>
  <si>
    <t>21:0149:000593</t>
  </si>
  <si>
    <t>21:0149:000593:0001:0001:00</t>
  </si>
  <si>
    <t>103I  :785324:20:785323:10</t>
  </si>
  <si>
    <t>21:0455:000700</t>
  </si>
  <si>
    <t>21:0149:000593:0002:0001:00</t>
  </si>
  <si>
    <t>103I  :785325:00:------:--</t>
  </si>
  <si>
    <t>21:0455:000701</t>
  </si>
  <si>
    <t>21:0149:000594</t>
  </si>
  <si>
    <t>21:0149:000594:0001:0001:00</t>
  </si>
  <si>
    <t>103I  :785326:93:------:--</t>
  </si>
  <si>
    <t>21:0455:000702</t>
  </si>
  <si>
    <t>103I  :785327:00:------:--</t>
  </si>
  <si>
    <t>21:0455:000703</t>
  </si>
  <si>
    <t>21:0149:000595</t>
  </si>
  <si>
    <t>21:0149:000595:0001:0001:00</t>
  </si>
  <si>
    <t>103I  :785328:00:------:--</t>
  </si>
  <si>
    <t>21:0455:000704</t>
  </si>
  <si>
    <t>21:0149:000596</t>
  </si>
  <si>
    <t>21:0149:000596:0001:0001:00</t>
  </si>
  <si>
    <t>103I  :785329:00:------:--</t>
  </si>
  <si>
    <t>21:0455:000705</t>
  </si>
  <si>
    <t>21:0149:000597</t>
  </si>
  <si>
    <t>21:0149:000597:0001:0001:00</t>
  </si>
  <si>
    <t>103I  :785330:00:------:--</t>
  </si>
  <si>
    <t>21:0455:000706</t>
  </si>
  <si>
    <t>21:0149:000598</t>
  </si>
  <si>
    <t>21:0149:000598:0001:0001:00</t>
  </si>
  <si>
    <t>103I  :785331:00:------:--</t>
  </si>
  <si>
    <t>21:0455:000707</t>
  </si>
  <si>
    <t>21:0149:000599</t>
  </si>
  <si>
    <t>21:0149:000599:0001:0001:00</t>
  </si>
  <si>
    <t>103I  :785332:00:------:--</t>
  </si>
  <si>
    <t>21:0455:000708</t>
  </si>
  <si>
    <t>21:0149:000600</t>
  </si>
  <si>
    <t>21:0149:000600:0001:0001:00</t>
  </si>
  <si>
    <t>103I  :785333:00:------:--</t>
  </si>
  <si>
    <t>21:0455:000709</t>
  </si>
  <si>
    <t>21:0149:000601</t>
  </si>
  <si>
    <t>21:0149:000601:0001:0001:00</t>
  </si>
  <si>
    <t>103I  :785334:00:------:--</t>
  </si>
  <si>
    <t>21:0455:000710</t>
  </si>
  <si>
    <t>21:0149:000602</t>
  </si>
  <si>
    <t>21:0149:000602:0001:0001:00</t>
  </si>
  <si>
    <t>103I  :785335:00:------:--</t>
  </si>
  <si>
    <t>21:0455:000711</t>
  </si>
  <si>
    <t>21:0149:000603</t>
  </si>
  <si>
    <t>21:0149:000603:0001:0001:00</t>
  </si>
  <si>
    <t>103I  :785336:00:------:--</t>
  </si>
  <si>
    <t>21:0455:000712</t>
  </si>
  <si>
    <t>21:0149:000604:0001:0001:01</t>
  </si>
  <si>
    <t>103I  :785337:00:------:--</t>
  </si>
  <si>
    <t>21:0455:000713</t>
  </si>
  <si>
    <t>21:0149:000605</t>
  </si>
  <si>
    <t>21:0149:000605:0001:0001:00</t>
  </si>
  <si>
    <t>103I  :785338:00:------:--</t>
  </si>
  <si>
    <t>21:0455:000714</t>
  </si>
  <si>
    <t>21:0149:000606</t>
  </si>
  <si>
    <t>21:0149:000606:0001:0001:00</t>
  </si>
  <si>
    <t>103I  :785339:00:------:--</t>
  </si>
  <si>
    <t>21:0455:000715</t>
  </si>
  <si>
    <t>21:0149:000607</t>
  </si>
  <si>
    <t>21:0149:000607:0001:0001:00</t>
  </si>
  <si>
    <t>103I  :785340:00:------:--</t>
  </si>
  <si>
    <t>21:0455:000716</t>
  </si>
  <si>
    <t>21:0149:000608</t>
  </si>
  <si>
    <t>21:0149:000608:0001:0001:00</t>
  </si>
  <si>
    <t>103I  :785341:80:785344:00</t>
  </si>
  <si>
    <t>21:0455:000717</t>
  </si>
  <si>
    <t>21:0149:000611</t>
  </si>
  <si>
    <t>21:0149:000611:0001:0001:02</t>
  </si>
  <si>
    <t>103I  :785342:00:------:--</t>
  </si>
  <si>
    <t>21:0455:000718</t>
  </si>
  <si>
    <t>21:0149:000609</t>
  </si>
  <si>
    <t>21:0149:000609:0001:0001:00</t>
  </si>
  <si>
    <t>103I  :785343:00:------:--</t>
  </si>
  <si>
    <t>21:0455:000719</t>
  </si>
  <si>
    <t>21:0149:000610</t>
  </si>
  <si>
    <t>21:0149:000610:0001:0001:00</t>
  </si>
  <si>
    <t>103I  :785344:00:------:--</t>
  </si>
  <si>
    <t>21:0455:000720</t>
  </si>
  <si>
    <t>21:0149:000611:0001:0001:01</t>
  </si>
  <si>
    <t>103I  :785345:00:------:--</t>
  </si>
  <si>
    <t>21:0455:000721</t>
  </si>
  <si>
    <t>21:0149:000612</t>
  </si>
  <si>
    <t>21:0149:000612:0001:0001:00</t>
  </si>
  <si>
    <t>103I  :785346:93:------:--</t>
  </si>
  <si>
    <t>21:0455:000722</t>
  </si>
  <si>
    <t>103I  :785347:10:------:--</t>
  </si>
  <si>
    <t>21:0455:000723</t>
  </si>
  <si>
    <t>21:0149:000613</t>
  </si>
  <si>
    <t>21:0149:000613:0001:0001:00</t>
  </si>
  <si>
    <t>103I  :785348:20:785347:10</t>
  </si>
  <si>
    <t>21:0455:000724</t>
  </si>
  <si>
    <t>21:0149:000613:0002:0001:00</t>
  </si>
  <si>
    <t>103I  :785349:00:------:--</t>
  </si>
  <si>
    <t>21:0455:000725</t>
  </si>
  <si>
    <t>21:0149:000614</t>
  </si>
  <si>
    <t>21:0149:000614:0001:0001:00</t>
  </si>
  <si>
    <t>103I  :785350:00:------:--</t>
  </si>
  <si>
    <t>21:0455:000726</t>
  </si>
  <si>
    <t>21:0149:000615</t>
  </si>
  <si>
    <t>21:0149:000615:0001:0001:00</t>
  </si>
  <si>
    <t>103I  :785351:00:------:--</t>
  </si>
  <si>
    <t>21:0455:000727</t>
  </si>
  <si>
    <t>21:0149:000616</t>
  </si>
  <si>
    <t>21:0149:000616:0001:0001:00</t>
  </si>
  <si>
    <t>103I  :785352:00:------:--</t>
  </si>
  <si>
    <t>21:0455:000728</t>
  </si>
  <si>
    <t>21:0149:000617</t>
  </si>
  <si>
    <t>21:0149:000617:0001:0001:00</t>
  </si>
  <si>
    <t>103I  :785353:00:------:--</t>
  </si>
  <si>
    <t>21:0455:000729</t>
  </si>
  <si>
    <t>21:0149:000618</t>
  </si>
  <si>
    <t>21:0149:000618:0001:0001:00</t>
  </si>
  <si>
    <t>103I  :785354:00:------:--</t>
  </si>
  <si>
    <t>21:0455:000730</t>
  </si>
  <si>
    <t>21:0149:000619</t>
  </si>
  <si>
    <t>21:0149:000619:0001:0001:00</t>
  </si>
  <si>
    <t>103I  :785355:00:------:--</t>
  </si>
  <si>
    <t>21:0455:000731</t>
  </si>
  <si>
    <t>21:0149:000620</t>
  </si>
  <si>
    <t>21:0149:000620:0001:0001:00</t>
  </si>
  <si>
    <t>103I  :785356:00:------:--</t>
  </si>
  <si>
    <t>21:0455:000732</t>
  </si>
  <si>
    <t>21:0149:000621</t>
  </si>
  <si>
    <t>21:0149:000621:0001:0001:00</t>
  </si>
  <si>
    <t>103I  :785357:00:------:--</t>
  </si>
  <si>
    <t>21:0455:000733</t>
  </si>
  <si>
    <t>21:0149:000622</t>
  </si>
  <si>
    <t>21:0149:000622:0001:0001:00</t>
  </si>
  <si>
    <t>103I  :785358:00:------:--</t>
  </si>
  <si>
    <t>21:0455:000734</t>
  </si>
  <si>
    <t>21:0149:000623</t>
  </si>
  <si>
    <t>21:0149:000623:0001:0001:00</t>
  </si>
  <si>
    <t>103I  :785359:00:------:--</t>
  </si>
  <si>
    <t>21:0455:000735</t>
  </si>
  <si>
    <t>21:0149:000624</t>
  </si>
  <si>
    <t>21:0149:000624:0001:0001:00</t>
  </si>
  <si>
    <t>103I  :785360:00:------:--</t>
  </si>
  <si>
    <t>21:0455:000736</t>
  </si>
  <si>
    <t>21:0149:000625</t>
  </si>
  <si>
    <t>21:0149:000625:0001:0001:00</t>
  </si>
  <si>
    <t>103I  :785361:80:785369:00</t>
  </si>
  <si>
    <t>21:0455:000737</t>
  </si>
  <si>
    <t>21:0149:000633</t>
  </si>
  <si>
    <t>21:0149:000633:0001:0001:02</t>
  </si>
  <si>
    <t>103I  :785362:00:------:--</t>
  </si>
  <si>
    <t>21:0455:000738</t>
  </si>
  <si>
    <t>21:0149:000626</t>
  </si>
  <si>
    <t>21:0149:000626:0001:0001:00</t>
  </si>
  <si>
    <t>103I  :785363:00:------:--</t>
  </si>
  <si>
    <t>21:0455:000739</t>
  </si>
  <si>
    <t>21:0149:000627</t>
  </si>
  <si>
    <t>21:0149:000627:0001:0001:00</t>
  </si>
  <si>
    <t>103I  :785364:00:------:--</t>
  </si>
  <si>
    <t>21:0455:000740</t>
  </si>
  <si>
    <t>21:0149:000628</t>
  </si>
  <si>
    <t>21:0149:000628:0001:0001:00</t>
  </si>
  <si>
    <t>103I  :785365:00:------:--</t>
  </si>
  <si>
    <t>21:0455:000741</t>
  </si>
  <si>
    <t>21:0149:000629</t>
  </si>
  <si>
    <t>21:0149:000629:0001:0001:00</t>
  </si>
  <si>
    <t>103I  :785366:00:------:--</t>
  </si>
  <si>
    <t>21:0455:000742</t>
  </si>
  <si>
    <t>21:0149:000630</t>
  </si>
  <si>
    <t>21:0149:000630:0001:0001:00</t>
  </si>
  <si>
    <t>103I  :785367:00:------:--</t>
  </si>
  <si>
    <t>21:0455:000743</t>
  </si>
  <si>
    <t>21:0149:000631</t>
  </si>
  <si>
    <t>21:0149:000631:0001:0001:00</t>
  </si>
  <si>
    <t>103I  :785368:00:------:--</t>
  </si>
  <si>
    <t>21:0455:000744</t>
  </si>
  <si>
    <t>21:0149:000632</t>
  </si>
  <si>
    <t>21:0149:000632:0001:0001:00</t>
  </si>
  <si>
    <t>103I  :785369:00:------:--</t>
  </si>
  <si>
    <t>21:0455:000745</t>
  </si>
  <si>
    <t>21:0149:000633:0001:0001:01</t>
  </si>
  <si>
    <t>103I  :785370:00:------:--</t>
  </si>
  <si>
    <t>21:0455:000746</t>
  </si>
  <si>
    <t>21:0149:000634</t>
  </si>
  <si>
    <t>21:0149:000634:0001:0001:00</t>
  </si>
  <si>
    <t>103I  :785371:00:------:--</t>
  </si>
  <si>
    <t>21:0455:000747</t>
  </si>
  <si>
    <t>21:0149:000635</t>
  </si>
  <si>
    <t>21:0149:000635:0001:0001:00</t>
  </si>
  <si>
    <t>103I  :785372:00:------:--</t>
  </si>
  <si>
    <t>21:0455:000748</t>
  </si>
  <si>
    <t>21:0149:000636</t>
  </si>
  <si>
    <t>21:0149:000636:0001:0001:00</t>
  </si>
  <si>
    <t>103I  :785373:00:------:--</t>
  </si>
  <si>
    <t>21:0455:000749</t>
  </si>
  <si>
    <t>21:0149:000637</t>
  </si>
  <si>
    <t>21:0149:000637:0001:0001:00</t>
  </si>
  <si>
    <t>103I  :785374:00:------:--</t>
  </si>
  <si>
    <t>21:0455:000750</t>
  </si>
  <si>
    <t>21:0149:000638</t>
  </si>
  <si>
    <t>21:0149:000638:0001:0001:00</t>
  </si>
  <si>
    <t>103I  :785375:00:------:--</t>
  </si>
  <si>
    <t>21:0455:000751</t>
  </si>
  <si>
    <t>21:0149:000639</t>
  </si>
  <si>
    <t>21:0149:000639:0001:0001:00</t>
  </si>
  <si>
    <t>103I  :785376:00:------:--</t>
  </si>
  <si>
    <t>21:0455:000752</t>
  </si>
  <si>
    <t>21:0149:000640</t>
  </si>
  <si>
    <t>21:0149:000640:0001:0001:00</t>
  </si>
  <si>
    <t>103I  :785377:10:------:--</t>
  </si>
  <si>
    <t>21:0455:000753</t>
  </si>
  <si>
    <t>21:0149:000641</t>
  </si>
  <si>
    <t>21:0149:000641:0001:0001:00</t>
  </si>
  <si>
    <t>103I  :785378:20:785377:10</t>
  </si>
  <si>
    <t>21:0455:000754</t>
  </si>
  <si>
    <t>21:0149:000641:0002:0001:00</t>
  </si>
  <si>
    <t>103I  :785379:00:------:--</t>
  </si>
  <si>
    <t>21:0455:000755</t>
  </si>
  <si>
    <t>21:0149:000642</t>
  </si>
  <si>
    <t>21:0149:000642:0001:0001:00</t>
  </si>
  <si>
    <t>103I  :785380:91:------:--</t>
  </si>
  <si>
    <t>21:0455:000756</t>
  </si>
  <si>
    <t>103I  :785381:80:785386:00</t>
  </si>
  <si>
    <t>21:0455:000757</t>
  </si>
  <si>
    <t>21:0149:000645</t>
  </si>
  <si>
    <t>21:0149:000645:0001:0001:02</t>
  </si>
  <si>
    <t>103I  :785382:00:------:--</t>
  </si>
  <si>
    <t>21:0455:000758</t>
  </si>
  <si>
    <t>21:0149:000643</t>
  </si>
  <si>
    <t>21:0149:000643:0001:0001:00</t>
  </si>
  <si>
    <t>103I  :785383:10:------:--</t>
  </si>
  <si>
    <t>21:0455:000759</t>
  </si>
  <si>
    <t>21:0149:000644</t>
  </si>
  <si>
    <t>21:0149:000644:0001:0001:00</t>
  </si>
  <si>
    <t>103I  :785384:20:785383:10</t>
  </si>
  <si>
    <t>21:0455:000760</t>
  </si>
  <si>
    <t>21:0149:000644:0002:0001:00</t>
  </si>
  <si>
    <t>103I  :785385:92:------:--</t>
  </si>
  <si>
    <t>21:0455:000761</t>
  </si>
  <si>
    <t>103I  :785386:00:------:--</t>
  </si>
  <si>
    <t>21:0455:000762</t>
  </si>
  <si>
    <t>21:0149:000645:0001:0001:01</t>
  </si>
  <si>
    <t>103I  :785387:00:------:--</t>
  </si>
  <si>
    <t>21:0455:000763</t>
  </si>
  <si>
    <t>21:0149:000646</t>
  </si>
  <si>
    <t>21:0149:000646:0001:0001:00</t>
  </si>
  <si>
    <t>103I  :785388:00:------:--</t>
  </si>
  <si>
    <t>21:0455:000764</t>
  </si>
  <si>
    <t>21:0149:000647</t>
  </si>
  <si>
    <t>21:0149:000647:0001:0001:00</t>
  </si>
  <si>
    <t>103I  :785389:00:------:--</t>
  </si>
  <si>
    <t>21:0455:000765</t>
  </si>
  <si>
    <t>21:0149:000648</t>
  </si>
  <si>
    <t>21:0149:000648:0001:0001:00</t>
  </si>
  <si>
    <t>103I  :785390:00:------:--</t>
  </si>
  <si>
    <t>21:0455:000766</t>
  </si>
  <si>
    <t>21:0149:000649</t>
  </si>
  <si>
    <t>21:0149:000649:0001:0001:00</t>
  </si>
  <si>
    <t>103I  :785391:00:------:--</t>
  </si>
  <si>
    <t>21:0455:000767</t>
  </si>
  <si>
    <t>21:0149:000650</t>
  </si>
  <si>
    <t>21:0149:000650:0001:0001:00</t>
  </si>
  <si>
    <t>103I  :785392:00:------:--</t>
  </si>
  <si>
    <t>21:0455:000768</t>
  </si>
  <si>
    <t>21:0149:000651</t>
  </si>
  <si>
    <t>21:0149:000651:0001:0001:00</t>
  </si>
  <si>
    <t>103I  :785393:00:------:--</t>
  </si>
  <si>
    <t>21:0455:000769</t>
  </si>
  <si>
    <t>21:0149:000652</t>
  </si>
  <si>
    <t>21:0149:000652:0001:0001:00</t>
  </si>
  <si>
    <t>103I  :785394:00:------:--</t>
  </si>
  <si>
    <t>21:0455:000770</t>
  </si>
  <si>
    <t>21:0149:000653</t>
  </si>
  <si>
    <t>21:0149:000653:0001:0001:00</t>
  </si>
  <si>
    <t>103I  :785395:00:------:--</t>
  </si>
  <si>
    <t>21:0455:000771</t>
  </si>
  <si>
    <t>21:0149:000654</t>
  </si>
  <si>
    <t>21:0149:000654:0001:0001:00</t>
  </si>
  <si>
    <t>103I  :785396:00:------:--</t>
  </si>
  <si>
    <t>21:0455:000772</t>
  </si>
  <si>
    <t>21:0149:000655</t>
  </si>
  <si>
    <t>21:0149:000655:0001:0001:00</t>
  </si>
  <si>
    <t>103I  :785397:00:------:--</t>
  </si>
  <si>
    <t>21:0455:000773</t>
  </si>
  <si>
    <t>21:0149:000656</t>
  </si>
  <si>
    <t>21:0149:000656:0001:0001:00</t>
  </si>
  <si>
    <t>103I  :785398:00:------:--</t>
  </si>
  <si>
    <t>21:0455:000774</t>
  </si>
  <si>
    <t>21:0149:000657</t>
  </si>
  <si>
    <t>21:0149:000657:0001:0001:00</t>
  </si>
  <si>
    <t>103I  :785399:00:------:--</t>
  </si>
  <si>
    <t>21:0455:000775</t>
  </si>
  <si>
    <t>21:0149:000658</t>
  </si>
  <si>
    <t>21:0149:000658:0001:0001:00</t>
  </si>
  <si>
    <t>103I  :785400:00:------:--</t>
  </si>
  <si>
    <t>21:0455:000776</t>
  </si>
  <si>
    <t>21:0149:000659</t>
  </si>
  <si>
    <t>21:0149:000659:0001:0001:00</t>
  </si>
  <si>
    <t>103I  :785401:80:785404:00</t>
  </si>
  <si>
    <t>21:0455:000777</t>
  </si>
  <si>
    <t>21:0149:000661</t>
  </si>
  <si>
    <t>21:0149:000661:0001:0001:02</t>
  </si>
  <si>
    <t>103I  :785402:91:------:--</t>
  </si>
  <si>
    <t>21:0455:000778</t>
  </si>
  <si>
    <t>103I  :785403:00:------:--</t>
  </si>
  <si>
    <t>21:0455:000779</t>
  </si>
  <si>
    <t>21:0149:000660</t>
  </si>
  <si>
    <t>21:0149:000660:0001:0001:00</t>
  </si>
  <si>
    <t>103I  :785404:00:------:--</t>
  </si>
  <si>
    <t>21:0455:000780</t>
  </si>
  <si>
    <t>21:0149:000661:0001:0001:01</t>
  </si>
  <si>
    <t>103I  :785405:00:------:--</t>
  </si>
  <si>
    <t>21:0455:000781</t>
  </si>
  <si>
    <t>21:0149:000662</t>
  </si>
  <si>
    <t>21:0149:000662:0001:0001:00</t>
  </si>
  <si>
    <t>103I  :785406:10:------:--</t>
  </si>
  <si>
    <t>21:0455:000782</t>
  </si>
  <si>
    <t>21:0149:000663</t>
  </si>
  <si>
    <t>21:0149:000663:0001:0001:00</t>
  </si>
  <si>
    <t>103I  :785407:20:785406:10</t>
  </si>
  <si>
    <t>21:0455:000783</t>
  </si>
  <si>
    <t>21:0149:000663:0002:0001:00</t>
  </si>
  <si>
    <t>103I  :785408:00:------:--</t>
  </si>
  <si>
    <t>21:0455:000784</t>
  </si>
  <si>
    <t>21:0149:000664</t>
  </si>
  <si>
    <t>21:0149:000664:0001:0001:00</t>
  </si>
  <si>
    <t>103I  :785409:00:------:--</t>
  </si>
  <si>
    <t>21:0455:000785</t>
  </si>
  <si>
    <t>21:0149:000665</t>
  </si>
  <si>
    <t>21:0149:000665:0001:0001:00</t>
  </si>
  <si>
    <t>103I  :785410:00:------:--</t>
  </si>
  <si>
    <t>21:0455:000786</t>
  </si>
  <si>
    <t>21:0149:000666</t>
  </si>
  <si>
    <t>21:0149:000666:0001:0001:00</t>
  </si>
  <si>
    <t>103I  :785411:00:------:--</t>
  </si>
  <si>
    <t>21:0455:000787</t>
  </si>
  <si>
    <t>21:0149:000667</t>
  </si>
  <si>
    <t>21:0149:000667:0001:0001:00</t>
  </si>
  <si>
    <t>103I  :785412:00:------:--</t>
  </si>
  <si>
    <t>21:0455:000788</t>
  </si>
  <si>
    <t>21:0149:000668</t>
  </si>
  <si>
    <t>21:0149:000668:0001:0001:00</t>
  </si>
  <si>
    <t>103I  :785413:00:------:--</t>
  </si>
  <si>
    <t>21:0455:000789</t>
  </si>
  <si>
    <t>21:0149:000669</t>
  </si>
  <si>
    <t>21:0149:000669:0001:0001:00</t>
  </si>
  <si>
    <t>103I  :785414:00:------:--</t>
  </si>
  <si>
    <t>21:0455:000790</t>
  </si>
  <si>
    <t>21:0149:000670</t>
  </si>
  <si>
    <t>21:0149:000670:0001:0001:00</t>
  </si>
  <si>
    <t>103I  :785415:00:------:--</t>
  </si>
  <si>
    <t>21:0455:000791</t>
  </si>
  <si>
    <t>21:0149:000671</t>
  </si>
  <si>
    <t>21:0149:000671:0001:0001:00</t>
  </si>
  <si>
    <t>103I  :785416:00:------:--</t>
  </si>
  <si>
    <t>21:0455:000792</t>
  </si>
  <si>
    <t>21:0149:000672</t>
  </si>
  <si>
    <t>21:0149:000672:0001:0001:00</t>
  </si>
  <si>
    <t>103I  :785417:00:------:--</t>
  </si>
  <si>
    <t>21:0455:000793</t>
  </si>
  <si>
    <t>21:0149:000673</t>
  </si>
  <si>
    <t>21:0149:000673:0001:0001:00</t>
  </si>
  <si>
    <t>103I  :785418:00:------:--</t>
  </si>
  <si>
    <t>21:0455:000794</t>
  </si>
  <si>
    <t>21:0149:000674</t>
  </si>
  <si>
    <t>21:0149:000674:0001:0001:00</t>
  </si>
  <si>
    <t>103I  :785419:00:------:--</t>
  </si>
  <si>
    <t>21:0455:000795</t>
  </si>
  <si>
    <t>21:0149:000675</t>
  </si>
  <si>
    <t>21:0149:000675:0001:0001:00</t>
  </si>
  <si>
    <t>103I  :785420:00:------:--</t>
  </si>
  <si>
    <t>21:0455:000796</t>
  </si>
  <si>
    <t>21:0149:000676</t>
  </si>
  <si>
    <t>21:0149:000676:0001:0001:00</t>
  </si>
  <si>
    <t>103I  :785421:80:785429:00</t>
  </si>
  <si>
    <t>21:0455:000797</t>
  </si>
  <si>
    <t>21:0149:000683</t>
  </si>
  <si>
    <t>21:0149:000683:0001:0001:02</t>
  </si>
  <si>
    <t>103I  :785422:00:------:--</t>
  </si>
  <si>
    <t>21:0455:000798</t>
  </si>
  <si>
    <t>21:0149:000677</t>
  </si>
  <si>
    <t>21:0149:000677:0001:0001:00</t>
  </si>
  <si>
    <t>103I  :785423:00:------:--</t>
  </si>
  <si>
    <t>21:0455:000799</t>
  </si>
  <si>
    <t>21:0149:000678</t>
  </si>
  <si>
    <t>21:0149:000678:0001:0001:00</t>
  </si>
  <si>
    <t>103I  :785424:00:------:--</t>
  </si>
  <si>
    <t>21:0455:000800</t>
  </si>
  <si>
    <t>21:0149:000679</t>
  </si>
  <si>
    <t>21:0149:000679:0001:0001:00</t>
  </si>
  <si>
    <t>103I  :785425:00:------:--</t>
  </si>
  <si>
    <t>21:0455:000801</t>
  </si>
  <si>
    <t>21:0149:000680</t>
  </si>
  <si>
    <t>21:0149:000680:0001:0001:00</t>
  </si>
  <si>
    <t>103I  :785426:92:------:--</t>
  </si>
  <si>
    <t>21:0455:000802</t>
  </si>
  <si>
    <t>103I  :785427:00:------:--</t>
  </si>
  <si>
    <t>21:0455:000803</t>
  </si>
  <si>
    <t>21:0149:000681</t>
  </si>
  <si>
    <t>21:0149:000681:0001:0001:00</t>
  </si>
  <si>
    <t>103I  :785428:00:------:--</t>
  </si>
  <si>
    <t>21:0455:000804</t>
  </si>
  <si>
    <t>21:0149:000682</t>
  </si>
  <si>
    <t>21:0149:000682:0001:0001:00</t>
  </si>
  <si>
    <t>103I  :785429:00:------:--</t>
  </si>
  <si>
    <t>21:0455:000805</t>
  </si>
  <si>
    <t>21:0149:000683:0001:0001:01</t>
  </si>
  <si>
    <t>103I  :785430:00:------:--</t>
  </si>
  <si>
    <t>21:0455:000806</t>
  </si>
  <si>
    <t>21:0149:000684</t>
  </si>
  <si>
    <t>21:0149:000684:0001:0001:00</t>
  </si>
  <si>
    <t>103I  :785431:00:------:--</t>
  </si>
  <si>
    <t>21:0455:000807</t>
  </si>
  <si>
    <t>21:0149:000685</t>
  </si>
  <si>
    <t>21:0149:000685:0001:0001:00</t>
  </si>
  <si>
    <t>103I  :785432:00:------:--</t>
  </si>
  <si>
    <t>21:0455:000808</t>
  </si>
  <si>
    <t>21:0149:000686</t>
  </si>
  <si>
    <t>21:0149:000686:0001:0001:00</t>
  </si>
  <si>
    <t>103I  :785433:10:------:--</t>
  </si>
  <si>
    <t>21:0455:000809</t>
  </si>
  <si>
    <t>21:0149:000687</t>
  </si>
  <si>
    <t>21:0149:000687:0001:0001:00</t>
  </si>
  <si>
    <t>103I  :785434:20:785433:10</t>
  </si>
  <si>
    <t>21:0455:000810</t>
  </si>
  <si>
    <t>21:0149:000687:0002:0001:00</t>
  </si>
  <si>
    <t>103I  :785435:00:------:--</t>
  </si>
  <si>
    <t>21:0455:000811</t>
  </si>
  <si>
    <t>21:0149:000688</t>
  </si>
  <si>
    <t>21:0149:000688:0001:0001:00</t>
  </si>
  <si>
    <t>103I  :785436:00:------:--</t>
  </si>
  <si>
    <t>21:0455:000812</t>
  </si>
  <si>
    <t>21:0149:000689</t>
  </si>
  <si>
    <t>21:0149:000689:0001:0001:00</t>
  </si>
  <si>
    <t>103I  :785437:00:------:--</t>
  </si>
  <si>
    <t>21:0455:000813</t>
  </si>
  <si>
    <t>21:0149:000690</t>
  </si>
  <si>
    <t>21:0149:000690:0001:0001:00</t>
  </si>
  <si>
    <t>103I  :785438:00:------:--</t>
  </si>
  <si>
    <t>21:0455:000814</t>
  </si>
  <si>
    <t>21:0149:000691</t>
  </si>
  <si>
    <t>21:0149:000691:0001:0001:00</t>
  </si>
  <si>
    <t>103I  :785439:00:------:--</t>
  </si>
  <si>
    <t>21:0455:000815</t>
  </si>
  <si>
    <t>21:0149:000692</t>
  </si>
  <si>
    <t>21:0149:000692:0001:0001:00</t>
  </si>
  <si>
    <t>103I  :785440:00:------:--</t>
  </si>
  <si>
    <t>21:0455:000816</t>
  </si>
  <si>
    <t>21:0149:000693</t>
  </si>
  <si>
    <t>21:0149:000693:0001:0001:00</t>
  </si>
  <si>
    <t>103I  :785441:80:785442:00</t>
  </si>
  <si>
    <t>21:0455:000817</t>
  </si>
  <si>
    <t>21:0149:000694</t>
  </si>
  <si>
    <t>21:0149:000694:0001:0001:02</t>
  </si>
  <si>
    <t>103I  :785442:00:------:--</t>
  </si>
  <si>
    <t>21:0455:000818</t>
  </si>
  <si>
    <t>21:0149:000694:0001:0001:01</t>
  </si>
  <si>
    <t>103I  :785443:00:------:--</t>
  </si>
  <si>
    <t>21:0455:000819</t>
  </si>
  <si>
    <t>21:0149:000695</t>
  </si>
  <si>
    <t>21:0149:000695:0001:0001:00</t>
  </si>
  <si>
    <t>103I  :785444:00:------:--</t>
  </si>
  <si>
    <t>21:0455:000820</t>
  </si>
  <si>
    <t>21:0149:000696</t>
  </si>
  <si>
    <t>21:0149:000696:0001:0001:00</t>
  </si>
  <si>
    <t>103I  :785445:00:------:--</t>
  </si>
  <si>
    <t>21:0455:000821</t>
  </si>
  <si>
    <t>21:0149:000697</t>
  </si>
  <si>
    <t>21:0149:000697:0001:0001:00</t>
  </si>
  <si>
    <t>103I  :785446:10:------:--</t>
  </si>
  <si>
    <t>21:0455:000822</t>
  </si>
  <si>
    <t>21:0149:000698</t>
  </si>
  <si>
    <t>21:0149:000698:0001:0001:00</t>
  </si>
  <si>
    <t>103I  :785447:20:785446:10</t>
  </si>
  <si>
    <t>21:0455:000823</t>
  </si>
  <si>
    <t>21:0149:000698:0002:0001:00</t>
  </si>
  <si>
    <t>103I  :785448:00:------:--</t>
  </si>
  <si>
    <t>21:0455:000824</t>
  </si>
  <si>
    <t>21:0149:000699</t>
  </si>
  <si>
    <t>21:0149:000699:0001:0001:00</t>
  </si>
  <si>
    <t>103I  :785449:93:------:--</t>
  </si>
  <si>
    <t>21:0455:000825</t>
  </si>
  <si>
    <t>103I  :785450:00:------:--</t>
  </si>
  <si>
    <t>21:0455:000826</t>
  </si>
  <si>
    <t>21:0149:000700</t>
  </si>
  <si>
    <t>21:0149:000700:0001:0001:00</t>
  </si>
  <si>
    <t>103I  :785451:00:------:--</t>
  </si>
  <si>
    <t>21:0455:000827</t>
  </si>
  <si>
    <t>21:0149:000701</t>
  </si>
  <si>
    <t>21:0149:000701:0001:0001:00</t>
  </si>
  <si>
    <t>103I  :785452:00:------:--</t>
  </si>
  <si>
    <t>21:0455:000828</t>
  </si>
  <si>
    <t>21:0149:000702</t>
  </si>
  <si>
    <t>21:0149:000702:0001:0001:00</t>
  </si>
  <si>
    <t>103I  :785453:00:------:--</t>
  </si>
  <si>
    <t>21:0455:000829</t>
  </si>
  <si>
    <t>21:0149:000703</t>
  </si>
  <si>
    <t>21:0149:000703:0001:0001:00</t>
  </si>
  <si>
    <t>103I  :785454:00:------:--</t>
  </si>
  <si>
    <t>21:0455:000830</t>
  </si>
  <si>
    <t>21:0149:000704</t>
  </si>
  <si>
    <t>21:0149:000704:0001:0001:00</t>
  </si>
  <si>
    <t>103I  :785455:00:------:--</t>
  </si>
  <si>
    <t>21:0455:000831</t>
  </si>
  <si>
    <t>21:0149:000705</t>
  </si>
  <si>
    <t>21:0149:000705:0001:0001:00</t>
  </si>
  <si>
    <t>103I  :785456:00:------:--</t>
  </si>
  <si>
    <t>21:0455:000832</t>
  </si>
  <si>
    <t>21:0149:000706</t>
  </si>
  <si>
    <t>21:0149:000706:0001:0001:00</t>
  </si>
  <si>
    <t>103I  :785457:00:------:--</t>
  </si>
  <si>
    <t>21:0455:000833</t>
  </si>
  <si>
    <t>21:0149:000707</t>
  </si>
  <si>
    <t>21:0149:000707:0001:0001:00</t>
  </si>
  <si>
    <t>103I  :785458:00:------:--</t>
  </si>
  <si>
    <t>21:0455:000834</t>
  </si>
  <si>
    <t>21:0149:000708</t>
  </si>
  <si>
    <t>21:0149:000708:0001:0001:00</t>
  </si>
  <si>
    <t>103I  :785459:00:------:--</t>
  </si>
  <si>
    <t>21:0455:000835</t>
  </si>
  <si>
    <t>21:0149:000709</t>
  </si>
  <si>
    <t>21:0149:000709:0001:0001:00</t>
  </si>
  <si>
    <t>103I  :785460:00:------:--</t>
  </si>
  <si>
    <t>21:0455:000836</t>
  </si>
  <si>
    <t>21:0149:000710</t>
  </si>
  <si>
    <t>21:0149:000710:0001:0001:00</t>
  </si>
  <si>
    <t>103I  :785461:80:785476:00</t>
  </si>
  <si>
    <t>21:0455:000837</t>
  </si>
  <si>
    <t>21:0149:000724</t>
  </si>
  <si>
    <t>21:0149:000724:0001:0001:02</t>
  </si>
  <si>
    <t>103I  :785462:00:------:--</t>
  </si>
  <si>
    <t>21:0455:000838</t>
  </si>
  <si>
    <t>21:0149:000711</t>
  </si>
  <si>
    <t>21:0149:000711:0001:0001:00</t>
  </si>
  <si>
    <t>103I  :785463:00:------:--</t>
  </si>
  <si>
    <t>21:0455:000839</t>
  </si>
  <si>
    <t>21:0149:000712</t>
  </si>
  <si>
    <t>21:0149:000712:0001:0001:00</t>
  </si>
  <si>
    <t>103I  :785464:00:------:--</t>
  </si>
  <si>
    <t>21:0455:000840</t>
  </si>
  <si>
    <t>21:0149:000713</t>
  </si>
  <si>
    <t>21:0149:000713:0001:0001:00</t>
  </si>
  <si>
    <t>103I  :785465:00:------:--</t>
  </si>
  <si>
    <t>21:0455:000841</t>
  </si>
  <si>
    <t>21:0149:000714</t>
  </si>
  <si>
    <t>21:0149:000714:0001:0001:00</t>
  </si>
  <si>
    <t>103I  :785466:00:------:--</t>
  </si>
  <si>
    <t>21:0455:000842</t>
  </si>
  <si>
    <t>21:0149:000715</t>
  </si>
  <si>
    <t>21:0149:000715:0001:0001:00</t>
  </si>
  <si>
    <t>103I  :785467:00:------:--</t>
  </si>
  <si>
    <t>21:0455:000843</t>
  </si>
  <si>
    <t>21:0149:000716</t>
  </si>
  <si>
    <t>21:0149:000716:0001:0001:00</t>
  </si>
  <si>
    <t>103I  :785468:10:------:--</t>
  </si>
  <si>
    <t>21:0455:000844</t>
  </si>
  <si>
    <t>21:0149:000717</t>
  </si>
  <si>
    <t>21:0149:000717:0001:0001:00</t>
  </si>
  <si>
    <t>103I  :785469:20:785468:10</t>
  </si>
  <si>
    <t>21:0455:000845</t>
  </si>
  <si>
    <t>21:0149:000717:0002:0001:00</t>
  </si>
  <si>
    <t>103I  :785470:00:------:--</t>
  </si>
  <si>
    <t>21:0455:000846</t>
  </si>
  <si>
    <t>21:0149:000718</t>
  </si>
  <si>
    <t>21:0149:000718:0001:0001:00</t>
  </si>
  <si>
    <t>103I  :785471:00:------:--</t>
  </si>
  <si>
    <t>21:0455:000847</t>
  </si>
  <si>
    <t>21:0149:000719</t>
  </si>
  <si>
    <t>21:0149:000719:0001:0001:00</t>
  </si>
  <si>
    <t>103I  :785472:00:------:--</t>
  </si>
  <si>
    <t>21:0455:000848</t>
  </si>
  <si>
    <t>21:0149:000720</t>
  </si>
  <si>
    <t>21:0149:000720:0001:0001:00</t>
  </si>
  <si>
    <t>103I  :785473:00:------:--</t>
  </si>
  <si>
    <t>21:0455:000849</t>
  </si>
  <si>
    <t>21:0149:000721</t>
  </si>
  <si>
    <t>21:0149:000721:0001:0001:00</t>
  </si>
  <si>
    <t>103I  :785474:00:------:--</t>
  </si>
  <si>
    <t>21:0455:000850</t>
  </si>
  <si>
    <t>21:0149:000722</t>
  </si>
  <si>
    <t>21:0149:000722:0001:0001:00</t>
  </si>
  <si>
    <t>103I  :785475:00:------:--</t>
  </si>
  <si>
    <t>21:0455:000851</t>
  </si>
  <si>
    <t>21:0149:000723</t>
  </si>
  <si>
    <t>21:0149:000723:0001:0001:00</t>
  </si>
  <si>
    <t>103I  :785476:00:------:--</t>
  </si>
  <si>
    <t>21:0455:000852</t>
  </si>
  <si>
    <t>21:0149:000724:0001:0001:01</t>
  </si>
  <si>
    <t>103I  :785477:00:------:--</t>
  </si>
  <si>
    <t>21:0455:000853</t>
  </si>
  <si>
    <t>21:0149:000725</t>
  </si>
  <si>
    <t>21:0149:000725:0001:0001:00</t>
  </si>
  <si>
    <t>103I  :785478:00:------:--</t>
  </si>
  <si>
    <t>21:0455:000854</t>
  </si>
  <si>
    <t>21:0149:000726</t>
  </si>
  <si>
    <t>21:0149:000726:0001:0001:00</t>
  </si>
  <si>
    <t>103I  :785479:00:------:--</t>
  </si>
  <si>
    <t>21:0455:000855</t>
  </si>
  <si>
    <t>21:0149:000727</t>
  </si>
  <si>
    <t>21:0149:000727:0001:0001:00</t>
  </si>
  <si>
    <t>103I  :785480:93:------:--</t>
  </si>
  <si>
    <t>21:0455:000856</t>
  </si>
  <si>
    <t>103I  :785481:80:785483:20</t>
  </si>
  <si>
    <t>21:0455:000857</t>
  </si>
  <si>
    <t>21:0149:000728</t>
  </si>
  <si>
    <t>21:0149:000728:0002:0001:02</t>
  </si>
  <si>
    <t>103I  :785482:10:------:--</t>
  </si>
  <si>
    <t>21:0455:000858</t>
  </si>
  <si>
    <t>21:0149:000728:0001:0001:00</t>
  </si>
  <si>
    <t>103I  :785483:20:785482:10</t>
  </si>
  <si>
    <t>21:0455:000859</t>
  </si>
  <si>
    <t>21:0149:000728:0002:0001:01</t>
  </si>
  <si>
    <t>103I  :785484:00:------:--</t>
  </si>
  <si>
    <t>21:0455:000860</t>
  </si>
  <si>
    <t>21:0149:000729</t>
  </si>
  <si>
    <t>21:0149:000729:0001:0001:00</t>
  </si>
  <si>
    <t>103I  :785485:00:------:--</t>
  </si>
  <si>
    <t>21:0455:000861</t>
  </si>
  <si>
    <t>21:0149:000730</t>
  </si>
  <si>
    <t>21:0149:000730:0001:0001:00</t>
  </si>
  <si>
    <t>103I  :785486:00:------:--</t>
  </si>
  <si>
    <t>21:0455:000862</t>
  </si>
  <si>
    <t>21:0149:000731</t>
  </si>
  <si>
    <t>21:0149:000731:0001:0001:00</t>
  </si>
  <si>
    <t>103I  :785487:00:------:--</t>
  </si>
  <si>
    <t>21:0455:000863</t>
  </si>
  <si>
    <t>21:0149:000732</t>
  </si>
  <si>
    <t>21:0149:000732:0001:0001:00</t>
  </si>
  <si>
    <t>103I  :785488:00:------:--</t>
  </si>
  <si>
    <t>21:0455:000864</t>
  </si>
  <si>
    <t>21:0149:000733</t>
  </si>
  <si>
    <t>21:0149:000733:0001:0001:00</t>
  </si>
  <si>
    <t>103I  :785489:00:------:--</t>
  </si>
  <si>
    <t>21:0455:000865</t>
  </si>
  <si>
    <t>21:0149:000734</t>
  </si>
  <si>
    <t>21:0149:000734:0001:0001:00</t>
  </si>
  <si>
    <t>103I  :785490:00:------:--</t>
  </si>
  <si>
    <t>21:0455:000866</t>
  </si>
  <si>
    <t>21:0149:000735</t>
  </si>
  <si>
    <t>21:0149:000735:0001:0001:00</t>
  </si>
  <si>
    <t>103I  :785491:00:------:--</t>
  </si>
  <si>
    <t>21:0455:000867</t>
  </si>
  <si>
    <t>21:0149:000736</t>
  </si>
  <si>
    <t>21:0149:000736:0001:0001:00</t>
  </si>
  <si>
    <t>103I  :785492:00:------:--</t>
  </si>
  <si>
    <t>21:0455:000868</t>
  </si>
  <si>
    <t>21:0149:000737</t>
  </si>
  <si>
    <t>21:0149:000737:0001:0001:00</t>
  </si>
  <si>
    <t>103I  :785493:00:------:--</t>
  </si>
  <si>
    <t>21:0455:000869</t>
  </si>
  <si>
    <t>21:0149:000738</t>
  </si>
  <si>
    <t>21:0149:000738:0001:0001:00</t>
  </si>
  <si>
    <t>103I  :785494:00:------:--</t>
  </si>
  <si>
    <t>21:0455:000870</t>
  </si>
  <si>
    <t>21:0149:000739</t>
  </si>
  <si>
    <t>21:0149:000739:0001:0001:00</t>
  </si>
  <si>
    <t>103I  :785495:00:------:--</t>
  </si>
  <si>
    <t>21:0455:000871</t>
  </si>
  <si>
    <t>21:0149:000740</t>
  </si>
  <si>
    <t>21:0149:000740:0001:0001:00</t>
  </si>
  <si>
    <t>103I  :785496:92:------:--</t>
  </si>
  <si>
    <t>21:0455:000872</t>
  </si>
  <si>
    <t>103I  :785497:00:------:--</t>
  </si>
  <si>
    <t>21:0455:000873</t>
  </si>
  <si>
    <t>21:0149:000741</t>
  </si>
  <si>
    <t>21:0149:000741:0001:0001:00</t>
  </si>
  <si>
    <t>103I  :785498:00:------:--</t>
  </si>
  <si>
    <t>21:0455:000874</t>
  </si>
  <si>
    <t>21:0149:000742</t>
  </si>
  <si>
    <t>21:0149:000742:0001:0001:00</t>
  </si>
  <si>
    <t>103I  :785499:00:------:--</t>
  </si>
  <si>
    <t>21:0455:000875</t>
  </si>
  <si>
    <t>21:0149:000743</t>
  </si>
  <si>
    <t>21:0149:000743:0001:0001:00</t>
  </si>
  <si>
    <t>103I  :785500:00:------:--</t>
  </si>
  <si>
    <t>21:0455:000876</t>
  </si>
  <si>
    <t>21:0149:000744</t>
  </si>
  <si>
    <t>21:0149:000744:0001:0001:00</t>
  </si>
  <si>
    <t>103I  :785501:80:785507:00</t>
  </si>
  <si>
    <t>21:0455:000877</t>
  </si>
  <si>
    <t>21:0149:000750</t>
  </si>
  <si>
    <t>21:0149:000750:0001:0001:02</t>
  </si>
  <si>
    <t>103I  :785502:00:------:--</t>
  </si>
  <si>
    <t>21:0455:000878</t>
  </si>
  <si>
    <t>21:0149:000745</t>
  </si>
  <si>
    <t>21:0149:000745:0001:0001:00</t>
  </si>
  <si>
    <t>103I  :785503:00:------:--</t>
  </si>
  <si>
    <t>21:0455:000879</t>
  </si>
  <si>
    <t>21:0149:000746</t>
  </si>
  <si>
    <t>21:0149:000746:0001:0001:00</t>
  </si>
  <si>
    <t>103I  :785504:00:------:--</t>
  </si>
  <si>
    <t>21:0455:000880</t>
  </si>
  <si>
    <t>21:0149:000747</t>
  </si>
  <si>
    <t>21:0149:000747:0001:0001:00</t>
  </si>
  <si>
    <t>103I  :785505:00:------:--</t>
  </si>
  <si>
    <t>21:0455:000881</t>
  </si>
  <si>
    <t>21:0149:000748</t>
  </si>
  <si>
    <t>21:0149:000748:0001:0001:00</t>
  </si>
  <si>
    <t>103I  :785506:00:------:--</t>
  </si>
  <si>
    <t>21:0455:000882</t>
  </si>
  <si>
    <t>21:0149:000749</t>
  </si>
  <si>
    <t>21:0149:000749:0001:0001:00</t>
  </si>
  <si>
    <t>103I  :785507:00:------:--</t>
  </si>
  <si>
    <t>21:0455:000883</t>
  </si>
  <si>
    <t>21:0149:000750:0001:0001:01</t>
  </si>
  <si>
    <t>103I  :785508:00:------:--</t>
  </si>
  <si>
    <t>21:0455:000884</t>
  </si>
  <si>
    <t>21:0149:000751</t>
  </si>
  <si>
    <t>21:0149:000751:0001:0001:00</t>
  </si>
  <si>
    <t>103I  :785509:00:------:--</t>
  </si>
  <si>
    <t>21:0455:000885</t>
  </si>
  <si>
    <t>21:0149:000752</t>
  </si>
  <si>
    <t>21:0149:000752:0001:0001:00</t>
  </si>
  <si>
    <t>103I  :785510:00:------:--</t>
  </si>
  <si>
    <t>21:0455:000886</t>
  </si>
  <si>
    <t>21:0149:000753</t>
  </si>
  <si>
    <t>21:0149:000753:0001:0001:00</t>
  </si>
  <si>
    <t>103I  :785511:00:------:--</t>
  </si>
  <si>
    <t>21:0455:000887</t>
  </si>
  <si>
    <t>21:0149:000754</t>
  </si>
  <si>
    <t>21:0149:000754:0001:0001:00</t>
  </si>
  <si>
    <t>103I  :785512:00:------:--</t>
  </si>
  <si>
    <t>21:0455:000888</t>
  </si>
  <si>
    <t>21:0149:000755</t>
  </si>
  <si>
    <t>21:0149:000755:0001:0001:00</t>
  </si>
  <si>
    <t>103I  :785513:10:------:--</t>
  </si>
  <si>
    <t>21:0455:000889</t>
  </si>
  <si>
    <t>21:0149:000756</t>
  </si>
  <si>
    <t>21:0149:000756:0001:0001:00</t>
  </si>
  <si>
    <t>103I  :785514:20:785513:10</t>
  </si>
  <si>
    <t>21:0455:000890</t>
  </si>
  <si>
    <t>21:0149:000756:0002:0001:00</t>
  </si>
  <si>
    <t>103I  :785515:00:------:--</t>
  </si>
  <si>
    <t>21:0455:000891</t>
  </si>
  <si>
    <t>21:0149:000757</t>
  </si>
  <si>
    <t>21:0149:000757:0001:0001:00</t>
  </si>
  <si>
    <t>103I  :785516:00:------:--</t>
  </si>
  <si>
    <t>21:0455:000892</t>
  </si>
  <si>
    <t>21:0149:000758</t>
  </si>
  <si>
    <t>21:0149:000758:0001:0001:00</t>
  </si>
  <si>
    <t>103I  :785517:91:------:--</t>
  </si>
  <si>
    <t>21:0455:000893</t>
  </si>
  <si>
    <t>103I  :785518:00:------:--</t>
  </si>
  <si>
    <t>21:0455:000894</t>
  </si>
  <si>
    <t>21:0149:000759</t>
  </si>
  <si>
    <t>21:0149:000759:0001:0001:00</t>
  </si>
  <si>
    <t>103I  :785519:00:------:--</t>
  </si>
  <si>
    <t>21:0455:000895</t>
  </si>
  <si>
    <t>21:0149:000760</t>
  </si>
  <si>
    <t>21:0149:000760:0001:0001:00</t>
  </si>
  <si>
    <t>103I  :785520:00:------:--</t>
  </si>
  <si>
    <t>21:0455:000896</t>
  </si>
  <si>
    <t>21:0149:000761</t>
  </si>
  <si>
    <t>21:0149:000761:0001:0001:00</t>
  </si>
  <si>
    <t>103I  :785521:80:785536:00</t>
  </si>
  <si>
    <t>21:0455:000897</t>
  </si>
  <si>
    <t>21:0149:000774</t>
  </si>
  <si>
    <t>21:0149:000774:0001:0001:02</t>
  </si>
  <si>
    <t>103I  :785522:00:------:--</t>
  </si>
  <si>
    <t>21:0455:000898</t>
  </si>
  <si>
    <t>21:0149:000762</t>
  </si>
  <si>
    <t>21:0149:000762:0001:0001:00</t>
  </si>
  <si>
    <t>103I  :785523:00:------:--</t>
  </si>
  <si>
    <t>21:0455:000899</t>
  </si>
  <si>
    <t>21:0149:000763</t>
  </si>
  <si>
    <t>21:0149:000763:0001:0001:00</t>
  </si>
  <si>
    <t>103I  :785524:00:------:--</t>
  </si>
  <si>
    <t>21:0455:000900</t>
  </si>
  <si>
    <t>21:0149:000764</t>
  </si>
  <si>
    <t>21:0149:000764:0001:0001:00</t>
  </si>
  <si>
    <t>103I  :785525:10:------:--</t>
  </si>
  <si>
    <t>21:0455:000901</t>
  </si>
  <si>
    <t>21:0149:000765</t>
  </si>
  <si>
    <t>21:0149:000765:0001:0001:00</t>
  </si>
  <si>
    <t>103I  :785526:20:785525:10</t>
  </si>
  <si>
    <t>21:0455:000902</t>
  </si>
  <si>
    <t>21:0149:000765:0002:0001:00</t>
  </si>
  <si>
    <t>103I  :785527:00:------:--</t>
  </si>
  <si>
    <t>21:0455:000903</t>
  </si>
  <si>
    <t>21:0149:000766</t>
  </si>
  <si>
    <t>21:0149:000766:0001:0001:00</t>
  </si>
  <si>
    <t>103I  :785528:00:------:--</t>
  </si>
  <si>
    <t>21:0455:000904</t>
  </si>
  <si>
    <t>21:0149:000767</t>
  </si>
  <si>
    <t>21:0149:000767:0001:0001:00</t>
  </si>
  <si>
    <t>103I  :785529:00:------:--</t>
  </si>
  <si>
    <t>21:0455:000905</t>
  </si>
  <si>
    <t>21:0149:000768</t>
  </si>
  <si>
    <t>21:0149:000768:0001:0001:00</t>
  </si>
  <si>
    <t>103I  :785530:00:------:--</t>
  </si>
  <si>
    <t>21:0455:000906</t>
  </si>
  <si>
    <t>21:0149:000769</t>
  </si>
  <si>
    <t>21:0149:000769:0001:0001:00</t>
  </si>
  <si>
    <t>103I  :785531:00:------:--</t>
  </si>
  <si>
    <t>21:0455:000907</t>
  </si>
  <si>
    <t>21:0149:000770</t>
  </si>
  <si>
    <t>21:0149:000770:0001:0001:00</t>
  </si>
  <si>
    <t>103I  :785532:00:------:--</t>
  </si>
  <si>
    <t>21:0455:000908</t>
  </si>
  <si>
    <t>21:0149:000771</t>
  </si>
  <si>
    <t>21:0149:000771:0001:0001:00</t>
  </si>
  <si>
    <t>103I  :785533:00:------:--</t>
  </si>
  <si>
    <t>21:0455:000909</t>
  </si>
  <si>
    <t>21:0149:000772</t>
  </si>
  <si>
    <t>21:0149:000772:0001:0001:00</t>
  </si>
  <si>
    <t>103I  :785534:92:------:--</t>
  </si>
  <si>
    <t>21:0455:000910</t>
  </si>
  <si>
    <t>103I  :785535:00:------:--</t>
  </si>
  <si>
    <t>21:0455:000911</t>
  </si>
  <si>
    <t>21:0149:000773</t>
  </si>
  <si>
    <t>21:0149:000773:0001:0001:00</t>
  </si>
  <si>
    <t>103I  :785536:00:------:--</t>
  </si>
  <si>
    <t>21:0455:000912</t>
  </si>
  <si>
    <t>21:0149:000774:0001:0001:01</t>
  </si>
  <si>
    <t>103I  :785537:00:------:--</t>
  </si>
  <si>
    <t>21:0455:000913</t>
  </si>
  <si>
    <t>21:0149:000775</t>
  </si>
  <si>
    <t>21:0149:000775:0001:0001:00</t>
  </si>
  <si>
    <t>103I  :785538:00:------:--</t>
  </si>
  <si>
    <t>21:0455:000914</t>
  </si>
  <si>
    <t>21:0149:000776</t>
  </si>
  <si>
    <t>21:0149:000776:0001:0001:00</t>
  </si>
  <si>
    <t>103I  :785539:00:------:--</t>
  </si>
  <si>
    <t>21:0455:000915</t>
  </si>
  <si>
    <t>21:0149:000777</t>
  </si>
  <si>
    <t>21:0149:000777:0001:0001:00</t>
  </si>
  <si>
    <t>103I  :785540:00:------:--</t>
  </si>
  <si>
    <t>21:0455:000916</t>
  </si>
  <si>
    <t>21:0149:000778</t>
  </si>
  <si>
    <t>21:0149:000778:0001:0001:00</t>
  </si>
  <si>
    <t>103I  :785541:80:785545:00</t>
  </si>
  <si>
    <t>21:0455:000917</t>
  </si>
  <si>
    <t>21:0149:000782</t>
  </si>
  <si>
    <t>21:0149:000782:0001:0001:02</t>
  </si>
  <si>
    <t>103I  :785542:00:------:--</t>
  </si>
  <si>
    <t>21:0455:000918</t>
  </si>
  <si>
    <t>21:0149:000779</t>
  </si>
  <si>
    <t>21:0149:000779:0001:0001:00</t>
  </si>
  <si>
    <t>103I  :785543:00:------:--</t>
  </si>
  <si>
    <t>21:0455:000919</t>
  </si>
  <si>
    <t>21:0149:000780</t>
  </si>
  <si>
    <t>21:0149:000780:0001:0001:00</t>
  </si>
  <si>
    <t>103I  :785544:00:------:--</t>
  </si>
  <si>
    <t>21:0455:000920</t>
  </si>
  <si>
    <t>21:0149:000781</t>
  </si>
  <si>
    <t>21:0149:000781:0001:0001:00</t>
  </si>
  <si>
    <t>103I  :785545:00:------:--</t>
  </si>
  <si>
    <t>21:0455:000921</t>
  </si>
  <si>
    <t>21:0149:000782:0001:0001:01</t>
  </si>
  <si>
    <t>103I  :785546:00:------:--</t>
  </si>
  <si>
    <t>21:0455:000922</t>
  </si>
  <si>
    <t>21:0149:000783</t>
  </si>
  <si>
    <t>21:0149:000783:0001:0001:00</t>
  </si>
  <si>
    <t>103I  :785547:00:------:--</t>
  </si>
  <si>
    <t>21:0455:000923</t>
  </si>
  <si>
    <t>21:0149:000784</t>
  </si>
  <si>
    <t>21:0149:000784:0001:0001:00</t>
  </si>
  <si>
    <t>103I  :785548:00:------:--</t>
  </si>
  <si>
    <t>21:0455:000924</t>
  </si>
  <si>
    <t>21:0149:000785</t>
  </si>
  <si>
    <t>21:0149:000785:0001:0001:00</t>
  </si>
  <si>
    <t>103I  :785549:93:------:--</t>
  </si>
  <si>
    <t>21:0455:000925</t>
  </si>
  <si>
    <t>103I  :785550:10:------:--</t>
  </si>
  <si>
    <t>21:0455:000926</t>
  </si>
  <si>
    <t>21:0149:000786</t>
  </si>
  <si>
    <t>21:0149:000786:0001:0001:00</t>
  </si>
  <si>
    <t>103I  :785551:20:785550:10</t>
  </si>
  <si>
    <t>21:0455:000927</t>
  </si>
  <si>
    <t>21:0149:000786:0002:0001:00</t>
  </si>
  <si>
    <t>103I  :785552:00:------:--</t>
  </si>
  <si>
    <t>21:0455:000928</t>
  </si>
  <si>
    <t>21:0149:000787</t>
  </si>
  <si>
    <t>21:0149:000787:0001:0001:00</t>
  </si>
  <si>
    <t>103I  :785553:00:------:--</t>
  </si>
  <si>
    <t>21:0455:000929</t>
  </si>
  <si>
    <t>21:0149:000788</t>
  </si>
  <si>
    <t>21:0149:000788:0001:0001:00</t>
  </si>
  <si>
    <t>103I  :785554:00:------:--</t>
  </si>
  <si>
    <t>21:0455:000930</t>
  </si>
  <si>
    <t>21:0149:000789</t>
  </si>
  <si>
    <t>21:0149:000789:0001:0001:00</t>
  </si>
  <si>
    <t>103I  :785555:00:------:--</t>
  </si>
  <si>
    <t>21:0455:000931</t>
  </si>
  <si>
    <t>21:0149:000790</t>
  </si>
  <si>
    <t>21:0149:000790:0001:0001:00</t>
  </si>
  <si>
    <t>103I  :785556:00:------:--</t>
  </si>
  <si>
    <t>21:0455:000932</t>
  </si>
  <si>
    <t>21:0149:000791</t>
  </si>
  <si>
    <t>21:0149:000791:0001:0001:00</t>
  </si>
  <si>
    <t>103I  :785557:00:------:--</t>
  </si>
  <si>
    <t>21:0455:000933</t>
  </si>
  <si>
    <t>21:0149:000792</t>
  </si>
  <si>
    <t>21:0149:000792:0001:0001:00</t>
  </si>
  <si>
    <t>103I  :785558:00:------:--</t>
  </si>
  <si>
    <t>21:0455:000934</t>
  </si>
  <si>
    <t>21:0149:000793</t>
  </si>
  <si>
    <t>21:0149:000793:0001:0001:00</t>
  </si>
  <si>
    <t>103I  :785559:00:------:--</t>
  </si>
  <si>
    <t>21:0455:000935</t>
  </si>
  <si>
    <t>21:0149:000794</t>
  </si>
  <si>
    <t>21:0149:000794:0001:0001:00</t>
  </si>
  <si>
    <t>103I  :785560:00:------:--</t>
  </si>
  <si>
    <t>21:0455:000936</t>
  </si>
  <si>
    <t>21:0149:000795</t>
  </si>
  <si>
    <t>21:0149:000795:0001:0001:00</t>
  </si>
  <si>
    <t>103I  :785561:80:785564:00</t>
  </si>
  <si>
    <t>21:0455:000937</t>
  </si>
  <si>
    <t>21:0149:000798</t>
  </si>
  <si>
    <t>21:0149:000798:0001:0001:02</t>
  </si>
  <si>
    <t>103I  :785562:00:------:--</t>
  </si>
  <si>
    <t>21:0455:000938</t>
  </si>
  <si>
    <t>21:0149:000796</t>
  </si>
  <si>
    <t>21:0149:000796:0001:0001:00</t>
  </si>
  <si>
    <t>103I  :785563:00:------:--</t>
  </si>
  <si>
    <t>21:0455:000939</t>
  </si>
  <si>
    <t>21:0149:000797</t>
  </si>
  <si>
    <t>21:0149:000797:0001:0001:00</t>
  </si>
  <si>
    <t>103I  :785564:00:------:--</t>
  </si>
  <si>
    <t>21:0455:000940</t>
  </si>
  <si>
    <t>21:0149:000798:0001:0001:01</t>
  </si>
  <si>
    <t>103I  :785565:00:------:--</t>
  </si>
  <si>
    <t>21:0455:000941</t>
  </si>
  <si>
    <t>21:0149:000799</t>
  </si>
  <si>
    <t>21:0149:000799:0001:0001:00</t>
  </si>
  <si>
    <t>103I  :785566:00:------:--</t>
  </si>
  <si>
    <t>21:0455:000942</t>
  </si>
  <si>
    <t>21:0149:000800</t>
  </si>
  <si>
    <t>21:0149:000800:0001:0001:00</t>
  </si>
  <si>
    <t>103I  :785567:00:------:--</t>
  </si>
  <si>
    <t>21:0455:000943</t>
  </si>
  <si>
    <t>21:0149:000801</t>
  </si>
  <si>
    <t>21:0149:000801:0001:0001:00</t>
  </si>
  <si>
    <t>103I  :785568:91:------:--</t>
  </si>
  <si>
    <t>21:0455:000944</t>
  </si>
  <si>
    <t>103I  :785569:00:------:--</t>
  </si>
  <si>
    <t>21:0455:000945</t>
  </si>
  <si>
    <t>21:0149:000802</t>
  </si>
  <si>
    <t>21:0149:000802:0001:0001:00</t>
  </si>
  <si>
    <t>103I  :785570:00:------:--</t>
  </si>
  <si>
    <t>21:0455:000946</t>
  </si>
  <si>
    <t>21:0149:000803</t>
  </si>
  <si>
    <t>21:0149:000803:0001:0001:00</t>
  </si>
  <si>
    <t>103I  :785571:00:------:--</t>
  </si>
  <si>
    <t>21:0455:000947</t>
  </si>
  <si>
    <t>21:0149:000804</t>
  </si>
  <si>
    <t>21:0149:000804:0001:0001:00</t>
  </si>
  <si>
    <t>103I  :785572:00:------:--</t>
  </si>
  <si>
    <t>21:0455:000948</t>
  </si>
  <si>
    <t>21:0149:000805</t>
  </si>
  <si>
    <t>21:0149:000805:0001:0001:00</t>
  </si>
  <si>
    <t>103I  :785573:00:------:--</t>
  </si>
  <si>
    <t>21:0455:000949</t>
  </si>
  <si>
    <t>21:0149:000806</t>
  </si>
  <si>
    <t>21:0149:000806:0001:0001:00</t>
  </si>
  <si>
    <t>103I  :785574:00:------:--</t>
  </si>
  <si>
    <t>21:0455:000950</t>
  </si>
  <si>
    <t>21:0149:000807</t>
  </si>
  <si>
    <t>21:0149:000807:0001:0001:00</t>
  </si>
  <si>
    <t>103I  :785575:00:------:--</t>
  </si>
  <si>
    <t>21:0455:000951</t>
  </si>
  <si>
    <t>21:0149:000808</t>
  </si>
  <si>
    <t>21:0149:000808:0001:0001:00</t>
  </si>
  <si>
    <t>103I  :785576:10:------:--</t>
  </si>
  <si>
    <t>21:0455:000952</t>
  </si>
  <si>
    <t>21:0149:000809</t>
  </si>
  <si>
    <t>21:0149:000809:0001:0001:00</t>
  </si>
  <si>
    <t>103I  :785577:20:785576:10</t>
  </si>
  <si>
    <t>21:0455:000953</t>
  </si>
  <si>
    <t>21:0149:000809:0002:0001:00</t>
  </si>
  <si>
    <t>103I  :785578:00:------:--</t>
  </si>
  <si>
    <t>21:0455:000954</t>
  </si>
  <si>
    <t>21:0149:000810</t>
  </si>
  <si>
    <t>21:0149:000810:0001:0001:00</t>
  </si>
  <si>
    <t>103I  :785579:00:------:--</t>
  </si>
  <si>
    <t>21:0455:000955</t>
  </si>
  <si>
    <t>21:0149:000811</t>
  </si>
  <si>
    <t>21:0149:000811:0001:0001:00</t>
  </si>
  <si>
    <t>103I  :785580:00:------:--</t>
  </si>
  <si>
    <t>21:0455:000956</t>
  </si>
  <si>
    <t>21:0149:000812</t>
  </si>
  <si>
    <t>21:0149:000812:0001:0001:00</t>
  </si>
  <si>
    <t>103I  :785581:80:785589:20</t>
  </si>
  <si>
    <t>21:0455:000957</t>
  </si>
  <si>
    <t>21:0149:000819</t>
  </si>
  <si>
    <t>21:0149:000819:0002:0001:02</t>
  </si>
  <si>
    <t>103I  :785582:00:------:--</t>
  </si>
  <si>
    <t>21:0455:000958</t>
  </si>
  <si>
    <t>21:0149:000813</t>
  </si>
  <si>
    <t>21:0149:000813:0001:0001:00</t>
  </si>
  <si>
    <t>103I  :785583:00:------:--</t>
  </si>
  <si>
    <t>21:0455:000959</t>
  </si>
  <si>
    <t>21:0149:000814</t>
  </si>
  <si>
    <t>21:0149:000814:0001:0001:00</t>
  </si>
  <si>
    <t>103I  :785584:00:------:--</t>
  </si>
  <si>
    <t>21:0455:000960</t>
  </si>
  <si>
    <t>21:0149:000815</t>
  </si>
  <si>
    <t>21:0149:000815:0001:0001:00</t>
  </si>
  <si>
    <t>103I  :785585:00:------:--</t>
  </si>
  <si>
    <t>21:0455:000961</t>
  </si>
  <si>
    <t>21:0149:000816</t>
  </si>
  <si>
    <t>21:0149:000816:0001:0001:00</t>
  </si>
  <si>
    <t>103I  :785586:00:------:--</t>
  </si>
  <si>
    <t>21:0455:000962</t>
  </si>
  <si>
    <t>21:0149:000817</t>
  </si>
  <si>
    <t>21:0149:000817:0001:0001:00</t>
  </si>
  <si>
    <t>103I  :785587:00:------:--</t>
  </si>
  <si>
    <t>21:0455:000963</t>
  </si>
  <si>
    <t>21:0149:000818</t>
  </si>
  <si>
    <t>21:0149:000818:0001:0001:00</t>
  </si>
  <si>
    <t>103I  :785588:10:------:--</t>
  </si>
  <si>
    <t>21:0455:000964</t>
  </si>
  <si>
    <t>21:0149:000819:0001:0001:00</t>
  </si>
  <si>
    <t>103I  :785589:20:785588:10</t>
  </si>
  <si>
    <t>21:0455:000965</t>
  </si>
  <si>
    <t>21:0149:000819:0002:0001:01</t>
  </si>
  <si>
    <t>103I  :785590:00:------:--</t>
  </si>
  <si>
    <t>21:0455:000966</t>
  </si>
  <si>
    <t>21:0149:000820</t>
  </si>
  <si>
    <t>21:0149:000820:0001:0001:00</t>
  </si>
  <si>
    <t>103I  :785591:00:------:--</t>
  </si>
  <si>
    <t>21:0455:000967</t>
  </si>
  <si>
    <t>21:0149:000821</t>
  </si>
  <si>
    <t>21:0149:000821:0001:0001:00</t>
  </si>
  <si>
    <t>103I  :785592:00:------:--</t>
  </si>
  <si>
    <t>21:0455:000968</t>
  </si>
  <si>
    <t>21:0149:000822</t>
  </si>
  <si>
    <t>21:0149:000822:0001:0001:00</t>
  </si>
  <si>
    <t>103I  :785593:00:------:--</t>
  </si>
  <si>
    <t>21:0455:000969</t>
  </si>
  <si>
    <t>21:0149:000823</t>
  </si>
  <si>
    <t>21:0149:000823:0001:0001:00</t>
  </si>
  <si>
    <t>103I  :785594:00:------:--</t>
  </si>
  <si>
    <t>21:0455:000970</t>
  </si>
  <si>
    <t>21:0149:000824</t>
  </si>
  <si>
    <t>21:0149:000824:0001:0001:00</t>
  </si>
  <si>
    <t>103I  :785595:00:------:--</t>
  </si>
  <si>
    <t>21:0455:000971</t>
  </si>
  <si>
    <t>21:0149:000825</t>
  </si>
  <si>
    <t>21:0149:000825:0001:0001:00</t>
  </si>
  <si>
    <t>103I  :785596:00:------:--</t>
  </si>
  <si>
    <t>21:0455:000972</t>
  </si>
  <si>
    <t>21:0149:000826</t>
  </si>
  <si>
    <t>21:0149:000826:0001:0001:00</t>
  </si>
  <si>
    <t>103I  :785597:00:------:--</t>
  </si>
  <si>
    <t>21:0455:000973</t>
  </si>
  <si>
    <t>21:0149:000827</t>
  </si>
  <si>
    <t>21:0149:000827:0001:0001:00</t>
  </si>
  <si>
    <t>103I  :785598:00:------:--</t>
  </si>
  <si>
    <t>21:0455:000974</t>
  </si>
  <si>
    <t>21:0149:000828</t>
  </si>
  <si>
    <t>21:0149:000828:0001:0001:00</t>
  </si>
  <si>
    <t>103I  :785599:92:------:--</t>
  </si>
  <si>
    <t>21:0455:000975</t>
  </si>
  <si>
    <t>103I  :785600:00:------:--</t>
  </si>
  <si>
    <t>21:0455:000976</t>
  </si>
  <si>
    <t>21:0149:000829</t>
  </si>
  <si>
    <t>21:0149:000829:0001:0001:00</t>
  </si>
  <si>
    <t>103I  :785601:80:785614:00</t>
  </si>
  <si>
    <t>21:0455:000977</t>
  </si>
  <si>
    <t>21:0149:000841</t>
  </si>
  <si>
    <t>21:0149:000841:0001:0001:02</t>
  </si>
  <si>
    <t>103I  :785602:00:------:--</t>
  </si>
  <si>
    <t>21:0455:000978</t>
  </si>
  <si>
    <t>21:0149:000830</t>
  </si>
  <si>
    <t>21:0149:000830:0001:0001:00</t>
  </si>
  <si>
    <t>103I  :785603:00:------:--</t>
  </si>
  <si>
    <t>21:0455:000979</t>
  </si>
  <si>
    <t>21:0149:000831</t>
  </si>
  <si>
    <t>21:0149:000831:0001:0001:00</t>
  </si>
  <si>
    <t>103I  :785604:00:------:--</t>
  </si>
  <si>
    <t>21:0455:000980</t>
  </si>
  <si>
    <t>21:0149:000832</t>
  </si>
  <si>
    <t>21:0149:000832:0001:0001:00</t>
  </si>
  <si>
    <t>103I  :785605:00:------:--</t>
  </si>
  <si>
    <t>21:0455:000981</t>
  </si>
  <si>
    <t>21:0149:000833</t>
  </si>
  <si>
    <t>21:0149:000833:0001:0001:00</t>
  </si>
  <si>
    <t>103I  :785606:00:------:--</t>
  </si>
  <si>
    <t>21:0455:000982</t>
  </si>
  <si>
    <t>21:0149:000834</t>
  </si>
  <si>
    <t>21:0149:000834:0001:0001:00</t>
  </si>
  <si>
    <t>103I  :785607:00:------:--</t>
  </si>
  <si>
    <t>21:0455:000983</t>
  </si>
  <si>
    <t>21:0149:000835</t>
  </si>
  <si>
    <t>21:0149:000835:0001:0001:00</t>
  </si>
  <si>
    <t>103I  :785608:00:------:--</t>
  </si>
  <si>
    <t>21:0455:000984</t>
  </si>
  <si>
    <t>21:0149:000836</t>
  </si>
  <si>
    <t>21:0149:000836:0001:0001:00</t>
  </si>
  <si>
    <t>103I  :785609:00:------:--</t>
  </si>
  <si>
    <t>21:0455:000985</t>
  </si>
  <si>
    <t>21:0149:000837</t>
  </si>
  <si>
    <t>21:0149:000837:0001:0001:00</t>
  </si>
  <si>
    <t>103I  :785610:00:------:--</t>
  </si>
  <si>
    <t>21:0455:000986</t>
  </si>
  <si>
    <t>21:0149:000838</t>
  </si>
  <si>
    <t>21:0149:000838:0001:0001:00</t>
  </si>
  <si>
    <t>103I  :785611:00:------:--</t>
  </si>
  <si>
    <t>21:0455:000987</t>
  </si>
  <si>
    <t>21:0149:000839</t>
  </si>
  <si>
    <t>21:0149:000839:0001:0001:00</t>
  </si>
  <si>
    <t>103I  :785612:10:------:--</t>
  </si>
  <si>
    <t>21:0455:000988</t>
  </si>
  <si>
    <t>21:0149:000840</t>
  </si>
  <si>
    <t>21:0149:000840:0001:0001:00</t>
  </si>
  <si>
    <t>103I  :785613:20:785612:10</t>
  </si>
  <si>
    <t>21:0455:000989</t>
  </si>
  <si>
    <t>21:0149:000840:0002:0001:00</t>
  </si>
  <si>
    <t>103I  :785614:00:------:--</t>
  </si>
  <si>
    <t>21:0455:000990</t>
  </si>
  <si>
    <t>21:0149:000841:0001:0001:01</t>
  </si>
  <si>
    <t>103I  :785615:00:------:--</t>
  </si>
  <si>
    <t>21:0455:000991</t>
  </si>
  <si>
    <t>21:0149:000842</t>
  </si>
  <si>
    <t>21:0149:000842:0001:0001:00</t>
  </si>
  <si>
    <t>103I  :785616:00:------:--</t>
  </si>
  <si>
    <t>21:0455:000992</t>
  </si>
  <si>
    <t>21:0149:000843</t>
  </si>
  <si>
    <t>21:0149:000843:0001:0001:00</t>
  </si>
  <si>
    <t>103I  :785617:00:------:--</t>
  </si>
  <si>
    <t>21:0455:000993</t>
  </si>
  <si>
    <t>21:0149:000844</t>
  </si>
  <si>
    <t>21:0149:000844:0001:0001:00</t>
  </si>
  <si>
    <t>103I  :785618:93:------:--</t>
  </si>
  <si>
    <t>21:0455:000994</t>
  </si>
  <si>
    <t>103I  :785619:00:------:--</t>
  </si>
  <si>
    <t>21:0455:000995</t>
  </si>
  <si>
    <t>21:0149:000845</t>
  </si>
  <si>
    <t>21:0149:000845:0001:0001:00</t>
  </si>
  <si>
    <t>103I  :785620:00:------:--</t>
  </si>
  <si>
    <t>21:0455:000996</t>
  </si>
  <si>
    <t>21:0149:000846</t>
  </si>
  <si>
    <t>21:0149:000846:0001:0001:00</t>
  </si>
  <si>
    <t>103I  :785621:80:785633:00</t>
  </si>
  <si>
    <t>21:0455:000997</t>
  </si>
  <si>
    <t>21:0149:000857</t>
  </si>
  <si>
    <t>21:0149:000857:0001:0001:02</t>
  </si>
  <si>
    <t>103I  :785622:00:------:--</t>
  </si>
  <si>
    <t>21:0455:000998</t>
  </si>
  <si>
    <t>21:0149:000847</t>
  </si>
  <si>
    <t>21:0149:000847:0001:0001:00</t>
  </si>
  <si>
    <t>103I  :785623:00:------:--</t>
  </si>
  <si>
    <t>21:0455:000999</t>
  </si>
  <si>
    <t>21:0149:000848</t>
  </si>
  <si>
    <t>21:0149:000848:0001:0001:00</t>
  </si>
  <si>
    <t>103I  :785624:00:------:--</t>
  </si>
  <si>
    <t>21:0455:001000</t>
  </si>
  <si>
    <t>21:0149:000849</t>
  </si>
  <si>
    <t>21:0149:000849:0001:0001:00</t>
  </si>
  <si>
    <t>103I  :785625:00:------:--</t>
  </si>
  <si>
    <t>21:0455:001001</t>
  </si>
  <si>
    <t>21:0149:000850</t>
  </si>
  <si>
    <t>21:0149:000850:0001:0001:00</t>
  </si>
  <si>
    <t>103I  :785626:92:------:--</t>
  </si>
  <si>
    <t>21:0455:001002</t>
  </si>
  <si>
    <t>103I  :785627:00:------:--</t>
  </si>
  <si>
    <t>21:0455:001003</t>
  </si>
  <si>
    <t>21:0149:000851</t>
  </si>
  <si>
    <t>21:0149:000851:0001:0001:00</t>
  </si>
  <si>
    <t>103I  :785628:00:------:--</t>
  </si>
  <si>
    <t>21:0455:001004</t>
  </si>
  <si>
    <t>21:0149:000852</t>
  </si>
  <si>
    <t>21:0149:000852:0001:0001:00</t>
  </si>
  <si>
    <t>103I  :785629:00:------:--</t>
  </si>
  <si>
    <t>21:0455:001005</t>
  </si>
  <si>
    <t>21:0149:000853</t>
  </si>
  <si>
    <t>21:0149:000853:0001:0001:00</t>
  </si>
  <si>
    <t>103I  :785630:00:------:--</t>
  </si>
  <si>
    <t>21:0455:001006</t>
  </si>
  <si>
    <t>21:0149:000854</t>
  </si>
  <si>
    <t>21:0149:000854:0001:0001:00</t>
  </si>
  <si>
    <t>103I  :785631:00:------:--</t>
  </si>
  <si>
    <t>21:0455:001007</t>
  </si>
  <si>
    <t>21:0149:000855</t>
  </si>
  <si>
    <t>21:0149:000855:0001:0001:00</t>
  </si>
  <si>
    <t>103I  :785632:00:------:--</t>
  </si>
  <si>
    <t>21:0455:001008</t>
  </si>
  <si>
    <t>21:0149:000856</t>
  </si>
  <si>
    <t>21:0149:000856:0001:0001:00</t>
  </si>
  <si>
    <t>103I  :785633:00:------:--</t>
  </si>
  <si>
    <t>21:0455:001009</t>
  </si>
  <si>
    <t>21:0149:000857:0001:0001:01</t>
  </si>
  <si>
    <t>103I  :785634:00:------:--</t>
  </si>
  <si>
    <t>21:0455:001010</t>
  </si>
  <si>
    <t>21:0149:000858</t>
  </si>
  <si>
    <t>21:0149:000858:0001:0001:00</t>
  </si>
  <si>
    <t>103I  :785635:00:------:--</t>
  </si>
  <si>
    <t>21:0455:001011</t>
  </si>
  <si>
    <t>21:0149:000859</t>
  </si>
  <si>
    <t>21:0149:000859:0001:0001:00</t>
  </si>
  <si>
    <t>103I  :785636:10:------:--</t>
  </si>
  <si>
    <t>21:0455:001012</t>
  </si>
  <si>
    <t>21:0149:000860</t>
  </si>
  <si>
    <t>21:0149:000860:0001:0001:00</t>
  </si>
  <si>
    <t>103I  :785637:20:785636:10</t>
  </si>
  <si>
    <t>21:0455:001013</t>
  </si>
  <si>
    <t>21:0149:000860:0002:0001:00</t>
  </si>
  <si>
    <t>103I  :785638:00:------:--</t>
  </si>
  <si>
    <t>21:0455:001014</t>
  </si>
  <si>
    <t>21:0149:000861</t>
  </si>
  <si>
    <t>21:0149:000861:0001:0001:00</t>
  </si>
  <si>
    <t>103I  :785639:00:------:--</t>
  </si>
  <si>
    <t>21:0455:001015</t>
  </si>
  <si>
    <t>21:0149:000862</t>
  </si>
  <si>
    <t>21:0149:000862:0001:0001:00</t>
  </si>
  <si>
    <t>103I  :785640:00:------:--</t>
  </si>
  <si>
    <t>21:0455:001016</t>
  </si>
  <si>
    <t>21:0149:000863</t>
  </si>
  <si>
    <t>21:0149:000863:0001:0001:00</t>
  </si>
  <si>
    <t>103I  :785641:80:785647:20</t>
  </si>
  <si>
    <t>21:0455:001017</t>
  </si>
  <si>
    <t>21:0149:000868</t>
  </si>
  <si>
    <t>21:0149:000868:0002:0001:02</t>
  </si>
  <si>
    <t>103I  :785642:00:------:--</t>
  </si>
  <si>
    <t>21:0455:001018</t>
  </si>
  <si>
    <t>21:0149:000864</t>
  </si>
  <si>
    <t>21:0149:000864:0001:0001:00</t>
  </si>
  <si>
    <t>103I  :785643:00:------:--</t>
  </si>
  <si>
    <t>21:0455:001019</t>
  </si>
  <si>
    <t>21:0149:000865</t>
  </si>
  <si>
    <t>21:0149:000865:0001:0001:00</t>
  </si>
  <si>
    <t>103I  :785644:00:------:--</t>
  </si>
  <si>
    <t>21:0455:001020</t>
  </si>
  <si>
    <t>21:0149:000866</t>
  </si>
  <si>
    <t>21:0149:000866:0001:0001:00</t>
  </si>
  <si>
    <t>103I  :785645:00:------:--</t>
  </si>
  <si>
    <t>21:0455:001021</t>
  </si>
  <si>
    <t>21:0149:000867</t>
  </si>
  <si>
    <t>21:0149:000867:0001:0001:00</t>
  </si>
  <si>
    <t>103I  :785646:10:------:--</t>
  </si>
  <si>
    <t>21:0455:001022</t>
  </si>
  <si>
    <t>21:0149:000868:0001:0001:00</t>
  </si>
  <si>
    <t>103I  :785647:20:785646:10</t>
  </si>
  <si>
    <t>21:0455:001023</t>
  </si>
  <si>
    <t>21:0149:000868:0002:0001:01</t>
  </si>
  <si>
    <t>103I  :785648:00:------:--</t>
  </si>
  <si>
    <t>21:0455:001024</t>
  </si>
  <si>
    <t>21:0149:000869</t>
  </si>
  <si>
    <t>21:0149:000869:0001:0001:00</t>
  </si>
  <si>
    <t>103I  :785649:00:------:--</t>
  </si>
  <si>
    <t>21:0455:001025</t>
  </si>
  <si>
    <t>21:0149:000870</t>
  </si>
  <si>
    <t>21:0149:000870:0001:0001:00</t>
  </si>
  <si>
    <t>103I  :785650:00:------:--</t>
  </si>
  <si>
    <t>21:0455:001026</t>
  </si>
  <si>
    <t>21:0149:000871</t>
  </si>
  <si>
    <t>21:0149:000871:0001:0001:00</t>
  </si>
  <si>
    <t>103I  :785651:00:------:--</t>
  </si>
  <si>
    <t>21:0455:001027</t>
  </si>
  <si>
    <t>21:0149:000872</t>
  </si>
  <si>
    <t>21:0149:000872:0001:0001:00</t>
  </si>
  <si>
    <t>103I  :785652:00:------:--</t>
  </si>
  <si>
    <t>21:0455:001028</t>
  </si>
  <si>
    <t>21:0149:000873</t>
  </si>
  <si>
    <t>21:0149:000873:0001:0001:00</t>
  </si>
  <si>
    <t>103I  :785653:93:------:--</t>
  </si>
  <si>
    <t>21:0455:001029</t>
  </si>
  <si>
    <t>103I  :785654:00:------:--</t>
  </si>
  <si>
    <t>21:0455:001030</t>
  </si>
  <si>
    <t>21:0149:000874</t>
  </si>
  <si>
    <t>21:0149:000874:0001:0001:00</t>
  </si>
  <si>
    <t>103I  :785655:00:------:--</t>
  </si>
  <si>
    <t>21:0455:001031</t>
  </si>
  <si>
    <t>21:0149:000875</t>
  </si>
  <si>
    <t>21:0149:000875:0001:0001:00</t>
  </si>
  <si>
    <t>103I  :785656:00:------:--</t>
  </si>
  <si>
    <t>21:0455:001032</t>
  </si>
  <si>
    <t>21:0149:000876</t>
  </si>
  <si>
    <t>21:0149:000876:0001:0001:00</t>
  </si>
  <si>
    <t>103I  :785657:00:------:--</t>
  </si>
  <si>
    <t>21:0455:001033</t>
  </si>
  <si>
    <t>21:0149:000877</t>
  </si>
  <si>
    <t>21:0149:000877:0001:0001:00</t>
  </si>
  <si>
    <t>103I  :785658:00:------:--</t>
  </si>
  <si>
    <t>21:0455:001034</t>
  </si>
  <si>
    <t>21:0149:000878</t>
  </si>
  <si>
    <t>21:0149:000878:0001:0001:00</t>
  </si>
  <si>
    <t>103I  :785659:00:------:--</t>
  </si>
  <si>
    <t>21:0455:001035</t>
  </si>
  <si>
    <t>21:0149:000879</t>
  </si>
  <si>
    <t>21:0149:000879:0001:0001:00</t>
  </si>
  <si>
    <t>103I  :785660:00:------:--</t>
  </si>
  <si>
    <t>21:0455:001036</t>
  </si>
  <si>
    <t>21:0149:000880</t>
  </si>
  <si>
    <t>21:0149:000880:0001:0001:00</t>
  </si>
  <si>
    <t>103I  :785661:80:785668:00</t>
  </si>
  <si>
    <t>21:0455:001037</t>
  </si>
  <si>
    <t>21:0149:000886</t>
  </si>
  <si>
    <t>21:0149:000886:0001:0001:02</t>
  </si>
  <si>
    <t>103I  :785662:00:------:--</t>
  </si>
  <si>
    <t>21:0455:001038</t>
  </si>
  <si>
    <t>21:0149:000881</t>
  </si>
  <si>
    <t>21:0149:000881:0001:0001:00</t>
  </si>
  <si>
    <t>103I  :785663:10:------:--</t>
  </si>
  <si>
    <t>21:0455:001039</t>
  </si>
  <si>
    <t>21:0149:000882</t>
  </si>
  <si>
    <t>21:0149:000882:0001:0001:00</t>
  </si>
  <si>
    <t>103I  :785664:20:785663:10</t>
  </si>
  <si>
    <t>21:0455:001040</t>
  </si>
  <si>
    <t>21:0149:000882:0002:0001:00</t>
  </si>
  <si>
    <t>103I  :785665:00:------:--</t>
  </si>
  <si>
    <t>21:0455:001041</t>
  </si>
  <si>
    <t>21:0149:000883</t>
  </si>
  <si>
    <t>21:0149:000883:0001:0001:00</t>
  </si>
  <si>
    <t>103I  :785666:00:------:--</t>
  </si>
  <si>
    <t>21:0455:001042</t>
  </si>
  <si>
    <t>21:0149:000884</t>
  </si>
  <si>
    <t>21:0149:000884:0001:0001:00</t>
  </si>
  <si>
    <t>103I  :785667:00:------:--</t>
  </si>
  <si>
    <t>21:0455:001043</t>
  </si>
  <si>
    <t>21:0149:000885</t>
  </si>
  <si>
    <t>21:0149:000885:0001:0001:00</t>
  </si>
  <si>
    <t>103I  :785668:00:------:--</t>
  </si>
  <si>
    <t>21:0455:001044</t>
  </si>
  <si>
    <t>21:0149:000886:0001:0001:01</t>
  </si>
  <si>
    <t>103I  :785669:00:------:--</t>
  </si>
  <si>
    <t>21:0455:001045</t>
  </si>
  <si>
    <t>21:0149:000887</t>
  </si>
  <si>
    <t>21:0149:000887:0001:0001:00</t>
  </si>
  <si>
    <t>103I  :785670:00:------:--</t>
  </si>
  <si>
    <t>21:0455:001046</t>
  </si>
  <si>
    <t>21:0149:000888</t>
  </si>
  <si>
    <t>21:0149:000888:0001:0001:00</t>
  </si>
  <si>
    <t>103I  :785671:00:------:--</t>
  </si>
  <si>
    <t>21:0455:001047</t>
  </si>
  <si>
    <t>21:0149:000889</t>
  </si>
  <si>
    <t>21:0149:000889:0001:0001:00</t>
  </si>
  <si>
    <t>103I  :785672:00:------:--</t>
  </si>
  <si>
    <t>21:0455:001048</t>
  </si>
  <si>
    <t>21:0149:000890</t>
  </si>
  <si>
    <t>21:0149:000890:0001:0001:00</t>
  </si>
  <si>
    <t>103I  :785673:00:------:--</t>
  </si>
  <si>
    <t>21:0455:001049</t>
  </si>
  <si>
    <t>21:0149:000891</t>
  </si>
  <si>
    <t>21:0149:000891:0001:0001:00</t>
  </si>
  <si>
    <t>103I  :785674:00:------:--</t>
  </si>
  <si>
    <t>21:0455:001050</t>
  </si>
  <si>
    <t>21:0149:000892</t>
  </si>
  <si>
    <t>21:0149:000892:0001:0001:00</t>
  </si>
  <si>
    <t>103I  :785675:00:------:--</t>
  </si>
  <si>
    <t>21:0455:001051</t>
  </si>
  <si>
    <t>21:0149:000893</t>
  </si>
  <si>
    <t>21:0149:000893:0001:0001:00</t>
  </si>
  <si>
    <t>103I  :785676:00:------:--</t>
  </si>
  <si>
    <t>21:0455:001052</t>
  </si>
  <si>
    <t>21:0149:000894</t>
  </si>
  <si>
    <t>21:0149:000894:0001:0001:00</t>
  </si>
  <si>
    <t>103I  :785677:00:------:--</t>
  </si>
  <si>
    <t>21:0455:001053</t>
  </si>
  <si>
    <t>21:0149:000895</t>
  </si>
  <si>
    <t>21:0149:000895:0001:0001:00</t>
  </si>
  <si>
    <t>103I  :785678:00:------:--</t>
  </si>
  <si>
    <t>21:0455:001054</t>
  </si>
  <si>
    <t>21:0149:000896</t>
  </si>
  <si>
    <t>21:0149:000896:0001:0001:00</t>
  </si>
  <si>
    <t>103I  :785679:00:------:--</t>
  </si>
  <si>
    <t>21:0455:001055</t>
  </si>
  <si>
    <t>21:0149:000897</t>
  </si>
  <si>
    <t>21:0149:000897:0001:0001:00</t>
  </si>
  <si>
    <t>103I  :785680:93:------:--</t>
  </si>
  <si>
    <t>21:0455:001056</t>
  </si>
  <si>
    <t>103I  :785681:80:785686:00</t>
  </si>
  <si>
    <t>21:0455:001057</t>
  </si>
  <si>
    <t>21:0149:000902</t>
  </si>
  <si>
    <t>21:0149:000902:0001:0001:02</t>
  </si>
  <si>
    <t>103I  :785682:00:------:--</t>
  </si>
  <si>
    <t>21:0455:001058</t>
  </si>
  <si>
    <t>21:0149:000898</t>
  </si>
  <si>
    <t>21:0149:000898:0001:0001:00</t>
  </si>
  <si>
    <t>103I  :785683:00:------:--</t>
  </si>
  <si>
    <t>21:0455:001059</t>
  </si>
  <si>
    <t>21:0149:000899</t>
  </si>
  <si>
    <t>21:0149:000899:0001:0001:00</t>
  </si>
  <si>
    <t>103I  :785684:00:------:--</t>
  </si>
  <si>
    <t>21:0455:001060</t>
  </si>
  <si>
    <t>21:0149:000900</t>
  </si>
  <si>
    <t>21:0149:000900:0001:0001:00</t>
  </si>
  <si>
    <t>103I  :785685:00:------:--</t>
  </si>
  <si>
    <t>21:0455:001061</t>
  </si>
  <si>
    <t>21:0149:000901</t>
  </si>
  <si>
    <t>21:0149:000901:0001:0001:00</t>
  </si>
  <si>
    <t>103I  :785686:00:------:--</t>
  </si>
  <si>
    <t>21:0455:001062</t>
  </si>
  <si>
    <t>21:0149:000902:0001:0001:01</t>
  </si>
  <si>
    <t>103I  :785687:00:------:--</t>
  </si>
  <si>
    <t>21:0455:001063</t>
  </si>
  <si>
    <t>21:0149:000903</t>
  </si>
  <si>
    <t>21:0149:000903:0001:0001:00</t>
  </si>
  <si>
    <t>103I  :785688:00:------:--</t>
  </si>
  <si>
    <t>21:0455:001064</t>
  </si>
  <si>
    <t>21:0149:000904</t>
  </si>
  <si>
    <t>21:0149:000904:0001:0001:00</t>
  </si>
  <si>
    <t>103I  :785689:00:------:--</t>
  </si>
  <si>
    <t>21:0455:001065</t>
  </si>
  <si>
    <t>21:0149:000905</t>
  </si>
  <si>
    <t>21:0149:000905:0001:0001:00</t>
  </si>
  <si>
    <t>103I  :785690:00:------:--</t>
  </si>
  <si>
    <t>21:0455:001066</t>
  </si>
  <si>
    <t>21:0149:000906</t>
  </si>
  <si>
    <t>21:0149:000906:0001:0001:00</t>
  </si>
  <si>
    <t>103I  :785691:00:------:--</t>
  </si>
  <si>
    <t>21:0455:001067</t>
  </si>
  <si>
    <t>21:0149:000907</t>
  </si>
  <si>
    <t>21:0149:000907:0001:0001:00</t>
  </si>
  <si>
    <t>103I  :785692:00:------:--</t>
  </si>
  <si>
    <t>21:0455:001068</t>
  </si>
  <si>
    <t>21:0149:000908</t>
  </si>
  <si>
    <t>21:0149:000908:0001:0001:00</t>
  </si>
  <si>
    <t>103I  :785693:00:------:--</t>
  </si>
  <si>
    <t>21:0455:001069</t>
  </si>
  <si>
    <t>21:0149:000909</t>
  </si>
  <si>
    <t>21:0149:000909:0001:0001:00</t>
  </si>
  <si>
    <t>103I  :785694:91:------:--</t>
  </si>
  <si>
    <t>21:0455:001070</t>
  </si>
  <si>
    <t>103I  :785695:10:------:--</t>
  </si>
  <si>
    <t>21:0455:001071</t>
  </si>
  <si>
    <t>21:0149:000910</t>
  </si>
  <si>
    <t>21:0149:000910:0001:0001:00</t>
  </si>
  <si>
    <t>103I  :785696:20:785695:10</t>
  </si>
  <si>
    <t>21:0455:001072</t>
  </si>
  <si>
    <t>21:0149:000910:0002:0001:00</t>
  </si>
  <si>
    <t>103I  :785697:00:------:--</t>
  </si>
  <si>
    <t>21:0455:001073</t>
  </si>
  <si>
    <t>21:0149:000911</t>
  </si>
  <si>
    <t>21:0149:000911:0001:0001:00</t>
  </si>
  <si>
    <t>103I  :785698:00:------:--</t>
  </si>
  <si>
    <t>21:0455:001074</t>
  </si>
  <si>
    <t>21:0149:000912</t>
  </si>
  <si>
    <t>21:0149:000912:0001:0001:00</t>
  </si>
  <si>
    <t>103I  :785699:00:------:--</t>
  </si>
  <si>
    <t>21:0455:001075</t>
  </si>
  <si>
    <t>21:0149:000913</t>
  </si>
  <si>
    <t>21:0149:000913:0001:0001:00</t>
  </si>
  <si>
    <t>103I  :785700:00:------:--</t>
  </si>
  <si>
    <t>21:0455:001076</t>
  </si>
  <si>
    <t>21:0149:000914</t>
  </si>
  <si>
    <t>21:0149:000914:0001:0001:00</t>
  </si>
  <si>
    <t>103I  :785701:80:785710:00</t>
  </si>
  <si>
    <t>21:0455:001077</t>
  </si>
  <si>
    <t>21:0149:000921</t>
  </si>
  <si>
    <t>21:0149:000921:0001:0001:02</t>
  </si>
  <si>
    <t>103I  :785702:10:------:--</t>
  </si>
  <si>
    <t>21:0455:001078</t>
  </si>
  <si>
    <t>21:0149:000915</t>
  </si>
  <si>
    <t>21:0149:000915:0001:0001:00</t>
  </si>
  <si>
    <t>103I  :785703:20:785702:10</t>
  </si>
  <si>
    <t>21:0455:001079</t>
  </si>
  <si>
    <t>21:0149:000915:0002:0001:00</t>
  </si>
  <si>
    <t>103I  :785704:00:------:--</t>
  </si>
  <si>
    <t>21:0455:001080</t>
  </si>
  <si>
    <t>21:0149:000916</t>
  </si>
  <si>
    <t>21:0149:000916:0001:0001:00</t>
  </si>
  <si>
    <t>103I  :785705:00:------:--</t>
  </si>
  <si>
    <t>21:0455:001081</t>
  </si>
  <si>
    <t>21:0149:000917</t>
  </si>
  <si>
    <t>21:0149:000917:0001:0001:00</t>
  </si>
  <si>
    <t>103I  :785706:00:------:--</t>
  </si>
  <si>
    <t>21:0455:001082</t>
  </si>
  <si>
    <t>21:0149:000918</t>
  </si>
  <si>
    <t>21:0149:000918:0001:0001:00</t>
  </si>
  <si>
    <t>103I  :785707:00:------:--</t>
  </si>
  <si>
    <t>21:0455:001083</t>
  </si>
  <si>
    <t>21:0149:000919</t>
  </si>
  <si>
    <t>21:0149:000919:0001:0001:00</t>
  </si>
  <si>
    <t>103I  :785708:00:------:--</t>
  </si>
  <si>
    <t>21:0455:001084</t>
  </si>
  <si>
    <t>21:0149:000920</t>
  </si>
  <si>
    <t>21:0149:000920:0001:0001:00</t>
  </si>
  <si>
    <t>103I  :785709:92:------:--</t>
  </si>
  <si>
    <t>21:0455:001085</t>
  </si>
  <si>
    <t>103I  :785710:00:------:--</t>
  </si>
  <si>
    <t>21:0455:001086</t>
  </si>
  <si>
    <t>21:0149:000921:0001:0001:01</t>
  </si>
  <si>
    <t>103I  :785711:00:------:--</t>
  </si>
  <si>
    <t>21:0455:001087</t>
  </si>
  <si>
    <t>21:0149:000922</t>
  </si>
  <si>
    <t>21:0149:000922:0001:0001:00</t>
  </si>
  <si>
    <t>103I  :785712:00:------:--</t>
  </si>
  <si>
    <t>21:0455:001088</t>
  </si>
  <si>
    <t>21:0149:000923</t>
  </si>
  <si>
    <t>21:0149:000923:0001:0001:00</t>
  </si>
  <si>
    <t>103I  :785713:00:------:--</t>
  </si>
  <si>
    <t>21:0455:001089</t>
  </si>
  <si>
    <t>21:0149:000924</t>
  </si>
  <si>
    <t>21:0149:000924:0001:0001:00</t>
  </si>
  <si>
    <t>103I  :785714:00:------:--</t>
  </si>
  <si>
    <t>21:0455:001090</t>
  </si>
  <si>
    <t>21:0149:000925</t>
  </si>
  <si>
    <t>21:0149:000925:0001:0001:00</t>
  </si>
  <si>
    <t>103I  :785715:00:------:--</t>
  </si>
  <si>
    <t>21:0455:001091</t>
  </si>
  <si>
    <t>21:0149:000926</t>
  </si>
  <si>
    <t>21:0149:000926:0001:0001:00</t>
  </si>
  <si>
    <t>103I  :785716:00:------:--</t>
  </si>
  <si>
    <t>21:0455:001092</t>
  </si>
  <si>
    <t>21:0149:000927</t>
  </si>
  <si>
    <t>21:0149:000927:0001:0001:00</t>
  </si>
  <si>
    <t>103I  :785717:00:------:--</t>
  </si>
  <si>
    <t>21:0455:001093</t>
  </si>
  <si>
    <t>21:0149:000928</t>
  </si>
  <si>
    <t>21:0149:000928:0001:0001:00</t>
  </si>
  <si>
    <t>103I  :785718:00:------:--</t>
  </si>
  <si>
    <t>21:0455:001094</t>
  </si>
  <si>
    <t>21:0149:000929</t>
  </si>
  <si>
    <t>21:0149:000929:0001:0001:00</t>
  </si>
  <si>
    <t>103I  :785719:00:------:--</t>
  </si>
  <si>
    <t>21:0455:001095</t>
  </si>
  <si>
    <t>21:0149:000930</t>
  </si>
  <si>
    <t>21:0149:000930:0001:0001:00</t>
  </si>
  <si>
    <t>103I  :785720:00:------:--</t>
  </si>
  <si>
    <t>21:0455:001096</t>
  </si>
  <si>
    <t>21:0149:000931</t>
  </si>
  <si>
    <t>21:0149:000931:0001:0001:00</t>
  </si>
  <si>
    <t>103I  :785721:80:785724:10</t>
  </si>
  <si>
    <t>21:0455:001097</t>
  </si>
  <si>
    <t>21:0149:000934</t>
  </si>
  <si>
    <t>21:0149:000934:0001:0001:02</t>
  </si>
  <si>
    <t>103I  :785722:00:------:--</t>
  </si>
  <si>
    <t>21:0455:001098</t>
  </si>
  <si>
    <t>21:0149:000932</t>
  </si>
  <si>
    <t>21:0149:000932:0001:0001:00</t>
  </si>
  <si>
    <t>103I  :785723:00:------:--</t>
  </si>
  <si>
    <t>21:0455:001099</t>
  </si>
  <si>
    <t>21:0149:000933</t>
  </si>
  <si>
    <t>21:0149:000933:0001:0001:00</t>
  </si>
  <si>
    <t>103I  :785724:10:------:--</t>
  </si>
  <si>
    <t>21:0455:001100</t>
  </si>
  <si>
    <t>21:0149:000934:0001:0001:01</t>
  </si>
  <si>
    <t>103I  :785725:20:785724:10</t>
  </si>
  <si>
    <t>21:0455:001101</t>
  </si>
  <si>
    <t>21:0149:000934:0002:0001:00</t>
  </si>
  <si>
    <t>103I  :785726:00:------:--</t>
  </si>
  <si>
    <t>21:0455:001102</t>
  </si>
  <si>
    <t>21:0149:000935</t>
  </si>
  <si>
    <t>21:0149:000935:0001:0001:00</t>
  </si>
  <si>
    <t>103I  :785727:00:------:--</t>
  </si>
  <si>
    <t>21:0455:001103</t>
  </si>
  <si>
    <t>21:0149:000936</t>
  </si>
  <si>
    <t>21:0149:000936:0001:0001:00</t>
  </si>
  <si>
    <t>103I  :785728:00:------:--</t>
  </si>
  <si>
    <t>21:0455:001104</t>
  </si>
  <si>
    <t>21:0149:000937</t>
  </si>
  <si>
    <t>21:0149:000937:0001:0001:00</t>
  </si>
  <si>
    <t>103I  :785729:00:------:--</t>
  </si>
  <si>
    <t>21:0455:001105</t>
  </si>
  <si>
    <t>21:0149:000938</t>
  </si>
  <si>
    <t>21:0149:000938:0001:0001:00</t>
  </si>
  <si>
    <t>103I  :785730:00:------:--</t>
  </si>
  <si>
    <t>21:0455:001106</t>
  </si>
  <si>
    <t>21:0149:000939</t>
  </si>
  <si>
    <t>21:0149:000939:0001:0001:00</t>
  </si>
  <si>
    <t>103I  :785731:00:------:--</t>
  </si>
  <si>
    <t>21:0455:001107</t>
  </si>
  <si>
    <t>21:0149:000940</t>
  </si>
  <si>
    <t>21:0149:000940:0001:0001:00</t>
  </si>
  <si>
    <t>103I  :785732:00:------:--</t>
  </si>
  <si>
    <t>21:0455:001108</t>
  </si>
  <si>
    <t>21:0149:000941</t>
  </si>
  <si>
    <t>21:0149:000941:0001:0001:00</t>
  </si>
  <si>
    <t>103I  :785733:00:------:--</t>
  </si>
  <si>
    <t>21:0455:001109</t>
  </si>
  <si>
    <t>21:0149:000942</t>
  </si>
  <si>
    <t>21:0149:000942:0001:0001:00</t>
  </si>
  <si>
    <t>103I  :785734:00:------:--</t>
  </si>
  <si>
    <t>21:0455:001110</t>
  </si>
  <si>
    <t>21:0149:000943</t>
  </si>
  <si>
    <t>21:0149:000943:0001:0001:00</t>
  </si>
  <si>
    <t>103I  :785735:00:------:--</t>
  </si>
  <si>
    <t>21:0455:001111</t>
  </si>
  <si>
    <t>21:0149:000944</t>
  </si>
  <si>
    <t>21:0149:000944:0001:0001:00</t>
  </si>
  <si>
    <t>103I  :785736:00:------:--</t>
  </si>
  <si>
    <t>21:0455:001112</t>
  </si>
  <si>
    <t>21:0149:000945</t>
  </si>
  <si>
    <t>21:0149:000945:0001:0001:00</t>
  </si>
  <si>
    <t>103I  :785737:00:------:--</t>
  </si>
  <si>
    <t>21:0455:001113</t>
  </si>
  <si>
    <t>21:0149:000946</t>
  </si>
  <si>
    <t>21:0149:000946:0001:0001:00</t>
  </si>
  <si>
    <t>103I  :785738:00:------:--</t>
  </si>
  <si>
    <t>21:0455:001114</t>
  </si>
  <si>
    <t>21:0149:000947</t>
  </si>
  <si>
    <t>21:0149:000947:0001:0001:00</t>
  </si>
  <si>
    <t>103I  :785739:91:------:--</t>
  </si>
  <si>
    <t>21:0455:001115</t>
  </si>
  <si>
    <t>103I  :785740:00:------:--</t>
  </si>
  <si>
    <t>21:0455:001116</t>
  </si>
  <si>
    <t>21:0149:000948</t>
  </si>
  <si>
    <t>21:0149:000948:0001:0001:00</t>
  </si>
  <si>
    <t>103I  :785741:80:785743:20</t>
  </si>
  <si>
    <t>21:0455:001117</t>
  </si>
  <si>
    <t>21:0149:000949</t>
  </si>
  <si>
    <t>21:0149:000949:0002:0001:02</t>
  </si>
  <si>
    <t>103I  :785742:10:------:--</t>
  </si>
  <si>
    <t>21:0455:001118</t>
  </si>
  <si>
    <t>21:0149:000949:0001:0001:00</t>
  </si>
  <si>
    <t>103I  :785743:20:785742:10</t>
  </si>
  <si>
    <t>21:0455:001119</t>
  </si>
  <si>
    <t>21:0149:000949:0002:0001:01</t>
  </si>
  <si>
    <t>103I  :785747:00:------:--</t>
  </si>
  <si>
    <t>21:0455:001120</t>
  </si>
  <si>
    <t>21:0149:000950</t>
  </si>
  <si>
    <t>21:0149:000950:0001:0001:00</t>
  </si>
  <si>
    <t>103I  :785749:00:------:--</t>
  </si>
  <si>
    <t>21:0455:001121</t>
  </si>
  <si>
    <t>21:0149:000951</t>
  </si>
  <si>
    <t>21:0149:000951:0001:0001:00</t>
  </si>
  <si>
    <t>103I  :785750:00:------:--</t>
  </si>
  <si>
    <t>21:0455:001122</t>
  </si>
  <si>
    <t>21:0149:000952</t>
  </si>
  <si>
    <t>21:0149:000952:0001:0001:00</t>
  </si>
  <si>
    <t>103I  :785753:00:------:--</t>
  </si>
  <si>
    <t>21:0455:001123</t>
  </si>
  <si>
    <t>21:0149:000953</t>
  </si>
  <si>
    <t>21:0149:000953:0001:0001:00</t>
  </si>
  <si>
    <t>103I  :787001:80:787010:00</t>
  </si>
  <si>
    <t>21:0455:001124</t>
  </si>
  <si>
    <t>21:0149:000962</t>
  </si>
  <si>
    <t>21:0149:000962:0001:0001:02</t>
  </si>
  <si>
    <t>103I  :787002:00:------:--</t>
  </si>
  <si>
    <t>21:0455:001125</t>
  </si>
  <si>
    <t>21:0149:000954</t>
  </si>
  <si>
    <t>21:0149:000954:0001:0001:00</t>
  </si>
  <si>
    <t>103I  :787003:00:------:--</t>
  </si>
  <si>
    <t>21:0455:001126</t>
  </si>
  <si>
    <t>21:0149:000955</t>
  </si>
  <si>
    <t>21:0149:000955:0001:0001:00</t>
  </si>
  <si>
    <t>103I  :787004:00:------:--</t>
  </si>
  <si>
    <t>21:0455:001127</t>
  </si>
  <si>
    <t>21:0149:000956</t>
  </si>
  <si>
    <t>21:0149:000956:0001:0001:00</t>
  </si>
  <si>
    <t>103I  :787005:00:------:--</t>
  </si>
  <si>
    <t>21:0455:001128</t>
  </si>
  <si>
    <t>21:0149:000957</t>
  </si>
  <si>
    <t>21:0149:000957:0001:0001:00</t>
  </si>
  <si>
    <t>103I  :787006:00:------:--</t>
  </si>
  <si>
    <t>21:0455:001129</t>
  </si>
  <si>
    <t>21:0149:000958</t>
  </si>
  <si>
    <t>21:0149:000958:0001:0001:00</t>
  </si>
  <si>
    <t>103I  :787007:00:------:--</t>
  </si>
  <si>
    <t>21:0455:001130</t>
  </si>
  <si>
    <t>21:0149:000959</t>
  </si>
  <si>
    <t>21:0149:000959:0001:0001:00</t>
  </si>
  <si>
    <t>103I  :787008:00:------:--</t>
  </si>
  <si>
    <t>21:0455:001131</t>
  </si>
  <si>
    <t>21:0149:000960</t>
  </si>
  <si>
    <t>21:0149:000960:0001:0001:00</t>
  </si>
  <si>
    <t>103I  :787009:00:------:--</t>
  </si>
  <si>
    <t>21:0455:001132</t>
  </si>
  <si>
    <t>21:0149:000961</t>
  </si>
  <si>
    <t>21:0149:000961:0001:0001:00</t>
  </si>
  <si>
    <t>103I  :787010:00:------:--</t>
  </si>
  <si>
    <t>21:0455:001133</t>
  </si>
  <si>
    <t>21:0149:000962:0001:0001:01</t>
  </si>
  <si>
    <t>103I  :787011:10:------:--</t>
  </si>
  <si>
    <t>21:0455:001134</t>
  </si>
  <si>
    <t>21:0149:000963</t>
  </si>
  <si>
    <t>21:0149:000963:0001:0001:00</t>
  </si>
  <si>
    <t>103I  :787012:00:------:--</t>
  </si>
  <si>
    <t>21:0455:001135</t>
  </si>
  <si>
    <t>21:0149:000964</t>
  </si>
  <si>
    <t>21:0149:000964:0001:0001:00</t>
  </si>
  <si>
    <t>103I  :787013:00:------:--</t>
  </si>
  <si>
    <t>21:0455:001136</t>
  </si>
  <si>
    <t>21:0149:000965</t>
  </si>
  <si>
    <t>21:0149:000965:0001:0001:00</t>
  </si>
  <si>
    <t>103I  :787014:00:------:--</t>
  </si>
  <si>
    <t>21:0455:001137</t>
  </si>
  <si>
    <t>21:0149:000966</t>
  </si>
  <si>
    <t>21:0149:000966:0001:0001:00</t>
  </si>
  <si>
    <t>103I  :787015:00:------:--</t>
  </si>
  <si>
    <t>21:0455:001138</t>
  </si>
  <si>
    <t>21:0149:000967</t>
  </si>
  <si>
    <t>21:0149:000967:0001:0001:00</t>
  </si>
  <si>
    <t>103I  :787016:00:------:--</t>
  </si>
  <si>
    <t>21:0455:001139</t>
  </si>
  <si>
    <t>21:0149:000968</t>
  </si>
  <si>
    <t>21:0149:000968:0001:0001:00</t>
  </si>
  <si>
    <t>103I  :787017:00:------:--</t>
  </si>
  <si>
    <t>21:0455:001140</t>
  </si>
  <si>
    <t>21:0149:000969</t>
  </si>
  <si>
    <t>21:0149:000969:0001:0001:00</t>
  </si>
  <si>
    <t>103I  :787018:92:------:--</t>
  </si>
  <si>
    <t>21:0455:001141</t>
  </si>
  <si>
    <t>103I  :787019:00:------:--</t>
  </si>
  <si>
    <t>21:0455:001142</t>
  </si>
  <si>
    <t>21:0149:000970</t>
  </si>
  <si>
    <t>21:0149:000970:0001:0001:00</t>
  </si>
  <si>
    <t>103I  :787020:20:787011:10</t>
  </si>
  <si>
    <t>21:0455:001143</t>
  </si>
  <si>
    <t>21:0149:000963:0002:0001:00</t>
  </si>
  <si>
    <t>103I  :787021:80:787033:00</t>
  </si>
  <si>
    <t>21:0455:001144</t>
  </si>
  <si>
    <t>21:0149:000980</t>
  </si>
  <si>
    <t>21:0149:000980:0001:0001:02</t>
  </si>
  <si>
    <t>103I  :787022:00:------:--</t>
  </si>
  <si>
    <t>21:0455:001145</t>
  </si>
  <si>
    <t>21:0149:000971</t>
  </si>
  <si>
    <t>21:0149:000971:0001:0001:00</t>
  </si>
  <si>
    <t>103I  :787023:00:------:--</t>
  </si>
  <si>
    <t>21:0455:001146</t>
  </si>
  <si>
    <t>21:0149:000972</t>
  </si>
  <si>
    <t>21:0149:000972:0001:0001:00</t>
  </si>
  <si>
    <t>103I  :787024:00:------:--</t>
  </si>
  <si>
    <t>21:0455:001147</t>
  </si>
  <si>
    <t>21:0149:000973</t>
  </si>
  <si>
    <t>21:0149:000973:0001:0001:00</t>
  </si>
  <si>
    <t>103I  :787025:00:------:--</t>
  </si>
  <si>
    <t>21:0455:001148</t>
  </si>
  <si>
    <t>21:0149:000974</t>
  </si>
  <si>
    <t>21:0149:000974:0001:0001:00</t>
  </si>
  <si>
    <t>103I  :787026:93:------:--</t>
  </si>
  <si>
    <t>21:0455:001149</t>
  </si>
  <si>
    <t>103I  :787027:00:------:--</t>
  </si>
  <si>
    <t>21:0455:001150</t>
  </si>
  <si>
    <t>21:0149:000975</t>
  </si>
  <si>
    <t>21:0149:000975:0001:0001:00</t>
  </si>
  <si>
    <t>103I  :787028:00:------:--</t>
  </si>
  <si>
    <t>21:0455:001151</t>
  </si>
  <si>
    <t>21:0149:000976</t>
  </si>
  <si>
    <t>21:0149:000976:0001:0001:00</t>
  </si>
  <si>
    <t>103I  :787029:10:------:--</t>
  </si>
  <si>
    <t>21:0455:001152</t>
  </si>
  <si>
    <t>21:0149:000977</t>
  </si>
  <si>
    <t>21:0149:000977:0001:0001:00</t>
  </si>
  <si>
    <t>103I  :787030:20:787029:10</t>
  </si>
  <si>
    <t>21:0455:001153</t>
  </si>
  <si>
    <t>21:0149:000977:0002:0001:00</t>
  </si>
  <si>
    <t>103I  :787031:00:------:--</t>
  </si>
  <si>
    <t>21:0455:001154</t>
  </si>
  <si>
    <t>21:0149:000978</t>
  </si>
  <si>
    <t>21:0149:000978:0001:0001:00</t>
  </si>
  <si>
    <t>103I  :787032:00:------:--</t>
  </si>
  <si>
    <t>21:0455:001155</t>
  </si>
  <si>
    <t>21:0149:000979</t>
  </si>
  <si>
    <t>21:0149:000979:0001:0001:00</t>
  </si>
  <si>
    <t>103I  :787033:00:------:--</t>
  </si>
  <si>
    <t>21:0455:001156</t>
  </si>
  <si>
    <t>21:0149:000980:0001:0001:01</t>
  </si>
  <si>
    <t>103I  :787034:00:------:--</t>
  </si>
  <si>
    <t>21:0455:001157</t>
  </si>
  <si>
    <t>21:0149:000981</t>
  </si>
  <si>
    <t>21:0149:000981:0001:0001:00</t>
  </si>
  <si>
    <t>103I  :787035:00:------:--</t>
  </si>
  <si>
    <t>21:0455:001158</t>
  </si>
  <si>
    <t>21:0149:000982</t>
  </si>
  <si>
    <t>21:0149:000982:0001:0001:00</t>
  </si>
  <si>
    <t>103I  :787036:00:------:--</t>
  </si>
  <si>
    <t>21:0455:001159</t>
  </si>
  <si>
    <t>21:0149:000983</t>
  </si>
  <si>
    <t>21:0149:000983:0001:0001:00</t>
  </si>
  <si>
    <t>103I  :787037:00:------:--</t>
  </si>
  <si>
    <t>21:0455:001160</t>
  </si>
  <si>
    <t>21:0149:000984</t>
  </si>
  <si>
    <t>21:0149:000984:0001:0001:00</t>
  </si>
  <si>
    <t>103I  :787038:00:------:--</t>
  </si>
  <si>
    <t>21:0455:001161</t>
  </si>
  <si>
    <t>21:0149:000985</t>
  </si>
  <si>
    <t>21:0149:000985:0001:0001:00</t>
  </si>
  <si>
    <t>103I  :787039:00:------:--</t>
  </si>
  <si>
    <t>21:0455:001162</t>
  </si>
  <si>
    <t>21:0149:000986</t>
  </si>
  <si>
    <t>21:0149:000986:0001:0001:00</t>
  </si>
  <si>
    <t>103I  :787040:00:------:--</t>
  </si>
  <si>
    <t>21:0455:001163</t>
  </si>
  <si>
    <t>21:0149:000987</t>
  </si>
  <si>
    <t>21:0149:000987:0001:0001:00</t>
  </si>
  <si>
    <t>103I  :787041:80:787046:00</t>
  </si>
  <si>
    <t>21:0455:001164</t>
  </si>
  <si>
    <t>21:0149:000991</t>
  </si>
  <si>
    <t>21:0149:000991:0001:0001:02</t>
  </si>
  <si>
    <t>103I  :787042:00:------:--</t>
  </si>
  <si>
    <t>21:0455:001165</t>
  </si>
  <si>
    <t>21:0149:000988</t>
  </si>
  <si>
    <t>21:0149:000988:0001:0001:00</t>
  </si>
  <si>
    <t>103I  :787043:10:------:--</t>
  </si>
  <si>
    <t>21:0455:001166</t>
  </si>
  <si>
    <t>21:0149:000989</t>
  </si>
  <si>
    <t>21:0149:000989:0001:0001:00</t>
  </si>
  <si>
    <t>103I  :787044:20:787043:10</t>
  </si>
  <si>
    <t>21:0455:001167</t>
  </si>
  <si>
    <t>21:0149:000989:0002:0001:00</t>
  </si>
  <si>
    <t>103I  :787045:00:------:--</t>
  </si>
  <si>
    <t>21:0455:001168</t>
  </si>
  <si>
    <t>21:0149:000990</t>
  </si>
  <si>
    <t>21:0149:000990:0001:0001:00</t>
  </si>
  <si>
    <t>103I  :787046:00:------:--</t>
  </si>
  <si>
    <t>21:0455:001169</t>
  </si>
  <si>
    <t>21:0149:000991:0001:0001:01</t>
  </si>
  <si>
    <t>103I  :787047:00:------:--</t>
  </si>
  <si>
    <t>21:0455:001170</t>
  </si>
  <si>
    <t>21:0149:000992</t>
  </si>
  <si>
    <t>21:0149:000992:0001:0001:00</t>
  </si>
  <si>
    <t>103I  :787048:00:------:--</t>
  </si>
  <si>
    <t>21:0455:001171</t>
  </si>
  <si>
    <t>21:0149:000993</t>
  </si>
  <si>
    <t>21:0149:000993:0001:0001:00</t>
  </si>
  <si>
    <t>103I  :787049:91:------:--</t>
  </si>
  <si>
    <t>21:0455:001172</t>
  </si>
  <si>
    <t>103I  :787050:00:------:--</t>
  </si>
  <si>
    <t>21:0455:001173</t>
  </si>
  <si>
    <t>21:0149:000994</t>
  </si>
  <si>
    <t>21:0149:000994:0001:0001:00</t>
  </si>
  <si>
    <t>103I  :787051:00:------:--</t>
  </si>
  <si>
    <t>21:0455:001174</t>
  </si>
  <si>
    <t>21:0149:000995</t>
  </si>
  <si>
    <t>21:0149:000995:0001:0001:00</t>
  </si>
  <si>
    <t>103I  :787052:00:------:--</t>
  </si>
  <si>
    <t>21:0455:001175</t>
  </si>
  <si>
    <t>21:0149:000996</t>
  </si>
  <si>
    <t>21:0149:000996:0001:0001:00</t>
  </si>
  <si>
    <t>103I  :787053:00:------:--</t>
  </si>
  <si>
    <t>21:0455:001176</t>
  </si>
  <si>
    <t>21:0149:000997</t>
  </si>
  <si>
    <t>21:0149:000997:0001:0001:00</t>
  </si>
  <si>
    <t>103I  :787054:00:------:--</t>
  </si>
  <si>
    <t>21:0455:001177</t>
  </si>
  <si>
    <t>21:0149:000998</t>
  </si>
  <si>
    <t>21:0149:000998:0001:0001:00</t>
  </si>
  <si>
    <t>103I  :787055:00:------:--</t>
  </si>
  <si>
    <t>21:0455:001178</t>
  </si>
  <si>
    <t>21:0149:000999</t>
  </si>
  <si>
    <t>21:0149:000999:0001:0001:00</t>
  </si>
  <si>
    <t>103I  :787056:00:------:--</t>
  </si>
  <si>
    <t>21:0455:001179</t>
  </si>
  <si>
    <t>21:0149:001000</t>
  </si>
  <si>
    <t>21:0149:001000:0001:0001:00</t>
  </si>
  <si>
    <t>103I  :787057:00:------:--</t>
  </si>
  <si>
    <t>21:0455:001180</t>
  </si>
  <si>
    <t>21:0149:001001</t>
  </si>
  <si>
    <t>21:0149:001001:0001:0001:00</t>
  </si>
  <si>
    <t>103I  :787058:00:------:--</t>
  </si>
  <si>
    <t>21:0455:001181</t>
  </si>
  <si>
    <t>21:0149:001002</t>
  </si>
  <si>
    <t>21:0149:001002:0001:0001:00</t>
  </si>
  <si>
    <t>103I  :787059:00:------:--</t>
  </si>
  <si>
    <t>21:0455:001182</t>
  </si>
  <si>
    <t>21:0149:001003</t>
  </si>
  <si>
    <t>21:0149:001003:0001:0001:00</t>
  </si>
  <si>
    <t>103I  :787060:00:------:--</t>
  </si>
  <si>
    <t>21:0455:001183</t>
  </si>
  <si>
    <t>21:0149:001004</t>
  </si>
  <si>
    <t>21:0149:001004:0001:0001:00</t>
  </si>
  <si>
    <t>103I  :787061:80:787064:10</t>
  </si>
  <si>
    <t>21:0455:001184</t>
  </si>
  <si>
    <t>21:0149:001007</t>
  </si>
  <si>
    <t>21:0149:001007:0001:0001:02</t>
  </si>
  <si>
    <t>103I  :787062:00:------:--</t>
  </si>
  <si>
    <t>21:0455:001185</t>
  </si>
  <si>
    <t>21:0149:001005</t>
  </si>
  <si>
    <t>21:0149:001005:0001:0001:00</t>
  </si>
  <si>
    <t>103I  :787063:00:------:--</t>
  </si>
  <si>
    <t>21:0455:001186</t>
  </si>
  <si>
    <t>21:0149:001006</t>
  </si>
  <si>
    <t>21:0149:001006:0001:0001:00</t>
  </si>
  <si>
    <t>103I  :787064:10:------:--</t>
  </si>
  <si>
    <t>21:0455:001187</t>
  </si>
  <si>
    <t>21:0149:001007:0001:0001:01</t>
  </si>
  <si>
    <t>103I  :787065:20:787064:10</t>
  </si>
  <si>
    <t>21:0455:001188</t>
  </si>
  <si>
    <t>21:0149:001007:0002:0001:00</t>
  </si>
  <si>
    <t>103I  :787066:00:------:--</t>
  </si>
  <si>
    <t>21:0455:001189</t>
  </si>
  <si>
    <t>21:0149:001008</t>
  </si>
  <si>
    <t>21:0149:001008:0001:0001:00</t>
  </si>
  <si>
    <t>103I  :787067:00:------:--</t>
  </si>
  <si>
    <t>21:0455:001190</t>
  </si>
  <si>
    <t>21:0149:001009</t>
  </si>
  <si>
    <t>21:0149:001009:0001:0001:00</t>
  </si>
  <si>
    <t>103I  :787068:00:------:--</t>
  </si>
  <si>
    <t>21:0455:001191</t>
  </si>
  <si>
    <t>21:0149:001010</t>
  </si>
  <si>
    <t>21:0149:001010:0001:0001:00</t>
  </si>
  <si>
    <t>103I  :787069:00:------:--</t>
  </si>
  <si>
    <t>21:0455:001192</t>
  </si>
  <si>
    <t>21:0149:001011</t>
  </si>
  <si>
    <t>21:0149:001011:0001:0001:00</t>
  </si>
  <si>
    <t>103I  :787070:93:------:--</t>
  </si>
  <si>
    <t>21:0455:001193</t>
  </si>
  <si>
    <t>103I  :787071:00:------:--</t>
  </si>
  <si>
    <t>21:0455:001194</t>
  </si>
  <si>
    <t>21:0149:001012</t>
  </si>
  <si>
    <t>21:0149:001012:0001:0001:00</t>
  </si>
  <si>
    <t>103I  :787072:00:------:--</t>
  </si>
  <si>
    <t>21:0455:001195</t>
  </si>
  <si>
    <t>21:0149:001013</t>
  </si>
  <si>
    <t>21:0149:001013:0001:0001:00</t>
  </si>
  <si>
    <t>103I  :787073:00:------:--</t>
  </si>
  <si>
    <t>21:0455:001196</t>
  </si>
  <si>
    <t>21:0149:001014</t>
  </si>
  <si>
    <t>21:0149:001014:0001:0001:00</t>
  </si>
  <si>
    <t>103I  :787074:00:------:--</t>
  </si>
  <si>
    <t>21:0455:001197</t>
  </si>
  <si>
    <t>21:0149:001015</t>
  </si>
  <si>
    <t>21:0149:001015:0001:0001:00</t>
  </si>
  <si>
    <t>103I  :787075:00:------:--</t>
  </si>
  <si>
    <t>21:0455:001198</t>
  </si>
  <si>
    <t>21:0149:001016</t>
  </si>
  <si>
    <t>21:0149:001016:0001:0001:00</t>
  </si>
  <si>
    <t>103I  :787076:00:------:--</t>
  </si>
  <si>
    <t>21:0455:001199</t>
  </si>
  <si>
    <t>21:0149:001017</t>
  </si>
  <si>
    <t>21:0149:001017:0001:0001:00</t>
  </si>
  <si>
    <t>103I  :787077:00:------:--</t>
  </si>
  <si>
    <t>21:0455:001200</t>
  </si>
  <si>
    <t>21:0149:001018</t>
  </si>
  <si>
    <t>21:0149:001018:0001:0001:00</t>
  </si>
  <si>
    <t>103I  :787078:00:------:--</t>
  </si>
  <si>
    <t>21:0455:001201</t>
  </si>
  <si>
    <t>21:0149:001019</t>
  </si>
  <si>
    <t>21:0149:001019:0001:0001:00</t>
  </si>
  <si>
    <t>103I  :787079:00:------:--</t>
  </si>
  <si>
    <t>21:0455:001202</t>
  </si>
  <si>
    <t>21:0149:001020</t>
  </si>
  <si>
    <t>21:0149:001020:0001:0001:00</t>
  </si>
  <si>
    <t>103I  :787080:00:------:--</t>
  </si>
  <si>
    <t>21:0455:001203</t>
  </si>
  <si>
    <t>21:0149:001021</t>
  </si>
  <si>
    <t>21:0149:001021:0001:0001:00</t>
  </si>
  <si>
    <t>103I  :787081:80:787089:00</t>
  </si>
  <si>
    <t>21:0455:001204</t>
  </si>
  <si>
    <t>21:0149:001028</t>
  </si>
  <si>
    <t>21:0149:001028:0001:0001:02</t>
  </si>
  <si>
    <t>103I  :787082:00:------:--</t>
  </si>
  <si>
    <t>21:0455:001205</t>
  </si>
  <si>
    <t>21:0149:001022</t>
  </si>
  <si>
    <t>21:0149:001022:0001:0001:00</t>
  </si>
  <si>
    <t>103I  :787083:00:------:--</t>
  </si>
  <si>
    <t>21:0455:001206</t>
  </si>
  <si>
    <t>21:0149:001023</t>
  </si>
  <si>
    <t>21:0149:001023:0001:0001:00</t>
  </si>
  <si>
    <t>103I  :787084:00:------:--</t>
  </si>
  <si>
    <t>21:0455:001207</t>
  </si>
  <si>
    <t>21:0149:001024</t>
  </si>
  <si>
    <t>21:0149:001024:0001:0001:00</t>
  </si>
  <si>
    <t>103I  :787085:00:------:--</t>
  </si>
  <si>
    <t>21:0455:001208</t>
  </si>
  <si>
    <t>21:0149:001025</t>
  </si>
  <si>
    <t>21:0149:001025:0001:0001:00</t>
  </si>
  <si>
    <t>103I  :787086:00:------:--</t>
  </si>
  <si>
    <t>21:0455:001209</t>
  </si>
  <si>
    <t>21:0149:001026</t>
  </si>
  <si>
    <t>21:0149:001026:0001:0001:00</t>
  </si>
  <si>
    <t>103I  :787087:10:------:--</t>
  </si>
  <si>
    <t>21:0455:001210</t>
  </si>
  <si>
    <t>21:0149:001027</t>
  </si>
  <si>
    <t>21:0149:001027:0001:0001:00</t>
  </si>
  <si>
    <t>103I  :787088:20:787087:10</t>
  </si>
  <si>
    <t>21:0455:001211</t>
  </si>
  <si>
    <t>21:0149:001027:0002:0001:00</t>
  </si>
  <si>
    <t>103I  :787089:00:------:--</t>
  </si>
  <si>
    <t>21:0455:001212</t>
  </si>
  <si>
    <t>21:0149:001028:0001:0001:01</t>
  </si>
  <si>
    <t>103I  :787090:00:------:--</t>
  </si>
  <si>
    <t>21:0455:001213</t>
  </si>
  <si>
    <t>21:0149:001029</t>
  </si>
  <si>
    <t>21:0149:001029:0001:0001:00</t>
  </si>
  <si>
    <t>103I  :787091:00:------:--</t>
  </si>
  <si>
    <t>21:0455:001214</t>
  </si>
  <si>
    <t>21:0149:001030</t>
  </si>
  <si>
    <t>21:0149:001030:0001:0001:00</t>
  </si>
  <si>
    <t>103I  :787092:00:------:--</t>
  </si>
  <si>
    <t>21:0455:001215</t>
  </si>
  <si>
    <t>21:0149:001031</t>
  </si>
  <si>
    <t>21:0149:001031:0001:0001:00</t>
  </si>
  <si>
    <t>103I  :787093:00:------:--</t>
  </si>
  <si>
    <t>21:0455:001216</t>
  </si>
  <si>
    <t>21:0149:001032</t>
  </si>
  <si>
    <t>21:0149:001032:0001:0001:00</t>
  </si>
  <si>
    <t>103I  :787094:00:------:--</t>
  </si>
  <si>
    <t>21:0455:001217</t>
  </si>
  <si>
    <t>21:0149:001033</t>
  </si>
  <si>
    <t>21:0149:001033:0001:0001:00</t>
  </si>
  <si>
    <t>103I  :787095:00:------:--</t>
  </si>
  <si>
    <t>21:0455:001218</t>
  </si>
  <si>
    <t>21:0149:001034</t>
  </si>
  <si>
    <t>21:0149:001034:0001:0001:00</t>
  </si>
  <si>
    <t>103I  :787096:00:------:--</t>
  </si>
  <si>
    <t>21:0455:001219</t>
  </si>
  <si>
    <t>21:0149:001035</t>
  </si>
  <si>
    <t>21:0149:001035:0001:0001:00</t>
  </si>
  <si>
    <t>103I  :787097:00:------:--</t>
  </si>
  <si>
    <t>21:0455:001220</t>
  </si>
  <si>
    <t>21:0149:001036</t>
  </si>
  <si>
    <t>21:0149:001036:0001:0001:00</t>
  </si>
  <si>
    <t>103I  :787098:00:------:--</t>
  </si>
  <si>
    <t>21:0455:001221</t>
  </si>
  <si>
    <t>21:0149:001037</t>
  </si>
  <si>
    <t>21:0149:001037:0001:0001:00</t>
  </si>
  <si>
    <t>103I  :787099:00:------:--</t>
  </si>
  <si>
    <t>21:0455:001222</t>
  </si>
  <si>
    <t>21:0149:001038</t>
  </si>
  <si>
    <t>21:0149:001038:0001:0001:00</t>
  </si>
  <si>
    <t>103I  :787100:91:------:--</t>
  </si>
  <si>
    <t>21:0455:001223</t>
  </si>
  <si>
    <t>103I  :787101:80:787106:00</t>
  </si>
  <si>
    <t>21:0455:001224</t>
  </si>
  <si>
    <t>21:0149:001042</t>
  </si>
  <si>
    <t>21:0149:001042:0001:0001:02</t>
  </si>
  <si>
    <t>103I  :787102:10:------:--</t>
  </si>
  <si>
    <t>21:0455:001225</t>
  </si>
  <si>
    <t>21:0149:001039</t>
  </si>
  <si>
    <t>21:0149:001039:0001:0001:00</t>
  </si>
  <si>
    <t>103I  :787103:20:787102:10</t>
  </si>
  <si>
    <t>21:0455:001226</t>
  </si>
  <si>
    <t>21:0149:001039:0002:0001:00</t>
  </si>
  <si>
    <t>103I  :787104:00:------:--</t>
  </si>
  <si>
    <t>21:0455:001227</t>
  </si>
  <si>
    <t>21:0149:001040</t>
  </si>
  <si>
    <t>21:0149:001040:0001:0001:00</t>
  </si>
  <si>
    <t>103I  :787105:00:------:--</t>
  </si>
  <si>
    <t>21:0455:001228</t>
  </si>
  <si>
    <t>21:0149:001041</t>
  </si>
  <si>
    <t>21:0149:001041:0001:0001:00</t>
  </si>
  <si>
    <t>103I  :787106:00:------:--</t>
  </si>
  <si>
    <t>21:0455:001229</t>
  </si>
  <si>
    <t>21:0149:001042:0001:0001:01</t>
  </si>
  <si>
    <t>103I  :787107:00:------:--</t>
  </si>
  <si>
    <t>21:0455:001230</t>
  </si>
  <si>
    <t>21:0149:001043</t>
  </si>
  <si>
    <t>21:0149:001043:0001:0001:00</t>
  </si>
  <si>
    <t>103I  :787108:00:------:--</t>
  </si>
  <si>
    <t>21:0455:001231</t>
  </si>
  <si>
    <t>21:0149:001044</t>
  </si>
  <si>
    <t>21:0149:001044:0001:0001:00</t>
  </si>
  <si>
    <t>103I  :787109:00:------:--</t>
  </si>
  <si>
    <t>21:0455:001232</t>
  </si>
  <si>
    <t>21:0149:001045</t>
  </si>
  <si>
    <t>21:0149:001045:0001:0001:00</t>
  </si>
  <si>
    <t>103I  :787110:00:------:--</t>
  </si>
  <si>
    <t>21:0455:001233</t>
  </si>
  <si>
    <t>21:0149:001046</t>
  </si>
  <si>
    <t>21:0149:001046:0001:0001:00</t>
  </si>
  <si>
    <t>103I  :787111:00:------:--</t>
  </si>
  <si>
    <t>21:0455:001234</t>
  </si>
  <si>
    <t>21:0149:001047</t>
  </si>
  <si>
    <t>21:0149:001047:0001:0001:00</t>
  </si>
  <si>
    <t>103I  :787112:00:------:--</t>
  </si>
  <si>
    <t>21:0455:001235</t>
  </si>
  <si>
    <t>21:0149:001048</t>
  </si>
  <si>
    <t>21:0149:001048:0001:0001:00</t>
  </si>
  <si>
    <t>103I  :787113:00:------:--</t>
  </si>
  <si>
    <t>21:0455:001236</t>
  </si>
  <si>
    <t>21:0149:001049</t>
  </si>
  <si>
    <t>21:0149:001049:0001:0001:00</t>
  </si>
  <si>
    <t>103I  :787114:00:------:--</t>
  </si>
  <si>
    <t>21:0455:001237</t>
  </si>
  <si>
    <t>21:0149:001050</t>
  </si>
  <si>
    <t>21:0149:001050:0001:0001:00</t>
  </si>
  <si>
    <t>103I  :787115:00:------:--</t>
  </si>
  <si>
    <t>21:0455:001238</t>
  </si>
  <si>
    <t>21:0149:001051</t>
  </si>
  <si>
    <t>21:0149:001051:0001:0001:00</t>
  </si>
  <si>
    <t>103I  :787116:00:------:--</t>
  </si>
  <si>
    <t>21:0455:001239</t>
  </si>
  <si>
    <t>21:0149:001052</t>
  </si>
  <si>
    <t>21:0149:001052:0001:0001:00</t>
  </si>
  <si>
    <t>103I  :787117:00:------:--</t>
  </si>
  <si>
    <t>21:0455:001240</t>
  </si>
  <si>
    <t>21:0149:001053</t>
  </si>
  <si>
    <t>21:0149:001053:0001:0001:00</t>
  </si>
  <si>
    <t>103I  :787118:92:------:--</t>
  </si>
  <si>
    <t>21:0455:001241</t>
  </si>
  <si>
    <t>103I  :787119:00:------:--</t>
  </si>
  <si>
    <t>21:0455:001242</t>
  </si>
  <si>
    <t>21:0149:001054</t>
  </si>
  <si>
    <t>21:0149:001054:0001:0001:00</t>
  </si>
  <si>
    <t>103I  :787120:00:------:--</t>
  </si>
  <si>
    <t>21:0455:001243</t>
  </si>
  <si>
    <t>21:0149:001055</t>
  </si>
  <si>
    <t>21:0149:001055:0001:0001:00</t>
  </si>
  <si>
    <t>103I  :787121:80:787128:00</t>
  </si>
  <si>
    <t>21:0455:001244</t>
  </si>
  <si>
    <t>21:0149:001062</t>
  </si>
  <si>
    <t>21:0149:001062:0001:0001:02</t>
  </si>
  <si>
    <t>103I  :787122:00:------:--</t>
  </si>
  <si>
    <t>21:0455:001245</t>
  </si>
  <si>
    <t>21:0149:001056</t>
  </si>
  <si>
    <t>21:0149:001056:0001:0001:00</t>
  </si>
  <si>
    <t>103I  :787123:00:------:--</t>
  </si>
  <si>
    <t>21:0455:001246</t>
  </si>
  <si>
    <t>21:0149:001057</t>
  </si>
  <si>
    <t>21:0149:001057:0001:0001:00</t>
  </si>
  <si>
    <t>103I  :787124:00:------:--</t>
  </si>
  <si>
    <t>21:0455:001247</t>
  </si>
  <si>
    <t>21:0149:001058</t>
  </si>
  <si>
    <t>21:0149:001058:0001:0001:00</t>
  </si>
  <si>
    <t>103I  :787125:00:------:--</t>
  </si>
  <si>
    <t>21:0455:001248</t>
  </si>
  <si>
    <t>21:0149:001059</t>
  </si>
  <si>
    <t>21:0149:001059:0001:0001:00</t>
  </si>
  <si>
    <t>103I  :787126:00:------:--</t>
  </si>
  <si>
    <t>21:0455:001249</t>
  </si>
  <si>
    <t>21:0149:001060</t>
  </si>
  <si>
    <t>21:0149:001060:0001:0001:00</t>
  </si>
  <si>
    <t>103I  :787127:00:------:--</t>
  </si>
  <si>
    <t>21:0455:001250</t>
  </si>
  <si>
    <t>21:0149:001061</t>
  </si>
  <si>
    <t>21:0149:001061:0001:0001:00</t>
  </si>
  <si>
    <t>103I  :787128:00:------:--</t>
  </si>
  <si>
    <t>21:0455:001251</t>
  </si>
  <si>
    <t>21:0149:001062:0001:0001:01</t>
  </si>
  <si>
    <t>103I  :787129:00:------:--</t>
  </si>
  <si>
    <t>21:0455:001252</t>
  </si>
  <si>
    <t>21:0149:001063</t>
  </si>
  <si>
    <t>21:0149:001063:0001:0001:00</t>
  </si>
  <si>
    <t>103I  :787130:00:------:--</t>
  </si>
  <si>
    <t>21:0455:001253</t>
  </si>
  <si>
    <t>21:0149:001064</t>
  </si>
  <si>
    <t>21:0149:001064:0001:0001:00</t>
  </si>
  <si>
    <t>103I  :787131:00:------:--</t>
  </si>
  <si>
    <t>21:0455:001254</t>
  </si>
  <si>
    <t>21:0149:001065</t>
  </si>
  <si>
    <t>21:0149:001065:0001:0001:00</t>
  </si>
  <si>
    <t>103I  :787132:10:------:--</t>
  </si>
  <si>
    <t>21:0455:001255</t>
  </si>
  <si>
    <t>21:0149:001066</t>
  </si>
  <si>
    <t>21:0149:001066:0001:0001:00</t>
  </si>
  <si>
    <t>103I  :787133:20:787132:10</t>
  </si>
  <si>
    <t>21:0455:001256</t>
  </si>
  <si>
    <t>21:0149:001066:0002:0001:00</t>
  </si>
  <si>
    <t>103I  :787134:92:------:--</t>
  </si>
  <si>
    <t>21:0455:001257</t>
  </si>
  <si>
    <t>103I  :787135:00:------:--</t>
  </si>
  <si>
    <t>21:0455:001258</t>
  </si>
  <si>
    <t>21:0149:001067</t>
  </si>
  <si>
    <t>21:0149:001067:0001:0001:00</t>
  </si>
  <si>
    <t>103I  :787136:00:------:--</t>
  </si>
  <si>
    <t>21:0455:001259</t>
  </si>
  <si>
    <t>21:0149:001068</t>
  </si>
  <si>
    <t>21:0149:001068:0001:0001:00</t>
  </si>
  <si>
    <t>103I  :787137:00:------:--</t>
  </si>
  <si>
    <t>21:0455:001260</t>
  </si>
  <si>
    <t>21:0149:001069</t>
  </si>
  <si>
    <t>21:0149:001069:0001:0001:00</t>
  </si>
  <si>
    <t>103I  :787138:00:------:--</t>
  </si>
  <si>
    <t>21:0455:001261</t>
  </si>
  <si>
    <t>21:0149:001070</t>
  </si>
  <si>
    <t>21:0149:001070:0001:0001:00</t>
  </si>
  <si>
    <t>103I  :787139:00:------:--</t>
  </si>
  <si>
    <t>21:0455:001262</t>
  </si>
  <si>
    <t>21:0149:001071</t>
  </si>
  <si>
    <t>21:0149:001071:0001:0001:00</t>
  </si>
  <si>
    <t>103I  :787140:00:------:--</t>
  </si>
  <si>
    <t>21:0455:001263</t>
  </si>
  <si>
    <t>21:0149:001072</t>
  </si>
  <si>
    <t>21:0149:001072:0001:0001:00</t>
  </si>
  <si>
    <t>103I  :787141:80:787144:10</t>
  </si>
  <si>
    <t>21:0455:001264</t>
  </si>
  <si>
    <t>21:0149:001075</t>
  </si>
  <si>
    <t>21:0149:001075:0001:0001:02</t>
  </si>
  <si>
    <t>103I  :787142:00:------:--</t>
  </si>
  <si>
    <t>21:0455:001265</t>
  </si>
  <si>
    <t>21:0149:001073</t>
  </si>
  <si>
    <t>21:0149:001073:0001:0001:00</t>
  </si>
  <si>
    <t>103I  :787143:00:------:--</t>
  </si>
  <si>
    <t>21:0455:001266</t>
  </si>
  <si>
    <t>21:0149:001074</t>
  </si>
  <si>
    <t>21:0149:001074:0001:0001:00</t>
  </si>
  <si>
    <t>103I  :787144:10:------:--</t>
  </si>
  <si>
    <t>21:0455:001267</t>
  </si>
  <si>
    <t>21:0149:001075:0001:0001:01</t>
  </si>
  <si>
    <t>103I  :787145:20:787144:10</t>
  </si>
  <si>
    <t>21:0455:001268</t>
  </si>
  <si>
    <t>21:0149:001075:0002:0001:00</t>
  </si>
  <si>
    <t>103I  :787146:00:------:--</t>
  </si>
  <si>
    <t>21:0455:001269</t>
  </si>
  <si>
    <t>21:0149:001076</t>
  </si>
  <si>
    <t>21:0149:001076:0001:0001:00</t>
  </si>
  <si>
    <t>103I  :787147:00:------:--</t>
  </si>
  <si>
    <t>21:0455:001270</t>
  </si>
  <si>
    <t>21:0149:001077</t>
  </si>
  <si>
    <t>21:0149:001077:0001:0001:00</t>
  </si>
  <si>
    <t>103I  :787148:93:------:--</t>
  </si>
  <si>
    <t>21:0455:001271</t>
  </si>
  <si>
    <t>103I  :787149:00:------:--</t>
  </si>
  <si>
    <t>21:0455:001272</t>
  </si>
  <si>
    <t>21:0149:001078</t>
  </si>
  <si>
    <t>21:0149:001078:0001:0001:00</t>
  </si>
  <si>
    <t>103I  :787150:00:------:--</t>
  </si>
  <si>
    <t>21:0455:001273</t>
  </si>
  <si>
    <t>21:0149:001079</t>
  </si>
  <si>
    <t>21:0149:001079:0001:0001:00</t>
  </si>
  <si>
    <t>103I  :787151:00:------:--</t>
  </si>
  <si>
    <t>21:0455:001274</t>
  </si>
  <si>
    <t>21:0149:001080</t>
  </si>
  <si>
    <t>21:0149:001080:0001:0001:00</t>
  </si>
  <si>
    <t>103I  :787152:00:------:--</t>
  </si>
  <si>
    <t>21:0455:001275</t>
  </si>
  <si>
    <t>21:0149:001081</t>
  </si>
  <si>
    <t>21:0149:001081:0001:0001:00</t>
  </si>
  <si>
    <t>103I  :787153:00:------:--</t>
  </si>
  <si>
    <t>21:0455:001276</t>
  </si>
  <si>
    <t>21:0149:001082</t>
  </si>
  <si>
    <t>21:0149:001082:0001:0001:00</t>
  </si>
  <si>
    <t>103I  :787154:00:------:--</t>
  </si>
  <si>
    <t>21:0455:001277</t>
  </si>
  <si>
    <t>21:0149:001083</t>
  </si>
  <si>
    <t>21:0149:001083:0001:0001:00</t>
  </si>
  <si>
    <t>103I  :787155:00:------:--</t>
  </si>
  <si>
    <t>21:0455:001278</t>
  </si>
  <si>
    <t>21:0149:001084</t>
  </si>
  <si>
    <t>21:0149:001084:0001:0001:00</t>
  </si>
  <si>
    <t>103I  :787156:00:------:--</t>
  </si>
  <si>
    <t>21:0455:001279</t>
  </si>
  <si>
    <t>21:0149:001085</t>
  </si>
  <si>
    <t>21:0149:001085:0001:0001:00</t>
  </si>
  <si>
    <t>103I  :787157:00:------:--</t>
  </si>
  <si>
    <t>21:0455:001280</t>
  </si>
  <si>
    <t>21:0149:001086</t>
  </si>
  <si>
    <t>21:0149:001086:0001:0001:00</t>
  </si>
  <si>
    <t>103I  :787158:00:------:--</t>
  </si>
  <si>
    <t>21:0455:001281</t>
  </si>
  <si>
    <t>21:0149:001087</t>
  </si>
  <si>
    <t>21:0149:001087:0001:0001:00</t>
  </si>
  <si>
    <t>103I  :787159:00:------:--</t>
  </si>
  <si>
    <t>21:0455:001282</t>
  </si>
  <si>
    <t>21:0149:001088</t>
  </si>
  <si>
    <t>21:0149:001088:0001:0001:00</t>
  </si>
  <si>
    <t>103I  :787160:00:------:--</t>
  </si>
  <si>
    <t>21:0455:001283</t>
  </si>
  <si>
    <t>21:0149:001089</t>
  </si>
  <si>
    <t>21:0149:001089:0001:0001:00</t>
  </si>
  <si>
    <t>103I  :787161:80:787179:00</t>
  </si>
  <si>
    <t>21:0455:001284</t>
  </si>
  <si>
    <t>21:0149:001105</t>
  </si>
  <si>
    <t>21:0149:001105:0001:0001:02</t>
  </si>
  <si>
    <t>103I  :787162:00:------:--</t>
  </si>
  <si>
    <t>21:0455:001285</t>
  </si>
  <si>
    <t>21:0149:001090</t>
  </si>
  <si>
    <t>21:0149:001090:0001:0001:00</t>
  </si>
  <si>
    <t>103I  :787163:91:------:--</t>
  </si>
  <si>
    <t>21:0455:001286</t>
  </si>
  <si>
    <t>103I  :787164:00:------:--</t>
  </si>
  <si>
    <t>21:0455:001287</t>
  </si>
  <si>
    <t>21:0149:001091</t>
  </si>
  <si>
    <t>21:0149:001091:0001:0001:00</t>
  </si>
  <si>
    <t>103I  :787165:00:------:--</t>
  </si>
  <si>
    <t>21:0455:001288</t>
  </si>
  <si>
    <t>21:0149:001092</t>
  </si>
  <si>
    <t>21:0149:001092:0001:0001:00</t>
  </si>
  <si>
    <t>103I  :787166:00:------:--</t>
  </si>
  <si>
    <t>21:0455:001289</t>
  </si>
  <si>
    <t>21:0149:001093</t>
  </si>
  <si>
    <t>21:0149:001093:0001:0001:00</t>
  </si>
  <si>
    <t>103I  :787167:00:------:--</t>
  </si>
  <si>
    <t>21:0455:001290</t>
  </si>
  <si>
    <t>21:0149:001094</t>
  </si>
  <si>
    <t>21:0149:001094:0001:0001:00</t>
  </si>
  <si>
    <t>103I  :787168:00:------:--</t>
  </si>
  <si>
    <t>21:0455:001291</t>
  </si>
  <si>
    <t>21:0149:001095</t>
  </si>
  <si>
    <t>21:0149:001095:0001:0001:00</t>
  </si>
  <si>
    <t>103I  :787169:00:------:--</t>
  </si>
  <si>
    <t>21:0455:001292</t>
  </si>
  <si>
    <t>21:0149:001096</t>
  </si>
  <si>
    <t>21:0149:001096:0001:0001:00</t>
  </si>
  <si>
    <t>103I  :787170:10:------:--</t>
  </si>
  <si>
    <t>21:0455:001293</t>
  </si>
  <si>
    <t>21:0149:001097</t>
  </si>
  <si>
    <t>21:0149:001097:0001:0001:00</t>
  </si>
  <si>
    <t>103I  :787171:20:787170:10</t>
  </si>
  <si>
    <t>21:0455:001294</t>
  </si>
  <si>
    <t>21:0149:001097:0002:0001:00</t>
  </si>
  <si>
    <t>103I  :787172:00:------:--</t>
  </si>
  <si>
    <t>21:0455:001295</t>
  </si>
  <si>
    <t>21:0149:001098</t>
  </si>
  <si>
    <t>21:0149:001098:0001:0001:00</t>
  </si>
  <si>
    <t>103I  :787173:00:------:--</t>
  </si>
  <si>
    <t>21:0455:001296</t>
  </si>
  <si>
    <t>21:0149:001099</t>
  </si>
  <si>
    <t>21:0149:001099:0001:0001:00</t>
  </si>
  <si>
    <t>103I  :787174:00:------:--</t>
  </si>
  <si>
    <t>21:0455:001297</t>
  </si>
  <si>
    <t>21:0149:001100</t>
  </si>
  <si>
    <t>21:0149:001100:0001:0001:00</t>
  </si>
  <si>
    <t>103I  :787175:00:------:--</t>
  </si>
  <si>
    <t>21:0455:001298</t>
  </si>
  <si>
    <t>21:0149:001101</t>
  </si>
  <si>
    <t>21:0149:001101:0001:0001:00</t>
  </si>
  <si>
    <t>103I  :787176:00:------:--</t>
  </si>
  <si>
    <t>21:0455:001299</t>
  </si>
  <si>
    <t>21:0149:001102</t>
  </si>
  <si>
    <t>21:0149:001102:0001:0001:00</t>
  </si>
  <si>
    <t>103I  :787177:00:------:--</t>
  </si>
  <si>
    <t>21:0455:001300</t>
  </si>
  <si>
    <t>21:0149:001103</t>
  </si>
  <si>
    <t>21:0149:001103:0001:0001:00</t>
  </si>
  <si>
    <t>103I  :787178:00:------:--</t>
  </si>
  <si>
    <t>21:0455:001301</t>
  </si>
  <si>
    <t>21:0149:001104</t>
  </si>
  <si>
    <t>21:0149:001104:0001:0001:00</t>
  </si>
  <si>
    <t>103I  :787179:00:------:--</t>
  </si>
  <si>
    <t>21:0455:001302</t>
  </si>
  <si>
    <t>21:0149:001105:0001:0001:01</t>
  </si>
  <si>
    <t>103I  :787180:00:------:--</t>
  </si>
  <si>
    <t>21:0455:001303</t>
  </si>
  <si>
    <t>21:0149:001106</t>
  </si>
  <si>
    <t>21:0149:001106:0001:0001:00</t>
  </si>
  <si>
    <t>103I  :787181:80:787191:10</t>
  </si>
  <si>
    <t>21:0455:001304</t>
  </si>
  <si>
    <t>21:0149:001115</t>
  </si>
  <si>
    <t>21:0149:001115:0001:0001:02</t>
  </si>
  <si>
    <t>103I  :787182:00:------:--</t>
  </si>
  <si>
    <t>21:0455:001305</t>
  </si>
  <si>
    <t>21:0149:001107</t>
  </si>
  <si>
    <t>21:0149:001107:0001:0001:00</t>
  </si>
  <si>
    <t>103I  :787183:00:------:--</t>
  </si>
  <si>
    <t>21:0455:001306</t>
  </si>
  <si>
    <t>21:0149:001108</t>
  </si>
  <si>
    <t>21:0149:001108:0001:0001:00</t>
  </si>
  <si>
    <t>103I  :787184:00:------:--</t>
  </si>
  <si>
    <t>21:0455:001307</t>
  </si>
  <si>
    <t>21:0149:001109</t>
  </si>
  <si>
    <t>21:0149:001109:0001:0001:00</t>
  </si>
  <si>
    <t>103I  :787185:00:------:--</t>
  </si>
  <si>
    <t>21:0455:001308</t>
  </si>
  <si>
    <t>21:0149:001110</t>
  </si>
  <si>
    <t>21:0149:001110:0001:0001:00</t>
  </si>
  <si>
    <t>103I  :787186:00:------:--</t>
  </si>
  <si>
    <t>21:0455:001309</t>
  </si>
  <si>
    <t>21:0149:001111</t>
  </si>
  <si>
    <t>21:0149:001111:0001:0001:00</t>
  </si>
  <si>
    <t>103I  :787187:00:------:--</t>
  </si>
  <si>
    <t>21:0455:001310</t>
  </si>
  <si>
    <t>21:0149:001112</t>
  </si>
  <si>
    <t>21:0149:001112:0001:0001:00</t>
  </si>
  <si>
    <t>103I  :787188:00:------:--</t>
  </si>
  <si>
    <t>21:0455:001311</t>
  </si>
  <si>
    <t>21:0149:001113</t>
  </si>
  <si>
    <t>21:0149:001113:0001:0001:00</t>
  </si>
  <si>
    <t>103I  :787189:00:------:--</t>
  </si>
  <si>
    <t>21:0455:001312</t>
  </si>
  <si>
    <t>21:0149:001114</t>
  </si>
  <si>
    <t>21:0149:001114:0001:0001:00</t>
  </si>
  <si>
    <t>103I  :787190:93:------:--</t>
  </si>
  <si>
    <t>21:0455:001313</t>
  </si>
  <si>
    <t>103I  :787191:10:------:--</t>
  </si>
  <si>
    <t>21:0455:001314</t>
  </si>
  <si>
    <t>21:0149:001115:0001:0001:01</t>
  </si>
  <si>
    <t>103I  :787192:20:787191:10</t>
  </si>
  <si>
    <t>21:0455:001315</t>
  </si>
  <si>
    <t>21:0149:001115:0002:0001:00</t>
  </si>
  <si>
    <t>103I  :787193:00:------:--</t>
  </si>
  <si>
    <t>21:0455:001316</t>
  </si>
  <si>
    <t>21:0149:001116</t>
  </si>
  <si>
    <t>21:0149:001116:0001:0001:00</t>
  </si>
  <si>
    <t>103I  :787194:00:------:--</t>
  </si>
  <si>
    <t>21:0455:001317</t>
  </si>
  <si>
    <t>21:0149:001117</t>
  </si>
  <si>
    <t>21:0149:001117:0001:0001:00</t>
  </si>
  <si>
    <t>103I  :787195:00:------:--</t>
  </si>
  <si>
    <t>21:0455:001318</t>
  </si>
  <si>
    <t>21:0149:001118</t>
  </si>
  <si>
    <t>21:0149:001118:0001:0001:00</t>
  </si>
  <si>
    <t>103I  :787196:00:------:--</t>
  </si>
  <si>
    <t>21:0455:001319</t>
  </si>
  <si>
    <t>21:0149:001119</t>
  </si>
  <si>
    <t>21:0149:001119:0001:0001:00</t>
  </si>
  <si>
    <t>103I  :787197:00:------:--</t>
  </si>
  <si>
    <t>21:0455:001320</t>
  </si>
  <si>
    <t>21:0149:001120</t>
  </si>
  <si>
    <t>21:0149:001120:0001:0001:00</t>
  </si>
  <si>
    <t>103I  :787198:00:------:--</t>
  </si>
  <si>
    <t>21:0455:001321</t>
  </si>
  <si>
    <t>21:0149:001121</t>
  </si>
  <si>
    <t>21:0149:001121:0001:0001:00</t>
  </si>
  <si>
    <t>103I  :787199:00:------:--</t>
  </si>
  <si>
    <t>21:0455:001322</t>
  </si>
  <si>
    <t>21:0149:001122</t>
  </si>
  <si>
    <t>21:0149:001122:0001:0001:00</t>
  </si>
  <si>
    <t>103I  :787200:00:------:--</t>
  </si>
  <si>
    <t>21:0455:001323</t>
  </si>
  <si>
    <t>21:0149:001123</t>
  </si>
  <si>
    <t>21:0149:001123:0001:0001:00</t>
  </si>
  <si>
    <t>103I  :787201:80:787204:00</t>
  </si>
  <si>
    <t>21:0455:001324</t>
  </si>
  <si>
    <t>21:0149:001126</t>
  </si>
  <si>
    <t>21:0149:001126:0001:0001:02</t>
  </si>
  <si>
    <t>103I  :787202:00:------:--</t>
  </si>
  <si>
    <t>21:0455:001325</t>
  </si>
  <si>
    <t>21:0149:001124</t>
  </si>
  <si>
    <t>21:0149:001124:0001:0001:00</t>
  </si>
  <si>
    <t>103I  :787203:00:------:--</t>
  </si>
  <si>
    <t>21:0455:001326</t>
  </si>
  <si>
    <t>21:0149:001125</t>
  </si>
  <si>
    <t>21:0149:001125:0001:0001:00</t>
  </si>
  <si>
    <t>103I  :787204:00:------:--</t>
  </si>
  <si>
    <t>21:0455:001327</t>
  </si>
  <si>
    <t>21:0149:001126:0001:0001:01</t>
  </si>
  <si>
    <t>103I  :787205:10:------:--</t>
  </si>
  <si>
    <t>21:0455:001328</t>
  </si>
  <si>
    <t>21:0149:001127</t>
  </si>
  <si>
    <t>21:0149:001127:0001:0001:00</t>
  </si>
  <si>
    <t>103I  :787206:20:787205:10</t>
  </si>
  <si>
    <t>21:0455:001329</t>
  </si>
  <si>
    <t>21:0149:001127:0002:0001:00</t>
  </si>
  <si>
    <t>103I  :787207:00:------:--</t>
  </si>
  <si>
    <t>21:0455:001330</t>
  </si>
  <si>
    <t>21:0149:001128</t>
  </si>
  <si>
    <t>21:0149:001128:0001:0001:00</t>
  </si>
  <si>
    <t>103I  :787208:00:------:--</t>
  </si>
  <si>
    <t>21:0455:001331</t>
  </si>
  <si>
    <t>21:0149:001129</t>
  </si>
  <si>
    <t>21:0149:001129:0001:0001:00</t>
  </si>
  <si>
    <t>103I  :787209:00:------:--</t>
  </si>
  <si>
    <t>21:0455:001332</t>
  </si>
  <si>
    <t>21:0149:001130</t>
  </si>
  <si>
    <t>21:0149:001130:0001:0001:00</t>
  </si>
  <si>
    <t>103I  :787210:00:------:--</t>
  </si>
  <si>
    <t>21:0455:001333</t>
  </si>
  <si>
    <t>21:0149:001131</t>
  </si>
  <si>
    <t>21:0149:001131:0001:0001:00</t>
  </si>
  <si>
    <t>103I  :787211:00:------:--</t>
  </si>
  <si>
    <t>21:0455:001334</t>
  </si>
  <si>
    <t>21:0149:001132</t>
  </si>
  <si>
    <t>21:0149:001132:0001:0001:00</t>
  </si>
  <si>
    <t>103I  :787212:00:------:--</t>
  </si>
  <si>
    <t>21:0455:001335</t>
  </si>
  <si>
    <t>21:0149:001133</t>
  </si>
  <si>
    <t>21:0149:001133:0001:0001:00</t>
  </si>
  <si>
    <t>103I  :787213:00:------:--</t>
  </si>
  <si>
    <t>21:0455:001336</t>
  </si>
  <si>
    <t>21:0149:001134</t>
  </si>
  <si>
    <t>21:0149:001134:0001:0001:00</t>
  </si>
  <si>
    <t>103I  :787214:00:------:--</t>
  </si>
  <si>
    <t>21:0455:001337</t>
  </si>
  <si>
    <t>21:0149:001135</t>
  </si>
  <si>
    <t>21:0149:001135:0001:0001:00</t>
  </si>
  <si>
    <t>103I  :787215:00:------:--</t>
  </si>
  <si>
    <t>21:0455:001338</t>
  </si>
  <si>
    <t>21:0149:001136</t>
  </si>
  <si>
    <t>21:0149:001136:0001:0001:00</t>
  </si>
  <si>
    <t>103I  :787216:00:------:--</t>
  </si>
  <si>
    <t>21:0455:001339</t>
  </si>
  <si>
    <t>21:0149:001137</t>
  </si>
  <si>
    <t>21:0149:001137:0001:0001:00</t>
  </si>
  <si>
    <t>103I  :787217:00:------:--</t>
  </si>
  <si>
    <t>21:0455:001340</t>
  </si>
  <si>
    <t>21:0149:001138</t>
  </si>
  <si>
    <t>21:0149:001138:0001:0001:00</t>
  </si>
  <si>
    <t>103I  :787218:00:------:--</t>
  </si>
  <si>
    <t>21:0455:001341</t>
  </si>
  <si>
    <t>21:0149:001139</t>
  </si>
  <si>
    <t>21:0149:001139:0001:0001:00</t>
  </si>
  <si>
    <t>103I  :787219:92:------:--</t>
  </si>
  <si>
    <t>21:0455:001342</t>
  </si>
  <si>
    <t>103I  :787220:00:------:--</t>
  </si>
  <si>
    <t>21:0455:001343</t>
  </si>
  <si>
    <t>21:0149:001140</t>
  </si>
  <si>
    <t>21:0149:001140:0001:0001:00</t>
  </si>
  <si>
    <t>103I  :787221:80:787233:00</t>
  </si>
  <si>
    <t>21:0455:001344</t>
  </si>
  <si>
    <t>21:0149:001151</t>
  </si>
  <si>
    <t>21:0149:001151:0001:0001:02</t>
  </si>
  <si>
    <t>103I  :787222:00:------:--</t>
  </si>
  <si>
    <t>21:0455:001345</t>
  </si>
  <si>
    <t>21:0149:001141</t>
  </si>
  <si>
    <t>21:0149:001141:0001:0001:00</t>
  </si>
  <si>
    <t>103I  :787223:00:------:--</t>
  </si>
  <si>
    <t>21:0455:001346</t>
  </si>
  <si>
    <t>21:0149:001142</t>
  </si>
  <si>
    <t>21:0149:001142:0001:0001:00</t>
  </si>
  <si>
    <t>103I  :787224:10:------:--</t>
  </si>
  <si>
    <t>21:0455:001347</t>
  </si>
  <si>
    <t>21:0149:001143</t>
  </si>
  <si>
    <t>21:0149:001143:0001:0001:00</t>
  </si>
  <si>
    <t>103I  :787225:20:787224:10</t>
  </si>
  <si>
    <t>21:0455:001348</t>
  </si>
  <si>
    <t>21:0149:001143:0002:0001:00</t>
  </si>
  <si>
    <t>103I  :787226:00:------:--</t>
  </si>
  <si>
    <t>21:0455:001349</t>
  </si>
  <si>
    <t>21:0149:001144</t>
  </si>
  <si>
    <t>21:0149:001144:0001:0001:00</t>
  </si>
  <si>
    <t>103I  :787227:00:------:--</t>
  </si>
  <si>
    <t>21:0455:001350</t>
  </si>
  <si>
    <t>21:0149:001145</t>
  </si>
  <si>
    <t>21:0149:001145:0001:0001:00</t>
  </si>
  <si>
    <t>103I  :787228:00:------:--</t>
  </si>
  <si>
    <t>21:0455:001351</t>
  </si>
  <si>
    <t>21:0149:001146</t>
  </si>
  <si>
    <t>21:0149:001146:0001:0001:00</t>
  </si>
  <si>
    <t>103I  :787229:00:------:--</t>
  </si>
  <si>
    <t>21:0455:001352</t>
  </si>
  <si>
    <t>21:0149:001147</t>
  </si>
  <si>
    <t>21:0149:001147:0001:0001:00</t>
  </si>
  <si>
    <t>103I  :787230:00:------:--</t>
  </si>
  <si>
    <t>21:0455:001353</t>
  </si>
  <si>
    <t>21:0149:001148</t>
  </si>
  <si>
    <t>21:0149:001148:0001:0001:00</t>
  </si>
  <si>
    <t>103I  :787231:00:------:--</t>
  </si>
  <si>
    <t>21:0455:001354</t>
  </si>
  <si>
    <t>21:0149:001149</t>
  </si>
  <si>
    <t>21:0149:001149:0001:0001:00</t>
  </si>
  <si>
    <t>103I  :787232:00:------:--</t>
  </si>
  <si>
    <t>21:0455:001355</t>
  </si>
  <si>
    <t>21:0149:001150</t>
  </si>
  <si>
    <t>21:0149:001150:0001:0001:00</t>
  </si>
  <si>
    <t>103I  :787233:00:------:--</t>
  </si>
  <si>
    <t>21:0455:001356</t>
  </si>
  <si>
    <t>21:0149:001151:0001:0001:01</t>
  </si>
  <si>
    <t>103I  :787234:00:------:--</t>
  </si>
  <si>
    <t>21:0455:001357</t>
  </si>
  <si>
    <t>21:0149:001152</t>
  </si>
  <si>
    <t>21:0149:001152:0001:0001:00</t>
  </si>
  <si>
    <t>103I  :787235:00:------:--</t>
  </si>
  <si>
    <t>21:0455:001358</t>
  </si>
  <si>
    <t>21:0149:001153</t>
  </si>
  <si>
    <t>21:0149:001153:0001:0001:00</t>
  </si>
  <si>
    <t>103I  :787236:00:------:--</t>
  </si>
  <si>
    <t>21:0455:001359</t>
  </si>
  <si>
    <t>21:0149:001154</t>
  </si>
  <si>
    <t>21:0149:001154:0001:0001:00</t>
  </si>
  <si>
    <t>103I  :787237:00:------:--</t>
  </si>
  <si>
    <t>21:0455:001360</t>
  </si>
  <si>
    <t>21:0149:001155</t>
  </si>
  <si>
    <t>21:0149:001155:0001:0001:00</t>
  </si>
  <si>
    <t>103I  :787238:00:------:--</t>
  </si>
  <si>
    <t>21:0455:001361</t>
  </si>
  <si>
    <t>21:0149:001156</t>
  </si>
  <si>
    <t>21:0149:001156:0001:0001:00</t>
  </si>
  <si>
    <t>103I  :787239:00:------:--</t>
  </si>
  <si>
    <t>21:0455:001362</t>
  </si>
  <si>
    <t>21:0149:001157</t>
  </si>
  <si>
    <t>21:0149:001157:0001:0001:00</t>
  </si>
  <si>
    <t>103I  :787240:91:------:--</t>
  </si>
  <si>
    <t>21:0455:001363</t>
  </si>
  <si>
    <t>103I  :787241:80:787247:20</t>
  </si>
  <si>
    <t>21:0455:001364</t>
  </si>
  <si>
    <t>21:0149:001162</t>
  </si>
  <si>
    <t>21:0149:001162:0002:0001:02</t>
  </si>
  <si>
    <t>103I  :787242:00:------:--</t>
  </si>
  <si>
    <t>21:0455:001365</t>
  </si>
  <si>
    <t>21:0149:001158</t>
  </si>
  <si>
    <t>21:0149:001158:0001:0001:00</t>
  </si>
  <si>
    <t>103I  :787243:00:------:--</t>
  </si>
  <si>
    <t>21:0455:001366</t>
  </si>
  <si>
    <t>21:0149:001159</t>
  </si>
  <si>
    <t>21:0149:001159:0001:0001:00</t>
  </si>
  <si>
    <t>103I  :787244:00:------:--</t>
  </si>
  <si>
    <t>21:0455:001367</t>
  </si>
  <si>
    <t>21:0149:001160</t>
  </si>
  <si>
    <t>21:0149:001160:0001:0001:00</t>
  </si>
  <si>
    <t>103I  :787245:00:------:--</t>
  </si>
  <si>
    <t>21:0455:001368</t>
  </si>
  <si>
    <t>21:0149:001161</t>
  </si>
  <si>
    <t>21:0149:001161:0001:0001:00</t>
  </si>
  <si>
    <t>103I  :787246:10:------:--</t>
  </si>
  <si>
    <t>21:0455:001369</t>
  </si>
  <si>
    <t>21:0149:001162:0001:0001:00</t>
  </si>
  <si>
    <t>103I  :787247:20:787246:10</t>
  </si>
  <si>
    <t>21:0455:001370</t>
  </si>
  <si>
    <t>21:0149:001162:0002:0001:01</t>
  </si>
  <si>
    <t>103I  :787248:00:------:--</t>
  </si>
  <si>
    <t>21:0455:001371</t>
  </si>
  <si>
    <t>21:0149:001163</t>
  </si>
  <si>
    <t>21:0149:001163:0001:0001:00</t>
  </si>
  <si>
    <t>103I  :787249:00:------:--</t>
  </si>
  <si>
    <t>21:0455:001372</t>
  </si>
  <si>
    <t>21:0149:001164</t>
  </si>
  <si>
    <t>21:0149:001164:0001:0001:00</t>
  </si>
  <si>
    <t>103I  :787250:92:------:--</t>
  </si>
  <si>
    <t>21:0455:001373</t>
  </si>
  <si>
    <t>103I  :787251:00:------:--</t>
  </si>
  <si>
    <t>21:0455:001374</t>
  </si>
  <si>
    <t>21:0149:001165</t>
  </si>
  <si>
    <t>21:0149:001165:0001:0001:00</t>
  </si>
  <si>
    <t>103I  :787252:00:------:--</t>
  </si>
  <si>
    <t>21:0455:001375</t>
  </si>
  <si>
    <t>21:0149:001166</t>
  </si>
  <si>
    <t>21:0149:001166:0001:0001:00</t>
  </si>
  <si>
    <t>103I  :787253:00:------:--</t>
  </si>
  <si>
    <t>21:0455:001376</t>
  </si>
  <si>
    <t>21:0149:001167</t>
  </si>
  <si>
    <t>21:0149:001167:0001:0001:00</t>
  </si>
  <si>
    <t>103I  :787254:00:------:--</t>
  </si>
  <si>
    <t>21:0455:001377</t>
  </si>
  <si>
    <t>21:0149:001168</t>
  </si>
  <si>
    <t>21:0149:001168:0001:0001:00</t>
  </si>
  <si>
    <t>103I  :787255:00:------:--</t>
  </si>
  <si>
    <t>21:0455:001378</t>
  </si>
  <si>
    <t>21:0149:001169</t>
  </si>
  <si>
    <t>21:0149:001169:0001:0001:00</t>
  </si>
  <si>
    <t>103I  :787256:00:------:--</t>
  </si>
  <si>
    <t>21:0455:001379</t>
  </si>
  <si>
    <t>21:0149:001170</t>
  </si>
  <si>
    <t>21:0149:001170:0001:0001:00</t>
  </si>
  <si>
    <t>103I  :787257:00:------:--</t>
  </si>
  <si>
    <t>21:0455:001380</t>
  </si>
  <si>
    <t>21:0149:001171</t>
  </si>
  <si>
    <t>21:0149:001171:0001:0001:00</t>
  </si>
  <si>
    <t>103I  :787258:00:------:--</t>
  </si>
  <si>
    <t>21:0455:001381</t>
  </si>
  <si>
    <t>21:0149:001172</t>
  </si>
  <si>
    <t>21:0149:001172:0001:0001:00</t>
  </si>
  <si>
    <t>103I  :787259:00:------:--</t>
  </si>
  <si>
    <t>21:0455:001382</t>
  </si>
  <si>
    <t>21:0149:001173</t>
  </si>
  <si>
    <t>21:0149:001173:0001:0001:00</t>
  </si>
  <si>
    <t>103I  :787260:00:------:--</t>
  </si>
  <si>
    <t>21:0455:001383</t>
  </si>
  <si>
    <t>21:0149:001174</t>
  </si>
  <si>
    <t>21:0149:001174:0001:0001:00</t>
  </si>
  <si>
    <t>103I  :787261:80:787266:00</t>
  </si>
  <si>
    <t>21:0455:001384</t>
  </si>
  <si>
    <t>21:0149:001178</t>
  </si>
  <si>
    <t>21:0149:001178:0001:0001:02</t>
  </si>
  <si>
    <t>103I  :787262:00:------:--</t>
  </si>
  <si>
    <t>21:0455:001385</t>
  </si>
  <si>
    <t>21:0149:001175</t>
  </si>
  <si>
    <t>21:0149:001175:0001:0001:00</t>
  </si>
  <si>
    <t>103I  :787263:00:------:--</t>
  </si>
  <si>
    <t>21:0455:001386</t>
  </si>
  <si>
    <t>21:0149:001176</t>
  </si>
  <si>
    <t>21:0149:001176:0001:0001:00</t>
  </si>
  <si>
    <t>103I  :787264:10:------:--</t>
  </si>
  <si>
    <t>21:0455:001387</t>
  </si>
  <si>
    <t>21:0149:001177</t>
  </si>
  <si>
    <t>21:0149:001177:0001:0001:00</t>
  </si>
  <si>
    <t>103I  :787265:20:787264:10</t>
  </si>
  <si>
    <t>21:0455:001388</t>
  </si>
  <si>
    <t>21:0149:001177:0002:0001:00</t>
  </si>
  <si>
    <t>103I  :787266:00:------:--</t>
  </si>
  <si>
    <t>21:0455:001389</t>
  </si>
  <si>
    <t>21:0149:001178:0001:0001:01</t>
  </si>
  <si>
    <t>103I  :787267:00:------:--</t>
  </si>
  <si>
    <t>21:0455:001390</t>
  </si>
  <si>
    <t>21:0149:001179</t>
  </si>
  <si>
    <t>21:0149:001179:0001:0001:00</t>
  </si>
  <si>
    <t>103I  :787268:00:------:--</t>
  </si>
  <si>
    <t>21:0455:001391</t>
  </si>
  <si>
    <t>21:0149:001180</t>
  </si>
  <si>
    <t>21:0149:001180:0001:0001:00</t>
  </si>
  <si>
    <t>103I  :787269:00:------:--</t>
  </si>
  <si>
    <t>21:0455:001392</t>
  </si>
  <si>
    <t>21:0149:001181</t>
  </si>
  <si>
    <t>21:0149:001181:0001:0001:00</t>
  </si>
  <si>
    <t>103I  :787270:00:------:--</t>
  </si>
  <si>
    <t>21:0455:001393</t>
  </si>
  <si>
    <t>21:0149:001182</t>
  </si>
  <si>
    <t>21:0149:001182:0001:0001:00</t>
  </si>
  <si>
    <t>103I  :787271:00:------:--</t>
  </si>
  <si>
    <t>21:0455:001394</t>
  </si>
  <si>
    <t>21:0149:001183</t>
  </si>
  <si>
    <t>21:0149:001183:0001:0001:00</t>
  </si>
  <si>
    <t>103I  :787272:00:------:--</t>
  </si>
  <si>
    <t>21:0455:001395</t>
  </si>
  <si>
    <t>21:0149:001184</t>
  </si>
  <si>
    <t>21:0149:001184:0001:0001:00</t>
  </si>
  <si>
    <t>103I  :787273:00:------:--</t>
  </si>
  <si>
    <t>21:0455:001396</t>
  </si>
  <si>
    <t>21:0149:001185</t>
  </si>
  <si>
    <t>21:0149:001185:0001:0001:00</t>
  </si>
  <si>
    <t>103I  :787274:00:------:--</t>
  </si>
  <si>
    <t>21:0455:001397</t>
  </si>
  <si>
    <t>21:0149:001186</t>
  </si>
  <si>
    <t>21:0149:001186:0001:0001:00</t>
  </si>
  <si>
    <t>103I  :787275:00:------:--</t>
  </si>
  <si>
    <t>21:0455:001398</t>
  </si>
  <si>
    <t>21:0149:001187</t>
  </si>
  <si>
    <t>21:0149:001187:0001:0001:00</t>
  </si>
  <si>
    <t>103I  :787276:00:------:--</t>
  </si>
  <si>
    <t>21:0455:001399</t>
  </si>
  <si>
    <t>21:0149:001188</t>
  </si>
  <si>
    <t>21:0149:001188:0001:0001:00</t>
  </si>
  <si>
    <t>103I  :787277:91:------:--</t>
  </si>
  <si>
    <t>21:0455:001400</t>
  </si>
  <si>
    <t>103I  :787278:00:------:--</t>
  </si>
  <si>
    <t>21:0455:001401</t>
  </si>
  <si>
    <t>21:0149:001189</t>
  </si>
  <si>
    <t>21:0149:001189:0001:0001:00</t>
  </si>
  <si>
    <t>103I  :787279:00:------:--</t>
  </si>
  <si>
    <t>21:0455:001402</t>
  </si>
  <si>
    <t>21:0149:001190</t>
  </si>
  <si>
    <t>21:0149:001190:0001:0001:00</t>
  </si>
  <si>
    <t>103I  :787280:00:------:--</t>
  </si>
  <si>
    <t>21:0455:001403</t>
  </si>
  <si>
    <t>21:0149:001191</t>
  </si>
  <si>
    <t>21:0149:001191:0001:0001:00</t>
  </si>
  <si>
    <t>103I  :787281:80:787285:00</t>
  </si>
  <si>
    <t>21:0455:001404</t>
  </si>
  <si>
    <t>21:0149:001194</t>
  </si>
  <si>
    <t>21:0149:001194:0001:0001:02</t>
  </si>
  <si>
    <t>103I  :787282:92:------:--</t>
  </si>
  <si>
    <t>21:0455:001405</t>
  </si>
  <si>
    <t>103I  :787283:00:------:--</t>
  </si>
  <si>
    <t>21:0455:001406</t>
  </si>
  <si>
    <t>21:0149:001192</t>
  </si>
  <si>
    <t>21:0149:001192:0001:0001:00</t>
  </si>
  <si>
    <t>103I  :787284:00:------:--</t>
  </si>
  <si>
    <t>21:0455:001407</t>
  </si>
  <si>
    <t>21:0149:001193</t>
  </si>
  <si>
    <t>21:0149:001193:0001:0001:00</t>
  </si>
  <si>
    <t>103I  :787285:00:------:--</t>
  </si>
  <si>
    <t>21:0455:001408</t>
  </si>
  <si>
    <t>21:0149:001194:0001:0001:01</t>
  </si>
  <si>
    <t>103I  :787286:00:------:--</t>
  </si>
  <si>
    <t>21:0455:001409</t>
  </si>
  <si>
    <t>21:0149:001195</t>
  </si>
  <si>
    <t>21:0149:001195:0001:0001:00</t>
  </si>
  <si>
    <t>103I  :787287:10:------:--</t>
  </si>
  <si>
    <t>21:0455:001410</t>
  </si>
  <si>
    <t>21:0149:001196</t>
  </si>
  <si>
    <t>21:0149:001196:0001:0001:00</t>
  </si>
  <si>
    <t>103I  :787288:20:787287:10</t>
  </si>
  <si>
    <t>21:0455:001411</t>
  </si>
  <si>
    <t>21:0149:001196:0002:0001:00</t>
  </si>
  <si>
    <t>103I  :787289:00:------:--</t>
  </si>
  <si>
    <t>21:0455:001412</t>
  </si>
  <si>
    <t>21:0149:001197</t>
  </si>
  <si>
    <t>21:0149:001197:0001:0001:00</t>
  </si>
  <si>
    <t>103I  :787290:00:------:--</t>
  </si>
  <si>
    <t>21:0455:001413</t>
  </si>
  <si>
    <t>21:0149:001198</t>
  </si>
  <si>
    <t>21:0149:001198:0001:0001:00</t>
  </si>
  <si>
    <t>103I  :787291:00:------:--</t>
  </si>
  <si>
    <t>21:0455:001414</t>
  </si>
  <si>
    <t>21:0149:001199</t>
  </si>
  <si>
    <t>21:0149:001199:0001:0001:00</t>
  </si>
  <si>
    <t>103I  :787292:00:------:--</t>
  </si>
  <si>
    <t>21:0455:001415</t>
  </si>
  <si>
    <t>21:0149:001200</t>
  </si>
  <si>
    <t>21:0149:001200:0001:0001:00</t>
  </si>
  <si>
    <t>103I  :787293:00:------:--</t>
  </si>
  <si>
    <t>21:0455:001416</t>
  </si>
  <si>
    <t>21:0149:001201</t>
  </si>
  <si>
    <t>21:0149:001201:0001:0001:00</t>
  </si>
  <si>
    <t>103I  :787294:00:------:--</t>
  </si>
  <si>
    <t>21:0455:001417</t>
  </si>
  <si>
    <t>21:0149:001202</t>
  </si>
  <si>
    <t>21:0149:001202:0001:0001:00</t>
  </si>
  <si>
    <t>103I  :787295:00:------:--</t>
  </si>
  <si>
    <t>21:0455:001418</t>
  </si>
  <si>
    <t>21:0149:001203</t>
  </si>
  <si>
    <t>21:0149:001203:0001:0001:00</t>
  </si>
  <si>
    <t>103I  :787296:00:------:--</t>
  </si>
  <si>
    <t>21:0455:001419</t>
  </si>
  <si>
    <t>21:0149:001204</t>
  </si>
  <si>
    <t>21:0149:001204:0001:0001:00</t>
  </si>
  <si>
    <t>103I  :787297:00:------:--</t>
  </si>
  <si>
    <t>21:0455:001420</t>
  </si>
  <si>
    <t>21:0149:001205</t>
  </si>
  <si>
    <t>21:0149:001205:0001:0001:00</t>
  </si>
  <si>
    <t>103I  :787298:00:------:--</t>
  </si>
  <si>
    <t>21:0455:001421</t>
  </si>
  <si>
    <t>21:0149:001206</t>
  </si>
  <si>
    <t>21:0149:001206:0001:0001:00</t>
  </si>
  <si>
    <t>103I  :787299:00:------:--</t>
  </si>
  <si>
    <t>21:0455:001422</t>
  </si>
  <si>
    <t>21:0149:001207</t>
  </si>
  <si>
    <t>21:0149:001207:0001:0001:00</t>
  </si>
  <si>
    <t>103I  :787300:00:------:--</t>
  </si>
  <si>
    <t>21:0455:001423</t>
  </si>
  <si>
    <t>21:0149:001208</t>
  </si>
  <si>
    <t>21:0149:001208:0001:0001:00</t>
  </si>
  <si>
    <t>103I  :787301:80:787303:00</t>
  </si>
  <si>
    <t>21:0455:001424</t>
  </si>
  <si>
    <t>21:0149:001210</t>
  </si>
  <si>
    <t>21:0149:001210:0001:0001:02</t>
  </si>
  <si>
    <t>103I  :787302:00:------:--</t>
  </si>
  <si>
    <t>21:0455:001425</t>
  </si>
  <si>
    <t>21:0149:001209</t>
  </si>
  <si>
    <t>21:0149:001209:0001:0001:00</t>
  </si>
  <si>
    <t>103I  :787303:00:------:--</t>
  </si>
  <si>
    <t>21:0455:001426</t>
  </si>
  <si>
    <t>21:0149:001210:0001:0001:01</t>
  </si>
  <si>
    <t>103I  :787304:91:------:--</t>
  </si>
  <si>
    <t>21:0455:001427</t>
  </si>
  <si>
    <t>103I  :787305:00:------:--</t>
  </si>
  <si>
    <t>21:0455:001428</t>
  </si>
  <si>
    <t>21:0149:001211</t>
  </si>
  <si>
    <t>21:0149:001211:0001:0001:00</t>
  </si>
  <si>
    <t>103I  :787306:00:------:--</t>
  </si>
  <si>
    <t>21:0455:001429</t>
  </si>
  <si>
    <t>21:0149:001212</t>
  </si>
  <si>
    <t>21:0149:001212:0001:0001:00</t>
  </si>
  <si>
    <t>103I  :787307:00:------:--</t>
  </si>
  <si>
    <t>21:0455:001430</t>
  </si>
  <si>
    <t>21:0149:001213</t>
  </si>
  <si>
    <t>21:0149:001213:0001:0001:00</t>
  </si>
  <si>
    <t>103I  :787308:00:------:--</t>
  </si>
  <si>
    <t>21:0455:001431</t>
  </si>
  <si>
    <t>21:0149:001214</t>
  </si>
  <si>
    <t>21:0149:001214:0001:0001:00</t>
  </si>
  <si>
    <t>103I  :787309:00:------:--</t>
  </si>
  <si>
    <t>21:0455:001432</t>
  </si>
  <si>
    <t>21:0149:001215</t>
  </si>
  <si>
    <t>21:0149:001215:0001:0001:00</t>
  </si>
  <si>
    <t>103I  :787310:00:------:--</t>
  </si>
  <si>
    <t>21:0455:001433</t>
  </si>
  <si>
    <t>21:0149:001216</t>
  </si>
  <si>
    <t>21:0149:001216:0001:0001:00</t>
  </si>
  <si>
    <t>103I  :787311:00:------:--</t>
  </si>
  <si>
    <t>21:0455:001434</t>
  </si>
  <si>
    <t>21:0149:001217</t>
  </si>
  <si>
    <t>21:0149:001217:0001:0001:00</t>
  </si>
  <si>
    <t>103I  :787312:00:------:--</t>
  </si>
  <si>
    <t>21:0455:001435</t>
  </si>
  <si>
    <t>21:0149:001218</t>
  </si>
  <si>
    <t>21:0149:001218:0001:0001:00</t>
  </si>
  <si>
    <t>103I  :787313:10:------:--</t>
  </si>
  <si>
    <t>21:0455:001436</t>
  </si>
  <si>
    <t>21:0149:001219</t>
  </si>
  <si>
    <t>21:0149:001219:0001:0001:00</t>
  </si>
  <si>
    <t>103I  :787314:20:787313:10</t>
  </si>
  <si>
    <t>21:0455:001437</t>
  </si>
  <si>
    <t>21:0149:001219:0002:0001:00</t>
  </si>
  <si>
    <t>103I  :787315:00:------:--</t>
  </si>
  <si>
    <t>21:0455:001438</t>
  </si>
  <si>
    <t>21:0149:001220</t>
  </si>
  <si>
    <t>21:0149:001220:0001:0001:00</t>
  </si>
  <si>
    <t>103I  :787316:00:------:--</t>
  </si>
  <si>
    <t>21:0455:001439</t>
  </si>
  <si>
    <t>21:0149:001221</t>
  </si>
  <si>
    <t>21:0149:001221:0001:0001:00</t>
  </si>
  <si>
    <t>103I  :787317:00:------:--</t>
  </si>
  <si>
    <t>21:0455:001440</t>
  </si>
  <si>
    <t>21:0149:001222</t>
  </si>
  <si>
    <t>21:0149:001222:0001:0001:00</t>
  </si>
  <si>
    <t>103I  :787318:00:------:--</t>
  </si>
  <si>
    <t>21:0455:001441</t>
  </si>
  <si>
    <t>21:0149:001223</t>
  </si>
  <si>
    <t>21:0149:001223:0001:0001:00</t>
  </si>
  <si>
    <t>103I  :787319:00:------:--</t>
  </si>
  <si>
    <t>21:0455:001442</t>
  </si>
  <si>
    <t>21:0149:001224</t>
  </si>
  <si>
    <t>21:0149:001224:0001:0001:00</t>
  </si>
  <si>
    <t>103I  :787320:00:------:--</t>
  </si>
  <si>
    <t>21:0455:001443</t>
  </si>
  <si>
    <t>21:0149:001225</t>
  </si>
  <si>
    <t>21:0149:001225:0001:0001:00</t>
  </si>
  <si>
    <t>103I  :787321:80:787330:00</t>
  </si>
  <si>
    <t>21:0455:001444</t>
  </si>
  <si>
    <t>21:0149:001233</t>
  </si>
  <si>
    <t>21:0149:001233:0001:0001:02</t>
  </si>
  <si>
    <t>103I  :787322:00:------:--</t>
  </si>
  <si>
    <t>21:0455:001445</t>
  </si>
  <si>
    <t>21:0149:001226</t>
  </si>
  <si>
    <t>21:0149:001226:0001:0001:00</t>
  </si>
  <si>
    <t>103I  :787323:00:------:--</t>
  </si>
  <si>
    <t>21:0455:001446</t>
  </si>
  <si>
    <t>21:0149:001227</t>
  </si>
  <si>
    <t>21:0149:001227:0001:0001:00</t>
  </si>
  <si>
    <t>103I  :787324:00:------:--</t>
  </si>
  <si>
    <t>21:0455:001447</t>
  </si>
  <si>
    <t>21:0149:001228</t>
  </si>
  <si>
    <t>21:0149:001228:0001:0001:00</t>
  </si>
  <si>
    <t>103I  :787325:00:------:--</t>
  </si>
  <si>
    <t>21:0455:001448</t>
  </si>
  <si>
    <t>21:0149:001229</t>
  </si>
  <si>
    <t>21:0149:001229:0001:0001:00</t>
  </si>
  <si>
    <t>103I  :787326:00:------:--</t>
  </si>
  <si>
    <t>21:0455:001449</t>
  </si>
  <si>
    <t>21:0149:001230</t>
  </si>
  <si>
    <t>21:0149:001230:0001:0001:00</t>
  </si>
  <si>
    <t>103I  :787327:10:------:--</t>
  </si>
  <si>
    <t>21:0455:001450</t>
  </si>
  <si>
    <t>21:0149:001231</t>
  </si>
  <si>
    <t>21:0149:001231:0001:0001:00</t>
  </si>
  <si>
    <t>103I  :787328:20:787327:10</t>
  </si>
  <si>
    <t>21:0455:001451</t>
  </si>
  <si>
    <t>21:0149:001231:0002:0001:00</t>
  </si>
  <si>
    <t>103I  :787329:00:------:--</t>
  </si>
  <si>
    <t>21:0455:001452</t>
  </si>
  <si>
    <t>21:0149:001232</t>
  </si>
  <si>
    <t>21:0149:001232:0001:0001:00</t>
  </si>
  <si>
    <t>103I  :787330:00:------:--</t>
  </si>
  <si>
    <t>21:0455:001453</t>
  </si>
  <si>
    <t>21:0149:001233:0001:0001:01</t>
  </si>
  <si>
    <t>103I  :787331:93:------:--</t>
  </si>
  <si>
    <t>21:0455:001454</t>
  </si>
  <si>
    <t>103I  :787332:00:------:--</t>
  </si>
  <si>
    <t>21:0455:001455</t>
  </si>
  <si>
    <t>21:0149:001234</t>
  </si>
  <si>
    <t>21:0149:001234:0001:0001:00</t>
  </si>
  <si>
    <t>103I  :787333:00:------:--</t>
  </si>
  <si>
    <t>21:0455:001456</t>
  </si>
  <si>
    <t>21:0149:001235</t>
  </si>
  <si>
    <t>21:0149:001235:0001:0001:00</t>
  </si>
  <si>
    <t>103I  :787334:00:------:--</t>
  </si>
  <si>
    <t>21:0455:001457</t>
  </si>
  <si>
    <t>21:0149:001236</t>
  </si>
  <si>
    <t>21:0149:001236:0001:0001:00</t>
  </si>
  <si>
    <t>103I  :787335:00:------:--</t>
  </si>
  <si>
    <t>21:0455:001458</t>
  </si>
  <si>
    <t>21:0149:001237</t>
  </si>
  <si>
    <t>21:0149:001237:0001:0001:00</t>
  </si>
  <si>
    <t>103I  :787336:00:------:--</t>
  </si>
  <si>
    <t>21:0455:001459</t>
  </si>
  <si>
    <t>21:0149:001238</t>
  </si>
  <si>
    <t>21:0149:001238:0001:0001:00</t>
  </si>
  <si>
    <t>103I  :787337:00:------:--</t>
  </si>
  <si>
    <t>21:0455:001460</t>
  </si>
  <si>
    <t>21:0149:001239</t>
  </si>
  <si>
    <t>21:0149:001239:0001:0001:00</t>
  </si>
  <si>
    <t>103I  :787338:00:------:--</t>
  </si>
  <si>
    <t>21:0455:001461</t>
  </si>
  <si>
    <t>21:0149:001240</t>
  </si>
  <si>
    <t>21:0149:001240:0001:0001:00</t>
  </si>
  <si>
    <t>103I  :787339:00:------:--</t>
  </si>
  <si>
    <t>21:0455:001462</t>
  </si>
  <si>
    <t>21:0149:001241</t>
  </si>
  <si>
    <t>21:0149:001241:0001:0001:00</t>
  </si>
  <si>
    <t>103I  :787340:00:------:--</t>
  </si>
  <si>
    <t>21:0455:001463</t>
  </si>
  <si>
    <t>21:0149:001242</t>
  </si>
  <si>
    <t>21:0149:001242:0001:0001:00</t>
  </si>
  <si>
    <t>103I  :787341:80:787353:00</t>
  </si>
  <si>
    <t>21:0455:001464</t>
  </si>
  <si>
    <t>21:0149:001253</t>
  </si>
  <si>
    <t>21:0149:001253:0001:0001:02</t>
  </si>
  <si>
    <t>103I  :787342:00:------:--</t>
  </si>
  <si>
    <t>21:0455:001465</t>
  </si>
  <si>
    <t>21:0149:001243</t>
  </si>
  <si>
    <t>21:0149:001243:0001:0001:00</t>
  </si>
  <si>
    <t>103I  :787343:10:------:--</t>
  </si>
  <si>
    <t>21:0455:001466</t>
  </si>
  <si>
    <t>21:0149:001244</t>
  </si>
  <si>
    <t>21:0149:001244:0001:0001:00</t>
  </si>
  <si>
    <t>103I  :787344:20:787343:10</t>
  </si>
  <si>
    <t>21:0455:001467</t>
  </si>
  <si>
    <t>21:0149:001244:0002:0001:00</t>
  </si>
  <si>
    <t>103I  :787345:00:------:--</t>
  </si>
  <si>
    <t>21:0455:001468</t>
  </si>
  <si>
    <t>21:0149:001245</t>
  </si>
  <si>
    <t>21:0149:001245:0001:0001:00</t>
  </si>
  <si>
    <t>103I  :787346:00:------:--</t>
  </si>
  <si>
    <t>21:0455:001469</t>
  </si>
  <si>
    <t>21:0149:001246</t>
  </si>
  <si>
    <t>21:0149:001246:0001:0001:00</t>
  </si>
  <si>
    <t>103I  :787347:00:------:--</t>
  </si>
  <si>
    <t>21:0455:001470</t>
  </si>
  <si>
    <t>21:0149:001247</t>
  </si>
  <si>
    <t>21:0149:001247:0001:0001:00</t>
  </si>
  <si>
    <t>103I  :787348:00:------:--</t>
  </si>
  <si>
    <t>21:0455:001471</t>
  </si>
  <si>
    <t>21:0149:001248</t>
  </si>
  <si>
    <t>21:0149:001248:0001:0001:00</t>
  </si>
  <si>
    <t>103I  :787349:00:------:--</t>
  </si>
  <si>
    <t>21:0455:001472</t>
  </si>
  <si>
    <t>21:0149:001249</t>
  </si>
  <si>
    <t>21:0149:001249:0001:0001:00</t>
  </si>
  <si>
    <t>103I  :787350:00:------:--</t>
  </si>
  <si>
    <t>21:0455:001473</t>
  </si>
  <si>
    <t>21:0149:001250</t>
  </si>
  <si>
    <t>21:0149:001250:0001:0001:00</t>
  </si>
  <si>
    <t>103I  :787351:00:------:--</t>
  </si>
  <si>
    <t>21:0455:001474</t>
  </si>
  <si>
    <t>21:0149:001251</t>
  </si>
  <si>
    <t>21:0149:001251:0001:0001:00</t>
  </si>
  <si>
    <t>103I  :787352:00:------:--</t>
  </si>
  <si>
    <t>21:0455:001475</t>
  </si>
  <si>
    <t>21:0149:001252</t>
  </si>
  <si>
    <t>21:0149:001252:0001:0001:00</t>
  </si>
  <si>
    <t>103I  :787353:00:------:--</t>
  </si>
  <si>
    <t>21:0455:001476</t>
  </si>
  <si>
    <t>21:0149:001253:0001:0001:01</t>
  </si>
  <si>
    <t>103I  :787354:91:------:--</t>
  </si>
  <si>
    <t>21:0455:001477</t>
  </si>
  <si>
    <t>103I  :787355:00:------:--</t>
  </si>
  <si>
    <t>21:0455:001478</t>
  </si>
  <si>
    <t>21:0149:001254</t>
  </si>
  <si>
    <t>21:0149:001254:0001:0001:00</t>
  </si>
  <si>
    <t>103I  :787356:00:------:--</t>
  </si>
  <si>
    <t>21:0455:001479</t>
  </si>
  <si>
    <t>21:0149:001255</t>
  </si>
  <si>
    <t>21:0149:001255:0001:0001:00</t>
  </si>
  <si>
    <t>103I  :787357:00:------:--</t>
  </si>
  <si>
    <t>21:0455:001480</t>
  </si>
  <si>
    <t>21:0149:001256</t>
  </si>
  <si>
    <t>21:0149:001256:0001:0001:00</t>
  </si>
  <si>
    <t>103I  :787358:00:------:--</t>
  </si>
  <si>
    <t>21:0455:001481</t>
  </si>
  <si>
    <t>21:0149:001257</t>
  </si>
  <si>
    <t>21:0149:001257:0001:0001:00</t>
  </si>
  <si>
    <t>103I  :787359:00:------:--</t>
  </si>
  <si>
    <t>21:0455:001482</t>
  </si>
  <si>
    <t>21:0149:001258</t>
  </si>
  <si>
    <t>21:0149:001258:0001:0001:00</t>
  </si>
  <si>
    <t>103I  :787360:00:------:--</t>
  </si>
  <si>
    <t>21:0455:001483</t>
  </si>
  <si>
    <t>21:0149:001259</t>
  </si>
  <si>
    <t>21:0149:001259:0001:0001:00</t>
  </si>
  <si>
    <t>103I  :787361:80:787374:00</t>
  </si>
  <si>
    <t>21:0455:001484</t>
  </si>
  <si>
    <t>21:0149:001271</t>
  </si>
  <si>
    <t>21:0149:001271:0001:0001:02</t>
  </si>
  <si>
    <t>103I  :787362:10:------:--</t>
  </si>
  <si>
    <t>21:0455:001485</t>
  </si>
  <si>
    <t>21:0149:001260</t>
  </si>
  <si>
    <t>21:0149:001260:0001:0001:00</t>
  </si>
  <si>
    <t>103I  :787363:20:787362:10</t>
  </si>
  <si>
    <t>21:0455:001486</t>
  </si>
  <si>
    <t>21:0149:001260:0002:0001:00</t>
  </si>
  <si>
    <t>103I  :787364:00:------:--</t>
  </si>
  <si>
    <t>21:0455:001487</t>
  </si>
  <si>
    <t>21:0149:001261</t>
  </si>
  <si>
    <t>21:0149:001261:0001:0001:00</t>
  </si>
  <si>
    <t>103I  :787365:00:------:--</t>
  </si>
  <si>
    <t>21:0455:001488</t>
  </si>
  <si>
    <t>21:0149:001262</t>
  </si>
  <si>
    <t>21:0149:001262:0001:0001:00</t>
  </si>
  <si>
    <t>103I  :787366:00:------:--</t>
  </si>
  <si>
    <t>21:0455:001489</t>
  </si>
  <si>
    <t>21:0149:001263</t>
  </si>
  <si>
    <t>21:0149:001263:0001:0001:00</t>
  </si>
  <si>
    <t>103I  :787367:00:------:--</t>
  </si>
  <si>
    <t>21:0455:001490</t>
  </si>
  <si>
    <t>21:0149:001264</t>
  </si>
  <si>
    <t>21:0149:001264:0001:0001:00</t>
  </si>
  <si>
    <t>103I  :787368:00:------:--</t>
  </si>
  <si>
    <t>21:0455:001491</t>
  </si>
  <si>
    <t>21:0149:001265</t>
  </si>
  <si>
    <t>21:0149:001265:0001:0001:00</t>
  </si>
  <si>
    <t>103I  :787369:00:------:--</t>
  </si>
  <si>
    <t>21:0455:001492</t>
  </si>
  <si>
    <t>21:0149:001266</t>
  </si>
  <si>
    <t>21:0149:001266:0001:0001:00</t>
  </si>
  <si>
    <t>103I  :787370:00:------:--</t>
  </si>
  <si>
    <t>21:0455:001493</t>
  </si>
  <si>
    <t>21:0149:001267</t>
  </si>
  <si>
    <t>21:0149:001267:0001:0001:00</t>
  </si>
  <si>
    <t>103I  :787371:00:------:--</t>
  </si>
  <si>
    <t>21:0455:001494</t>
  </si>
  <si>
    <t>21:0149:001268</t>
  </si>
  <si>
    <t>21:0149:001268:0001:0001:00</t>
  </si>
  <si>
    <t>103I  :787372:00:------:--</t>
  </si>
  <si>
    <t>21:0455:001495</t>
  </si>
  <si>
    <t>21:0149:001269</t>
  </si>
  <si>
    <t>21:0149:001269:0001:0001:00</t>
  </si>
  <si>
    <t>103I  :787373:00:------:--</t>
  </si>
  <si>
    <t>21:0455:001496</t>
  </si>
  <si>
    <t>21:0149:001270</t>
  </si>
  <si>
    <t>21:0149:001270:0001:0001:00</t>
  </si>
  <si>
    <t>103I  :787374:00:------:--</t>
  </si>
  <si>
    <t>21:0455:001497</t>
  </si>
  <si>
    <t>21:0149:001271:0001:0001:01</t>
  </si>
  <si>
    <t>103I  :787375:00:------:--</t>
  </si>
  <si>
    <t>21:0455:001498</t>
  </si>
  <si>
    <t>21:0149:001272</t>
  </si>
  <si>
    <t>21:0149:001272:0001:0001:00</t>
  </si>
  <si>
    <t>103I  :787376:00:------:--</t>
  </si>
  <si>
    <t>21:0455:001499</t>
  </si>
  <si>
    <t>21:0149:001273</t>
  </si>
  <si>
    <t>21:0149:001273:0001:0001:00</t>
  </si>
  <si>
    <t>103I  :787377:00:------:--</t>
  </si>
  <si>
    <t>21:0455:001500</t>
  </si>
  <si>
    <t>21:0149:001274</t>
  </si>
  <si>
    <t>21:0149:001274:0001:0001:00</t>
  </si>
  <si>
    <t>103I  :787378:92:------:--</t>
  </si>
  <si>
    <t>21:0455:001501</t>
  </si>
  <si>
    <t>103I  :787379:00:------:--</t>
  </si>
  <si>
    <t>21:0455:001502</t>
  </si>
  <si>
    <t>21:0149:001275</t>
  </si>
  <si>
    <t>21:0149:001275:0001:0001:00</t>
  </si>
  <si>
    <t>103I  :787380:00:------:--</t>
  </si>
  <si>
    <t>21:0455:001503</t>
  </si>
  <si>
    <t>21:0149:001276</t>
  </si>
  <si>
    <t>21:0149:001276:0001:0001:00</t>
  </si>
  <si>
    <t>103I  :787381:80:787398:00</t>
  </si>
  <si>
    <t>21:0455:001504</t>
  </si>
  <si>
    <t>21:0149:001291</t>
  </si>
  <si>
    <t>21:0149:001291:0001:0001:02</t>
  </si>
  <si>
    <t>103I  :787382:00:------:--</t>
  </si>
  <si>
    <t>21:0455:001505</t>
  </si>
  <si>
    <t>21:0149:001277</t>
  </si>
  <si>
    <t>21:0149:001277:0001:0001:00</t>
  </si>
  <si>
    <t>103I  :787383:00:------:--</t>
  </si>
  <si>
    <t>21:0455:001506</t>
  </si>
  <si>
    <t>21:0149:001278</t>
  </si>
  <si>
    <t>21:0149:001278:0001:0001:00</t>
  </si>
  <si>
    <t>103I  :787384:00:------:--</t>
  </si>
  <si>
    <t>21:0455:001507</t>
  </si>
  <si>
    <t>21:0149:001279</t>
  </si>
  <si>
    <t>21:0149:001279:0001:0001:00</t>
  </si>
  <si>
    <t>103I  :787385:00:------:--</t>
  </si>
  <si>
    <t>21:0455:001508</t>
  </si>
  <si>
    <t>21:0149:001280</t>
  </si>
  <si>
    <t>21:0149:001280:0001:0001:00</t>
  </si>
  <si>
    <t>103I  :787386:00:------:--</t>
  </si>
  <si>
    <t>21:0455:001509</t>
  </si>
  <si>
    <t>21:0149:001281</t>
  </si>
  <si>
    <t>21:0149:001281:0001:0001:00</t>
  </si>
  <si>
    <t>103I  :787387:00:------:--</t>
  </si>
  <si>
    <t>21:0455:001510</t>
  </si>
  <si>
    <t>21:0149:001282</t>
  </si>
  <si>
    <t>21:0149:001282:0001:0001:00</t>
  </si>
  <si>
    <t>103I  :787388:00:------:--</t>
  </si>
  <si>
    <t>21:0455:001511</t>
  </si>
  <si>
    <t>21:0149:001283</t>
  </si>
  <si>
    <t>21:0149:001283:0001:0001:00</t>
  </si>
  <si>
    <t>103I  :787389:00:------:--</t>
  </si>
  <si>
    <t>21:0455:001512</t>
  </si>
  <si>
    <t>21:0149:001284</t>
  </si>
  <si>
    <t>21:0149:001284:0001:0001:00</t>
  </si>
  <si>
    <t>103I  :787390:00:------:--</t>
  </si>
  <si>
    <t>21:0455:001513</t>
  </si>
  <si>
    <t>21:0149:001285</t>
  </si>
  <si>
    <t>21:0149:001285:0001:0001:00</t>
  </si>
  <si>
    <t>103I  :787391:00:------:--</t>
  </si>
  <si>
    <t>21:0455:001514</t>
  </si>
  <si>
    <t>21:0149:001286</t>
  </si>
  <si>
    <t>21:0149:001286:0001:0001:00</t>
  </si>
  <si>
    <t>103I  :787392:10:------:--</t>
  </si>
  <si>
    <t>21:0455:001515</t>
  </si>
  <si>
    <t>21:0149:001287</t>
  </si>
  <si>
    <t>21:0149:001287:0001:0001:00</t>
  </si>
  <si>
    <t>103I  :787393:93:------:--</t>
  </si>
  <si>
    <t>21:0455:001516</t>
  </si>
  <si>
    <t>103I  :787394:20:787392:10</t>
  </si>
  <si>
    <t>21:0455:001517</t>
  </si>
  <si>
    <t>21:0149:001287:0002:0001:00</t>
  </si>
  <si>
    <t>103I  :787395:00:------:--</t>
  </si>
  <si>
    <t>21:0455:001518</t>
  </si>
  <si>
    <t>21:0149:001288</t>
  </si>
  <si>
    <t>21:0149:001288:0001:0001:00</t>
  </si>
  <si>
    <t>103I  :787396:00:------:--</t>
  </si>
  <si>
    <t>21:0455:001519</t>
  </si>
  <si>
    <t>21:0149:001289</t>
  </si>
  <si>
    <t>21:0149:001289:0001:0001:00</t>
  </si>
  <si>
    <t>103I  :787397:00:------:--</t>
  </si>
  <si>
    <t>21:0455:001520</t>
  </si>
  <si>
    <t>21:0149:001290</t>
  </si>
  <si>
    <t>21:0149:001290:0001:0001:00</t>
  </si>
  <si>
    <t>103I  :787398:00:------:--</t>
  </si>
  <si>
    <t>21:0455:001521</t>
  </si>
  <si>
    <t>21:0149:001291:0001:0001:01</t>
  </si>
  <si>
    <t>103I  :787399:00:------:--</t>
  </si>
  <si>
    <t>21:0455:001522</t>
  </si>
  <si>
    <t>21:0149:001292</t>
  </si>
  <si>
    <t>21:0149:001292:0001:0001:00</t>
  </si>
  <si>
    <t>103I  :787400:00:------:--</t>
  </si>
  <si>
    <t>21:0455:001523</t>
  </si>
  <si>
    <t>21:0149:001293</t>
  </si>
  <si>
    <t>21:0149:001293:0001:0001:00</t>
  </si>
  <si>
    <t>103I  :787401:80:787408:10</t>
  </si>
  <si>
    <t>21:0455:001524</t>
  </si>
  <si>
    <t>21:0149:001300</t>
  </si>
  <si>
    <t>21:0149:001300:0001:0001:02</t>
  </si>
  <si>
    <t>103I  :787402:00:------:--</t>
  </si>
  <si>
    <t>21:0455:001525</t>
  </si>
  <si>
    <t>21:0149:001294</t>
  </si>
  <si>
    <t>21:0149:001294:0001:0001:00</t>
  </si>
  <si>
    <t>103I  :787403:00:------:--</t>
  </si>
  <si>
    <t>21:0455:001526</t>
  </si>
  <si>
    <t>21:0149:001295</t>
  </si>
  <si>
    <t>21:0149:001295:0001:0001:00</t>
  </si>
  <si>
    <t>103I  :787404:00:------:--</t>
  </si>
  <si>
    <t>21:0455:001527</t>
  </si>
  <si>
    <t>21:0149:001296</t>
  </si>
  <si>
    <t>21:0149:001296:0001:0001:00</t>
  </si>
  <si>
    <t>103I  :787405:00:------:--</t>
  </si>
  <si>
    <t>21:0455:001528</t>
  </si>
  <si>
    <t>21:0149:001297</t>
  </si>
  <si>
    <t>21:0149:001297:0001:0001:00</t>
  </si>
  <si>
    <t>103I  :787406:00:------:--</t>
  </si>
  <si>
    <t>21:0455:001529</t>
  </si>
  <si>
    <t>21:0149:001298</t>
  </si>
  <si>
    <t>21:0149:001298:0001:0001:00</t>
  </si>
  <si>
    <t>103I  :787407:00:------:--</t>
  </si>
  <si>
    <t>21:0455:001530</t>
  </si>
  <si>
    <t>21:0149:001299</t>
  </si>
  <si>
    <t>21:0149:001299:0001:0001:00</t>
  </si>
  <si>
    <t>103I  :787408:10:------:--</t>
  </si>
  <si>
    <t>21:0455:001531</t>
  </si>
  <si>
    <t>21:0149:001300:0001:0001:01</t>
  </si>
  <si>
    <t>103I  :787409:20:787408:10</t>
  </si>
  <si>
    <t>21:0455:001532</t>
  </si>
  <si>
    <t>21:0149:001300:0002:0001:00</t>
  </si>
  <si>
    <t>103I  :787410:00:------:--</t>
  </si>
  <si>
    <t>21:0455:001533</t>
  </si>
  <si>
    <t>21:0149:001301</t>
  </si>
  <si>
    <t>21:0149:001301:0001:0001:00</t>
  </si>
  <si>
    <t>103I  :787411:00:------:--</t>
  </si>
  <si>
    <t>21:0455:001534</t>
  </si>
  <si>
    <t>21:0149:001302</t>
  </si>
  <si>
    <t>21:0149:001302:0001:0001:00</t>
  </si>
  <si>
    <t>103I  :787412:00:------:--</t>
  </si>
  <si>
    <t>21:0455:001535</t>
  </si>
  <si>
    <t>21:0149:001303</t>
  </si>
  <si>
    <t>21:0149:001303:0001:0001:00</t>
  </si>
  <si>
    <t>103I  :787413:00:------:--</t>
  </si>
  <si>
    <t>21:0455:001536</t>
  </si>
  <si>
    <t>21:0149:001304</t>
  </si>
  <si>
    <t>21:0149:001304:0001:0001:00</t>
  </si>
  <si>
    <t>103I  :787414:00:------:--</t>
  </si>
  <si>
    <t>21:0455:001537</t>
  </si>
  <si>
    <t>21:0149:001305</t>
  </si>
  <si>
    <t>21:0149:001305:0001:0001:00</t>
  </si>
  <si>
    <t>103I  :787415:00:------:--</t>
  </si>
  <si>
    <t>21:0455:001538</t>
  </si>
  <si>
    <t>21:0149:001306</t>
  </si>
  <si>
    <t>21:0149:001306:0001:0001:00</t>
  </si>
  <si>
    <t>103I  :787416:00:------:--</t>
  </si>
  <si>
    <t>21:0455:001539</t>
  </si>
  <si>
    <t>21:0149:001307</t>
  </si>
  <si>
    <t>21:0149:001307:0001:0001:00</t>
  </si>
  <si>
    <t>103I  :787417:00:------:--</t>
  </si>
  <si>
    <t>21:0455:001540</t>
  </si>
  <si>
    <t>21:0149:001308</t>
  </si>
  <si>
    <t>21:0149:001308:0001:0001:00</t>
  </si>
  <si>
    <t>103I  :787418:00:------:--</t>
  </si>
  <si>
    <t>21:0455:001541</t>
  </si>
  <si>
    <t>21:0149:001309</t>
  </si>
  <si>
    <t>21:0149:001309:0001:0001:00</t>
  </si>
  <si>
    <t>103I  :787419:92:------:--</t>
  </si>
  <si>
    <t>21:0455:001542</t>
  </si>
  <si>
    <t>103I  :787420:00:------:--</t>
  </si>
  <si>
    <t>21:0455:001543</t>
  </si>
  <si>
    <t>21:0149:001310</t>
  </si>
  <si>
    <t>21:0149:001310:0001:0001:00</t>
  </si>
  <si>
    <t>103I  :787421:80:787425:00</t>
  </si>
  <si>
    <t>21:0455:001544</t>
  </si>
  <si>
    <t>21:0149:001314</t>
  </si>
  <si>
    <t>21:0149:001314:0001:0001:02</t>
  </si>
  <si>
    <t>103I  :787422:00:------:--</t>
  </si>
  <si>
    <t>21:0455:001545</t>
  </si>
  <si>
    <t>21:0149:001311</t>
  </si>
  <si>
    <t>21:0149:001311:0001:0001:00</t>
  </si>
  <si>
    <t>103I  :787423:00:------:--</t>
  </si>
  <si>
    <t>21:0455:001546</t>
  </si>
  <si>
    <t>21:0149:001312</t>
  </si>
  <si>
    <t>21:0149:001312:0001:0001:00</t>
  </si>
  <si>
    <t>103I  :787424:00:------:--</t>
  </si>
  <si>
    <t>21:0455:001547</t>
  </si>
  <si>
    <t>21:0149:001313</t>
  </si>
  <si>
    <t>21:0149:001313:0001:0001:00</t>
  </si>
  <si>
    <t>103I  :787425:00:------:--</t>
  </si>
  <si>
    <t>21:0455:001548</t>
  </si>
  <si>
    <t>21:0149:001314:0001:0001:01</t>
  </si>
  <si>
    <t>103I  :787426:00:------:--</t>
  </si>
  <si>
    <t>21:0455:001549</t>
  </si>
  <si>
    <t>21:0149:001315</t>
  </si>
  <si>
    <t>21:0149:001315:0001:0001:00</t>
  </si>
  <si>
    <t>103I  :787427:10:------:--</t>
  </si>
  <si>
    <t>21:0455:001550</t>
  </si>
  <si>
    <t>21:0149:001316</t>
  </si>
  <si>
    <t>21:0149:001316:0001:0001:00</t>
  </si>
  <si>
    <t>103I  :787428:93:------:--</t>
  </si>
  <si>
    <t>21:0455:001551</t>
  </si>
  <si>
    <t>103I  :787429:20:787427:10</t>
  </si>
  <si>
    <t>21:0455:001552</t>
  </si>
  <si>
    <t>21:0149:001316:0002:0001:00</t>
  </si>
  <si>
    <t>103I  :787430:00:------:--</t>
  </si>
  <si>
    <t>21:0455:001553</t>
  </si>
  <si>
    <t>21:0149:001317</t>
  </si>
  <si>
    <t>21:0149:001317:0001:0001:00</t>
  </si>
  <si>
    <t>103I  :787431:00:------:--</t>
  </si>
  <si>
    <t>21:0455:001554</t>
  </si>
  <si>
    <t>21:0149:001318</t>
  </si>
  <si>
    <t>21:0149:001318:0001:0001:00</t>
  </si>
  <si>
    <t>103I  :787432:00:------:--</t>
  </si>
  <si>
    <t>21:0455:001555</t>
  </si>
  <si>
    <t>21:0149:001319</t>
  </si>
  <si>
    <t>21:0149:001319:0001:0001:00</t>
  </si>
  <si>
    <t>103I  :787433:00:------:--</t>
  </si>
  <si>
    <t>21:0455:001556</t>
  </si>
  <si>
    <t>21:0149:001320</t>
  </si>
  <si>
    <t>21:0149:001320:0001:0001:00</t>
  </si>
  <si>
    <t>103I  :787434:00:------:--</t>
  </si>
  <si>
    <t>21:0455:001557</t>
  </si>
  <si>
    <t>21:0149:001321</t>
  </si>
  <si>
    <t>21:0149:001321:0001:0001:00</t>
  </si>
  <si>
    <t>103I  :787435:00:------:--</t>
  </si>
  <si>
    <t>21:0455:001558</t>
  </si>
  <si>
    <t>21:0149:001322</t>
  </si>
  <si>
    <t>21:0149:001322:0001:0001:00</t>
  </si>
  <si>
    <t>103I  :787436:00:------:--</t>
  </si>
  <si>
    <t>21:0455:001559</t>
  </si>
  <si>
    <t>21:0149:001323</t>
  </si>
  <si>
    <t>21:0149:001323:0001:0001:00</t>
  </si>
  <si>
    <t>103I  :787437:00:------:--</t>
  </si>
  <si>
    <t>21:0455:001560</t>
  </si>
  <si>
    <t>21:0149:001324</t>
  </si>
  <si>
    <t>21:0149:001324:0001:0001:00</t>
  </si>
  <si>
    <t>103I  :787438:00:------:--</t>
  </si>
  <si>
    <t>21:0455:001561</t>
  </si>
  <si>
    <t>21:0149:001325</t>
  </si>
  <si>
    <t>21:0149:001325:0001:0001:00</t>
  </si>
  <si>
    <t>103I  :787439:00:------:--</t>
  </si>
  <si>
    <t>21:0455:001562</t>
  </si>
  <si>
    <t>21:0149:001326</t>
  </si>
  <si>
    <t>21:0149:001326:0001:0001:00</t>
  </si>
  <si>
    <t>103I  :787440:00:------:--</t>
  </si>
  <si>
    <t>21:0455:001563</t>
  </si>
  <si>
    <t>21:0149:001327</t>
  </si>
  <si>
    <t>21:0149:001327:0001:0001:00</t>
  </si>
  <si>
    <t>103I  :787441:80:787450:00</t>
  </si>
  <si>
    <t>21:0455:001564</t>
  </si>
  <si>
    <t>21:0149:001335</t>
  </si>
  <si>
    <t>21:0149:001335:0001:0001:02</t>
  </si>
  <si>
    <t>103I  :787442:00:------:--</t>
  </si>
  <si>
    <t>21:0455:001565</t>
  </si>
  <si>
    <t>21:0149:001328</t>
  </si>
  <si>
    <t>21:0149:001328:0001:0001:00</t>
  </si>
  <si>
    <t>103I  :787443:00:------:--</t>
  </si>
  <si>
    <t>21:0455:001566</t>
  </si>
  <si>
    <t>21:0149:001329</t>
  </si>
  <si>
    <t>21:0149:001329:0001:0001:00</t>
  </si>
  <si>
    <t>103I  :787444:00:------:--</t>
  </si>
  <si>
    <t>21:0455:001567</t>
  </si>
  <si>
    <t>21:0149:001330</t>
  </si>
  <si>
    <t>21:0149:001330:0001:0001:00</t>
  </si>
  <si>
    <t>103I  :787445:00:------:--</t>
  </si>
  <si>
    <t>21:0455:001568</t>
  </si>
  <si>
    <t>21:0149:001331</t>
  </si>
  <si>
    <t>21:0149:001331:0001:0001:00</t>
  </si>
  <si>
    <t>103I  :787446:10:------:--</t>
  </si>
  <si>
    <t>21:0455:001569</t>
  </si>
  <si>
    <t>21:0149:001332</t>
  </si>
  <si>
    <t>21:0149:001332:0001:0001:00</t>
  </si>
  <si>
    <t>103I  :787447:20:787446:10</t>
  </si>
  <si>
    <t>21:0455:001570</t>
  </si>
  <si>
    <t>21:0149:001332:0002:0001:00</t>
  </si>
  <si>
    <t>103I  :787448:00:------:--</t>
  </si>
  <si>
    <t>21:0455:001571</t>
  </si>
  <si>
    <t>21:0149:001333</t>
  </si>
  <si>
    <t>21:0149:001333:0001:0001:00</t>
  </si>
  <si>
    <t>103I  :787449:00:------:--</t>
  </si>
  <si>
    <t>21:0455:001572</t>
  </si>
  <si>
    <t>21:0149:001334</t>
  </si>
  <si>
    <t>21:0149:001334:0001:0001:00</t>
  </si>
  <si>
    <t>103I  :787450:00:------:--</t>
  </si>
  <si>
    <t>21:0455:001573</t>
  </si>
  <si>
    <t>21:0149:001335:0001:0001:01</t>
  </si>
  <si>
    <t>103I  :787451:00:------:--</t>
  </si>
  <si>
    <t>21:0455:001574</t>
  </si>
  <si>
    <t>21:0149:001336</t>
  </si>
  <si>
    <t>21:0149:001336:0001:0001:00</t>
  </si>
  <si>
    <t>103I  :787452:00:------:--</t>
  </si>
  <si>
    <t>21:0455:001575</t>
  </si>
  <si>
    <t>21:0149:001337</t>
  </si>
  <si>
    <t>21:0149:001337:0001:0001:00</t>
  </si>
  <si>
    <t>103I  :787453:00:------:--</t>
  </si>
  <si>
    <t>21:0455:001576</t>
  </si>
  <si>
    <t>21:0149:001338</t>
  </si>
  <si>
    <t>21:0149:001338:0001:0001:00</t>
  </si>
  <si>
    <t>103I  :787454:00:------:--</t>
  </si>
  <si>
    <t>21:0455:001577</t>
  </si>
  <si>
    <t>21:0149:001339</t>
  </si>
  <si>
    <t>21:0149:001339:0001:0001:00</t>
  </si>
  <si>
    <t>103I  :787455:00:------:--</t>
  </si>
  <si>
    <t>21:0455:001578</t>
  </si>
  <si>
    <t>21:0149:001340</t>
  </si>
  <si>
    <t>21:0149:001340:0001:0001:00</t>
  </si>
  <si>
    <t>103I  :787456:00:------:--</t>
  </si>
  <si>
    <t>21:0455:001579</t>
  </si>
  <si>
    <t>21:0149:001341</t>
  </si>
  <si>
    <t>21:0149:001341:0001:0001:00</t>
  </si>
  <si>
    <t>103I  :787457:00:------:--</t>
  </si>
  <si>
    <t>21:0455:001580</t>
  </si>
  <si>
    <t>21:0149:001342</t>
  </si>
  <si>
    <t>21:0149:001342:0001:0001:00</t>
  </si>
  <si>
    <t>103I  :787458:00:------:--</t>
  </si>
  <si>
    <t>21:0455:001581</t>
  </si>
  <si>
    <t>21:0149:001343</t>
  </si>
  <si>
    <t>21:0149:001343:0001:0001:00</t>
  </si>
  <si>
    <t>103I  :787459:91:------:--</t>
  </si>
  <si>
    <t>21:0455:001582</t>
  </si>
  <si>
    <t>103I  :787460:00:------:--</t>
  </si>
  <si>
    <t>21:0455:001583</t>
  </si>
  <si>
    <t>21:0149:001344</t>
  </si>
  <si>
    <t>21:0149:001344:0001:0001:00</t>
  </si>
  <si>
    <t>103I  :787461:80:787476:00</t>
  </si>
  <si>
    <t>21:0455:001584</t>
  </si>
  <si>
    <t>21:0149:001357</t>
  </si>
  <si>
    <t>21:0149:001357:0001:0001:02</t>
  </si>
  <si>
    <t>103I  :787462:00:------:--</t>
  </si>
  <si>
    <t>21:0455:001585</t>
  </si>
  <si>
    <t>21:0149:001345</t>
  </si>
  <si>
    <t>21:0149:001345:0001:0001:00</t>
  </si>
  <si>
    <t>103I  :787463:00:------:--</t>
  </si>
  <si>
    <t>21:0455:001586</t>
  </si>
  <si>
    <t>21:0149:001346</t>
  </si>
  <si>
    <t>21:0149:001346:0001:0001:00</t>
  </si>
  <si>
    <t>103I  :787464:00:------:--</t>
  </si>
  <si>
    <t>21:0455:001587</t>
  </si>
  <si>
    <t>21:0149:001347</t>
  </si>
  <si>
    <t>21:0149:001347:0001:0001:00</t>
  </si>
  <si>
    <t>103I  :787465:10:------:--</t>
  </si>
  <si>
    <t>21:0455:001588</t>
  </si>
  <si>
    <t>21:0149:001348</t>
  </si>
  <si>
    <t>21:0149:001348:0001:0001:00</t>
  </si>
  <si>
    <t>103I  :787466:20:787465:10</t>
  </si>
  <si>
    <t>21:0455:001589</t>
  </si>
  <si>
    <t>21:0149:001348:0002:0001:00</t>
  </si>
  <si>
    <t>103I  :787467:92:------:--</t>
  </si>
  <si>
    <t>21:0455:001590</t>
  </si>
  <si>
    <t>103I  :787468:00:------:--</t>
  </si>
  <si>
    <t>21:0455:001591</t>
  </si>
  <si>
    <t>21:0149:001349</t>
  </si>
  <si>
    <t>21:0149:001349:0001:0001:00</t>
  </si>
  <si>
    <t>103I  :787469:00:------:--</t>
  </si>
  <si>
    <t>21:0455:001592</t>
  </si>
  <si>
    <t>21:0149:001350</t>
  </si>
  <si>
    <t>21:0149:001350:0001:0001:00</t>
  </si>
  <si>
    <t>103I  :787470:00:------:--</t>
  </si>
  <si>
    <t>21:0455:001593</t>
  </si>
  <si>
    <t>21:0149:001351</t>
  </si>
  <si>
    <t>21:0149:001351:0001:0001:00</t>
  </si>
  <si>
    <t>103I  :787471:00:------:--</t>
  </si>
  <si>
    <t>21:0455:001594</t>
  </si>
  <si>
    <t>21:0149:001352</t>
  </si>
  <si>
    <t>21:0149:001352:0001:0001:00</t>
  </si>
  <si>
    <t>103I  :787472:00:------:--</t>
  </si>
  <si>
    <t>21:0455:001595</t>
  </si>
  <si>
    <t>21:0149:001353</t>
  </si>
  <si>
    <t>21:0149:001353:0001:0001:00</t>
  </si>
  <si>
    <t>103I  :787473:00:------:--</t>
  </si>
  <si>
    <t>21:0455:001596</t>
  </si>
  <si>
    <t>21:0149:001354</t>
  </si>
  <si>
    <t>21:0149:001354:0001:0001:00</t>
  </si>
  <si>
    <t>103I  :787474:00:------:--</t>
  </si>
  <si>
    <t>21:0455:001597</t>
  </si>
  <si>
    <t>21:0149:001355</t>
  </si>
  <si>
    <t>21:0149:001355:0001:0001:00</t>
  </si>
  <si>
    <t>103I  :787475:00:------:--</t>
  </si>
  <si>
    <t>21:0455:001598</t>
  </si>
  <si>
    <t>21:0149:001356</t>
  </si>
  <si>
    <t>21:0149:001356:0001:0001:00</t>
  </si>
  <si>
    <t>103I  :787476:00:------:--</t>
  </si>
  <si>
    <t>21:0455:001599</t>
  </si>
  <si>
    <t>21:0149:001357:0001:0001:01</t>
  </si>
  <si>
    <t>103I  :787477:00:------:--</t>
  </si>
  <si>
    <t>21:0455:001600</t>
  </si>
  <si>
    <t>21:0149:001358</t>
  </si>
  <si>
    <t>21:0149:001358:0001:0001:00</t>
  </si>
  <si>
    <t>103I  :787478:00:------:--</t>
  </si>
  <si>
    <t>21:0455:001601</t>
  </si>
  <si>
    <t>21:0149:001359</t>
  </si>
  <si>
    <t>21:0149:001359:0001:0001:00</t>
  </si>
  <si>
    <t>103I  :787479:00:------:--</t>
  </si>
  <si>
    <t>21:0455:001602</t>
  </si>
  <si>
    <t>21:0149:001360</t>
  </si>
  <si>
    <t>21:0149:001360:0001:0001:00</t>
  </si>
  <si>
    <t>103I  :787480:00:------:--</t>
  </si>
  <si>
    <t>21:0455:001603</t>
  </si>
  <si>
    <t>21:0149:001361</t>
  </si>
  <si>
    <t>21:0149:001361:0001:0001:00</t>
  </si>
  <si>
    <t>103I  :787481:80:787485:00</t>
  </si>
  <si>
    <t>21:0455:001604</t>
  </si>
  <si>
    <t>21:0149:001363</t>
  </si>
  <si>
    <t>21:0149:001363:0001:0001:02</t>
  </si>
  <si>
    <t>103I  :787482:10:------:--</t>
  </si>
  <si>
    <t>21:0455:001605</t>
  </si>
  <si>
    <t>21:0149:001362</t>
  </si>
  <si>
    <t>21:0149:001362:0001:0001:00</t>
  </si>
  <si>
    <t>103I  :787483:20:787482:10</t>
  </si>
  <si>
    <t>21:0455:001606</t>
  </si>
  <si>
    <t>21:0149:001362:0002:0001:00</t>
  </si>
  <si>
    <t>103I  :787484:92:------:--</t>
  </si>
  <si>
    <t>21:0455:001607</t>
  </si>
  <si>
    <t>103I  :787485:00:------:--</t>
  </si>
  <si>
    <t>21:0455:001608</t>
  </si>
  <si>
    <t>21:0149:001363:0001:0001:01</t>
  </si>
  <si>
    <t>103I  :787486:00:------:--</t>
  </si>
  <si>
    <t>21:0455:001609</t>
  </si>
  <si>
    <t>21:0149:001364</t>
  </si>
  <si>
    <t>21:0149:001364:0001:0001:00</t>
  </si>
  <si>
    <t>103I  :787487:00:------:--</t>
  </si>
  <si>
    <t>21:0455:001610</t>
  </si>
  <si>
    <t>21:0149:001365</t>
  </si>
  <si>
    <t>21:0149:001365:0001:0001:00</t>
  </si>
  <si>
    <t>103I  :787488:00:------:--</t>
  </si>
  <si>
    <t>21:0455:001611</t>
  </si>
  <si>
    <t>21:0149:001366</t>
  </si>
  <si>
    <t>21:0149:001366:0001:0001:00</t>
  </si>
  <si>
    <t>103I  :787489:00:------:--</t>
  </si>
  <si>
    <t>21:0455:001612</t>
  </si>
  <si>
    <t>21:0149:001367</t>
  </si>
  <si>
    <t>21:0149:001367:0001:0001:00</t>
  </si>
  <si>
    <t>103I  :787490:00:------:--</t>
  </si>
  <si>
    <t>21:0455:001613</t>
  </si>
  <si>
    <t>21:0149:001368</t>
  </si>
  <si>
    <t>21:0149:001368:0001:0001:00</t>
  </si>
  <si>
    <t>103I  :787491:00:------:--</t>
  </si>
  <si>
    <t>21:0455:001614</t>
  </si>
  <si>
    <t>21:0149:001369</t>
  </si>
  <si>
    <t>21:0149:001369:0001:0001:00</t>
  </si>
  <si>
    <t>103I  :787492:00:------:--</t>
  </si>
  <si>
    <t>21:0455:001615</t>
  </si>
  <si>
    <t>21:0149:001370</t>
  </si>
  <si>
    <t>21:0149:001370:0001:0001:00</t>
  </si>
  <si>
    <t>103I  :787493:00:------:--</t>
  </si>
  <si>
    <t>21:0455:001616</t>
  </si>
  <si>
    <t>21:0149:001371</t>
  </si>
  <si>
    <t>21:0149:001371:0001:0001:00</t>
  </si>
  <si>
    <t>103I  :787494:00:------:--</t>
  </si>
  <si>
    <t>21:0455:001617</t>
  </si>
  <si>
    <t>21:0149:001372</t>
  </si>
  <si>
    <t>21:0149:001372:0001:0001:00</t>
  </si>
  <si>
    <t>103I  :787495:00:------:--</t>
  </si>
  <si>
    <t>21:0455:001618</t>
  </si>
  <si>
    <t>21:0149:001373</t>
  </si>
  <si>
    <t>21:0149:001373:0001:0001:00</t>
  </si>
  <si>
    <t>103I  :787496:00:------:--</t>
  </si>
  <si>
    <t>21:0455:001619</t>
  </si>
  <si>
    <t>21:0149:001374</t>
  </si>
  <si>
    <t>21:0149:001374:0001:0001:00</t>
  </si>
  <si>
    <t>103I  :787497:00:------:--</t>
  </si>
  <si>
    <t>21:0455:001620</t>
  </si>
  <si>
    <t>21:0149:001375</t>
  </si>
  <si>
    <t>21:0149:001375:0001:0001:00</t>
  </si>
  <si>
    <t>103I  :787498:00:------:--</t>
  </si>
  <si>
    <t>21:0455:001621</t>
  </si>
  <si>
    <t>21:0149:001376</t>
  </si>
  <si>
    <t>21:0149:001376:0001:0001:00</t>
  </si>
  <si>
    <t>103I  :787499:00:------:--</t>
  </si>
  <si>
    <t>21:0455:001622</t>
  </si>
  <si>
    <t>21:0149:001377</t>
  </si>
  <si>
    <t>21:0149:001377:0001:0001:00</t>
  </si>
  <si>
    <t>103I  :787500:00:------:--</t>
  </si>
  <si>
    <t>21:0455:001623</t>
  </si>
  <si>
    <t>21:0149:001378</t>
  </si>
  <si>
    <t>21:0149:001378:0001:0001:00</t>
  </si>
  <si>
    <t>103I  :787501:80:787514:00</t>
  </si>
  <si>
    <t>21:0455:001624</t>
  </si>
  <si>
    <t>21:0149:001390</t>
  </si>
  <si>
    <t>21:0149:001390:0001:0001:02</t>
  </si>
  <si>
    <t>103I  :787502:10:------:--</t>
  </si>
  <si>
    <t>21:0455:001625</t>
  </si>
  <si>
    <t>21:0149:001379</t>
  </si>
  <si>
    <t>21:0149:001379:0001:0001:00</t>
  </si>
  <si>
    <t>103I  :787503:20:787502:10</t>
  </si>
  <si>
    <t>21:0455:001626</t>
  </si>
  <si>
    <t>21:0149:001379:0002:0001:00</t>
  </si>
  <si>
    <t>103I  :787504:00:------:--</t>
  </si>
  <si>
    <t>21:0455:001627</t>
  </si>
  <si>
    <t>21:0149:001380</t>
  </si>
  <si>
    <t>21:0149:001380:0001:0001:00</t>
  </si>
  <si>
    <t>103I  :787505:00:------:--</t>
  </si>
  <si>
    <t>21:0455:001628</t>
  </si>
  <si>
    <t>21:0149:001381</t>
  </si>
  <si>
    <t>21:0149:001381:0001:0001:00</t>
  </si>
  <si>
    <t>103I  :787506:00:------:--</t>
  </si>
  <si>
    <t>21:0455:001629</t>
  </si>
  <si>
    <t>21:0149:001382</t>
  </si>
  <si>
    <t>21:0149:001382:0001:0001:00</t>
  </si>
  <si>
    <t>103I  :787507:00:------:--</t>
  </si>
  <si>
    <t>21:0455:001630</t>
  </si>
  <si>
    <t>21:0149:001383</t>
  </si>
  <si>
    <t>21:0149:001383:0001:0001:00</t>
  </si>
  <si>
    <t>103I  :787508:00:------:--</t>
  </si>
  <si>
    <t>21:0455:001631</t>
  </si>
  <si>
    <t>21:0149:001384</t>
  </si>
  <si>
    <t>21:0149:001384:0001:0001:00</t>
  </si>
  <si>
    <t>103I  :787509:00:------:--</t>
  </si>
  <si>
    <t>21:0455:001632</t>
  </si>
  <si>
    <t>21:0149:001385</t>
  </si>
  <si>
    <t>21:0149:001385:0001:0001:00</t>
  </si>
  <si>
    <t>103I  :787510:00:------:--</t>
  </si>
  <si>
    <t>21:0455:001633</t>
  </si>
  <si>
    <t>21:0149:001386</t>
  </si>
  <si>
    <t>21:0149:001386:0001:0001:00</t>
  </si>
  <si>
    <t>103I  :787511:00:------:--</t>
  </si>
  <si>
    <t>21:0455:001634</t>
  </si>
  <si>
    <t>21:0149:001387</t>
  </si>
  <si>
    <t>21:0149:001387:0001:0001:00</t>
  </si>
  <si>
    <t>103I  :787512:00:------:--</t>
  </si>
  <si>
    <t>21:0455:001635</t>
  </si>
  <si>
    <t>21:0149:001388</t>
  </si>
  <si>
    <t>21:0149:001388:0001:0001:00</t>
  </si>
  <si>
    <t>103I  :787513:00:------:--</t>
  </si>
  <si>
    <t>21:0455:001636</t>
  </si>
  <si>
    <t>21:0149:001389</t>
  </si>
  <si>
    <t>21:0149:001389:0001:0001:00</t>
  </si>
  <si>
    <t>103I  :787514:00:------:--</t>
  </si>
  <si>
    <t>21:0455:001637</t>
  </si>
  <si>
    <t>21:0149:001390:0001:0001:01</t>
  </si>
  <si>
    <t>103I  :787515:00:------:--</t>
  </si>
  <si>
    <t>21:0455:001638</t>
  </si>
  <si>
    <t>21:0149:001391</t>
  </si>
  <si>
    <t>21:0149:001391:0001:0001:00</t>
  </si>
  <si>
    <t>103I  :787516:00:------:--</t>
  </si>
  <si>
    <t>21:0455:001639</t>
  </si>
  <si>
    <t>21:0149:001392</t>
  </si>
  <si>
    <t>21:0149:001392:0001:0001:00</t>
  </si>
  <si>
    <t>103I  :787517:00:------:--</t>
  </si>
  <si>
    <t>21:0455:001640</t>
  </si>
  <si>
    <t>21:0149:001393</t>
  </si>
  <si>
    <t>21:0149:001393:0001:0001:00</t>
  </si>
  <si>
    <t>103I  :787518:00:------:--</t>
  </si>
  <si>
    <t>21:0455:001641</t>
  </si>
  <si>
    <t>21:0149:001394</t>
  </si>
  <si>
    <t>21:0149:001394:0001:0001:00</t>
  </si>
  <si>
    <t>103I  :787519:00:------:--</t>
  </si>
  <si>
    <t>21:0455:001642</t>
  </si>
  <si>
    <t>21:0149:001395</t>
  </si>
  <si>
    <t>21:0149:001395:0001:0001:00</t>
  </si>
  <si>
    <t>103I  :787520:91:------:--</t>
  </si>
  <si>
    <t>21:0455:001643</t>
  </si>
  <si>
    <t>103I  :787521:80:787539:00</t>
  </si>
  <si>
    <t>21:0455:001644</t>
  </si>
  <si>
    <t>21:0149:001411</t>
  </si>
  <si>
    <t>21:0149:001411:0001:0001:02</t>
  </si>
  <si>
    <t>103I  :787522:00:------:--</t>
  </si>
  <si>
    <t>21:0455:001645</t>
  </si>
  <si>
    <t>21:0149:001396</t>
  </si>
  <si>
    <t>21:0149:001396:0001:0001:00</t>
  </si>
  <si>
    <t>103I  :787523:00:------:--</t>
  </si>
  <si>
    <t>21:0455:001646</t>
  </si>
  <si>
    <t>21:0149:001397</t>
  </si>
  <si>
    <t>21:0149:001397:0001:0001:00</t>
  </si>
  <si>
    <t>103I  :787524:10:------:--</t>
  </si>
  <si>
    <t>21:0455:001647</t>
  </si>
  <si>
    <t>21:0149:001398</t>
  </si>
  <si>
    <t>21:0149:001398:0001:0001:00</t>
  </si>
  <si>
    <t>103I  :787525:20:787524:10</t>
  </si>
  <si>
    <t>21:0455:001648</t>
  </si>
  <si>
    <t>21:0149:001398:0002:0001:00</t>
  </si>
  <si>
    <t>103I  :787526:00:------:--</t>
  </si>
  <si>
    <t>21:0455:001649</t>
  </si>
  <si>
    <t>21:0149:001399</t>
  </si>
  <si>
    <t>21:0149:001399:0001:0001:00</t>
  </si>
  <si>
    <t>103I  :787527:00:------:--</t>
  </si>
  <si>
    <t>21:0455:001650</t>
  </si>
  <si>
    <t>21:0149:001400</t>
  </si>
  <si>
    <t>21:0149:001400:0001:0001:00</t>
  </si>
  <si>
    <t>103I  :787528:00:------:--</t>
  </si>
  <si>
    <t>21:0455:001651</t>
  </si>
  <si>
    <t>21:0149:001401</t>
  </si>
  <si>
    <t>21:0149:001401:0001:0001:00</t>
  </si>
  <si>
    <t>103I  :787529:00:------:--</t>
  </si>
  <si>
    <t>21:0455:001652</t>
  </si>
  <si>
    <t>21:0149:001402</t>
  </si>
  <si>
    <t>21:0149:001402:0001:0001:00</t>
  </si>
  <si>
    <t>103I  :787530:00:------:--</t>
  </si>
  <si>
    <t>21:0455:001653</t>
  </si>
  <si>
    <t>21:0149:001403</t>
  </si>
  <si>
    <t>21:0149:001403:0001:0001:00</t>
  </si>
  <si>
    <t>103I  :787531:93:------:--</t>
  </si>
  <si>
    <t>21:0455:001654</t>
  </si>
  <si>
    <t>103I  :787532:00:------:--</t>
  </si>
  <si>
    <t>21:0455:001655</t>
  </si>
  <si>
    <t>21:0149:001404</t>
  </si>
  <si>
    <t>21:0149:001404:0001:0001:00</t>
  </si>
  <si>
    <t>103I  :787533:00:------:--</t>
  </si>
  <si>
    <t>21:0455:001656</t>
  </si>
  <si>
    <t>21:0149:001405</t>
  </si>
  <si>
    <t>21:0149:001405:0001:0001:00</t>
  </si>
  <si>
    <t>103I  :787534:00:------:--</t>
  </si>
  <si>
    <t>21:0455:001657</t>
  </si>
  <si>
    <t>21:0149:001406</t>
  </si>
  <si>
    <t>21:0149:001406:0001:0001:00</t>
  </si>
  <si>
    <t>103I  :787535:00:------:--</t>
  </si>
  <si>
    <t>21:0455:001658</t>
  </si>
  <si>
    <t>21:0149:001407</t>
  </si>
  <si>
    <t>21:0149:001407:0001:0001:00</t>
  </si>
  <si>
    <t>103I  :787536:00:------:--</t>
  </si>
  <si>
    <t>21:0455:001659</t>
  </si>
  <si>
    <t>21:0149:001408</t>
  </si>
  <si>
    <t>21:0149:001408:0001:0001:00</t>
  </si>
  <si>
    <t>103I  :787537:00:------:--</t>
  </si>
  <si>
    <t>21:0455:001660</t>
  </si>
  <si>
    <t>21:0149:001409</t>
  </si>
  <si>
    <t>21:0149:001409:0001:0001:00</t>
  </si>
  <si>
    <t>103I  :787538:00:------:--</t>
  </si>
  <si>
    <t>21:0455:001661</t>
  </si>
  <si>
    <t>21:0149:001410</t>
  </si>
  <si>
    <t>21:0149:001410:0001:0001:00</t>
  </si>
  <si>
    <t>103I  :787539:00:------:--</t>
  </si>
  <si>
    <t>21:0455:001662</t>
  </si>
  <si>
    <t>21:0149:001411:0001:0001:01</t>
  </si>
  <si>
    <t>103I  :787540:00:------:--</t>
  </si>
  <si>
    <t>21:0455:001663</t>
  </si>
  <si>
    <t>21:0149:001412</t>
  </si>
  <si>
    <t>21:0149:001412:0001:0001:00</t>
  </si>
  <si>
    <t>103I  :787541:80:787547:00</t>
  </si>
  <si>
    <t>21:0455:001664</t>
  </si>
  <si>
    <t>21:0149:001418</t>
  </si>
  <si>
    <t>21:0149:001418:0001:0001:02</t>
  </si>
  <si>
    <t>103I  :787542:00:------:--</t>
  </si>
  <si>
    <t>21:0455:001665</t>
  </si>
  <si>
    <t>21:0149:001413</t>
  </si>
  <si>
    <t>21:0149:001413:0001:0001:00</t>
  </si>
  <si>
    <t>103I  :787543:00:------:--</t>
  </si>
  <si>
    <t>21:0455:001666</t>
  </si>
  <si>
    <t>21:0149:001414</t>
  </si>
  <si>
    <t>21:0149:001414:0001:0001:00</t>
  </si>
  <si>
    <t>103I  :787544:00:------:--</t>
  </si>
  <si>
    <t>21:0455:001667</t>
  </si>
  <si>
    <t>21:0149:001415</t>
  </si>
  <si>
    <t>21:0149:001415:0001:0001:00</t>
  </si>
  <si>
    <t>103I  :787545:00:------:--</t>
  </si>
  <si>
    <t>21:0455:001668</t>
  </si>
  <si>
    <t>21:0149:001416</t>
  </si>
  <si>
    <t>21:0149:001416:0001:0001:00</t>
  </si>
  <si>
    <t>103I  :787546:00:------:--</t>
  </si>
  <si>
    <t>21:0455:001669</t>
  </si>
  <si>
    <t>21:0149:001417</t>
  </si>
  <si>
    <t>21:0149:001417:0001:0001:00</t>
  </si>
  <si>
    <t>103I  :787547:00:------:--</t>
  </si>
  <si>
    <t>21:0455:001670</t>
  </si>
  <si>
    <t>21:0149:001418:0001:0001:01</t>
  </si>
  <si>
    <t>103I  :787548:00:------:--</t>
  </si>
  <si>
    <t>21:0455:001671</t>
  </si>
  <si>
    <t>21:0149:001419</t>
  </si>
  <si>
    <t>21:0149:001419:0001:0001:00</t>
  </si>
  <si>
    <t>103I  :787549:00:------:--</t>
  </si>
  <si>
    <t>21:0455:001672</t>
  </si>
  <si>
    <t>21:0149:001420</t>
  </si>
  <si>
    <t>21:0149:001420:0001:0001:00</t>
  </si>
  <si>
    <t>103I  :787550:00:------:--</t>
  </si>
  <si>
    <t>21:0455:001673</t>
  </si>
  <si>
    <t>21:0149:001421</t>
  </si>
  <si>
    <t>21:0149:001421:0001:0001:00</t>
  </si>
  <si>
    <t>103I  :787551:00:------:--</t>
  </si>
  <si>
    <t>21:0455:001674</t>
  </si>
  <si>
    <t>21:0149:001422</t>
  </si>
  <si>
    <t>21:0149:001422:0001:0001:00</t>
  </si>
  <si>
    <t>103I  :787552:00:------:--</t>
  </si>
  <si>
    <t>21:0455:001675</t>
  </si>
  <si>
    <t>21:0149:001423</t>
  </si>
  <si>
    <t>21:0149:001423:0001:0001:00</t>
  </si>
  <si>
    <t>103I  :787553:10:------:--</t>
  </si>
  <si>
    <t>21:0455:001676</t>
  </si>
  <si>
    <t>21:0149:001424</t>
  </si>
  <si>
    <t>21:0149:001424:0001:0001:00</t>
  </si>
  <si>
    <t>103I  :787554:20:787553:10</t>
  </si>
  <si>
    <t>21:0455:001677</t>
  </si>
  <si>
    <t>21:0149:001424:0002:0001:00</t>
  </si>
  <si>
    <t>103I  :787555:00:------:--</t>
  </si>
  <si>
    <t>21:0455:001678</t>
  </si>
  <si>
    <t>21:0149:001425</t>
  </si>
  <si>
    <t>21:0149:001425:0001:0001:00</t>
  </si>
  <si>
    <t>103I  :787556:00:------:--</t>
  </si>
  <si>
    <t>21:0455:001679</t>
  </si>
  <si>
    <t>21:0149:001426</t>
  </si>
  <si>
    <t>21:0149:001426:0001:0001:00</t>
  </si>
  <si>
    <t>103I  :787557:92:------:--</t>
  </si>
  <si>
    <t>21:0455:001680</t>
  </si>
  <si>
    <t>103I  :787558:00:------:--</t>
  </si>
  <si>
    <t>21:0455:001681</t>
  </si>
  <si>
    <t>21:0149:001427</t>
  </si>
  <si>
    <t>21:0149:001427:0001:0001:00</t>
  </si>
  <si>
    <t>103I  :787559:00:------:--</t>
  </si>
  <si>
    <t>21:0455:001682</t>
  </si>
  <si>
    <t>21:0149:001428</t>
  </si>
  <si>
    <t>21:0149:001428:0001:0001:00</t>
  </si>
  <si>
    <t>103I  :787560:00:------:--</t>
  </si>
  <si>
    <t>21:0455:001683</t>
  </si>
  <si>
    <t>21:0149:001429</t>
  </si>
  <si>
    <t>21:0149:001429:0001:0001:00</t>
  </si>
  <si>
    <t>103I  :787561:80:787575:00</t>
  </si>
  <si>
    <t>21:0455:001684</t>
  </si>
  <si>
    <t>21:0149:001442</t>
  </si>
  <si>
    <t>21:0149:001442:0001:0001:02</t>
  </si>
  <si>
    <t>103I  :787562:00:------:--</t>
  </si>
  <si>
    <t>21:0455:001685</t>
  </si>
  <si>
    <t>21:0149:001430</t>
  </si>
  <si>
    <t>21:0149:001430:0001:0001:00</t>
  </si>
  <si>
    <t>103I  :787563:00:------:--</t>
  </si>
  <si>
    <t>21:0455:001686</t>
  </si>
  <si>
    <t>21:0149:001431</t>
  </si>
  <si>
    <t>21:0149:001431:0001:0001:00</t>
  </si>
  <si>
    <t>103I  :787564:10:------:--</t>
  </si>
  <si>
    <t>21:0455:001687</t>
  </si>
  <si>
    <t>21:0149:001432</t>
  </si>
  <si>
    <t>21:0149:001432:0001:0001:00</t>
  </si>
  <si>
    <t>103I  :787565:20:787564:10</t>
  </si>
  <si>
    <t>21:0455:001688</t>
  </si>
  <si>
    <t>21:0149:001432:0002:0001:00</t>
  </si>
  <si>
    <t>103I  :787566:00:------:--</t>
  </si>
  <si>
    <t>21:0455:001689</t>
  </si>
  <si>
    <t>21:0149:001433</t>
  </si>
  <si>
    <t>21:0149:001433:0001:0001:00</t>
  </si>
  <si>
    <t>103I  :787567:00:------:--</t>
  </si>
  <si>
    <t>21:0455:001690</t>
  </si>
  <si>
    <t>21:0149:001434</t>
  </si>
  <si>
    <t>21:0149:001434:0001:0001:00</t>
  </si>
  <si>
    <t>103I  :787568:00:------:--</t>
  </si>
  <si>
    <t>21:0455:001691</t>
  </si>
  <si>
    <t>21:0149:001435</t>
  </si>
  <si>
    <t>21:0149:001435:0001:0001:00</t>
  </si>
  <si>
    <t>103I  :787569:00:------:--</t>
  </si>
  <si>
    <t>21:0455:001692</t>
  </si>
  <si>
    <t>21:0149:001436</t>
  </si>
  <si>
    <t>21:0149:001436:0001:0001:00</t>
  </si>
  <si>
    <t>103I  :787570:00:------:--</t>
  </si>
  <si>
    <t>21:0455:001693</t>
  </si>
  <si>
    <t>21:0149:001437</t>
  </si>
  <si>
    <t>21:0149:001437:0001:0001:00</t>
  </si>
  <si>
    <t>103I  :787571:00:------:--</t>
  </si>
  <si>
    <t>21:0455:001694</t>
  </si>
  <si>
    <t>21:0149:001438</t>
  </si>
  <si>
    <t>21:0149:001438:0001:0001:00</t>
  </si>
  <si>
    <t>103I  :787572:00:------:--</t>
  </si>
  <si>
    <t>21:0455:001695</t>
  </si>
  <si>
    <t>21:0149:001439</t>
  </si>
  <si>
    <t>21:0149:001439:0001:0001:00</t>
  </si>
  <si>
    <t>103I  :787573:00:------:--</t>
  </si>
  <si>
    <t>21:0455:001696</t>
  </si>
  <si>
    <t>21:0149:001440</t>
  </si>
  <si>
    <t>21:0149:001440:0001:0001:00</t>
  </si>
  <si>
    <t>103I  :787574:00:------:--</t>
  </si>
  <si>
    <t>21:0455:001697</t>
  </si>
  <si>
    <t>21:0149:001441</t>
  </si>
  <si>
    <t>21:0149:001441:0001:0001:00</t>
  </si>
  <si>
    <t>103I  :787575:00:------:--</t>
  </si>
  <si>
    <t>21:0455:001698</t>
  </si>
  <si>
    <t>21:0149:001442:0001:0001:01</t>
  </si>
  <si>
    <t>103I  :787576:00:------:--</t>
  </si>
  <si>
    <t>21:0455:001699</t>
  </si>
  <si>
    <t>21:0149:001443</t>
  </si>
  <si>
    <t>21:0149:001443:0001:0001:00</t>
  </si>
  <si>
    <t>103I  :787577:91:------:--</t>
  </si>
  <si>
    <t>21:0455:001700</t>
  </si>
  <si>
    <t>103I  :787578:00:------:--</t>
  </si>
  <si>
    <t>21:0455:001701</t>
  </si>
  <si>
    <t>21:0149:001444</t>
  </si>
  <si>
    <t>21:0149:001444:0001:0001:00</t>
  </si>
  <si>
    <t>103I  :787579:00:------:--</t>
  </si>
  <si>
    <t>21:0455:001702</t>
  </si>
  <si>
    <t>21:0149:001445</t>
  </si>
  <si>
    <t>21:0149:001445:0001:0001:00</t>
  </si>
  <si>
    <t>103I  :787580:00:------:--</t>
  </si>
  <si>
    <t>21:0455:001703</t>
  </si>
  <si>
    <t>21:0149:001446</t>
  </si>
  <si>
    <t>21:0149:001446:0001:0001:00</t>
  </si>
  <si>
    <t>103I  :787581:80:787591:00</t>
  </si>
  <si>
    <t>21:0455:001704</t>
  </si>
  <si>
    <t>21:0149:001456</t>
  </si>
  <si>
    <t>21:0149:001456:0001:0001:02</t>
  </si>
  <si>
    <t>103I  :787582:00:------:--</t>
  </si>
  <si>
    <t>21:0455:001705</t>
  </si>
  <si>
    <t>21:0149:001447</t>
  </si>
  <si>
    <t>21:0149:001447:0001:0001:00</t>
  </si>
  <si>
    <t>103I  :787583:00:------:--</t>
  </si>
  <si>
    <t>21:0455:001706</t>
  </si>
  <si>
    <t>21:0149:001448</t>
  </si>
  <si>
    <t>21:0149:001448:0001:0001:00</t>
  </si>
  <si>
    <t>103I  :787584:00:------:--</t>
  </si>
  <si>
    <t>21:0455:001707</t>
  </si>
  <si>
    <t>21:0149:001449</t>
  </si>
  <si>
    <t>21:0149:001449:0001:0001:00</t>
  </si>
  <si>
    <t>103I  :787585:00:------:--</t>
  </si>
  <si>
    <t>21:0455:001708</t>
  </si>
  <si>
    <t>21:0149:001450</t>
  </si>
  <si>
    <t>21:0149:001450:0001:0001:00</t>
  </si>
  <si>
    <t>103I  :787586:00:------:--</t>
  </si>
  <si>
    <t>21:0455:001709</t>
  </si>
  <si>
    <t>21:0149:001451</t>
  </si>
  <si>
    <t>21:0149:001451:0001:0001:00</t>
  </si>
  <si>
    <t>103I  :787587:00:------:--</t>
  </si>
  <si>
    <t>21:0455:001710</t>
  </si>
  <si>
    <t>21:0149:001452</t>
  </si>
  <si>
    <t>21:0149:001452:0001:0001:00</t>
  </si>
  <si>
    <t>103I  :787588:00:------:--</t>
  </si>
  <si>
    <t>21:0455:001711</t>
  </si>
  <si>
    <t>21:0149:001453</t>
  </si>
  <si>
    <t>21:0149:001453:0001:0001:00</t>
  </si>
  <si>
    <t>103I  :787589:00:------:--</t>
  </si>
  <si>
    <t>21:0455:001712</t>
  </si>
  <si>
    <t>21:0149:001454</t>
  </si>
  <si>
    <t>21:0149:001454:0001:0001:00</t>
  </si>
  <si>
    <t>103I  :787590:00:------:--</t>
  </si>
  <si>
    <t>21:0455:001713</t>
  </si>
  <si>
    <t>21:0149:001455</t>
  </si>
  <si>
    <t>21:0149:001455:0001:0001:00</t>
  </si>
  <si>
    <t>103I  :787591:00:------:--</t>
  </si>
  <si>
    <t>21:0455:001714</t>
  </si>
  <si>
    <t>21:0149:001456:0001:0001:01</t>
  </si>
  <si>
    <t>103I  :787592:10:------:--</t>
  </si>
  <si>
    <t>21:0455:001715</t>
  </si>
  <si>
    <t>21:0149:001457</t>
  </si>
  <si>
    <t>21:0149:001457:0001:0001:00</t>
  </si>
  <si>
    <t>103I  :787593:20:787592:10</t>
  </si>
  <si>
    <t>21:0455:001716</t>
  </si>
  <si>
    <t>21:0149:001457:0002:0001:00</t>
  </si>
  <si>
    <t>103I  :787594:00:------:--</t>
  </si>
  <si>
    <t>21:0455:001717</t>
  </si>
  <si>
    <t>21:0149:001458</t>
  </si>
  <si>
    <t>21:0149:001458:0001:0001:00</t>
  </si>
  <si>
    <t>103I  :787595:00:------:--</t>
  </si>
  <si>
    <t>21:0455:001718</t>
  </si>
  <si>
    <t>21:0149:001459</t>
  </si>
  <si>
    <t>21:0149:001459:0001:0001:00</t>
  </si>
  <si>
    <t>103I  :787596:00:------:--</t>
  </si>
  <si>
    <t>21:0455:001719</t>
  </si>
  <si>
    <t>21:0149:001460</t>
  </si>
  <si>
    <t>21:0149:001460:0001:0001:00</t>
  </si>
  <si>
    <t>103I  :787597:00:------:--</t>
  </si>
  <si>
    <t>21:0455:001720</t>
  </si>
  <si>
    <t>21:0149:001461</t>
  </si>
  <si>
    <t>21:0149:001461:0001:0001:00</t>
  </si>
  <si>
    <t>103I  :787598:93:------:--</t>
  </si>
  <si>
    <t>21:0455:001721</t>
  </si>
  <si>
    <t>103I  :787599:00:------:--</t>
  </si>
  <si>
    <t>21:0455:001722</t>
  </si>
  <si>
    <t>21:0149:001462</t>
  </si>
  <si>
    <t>21:0149:001462:0001:0001:00</t>
  </si>
  <si>
    <t>103I  :787600:00:------:--</t>
  </si>
  <si>
    <t>21:0455:001723</t>
  </si>
  <si>
    <t>21:0149:001463</t>
  </si>
  <si>
    <t>21:0149:001463:0001:0001:00</t>
  </si>
  <si>
    <t>103I  :787601:80:787605:00</t>
  </si>
  <si>
    <t>21:0455:001724</t>
  </si>
  <si>
    <t>21:0149:001466</t>
  </si>
  <si>
    <t>21:0149:001466:0001:0001:02</t>
  </si>
  <si>
    <t>103I  :787602:00:------:--</t>
  </si>
  <si>
    <t>21:0455:001725</t>
  </si>
  <si>
    <t>21:0149:001464</t>
  </si>
  <si>
    <t>21:0149:001464:0001:0001:00</t>
  </si>
  <si>
    <t>103I  :787603:00:------:--</t>
  </si>
  <si>
    <t>21:0455:001726</t>
  </si>
  <si>
    <t>21:0149:001465</t>
  </si>
  <si>
    <t>21:0149:001465:0001:0001:00</t>
  </si>
  <si>
    <t>103I  :787604:91:------:--</t>
  </si>
  <si>
    <t>21:0455:001727</t>
  </si>
  <si>
    <t>103I  :787605:00:------:--</t>
  </si>
  <si>
    <t>21:0455:001728</t>
  </si>
  <si>
    <t>21:0149:001466:0001:0001:01</t>
  </si>
  <si>
    <t>103I  :787606:00:------:--</t>
  </si>
  <si>
    <t>21:0455:001729</t>
  </si>
  <si>
    <t>21:0149:001467</t>
  </si>
  <si>
    <t>21:0149:001467:0001:0001:00</t>
  </si>
  <si>
    <t>103I  :787607:00:------:--</t>
  </si>
  <si>
    <t>21:0455:001730</t>
  </si>
  <si>
    <t>21:0149:001468</t>
  </si>
  <si>
    <t>21:0149:001468:0001:0001:00</t>
  </si>
  <si>
    <t>103I  :787608:00:------:--</t>
  </si>
  <si>
    <t>21:0455:001731</t>
  </si>
  <si>
    <t>21:0149:001469</t>
  </si>
  <si>
    <t>21:0149:001469:0001:0001:00</t>
  </si>
  <si>
    <t>103I  :787609:00:------:--</t>
  </si>
  <si>
    <t>21:0455:001732</t>
  </si>
  <si>
    <t>21:0149:001470</t>
  </si>
  <si>
    <t>21:0149:001470:0001:0001:00</t>
  </si>
  <si>
    <t>103I  :787610:00:------:--</t>
  </si>
  <si>
    <t>21:0455:001733</t>
  </si>
  <si>
    <t>21:0149:001471</t>
  </si>
  <si>
    <t>21:0149:001471:0001:0001:00</t>
  </si>
  <si>
    <t>103I  :787611:00:------:--</t>
  </si>
  <si>
    <t>21:0455:001734</t>
  </si>
  <si>
    <t>21:0149:001472</t>
  </si>
  <si>
    <t>21:0149:001472:0001:0001:00</t>
  </si>
  <si>
    <t>103I  :787612:00:------:--</t>
  </si>
  <si>
    <t>21:0455:001735</t>
  </si>
  <si>
    <t>21:0149:001473</t>
  </si>
  <si>
    <t>21:0149:001473:0001:0001:00</t>
  </si>
  <si>
    <t>103I  :787613:00:------:--</t>
  </si>
  <si>
    <t>21:0455:001736</t>
  </si>
  <si>
    <t>21:0149:001474</t>
  </si>
  <si>
    <t>21:0149:001474:0001:0001:00</t>
  </si>
  <si>
    <t>103I  :787614:10:------:--</t>
  </si>
  <si>
    <t>21:0455:001737</t>
  </si>
  <si>
    <t>21:0149:001475</t>
  </si>
  <si>
    <t>21:0149:001475:0001:0001:00</t>
  </si>
  <si>
    <t>103I  :787615:20:787614:10</t>
  </si>
  <si>
    <t>21:0455:001738</t>
  </si>
  <si>
    <t>21:0149:001475:0002:0001:00</t>
  </si>
  <si>
    <t>103I  :787616:00:------:--</t>
  </si>
  <si>
    <t>21:0455:001739</t>
  </si>
  <si>
    <t>21:0149:001476</t>
  </si>
  <si>
    <t>21:0149:001476:0001:0001:00</t>
  </si>
  <si>
    <t>103I  :787617:00:------:--</t>
  </si>
  <si>
    <t>21:0455:001740</t>
  </si>
  <si>
    <t>21:0149:001477</t>
  </si>
  <si>
    <t>21:0149:001477:0001:0001:00</t>
  </si>
  <si>
    <t>103I  :787618:00:------:--</t>
  </si>
  <si>
    <t>21:0455:001741</t>
  </si>
  <si>
    <t>21:0149:001478</t>
  </si>
  <si>
    <t>21:0149:001478:0001:0001:00</t>
  </si>
  <si>
    <t>103I  :787619:00:------:--</t>
  </si>
  <si>
    <t>21:0455:001742</t>
  </si>
  <si>
    <t>21:0149:001479</t>
  </si>
  <si>
    <t>21:0149:001479:0001:0001:00</t>
  </si>
  <si>
    <t>103I  :787620:00:------:--</t>
  </si>
  <si>
    <t>21:0455:001743</t>
  </si>
  <si>
    <t>21:0149:001480</t>
  </si>
  <si>
    <t>21:0149:001480:0001:0001:00</t>
  </si>
  <si>
    <t>103I  :787621:80:787635:00</t>
  </si>
  <si>
    <t>21:0455:001744</t>
  </si>
  <si>
    <t>21:0149:001492</t>
  </si>
  <si>
    <t>21:0149:001492:0001:0001:02</t>
  </si>
  <si>
    <t>103I  :787622:10:------:--</t>
  </si>
  <si>
    <t>21:0455:001745</t>
  </si>
  <si>
    <t>21:0149:001481</t>
  </si>
  <si>
    <t>21:0149:001481:0001:0001:00</t>
  </si>
  <si>
    <t>103I  :787623:20:787622:10</t>
  </si>
  <si>
    <t>21:0455:001746</t>
  </si>
  <si>
    <t>21:0149:001481:0002:0001:00</t>
  </si>
  <si>
    <t>103I  :787624:00:------:--</t>
  </si>
  <si>
    <t>21:0455:001747</t>
  </si>
  <si>
    <t>21:0149:001482</t>
  </si>
  <si>
    <t>21:0149:001482:0001:0001:00</t>
  </si>
  <si>
    <t>103I  :787625:00:------:--</t>
  </si>
  <si>
    <t>21:0455:001748</t>
  </si>
  <si>
    <t>21:0149:001483</t>
  </si>
  <si>
    <t>21:0149:001483:0001:0001:00</t>
  </si>
  <si>
    <t>103I  :787626:00:------:--</t>
  </si>
  <si>
    <t>21:0455:001749</t>
  </si>
  <si>
    <t>21:0149:001484</t>
  </si>
  <si>
    <t>21:0149:001484:0001:0001:00</t>
  </si>
  <si>
    <t>103I  :787627:93:------:--</t>
  </si>
  <si>
    <t>21:0455:001750</t>
  </si>
  <si>
    <t>103I  :787628:00:------:--</t>
  </si>
  <si>
    <t>21:0455:001751</t>
  </si>
  <si>
    <t>21:0149:001485</t>
  </si>
  <si>
    <t>21:0149:001485:0001:0001:00</t>
  </si>
  <si>
    <t>103I  :787629:00:------:--</t>
  </si>
  <si>
    <t>21:0455:001752</t>
  </si>
  <si>
    <t>21:0149:001486</t>
  </si>
  <si>
    <t>21:0149:001486:0001:0001:00</t>
  </si>
  <si>
    <t>103I  :787630:00:------:--</t>
  </si>
  <si>
    <t>21:0455:001753</t>
  </si>
  <si>
    <t>21:0149:001487</t>
  </si>
  <si>
    <t>21:0149:001487:0001:0001:00</t>
  </si>
  <si>
    <t>103I  :787631:00:------:--</t>
  </si>
  <si>
    <t>21:0455:001754</t>
  </si>
  <si>
    <t>21:0149:001488</t>
  </si>
  <si>
    <t>21:0149:001488:0001:0001:00</t>
  </si>
  <si>
    <t>103I  :787632:00:------:--</t>
  </si>
  <si>
    <t>21:0455:001755</t>
  </si>
  <si>
    <t>21:0149:001489</t>
  </si>
  <si>
    <t>21:0149:001489:0001:0001:00</t>
  </si>
  <si>
    <t>103I  :787633:00:------:--</t>
  </si>
  <si>
    <t>21:0455:001756</t>
  </si>
  <si>
    <t>21:0149:001490</t>
  </si>
  <si>
    <t>21:0149:001490:0001:0001:00</t>
  </si>
  <si>
    <t>103I  :787634:00:------:--</t>
  </si>
  <si>
    <t>21:0455:001757</t>
  </si>
  <si>
    <t>21:0149:001491</t>
  </si>
  <si>
    <t>21:0149:001491:0001:0001:00</t>
  </si>
  <si>
    <t>103I  :787635:00:------:--</t>
  </si>
  <si>
    <t>21:0455:001758</t>
  </si>
  <si>
    <t>21:0149:001492:0001:0001:01</t>
  </si>
  <si>
    <t>103I  :787636:00:------:--</t>
  </si>
  <si>
    <t>21:0455:001759</t>
  </si>
  <si>
    <t>21:0149:001493</t>
  </si>
  <si>
    <t>21:0149:001493:0001:0001:00</t>
  </si>
  <si>
    <t>103I  :787637:00:------:--</t>
  </si>
  <si>
    <t>21:0455:001760</t>
  </si>
  <si>
    <t>21:0149:001494</t>
  </si>
  <si>
    <t>21:0149:001494:0001:0001:00</t>
  </si>
  <si>
    <t>103I  :787638:00:------:--</t>
  </si>
  <si>
    <t>21:0455:001761</t>
  </si>
  <si>
    <t>21:0149:001495</t>
  </si>
  <si>
    <t>21:0149:001495:0001:0001:00</t>
  </si>
  <si>
    <t>103I  :787639:00:------:--</t>
  </si>
  <si>
    <t>21:0455:001762</t>
  </si>
  <si>
    <t>21:0149:001496</t>
  </si>
  <si>
    <t>21:0149:001496:0001:0001:00</t>
  </si>
  <si>
    <t>103I  :787640:00:------:--</t>
  </si>
  <si>
    <t>21:0455:001763</t>
  </si>
  <si>
    <t>21:0149:001497</t>
  </si>
  <si>
    <t>21:0149:001497:0001:0001:00</t>
  </si>
  <si>
    <t>103I  :787641:80:787658:00</t>
  </si>
  <si>
    <t>21:0455:001764</t>
  </si>
  <si>
    <t>21:0149:001512</t>
  </si>
  <si>
    <t>21:0149:001512:0001:0001:02</t>
  </si>
  <si>
    <t>103I  :787642:00:------:--</t>
  </si>
  <si>
    <t>21:0455:001765</t>
  </si>
  <si>
    <t>21:0149:001498</t>
  </si>
  <si>
    <t>21:0149:001498:0001:0001:00</t>
  </si>
  <si>
    <t>103I  :787643:00:------:--</t>
  </si>
  <si>
    <t>21:0455:001766</t>
  </si>
  <si>
    <t>21:0149:001499</t>
  </si>
  <si>
    <t>21:0149:001499:0001:0001:00</t>
  </si>
  <si>
    <t>103I  :787644:00:------:--</t>
  </si>
  <si>
    <t>21:0455:001767</t>
  </si>
  <si>
    <t>21:0149:001500</t>
  </si>
  <si>
    <t>21:0149:001500:0001:0001:00</t>
  </si>
  <si>
    <t>103I  :787645:00:------:--</t>
  </si>
  <si>
    <t>21:0455:001768</t>
  </si>
  <si>
    <t>21:0149:001501</t>
  </si>
  <si>
    <t>21:0149:001501:0001:0001:00</t>
  </si>
  <si>
    <t>103I  :787646:00:------:--</t>
  </si>
  <si>
    <t>21:0455:001769</t>
  </si>
  <si>
    <t>21:0149:001502</t>
  </si>
  <si>
    <t>21:0149:001502:0001:0001:00</t>
  </si>
  <si>
    <t>103I  :787647:00:------:--</t>
  </si>
  <si>
    <t>21:0455:001770</t>
  </si>
  <si>
    <t>21:0149:001503</t>
  </si>
  <si>
    <t>21:0149:001503:0001:0001:00</t>
  </si>
  <si>
    <t>103I  :787648:00:------:--</t>
  </si>
  <si>
    <t>21:0455:001771</t>
  </si>
  <si>
    <t>21:0149:001504</t>
  </si>
  <si>
    <t>21:0149:001504:0001:0001:00</t>
  </si>
  <si>
    <t>103I  :787649:00:------:--</t>
  </si>
  <si>
    <t>21:0455:001772</t>
  </si>
  <si>
    <t>21:0149:001505</t>
  </si>
  <si>
    <t>21:0149:001505:0001:0001:00</t>
  </si>
  <si>
    <t>103I  :787650:00:------:--</t>
  </si>
  <si>
    <t>21:0455:001773</t>
  </si>
  <si>
    <t>21:0149:001506</t>
  </si>
  <si>
    <t>21:0149:001506:0001:0001:00</t>
  </si>
  <si>
    <t>103I  :787651:00:------:--</t>
  </si>
  <si>
    <t>21:0455:001774</t>
  </si>
  <si>
    <t>21:0149:001507</t>
  </si>
  <si>
    <t>21:0149:001507:0001:0001:00</t>
  </si>
  <si>
    <t>103I  :787652:00:------:--</t>
  </si>
  <si>
    <t>21:0455:001775</t>
  </si>
  <si>
    <t>21:0149:001508</t>
  </si>
  <si>
    <t>21:0149:001508:0001:0001:00</t>
  </si>
  <si>
    <t>103I  :787653:00:------:--</t>
  </si>
  <si>
    <t>21:0455:001776</t>
  </si>
  <si>
    <t>21:0149:001509</t>
  </si>
  <si>
    <t>21:0149:001509:0001:0001:00</t>
  </si>
  <si>
    <t>103I  :787654:92:------:--</t>
  </si>
  <si>
    <t>21:0455:001777</t>
  </si>
  <si>
    <t>103I  :787655:10:------:--</t>
  </si>
  <si>
    <t>21:0455:001778</t>
  </si>
  <si>
    <t>21:0149:001510</t>
  </si>
  <si>
    <t>21:0149:001510:0001:0001:00</t>
  </si>
  <si>
    <t>103I  :787656:20:787655:10</t>
  </si>
  <si>
    <t>21:0455:001779</t>
  </si>
  <si>
    <t>21:0149:001510:0002:0001:00</t>
  </si>
  <si>
    <t>103I  :787657:00:------:--</t>
  </si>
  <si>
    <t>21:0455:001780</t>
  </si>
  <si>
    <t>21:0149:001511</t>
  </si>
  <si>
    <t>21:0149:001511:0001:0001:00</t>
  </si>
  <si>
    <t>103I  :787658:00:------:--</t>
  </si>
  <si>
    <t>21:0455:001781</t>
  </si>
  <si>
    <t>21:0149:001512:0001:0001:01</t>
  </si>
  <si>
    <t>103I  :787659:00:------:--</t>
  </si>
  <si>
    <t>21:0455:001782</t>
  </si>
  <si>
    <t>21:0149:001513</t>
  </si>
  <si>
    <t>21:0149:001513:0001:0001:00</t>
  </si>
  <si>
    <t>103I  :787660:00:------:--</t>
  </si>
  <si>
    <t>21:0455:001783</t>
  </si>
  <si>
    <t>21:0149:001514</t>
  </si>
  <si>
    <t>21:0149:001514:0001:0001:00</t>
  </si>
  <si>
    <t>103I  :787661:80:787668:00</t>
  </si>
  <si>
    <t>21:0455:001784</t>
  </si>
  <si>
    <t>21:0149:001520</t>
  </si>
  <si>
    <t>21:0149:001520:0001:0001:02</t>
  </si>
  <si>
    <t>103I  :787662:00:------:--</t>
  </si>
  <si>
    <t>21:0455:001785</t>
  </si>
  <si>
    <t>21:0149:001515</t>
  </si>
  <si>
    <t>21:0149:001515:0001:0001:00</t>
  </si>
  <si>
    <t>103I  :787663:00:------:--</t>
  </si>
  <si>
    <t>21:0455:001786</t>
  </si>
  <si>
    <t>21:0149:001516</t>
  </si>
  <si>
    <t>21:0149:001516:0001:0001:00</t>
  </si>
  <si>
    <t>103I  :787664:00:------:--</t>
  </si>
  <si>
    <t>21:0455:001787</t>
  </si>
  <si>
    <t>21:0149:001517</t>
  </si>
  <si>
    <t>21:0149:001517:0001:0001:00</t>
  </si>
  <si>
    <t>103I  :787665:00:------:--</t>
  </si>
  <si>
    <t>21:0455:001788</t>
  </si>
  <si>
    <t>21:0149:001518</t>
  </si>
  <si>
    <t>21:0149:001518:0001:0001:00</t>
  </si>
  <si>
    <t>103I  :787666:10:------:--</t>
  </si>
  <si>
    <t>21:0455:001789</t>
  </si>
  <si>
    <t>21:0149:001519</t>
  </si>
  <si>
    <t>21:0149:001519:0001:0001:00</t>
  </si>
  <si>
    <t>103I  :787667:20:787666:10</t>
  </si>
  <si>
    <t>21:0455:001790</t>
  </si>
  <si>
    <t>21:0149:001519:0002:0001:00</t>
  </si>
  <si>
    <t>103I  :787668:00:------:--</t>
  </si>
  <si>
    <t>21:0455:001791</t>
  </si>
  <si>
    <t>21:0149:001520:0001:0001:01</t>
  </si>
  <si>
    <t>103I  :787669:00:------:--</t>
  </si>
  <si>
    <t>21:0455:001792</t>
  </si>
  <si>
    <t>21:0149:001521</t>
  </si>
  <si>
    <t>21:0149:001521:0001:0001:00</t>
  </si>
  <si>
    <t>103I  :787670:00:------:--</t>
  </si>
  <si>
    <t>21:0455:001793</t>
  </si>
  <si>
    <t>21:0149:001522</t>
  </si>
  <si>
    <t>21:0149:001522:0001:0001:00</t>
  </si>
  <si>
    <t>103I  :787671:00:------:--</t>
  </si>
  <si>
    <t>21:0455:001794</t>
  </si>
  <si>
    <t>21:0149:001523</t>
  </si>
  <si>
    <t>21:0149:001523:0001:0001:00</t>
  </si>
  <si>
    <t>103I  :787672:00:------:--</t>
  </si>
  <si>
    <t>21:0455:001795</t>
  </si>
  <si>
    <t>21:0149:001524</t>
  </si>
  <si>
    <t>21:0149:001524:0001:0001:00</t>
  </si>
  <si>
    <t>103I  :787673:00:------:--</t>
  </si>
  <si>
    <t>21:0455:001796</t>
  </si>
  <si>
    <t>21:0149:001525</t>
  </si>
  <si>
    <t>21:0149:001525:0001:0001:00</t>
  </si>
  <si>
    <t>103I  :787674:00:------:--</t>
  </si>
  <si>
    <t>21:0455:001797</t>
  </si>
  <si>
    <t>21:0149:001526</t>
  </si>
  <si>
    <t>21:0149:001526:0001:0001:00</t>
  </si>
  <si>
    <t>103I  :787675:00:------:--</t>
  </si>
  <si>
    <t>21:0455:001798</t>
  </si>
  <si>
    <t>21:0149:001527</t>
  </si>
  <si>
    <t>21:0149:001527:0001:0001:00</t>
  </si>
  <si>
    <t>103I  :787676:00:------:--</t>
  </si>
  <si>
    <t>21:0455:001799</t>
  </si>
  <si>
    <t>21:0149:001528</t>
  </si>
  <si>
    <t>21:0149:001528:0001:0001:00</t>
  </si>
  <si>
    <t>103I  :787677:91:------:--</t>
  </si>
  <si>
    <t>21:0455:001800</t>
  </si>
  <si>
    <t>103I  :787678:00:------:--</t>
  </si>
  <si>
    <t>21:0455:001801</t>
  </si>
  <si>
    <t>21:0149:001529</t>
  </si>
  <si>
    <t>21:0149:001529:0001:0001:00</t>
  </si>
  <si>
    <t>103I  :787679:00:------:--</t>
  </si>
  <si>
    <t>21:0455:001802</t>
  </si>
  <si>
    <t>21:0149:001530</t>
  </si>
  <si>
    <t>21:0149:001530:0001:0001:00</t>
  </si>
  <si>
    <t>103I  :787680:00:------:--</t>
  </si>
  <si>
    <t>21:0455:001803</t>
  </si>
  <si>
    <t>21:0149:001531</t>
  </si>
  <si>
    <t>21:0149:001531:0001:0001:00</t>
  </si>
  <si>
    <t>103I  :787681:80:787687:00</t>
  </si>
  <si>
    <t>21:0455:001804</t>
  </si>
  <si>
    <t>21:0149:001536</t>
  </si>
  <si>
    <t>21:0149:001536:0001:0001:02</t>
  </si>
  <si>
    <t>103I  :787682:10:------:--</t>
  </si>
  <si>
    <t>21:0455:001805</t>
  </si>
  <si>
    <t>21:0149:001532</t>
  </si>
  <si>
    <t>21:0149:001532:0001:0001:00</t>
  </si>
  <si>
    <t>103I  :787683:20:787682:10</t>
  </si>
  <si>
    <t>21:0455:001806</t>
  </si>
  <si>
    <t>21:0149:001532:0002:0001:00</t>
  </si>
  <si>
    <t>103I  :787684:00:------:--</t>
  </si>
  <si>
    <t>21:0455:001807</t>
  </si>
  <si>
    <t>21:0149:001533</t>
  </si>
  <si>
    <t>21:0149:001533:0001:0001:00</t>
  </si>
  <si>
    <t>103I  :787685:00:------:--</t>
  </si>
  <si>
    <t>21:0455:001808</t>
  </si>
  <si>
    <t>21:0149:001534</t>
  </si>
  <si>
    <t>21:0149:001534:0001:0001:00</t>
  </si>
  <si>
    <t>103I  :787686:00:------:--</t>
  </si>
  <si>
    <t>21:0455:001809</t>
  </si>
  <si>
    <t>21:0149:001535</t>
  </si>
  <si>
    <t>21:0149:001535:0001:0001:00</t>
  </si>
  <si>
    <t>103I  :787687:00:------:--</t>
  </si>
  <si>
    <t>21:0455:001810</t>
  </si>
  <si>
    <t>21:0149:001536:0001:0001:01</t>
  </si>
  <si>
    <t>103I  :787688:00:------:--</t>
  </si>
  <si>
    <t>21:0455:001811</t>
  </si>
  <si>
    <t>21:0149:001537</t>
  </si>
  <si>
    <t>21:0149:001537:0001:0001:00</t>
  </si>
  <si>
    <t>103I  :787689:00:------:--</t>
  </si>
  <si>
    <t>21:0455:001812</t>
  </si>
  <si>
    <t>21:0149:001538</t>
  </si>
  <si>
    <t>21:0149:001538:0001:0001:00</t>
  </si>
  <si>
    <t>103I  :787690:00:------:--</t>
  </si>
  <si>
    <t>21:0455:001813</t>
  </si>
  <si>
    <t>21:0149:001539</t>
  </si>
  <si>
    <t>21:0149:001539:0001:0001:00</t>
  </si>
  <si>
    <t>103I  :787691:00:------:--</t>
  </si>
  <si>
    <t>21:0455:001814</t>
  </si>
  <si>
    <t>21:0149:001540</t>
  </si>
  <si>
    <t>21:0149:001540:0001:0001:00</t>
  </si>
  <si>
    <t>103I  :787692:93:------:--</t>
  </si>
  <si>
    <t>21:0455:001815</t>
  </si>
  <si>
    <t>103I  :787693:00:------:--</t>
  </si>
  <si>
    <t>21:0455:001816</t>
  </si>
  <si>
    <t>21:0149:001541</t>
  </si>
  <si>
    <t>21:0149:001541:0001:0001:00</t>
  </si>
  <si>
    <t>103I  :787694:00:------:--</t>
  </si>
  <si>
    <t>21:0455:001817</t>
  </si>
  <si>
    <t>21:0149:001542</t>
  </si>
  <si>
    <t>21:0149:001542:0001:0001:00</t>
  </si>
  <si>
    <t>103I  :787695:00:------:--</t>
  </si>
  <si>
    <t>21:0455:001818</t>
  </si>
  <si>
    <t>21:0149:001543</t>
  </si>
  <si>
    <t>21:0149:001543:0001:0001:00</t>
  </si>
  <si>
    <t>103I  :787696:00:------:--</t>
  </si>
  <si>
    <t>21:0455:001819</t>
  </si>
  <si>
    <t>21:0149:001544</t>
  </si>
  <si>
    <t>21:0149:001544:0001:0001:00</t>
  </si>
  <si>
    <t>103I  :787697:00:------:--</t>
  </si>
  <si>
    <t>21:0455:001820</t>
  </si>
  <si>
    <t>21:0149:001545</t>
  </si>
  <si>
    <t>21:0149:001545:0001:0001:00</t>
  </si>
  <si>
    <t>103I  :787698:00:------:--</t>
  </si>
  <si>
    <t>21:0455:001821</t>
  </si>
  <si>
    <t>21:0149:001546</t>
  </si>
  <si>
    <t>21:0149:001546:0001:0001:00</t>
  </si>
  <si>
    <t>103I  :787699:00:------:--</t>
  </si>
  <si>
    <t>21:0455:001822</t>
  </si>
  <si>
    <t>21:0149:001547</t>
  </si>
  <si>
    <t>21:0149:001547:0001:0001:00</t>
  </si>
  <si>
    <t>103I  :787700:00:------:--</t>
  </si>
  <si>
    <t>21:0455:001823</t>
  </si>
  <si>
    <t>21:0149:001548</t>
  </si>
  <si>
    <t>21:0149:001548:0001:0001:00</t>
  </si>
  <si>
    <t>103I  :787701:80:787716:00</t>
  </si>
  <si>
    <t>21:0455:001824</t>
  </si>
  <si>
    <t>21:0149:001562</t>
  </si>
  <si>
    <t>21:0149:001562:0001:0001:02</t>
  </si>
  <si>
    <t>103I  :787702:00:------:--</t>
  </si>
  <si>
    <t>21:0455:001825</t>
  </si>
  <si>
    <t>21:0149:001549</t>
  </si>
  <si>
    <t>21:0149:001549:0001:0001:00</t>
  </si>
  <si>
    <t>103I  :787703:00:------:--</t>
  </si>
  <si>
    <t>21:0455:001826</t>
  </si>
  <si>
    <t>21:0149:001550</t>
  </si>
  <si>
    <t>21:0149:001550:0001:0001:00</t>
  </si>
  <si>
    <t>103I  :787704:10:------:--</t>
  </si>
  <si>
    <t>21:0455:001827</t>
  </si>
  <si>
    <t>21:0149:001551</t>
  </si>
  <si>
    <t>21:0149:001551:0001:0001:00</t>
  </si>
  <si>
    <t>103I  :787705:20:787704:10</t>
  </si>
  <si>
    <t>21:0455:001828</t>
  </si>
  <si>
    <t>21:0149:001551:0002:0001:00</t>
  </si>
  <si>
    <t>103I  :787706:00:------:--</t>
  </si>
  <si>
    <t>21:0455:001829</t>
  </si>
  <si>
    <t>21:0149:001552</t>
  </si>
  <si>
    <t>21:0149:001552:0001:0001:00</t>
  </si>
  <si>
    <t>103I  :787707:00:------:--</t>
  </si>
  <si>
    <t>21:0455:001830</t>
  </si>
  <si>
    <t>21:0149:001553</t>
  </si>
  <si>
    <t>21:0149:001553:0001:0001:00</t>
  </si>
  <si>
    <t>103I  :787708:00:------:--</t>
  </si>
  <si>
    <t>21:0455:001831</t>
  </si>
  <si>
    <t>21:0149:001554</t>
  </si>
  <si>
    <t>21:0149:001554:0001:0001:00</t>
  </si>
  <si>
    <t>103I  :787709:00:------:--</t>
  </si>
  <si>
    <t>21:0455:001832</t>
  </si>
  <si>
    <t>21:0149:001555</t>
  </si>
  <si>
    <t>21:0149:001555:0001:0001:00</t>
  </si>
  <si>
    <t>103I  :787710:00:------:--</t>
  </si>
  <si>
    <t>21:0455:001833</t>
  </si>
  <si>
    <t>21:0149:001556</t>
  </si>
  <si>
    <t>21:0149:001556:0001:0001:00</t>
  </si>
  <si>
    <t>103I  :787711:00:------:--</t>
  </si>
  <si>
    <t>21:0455:001834</t>
  </si>
  <si>
    <t>21:0149:001557</t>
  </si>
  <si>
    <t>21:0149:001557:0001:0001:00</t>
  </si>
  <si>
    <t>103I  :787712:00:------:--</t>
  </si>
  <si>
    <t>21:0455:001835</t>
  </si>
  <si>
    <t>21:0149:001558</t>
  </si>
  <si>
    <t>21:0149:001558:0001:0001:00</t>
  </si>
  <si>
    <t>103I  :787713:00:------:--</t>
  </si>
  <si>
    <t>21:0455:001836</t>
  </si>
  <si>
    <t>21:0149:001559</t>
  </si>
  <si>
    <t>21:0149:001559:0001:0001:00</t>
  </si>
  <si>
    <t>103I  :787714:00:------:--</t>
  </si>
  <si>
    <t>21:0455:001837</t>
  </si>
  <si>
    <t>21:0149:001560</t>
  </si>
  <si>
    <t>21:0149:001560:0001:0001:00</t>
  </si>
  <si>
    <t>103I  :787715:00:------:--</t>
  </si>
  <si>
    <t>21:0455:001838</t>
  </si>
  <si>
    <t>21:0149:001561</t>
  </si>
  <si>
    <t>21:0149:001561:0001:0001:00</t>
  </si>
  <si>
    <t>103I  :787716:00:------:--</t>
  </si>
  <si>
    <t>21:0455:001839</t>
  </si>
  <si>
    <t>21:0149:001562:0001:0001:01</t>
  </si>
  <si>
    <t>103I  :787717:00:------:--</t>
  </si>
  <si>
    <t>21:0455:001840</t>
  </si>
  <si>
    <t>21:0149:001563</t>
  </si>
  <si>
    <t>21:0149:001563:0001:0001:00</t>
  </si>
  <si>
    <t>103I  :787718:92:------:--</t>
  </si>
  <si>
    <t>21:0455:001841</t>
  </si>
  <si>
    <t>103I  :787719:00:------:--</t>
  </si>
  <si>
    <t>21:0455:001842</t>
  </si>
  <si>
    <t>21:0149:001564</t>
  </si>
  <si>
    <t>21:0149:001564:0001:0001:00</t>
  </si>
  <si>
    <t>103I  :787720:00:------:--</t>
  </si>
  <si>
    <t>21:0455:001843</t>
  </si>
  <si>
    <t>21:0149:001565</t>
  </si>
  <si>
    <t>21:0149:001565:0001:0001:00</t>
  </si>
  <si>
    <t>103I  :787721:80:787733:00</t>
  </si>
  <si>
    <t>21:0455:001844</t>
  </si>
  <si>
    <t>21:0149:001576</t>
  </si>
  <si>
    <t>21:0149:001576:0001:0001:02</t>
  </si>
  <si>
    <t>103I  :787722:91:------:--</t>
  </si>
  <si>
    <t>21:0455:001845</t>
  </si>
  <si>
    <t>103I  :787723:00:------:--</t>
  </si>
  <si>
    <t>21:0455:001846</t>
  </si>
  <si>
    <t>21:0149:001566</t>
  </si>
  <si>
    <t>21:0149:001566:0001:0001:00</t>
  </si>
  <si>
    <t>103I  :787724:00:------:--</t>
  </si>
  <si>
    <t>21:0455:001847</t>
  </si>
  <si>
    <t>21:0149:001567</t>
  </si>
  <si>
    <t>21:0149:001567:0001:0001:00</t>
  </si>
  <si>
    <t>103I  :787725:00:------:--</t>
  </si>
  <si>
    <t>21:0455:001848</t>
  </si>
  <si>
    <t>21:0149:001568</t>
  </si>
  <si>
    <t>21:0149:001568:0001:0001:00</t>
  </si>
  <si>
    <t>103I  :787726:00:------:--</t>
  </si>
  <si>
    <t>21:0455:001849</t>
  </si>
  <si>
    <t>21:0149:001569</t>
  </si>
  <si>
    <t>21:0149:001569:0001:0001:00</t>
  </si>
  <si>
    <t>103I  :787727:00:------:--</t>
  </si>
  <si>
    <t>21:0455:001850</t>
  </si>
  <si>
    <t>21:0149:001570</t>
  </si>
  <si>
    <t>21:0149:001570:0001:0001:00</t>
  </si>
  <si>
    <t>103I  :787728:00:------:--</t>
  </si>
  <si>
    <t>21:0455:001851</t>
  </si>
  <si>
    <t>21:0149:001571</t>
  </si>
  <si>
    <t>21:0149:001571:0001:0001:00</t>
  </si>
  <si>
    <t>103I  :787729:00:------:--</t>
  </si>
  <si>
    <t>21:0455:001852</t>
  </si>
  <si>
    <t>21:0149:001572</t>
  </si>
  <si>
    <t>21:0149:001572:0001:0001:00</t>
  </si>
  <si>
    <t>103I  :787730:00:------:--</t>
  </si>
  <si>
    <t>21:0455:001853</t>
  </si>
  <si>
    <t>21:0149:001573</t>
  </si>
  <si>
    <t>21:0149:001573:0001:0001:00</t>
  </si>
  <si>
    <t>103I  :787731:00:------:--</t>
  </si>
  <si>
    <t>21:0455:001854</t>
  </si>
  <si>
    <t>21:0149:001574</t>
  </si>
  <si>
    <t>21:0149:001574:0001:0001:00</t>
  </si>
  <si>
    <t>103I  :787732:00:------:--</t>
  </si>
  <si>
    <t>21:0455:001855</t>
  </si>
  <si>
    <t>21:0149:001575</t>
  </si>
  <si>
    <t>21:0149:001575:0001:0001:00</t>
  </si>
  <si>
    <t>103I  :787733:00:------:--</t>
  </si>
  <si>
    <t>21:0455:001856</t>
  </si>
  <si>
    <t>21:0149:001576:0001:0001:01</t>
  </si>
  <si>
    <t>103I  :787734:00:------:--</t>
  </si>
  <si>
    <t>21:0455:001857</t>
  </si>
  <si>
    <t>21:0149:001577</t>
  </si>
  <si>
    <t>21:0149:001577:0001:0001:00</t>
  </si>
  <si>
    <t>103I  :787735:00:------:--</t>
  </si>
  <si>
    <t>21:0455:001858</t>
  </si>
  <si>
    <t>21:0149:001578</t>
  </si>
  <si>
    <t>21:0149:001578:0001:0001:00</t>
  </si>
  <si>
    <t>103I  :787736:00:------:--</t>
  </si>
  <si>
    <t>21:0455:001859</t>
  </si>
  <si>
    <t>21:0149:001579</t>
  </si>
  <si>
    <t>21:0149:001579:0001:0001:00</t>
  </si>
  <si>
    <t>103I  :787737:00:------:--</t>
  </si>
  <si>
    <t>21:0455:001860</t>
  </si>
  <si>
    <t>21:0149:001580</t>
  </si>
  <si>
    <t>21:0149:001580:0001:0001:00</t>
  </si>
  <si>
    <t>103I  :787738:10:------:--</t>
  </si>
  <si>
    <t>21:0455:001861</t>
  </si>
  <si>
    <t>21:0149:001581</t>
  </si>
  <si>
    <t>21:0149:001581:0001:0001:00</t>
  </si>
  <si>
    <t>103I  :787739:20:787738:10</t>
  </si>
  <si>
    <t>21:0455:001862</t>
  </si>
  <si>
    <t>21:0149:001581:0002:0001:00</t>
  </si>
  <si>
    <t>103I  :787740:00:------:--</t>
  </si>
  <si>
    <t>21:0455:001863</t>
  </si>
  <si>
    <t>21:0149:001582</t>
  </si>
  <si>
    <t>21:0149:001582:0001:0001:00</t>
  </si>
  <si>
    <t>103I  :787741:80:787748:00</t>
  </si>
  <si>
    <t>21:0455:001864</t>
  </si>
  <si>
    <t>21:0149:001588</t>
  </si>
  <si>
    <t>21:0149:001588:0001:0001:02</t>
  </si>
  <si>
    <t>103I  :787742:10:------:--</t>
  </si>
  <si>
    <t>21:0455:001865</t>
  </si>
  <si>
    <t>21:0149:001583</t>
  </si>
  <si>
    <t>21:0149:001583:0001:0001:00</t>
  </si>
  <si>
    <t>103I  :787743:20:787742:10</t>
  </si>
  <si>
    <t>21:0455:001866</t>
  </si>
  <si>
    <t>21:0149:001583:0002:0001:00</t>
  </si>
  <si>
    <t>103I  :787744:00:------:--</t>
  </si>
  <si>
    <t>21:0455:001867</t>
  </si>
  <si>
    <t>21:0149:001584</t>
  </si>
  <si>
    <t>21:0149:001584:0001:0001:00</t>
  </si>
  <si>
    <t>103I  :787745:00:------:--</t>
  </si>
  <si>
    <t>21:0455:001868</t>
  </si>
  <si>
    <t>21:0149:001585</t>
  </si>
  <si>
    <t>21:0149:001585:0001:0001:00</t>
  </si>
  <si>
    <t>103I  :787746:00:------:--</t>
  </si>
  <si>
    <t>21:0455:001869</t>
  </si>
  <si>
    <t>21:0149:001586</t>
  </si>
  <si>
    <t>21:0149:001586:0001:0001:00</t>
  </si>
  <si>
    <t>103I  :787747:00:------:--</t>
  </si>
  <si>
    <t>21:0455:001870</t>
  </si>
  <si>
    <t>21:0149:001587</t>
  </si>
  <si>
    <t>21:0149:001587:0001:0001:00</t>
  </si>
  <si>
    <t>103I  :787748:00:------:--</t>
  </si>
  <si>
    <t>21:0455:001871</t>
  </si>
  <si>
    <t>21:0149:001588:0001:0001:01</t>
  </si>
  <si>
    <t>103I  :787749:00:------:--</t>
  </si>
  <si>
    <t>21:0455:001872</t>
  </si>
  <si>
    <t>21:0149:001589</t>
  </si>
  <si>
    <t>21:0149:001589:0001:0001:00</t>
  </si>
  <si>
    <t>103I  :787750:00:------:--</t>
  </si>
  <si>
    <t>21:0455:001873</t>
  </si>
  <si>
    <t>21:0149:001590</t>
  </si>
  <si>
    <t>21:0149:001590:0001:0001:00</t>
  </si>
  <si>
    <t>103I  :787751:00:------:--</t>
  </si>
  <si>
    <t>21:0455:001874</t>
  </si>
  <si>
    <t>21:0149:001591</t>
  </si>
  <si>
    <t>21:0149:001591:0001:0001:00</t>
  </si>
  <si>
    <t>103I  :787752:93:------:--</t>
  </si>
  <si>
    <t>21:0455:001875</t>
  </si>
  <si>
    <t>103I  :787753:00:------:--</t>
  </si>
  <si>
    <t>21:0455:001876</t>
  </si>
  <si>
    <t>21:0149:001592</t>
  </si>
  <si>
    <t>21:0149:001592:0001:0001:00</t>
  </si>
  <si>
    <t>103I  :787754:00:------:--</t>
  </si>
  <si>
    <t>21:0455:001877</t>
  </si>
  <si>
    <t>21:0149:001593</t>
  </si>
  <si>
    <t>21:0149:001593:0001:0001:00</t>
  </si>
  <si>
    <t>103I  :787755:00:------:--</t>
  </si>
  <si>
    <t>21:0455:001878</t>
  </si>
  <si>
    <t>21:0149:001594</t>
  </si>
  <si>
    <t>21:0149:001594:0001:0001:00</t>
  </si>
  <si>
    <t>103I  :787756:00:------:--</t>
  </si>
  <si>
    <t>21:0455:001879</t>
  </si>
  <si>
    <t>21:0149:001595</t>
  </si>
  <si>
    <t>21:0149:001595:0001:0001:00</t>
  </si>
  <si>
    <t>103I  :787757:00:------:--</t>
  </si>
  <si>
    <t>21:0455:001880</t>
  </si>
  <si>
    <t>21:0149:001596</t>
  </si>
  <si>
    <t>21:0149:001596:0001:0001:00</t>
  </si>
  <si>
    <t>103I  :787758:00:------:--</t>
  </si>
  <si>
    <t>21:0455:001881</t>
  </si>
  <si>
    <t>21:0149:001597</t>
  </si>
  <si>
    <t>21:0149:001597:0001:0001:00</t>
  </si>
  <si>
    <t>103I  :787759:00:------:--</t>
  </si>
  <si>
    <t>21:0455:001882</t>
  </si>
  <si>
    <t>21:0149:001598</t>
  </si>
  <si>
    <t>21:0149:001598:0001:0001:00</t>
  </si>
  <si>
    <t>103I  :787760:00:------:--</t>
  </si>
  <si>
    <t>21:0455:001883</t>
  </si>
  <si>
    <t>21:0149:001599</t>
  </si>
  <si>
    <t>21:0149:001599:0001:0001:00</t>
  </si>
  <si>
    <t>103I  :787761:80:787766:00</t>
  </si>
  <si>
    <t>21:0455:001884</t>
  </si>
  <si>
    <t>21:0149:001604</t>
  </si>
  <si>
    <t>21:0149:001604:0001:0001:02</t>
  </si>
  <si>
    <t>103I  :787762:00:------:--</t>
  </si>
  <si>
    <t>21:0455:001885</t>
  </si>
  <si>
    <t>21:0149:001600</t>
  </si>
  <si>
    <t>21:0149:001600:0001:0001:00</t>
  </si>
  <si>
    <t>103I  :787763:00:------:--</t>
  </si>
  <si>
    <t>21:0455:001886</t>
  </si>
  <si>
    <t>21:0149:001601</t>
  </si>
  <si>
    <t>21:0149:001601:0001:0001:00</t>
  </si>
  <si>
    <t>103I  :787764:00:------:--</t>
  </si>
  <si>
    <t>21:0455:001887</t>
  </si>
  <si>
    <t>21:0149:001602</t>
  </si>
  <si>
    <t>21:0149:001602:0001:0001:00</t>
  </si>
  <si>
    <t>103I  :787765:00:------:--</t>
  </si>
  <si>
    <t>21:0455:001888</t>
  </si>
  <si>
    <t>21:0149:001603</t>
  </si>
  <si>
    <t>21:0149:001603:0001:0001:00</t>
  </si>
  <si>
    <t>103I  :787766:00:------:--</t>
  </si>
  <si>
    <t>21:0455:001889</t>
  </si>
  <si>
    <t>21:0149:001604:0001:0001:01</t>
  </si>
  <si>
    <t>103I  :787767:00:------:--</t>
  </si>
  <si>
    <t>21:0455:001890</t>
  </si>
  <si>
    <t>21:0149:001605</t>
  </si>
  <si>
    <t>21:0149:001605:0001:0001:00</t>
  </si>
  <si>
    <t>103I  :787768:00:------:--</t>
  </si>
  <si>
    <t>21:0455:001891</t>
  </si>
  <si>
    <t>21:0149:001606</t>
  </si>
  <si>
    <t>21:0149:001606:0001:0001:00</t>
  </si>
  <si>
    <t>103I  :787769:10:------:--</t>
  </si>
  <si>
    <t>21:0455:001892</t>
  </si>
  <si>
    <t>21:0149:001607</t>
  </si>
  <si>
    <t>21:0149:001607:0001:0001:00</t>
  </si>
  <si>
    <t>103I  :787770:20:787769:10</t>
  </si>
  <si>
    <t>21:0455:001893</t>
  </si>
  <si>
    <t>21:0149:001607:0002:0001:00</t>
  </si>
  <si>
    <t>103I  :787771:92:------:--</t>
  </si>
  <si>
    <t>21:0455:001894</t>
  </si>
  <si>
    <t>103I  :787772:00:------:--</t>
  </si>
  <si>
    <t>21:0455:001895</t>
  </si>
  <si>
    <t>21:0149:001608</t>
  </si>
  <si>
    <t>21:0149:001608:0001:0001:00</t>
  </si>
  <si>
    <t>103I  :787773:00:------:--</t>
  </si>
  <si>
    <t>21:0455:001896</t>
  </si>
  <si>
    <t>21:0149:001609</t>
  </si>
  <si>
    <t>21:0149:001609:0001:0001:00</t>
  </si>
  <si>
    <t>103I  :787774:00:------:--</t>
  </si>
  <si>
    <t>21:0455:001897</t>
  </si>
  <si>
    <t>21:0149:001610</t>
  </si>
  <si>
    <t>21:0149:001610:0001:0001:00</t>
  </si>
  <si>
    <t>103I  :787775:00:------:--</t>
  </si>
  <si>
    <t>21:0455:001898</t>
  </si>
  <si>
    <t>21:0149:001611</t>
  </si>
  <si>
    <t>21:0149:001611:0001:0001:00</t>
  </si>
  <si>
    <t>103I  :787776:00:------:--</t>
  </si>
  <si>
    <t>21:0455:001899</t>
  </si>
  <si>
    <t>21:0149:001612</t>
  </si>
  <si>
    <t>21:0149:001612:0001:0001:00</t>
  </si>
  <si>
    <t>103I  :787777:00:------:--</t>
  </si>
  <si>
    <t>21:0455:001900</t>
  </si>
  <si>
    <t>21:0149:001613</t>
  </si>
  <si>
    <t>21:0149:001613:0001:0001:00</t>
  </si>
  <si>
    <t>103I  :787778:00:------:--</t>
  </si>
  <si>
    <t>21:0455:001901</t>
  </si>
  <si>
    <t>21:0149:001614</t>
  </si>
  <si>
    <t>21:0149:001614:0001:0001:00</t>
  </si>
  <si>
    <t>103I  :787779:00:------:--</t>
  </si>
  <si>
    <t>21:0455:001902</t>
  </si>
  <si>
    <t>21:0149:001615</t>
  </si>
  <si>
    <t>21:0149:001615:0001:0001:00</t>
  </si>
  <si>
    <t>103I  :787780:00:------:--</t>
  </si>
  <si>
    <t>21:0455:001903</t>
  </si>
  <si>
    <t>21:0149:001616</t>
  </si>
  <si>
    <t>21:0149:001616:0001:0001:00</t>
  </si>
  <si>
    <t>103I  :787781:80:787791:10</t>
  </si>
  <si>
    <t>21:0455:001904</t>
  </si>
  <si>
    <t>21:0149:001626</t>
  </si>
  <si>
    <t>21:0149:001626:0001:0001:02</t>
  </si>
  <si>
    <t>103I  :787782:00:------:--</t>
  </si>
  <si>
    <t>21:0455:001905</t>
  </si>
  <si>
    <t>21:0149:001617</t>
  </si>
  <si>
    <t>21:0149:001617:0001:0001:00</t>
  </si>
  <si>
    <t>103I  :787783:00:------:--</t>
  </si>
  <si>
    <t>21:0455:001906</t>
  </si>
  <si>
    <t>21:0149:001618</t>
  </si>
  <si>
    <t>21:0149:001618:0001:0001:00</t>
  </si>
  <si>
    <t>103I  :787784:00:------:--</t>
  </si>
  <si>
    <t>21:0455:001907</t>
  </si>
  <si>
    <t>21:0149:001619</t>
  </si>
  <si>
    <t>21:0149:001619:0001:0001:00</t>
  </si>
  <si>
    <t>103I  :787785:00:------:--</t>
  </si>
  <si>
    <t>21:0455:001908</t>
  </si>
  <si>
    <t>21:0149:001620</t>
  </si>
  <si>
    <t>21:0149:001620:0001:0001:00</t>
  </si>
  <si>
    <t>103I  :787786:00:------:--</t>
  </si>
  <si>
    <t>21:0455:001909</t>
  </si>
  <si>
    <t>21:0149:001621</t>
  </si>
  <si>
    <t>21:0149:001621:0001:0001:00</t>
  </si>
  <si>
    <t>103I  :787787:00:------:--</t>
  </si>
  <si>
    <t>21:0455:001910</t>
  </si>
  <si>
    <t>21:0149:001622</t>
  </si>
  <si>
    <t>21:0149:001622:0001:0001:00</t>
  </si>
  <si>
    <t>103I  :787788:00:------:--</t>
  </si>
  <si>
    <t>21:0455:001911</t>
  </si>
  <si>
    <t>21:0149:001623</t>
  </si>
  <si>
    <t>21:0149:001623:0001:0001:00</t>
  </si>
  <si>
    <t>103I  :787789:00:------:--</t>
  </si>
  <si>
    <t>21:0455:001912</t>
  </si>
  <si>
    <t>21:0149:001624</t>
  </si>
  <si>
    <t>21:0149:001624:0001:0001:00</t>
  </si>
  <si>
    <t>103I  :787790:00:------:--</t>
  </si>
  <si>
    <t>21:0455:001913</t>
  </si>
  <si>
    <t>21:0149:001625</t>
  </si>
  <si>
    <t>21:0149:001625:0001:0001:00</t>
  </si>
  <si>
    <t>103I  :787791:10:------:--</t>
  </si>
  <si>
    <t>21:0455:001914</t>
  </si>
  <si>
    <t>21:0149:001626:0001:0001:01</t>
  </si>
  <si>
    <t>103I  :787792:20:787791:10</t>
  </si>
  <si>
    <t>21:0455:001915</t>
  </si>
  <si>
    <t>21:0149:001626:0002:0001:00</t>
  </si>
  <si>
    <t>103I  :787793:91:------:--</t>
  </si>
  <si>
    <t>21:0455:001916</t>
  </si>
  <si>
    <t>103I  :787794:00:------:--</t>
  </si>
  <si>
    <t>21:0455:001917</t>
  </si>
  <si>
    <t>21:0149:001627</t>
  </si>
  <si>
    <t>21:0149:001627:0001:0001:00</t>
  </si>
  <si>
    <t>103I  :787795:00:------:--</t>
  </si>
  <si>
    <t>21:0455:001918</t>
  </si>
  <si>
    <t>21:0149:001628</t>
  </si>
  <si>
    <t>21:0149:001628:0001:0001:00</t>
  </si>
  <si>
    <t>103I  :787796:00:------:--</t>
  </si>
  <si>
    <t>21:0455:001919</t>
  </si>
  <si>
    <t>21:0149:001629</t>
  </si>
  <si>
    <t>21:0149:001629:0001:0001:00</t>
  </si>
  <si>
    <t>103I  :787797:00:------:--</t>
  </si>
  <si>
    <t>21:0455:001920</t>
  </si>
  <si>
    <t>21:0149:001630</t>
  </si>
  <si>
    <t>21:0149:001630:0001:0001:00</t>
  </si>
  <si>
    <t>103I  :787798:00:------:--</t>
  </si>
  <si>
    <t>21:0455:001921</t>
  </si>
  <si>
    <t>21:0149:001631</t>
  </si>
  <si>
    <t>21:0149:001631:0001:0001:00</t>
  </si>
  <si>
    <t>103I  :787799:00:------:--</t>
  </si>
  <si>
    <t>21:0455:001922</t>
  </si>
  <si>
    <t>21:0149:001632</t>
  </si>
  <si>
    <t>21:0149:001632:0001:0001:00</t>
  </si>
  <si>
    <t>103I  :787800:00:------:--</t>
  </si>
  <si>
    <t>21:0455:001923</t>
  </si>
  <si>
    <t>21:0149:001633</t>
  </si>
  <si>
    <t>21:0149:001633:0001:0001:00</t>
  </si>
  <si>
    <t>103I  :787801:80:787804:00</t>
  </si>
  <si>
    <t>21:0455:001924</t>
  </si>
  <si>
    <t>21:0149:001635</t>
  </si>
  <si>
    <t>21:0149:001635:0001:0001:02</t>
  </si>
  <si>
    <t>103I  :787802:10:------:--</t>
  </si>
  <si>
    <t>21:0455:001925</t>
  </si>
  <si>
    <t>21:0149:001634</t>
  </si>
  <si>
    <t>21:0149:001634:0001:0001:00</t>
  </si>
  <si>
    <t>103I  :787803:20:787802:10</t>
  </si>
  <si>
    <t>21:0455:001926</t>
  </si>
  <si>
    <t>21:0149:001634:0002:0001:00</t>
  </si>
  <si>
    <t>103I  :787804:00:------:--</t>
  </si>
  <si>
    <t>21:0455:001927</t>
  </si>
  <si>
    <t>21:0149:001635:0001:0001:01</t>
  </si>
  <si>
    <t>103I  :787805:00:------:--</t>
  </si>
  <si>
    <t>21:0455:001928</t>
  </si>
  <si>
    <t>21:0149:001636</t>
  </si>
  <si>
    <t>21:0149:001636:0001:0001:00</t>
  </si>
  <si>
    <t>103I  :787806:91:------:--</t>
  </si>
  <si>
    <t>21:0455:001929</t>
  </si>
  <si>
    <t>103I  :787807:00:------:--</t>
  </si>
  <si>
    <t>21:0455:001930</t>
  </si>
  <si>
    <t>21:0149:001637</t>
  </si>
  <si>
    <t>21:0149:001637:0001:0001:00</t>
  </si>
  <si>
    <t>103I  :787808:00:------:--</t>
  </si>
  <si>
    <t>21:0455:001931</t>
  </si>
  <si>
    <t>21:0149:001638</t>
  </si>
  <si>
    <t>21:0149:001638:0001:0001:00</t>
  </si>
  <si>
    <t>103I  :787809:00:------:--</t>
  </si>
  <si>
    <t>21:0455:001932</t>
  </si>
  <si>
    <t>21:0149:001639</t>
  </si>
  <si>
    <t>21:0149:001639:0001:0001:00</t>
  </si>
  <si>
    <t>103I  :787810:00:------:--</t>
  </si>
  <si>
    <t>21:0455:001933</t>
  </si>
  <si>
    <t>21:0149:001640</t>
  </si>
  <si>
    <t>21:0149:001640:0001:0001:00</t>
  </si>
  <si>
    <t>103I  :787811:00:------:--</t>
  </si>
  <si>
    <t>21:0455:001934</t>
  </si>
  <si>
    <t>21:0149:001641</t>
  </si>
  <si>
    <t>21:0149:001641:0001:0001:00</t>
  </si>
  <si>
    <t>103I  :787812:00:------:--</t>
  </si>
  <si>
    <t>21:0455:001935</t>
  </si>
  <si>
    <t>21:0149:001642</t>
  </si>
  <si>
    <t>21:0149:001642:0001:0001:00</t>
  </si>
  <si>
    <t>103I  :787813:00:------:--</t>
  </si>
  <si>
    <t>21:0455:001936</t>
  </si>
  <si>
    <t>21:0149:001643</t>
  </si>
  <si>
    <t>21:0149:001643:0001:0001:00</t>
  </si>
  <si>
    <t>103I  :787814:00:------:--</t>
  </si>
  <si>
    <t>21:0455:001937</t>
  </si>
  <si>
    <t>21:0149:001644</t>
  </si>
  <si>
    <t>21:0149:001644:0001:0001:00</t>
  </si>
  <si>
    <t>103I  :787815:00:------:--</t>
  </si>
  <si>
    <t>21:0455:001938</t>
  </si>
  <si>
    <t>21:0149:001645</t>
  </si>
  <si>
    <t>21:0149:001645:0001:0001:00</t>
  </si>
  <si>
    <t>103I  :787816:00:------:--</t>
  </si>
  <si>
    <t>21:0455:001939</t>
  </si>
  <si>
    <t>21:0149:001646</t>
  </si>
  <si>
    <t>21:0149:001646:0001:0001:00</t>
  </si>
  <si>
    <t>103I  :787817:00:------:--</t>
  </si>
  <si>
    <t>21:0455:001940</t>
  </si>
  <si>
    <t>21:0149:001647</t>
  </si>
  <si>
    <t>21:0149:001647:0001:0001:00</t>
  </si>
  <si>
    <t>103I  :787818:00:------:--</t>
  </si>
  <si>
    <t>21:0455:001941</t>
  </si>
  <si>
    <t>21:0149:001648</t>
  </si>
  <si>
    <t>21:0149:001648:0001:0001:00</t>
  </si>
  <si>
    <t>103I  :787819:00:------:--</t>
  </si>
  <si>
    <t>21:0455:001942</t>
  </si>
  <si>
    <t>21:0149:001649</t>
  </si>
  <si>
    <t>21:0149:001649:0001:0001:00</t>
  </si>
  <si>
    <t>103I  :787820:00:------:--</t>
  </si>
  <si>
    <t>21:0455:001943</t>
  </si>
  <si>
    <t>21:0149:001650</t>
  </si>
  <si>
    <t>21:0149:001650:0001:0001:00</t>
  </si>
  <si>
    <t>103I  :787821:80:787831:00</t>
  </si>
  <si>
    <t>21:0455:001944</t>
  </si>
  <si>
    <t>21:0149:001660</t>
  </si>
  <si>
    <t>21:0149:001660:0001:0001:02</t>
  </si>
  <si>
    <t>103I  :787822:00:------:--</t>
  </si>
  <si>
    <t>21:0455:001945</t>
  </si>
  <si>
    <t>21:0149:001651</t>
  </si>
  <si>
    <t>21:0149:001651:0001:0001:00</t>
  </si>
  <si>
    <t>103I  :787823:00:------:--</t>
  </si>
  <si>
    <t>21:0455:001946</t>
  </si>
  <si>
    <t>21:0149:001652</t>
  </si>
  <si>
    <t>21:0149:001652:0001:0001:00</t>
  </si>
  <si>
    <t>103I  :787824:00:------:--</t>
  </si>
  <si>
    <t>21:0455:001947</t>
  </si>
  <si>
    <t>21:0149:001653</t>
  </si>
  <si>
    <t>21:0149:001653:0001:0001:00</t>
  </si>
  <si>
    <t>103I  :787825:00:------:--</t>
  </si>
  <si>
    <t>21:0455:001948</t>
  </si>
  <si>
    <t>21:0149:001654</t>
  </si>
  <si>
    <t>21:0149:001654:0001:0001:00</t>
  </si>
  <si>
    <t>103I  :787826:00:------:--</t>
  </si>
  <si>
    <t>21:0455:001949</t>
  </si>
  <si>
    <t>21:0149:001655</t>
  </si>
  <si>
    <t>21:0149:001655:0001:0001:00</t>
  </si>
  <si>
    <t>103I  :787827:00:------:--</t>
  </si>
  <si>
    <t>21:0455:001950</t>
  </si>
  <si>
    <t>21:0149:001656</t>
  </si>
  <si>
    <t>21:0149:001656:0001:0001:00</t>
  </si>
  <si>
    <t>103I  :787828:00:------:--</t>
  </si>
  <si>
    <t>21:0455:001951</t>
  </si>
  <si>
    <t>21:0149:001657</t>
  </si>
  <si>
    <t>21:0149:001657:0001:0001:00</t>
  </si>
  <si>
    <t>103I  :787829:00:------:--</t>
  </si>
  <si>
    <t>21:0455:001952</t>
  </si>
  <si>
    <t>21:0149:001658</t>
  </si>
  <si>
    <t>21:0149:001658:0001:0001:00</t>
  </si>
  <si>
    <t>103I  :787830:00:------:--</t>
  </si>
  <si>
    <t>21:0455:001953</t>
  </si>
  <si>
    <t>21:0149:001659</t>
  </si>
  <si>
    <t>21:0149:001659:0001:0001:00</t>
  </si>
  <si>
    <t>103I  :787831:00:------:--</t>
  </si>
  <si>
    <t>21:0455:001954</t>
  </si>
  <si>
    <t>21:0149:001660:0001:0001:01</t>
  </si>
  <si>
    <t>103I  :787832:00:------:--</t>
  </si>
  <si>
    <t>21:0455:001955</t>
  </si>
  <si>
    <t>21:0149:001661</t>
  </si>
  <si>
    <t>21:0149:001661:0001:0001:00</t>
  </si>
  <si>
    <t>103I  :787833:00:------:--</t>
  </si>
  <si>
    <t>21:0455:001956</t>
  </si>
  <si>
    <t>21:0149:001662</t>
  </si>
  <si>
    <t>21:0149:001662:0001:0001:00</t>
  </si>
  <si>
    <t>103I  :787834:00:------:--</t>
  </si>
  <si>
    <t>21:0455:001957</t>
  </si>
  <si>
    <t>21:0149:001663</t>
  </si>
  <si>
    <t>21:0149:001663:0001:0001:00</t>
  </si>
  <si>
    <t>103I  :787835:00:------:--</t>
  </si>
  <si>
    <t>21:0455:001958</t>
  </si>
  <si>
    <t>21:0149:001664</t>
  </si>
  <si>
    <t>21:0149:001664:0001:0001:00</t>
  </si>
  <si>
    <t>103I  :787836:00:------:--</t>
  </si>
  <si>
    <t>21:0455:001959</t>
  </si>
  <si>
    <t>21:0149:001665</t>
  </si>
  <si>
    <t>21:0149:001665:0001:0001:00</t>
  </si>
  <si>
    <t>103I  :787837:10:------:--</t>
  </si>
  <si>
    <t>21:0455:001960</t>
  </si>
  <si>
    <t>21:0149:001666</t>
  </si>
  <si>
    <t>21:0149:001666:0001:0001:00</t>
  </si>
  <si>
    <t>103I  :787838:20:787837:10</t>
  </si>
  <si>
    <t>21:0455:001961</t>
  </si>
  <si>
    <t>21:0149:001666:0002:0001:00</t>
  </si>
  <si>
    <t>103I  :787839:93:------:--</t>
  </si>
  <si>
    <t>21:0455:001962</t>
  </si>
  <si>
    <t>103I  :787840:00:------:--</t>
  </si>
  <si>
    <t>21:0455:001963</t>
  </si>
  <si>
    <t>21:0149:001667</t>
  </si>
  <si>
    <t>21:0149:001667:0001:0001:00</t>
  </si>
  <si>
    <t>103I  :787841:80:787848:00</t>
  </si>
  <si>
    <t>21:0455:001964</t>
  </si>
  <si>
    <t>21:0149:001674</t>
  </si>
  <si>
    <t>21:0149:001674:0001:0001:02</t>
  </si>
  <si>
    <t>103I  :787842:00:------:--</t>
  </si>
  <si>
    <t>21:0455:001965</t>
  </si>
  <si>
    <t>21:0149:001668</t>
  </si>
  <si>
    <t>21:0149:001668:0001:0001:00</t>
  </si>
  <si>
    <t>103I  :787843:00:------:--</t>
  </si>
  <si>
    <t>21:0455:001966</t>
  </si>
  <si>
    <t>21:0149:001669</t>
  </si>
  <si>
    <t>21:0149:001669:0001:0001:00</t>
  </si>
  <si>
    <t>103I  :787844:00:------:--</t>
  </si>
  <si>
    <t>21:0455:001967</t>
  </si>
  <si>
    <t>21:0149:001670</t>
  </si>
  <si>
    <t>21:0149:001670:0001:0001:00</t>
  </si>
  <si>
    <t>103I  :787845:00:------:--</t>
  </si>
  <si>
    <t>21:0455:001968</t>
  </si>
  <si>
    <t>21:0149:001671</t>
  </si>
  <si>
    <t>21:0149:001671:0001:0001:00</t>
  </si>
  <si>
    <t>103I  :787846:00:------:--</t>
  </si>
  <si>
    <t>21:0455:001969</t>
  </si>
  <si>
    <t>21:0149:001672</t>
  </si>
  <si>
    <t>21:0149:001672:0001:0001:00</t>
  </si>
  <si>
    <t>103I  :787847:00:------:--</t>
  </si>
  <si>
    <t>21:0455:001970</t>
  </si>
  <si>
    <t>21:0149:001673</t>
  </si>
  <si>
    <t>21:0149:001673:0001:0001:00</t>
  </si>
  <si>
    <t>103I  :787848:00:------:--</t>
  </si>
  <si>
    <t>21:0455:001971</t>
  </si>
  <si>
    <t>21:0149:001674:0001:0001:01</t>
  </si>
  <si>
    <t>103I  :787849:10:------:--</t>
  </si>
  <si>
    <t>21:0455:001972</t>
  </si>
  <si>
    <t>21:0149:001675</t>
  </si>
  <si>
    <t>21:0149:001675:0001:0001:00</t>
  </si>
  <si>
    <t>103I  :787850:20:787849:10</t>
  </si>
  <si>
    <t>21:0455:001973</t>
  </si>
  <si>
    <t>21:0149:001675:0002:0001:00</t>
  </si>
  <si>
    <t>103I  :787851:00:------:--</t>
  </si>
  <si>
    <t>21:0455:001974</t>
  </si>
  <si>
    <t>21:0149:001676</t>
  </si>
  <si>
    <t>21:0149:001676:0001:0001:00</t>
  </si>
  <si>
    <t>103I  :787852:00:------:--</t>
  </si>
  <si>
    <t>21:0455:001975</t>
  </si>
  <si>
    <t>21:0149:001677</t>
  </si>
  <si>
    <t>21:0149:001677:0001:0001:00</t>
  </si>
  <si>
    <t>103I  :787853:00:------:--</t>
  </si>
  <si>
    <t>21:0455:001976</t>
  </si>
  <si>
    <t>21:0149:001678</t>
  </si>
  <si>
    <t>21:0149:001678:0001:0001:00</t>
  </si>
  <si>
    <t>103I  :787854:00:------:--</t>
  </si>
  <si>
    <t>21:0455:001977</t>
  </si>
  <si>
    <t>21:0149:001679</t>
  </si>
  <si>
    <t>21:0149:001679:0001:0001:00</t>
  </si>
  <si>
    <t>103I  :787855:92:------:--</t>
  </si>
  <si>
    <t>21:0455:001978</t>
  </si>
  <si>
    <t>103I  :787856:00:------:--</t>
  </si>
  <si>
    <t>21:0455:001979</t>
  </si>
  <si>
    <t>21:0149:001680</t>
  </si>
  <si>
    <t>21:0149:001680:0001:0001:00</t>
  </si>
  <si>
    <t>103I  :787857:00:------:--</t>
  </si>
  <si>
    <t>21:0455:001980</t>
  </si>
  <si>
    <t>21:0149:001681</t>
  </si>
  <si>
    <t>21:0149:001681:0001:0001:00</t>
  </si>
  <si>
    <t>103I  :787858:00:------:--</t>
  </si>
  <si>
    <t>21:0455:001981</t>
  </si>
  <si>
    <t>21:0149:001682</t>
  </si>
  <si>
    <t>21:0149:001682:0001:0001:00</t>
  </si>
  <si>
    <t>103I  :787859:00:------:--</t>
  </si>
  <si>
    <t>21:0455:001982</t>
  </si>
  <si>
    <t>21:0149:001683</t>
  </si>
  <si>
    <t>21:0149:001683:0001:0001:00</t>
  </si>
  <si>
    <t>103I  :787860:00:------:--</t>
  </si>
  <si>
    <t>21:0455:001983</t>
  </si>
  <si>
    <t>21:0149:001684</t>
  </si>
  <si>
    <t>21:0149:001684:0001:0001:00</t>
  </si>
  <si>
    <t>103I  :787861:80:787864:00</t>
  </si>
  <si>
    <t>21:0455:001984</t>
  </si>
  <si>
    <t>21:0149:001687</t>
  </si>
  <si>
    <t>21:0149:001687:0001:0001:02</t>
  </si>
  <si>
    <t>103I  :787862:00:------:--</t>
  </si>
  <si>
    <t>21:0455:001985</t>
  </si>
  <si>
    <t>21:0149:001685</t>
  </si>
  <si>
    <t>21:0149:001685:0001:0001:00</t>
  </si>
  <si>
    <t>103I  :787863:00:------:--</t>
  </si>
  <si>
    <t>21:0455:001986</t>
  </si>
  <si>
    <t>21:0149:001686</t>
  </si>
  <si>
    <t>21:0149:001686:0001:0001:00</t>
  </si>
  <si>
    <t>103I  :787864:00:------:--</t>
  </si>
  <si>
    <t>21:0455:001987</t>
  </si>
  <si>
    <t>21:0149:001687:0001:0001:01</t>
  </si>
  <si>
    <t>103I  :787865:00:------:--</t>
  </si>
  <si>
    <t>21:0455:001988</t>
  </si>
  <si>
    <t>21:0149:001688</t>
  </si>
  <si>
    <t>21:0149:001688:0001:0001:00</t>
  </si>
  <si>
    <t>103I  :787866:00:------:--</t>
  </si>
  <si>
    <t>21:0455:001989</t>
  </si>
  <si>
    <t>21:0149:001689</t>
  </si>
  <si>
    <t>21:0149:001689:0001:0001:00</t>
  </si>
  <si>
    <t>103I  :787867:00:------:--</t>
  </si>
  <si>
    <t>21:0455:001990</t>
  </si>
  <si>
    <t>21:0149:001690</t>
  </si>
  <si>
    <t>21:0149:001690:0001:0001:00</t>
  </si>
  <si>
    <t>103I  :787868:00:------:--</t>
  </si>
  <si>
    <t>21:0455:001991</t>
  </si>
  <si>
    <t>21:0149:001691</t>
  </si>
  <si>
    <t>21:0149:001691:0001:0001:00</t>
  </si>
  <si>
    <t>103I  :787869:00:------:--</t>
  </si>
  <si>
    <t>21:0455:001992</t>
  </si>
  <si>
    <t>21:0149:001692</t>
  </si>
  <si>
    <t>21:0149:001692:0001:0001:00</t>
  </si>
  <si>
    <t>103I  :787870:10:------:--</t>
  </si>
  <si>
    <t>21:0455:001993</t>
  </si>
  <si>
    <t>21:0149:001693</t>
  </si>
  <si>
    <t>21:0149:001693:0001:0001:00</t>
  </si>
  <si>
    <t>103I  :787871:20:787870:10</t>
  </si>
  <si>
    <t>21:0455:001994</t>
  </si>
  <si>
    <t>21:0149:001693:0002:0001:00</t>
  </si>
  <si>
    <t>103I  :787872:00:------:--</t>
  </si>
  <si>
    <t>21:0455:001995</t>
  </si>
  <si>
    <t>21:0149:001694</t>
  </si>
  <si>
    <t>21:0149:001694:0001:0001:00</t>
  </si>
  <si>
    <t>103I  :787873:00:------:--</t>
  </si>
  <si>
    <t>21:0455:001996</t>
  </si>
  <si>
    <t>21:0149:001695</t>
  </si>
  <si>
    <t>21:0149:001695:0001:0001:00</t>
  </si>
  <si>
    <t>103I  :787874:00:------:--</t>
  </si>
  <si>
    <t>21:0455:001997</t>
  </si>
  <si>
    <t>21:0149:001696</t>
  </si>
  <si>
    <t>21:0149:001696:0001:0001:00</t>
  </si>
  <si>
    <t>103I  :787875:00:------:--</t>
  </si>
  <si>
    <t>21:0455:001998</t>
  </si>
  <si>
    <t>21:0149:001697</t>
  </si>
  <si>
    <t>21:0149:001697:0001:0001:00</t>
  </si>
  <si>
    <t>103I  :787876:00:------:--</t>
  </si>
  <si>
    <t>21:0455:001999</t>
  </si>
  <si>
    <t>21:0149:001698</t>
  </si>
  <si>
    <t>21:0149:001698:0001:0001:00</t>
  </si>
  <si>
    <t>103I  :787877:00:------:--</t>
  </si>
  <si>
    <t>21:0455:002000</t>
  </si>
  <si>
    <t>21:0149:001699</t>
  </si>
  <si>
    <t>21:0149:001699:0001:0001:00</t>
  </si>
  <si>
    <t>103I  :787878:93:------:--</t>
  </si>
  <si>
    <t>21:0455:002001</t>
  </si>
  <si>
    <t>103I  :787879:00:------:--</t>
  </si>
  <si>
    <t>21:0455:002002</t>
  </si>
  <si>
    <t>21:0149:001700</t>
  </si>
  <si>
    <t>21:0149:001700:0001:0001:00</t>
  </si>
  <si>
    <t>103I  :787880:00:------:--</t>
  </si>
  <si>
    <t>21:0455:002003</t>
  </si>
  <si>
    <t>21:0149:001701</t>
  </si>
  <si>
    <t>21:0149:001701:0001:0001:00</t>
  </si>
  <si>
    <t>103I  :787881:80:787898:00</t>
  </si>
  <si>
    <t>21:0455:002004</t>
  </si>
  <si>
    <t>21:0149:001716</t>
  </si>
  <si>
    <t>21:0149:001716:0001:0001:02</t>
  </si>
  <si>
    <t>103I  :787882:00:------:--</t>
  </si>
  <si>
    <t>21:0455:002005</t>
  </si>
  <si>
    <t>21:0149:001702</t>
  </si>
  <si>
    <t>21:0149:001702:0001:0001:00</t>
  </si>
  <si>
    <t>103I  :787883:00:------:--</t>
  </si>
  <si>
    <t>21:0455:002006</t>
  </si>
  <si>
    <t>21:0149:001703</t>
  </si>
  <si>
    <t>21:0149:001703:0001:0001:00</t>
  </si>
  <si>
    <t>103I  :787884:10:------:--</t>
  </si>
  <si>
    <t>21:0455:002007</t>
  </si>
  <si>
    <t>21:0149:001704</t>
  </si>
  <si>
    <t>21:0149:001704:0001:0001:00</t>
  </si>
  <si>
    <t>103I  :787885:20:787884:10</t>
  </si>
  <si>
    <t>21:0455:002008</t>
  </si>
  <si>
    <t>21:0149:001704:0002:0001:00</t>
  </si>
  <si>
    <t>103I  :787886:00:------:--</t>
  </si>
  <si>
    <t>21:0455:002009</t>
  </si>
  <si>
    <t>21:0149:001705</t>
  </si>
  <si>
    <t>21:0149:001705:0001:0001:00</t>
  </si>
  <si>
    <t>103I  :787887:00:------:--</t>
  </si>
  <si>
    <t>21:0455:002010</t>
  </si>
  <si>
    <t>21:0149:001706</t>
  </si>
  <si>
    <t>21:0149:001706:0001:0001:00</t>
  </si>
  <si>
    <t>103I  :787888:00:------:--</t>
  </si>
  <si>
    <t>21:0455:002011</t>
  </si>
  <si>
    <t>21:0149:001707</t>
  </si>
  <si>
    <t>21:0149:001707:0001:0001:00</t>
  </si>
  <si>
    <t>103I  :787889:00:------:--</t>
  </si>
  <si>
    <t>21:0455:002012</t>
  </si>
  <si>
    <t>21:0149:001708</t>
  </si>
  <si>
    <t>21:0149:001708:0001:0001:00</t>
  </si>
  <si>
    <t>103I  :787890:00:------:--</t>
  </si>
  <si>
    <t>21:0455:002013</t>
  </si>
  <si>
    <t>21:0149:001709</t>
  </si>
  <si>
    <t>21:0149:001709:0001:0001:00</t>
  </si>
  <si>
    <t>103I  :787891:00:------:--</t>
  </si>
  <si>
    <t>21:0455:002014</t>
  </si>
  <si>
    <t>21:0149:001710</t>
  </si>
  <si>
    <t>21:0149:001710:0001:0001:00</t>
  </si>
  <si>
    <t>103I  :787892:00:------:--</t>
  </si>
  <si>
    <t>21:0455:002015</t>
  </si>
  <si>
    <t>21:0149:001711</t>
  </si>
  <si>
    <t>21:0149:001711:0001:0001:00</t>
  </si>
  <si>
    <t>103I  :787893:00:------:--</t>
  </si>
  <si>
    <t>21:0455:002016</t>
  </si>
  <si>
    <t>21:0149:001712</t>
  </si>
  <si>
    <t>21:0149:001712:0001:0001:00</t>
  </si>
  <si>
    <t>103I  :787894:00:------:--</t>
  </si>
  <si>
    <t>21:0455:002017</t>
  </si>
  <si>
    <t>21:0149:001713</t>
  </si>
  <si>
    <t>21:0149:001713:0001:0001:00</t>
  </si>
  <si>
    <t>103I  :787895:00:------:--</t>
  </si>
  <si>
    <t>21:0455:002018</t>
  </si>
  <si>
    <t>21:0149:001714</t>
  </si>
  <si>
    <t>21:0149:001714:0001:0001:00</t>
  </si>
  <si>
    <t>103I  :787896:91:------:--</t>
  </si>
  <si>
    <t>21:0455:002019</t>
  </si>
  <si>
    <t>103I  :787897:00:------:--</t>
  </si>
  <si>
    <t>21:0455:002020</t>
  </si>
  <si>
    <t>21:0149:001715</t>
  </si>
  <si>
    <t>21:0149:001715:0001:0001:00</t>
  </si>
  <si>
    <t>103I  :787898:00:------:--</t>
  </si>
  <si>
    <t>21:0455:002021</t>
  </si>
  <si>
    <t>21:0149:001716:0001:0001:01</t>
  </si>
  <si>
    <t>103I  :787899:00:------:--</t>
  </si>
  <si>
    <t>21:0455:002022</t>
  </si>
  <si>
    <t>21:0149:001717</t>
  </si>
  <si>
    <t>21:0149:001717:0001:0001:00</t>
  </si>
  <si>
    <t>103I  :787900:00:------:--</t>
  </si>
  <si>
    <t>21:0455:002023</t>
  </si>
  <si>
    <t>21:0149:001718</t>
  </si>
  <si>
    <t>21:0149:001718:0001:0001:00</t>
  </si>
  <si>
    <t>103I  :787901:80:787914:00</t>
  </si>
  <si>
    <t>21:0455:002024</t>
  </si>
  <si>
    <t>21:0149:001729</t>
  </si>
  <si>
    <t>21:0149:001729:0001:0001:02</t>
  </si>
  <si>
    <t>103I  :787902:00:------:--</t>
  </si>
  <si>
    <t>21:0455:002025</t>
  </si>
  <si>
    <t>21:0149:001719</t>
  </si>
  <si>
    <t>21:0149:001719:0001:0001:00</t>
  </si>
  <si>
    <t>103I  :787903:00:------:--</t>
  </si>
  <si>
    <t>21:0455:002026</t>
  </si>
  <si>
    <t>21:0149:001720</t>
  </si>
  <si>
    <t>21:0149:001720:0001:0001:00</t>
  </si>
  <si>
    <t>103I  :787904:92:------:--</t>
  </si>
  <si>
    <t>21:0455:002027</t>
  </si>
  <si>
    <t>103I  :787905:00:------:--</t>
  </si>
  <si>
    <t>21:0455:002028</t>
  </si>
  <si>
    <t>21:0149:001721</t>
  </si>
  <si>
    <t>21:0149:001721:0001:0001:00</t>
  </si>
  <si>
    <t>103I  :787906:00:------:--</t>
  </si>
  <si>
    <t>21:0455:002029</t>
  </si>
  <si>
    <t>21:0149:001722</t>
  </si>
  <si>
    <t>21:0149:001722:0001:0001:00</t>
  </si>
  <si>
    <t>103I  :787907:00:------:--</t>
  </si>
  <si>
    <t>21:0455:002030</t>
  </si>
  <si>
    <t>21:0149:001723</t>
  </si>
  <si>
    <t>21:0149:001723:0001:0001:00</t>
  </si>
  <si>
    <t>103I  :787908:00:------:--</t>
  </si>
  <si>
    <t>21:0455:002031</t>
  </si>
  <si>
    <t>21:0149:001724</t>
  </si>
  <si>
    <t>21:0149:001724:0001:0001:00</t>
  </si>
  <si>
    <t>103I  :787909:00:------:--</t>
  </si>
  <si>
    <t>21:0455:002032</t>
  </si>
  <si>
    <t>21:0149:001725</t>
  </si>
  <si>
    <t>21:0149:001725:0001:0001:00</t>
  </si>
  <si>
    <t>103I  :787910:00:------:--</t>
  </si>
  <si>
    <t>21:0455:002033</t>
  </si>
  <si>
    <t>21:0149:001726</t>
  </si>
  <si>
    <t>21:0149:001726:0001:0001:00</t>
  </si>
  <si>
    <t>103I  :787911:10:------:--</t>
  </si>
  <si>
    <t>21:0455:002034</t>
  </si>
  <si>
    <t>21:0149:001727</t>
  </si>
  <si>
    <t>21:0149:001727:0001:0001:00</t>
  </si>
  <si>
    <t>103I  :787912:20:787911:10</t>
  </si>
  <si>
    <t>21:0455:002035</t>
  </si>
  <si>
    <t>21:0149:001727:0002:0001:00</t>
  </si>
  <si>
    <t>103I  :787913:00:------:--</t>
  </si>
  <si>
    <t>21:0455:002036</t>
  </si>
  <si>
    <t>21:0149:001728</t>
  </si>
  <si>
    <t>21:0149:001728:0001:0001:00</t>
  </si>
  <si>
    <t>103I  :787914:00:------:--</t>
  </si>
  <si>
    <t>21:0455:002037</t>
  </si>
  <si>
    <t>21:0149:001729:0001:0001:01</t>
  </si>
  <si>
    <t>103I  :787915:00:------:--</t>
  </si>
  <si>
    <t>21:0455:002038</t>
  </si>
  <si>
    <t>21:0149:001730</t>
  </si>
  <si>
    <t>21:0149:001730:0001:0001:00</t>
  </si>
  <si>
    <t>103I  :787916:00:------:--</t>
  </si>
  <si>
    <t>21:0455:002039</t>
  </si>
  <si>
    <t>21:0149:001731</t>
  </si>
  <si>
    <t>21:0149:001731:0001:0001:00</t>
  </si>
  <si>
    <t>103I  :787917:00:------:--</t>
  </si>
  <si>
    <t>21:0455:002040</t>
  </si>
  <si>
    <t>21:0149:001732</t>
  </si>
  <si>
    <t>21:0149:001732:0001:0001:00</t>
  </si>
  <si>
    <t>103I  :787918:00:------:--</t>
  </si>
  <si>
    <t>21:0455:002041</t>
  </si>
  <si>
    <t>21:0149:001733</t>
  </si>
  <si>
    <t>21:0149:001733:0001:0001:00</t>
  </si>
  <si>
    <t>103I  :787919:00:------:--</t>
  </si>
  <si>
    <t>21:0455:002042</t>
  </si>
  <si>
    <t>21:0149:001734</t>
  </si>
  <si>
    <t>21:0149:001734:0001:0001:00</t>
  </si>
  <si>
    <t>103I  :787920:00:------:--</t>
  </si>
  <si>
    <t>21:0455:002043</t>
  </si>
  <si>
    <t>21:0149:001735</t>
  </si>
  <si>
    <t>21:0149:001735:0001:0001:00</t>
  </si>
  <si>
    <t>103I  :787921:80:787929:00</t>
  </si>
  <si>
    <t>21:0455:002044</t>
  </si>
  <si>
    <t>21:0149:001743</t>
  </si>
  <si>
    <t>21:0149:001743:0001:0001:02</t>
  </si>
  <si>
    <t>103I  :787922:00:------:--</t>
  </si>
  <si>
    <t>21:0455:002045</t>
  </si>
  <si>
    <t>21:0149:001736</t>
  </si>
  <si>
    <t>21:0149:001736:0001:0001:00</t>
  </si>
  <si>
    <t>103I  :787923:00:------:--</t>
  </si>
  <si>
    <t>21:0455:002046</t>
  </si>
  <si>
    <t>21:0149:001737</t>
  </si>
  <si>
    <t>21:0149:001737:0001:0001:00</t>
  </si>
  <si>
    <t>103I  :787924:00:------:--</t>
  </si>
  <si>
    <t>21:0455:002047</t>
  </si>
  <si>
    <t>21:0149:001738</t>
  </si>
  <si>
    <t>21:0149:001738:0001:0001:00</t>
  </si>
  <si>
    <t>103I  :787925:00:------:--</t>
  </si>
  <si>
    <t>21:0455:002048</t>
  </si>
  <si>
    <t>21:0149:001739</t>
  </si>
  <si>
    <t>21:0149:001739:0001:0001:00</t>
  </si>
  <si>
    <t>103I  :787926:00:------:--</t>
  </si>
  <si>
    <t>21:0455:002049</t>
  </si>
  <si>
    <t>21:0149:001740</t>
  </si>
  <si>
    <t>21:0149:001740:0001:0001:00</t>
  </si>
  <si>
    <t>103I  :787927:00:------:--</t>
  </si>
  <si>
    <t>21:0455:002050</t>
  </si>
  <si>
    <t>21:0149:001741</t>
  </si>
  <si>
    <t>21:0149:001741:0001:0001:00</t>
  </si>
  <si>
    <t>103I  :787928:00:------:--</t>
  </si>
  <si>
    <t>21:0455:002051</t>
  </si>
  <si>
    <t>21:0149:001742</t>
  </si>
  <si>
    <t>21:0149:001742:0001:0001:00</t>
  </si>
  <si>
    <t>103I  :787929:00:------:--</t>
  </si>
  <si>
    <t>21:0455:002052</t>
  </si>
  <si>
    <t>21:0149:001743:0001:0001:01</t>
  </si>
  <si>
    <t>103I  :787930:00:------:--</t>
  </si>
  <si>
    <t>21:0455:002053</t>
  </si>
  <si>
    <t>21:0149:001744</t>
  </si>
  <si>
    <t>21:0149:001744:0001:0001:00</t>
  </si>
  <si>
    <t>103I  :787931:00:------:--</t>
  </si>
  <si>
    <t>21:0455:002054</t>
  </si>
  <si>
    <t>21:0149:001745</t>
  </si>
  <si>
    <t>21:0149:001745:0001:0001:00</t>
  </si>
  <si>
    <t>103I  :787932:91:------:--</t>
  </si>
  <si>
    <t>21:0455:002055</t>
  </si>
  <si>
    <t>103I  :787933:00:------:--</t>
  </si>
  <si>
    <t>21:0455:002056</t>
  </si>
  <si>
    <t>21:0149:001746</t>
  </si>
  <si>
    <t>21:0149:001746:0001:0001:00</t>
  </si>
  <si>
    <t>103I  :787934:00:------:--</t>
  </si>
  <si>
    <t>21:0455:002057</t>
  </si>
  <si>
    <t>21:0149:001747</t>
  </si>
  <si>
    <t>21:0149:001747:0001:0001:00</t>
  </si>
  <si>
    <t>103I  :787935:00:------:--</t>
  </si>
  <si>
    <t>21:0455:002058</t>
  </si>
  <si>
    <t>21:0149:001748</t>
  </si>
  <si>
    <t>21:0149:001748:0001:0001:00</t>
  </si>
  <si>
    <t>103I  :787936:00:------:--</t>
  </si>
  <si>
    <t>21:0455:002059</t>
  </si>
  <si>
    <t>21:0149:001749</t>
  </si>
  <si>
    <t>21:0149:001749:0001:0001:00</t>
  </si>
  <si>
    <t>103I  :787937:00:------:--</t>
  </si>
  <si>
    <t>21:0455:002060</t>
  </si>
  <si>
    <t>21:0149:001750</t>
  </si>
  <si>
    <t>21:0149:001750:0001:0001:00</t>
  </si>
  <si>
    <t>103I  :787938:10:------:--</t>
  </si>
  <si>
    <t>21:0455:002061</t>
  </si>
  <si>
    <t>21:0149:001751</t>
  </si>
  <si>
    <t>21:0149:001751:0001:0001:00</t>
  </si>
  <si>
    <t>103I  :787939:20:787938:10</t>
  </si>
  <si>
    <t>21:0455:002062</t>
  </si>
  <si>
    <t>21:0149:001751:0002:0001:00</t>
  </si>
  <si>
    <t>103I  :787940:00:------:--</t>
  </si>
  <si>
    <t>21:0455:002063</t>
  </si>
  <si>
    <t>21:0149:001752</t>
  </si>
  <si>
    <t>21:0149:001752:0001:0001:00</t>
  </si>
  <si>
    <t>103I  :787941:80:787943:00</t>
  </si>
  <si>
    <t>21:0455:002064</t>
  </si>
  <si>
    <t>21:0149:001754</t>
  </si>
  <si>
    <t>21:0149:001754:0001:0001:02</t>
  </si>
  <si>
    <t>103I  :787942:00:------:--</t>
  </si>
  <si>
    <t>21:0455:002065</t>
  </si>
  <si>
    <t>21:0149:001753</t>
  </si>
  <si>
    <t>21:0149:001753:0001:0001:00</t>
  </si>
  <si>
    <t>103I  :787943:00:------:--</t>
  </si>
  <si>
    <t>21:0455:002066</t>
  </si>
  <si>
    <t>21:0149:001754:0001:0001:01</t>
  </si>
  <si>
    <t>103I  :787944:00:------:--</t>
  </si>
  <si>
    <t>21:0455:002067</t>
  </si>
  <si>
    <t>21:0149:001755</t>
  </si>
  <si>
    <t>21:0149:001755:0001:0001:00</t>
  </si>
  <si>
    <t>103I  :787945:00:------:--</t>
  </si>
  <si>
    <t>21:0455:002068</t>
  </si>
  <si>
    <t>21:0149:001756</t>
  </si>
  <si>
    <t>21:0149:001756:0001:0001:00</t>
  </si>
  <si>
    <t>103I  :787946:00:------:--</t>
  </si>
  <si>
    <t>21:0455:002069</t>
  </si>
  <si>
    <t>21:0149:001757</t>
  </si>
  <si>
    <t>21:0149:001757:0001:0001:00</t>
  </si>
  <si>
    <t>103I  :787947:00:------:--</t>
  </si>
  <si>
    <t>21:0455:002070</t>
  </si>
  <si>
    <t>21:0149:001758</t>
  </si>
  <si>
    <t>21:0149:001758:0001:0001:00</t>
  </si>
  <si>
    <t>103I  :787948:92:------:--</t>
  </si>
  <si>
    <t>21:0455:002071</t>
  </si>
  <si>
    <t>103I  :787949:00:------:--</t>
  </si>
  <si>
    <t>21:0455:002072</t>
  </si>
  <si>
    <t>21:0149:001759</t>
  </si>
  <si>
    <t>21:0149:001759:0001:0001:00</t>
  </si>
  <si>
    <t>103I  :787950:00:------:--</t>
  </si>
  <si>
    <t>21:0455:002073</t>
  </si>
  <si>
    <t>21:0149:001760</t>
  </si>
  <si>
    <t>21:0149:001760:0001:0001:00</t>
  </si>
  <si>
    <t>103I  :787951:10:------:--</t>
  </si>
  <si>
    <t>21:0455:002074</t>
  </si>
  <si>
    <t>21:0149:001761</t>
  </si>
  <si>
    <t>21:0149:001761:0001:0001:00</t>
  </si>
  <si>
    <t>103I  :787952:20:787951:10</t>
  </si>
  <si>
    <t>21:0455:002075</t>
  </si>
  <si>
    <t>21:0149:001761:0002:0001:00</t>
  </si>
  <si>
    <t>103I  :787953:00:------:--</t>
  </si>
  <si>
    <t>21:0455:002076</t>
  </si>
  <si>
    <t>21:0149:001762</t>
  </si>
  <si>
    <t>21:0149:001762:0001:0001:00</t>
  </si>
  <si>
    <t>103I  :787954:00:------:--</t>
  </si>
  <si>
    <t>21:0455:002077</t>
  </si>
  <si>
    <t>21:0149:001763</t>
  </si>
  <si>
    <t>21:0149:001763:0001:0001:00</t>
  </si>
  <si>
    <t>103I  :787955:00:------:--</t>
  </si>
  <si>
    <t>21:0455:002078</t>
  </si>
  <si>
    <t>21:0149:001764</t>
  </si>
  <si>
    <t>21:0149:001764:0001:0001:00</t>
  </si>
  <si>
    <t>103I  :787956:00:------:--</t>
  </si>
  <si>
    <t>21:0455:002079</t>
  </si>
  <si>
    <t>21:0149:001765</t>
  </si>
  <si>
    <t>21:0149:001765:0001:0001:00</t>
  </si>
  <si>
    <t>103I  :787957:00:------:--</t>
  </si>
  <si>
    <t>21:0455:002080</t>
  </si>
  <si>
    <t>21:0149:001766</t>
  </si>
  <si>
    <t>21:0149:001766:0001:0001:00</t>
  </si>
  <si>
    <t>103I  :787958:00:------:--</t>
  </si>
  <si>
    <t>21:0455:002081</t>
  </si>
  <si>
    <t>21:0149:001767</t>
  </si>
  <si>
    <t>21:0149:001767:0001:0001:00</t>
  </si>
  <si>
    <t>103I  :787959:00:------:--</t>
  </si>
  <si>
    <t>21:0455:002082</t>
  </si>
  <si>
    <t>21:0149:001768</t>
  </si>
  <si>
    <t>21:0149:001768:0001:0001:00</t>
  </si>
  <si>
    <t>103I  :787960:00:------:--</t>
  </si>
  <si>
    <t>21:0455:002083</t>
  </si>
  <si>
    <t>21:0149:001769</t>
  </si>
  <si>
    <t>21:0149:001769:0001:0001:00</t>
  </si>
  <si>
    <t>103I  :787961:80:787967:00</t>
  </si>
  <si>
    <t>21:0455:002084</t>
  </si>
  <si>
    <t>21:0149:001774</t>
  </si>
  <si>
    <t>21:0149:001774:0001:0001:02</t>
  </si>
  <si>
    <t>103I  :787962:00:------:--</t>
  </si>
  <si>
    <t>21:0455:002085</t>
  </si>
  <si>
    <t>21:0149:001770</t>
  </si>
  <si>
    <t>21:0149:001770:0001:0001:00</t>
  </si>
  <si>
    <t>103I  :787963:00:------:--</t>
  </si>
  <si>
    <t>21:0455:002086</t>
  </si>
  <si>
    <t>21:0149:001771</t>
  </si>
  <si>
    <t>21:0149:001771:0001:0001:00</t>
  </si>
  <si>
    <t>103I  :787964:00:------:--</t>
  </si>
  <si>
    <t>21:0455:002087</t>
  </si>
  <si>
    <t>21:0149:001772</t>
  </si>
  <si>
    <t>21:0149:001772:0001:0001:00</t>
  </si>
  <si>
    <t>103I  :787965:93:------:--</t>
  </si>
  <si>
    <t>21:0455:002088</t>
  </si>
  <si>
    <t>103I  :787966:00:------:--</t>
  </si>
  <si>
    <t>21:0455:002089</t>
  </si>
  <si>
    <t>21:0149:001773</t>
  </si>
  <si>
    <t>21:0149:001773:0001:0001:00</t>
  </si>
  <si>
    <t>103I  :787967:00:------:--</t>
  </si>
  <si>
    <t>21:0455:002090</t>
  </si>
  <si>
    <t>21:0149:001774:0001:0001:01</t>
  </si>
  <si>
    <t>103I  :787968:00:------:--</t>
  </si>
  <si>
    <t>21:0455:002091</t>
  </si>
  <si>
    <t>21:0149:001775</t>
  </si>
  <si>
    <t>21:0149:001775:0001:0001:00</t>
  </si>
  <si>
    <t>103I  :787969:00:------:--</t>
  </si>
  <si>
    <t>21:0455:002092</t>
  </si>
  <si>
    <t>21:0149:001776</t>
  </si>
  <si>
    <t>21:0149:001776:0001:0001:00</t>
  </si>
  <si>
    <t>103I  :787970:00:------:--</t>
  </si>
  <si>
    <t>21:0455:002093</t>
  </si>
  <si>
    <t>21:0149:001777</t>
  </si>
  <si>
    <t>21:0149:001777:0001:0001:00</t>
  </si>
  <si>
    <t>103I  :787971:00:------:--</t>
  </si>
  <si>
    <t>21:0455:002094</t>
  </si>
  <si>
    <t>21:0149:001778</t>
  </si>
  <si>
    <t>21:0149:001778:0001:0001:00</t>
  </si>
  <si>
    <t>103I  :787972:00:------:--</t>
  </si>
  <si>
    <t>21:0455:002095</t>
  </si>
  <si>
    <t>21:0149:001779</t>
  </si>
  <si>
    <t>21:0149:001779:0001:0001:00</t>
  </si>
  <si>
    <t>103I  :787973:00:------:--</t>
  </si>
  <si>
    <t>21:0455:002096</t>
  </si>
  <si>
    <t>21:0149:001780</t>
  </si>
  <si>
    <t>21:0149:001780:0001:0001:00</t>
  </si>
  <si>
    <t>103I  :787974:00:------:--</t>
  </si>
  <si>
    <t>21:0455:002097</t>
  </si>
  <si>
    <t>21:0149:001781</t>
  </si>
  <si>
    <t>21:0149:001781:0001:0001:00</t>
  </si>
  <si>
    <t>103I  :787975:00:------:--</t>
  </si>
  <si>
    <t>21:0455:002098</t>
  </si>
  <si>
    <t>21:0149:001782</t>
  </si>
  <si>
    <t>21:0149:001782:0001:0001:00</t>
  </si>
  <si>
    <t>103I  :787976:00:------:--</t>
  </si>
  <si>
    <t>21:0455:002099</t>
  </si>
  <si>
    <t>21:0149:001783</t>
  </si>
  <si>
    <t>21:0149:001783:0001:0001:00</t>
  </si>
  <si>
    <t>103I  :787977:00:------:--</t>
  </si>
  <si>
    <t>21:0455:002100</t>
  </si>
  <si>
    <t>21:0149:001784</t>
  </si>
  <si>
    <t>21:0149:001784:0001:0001:00</t>
  </si>
  <si>
    <t>103I  :787978:00:------:--</t>
  </si>
  <si>
    <t>21:0455:002101</t>
  </si>
  <si>
    <t>21:0149:001785</t>
  </si>
  <si>
    <t>21:0149:001785:0001:0001:00</t>
  </si>
  <si>
    <t>103I  :787979:10:------:--</t>
  </si>
  <si>
    <t>21:0455:002102</t>
  </si>
  <si>
    <t>21:0149:001786</t>
  </si>
  <si>
    <t>21:0149:001786:0001:0001:00</t>
  </si>
  <si>
    <t>103I  :787980:20:787979:10</t>
  </si>
  <si>
    <t>21:0455:002103</t>
  </si>
  <si>
    <t>21:0149:001786:0002:0001:00</t>
  </si>
  <si>
    <t>103I  :787981:80:787991:00</t>
  </si>
  <si>
    <t>21:0455:002104</t>
  </si>
  <si>
    <t>21:0149:001796</t>
  </si>
  <si>
    <t>21:0149:001796:0001:0001:02</t>
  </si>
  <si>
    <t>103I  :787982:00:------:--</t>
  </si>
  <si>
    <t>21:0455:002105</t>
  </si>
  <si>
    <t>21:0149:001787</t>
  </si>
  <si>
    <t>21:0149:001787:0001:0001:00</t>
  </si>
  <si>
    <t>103I  :787983:00:------:--</t>
  </si>
  <si>
    <t>21:0455:002106</t>
  </si>
  <si>
    <t>21:0149:001788</t>
  </si>
  <si>
    <t>21:0149:001788:0001:0001:00</t>
  </si>
  <si>
    <t>103I  :787984:00:------:--</t>
  </si>
  <si>
    <t>21:0455:002107</t>
  </si>
  <si>
    <t>21:0149:001789</t>
  </si>
  <si>
    <t>21:0149:001789:0001:0001:00</t>
  </si>
  <si>
    <t>103I  :787985:00:------:--</t>
  </si>
  <si>
    <t>21:0455:002108</t>
  </si>
  <si>
    <t>21:0149:001790</t>
  </si>
  <si>
    <t>21:0149:001790:0001:0001:00</t>
  </si>
  <si>
    <t>103I  :787986:00:------:--</t>
  </si>
  <si>
    <t>21:0455:002109</t>
  </si>
  <si>
    <t>21:0149:001791</t>
  </si>
  <si>
    <t>21:0149:001791:0001:0001:00</t>
  </si>
  <si>
    <t>103I  :787987:00:------:--</t>
  </si>
  <si>
    <t>21:0455:002110</t>
  </si>
  <si>
    <t>21:0149:001792</t>
  </si>
  <si>
    <t>21:0149:001792:0001:0001:00</t>
  </si>
  <si>
    <t>103I  :787988:00:------:--</t>
  </si>
  <si>
    <t>21:0455:002111</t>
  </si>
  <si>
    <t>21:0149:001793</t>
  </si>
  <si>
    <t>21:0149:001793:0001:0001:00</t>
  </si>
  <si>
    <t>103I  :787989:00:------:--</t>
  </si>
  <si>
    <t>21:0455:002112</t>
  </si>
  <si>
    <t>21:0149:001794</t>
  </si>
  <si>
    <t>21:0149:001794:0001:0001:00</t>
  </si>
  <si>
    <t>103I  :787990:00:------:--</t>
  </si>
  <si>
    <t>21:0455:002113</t>
  </si>
  <si>
    <t>21:0149:001795</t>
  </si>
  <si>
    <t>21:0149:001795:0001:0001:00</t>
  </si>
  <si>
    <t>103I  :787991:00:------:--</t>
  </si>
  <si>
    <t>21:0455:002114</t>
  </si>
  <si>
    <t>21:0149:001796:0001:0001:01</t>
  </si>
  <si>
    <t>103I  :787992:00:------:--</t>
  </si>
  <si>
    <t>21:0455:002115</t>
  </si>
  <si>
    <t>21:0149:001797</t>
  </si>
  <si>
    <t>21:0149:001797:0001:0001:00</t>
  </si>
  <si>
    <t>103I  :787993:10:------:--</t>
  </si>
  <si>
    <t>21:0455:002116</t>
  </si>
  <si>
    <t>21:0149:001798</t>
  </si>
  <si>
    <t>21:0149:001798:0001:0001:00</t>
  </si>
  <si>
    <t>103I  :787994:20:787993:10</t>
  </si>
  <si>
    <t>21:0455:002117</t>
  </si>
  <si>
    <t>21:0149:001798:0002:0001:00</t>
  </si>
  <si>
    <t>103I  :787995:00:------:--</t>
  </si>
  <si>
    <t>21:0455:002118</t>
  </si>
  <si>
    <t>21:0149:001799</t>
  </si>
  <si>
    <t>21:0149:001799:0001:0001:00</t>
  </si>
  <si>
    <t>103I  :787996:00:------:--</t>
  </si>
  <si>
    <t>21:0455:002119</t>
  </si>
  <si>
    <t>21:0149:001800</t>
  </si>
  <si>
    <t>21:0149:001800:0001:0001:00</t>
  </si>
  <si>
    <t>103I  :787997:00:------:--</t>
  </si>
  <si>
    <t>21:0455:002120</t>
  </si>
  <si>
    <t>21:0149:001801</t>
  </si>
  <si>
    <t>21:0149:001801:0001:0001:00</t>
  </si>
  <si>
    <t>103I  :787998:00:------:--</t>
  </si>
  <si>
    <t>21:0455:002121</t>
  </si>
  <si>
    <t>21:0149:001802</t>
  </si>
  <si>
    <t>21:0149:001802:0001:0001:00</t>
  </si>
  <si>
    <t>103I  :787999:93:------:--</t>
  </si>
  <si>
    <t>21:0455:002122</t>
  </si>
  <si>
    <t>103J  :781001:80:781003:00</t>
  </si>
  <si>
    <t>21:0455:002123</t>
  </si>
  <si>
    <t>21:0149:001804</t>
  </si>
  <si>
    <t>21:0149:001804:0001:0001:02</t>
  </si>
  <si>
    <t>103J  :781002:00:------:--</t>
  </si>
  <si>
    <t>21:0455:002124</t>
  </si>
  <si>
    <t>21:0149:001803</t>
  </si>
  <si>
    <t>21:0149:001803:0001:0001:00</t>
  </si>
  <si>
    <t>103J  :781003:00:------:--</t>
  </si>
  <si>
    <t>21:0455:002125</t>
  </si>
  <si>
    <t>21:0149:001804:0001:0001:01</t>
  </si>
  <si>
    <t>103J  :781004:92:------:--</t>
  </si>
  <si>
    <t>21:0455:002126</t>
  </si>
  <si>
    <t>103J  :781005:00:------:--</t>
  </si>
  <si>
    <t>21:0455:002127</t>
  </si>
  <si>
    <t>21:0149:001805</t>
  </si>
  <si>
    <t>21:0149:001805:0001:0001:00</t>
  </si>
  <si>
    <t>103J  :781006:00:------:--</t>
  </si>
  <si>
    <t>21:0455:002128</t>
  </si>
  <si>
    <t>21:0149:001806</t>
  </si>
  <si>
    <t>21:0149:001806:0001:0001:00</t>
  </si>
  <si>
    <t>103J  :781007:00:------:--</t>
  </si>
  <si>
    <t>21:0455:002129</t>
  </si>
  <si>
    <t>21:0149:001807</t>
  </si>
  <si>
    <t>21:0149:001807:0001:0001:00</t>
  </si>
  <si>
    <t>103J  :781008:00:------:--</t>
  </si>
  <si>
    <t>21:0455:002130</t>
  </si>
  <si>
    <t>21:0149:001808</t>
  </si>
  <si>
    <t>21:0149:001808:0001:0001:00</t>
  </si>
  <si>
    <t>103J  :781009:00:------:--</t>
  </si>
  <si>
    <t>21:0455:002131</t>
  </si>
  <si>
    <t>21:0149:001809</t>
  </si>
  <si>
    <t>21:0149:001809:0001:0001:00</t>
  </si>
  <si>
    <t>103J  :781010:00:------:--</t>
  </si>
  <si>
    <t>21:0455:002132</t>
  </si>
  <si>
    <t>21:0149:001810</t>
  </si>
  <si>
    <t>21:0149:001810:0001:0001:00</t>
  </si>
  <si>
    <t>103J  :781011:00:------:--</t>
  </si>
  <si>
    <t>21:0455:002133</t>
  </si>
  <si>
    <t>21:0149:001811</t>
  </si>
  <si>
    <t>21:0149:001811:0001:0001:00</t>
  </si>
  <si>
    <t>103J  :781012:00:------:--</t>
  </si>
  <si>
    <t>21:0455:002134</t>
  </si>
  <si>
    <t>21:0149:001812</t>
  </si>
  <si>
    <t>21:0149:001812:0001:0001:00</t>
  </si>
  <si>
    <t>103J  :781013:00:------:--</t>
  </si>
  <si>
    <t>21:0455:002135</t>
  </si>
  <si>
    <t>21:0149:001813</t>
  </si>
  <si>
    <t>21:0149:001813:0001:0001:00</t>
  </si>
  <si>
    <t>103J  :781014:00:------:--</t>
  </si>
  <si>
    <t>21:0455:002136</t>
  </si>
  <si>
    <t>21:0149:001814</t>
  </si>
  <si>
    <t>21:0149:001814:0001:0001:00</t>
  </si>
  <si>
    <t>103J  :781015:00:------:--</t>
  </si>
  <si>
    <t>21:0455:002137</t>
  </si>
  <si>
    <t>21:0149:001815</t>
  </si>
  <si>
    <t>21:0149:001815:0001:0001:00</t>
  </si>
  <si>
    <t>103J  :781016:00:------:--</t>
  </si>
  <si>
    <t>21:0455:002138</t>
  </si>
  <si>
    <t>21:0149:001816</t>
  </si>
  <si>
    <t>21:0149:001816:0001:0001:00</t>
  </si>
  <si>
    <t>103J  :781017:00:------:--</t>
  </si>
  <si>
    <t>21:0455:002139</t>
  </si>
  <si>
    <t>21:0149:001817</t>
  </si>
  <si>
    <t>21:0149:001817:0001:0001:00</t>
  </si>
  <si>
    <t>103J  :781018:10:------:--</t>
  </si>
  <si>
    <t>21:0455:002140</t>
  </si>
  <si>
    <t>21:0149:001818</t>
  </si>
  <si>
    <t>21:0149:001818:0001:0001:00</t>
  </si>
  <si>
    <t>103J  :781019:20:781018:10</t>
  </si>
  <si>
    <t>21:0455:002141</t>
  </si>
  <si>
    <t>21:0149:001818:0002:0001:00</t>
  </si>
  <si>
    <t>103J  :781020:00:------:--</t>
  </si>
  <si>
    <t>21:0455:002142</t>
  </si>
  <si>
    <t>21:0149:001819</t>
  </si>
  <si>
    <t>21:0149:001819:0001:0001:00</t>
  </si>
  <si>
    <t>103J  :781021:80:781025:00</t>
  </si>
  <si>
    <t>21:0455:002143</t>
  </si>
  <si>
    <t>21:0149:001822</t>
  </si>
  <si>
    <t>21:0149:001822:0001:0001:02</t>
  </si>
  <si>
    <t>103J  :781022:00:------:--</t>
  </si>
  <si>
    <t>21:0455:002144</t>
  </si>
  <si>
    <t>21:0149:001820</t>
  </si>
  <si>
    <t>21:0149:001820:0001:0001:00</t>
  </si>
  <si>
    <t>103J  :781023:00:------:--</t>
  </si>
  <si>
    <t>21:0455:002145</t>
  </si>
  <si>
    <t>21:0149:001821</t>
  </si>
  <si>
    <t>21:0149:001821:0001:0001:00</t>
  </si>
  <si>
    <t>103J  :781024:93:------:--</t>
  </si>
  <si>
    <t>21:0455:002146</t>
  </si>
  <si>
    <t>103J  :781025:00:------:--</t>
  </si>
  <si>
    <t>21:0455:002147</t>
  </si>
  <si>
    <t>21:0149:001822:0001:0001:01</t>
  </si>
  <si>
    <t>103J  :781026:00:------:--</t>
  </si>
  <si>
    <t>21:0455:002148</t>
  </si>
  <si>
    <t>21:0149:001823</t>
  </si>
  <si>
    <t>21:0149:001823:0001:0001:00</t>
  </si>
  <si>
    <t>103J  :783001:80:783009:00</t>
  </si>
  <si>
    <t>21:0455:002149</t>
  </si>
  <si>
    <t>21:0149:001831</t>
  </si>
  <si>
    <t>21:0149:001831:0001:0001:02</t>
  </si>
  <si>
    <t>103J  :783002:00:------:--</t>
  </si>
  <si>
    <t>21:0455:002150</t>
  </si>
  <si>
    <t>21:0149:001824</t>
  </si>
  <si>
    <t>21:0149:001824:0001:0001:00</t>
  </si>
  <si>
    <t>103J  :783003:00:------:--</t>
  </si>
  <si>
    <t>21:0455:002151</t>
  </si>
  <si>
    <t>21:0149:001825</t>
  </si>
  <si>
    <t>21:0149:001825:0001:0001:00</t>
  </si>
  <si>
    <t>103J  :783004:00:------:--</t>
  </si>
  <si>
    <t>21:0455:002152</t>
  </si>
  <si>
    <t>21:0149:001826</t>
  </si>
  <si>
    <t>21:0149:001826:0001:0001:00</t>
  </si>
  <si>
    <t>103J  :783005:00:------:--</t>
  </si>
  <si>
    <t>21:0455:002153</t>
  </si>
  <si>
    <t>21:0149:001827</t>
  </si>
  <si>
    <t>21:0149:001827:0001:0001:00</t>
  </si>
  <si>
    <t>103J  :783006:00:------:--</t>
  </si>
  <si>
    <t>21:0455:002154</t>
  </si>
  <si>
    <t>21:0149:001828</t>
  </si>
  <si>
    <t>21:0149:001828:0001:0001:00</t>
  </si>
  <si>
    <t>103J  :783007:00:------:--</t>
  </si>
  <si>
    <t>21:0455:002155</t>
  </si>
  <si>
    <t>21:0149:001829</t>
  </si>
  <si>
    <t>21:0149:001829:0001:0001:00</t>
  </si>
  <si>
    <t>103J  :783008:00:------:--</t>
  </si>
  <si>
    <t>21:0455:002156</t>
  </si>
  <si>
    <t>21:0149:001830</t>
  </si>
  <si>
    <t>21:0149:001830:0001:0001:00</t>
  </si>
  <si>
    <t>103J  :783009:00:------:--</t>
  </si>
  <si>
    <t>21:0455:002157</t>
  </si>
  <si>
    <t>21:0149:001831:0001:0001:01</t>
  </si>
  <si>
    <t>103J  :783010:00:------:--</t>
  </si>
  <si>
    <t>21:0455:002158</t>
  </si>
  <si>
    <t>21:0149:001832</t>
  </si>
  <si>
    <t>21:0149:001832:0001:0001:00</t>
  </si>
  <si>
    <t>103J  :783011:91:------:--</t>
  </si>
  <si>
    <t>21:0455:002159</t>
  </si>
  <si>
    <t>103J  :783012:10:------:--</t>
  </si>
  <si>
    <t>21:0455:002160</t>
  </si>
  <si>
    <t>21:0149:001833</t>
  </si>
  <si>
    <t>21:0149:001833:0001:0001:00</t>
  </si>
  <si>
    <t>103J  :783013:20:783012:10</t>
  </si>
  <si>
    <t>21:0455:002161</t>
  </si>
  <si>
    <t>21:0149:001833:0002:0001:00</t>
  </si>
  <si>
    <t>103J  :783014:00:------:--</t>
  </si>
  <si>
    <t>21:0455:002162</t>
  </si>
  <si>
    <t>21:0149:001834</t>
  </si>
  <si>
    <t>21:0149:001834:0001:0001:00</t>
  </si>
  <si>
    <t>103J  :783015:00:------:--</t>
  </si>
  <si>
    <t>21:0455:002163</t>
  </si>
  <si>
    <t>21:0149:001835</t>
  </si>
  <si>
    <t>21:0149:001835:0001:0001:00</t>
  </si>
  <si>
    <t>103J  :783016:00:------:--</t>
  </si>
  <si>
    <t>21:0455:002164</t>
  </si>
  <si>
    <t>21:0149:001836</t>
  </si>
  <si>
    <t>21:0149:001836:0001:0001:00</t>
  </si>
  <si>
    <t>103J  :783017:00:------:--</t>
  </si>
  <si>
    <t>21:0455:002165</t>
  </si>
  <si>
    <t>21:0149:001837</t>
  </si>
  <si>
    <t>21:0149:001837:0001:0001:00</t>
  </si>
  <si>
    <t>103J  :783018:00:------:--</t>
  </si>
  <si>
    <t>21:0455:002166</t>
  </si>
  <si>
    <t>21:0149:001838</t>
  </si>
  <si>
    <t>21:0149:001838:0001:0001:00</t>
  </si>
  <si>
    <t>103J  :783019:00:------:--</t>
  </si>
  <si>
    <t>21:0455:002167</t>
  </si>
  <si>
    <t>21:0149:001839</t>
  </si>
  <si>
    <t>21:0149:001839:0001:0001:00</t>
  </si>
  <si>
    <t>103J  :783020:00:------:--</t>
  </si>
  <si>
    <t>21:0455:002168</t>
  </si>
  <si>
    <t>21:0149:001840</t>
  </si>
  <si>
    <t>21:0149:001840:0001:0001:00</t>
  </si>
  <si>
    <t>103J  :783021:80:783024:00</t>
  </si>
  <si>
    <t>21:0455:002169</t>
  </si>
  <si>
    <t>21:0149:001843</t>
  </si>
  <si>
    <t>21:0149:001843:0001:0001:02</t>
  </si>
  <si>
    <t>103J  :783022:00:------:--</t>
  </si>
  <si>
    <t>21:0455:002170</t>
  </si>
  <si>
    <t>21:0149:001841</t>
  </si>
  <si>
    <t>21:0149:001841:0001:0001:00</t>
  </si>
  <si>
    <t>103J  :783023:00:------:--</t>
  </si>
  <si>
    <t>21:0455:002171</t>
  </si>
  <si>
    <t>21:0149:001842</t>
  </si>
  <si>
    <t>21:0149:001842:0001:0001:00</t>
  </si>
  <si>
    <t>103J  :783024:00:------:--</t>
  </si>
  <si>
    <t>21:0455:002172</t>
  </si>
  <si>
    <t>21:0149:001843:0001:0001:01</t>
  </si>
  <si>
    <t>103J  :783025:93:------:--</t>
  </si>
  <si>
    <t>21:0455:002173</t>
  </si>
  <si>
    <t>103J  :783026:00:------:--</t>
  </si>
  <si>
    <t>21:0455:002174</t>
  </si>
  <si>
    <t>21:0149:001844</t>
  </si>
  <si>
    <t>21:0149:001844:0001:0001:00</t>
  </si>
  <si>
    <t>103J  :783027:00:------:--</t>
  </si>
  <si>
    <t>21:0455:002175</t>
  </si>
  <si>
    <t>21:0149:001845</t>
  </si>
  <si>
    <t>21:0149:001845:0001:0001:00</t>
  </si>
  <si>
    <t>103J  :783028:00:------:--</t>
  </si>
  <si>
    <t>21:0455:002176</t>
  </si>
  <si>
    <t>21:0149:001846</t>
  </si>
  <si>
    <t>21:0149:001846:0001:0001:00</t>
  </si>
  <si>
    <t>103J  :783029:10:------:--</t>
  </si>
  <si>
    <t>21:0455:002177</t>
  </si>
  <si>
    <t>21:0149:001847</t>
  </si>
  <si>
    <t>21:0149:001847:0001:0001:00</t>
  </si>
  <si>
    <t>103J  :783030:20:783029:10</t>
  </si>
  <si>
    <t>21:0455:002178</t>
  </si>
  <si>
    <t>21:0149:001847:0002:0001:00</t>
  </si>
  <si>
    <t>103J  :783031:00:------:--</t>
  </si>
  <si>
    <t>21:0455:002179</t>
  </si>
  <si>
    <t>21:0149:001848</t>
  </si>
  <si>
    <t>21:0149:001848:0001:0001:00</t>
  </si>
  <si>
    <t>103J  :783032:00:------:--</t>
  </si>
  <si>
    <t>21:0455:002180</t>
  </si>
  <si>
    <t>21:0149:001849</t>
  </si>
  <si>
    <t>21:0149:001849:0001:0001:00</t>
  </si>
  <si>
    <t>103J  :783033:00:------:--</t>
  </si>
  <si>
    <t>21:0455:002181</t>
  </si>
  <si>
    <t>21:0149:001850</t>
  </si>
  <si>
    <t>21:0149:001850:0001:0001:00</t>
  </si>
  <si>
    <t>103J  :783034:00:------:--</t>
  </si>
  <si>
    <t>21:0455:002182</t>
  </si>
  <si>
    <t>21:0149:001851</t>
  </si>
  <si>
    <t>21:0149:001851:0001:0001:00</t>
  </si>
  <si>
    <t>103J  :783035:00:------:--</t>
  </si>
  <si>
    <t>21:0455:002183</t>
  </si>
  <si>
    <t>21:0149:001852</t>
  </si>
  <si>
    <t>21:0149:001852:0001:0001:00</t>
  </si>
  <si>
    <t>103J  :783036:00:------:--</t>
  </si>
  <si>
    <t>21:0455:002184</t>
  </si>
  <si>
    <t>21:0149:001853</t>
  </si>
  <si>
    <t>21:0149:001853:0001:0001:00</t>
  </si>
  <si>
    <t>103J  :783037:00:------:--</t>
  </si>
  <si>
    <t>21:0455:002185</t>
  </si>
  <si>
    <t>21:0149:001854</t>
  </si>
  <si>
    <t>21:0149:001854:0001:0001:00</t>
  </si>
  <si>
    <t>103J  :783038:00:------:--</t>
  </si>
  <si>
    <t>21:0455:002186</t>
  </si>
  <si>
    <t>21:0149:001855</t>
  </si>
  <si>
    <t>21:0149:001855:0001:0001:00</t>
  </si>
  <si>
    <t>103J  :783039:00:------:--</t>
  </si>
  <si>
    <t>21:0455:002187</t>
  </si>
  <si>
    <t>21:0149:001856</t>
  </si>
  <si>
    <t>21:0149:001856:0001:0001:00</t>
  </si>
  <si>
    <t>103J  :783040:00:------:--</t>
  </si>
  <si>
    <t>21:0455:002188</t>
  </si>
  <si>
    <t>21:0149:001857</t>
  </si>
  <si>
    <t>21:0149:001857:0001:0001:00</t>
  </si>
  <si>
    <t>103J  :783041:80:783054:00</t>
  </si>
  <si>
    <t>21:0455:002189</t>
  </si>
  <si>
    <t>21:0149:001868</t>
  </si>
  <si>
    <t>21:0149:001868:0001:0001:02</t>
  </si>
  <si>
    <t>103J  :783042:00:------:--</t>
  </si>
  <si>
    <t>21:0455:002190</t>
  </si>
  <si>
    <t>21:0149:001858</t>
  </si>
  <si>
    <t>21:0149:001858:0001:0001:00</t>
  </si>
  <si>
    <t>103J  :783043:00:------:--</t>
  </si>
  <si>
    <t>21:0455:002191</t>
  </si>
  <si>
    <t>21:0149:001859</t>
  </si>
  <si>
    <t>21:0149:001859:0001:0001:00</t>
  </si>
  <si>
    <t>103J  :783044:00:------:--</t>
  </si>
  <si>
    <t>21:0455:002192</t>
  </si>
  <si>
    <t>21:0149:001860</t>
  </si>
  <si>
    <t>21:0149:001860:0001:0001:00</t>
  </si>
  <si>
    <t>103J  :783045:92:------:--</t>
  </si>
  <si>
    <t>21:0455:002193</t>
  </si>
  <si>
    <t>103J  :783046:00:------:--</t>
  </si>
  <si>
    <t>21:0455:002194</t>
  </si>
  <si>
    <t>21:0149:001861</t>
  </si>
  <si>
    <t>21:0149:001861:0001:0001:00</t>
  </si>
  <si>
    <t>103J  :783047:00:------:--</t>
  </si>
  <si>
    <t>21:0455:002195</t>
  </si>
  <si>
    <t>21:0149:001862</t>
  </si>
  <si>
    <t>21:0149:001862:0001:0001:00</t>
  </si>
  <si>
    <t>103J  :783048:10:------:--</t>
  </si>
  <si>
    <t>21:0455:002196</t>
  </si>
  <si>
    <t>21:0149:001863</t>
  </si>
  <si>
    <t>21:0149:001863:0001:0001:00</t>
  </si>
  <si>
    <t>103J  :783049:20:783048:10</t>
  </si>
  <si>
    <t>21:0455:002197</t>
  </si>
  <si>
    <t>21:0149:001863:0002:0001:00</t>
  </si>
  <si>
    <t>103J  :783050:00:------:--</t>
  </si>
  <si>
    <t>21:0455:002198</t>
  </si>
  <si>
    <t>21:0149:001864</t>
  </si>
  <si>
    <t>21:0149:001864:0001:0001:00</t>
  </si>
  <si>
    <t>103J  :783051:00:------:--</t>
  </si>
  <si>
    <t>21:0455:002199</t>
  </si>
  <si>
    <t>21:0149:001865</t>
  </si>
  <si>
    <t>21:0149:001865:0001:0001:00</t>
  </si>
  <si>
    <t>103J  :783052:00:------:--</t>
  </si>
  <si>
    <t>21:0455:002200</t>
  </si>
  <si>
    <t>21:0149:001866</t>
  </si>
  <si>
    <t>21:0149:001866:0001:0001:00</t>
  </si>
  <si>
    <t>103J  :783053:00:------:--</t>
  </si>
  <si>
    <t>21:0455:002201</t>
  </si>
  <si>
    <t>21:0149:001867</t>
  </si>
  <si>
    <t>21:0149:001867:0001:0001:00</t>
  </si>
  <si>
    <t>103J  :783054:00:------:--</t>
  </si>
  <si>
    <t>21:0455:002202</t>
  </si>
  <si>
    <t>21:0149:001868:0001:0001:01</t>
  </si>
  <si>
    <t>103J  :783055:00:------:--</t>
  </si>
  <si>
    <t>21:0455:002203</t>
  </si>
  <si>
    <t>21:0149:001869</t>
  </si>
  <si>
    <t>21:0149:001869:0001:0001:00</t>
  </si>
  <si>
    <t>103J  :783056:00:------:--</t>
  </si>
  <si>
    <t>21:0455:002204</t>
  </si>
  <si>
    <t>21:0149:001870</t>
  </si>
  <si>
    <t>21:0149:001870:0001:0001:00</t>
  </si>
  <si>
    <t>103J  :783057:00:------:--</t>
  </si>
  <si>
    <t>21:0455:002205</t>
  </si>
  <si>
    <t>21:0149:001871</t>
  </si>
  <si>
    <t>21:0149:001871:0001:0001:00</t>
  </si>
  <si>
    <t>103J  :783058:00:------:--</t>
  </si>
  <si>
    <t>21:0455:002206</t>
  </si>
  <si>
    <t>21:0149:001872</t>
  </si>
  <si>
    <t>21:0149:001872:0001:0001:00</t>
  </si>
  <si>
    <t>103J  :783059:00:------:--</t>
  </si>
  <si>
    <t>21:0455:002207</t>
  </si>
  <si>
    <t>21:0149:001873</t>
  </si>
  <si>
    <t>21:0149:001873:0001:0001:00</t>
  </si>
  <si>
    <t>103J  :783060:00:------:--</t>
  </si>
  <si>
    <t>21:0455:002208</t>
  </si>
  <si>
    <t>21:0149:001874</t>
  </si>
  <si>
    <t>21:0149:001874:0001:0001:00</t>
  </si>
  <si>
    <t>103J  :783061:80:783066:00</t>
  </si>
  <si>
    <t>21:0455:002209</t>
  </si>
  <si>
    <t>21:0149:001879</t>
  </si>
  <si>
    <t>21:0149:001879:0001:0001:02</t>
  </si>
  <si>
    <t>103J  :783062:00:------:--</t>
  </si>
  <si>
    <t>21:0455:002210</t>
  </si>
  <si>
    <t>21:0149:001875</t>
  </si>
  <si>
    <t>21:0149:001875:0001:0001:00</t>
  </si>
  <si>
    <t>103J  :783063:00:------:--</t>
  </si>
  <si>
    <t>21:0455:002211</t>
  </si>
  <si>
    <t>21:0149:001876</t>
  </si>
  <si>
    <t>21:0149:001876:0001:0001:00</t>
  </si>
  <si>
    <t>103J  :783064:00:------:--</t>
  </si>
  <si>
    <t>21:0455:002212</t>
  </si>
  <si>
    <t>21:0149:001877</t>
  </si>
  <si>
    <t>21:0149:001877:0001:0001:00</t>
  </si>
  <si>
    <t>103J  :783065:00:------:--</t>
  </si>
  <si>
    <t>21:0455:002213</t>
  </si>
  <si>
    <t>21:0149:001878</t>
  </si>
  <si>
    <t>21:0149:001878:0001:0001:00</t>
  </si>
  <si>
    <t>103J  :783066:00:------:--</t>
  </si>
  <si>
    <t>21:0455:002214</t>
  </si>
  <si>
    <t>21:0149:001879:0001:0001:01</t>
  </si>
  <si>
    <t>103J  :783067:00:------:--</t>
  </si>
  <si>
    <t>21:0455:002215</t>
  </si>
  <si>
    <t>21:0149:001880</t>
  </si>
  <si>
    <t>21:0149:001880:0001:0001:00</t>
  </si>
  <si>
    <t>103J  :783068:00:------:--</t>
  </si>
  <si>
    <t>21:0455:002216</t>
  </si>
  <si>
    <t>21:0149:001881</t>
  </si>
  <si>
    <t>21:0149:001881:0001:0001:00</t>
  </si>
  <si>
    <t>103J  :783069:00:------:--</t>
  </si>
  <si>
    <t>21:0455:002217</t>
  </si>
  <si>
    <t>21:0149:001882</t>
  </si>
  <si>
    <t>21:0149:001882:0001:0001:00</t>
  </si>
  <si>
    <t>103J  :783070:00:------:--</t>
  </si>
  <si>
    <t>21:0455:002218</t>
  </si>
  <si>
    <t>21:0149:001883</t>
  </si>
  <si>
    <t>21:0149:001883:0001:0001:00</t>
  </si>
  <si>
    <t>103J  :783071:10:------:--</t>
  </si>
  <si>
    <t>21:0455:002219</t>
  </si>
  <si>
    <t>21:0149:001884</t>
  </si>
  <si>
    <t>21:0149:001884:0001:0001:00</t>
  </si>
  <si>
    <t>103J  :783072:20:783071:10</t>
  </si>
  <si>
    <t>21:0455:002220</t>
  </si>
  <si>
    <t>21:0149:001884:0002:0001:00</t>
  </si>
  <si>
    <t>103J  :783073:00:------:--</t>
  </si>
  <si>
    <t>21:0455:002221</t>
  </si>
  <si>
    <t>21:0149:001885</t>
  </si>
  <si>
    <t>21:0149:001885:0001:0001:00</t>
  </si>
  <si>
    <t>103J  :783074:00:------:--</t>
  </si>
  <si>
    <t>21:0455:002222</t>
  </si>
  <si>
    <t>21:0149:001886</t>
  </si>
  <si>
    <t>21:0149:001886:0001:0001:00</t>
  </si>
  <si>
    <t>103J  :783075:93:------:--</t>
  </si>
  <si>
    <t>21:0455:002223</t>
  </si>
  <si>
    <t>103J  :783076:00:------:--</t>
  </si>
  <si>
    <t>21:0455:002224</t>
  </si>
  <si>
    <t>21:0149:001887</t>
  </si>
  <si>
    <t>21:0149:001887:0001:0001:00</t>
  </si>
  <si>
    <t>103J  :783077:00:------:--</t>
  </si>
  <si>
    <t>21:0455:002225</t>
  </si>
  <si>
    <t>21:0149:001888</t>
  </si>
  <si>
    <t>21:0149:001888:0001:0001:00</t>
  </si>
  <si>
    <t>103J  :783078:00:------:--</t>
  </si>
  <si>
    <t>21:0455:002226</t>
  </si>
  <si>
    <t>21:0149:001889</t>
  </si>
  <si>
    <t>21:0149:001889:0001:0001:00</t>
  </si>
  <si>
    <t>103J  :783079:00:------:--</t>
  </si>
  <si>
    <t>21:0455:002227</t>
  </si>
  <si>
    <t>21:0149:001890</t>
  </si>
  <si>
    <t>21:0149:001890:0001:0001:00</t>
  </si>
  <si>
    <t>103J  :783080:00:------:--</t>
  </si>
  <si>
    <t>21:0455:002228</t>
  </si>
  <si>
    <t>21:0149:001891</t>
  </si>
  <si>
    <t>21:0149:001891:0001:0001:00</t>
  </si>
  <si>
    <t>103J  :783081:80:783084:00</t>
  </si>
  <si>
    <t>21:0455:002229</t>
  </si>
  <si>
    <t>21:0149:001894</t>
  </si>
  <si>
    <t>21:0149:001894:0001:0001:02</t>
  </si>
  <si>
    <t>103J  :783082:00:------:--</t>
  </si>
  <si>
    <t>21:0455:002230</t>
  </si>
  <si>
    <t>21:0149:001892</t>
  </si>
  <si>
    <t>21:0149:001892:0001:0001:00</t>
  </si>
  <si>
    <t>103J  :783083:00:------:--</t>
  </si>
  <si>
    <t>21:0455:002231</t>
  </si>
  <si>
    <t>21:0149:001893</t>
  </si>
  <si>
    <t>21:0149:001893:0001:0001:00</t>
  </si>
  <si>
    <t>103J  :783084:00:------:--</t>
  </si>
  <si>
    <t>21:0455:002232</t>
  </si>
  <si>
    <t>21:0149:001894:0001:0001:01</t>
  </si>
  <si>
    <t>103J  :783085:00:------:--</t>
  </si>
  <si>
    <t>21:0455:002233</t>
  </si>
  <si>
    <t>21:0149:001895</t>
  </si>
  <si>
    <t>21:0149:001895:0001:0001:00</t>
  </si>
  <si>
    <t>103J  :783086:91:------:--</t>
  </si>
  <si>
    <t>21:0455:002234</t>
  </si>
  <si>
    <t>103J  :783087:00:------:--</t>
  </si>
  <si>
    <t>21:0455:002235</t>
  </si>
  <si>
    <t>21:0149:001896</t>
  </si>
  <si>
    <t>21:0149:001896:0001:0001:00</t>
  </si>
  <si>
    <t>103J  :783088:00:------:--</t>
  </si>
  <si>
    <t>21:0455:002236</t>
  </si>
  <si>
    <t>21:0149:001897</t>
  </si>
  <si>
    <t>21:0149:001897:0001:0001:00</t>
  </si>
  <si>
    <t>103J  :783089:00:------:--</t>
  </si>
  <si>
    <t>21:0455:002237</t>
  </si>
  <si>
    <t>21:0149:001898</t>
  </si>
  <si>
    <t>21:0149:001898:0001:0001:00</t>
  </si>
  <si>
    <t>103J  :783090:00:------:--</t>
  </si>
  <si>
    <t>21:0455:002238</t>
  </si>
  <si>
    <t>21:0149:001899</t>
  </si>
  <si>
    <t>21:0149:001899:0001:0001:00</t>
  </si>
  <si>
    <t>103J  :783091:00:------:--</t>
  </si>
  <si>
    <t>21:0455:002239</t>
  </si>
  <si>
    <t>21:0149:001900</t>
  </si>
  <si>
    <t>21:0149:001900:0001:0001:00</t>
  </si>
  <si>
    <t>103J  :783092:00:------:--</t>
  </si>
  <si>
    <t>21:0455:002240</t>
  </si>
  <si>
    <t>21:0149:001901</t>
  </si>
  <si>
    <t>21:0149:001901:0001:0001:00</t>
  </si>
  <si>
    <t>103J  :783093:00:------:--</t>
  </si>
  <si>
    <t>21:0455:002241</t>
  </si>
  <si>
    <t>21:0149:001902</t>
  </si>
  <si>
    <t>21:0149:001902:0001:0001:00</t>
  </si>
  <si>
    <t>103J  :783094:10:------:--</t>
  </si>
  <si>
    <t>21:0455:002242</t>
  </si>
  <si>
    <t>21:0149:001903</t>
  </si>
  <si>
    <t>21:0149:001903:0001:0001:00</t>
  </si>
  <si>
    <t>103J  :783095:20:783094:10</t>
  </si>
  <si>
    <t>21:0455:002243</t>
  </si>
  <si>
    <t>21:0149:001903:0002:0001:00</t>
  </si>
  <si>
    <t>103J  :783096:00:------:--</t>
  </si>
  <si>
    <t>21:0455:002244</t>
  </si>
  <si>
    <t>21:0149:001904</t>
  </si>
  <si>
    <t>21:0149:001904:0001:0001:00</t>
  </si>
  <si>
    <t>103J  :783097:00:------:--</t>
  </si>
  <si>
    <t>21:0455:002245</t>
  </si>
  <si>
    <t>21:0149:001905</t>
  </si>
  <si>
    <t>21:0149:001905:0001:0001:00</t>
  </si>
  <si>
    <t>103J  :783098:00:------:--</t>
  </si>
  <si>
    <t>21:0455:002246</t>
  </si>
  <si>
    <t>21:0149:001906</t>
  </si>
  <si>
    <t>21:0149:001906:0001:0001:00</t>
  </si>
  <si>
    <t>103J  :783099:00:------:--</t>
  </si>
  <si>
    <t>21:0455:002247</t>
  </si>
  <si>
    <t>21:0149:001907</t>
  </si>
  <si>
    <t>21:0149:001907:0001:0001:00</t>
  </si>
  <si>
    <t>103J  :783100:00:------:--</t>
  </si>
  <si>
    <t>21:0455:002248</t>
  </si>
  <si>
    <t>21:0149:001908</t>
  </si>
  <si>
    <t>21:0149:001908:0001:0001:00</t>
  </si>
  <si>
    <t>103J  :783101:80:783108:00</t>
  </si>
  <si>
    <t>21:0455:002249</t>
  </si>
  <si>
    <t>21:0149:001913</t>
  </si>
  <si>
    <t>21:0149:001913:0001:0001:02</t>
  </si>
  <si>
    <t>103J  :783102:92:------:--</t>
  </si>
  <si>
    <t>21:0455:002250</t>
  </si>
  <si>
    <t>103J  :783103:00:------:--</t>
  </si>
  <si>
    <t>21:0455:002251</t>
  </si>
  <si>
    <t>21:0149:001909</t>
  </si>
  <si>
    <t>21:0149:001909:0001:0001:00</t>
  </si>
  <si>
    <t>103J  :783104:00:------:--</t>
  </si>
  <si>
    <t>21:0455:002252</t>
  </si>
  <si>
    <t>21:0149:001910</t>
  </si>
  <si>
    <t>21:0149:001910:0001:0001:00</t>
  </si>
  <si>
    <t>103J  :783105:00:------:--</t>
  </si>
  <si>
    <t>21:0455:002253</t>
  </si>
  <si>
    <t>21:0149:001911</t>
  </si>
  <si>
    <t>21:0149:001911:0001:0001:00</t>
  </si>
  <si>
    <t>103J  :783106:10:------:--</t>
  </si>
  <si>
    <t>21:0455:002254</t>
  </si>
  <si>
    <t>21:0149:001912</t>
  </si>
  <si>
    <t>21:0149:001912:0001:0001:00</t>
  </si>
  <si>
    <t>103J  :783107:20:783106:10</t>
  </si>
  <si>
    <t>21:0455:002255</t>
  </si>
  <si>
    <t>21:0149:001912:0002:0001:00</t>
  </si>
  <si>
    <t>103J  :783108:00:------:--</t>
  </si>
  <si>
    <t>21:0455:002256</t>
  </si>
  <si>
    <t>21:0149:001913:0001:0001:01</t>
  </si>
  <si>
    <t>103J  :783109:00:------:--</t>
  </si>
  <si>
    <t>21:0455:002257</t>
  </si>
  <si>
    <t>21:0149:001914</t>
  </si>
  <si>
    <t>21:0149:001914:0001:0001:00</t>
  </si>
  <si>
    <t>103J  :783110:00:------:--</t>
  </si>
  <si>
    <t>21:0455:002258</t>
  </si>
  <si>
    <t>21:0149:001915</t>
  </si>
  <si>
    <t>21:0149:001915:0001:0001:00</t>
  </si>
  <si>
    <t>103J  :783111:00:------:--</t>
  </si>
  <si>
    <t>21:0455:002259</t>
  </si>
  <si>
    <t>21:0149:001916</t>
  </si>
  <si>
    <t>21:0149:001916:0001:0001:00</t>
  </si>
  <si>
    <t>103J  :783112:00:------:--</t>
  </si>
  <si>
    <t>21:0455:002260</t>
  </si>
  <si>
    <t>21:0149:001917</t>
  </si>
  <si>
    <t>21:0149:001917:0001:0001:00</t>
  </si>
  <si>
    <t>103J  :783113:00:------:--</t>
  </si>
  <si>
    <t>21:0455:002261</t>
  </si>
  <si>
    <t>21:0149:001918</t>
  </si>
  <si>
    <t>21:0149:001918:0001:0001:00</t>
  </si>
  <si>
    <t>103J  :783114:00:------:--</t>
  </si>
  <si>
    <t>21:0455:002262</t>
  </si>
  <si>
    <t>21:0149:001919</t>
  </si>
  <si>
    <t>21:0149:001919:0001:0001:00</t>
  </si>
  <si>
    <t>103J  :783115:00:------:--</t>
  </si>
  <si>
    <t>21:0455:002263</t>
  </si>
  <si>
    <t>21:0149:001920</t>
  </si>
  <si>
    <t>21:0149:001920:0001:0001:00</t>
  </si>
  <si>
    <t>103J  :783116:00:------:--</t>
  </si>
  <si>
    <t>21:0455:002264</t>
  </si>
  <si>
    <t>21:0149:001921</t>
  </si>
  <si>
    <t>21:0149:001921:0001:0001:00</t>
  </si>
  <si>
    <t>103J  :783117:00:------:--</t>
  </si>
  <si>
    <t>21:0455:002265</t>
  </si>
  <si>
    <t>21:0149:001922</t>
  </si>
  <si>
    <t>21:0149:001922:0001:0001:00</t>
  </si>
  <si>
    <t>103J  :783118:00:------:--</t>
  </si>
  <si>
    <t>21:0455:002266</t>
  </si>
  <si>
    <t>21:0149:001923</t>
  </si>
  <si>
    <t>21:0149:001923:0001:0001:00</t>
  </si>
  <si>
    <t>103J  :783119:00:------:--</t>
  </si>
  <si>
    <t>21:0455:002267</t>
  </si>
  <si>
    <t>21:0149:001924</t>
  </si>
  <si>
    <t>21:0149:001924:0001:0001:00</t>
  </si>
  <si>
    <t>103J  :783120:00:------:--</t>
  </si>
  <si>
    <t>21:0455:002268</t>
  </si>
  <si>
    <t>21:0149:001925</t>
  </si>
  <si>
    <t>21:0149:001925:0001:0001:00</t>
  </si>
  <si>
    <t>103J  :783121:80:783138:20</t>
  </si>
  <si>
    <t>21:0455:002269</t>
  </si>
  <si>
    <t>21:0149:001940</t>
  </si>
  <si>
    <t>21:0149:001940:0002:0001:02</t>
  </si>
  <si>
    <t>103J  :783122:00:------:--</t>
  </si>
  <si>
    <t>21:0455:002270</t>
  </si>
  <si>
    <t>21:0149:001926</t>
  </si>
  <si>
    <t>21:0149:001926:0001:0001:00</t>
  </si>
  <si>
    <t>103J  :783123:00:------:--</t>
  </si>
  <si>
    <t>21:0455:002271</t>
  </si>
  <si>
    <t>21:0149:001927</t>
  </si>
  <si>
    <t>21:0149:001927:0001:0001:00</t>
  </si>
  <si>
    <t>103J  :783124:00:------:--</t>
  </si>
  <si>
    <t>21:0455:002272</t>
  </si>
  <si>
    <t>21:0149:001928</t>
  </si>
  <si>
    <t>21:0149:001928:0001:0001:00</t>
  </si>
  <si>
    <t>103J  :783125:00:------:--</t>
  </si>
  <si>
    <t>21:0455:002273</t>
  </si>
  <si>
    <t>21:0149:001929</t>
  </si>
  <si>
    <t>21:0149:001929:0001:0001:00</t>
  </si>
  <si>
    <t>103J  :783126:00:------:--</t>
  </si>
  <si>
    <t>21:0455:002274</t>
  </si>
  <si>
    <t>21:0149:001930</t>
  </si>
  <si>
    <t>21:0149:001930:0001:0001:00</t>
  </si>
  <si>
    <t>103J  :783127:00:------:--</t>
  </si>
  <si>
    <t>21:0455:002275</t>
  </si>
  <si>
    <t>21:0149:001931</t>
  </si>
  <si>
    <t>21:0149:001931:0001:0001:00</t>
  </si>
  <si>
    <t>103J  :783128:00:------:--</t>
  </si>
  <si>
    <t>21:0455:002276</t>
  </si>
  <si>
    <t>21:0149:001932</t>
  </si>
  <si>
    <t>21:0149:001932:0001:0001:00</t>
  </si>
  <si>
    <t>103J  :783129:00:------:--</t>
  </si>
  <si>
    <t>21:0455:002277</t>
  </si>
  <si>
    <t>21:0149:001933</t>
  </si>
  <si>
    <t>21:0149:001933:0001:0001:00</t>
  </si>
  <si>
    <t>103J  :783130:00:------:--</t>
  </si>
  <si>
    <t>21:0455:002278</t>
  </si>
  <si>
    <t>21:0149:001934</t>
  </si>
  <si>
    <t>21:0149:001934:0001:0001:00</t>
  </si>
  <si>
    <t>103J  :783131:00:------:--</t>
  </si>
  <si>
    <t>21:0455:002279</t>
  </si>
  <si>
    <t>21:0149:001935</t>
  </si>
  <si>
    <t>21:0149:001935:0001:0001:00</t>
  </si>
  <si>
    <t>103J  :783132:91:------:--</t>
  </si>
  <si>
    <t>21:0455:002280</t>
  </si>
  <si>
    <t>103J  :783133:00:------:--</t>
  </si>
  <si>
    <t>21:0455:002281</t>
  </si>
  <si>
    <t>21:0149:001936</t>
  </si>
  <si>
    <t>21:0149:001936:0001:0001:00</t>
  </si>
  <si>
    <t>103J  :783134:00:------:--</t>
  </si>
  <si>
    <t>21:0455:002282</t>
  </si>
  <si>
    <t>21:0149:001937</t>
  </si>
  <si>
    <t>21:0149:001937:0001:0001:00</t>
  </si>
  <si>
    <t>103J  :783135:00:------:--</t>
  </si>
  <si>
    <t>21:0455:002283</t>
  </si>
  <si>
    <t>21:0149:001938</t>
  </si>
  <si>
    <t>21:0149:001938:0001:0001:00</t>
  </si>
  <si>
    <t>103J  :783136:00:------:--</t>
  </si>
  <si>
    <t>21:0455:002284</t>
  </si>
  <si>
    <t>21:0149:001939</t>
  </si>
  <si>
    <t>21:0149:001939:0001:0001:00</t>
  </si>
  <si>
    <t>103J  :783137:10:------:--</t>
  </si>
  <si>
    <t>21:0455:002285</t>
  </si>
  <si>
    <t>21:0149:001940:0001:0001:00</t>
  </si>
  <si>
    <t>103J  :783138:20:783137:10</t>
  </si>
  <si>
    <t>21:0455:002286</t>
  </si>
  <si>
    <t>21:0149:001940:0002:0001:01</t>
  </si>
  <si>
    <t>103J  :783139:00:------:--</t>
  </si>
  <si>
    <t>21:0455:002287</t>
  </si>
  <si>
    <t>21:0149:001941</t>
  </si>
  <si>
    <t>21:0149:001941:0001:0001:00</t>
  </si>
  <si>
    <t>103J  :783140:00:------:--</t>
  </si>
  <si>
    <t>21:0455:002288</t>
  </si>
  <si>
    <t>21:0149:001942</t>
  </si>
  <si>
    <t>21:0149:001942:0001:0001:00</t>
  </si>
  <si>
    <t>103J  :783141:80:783144:00</t>
  </si>
  <si>
    <t>21:0455:002289</t>
  </si>
  <si>
    <t>21:0149:001945</t>
  </si>
  <si>
    <t>21:0149:001945:0001:0001:02</t>
  </si>
  <si>
    <t>103J  :783142:00:------:--</t>
  </si>
  <si>
    <t>21:0455:002290</t>
  </si>
  <si>
    <t>21:0149:001943</t>
  </si>
  <si>
    <t>21:0149:001943:0001:0001:00</t>
  </si>
  <si>
    <t>103J  :783143:00:------:--</t>
  </si>
  <si>
    <t>21:0455:002291</t>
  </si>
  <si>
    <t>21:0149:001944</t>
  </si>
  <si>
    <t>21:0149:001944:0001:0001:00</t>
  </si>
  <si>
    <t>103J  :783144:00:------:--</t>
  </si>
  <si>
    <t>21:0455:002292</t>
  </si>
  <si>
    <t>21:0149:001945:0001:0001:01</t>
  </si>
  <si>
    <t>103J  :783145:00:------:--</t>
  </si>
  <si>
    <t>21:0455:002293</t>
  </si>
  <si>
    <t>21:0149:001946</t>
  </si>
  <si>
    <t>21:0149:001946:0001:0001:00</t>
  </si>
  <si>
    <t>103J  :783146:92:------:--</t>
  </si>
  <si>
    <t>21:0455:002294</t>
  </si>
  <si>
    <t>103J  :783147:10:------:--</t>
  </si>
  <si>
    <t>21:0455:002295</t>
  </si>
  <si>
    <t>21:0149:001947</t>
  </si>
  <si>
    <t>21:0149:001947:0001:0001:00</t>
  </si>
  <si>
    <t>103J  :783148:20:783147:10</t>
  </si>
  <si>
    <t>21:0455:002296</t>
  </si>
  <si>
    <t>21:0149:001947:0002:0001:00</t>
  </si>
  <si>
    <t>103J  :783149:00:------:--</t>
  </si>
  <si>
    <t>21:0455:002297</t>
  </si>
  <si>
    <t>21:0149:001948</t>
  </si>
  <si>
    <t>21:0149:001948:0001:0001:00</t>
  </si>
  <si>
    <t>103J  :783150:00:------:--</t>
  </si>
  <si>
    <t>21:0455:002298</t>
  </si>
  <si>
    <t>21:0149:001949</t>
  </si>
  <si>
    <t>21:0149:001949:0001:0001:00</t>
  </si>
  <si>
    <t>103J  :783151:00:------:--</t>
  </si>
  <si>
    <t>21:0455:002299</t>
  </si>
  <si>
    <t>21:0149:001950</t>
  </si>
  <si>
    <t>21:0149:001950:0001:0001:00</t>
  </si>
  <si>
    <t>103J  :783152:00:------:--</t>
  </si>
  <si>
    <t>21:0455:002300</t>
  </si>
  <si>
    <t>21:0149:001951</t>
  </si>
  <si>
    <t>21:0149:001951:0001:0001:00</t>
  </si>
  <si>
    <t>103J  :783153:00:------:--</t>
  </si>
  <si>
    <t>21:0455:002301</t>
  </si>
  <si>
    <t>21:0149:001952</t>
  </si>
  <si>
    <t>21:0149:001952:0001:0001:00</t>
  </si>
  <si>
    <t>103J  :783154:00:------:--</t>
  </si>
  <si>
    <t>21:0455:002302</t>
  </si>
  <si>
    <t>21:0149:001953</t>
  </si>
  <si>
    <t>21:0149:001953:0001:0001:00</t>
  </si>
  <si>
    <t>103J  :783155:00:------:--</t>
  </si>
  <si>
    <t>21:0455:002303</t>
  </si>
  <si>
    <t>21:0149:001954</t>
  </si>
  <si>
    <t>21:0149:001954:0001:0001:00</t>
  </si>
  <si>
    <t>103J  :783156:00:------:--</t>
  </si>
  <si>
    <t>21:0455:002304</t>
  </si>
  <si>
    <t>21:0149:001955</t>
  </si>
  <si>
    <t>21:0149:001955:0001:0001:00</t>
  </si>
  <si>
    <t>103J  :783157:00:------:--</t>
  </si>
  <si>
    <t>21:0455:002305</t>
  </si>
  <si>
    <t>21:0149:001956</t>
  </si>
  <si>
    <t>21:0149:001956:0001:0001:00</t>
  </si>
  <si>
    <t>103J  :783158:00:------:--</t>
  </si>
  <si>
    <t>21:0455:002306</t>
  </si>
  <si>
    <t>21:0149:001957</t>
  </si>
  <si>
    <t>21:0149:001957:0001:0001:00</t>
  </si>
  <si>
    <t>103J  :783159:00:------:--</t>
  </si>
  <si>
    <t>21:0455:002307</t>
  </si>
  <si>
    <t>21:0149:001958</t>
  </si>
  <si>
    <t>21:0149:001958:0001:0001:00</t>
  </si>
  <si>
    <t>103J  :783160:00:------:--</t>
  </si>
  <si>
    <t>21:0455:002308</t>
  </si>
  <si>
    <t>21:0149:001959</t>
  </si>
  <si>
    <t>21:0149:001959:0001:0001:00</t>
  </si>
  <si>
    <t>103J  :783161:80:783164:00</t>
  </si>
  <si>
    <t>21:0455:002309</t>
  </si>
  <si>
    <t>21:0149:001962</t>
  </si>
  <si>
    <t>21:0149:001962:0001:0001:02</t>
  </si>
  <si>
    <t>103J  :783162:00:------:--</t>
  </si>
  <si>
    <t>21:0455:002310</t>
  </si>
  <si>
    <t>21:0149:001960</t>
  </si>
  <si>
    <t>21:0149:001960:0001:0001:00</t>
  </si>
  <si>
    <t>103J  :783163:00:------:--</t>
  </si>
  <si>
    <t>21:0455:002311</t>
  </si>
  <si>
    <t>21:0149:001961</t>
  </si>
  <si>
    <t>21:0149:001961:0001:0001:00</t>
  </si>
  <si>
    <t>103J  :783164:00:------:--</t>
  </si>
  <si>
    <t>21:0455:002312</t>
  </si>
  <si>
    <t>21:0149:001962:0001:0001:01</t>
  </si>
  <si>
    <t>103J  :783165:00:------:--</t>
  </si>
  <si>
    <t>21:0455:002313</t>
  </si>
  <si>
    <t>21:0149:001963</t>
  </si>
  <si>
    <t>21:0149:001963:0001:0001:00</t>
  </si>
  <si>
    <t>103J  :787001:80:787009:10</t>
  </si>
  <si>
    <t>21:0455:002314</t>
  </si>
  <si>
    <t>21:0149:001971</t>
  </si>
  <si>
    <t>21:0149:001971:0001:0001:02</t>
  </si>
  <si>
    <t>103J  :787002:00:------:--</t>
  </si>
  <si>
    <t>21:0455:002315</t>
  </si>
  <si>
    <t>21:0149:001964</t>
  </si>
  <si>
    <t>21:0149:001964:0001:0001:00</t>
  </si>
  <si>
    <t>103J  :787003:00:------:--</t>
  </si>
  <si>
    <t>21:0455:002316</t>
  </si>
  <si>
    <t>21:0149:001965</t>
  </si>
  <si>
    <t>21:0149:001965:0001:0001:00</t>
  </si>
  <si>
    <t>103J  :787004:00:------:--</t>
  </si>
  <si>
    <t>21:0455:002317</t>
  </si>
  <si>
    <t>21:0149:001966</t>
  </si>
  <si>
    <t>21:0149:001966:0001:0001:00</t>
  </si>
  <si>
    <t>103J  :787005:00:------:--</t>
  </si>
  <si>
    <t>21:0455:002318</t>
  </si>
  <si>
    <t>21:0149:001967</t>
  </si>
  <si>
    <t>21:0149:001967:0001:0001:00</t>
  </si>
  <si>
    <t>103J  :787006:00:------:--</t>
  </si>
  <si>
    <t>21:0455:002319</t>
  </si>
  <si>
    <t>21:0149:001968</t>
  </si>
  <si>
    <t>21:0149:001968:0001:0001:00</t>
  </si>
  <si>
    <t>103J  :787007:00:------:--</t>
  </si>
  <si>
    <t>21:0455:002320</t>
  </si>
  <si>
    <t>21:0149:001969</t>
  </si>
  <si>
    <t>21:0149:001969:0001:0001:00</t>
  </si>
  <si>
    <t>103J  :787008:00:------:--</t>
  </si>
  <si>
    <t>21:0455:002321</t>
  </si>
  <si>
    <t>21:0149:001970</t>
  </si>
  <si>
    <t>21:0149:001970:0001:0001:00</t>
  </si>
  <si>
    <t>103J  :787009:10:------:--</t>
  </si>
  <si>
    <t>21:0455:002322</t>
  </si>
  <si>
    <t>21:0149:001971:0001:0001:01</t>
  </si>
  <si>
    <t>103J  :787010:20:787009:10</t>
  </si>
  <si>
    <t>21:0455:002323</t>
  </si>
  <si>
    <t>21:0149:001971:0002:0001:00</t>
  </si>
  <si>
    <t>103J  :787011:00:------:--</t>
  </si>
  <si>
    <t>21:0455:002324</t>
  </si>
  <si>
    <t>21:0149:001972</t>
  </si>
  <si>
    <t>21:0149:001972:0001:0001:00</t>
  </si>
  <si>
    <t>103J  :787012:00:------:--</t>
  </si>
  <si>
    <t>21:0455:002325</t>
  </si>
  <si>
    <t>21:0149:001973</t>
  </si>
  <si>
    <t>21:0149:001973:0001:0001:00</t>
  </si>
  <si>
    <t>103J  :787013:00:------:--</t>
  </si>
  <si>
    <t>21:0455:002326</t>
  </si>
  <si>
    <t>21:0149:001974</t>
  </si>
  <si>
    <t>21:0149:001974:0001:0001:00</t>
  </si>
  <si>
    <t>103J  :787014:00:------:--</t>
  </si>
  <si>
    <t>21:0455:002327</t>
  </si>
  <si>
    <t>21:0149:001975</t>
  </si>
  <si>
    <t>21:0149:001975:0001:0001:00</t>
  </si>
  <si>
    <t>103J  :787015:00:------:--</t>
  </si>
  <si>
    <t>21:0455:002328</t>
  </si>
  <si>
    <t>21:0149:001976</t>
  </si>
  <si>
    <t>21:0149:001976:0001:0001:00</t>
  </si>
  <si>
    <t>103J  :787016:00:------:--</t>
  </si>
  <si>
    <t>21:0455:002329</t>
  </si>
  <si>
    <t>21:0149:001977</t>
  </si>
  <si>
    <t>21:0149:001977:0001:0001:00</t>
  </si>
  <si>
    <t>103J  :787017:00:------:--</t>
  </si>
  <si>
    <t>21:0455:002330</t>
  </si>
  <si>
    <t>21:0149:001978</t>
  </si>
  <si>
    <t>21:0149:001978:0001:0001:00</t>
  </si>
  <si>
    <t>103J  :787018:91:------:--</t>
  </si>
  <si>
    <t>21:0455:002331</t>
  </si>
  <si>
    <t>103J  :787019:00:------:--</t>
  </si>
  <si>
    <t>21:0455:002332</t>
  </si>
  <si>
    <t>21:0149:001979</t>
  </si>
  <si>
    <t>21:0149:001979:0001:0001:00</t>
  </si>
  <si>
    <t>103J  :787020:00:------:--</t>
  </si>
  <si>
    <t>21:0455:002333</t>
  </si>
  <si>
    <t>21:0149:001980</t>
  </si>
  <si>
    <t>21:0149:001980:0001:0001:00</t>
  </si>
  <si>
    <t>103J  :787021:80:787031:00</t>
  </si>
  <si>
    <t>21:0455:002334</t>
  </si>
  <si>
    <t>21:0149:001988</t>
  </si>
  <si>
    <t>21:0149:001988:0001:0001:02</t>
  </si>
  <si>
    <t>103J  :787022:00:------:--</t>
  </si>
  <si>
    <t>21:0455:002335</t>
  </si>
  <si>
    <t>21:0149:001981</t>
  </si>
  <si>
    <t>21:0149:001981:0001:0001:00</t>
  </si>
  <si>
    <t>103J  :787023:00:------:--</t>
  </si>
  <si>
    <t>21:0455:002336</t>
  </si>
  <si>
    <t>21:0149:001982</t>
  </si>
  <si>
    <t>21:0149:001982:0001:0001:00</t>
  </si>
  <si>
    <t>103J  :787024:00:------:--</t>
  </si>
  <si>
    <t>21:0455:002337</t>
  </si>
  <si>
    <t>21:0149:001983</t>
  </si>
  <si>
    <t>21:0149:001983:0001:0001:00</t>
  </si>
  <si>
    <t>103J  :787025:00:------:--</t>
  </si>
  <si>
    <t>21:0455:002338</t>
  </si>
  <si>
    <t>21:0149:001984</t>
  </si>
  <si>
    <t>21:0149:001984:0001:0001:00</t>
  </si>
  <si>
    <t>103J  :787026:91:------:--</t>
  </si>
  <si>
    <t>21:0455:002339</t>
  </si>
  <si>
    <t>103J  :787027:00:------:--</t>
  </si>
  <si>
    <t>21:0455:002340</t>
  </si>
  <si>
    <t>21:0149:001985</t>
  </si>
  <si>
    <t>21:0149:001985:0001:0001:00</t>
  </si>
  <si>
    <t>103J  :787028:00:------:--</t>
  </si>
  <si>
    <t>21:0455:002341</t>
  </si>
  <si>
    <t>21:0149:001986</t>
  </si>
  <si>
    <t>21:0149:001986:0001:0001:00</t>
  </si>
  <si>
    <t>103J  :787029:10:------:--</t>
  </si>
  <si>
    <t>21:0455:002342</t>
  </si>
  <si>
    <t>21:0149:001987</t>
  </si>
  <si>
    <t>21:0149:001987:0001:0001:00</t>
  </si>
  <si>
    <t>103J  :787030:20:787029:10</t>
  </si>
  <si>
    <t>21:0455:002343</t>
  </si>
  <si>
    <t>21:0149:001987:0002:0001:00</t>
  </si>
  <si>
    <t>103J  :787031:00:------:--</t>
  </si>
  <si>
    <t>21:0455:002344</t>
  </si>
  <si>
    <t>21:0149:001988:0001:0001:01</t>
  </si>
  <si>
    <t>103J  :787032:00:------:--</t>
  </si>
  <si>
    <t>21:0455:002345</t>
  </si>
  <si>
    <t>21:0149:001989</t>
  </si>
  <si>
    <t>21:0149:001989:0001:0001:00</t>
  </si>
  <si>
    <t>103J  :787033:00:------:--</t>
  </si>
  <si>
    <t>21:0455:002346</t>
  </si>
  <si>
    <t>21:0149:001990</t>
  </si>
  <si>
    <t>21:0149:001990:0001:0001:00</t>
  </si>
  <si>
    <t>103J  :787034:00:------:--</t>
  </si>
  <si>
    <t>21:0455:002347</t>
  </si>
  <si>
    <t>21:0149:001991</t>
  </si>
  <si>
    <t>21:0149:001991:0001:0001:00</t>
  </si>
  <si>
    <t>103J  :787035:00:------:--</t>
  </si>
  <si>
    <t>21:0455:002348</t>
  </si>
  <si>
    <t>21:0149:001992</t>
  </si>
  <si>
    <t>21:0149:001992:0001:0001:00</t>
  </si>
  <si>
    <t>103J  :787036:00:------:--</t>
  </si>
  <si>
    <t>21:0455:002349</t>
  </si>
  <si>
    <t>21:0149:001993</t>
  </si>
  <si>
    <t>21:0149:001993:0001:0001:00</t>
  </si>
  <si>
    <t>103J  :787037:00:------:--</t>
  </si>
  <si>
    <t>21:0455:002350</t>
  </si>
  <si>
    <t>21:0149:001994</t>
  </si>
  <si>
    <t>21:0149:001994:0001:0001:00</t>
  </si>
  <si>
    <t>103J  :787038:00:------:--</t>
  </si>
  <si>
    <t>21:0455:002351</t>
  </si>
  <si>
    <t>21:0149:001995</t>
  </si>
  <si>
    <t>21:0149:001995:0001:0001:00</t>
  </si>
  <si>
    <t>103J  :787039:00:------:--</t>
  </si>
  <si>
    <t>21:0455:002352</t>
  </si>
  <si>
    <t>21:0149:001996</t>
  </si>
  <si>
    <t>21:0149:001996:0001:0001:00</t>
  </si>
  <si>
    <t>103J  :787040:00:------:--</t>
  </si>
  <si>
    <t>21:0455:002353</t>
  </si>
  <si>
    <t>21:0149:001997</t>
  </si>
  <si>
    <t>21:0149:001997:0001:0001:00</t>
  </si>
  <si>
    <t>103J  :787041:80:787052:00</t>
  </si>
  <si>
    <t>21:0455:002354</t>
  </si>
  <si>
    <t>21:0149:002006</t>
  </si>
  <si>
    <t>21:0149:002006:0001:0001:02</t>
  </si>
  <si>
    <t>103J  :787042:00:------:--</t>
  </si>
  <si>
    <t>21:0455:002355</t>
  </si>
  <si>
    <t>21:0149:001998</t>
  </si>
  <si>
    <t>21:0149:001998:0001:0001:00</t>
  </si>
  <si>
    <t>103J  :787043:00:------:--</t>
  </si>
  <si>
    <t>21:0455:002356</t>
  </si>
  <si>
    <t>21:0149:001999</t>
  </si>
  <si>
    <t>21:0149:001999:0001:0001:00</t>
  </si>
  <si>
    <t>103J  :787044:00:------:--</t>
  </si>
  <si>
    <t>21:0455:002357</t>
  </si>
  <si>
    <t>21:0149:002000</t>
  </si>
  <si>
    <t>21:0149:002000:0001:0001:00</t>
  </si>
  <si>
    <t>103J  :787045:10:------:--</t>
  </si>
  <si>
    <t>21:0455:002358</t>
  </si>
  <si>
    <t>21:0149:002001</t>
  </si>
  <si>
    <t>21:0149:002001:0001:0001:00</t>
  </si>
  <si>
    <t>103J  :787046:20:787045:10</t>
  </si>
  <si>
    <t>21:0455:002359</t>
  </si>
  <si>
    <t>21:0149:002001:0002:0001:00</t>
  </si>
  <si>
    <t>103J  :787047:00:------:--</t>
  </si>
  <si>
    <t>21:0455:002360</t>
  </si>
  <si>
    <t>21:0149:002002</t>
  </si>
  <si>
    <t>21:0149:002002:0001:0001:00</t>
  </si>
  <si>
    <t>103J  :787048:00:------:--</t>
  </si>
  <si>
    <t>21:0455:002361</t>
  </si>
  <si>
    <t>21:0149:002003</t>
  </si>
  <si>
    <t>21:0149:002003:0001:0001:00</t>
  </si>
  <si>
    <t>103J  :787049:93:------:--</t>
  </si>
  <si>
    <t>21:0455:002362</t>
  </si>
  <si>
    <t>103J  :787050:00:------:--</t>
  </si>
  <si>
    <t>21:0455:002363</t>
  </si>
  <si>
    <t>21:0149:002004</t>
  </si>
  <si>
    <t>21:0149:002004:0001:0001:00</t>
  </si>
  <si>
    <t>103J  :787051:00:------:--</t>
  </si>
  <si>
    <t>21:0455:002364</t>
  </si>
  <si>
    <t>21:0149:002005</t>
  </si>
  <si>
    <t>21:0149:002005:0001:0001:00</t>
  </si>
  <si>
    <t>103J  :787052:00:------:--</t>
  </si>
  <si>
    <t>21:0455:002365</t>
  </si>
  <si>
    <t>21:0149:002006:0001:0001:01</t>
  </si>
  <si>
    <t>103J  :787053:00:------:--</t>
  </si>
  <si>
    <t>21:0455:002366</t>
  </si>
  <si>
    <t>21:0149:002007</t>
  </si>
  <si>
    <t>21:0149:002007:0001:0001:00</t>
  </si>
  <si>
    <t>103J  :787054:00:------:--</t>
  </si>
  <si>
    <t>21:0455:002367</t>
  </si>
  <si>
    <t>21:0149:002008</t>
  </si>
  <si>
    <t>21:0149:002008:0001:0001:00</t>
  </si>
  <si>
    <t>103J  :787055:00:------:--</t>
  </si>
  <si>
    <t>21:0455:002368</t>
  </si>
  <si>
    <t>21:0149:002009</t>
  </si>
  <si>
    <t>21:0149:002009:0001:0001:00</t>
  </si>
  <si>
    <t>103J  :787056:00:------:--</t>
  </si>
  <si>
    <t>21:0455:002369</t>
  </si>
  <si>
    <t>21:0149:002010</t>
  </si>
  <si>
    <t>21:0149:002010:0001:0001:00</t>
  </si>
  <si>
    <t>103J  :787057:00:------:--</t>
  </si>
  <si>
    <t>21:0455:002370</t>
  </si>
  <si>
    <t>21:0149:002011</t>
  </si>
  <si>
    <t>21:0149:002011:0001:0001:00</t>
  </si>
  <si>
    <t>103J  :787058:00:------:--</t>
  </si>
  <si>
    <t>21:0455:002371</t>
  </si>
  <si>
    <t>21:0149:002012</t>
  </si>
  <si>
    <t>21:0149:002012:0001:0001:00</t>
  </si>
  <si>
    <t>103J  :787059:00:------:--</t>
  </si>
  <si>
    <t>21:0455:002372</t>
  </si>
  <si>
    <t>21:0149:002013</t>
  </si>
  <si>
    <t>21:0149:002013:0001:0001:00</t>
  </si>
  <si>
    <t>103J  :787060:00:------:--</t>
  </si>
  <si>
    <t>21:0455:002373</t>
  </si>
  <si>
    <t>21:0149:002014</t>
  </si>
  <si>
    <t>21:0149:002014:0001:0001:00</t>
  </si>
  <si>
    <t>103J  :787061:80:787067:00</t>
  </si>
  <si>
    <t>21:0455:002374</t>
  </si>
  <si>
    <t>21:0149:002020</t>
  </si>
  <si>
    <t>21:0149:002020:0001:0001:02</t>
  </si>
  <si>
    <t>103J  :787062:00:------:--</t>
  </si>
  <si>
    <t>21:0455:002375</t>
  </si>
  <si>
    <t>21:0149:002015</t>
  </si>
  <si>
    <t>21:0149:002015:0001:0001:00</t>
  </si>
  <si>
    <t>103J  :787063:00:------:--</t>
  </si>
  <si>
    <t>21:0455:002376</t>
  </si>
  <si>
    <t>21:0149:002016</t>
  </si>
  <si>
    <t>21:0149:002016:0001:0001:00</t>
  </si>
  <si>
    <t>103J  :787064:00:------:--</t>
  </si>
  <si>
    <t>21:0455:002377</t>
  </si>
  <si>
    <t>21:0149:002017</t>
  </si>
  <si>
    <t>21:0149:002017:0001:0001:00</t>
  </si>
  <si>
    <t>103J  :787065:00:------:--</t>
  </si>
  <si>
    <t>21:0455:002378</t>
  </si>
  <si>
    <t>21:0149:002018</t>
  </si>
  <si>
    <t>21:0149:002018:0001:0001:00</t>
  </si>
  <si>
    <t>103J  :787066:00:------:--</t>
  </si>
  <si>
    <t>21:0455:002379</t>
  </si>
  <si>
    <t>21:0149:002019</t>
  </si>
  <si>
    <t>21:0149:002019:0001:0001:00</t>
  </si>
  <si>
    <t>103J  :787067:00:------:--</t>
  </si>
  <si>
    <t>21:0455:002380</t>
  </si>
  <si>
    <t>21:0149:002020:0001:0001:01</t>
  </si>
  <si>
    <t>103J  :787068:00:------:--</t>
  </si>
  <si>
    <t>21:0455:002381</t>
  </si>
  <si>
    <t>21:0149:002021</t>
  </si>
  <si>
    <t>21:0149:002021:0001:0001:00</t>
  </si>
  <si>
    <t>103J  :787069:00:------:--</t>
  </si>
  <si>
    <t>21:0455:002382</t>
  </si>
  <si>
    <t>21:0149:002022</t>
  </si>
  <si>
    <t>21:0149:002022:0001:0001:00</t>
  </si>
  <si>
    <t>103J  :787070:92:------:--</t>
  </si>
  <si>
    <t>21:0455:002383</t>
  </si>
  <si>
    <t>103J  :787071:00:------:--</t>
  </si>
  <si>
    <t>21:0455:002384</t>
  </si>
  <si>
    <t>21:0149:002023</t>
  </si>
  <si>
    <t>21:0149:002023:0001:0001:00</t>
  </si>
  <si>
    <t>103J  :787072:00:------:--</t>
  </si>
  <si>
    <t>21:0455:002385</t>
  </si>
  <si>
    <t>21:0149:002024</t>
  </si>
  <si>
    <t>21:0149:002024:0001:0001:00</t>
  </si>
  <si>
    <t>103J  :787073:00:------:--</t>
  </si>
  <si>
    <t>21:0455:002386</t>
  </si>
  <si>
    <t>21:0149:002025</t>
  </si>
  <si>
    <t>21:0149:002025:0001:0001:00</t>
  </si>
  <si>
    <t>103J  :787074:00:------:--</t>
  </si>
  <si>
    <t>21:0455:002387</t>
  </si>
  <si>
    <t>21:0149:002026</t>
  </si>
  <si>
    <t>21:0149:002026:0001:0001:00</t>
  </si>
  <si>
    <t>103J  :787075:00:------:--</t>
  </si>
  <si>
    <t>21:0455:002388</t>
  </si>
  <si>
    <t>21:0149:002027</t>
  </si>
  <si>
    <t>21:0149:002027:0001:0001:00</t>
  </si>
  <si>
    <t>103J  :787076:10:------:--</t>
  </si>
  <si>
    <t>21:0455:002389</t>
  </si>
  <si>
    <t>21:0149:002028</t>
  </si>
  <si>
    <t>21:0149:002028:0001:0001:00</t>
  </si>
  <si>
    <t>103J  :787077:20:787076:10</t>
  </si>
  <si>
    <t>21:0455:002390</t>
  </si>
  <si>
    <t>21:0149:002028:0002:0001:00</t>
  </si>
  <si>
    <t>103J  :787078:00:------:--</t>
  </si>
  <si>
    <t>21:0455:002391</t>
  </si>
  <si>
    <t>21:0149:002029</t>
  </si>
  <si>
    <t>21:0149:002029:0001:0001:00</t>
  </si>
  <si>
    <t>103J  :787079:00:------:--</t>
  </si>
  <si>
    <t>21:0455:002392</t>
  </si>
  <si>
    <t>21:0149:002030</t>
  </si>
  <si>
    <t>21:0149:002030:0001:0001:00</t>
  </si>
  <si>
    <t>103J  :787080:00:------:--</t>
  </si>
  <si>
    <t>21:0455:002393</t>
  </si>
  <si>
    <t>21:0149:002031</t>
  </si>
  <si>
    <t>21:0149:002031:0001:0001:00</t>
  </si>
  <si>
    <t>103J  :787081:80:787089:00</t>
  </si>
  <si>
    <t>21:0455:002394</t>
  </si>
  <si>
    <t>21:0149:002039</t>
  </si>
  <si>
    <t>21:0149:002039:0001:0001:02</t>
  </si>
  <si>
    <t>103J  :787082:00:------:--</t>
  </si>
  <si>
    <t>21:0455:002395</t>
  </si>
  <si>
    <t>21:0149:002032</t>
  </si>
  <si>
    <t>21:0149:002032:0001:0001:00</t>
  </si>
  <si>
    <t>103J  :787083:00:------:--</t>
  </si>
  <si>
    <t>21:0455:002396</t>
  </si>
  <si>
    <t>21:0149:002033</t>
  </si>
  <si>
    <t>21:0149:002033:0001:0001:00</t>
  </si>
  <si>
    <t>103J  :787084:00:------:--</t>
  </si>
  <si>
    <t>21:0455:002397</t>
  </si>
  <si>
    <t>21:0149:002034</t>
  </si>
  <si>
    <t>21:0149:002034:0001:0001:00</t>
  </si>
  <si>
    <t>103J  :787085:00:------:--</t>
  </si>
  <si>
    <t>21:0455:002398</t>
  </si>
  <si>
    <t>21:0149:002035</t>
  </si>
  <si>
    <t>21:0149:002035:0001:0001:00</t>
  </si>
  <si>
    <t>103J  :787086:00:------:--</t>
  </si>
  <si>
    <t>21:0455:002399</t>
  </si>
  <si>
    <t>21:0149:002036</t>
  </si>
  <si>
    <t>21:0149:002036:0001:0001:00</t>
  </si>
  <si>
    <t>103J  :787087:00:------:--</t>
  </si>
  <si>
    <t>21:0455:002400</t>
  </si>
  <si>
    <t>21:0149:002037</t>
  </si>
  <si>
    <t>21:0149:002037:0001:0001:00</t>
  </si>
  <si>
    <t>103J  :787088:00:------:--</t>
  </si>
  <si>
    <t>21:0455:002401</t>
  </si>
  <si>
    <t>21:0149:002038</t>
  </si>
  <si>
    <t>21:0149:002038:0001:0001:00</t>
  </si>
  <si>
    <t>103J  :787089:00:------:--</t>
  </si>
  <si>
    <t>21:0455:002402</t>
  </si>
  <si>
    <t>21:0149:002039:0001:0001:01</t>
  </si>
  <si>
    <t>103J  :787090:00:------:--</t>
  </si>
  <si>
    <t>21:0455:002403</t>
  </si>
  <si>
    <t>21:0149:002040</t>
  </si>
  <si>
    <t>21:0149:002040:0001:0001:00</t>
  </si>
  <si>
    <t>103J  :787091:00:------:--</t>
  </si>
  <si>
    <t>21:0455:002404</t>
  </si>
  <si>
    <t>21:0149:002041</t>
  </si>
  <si>
    <t>21:0149:002041:0001:0001:00</t>
  </si>
  <si>
    <t>103J  :787092:00:------:--</t>
  </si>
  <si>
    <t>21:0455:002405</t>
  </si>
  <si>
    <t>21:0149:002042</t>
  </si>
  <si>
    <t>21:0149:002042:0001:0001:00</t>
  </si>
  <si>
    <t>103J  :787093:00:------:--</t>
  </si>
  <si>
    <t>21:0455:002406</t>
  </si>
  <si>
    <t>21:0149:002043</t>
  </si>
  <si>
    <t>21:0149:002043:0001:0001:00</t>
  </si>
  <si>
    <t>103J  :787094:00:------:--</t>
  </si>
  <si>
    <t>21:0455:002407</t>
  </si>
  <si>
    <t>21:0149:002044</t>
  </si>
  <si>
    <t>21:0149:002044:0001:0001:00</t>
  </si>
  <si>
    <t>103J  :787095:00:------:--</t>
  </si>
  <si>
    <t>21:0455:002408</t>
  </si>
  <si>
    <t>21:0149:002045</t>
  </si>
  <si>
    <t>21:0149:002045:0001:0001:00</t>
  </si>
  <si>
    <t>103J  :787096:00:------:--</t>
  </si>
  <si>
    <t>21:0455:002409</t>
  </si>
  <si>
    <t>21:0149:002046</t>
  </si>
  <si>
    <t>21:0149:002046:0001:0001:00</t>
  </si>
  <si>
    <t>103J  :787097:10:------:--</t>
  </si>
  <si>
    <t>21:0455:002410</t>
  </si>
  <si>
    <t>21:0149:002047</t>
  </si>
  <si>
    <t>21:0149:002047:0001:0001:00</t>
  </si>
  <si>
    <t>103J  :787098:20:787097:10</t>
  </si>
  <si>
    <t>21:0455:002411</t>
  </si>
  <si>
    <t>21:0149:002047:0002:0001:00</t>
  </si>
  <si>
    <t>103J  :787099:00:------:--</t>
  </si>
  <si>
    <t>21:0455:002412</t>
  </si>
  <si>
    <t>21:0149:002048</t>
  </si>
  <si>
    <t>21:0149:002048:0001:0001:00</t>
  </si>
  <si>
    <t>103J  :787100:92:------:--</t>
  </si>
  <si>
    <t>21:0455:002413</t>
  </si>
  <si>
    <t>103J  :787101:80:787111:00</t>
  </si>
  <si>
    <t>21:0455:002414</t>
  </si>
  <si>
    <t>21:0149:002058</t>
  </si>
  <si>
    <t>21:0149:002058:0001:0001:02</t>
  </si>
  <si>
    <t>103J  :787102:00:------:--</t>
  </si>
  <si>
    <t>21:0455:002415</t>
  </si>
  <si>
    <t>21:0149:002049</t>
  </si>
  <si>
    <t>21:0149:002049:0001:0001:00</t>
  </si>
  <si>
    <t>103J  :787103:00:------:--</t>
  </si>
  <si>
    <t>21:0455:002416</t>
  </si>
  <si>
    <t>21:0149:002050</t>
  </si>
  <si>
    <t>21:0149:002050:0001:0001:00</t>
  </si>
  <si>
    <t>103J  :787104:00:------:--</t>
  </si>
  <si>
    <t>21:0455:002417</t>
  </si>
  <si>
    <t>21:0149:002051</t>
  </si>
  <si>
    <t>21:0149:002051:0001:0001:00</t>
  </si>
  <si>
    <t>103J  :787105:00:------:--</t>
  </si>
  <si>
    <t>21:0455:002418</t>
  </si>
  <si>
    <t>21:0149:002052</t>
  </si>
  <si>
    <t>21:0149:002052:0001:0001:00</t>
  </si>
  <si>
    <t>103J  :787106:00:------:--</t>
  </si>
  <si>
    <t>21:0455:002419</t>
  </si>
  <si>
    <t>21:0149:002053</t>
  </si>
  <si>
    <t>21:0149:002053:0001:0001:00</t>
  </si>
  <si>
    <t>103J  :787107:00:------:--</t>
  </si>
  <si>
    <t>21:0455:002420</t>
  </si>
  <si>
    <t>21:0149:002054</t>
  </si>
  <si>
    <t>21:0149:002054:0001:0001:00</t>
  </si>
  <si>
    <t>103J  :787108:00:------:--</t>
  </si>
  <si>
    <t>21:0455:002421</t>
  </si>
  <si>
    <t>21:0149:002055</t>
  </si>
  <si>
    <t>21:0149:002055:0001:0001:00</t>
  </si>
  <si>
    <t>103J  :787109:00:------:--</t>
  </si>
  <si>
    <t>21:0455:002422</t>
  </si>
  <si>
    <t>21:0149:002056</t>
  </si>
  <si>
    <t>21:0149:002056:0001:0001:00</t>
  </si>
  <si>
    <t>103J  :787110:00:------:--</t>
  </si>
  <si>
    <t>21:0455:002423</t>
  </si>
  <si>
    <t>21:0149:002057</t>
  </si>
  <si>
    <t>21:0149:002057:0001:0001:00</t>
  </si>
  <si>
    <t>103J  :787111:00:------:--</t>
  </si>
  <si>
    <t>21:0455:002424</t>
  </si>
  <si>
    <t>21:0149:002058:0001:0001:01</t>
  </si>
  <si>
    <t>103J  :787112:10:------:--</t>
  </si>
  <si>
    <t>21:0455:002425</t>
  </si>
  <si>
    <t>21:0149:002059</t>
  </si>
  <si>
    <t>21:0149:002059:0001:0001:00</t>
  </si>
  <si>
    <t>103J  :787113:20:787112:10</t>
  </si>
  <si>
    <t>21:0455:002426</t>
  </si>
  <si>
    <t>21:0149:002059:0002:0001:00</t>
  </si>
  <si>
    <t>103J  :787114:00:------:--</t>
  </si>
  <si>
    <t>21:0455:002427</t>
  </si>
  <si>
    <t>21:0149:002060</t>
  </si>
  <si>
    <t>21:0149:002060:0001:0001:00</t>
  </si>
  <si>
    <t>103J  :787115:00:------:--</t>
  </si>
  <si>
    <t>21:0455:002428</t>
  </si>
  <si>
    <t>21:0149:002061</t>
  </si>
  <si>
    <t>21:0149:002061:0001:0001:00</t>
  </si>
  <si>
    <t>103J  :787116:00:------:--</t>
  </si>
  <si>
    <t>21:0455:002429</t>
  </si>
  <si>
    <t>21:0149:002062</t>
  </si>
  <si>
    <t>21:0149:002062:0001:0001:00</t>
  </si>
  <si>
    <t>103J  :787117:00:------:--</t>
  </si>
  <si>
    <t>21:0455:002430</t>
  </si>
  <si>
    <t>21:0149:002063</t>
  </si>
  <si>
    <t>21:0149:002063:0001:0001:00</t>
  </si>
  <si>
    <t>103J  :787118:93:------:--</t>
  </si>
  <si>
    <t>21:0455:002431</t>
  </si>
  <si>
    <t>103J  :787119:00:------:--</t>
  </si>
  <si>
    <t>21:0455:002432</t>
  </si>
  <si>
    <t>21:0149:002064</t>
  </si>
  <si>
    <t>21:0149:002064:0001:0001:00</t>
  </si>
  <si>
    <t>103J  :787120:00:------:--</t>
  </si>
  <si>
    <t>21:0455:002433</t>
  </si>
  <si>
    <t>21:0149:002065</t>
  </si>
  <si>
    <t>21:0149:002065:0001:0001:00</t>
  </si>
  <si>
    <t>103J  :787121:80:787140:00</t>
  </si>
  <si>
    <t>21:0455:002434</t>
  </si>
  <si>
    <t>21:0149:002082</t>
  </si>
  <si>
    <t>21:0149:002082:0001:0001:02</t>
  </si>
  <si>
    <t>103J  :787122:00:------:--</t>
  </si>
  <si>
    <t>21:0455:002435</t>
  </si>
  <si>
    <t>21:0149:002066</t>
  </si>
  <si>
    <t>21:0149:002066:0001:0001:00</t>
  </si>
  <si>
    <t>103J  :787123:00:------:--</t>
  </si>
  <si>
    <t>21:0455:002436</t>
  </si>
  <si>
    <t>21:0149:002067</t>
  </si>
  <si>
    <t>21:0149:002067:0001:0001:00</t>
  </si>
  <si>
    <t>103J  :787124:00:------:--</t>
  </si>
  <si>
    <t>21:0455:002437</t>
  </si>
  <si>
    <t>21:0149:002068</t>
  </si>
  <si>
    <t>21:0149:002068:0001:0001:00</t>
  </si>
  <si>
    <t>103J  :787125:00:------:--</t>
  </si>
  <si>
    <t>21:0455:002438</t>
  </si>
  <si>
    <t>21:0149:002069</t>
  </si>
  <si>
    <t>21:0149:002069:0001:0001:00</t>
  </si>
  <si>
    <t>103J  :787126:00:------:--</t>
  </si>
  <si>
    <t>21:0455:002439</t>
  </si>
  <si>
    <t>21:0149:002070</t>
  </si>
  <si>
    <t>21:0149:002070:0001:0001:00</t>
  </si>
  <si>
    <t>103J  :787127:00:------:--</t>
  </si>
  <si>
    <t>21:0455:002440</t>
  </si>
  <si>
    <t>21:0149:002071</t>
  </si>
  <si>
    <t>21:0149:002071:0001:0001:00</t>
  </si>
  <si>
    <t>103J  :787128:00:------:--</t>
  </si>
  <si>
    <t>21:0455:002441</t>
  </si>
  <si>
    <t>21:0149:002072</t>
  </si>
  <si>
    <t>21:0149:002072:0001:0001:00</t>
  </si>
  <si>
    <t>103J  :787129:10:------:--</t>
  </si>
  <si>
    <t>21:0455:002442</t>
  </si>
  <si>
    <t>21:0149:002073</t>
  </si>
  <si>
    <t>21:0149:002073:0001:0001:00</t>
  </si>
  <si>
    <t>103J  :787130:20:787129:10</t>
  </si>
  <si>
    <t>21:0455:002443</t>
  </si>
  <si>
    <t>21:0149:002073:0002:0001:00</t>
  </si>
  <si>
    <t>103J  :787131:00:------:--</t>
  </si>
  <si>
    <t>21:0455:002444</t>
  </si>
  <si>
    <t>21:0149:002074</t>
  </si>
  <si>
    <t>21:0149:002074:0001:0001:00</t>
  </si>
  <si>
    <t>103J  :787132:00:------:--</t>
  </si>
  <si>
    <t>21:0455:002445</t>
  </si>
  <si>
    <t>21:0149:002075</t>
  </si>
  <si>
    <t>21:0149:002075:0001:0001:00</t>
  </si>
  <si>
    <t>103J  :787133:00:------:--</t>
  </si>
  <si>
    <t>21:0455:002446</t>
  </si>
  <si>
    <t>21:0149:002076</t>
  </si>
  <si>
    <t>21:0149:002076:0001:0001:00</t>
  </si>
  <si>
    <t>103J  :787134:91:------:--</t>
  </si>
  <si>
    <t>21:0455:002447</t>
  </si>
  <si>
    <t>103J  :787135:00:------:--</t>
  </si>
  <si>
    <t>21:0455:002448</t>
  </si>
  <si>
    <t>21:0149:002077</t>
  </si>
  <si>
    <t>21:0149:002077:0001:0001:00</t>
  </si>
  <si>
    <t>103J  :787136:00:------:--</t>
  </si>
  <si>
    <t>21:0455:002449</t>
  </si>
  <si>
    <t>21:0149:002078</t>
  </si>
  <si>
    <t>21:0149:002078:0001:0001:00</t>
  </si>
  <si>
    <t>103J  :787137:00:------:--</t>
  </si>
  <si>
    <t>21:0455:002450</t>
  </si>
  <si>
    <t>21:0149:002079</t>
  </si>
  <si>
    <t>21:0149:002079:0001:0001:00</t>
  </si>
  <si>
    <t>103J  :787138:00:------:--</t>
  </si>
  <si>
    <t>21:0455:002451</t>
  </si>
  <si>
    <t>21:0149:002080</t>
  </si>
  <si>
    <t>21:0149:002080:0001:0001:00</t>
  </si>
  <si>
    <t>103J  :787139:00:------:--</t>
  </si>
  <si>
    <t>21:0455:002452</t>
  </si>
  <si>
    <t>21:0149:002081</t>
  </si>
  <si>
    <t>21:0149:002081:0001:0001:00</t>
  </si>
  <si>
    <t>103J  :787140:00:------:--</t>
  </si>
  <si>
    <t>21:0455:002453</t>
  </si>
  <si>
    <t>21:0149:002082:0001:0001:01</t>
  </si>
  <si>
    <t>103J  :787141:80:787150:00</t>
  </si>
  <si>
    <t>21:0455:002454</t>
  </si>
  <si>
    <t>21:0149:002089</t>
  </si>
  <si>
    <t>21:0149:002089:0001:0001:02</t>
  </si>
  <si>
    <t>103J  :787142:00:------:--</t>
  </si>
  <si>
    <t>21:0455:002455</t>
  </si>
  <si>
    <t>21:0149:002083</t>
  </si>
  <si>
    <t>21:0149:002083:0001:0001:00</t>
  </si>
  <si>
    <t>103J  :787143:00:------:--</t>
  </si>
  <si>
    <t>21:0455:002456</t>
  </si>
  <si>
    <t>21:0149:002084</t>
  </si>
  <si>
    <t>21:0149:002084:0001:0001:00</t>
  </si>
  <si>
    <t>103J  :787144:00:------:--</t>
  </si>
  <si>
    <t>21:0455:002457</t>
  </si>
  <si>
    <t>21:0149:002085</t>
  </si>
  <si>
    <t>21:0149:002085:0001:0001:00</t>
  </si>
  <si>
    <t>103J  :787145:00:------:--</t>
  </si>
  <si>
    <t>21:0455:002458</t>
  </si>
  <si>
    <t>21:0149:002086</t>
  </si>
  <si>
    <t>21:0149:002086:0001:0001:00</t>
  </si>
  <si>
    <t>103J  :787146:10:------:--</t>
  </si>
  <si>
    <t>21:0455:002459</t>
  </si>
  <si>
    <t>21:0149:002087</t>
  </si>
  <si>
    <t>21:0149:002087:0001:0001:00</t>
  </si>
  <si>
    <t>103J  :787147:20:787146:10</t>
  </si>
  <si>
    <t>21:0455:002460</t>
  </si>
  <si>
    <t>21:0149:002087:0002:0001:00</t>
  </si>
  <si>
    <t>103J  :787148:93:------:--</t>
  </si>
  <si>
    <t>21:0455:002461</t>
  </si>
  <si>
    <t>103J  :787149:00:------:--</t>
  </si>
  <si>
    <t>21:0455:002462</t>
  </si>
  <si>
    <t>21:0149:002088</t>
  </si>
  <si>
    <t>21:0149:002088:0001:0001:00</t>
  </si>
  <si>
    <t>103J  :787150:00:------:--</t>
  </si>
  <si>
    <t>21:0455:002463</t>
  </si>
  <si>
    <t>21:0149:002089:0001:0001:01</t>
  </si>
  <si>
    <t>103J  :787151:00:------:--</t>
  </si>
  <si>
    <t>21:0455:002464</t>
  </si>
  <si>
    <t>21:0149:002090</t>
  </si>
  <si>
    <t>21:0149:002090:0001:0001:00</t>
  </si>
  <si>
    <t>103J  :787152:00:------:--</t>
  </si>
  <si>
    <t>21:0455:002465</t>
  </si>
  <si>
    <t>21:0149:002091</t>
  </si>
  <si>
    <t>21:0149:002091:0001:0001:00</t>
  </si>
  <si>
    <t>103J  :787153:00:------:--</t>
  </si>
  <si>
    <t>21:0455:002466</t>
  </si>
  <si>
    <t>21:0149:002092</t>
  </si>
  <si>
    <t>21:0149:002092:0001:0001:00</t>
  </si>
  <si>
    <t>103J  :787154:00:------:--</t>
  </si>
  <si>
    <t>21:0455:002467</t>
  </si>
  <si>
    <t>21:0149:002093</t>
  </si>
  <si>
    <t>21:0149:002093:0001:0001:00</t>
  </si>
  <si>
    <t>103J  :787155:00:------:--</t>
  </si>
  <si>
    <t>21:0455:002468</t>
  </si>
  <si>
    <t>21:0149:002094</t>
  </si>
  <si>
    <t>21:0149:002094:0001:0001:00</t>
  </si>
  <si>
    <t>103J  :787156:00:------:--</t>
  </si>
  <si>
    <t>21:0455:002469</t>
  </si>
  <si>
    <t>21:0149:002095</t>
  </si>
  <si>
    <t>21:0149:002095:0001:0001:00</t>
  </si>
  <si>
    <t>103J  :787157:00:------:--</t>
  </si>
  <si>
    <t>21:0455:002470</t>
  </si>
  <si>
    <t>21:0149:002096</t>
  </si>
  <si>
    <t>21:0149:002096:0001:0001:00</t>
  </si>
  <si>
    <t>103J  :787158:00:------:--</t>
  </si>
  <si>
    <t>21:0455:002471</t>
  </si>
  <si>
    <t>21:0149:002097</t>
  </si>
  <si>
    <t>21:0149:002097:0001:0001:00</t>
  </si>
  <si>
    <t>103J  :787159:00:------:--</t>
  </si>
  <si>
    <t>21:0455:002472</t>
  </si>
  <si>
    <t>21:0149:002098</t>
  </si>
  <si>
    <t>21:0149:002098:0001:0001:00</t>
  </si>
  <si>
    <t>103J  :787160:00:------:--</t>
  </si>
  <si>
    <t>21:0455:002473</t>
  </si>
  <si>
    <t>21:0149:002099</t>
  </si>
  <si>
    <t>21:0149:002099:0001:0001:00</t>
  </si>
  <si>
    <t>103J  :787161:80:787173:00</t>
  </si>
  <si>
    <t>21:0455:002474</t>
  </si>
  <si>
    <t>21:0149:002109</t>
  </si>
  <si>
    <t>21:0149:002109:0001:0001:02</t>
  </si>
  <si>
    <t>103J  :787162:00:------:--</t>
  </si>
  <si>
    <t>21:0455:002475</t>
  </si>
  <si>
    <t>21:0149:002100</t>
  </si>
  <si>
    <t>21:0149:002100:0001:0001:00</t>
  </si>
  <si>
    <t>103J  :787163:92:------:--</t>
  </si>
  <si>
    <t>21:0455:002476</t>
  </si>
  <si>
    <t>103J  :787164:00:------:--</t>
  </si>
  <si>
    <t>21:0455:002477</t>
  </si>
  <si>
    <t>21:0149:002101</t>
  </si>
  <si>
    <t>21:0149:002101:0001:0001:00</t>
  </si>
  <si>
    <t>103J  :787165:00:------:--</t>
  </si>
  <si>
    <t>21:0455:002478</t>
  </si>
  <si>
    <t>21:0149:002102</t>
  </si>
  <si>
    <t>21:0149:002102:0001:0001:00</t>
  </si>
  <si>
    <t>103J  :787166:10:------:--</t>
  </si>
  <si>
    <t>21:0455:002479</t>
  </si>
  <si>
    <t>21:0149:002103</t>
  </si>
  <si>
    <t>21:0149:002103:0001:0001:00</t>
  </si>
  <si>
    <t>103J  :787167:20:787166:10</t>
  </si>
  <si>
    <t>21:0455:002480</t>
  </si>
  <si>
    <t>21:0149:002103:0002:0001:00</t>
  </si>
  <si>
    <t>103J  :787168:00:------:--</t>
  </si>
  <si>
    <t>21:0455:002481</t>
  </si>
  <si>
    <t>21:0149:002104</t>
  </si>
  <si>
    <t>21:0149:002104:0001:0001:00</t>
  </si>
  <si>
    <t>103J  :787169:00:------:--</t>
  </si>
  <si>
    <t>21:0455:002482</t>
  </si>
  <si>
    <t>21:0149:002105</t>
  </si>
  <si>
    <t>21:0149:002105:0001:0001:00</t>
  </si>
  <si>
    <t>103J  :787170:00:------:--</t>
  </si>
  <si>
    <t>21:0455:002483</t>
  </si>
  <si>
    <t>21:0149:002106</t>
  </si>
  <si>
    <t>21:0149:002106:0001:0001:00</t>
  </si>
  <si>
    <t>103J  :787171:00:------:--</t>
  </si>
  <si>
    <t>21:0455:002484</t>
  </si>
  <si>
    <t>21:0149:002107</t>
  </si>
  <si>
    <t>21:0149:002107:0001:0001:00</t>
  </si>
  <si>
    <t>103J  :787172:00:------:--</t>
  </si>
  <si>
    <t>21:0455:002485</t>
  </si>
  <si>
    <t>21:0149:002108</t>
  </si>
  <si>
    <t>21:0149:002108:0001:0001:00</t>
  </si>
  <si>
    <t>103J  :787173:00:------:--</t>
  </si>
  <si>
    <t>21:0455:002486</t>
  </si>
  <si>
    <t>21:0149:002109:0001:0001:01</t>
  </si>
  <si>
    <t>103J  :787174:00:------:--</t>
  </si>
  <si>
    <t>21:0455:002487</t>
  </si>
  <si>
    <t>21:0149:002110</t>
  </si>
  <si>
    <t>21:0149:002110:0001:0001:00</t>
  </si>
  <si>
    <t>103J  :787175:00:------:--</t>
  </si>
  <si>
    <t>21:0455:002488</t>
  </si>
  <si>
    <t>21:0149:002111</t>
  </si>
  <si>
    <t>21:0149:002111:0001:0001:00</t>
  </si>
  <si>
    <t>103J  :787176:00:------:--</t>
  </si>
  <si>
    <t>21:0455:002489</t>
  </si>
  <si>
    <t>21:0149:002112</t>
  </si>
  <si>
    <t>21:0149:002112:0001:0001:00</t>
  </si>
  <si>
    <t>103J  :787177:00:------:--</t>
  </si>
  <si>
    <t>21:0455:002490</t>
  </si>
  <si>
    <t>21:0149:002113</t>
  </si>
  <si>
    <t>21:0149:002113:0001:0001:00</t>
  </si>
  <si>
    <t>103J  :787178:00:------:--</t>
  </si>
  <si>
    <t>21:0455:002491</t>
  </si>
  <si>
    <t>21:0149:002114</t>
  </si>
  <si>
    <t>21:0149:002114:0001:0001:00</t>
  </si>
  <si>
    <t>103J  :787179:00:------:--</t>
  </si>
  <si>
    <t>21:0455:002492</t>
  </si>
  <si>
    <t>21:0149:002115</t>
  </si>
  <si>
    <t>21:0149:002115:0001:0001:00</t>
  </si>
  <si>
    <t>103J  :787180:00:------:--</t>
  </si>
  <si>
    <t>21:0455:002493</t>
  </si>
  <si>
    <t>21:0149:002116</t>
  </si>
  <si>
    <t>21:0149:002116:0001:0001:00</t>
  </si>
  <si>
    <t>103J  :787181:80:787182:00</t>
  </si>
  <si>
    <t>21:0455:002494</t>
  </si>
  <si>
    <t>21:0149:002117</t>
  </si>
  <si>
    <t>21:0149:002117:0001:0001:02</t>
  </si>
  <si>
    <t>103J  :787182:00:------:--</t>
  </si>
  <si>
    <t>21:0455:002495</t>
  </si>
  <si>
    <t>21:0149:002117:0001:0001:01</t>
  </si>
  <si>
    <t>103J  :787183:10:------:--</t>
  </si>
  <si>
    <t>21:0455:002496</t>
  </si>
  <si>
    <t>21:0149:002118</t>
  </si>
  <si>
    <t>21:0149:002118:0001:0001:00</t>
  </si>
  <si>
    <t>103J  :787184:20:787183:10</t>
  </si>
  <si>
    <t>21:0455:002497</t>
  </si>
  <si>
    <t>21:0149:002118:0002:0001:00</t>
  </si>
  <si>
    <t>103J  :787185:00:------:--</t>
  </si>
  <si>
    <t>21:0455:002498</t>
  </si>
  <si>
    <t>21:0149:002119</t>
  </si>
  <si>
    <t>21:0149:002119:0001:0001:00</t>
  </si>
  <si>
    <t>103J  :787186:00:------:--</t>
  </si>
  <si>
    <t>21:0455:002499</t>
  </si>
  <si>
    <t>21:0149:002120</t>
  </si>
  <si>
    <t>21:0149:002120:0001:0001:00</t>
  </si>
  <si>
    <t>103J  :787187:00:------:--</t>
  </si>
  <si>
    <t>21:0455:002500</t>
  </si>
  <si>
    <t>21:0149:002121</t>
  </si>
  <si>
    <t>21:0149:002121:0001:0001:00</t>
  </si>
  <si>
    <t>103J  :787188:00:------:--</t>
  </si>
  <si>
    <t>21:0455:002501</t>
  </si>
  <si>
    <t>21:0149:002122</t>
  </si>
  <si>
    <t>21:0149:002122:0001:0001:00</t>
  </si>
  <si>
    <t>103J  :787189:00:------:--</t>
  </si>
  <si>
    <t>21:0455:002502</t>
  </si>
  <si>
    <t>21:0149:002123</t>
  </si>
  <si>
    <t>21:0149:002123:0001:0001:00</t>
  </si>
  <si>
    <t>103J  :787190:91:------:--</t>
  </si>
  <si>
    <t>21:0455:002503</t>
  </si>
  <si>
    <t>103J  :787191:00:------:--</t>
  </si>
  <si>
    <t>21:0455:002504</t>
  </si>
  <si>
    <t>21:0149:002124</t>
  </si>
  <si>
    <t>21:0149:002124:0001:0001:00</t>
  </si>
  <si>
    <t>103J  :787192:00:------:--</t>
  </si>
  <si>
    <t>21:0455:002505</t>
  </si>
  <si>
    <t>21:0149:002125</t>
  </si>
  <si>
    <t>21:0149:002125:0001:0001:00</t>
  </si>
  <si>
    <t>103J  :787193:00:------:--</t>
  </si>
  <si>
    <t>21:0455:002506</t>
  </si>
  <si>
    <t>21:0149:002126</t>
  </si>
  <si>
    <t>21:0149:002126:0001:0001:00</t>
  </si>
  <si>
    <t>103J  :787194:00:------:--</t>
  </si>
  <si>
    <t>21:0455:002507</t>
  </si>
  <si>
    <t>21:0149:002127</t>
  </si>
  <si>
    <t>21:0149:002127:0001:0001:00</t>
  </si>
  <si>
    <t>103J  :787195:00:------:--</t>
  </si>
  <si>
    <t>21:0455:002508</t>
  </si>
  <si>
    <t>21:0149:002128</t>
  </si>
  <si>
    <t>21:0149:002128:0001:0001:00</t>
  </si>
  <si>
    <t>103O  :783001:80:783008:00</t>
  </si>
  <si>
    <t>21:0458:000001</t>
  </si>
  <si>
    <t>21:0150:000007</t>
  </si>
  <si>
    <t>21:0150:000007:0001:0001:02</t>
  </si>
  <si>
    <t>103O  :783002:00:------:--</t>
  </si>
  <si>
    <t>21:0458:000002</t>
  </si>
  <si>
    <t>21:0150:000001</t>
  </si>
  <si>
    <t>21:0150:000001:0001:0001:00</t>
  </si>
  <si>
    <t>103O  :783003:00:------:--</t>
  </si>
  <si>
    <t>21:0458:000003</t>
  </si>
  <si>
    <t>21:0150:000002</t>
  </si>
  <si>
    <t>21:0150:000002:0001:0001:00</t>
  </si>
  <si>
    <t>103O  :783004:00:------:--</t>
  </si>
  <si>
    <t>21:0458:000004</t>
  </si>
  <si>
    <t>21:0150:000003</t>
  </si>
  <si>
    <t>21:0150:000003:0001:0001:00</t>
  </si>
  <si>
    <t>103O  :783005:00:------:--</t>
  </si>
  <si>
    <t>21:0458:000005</t>
  </si>
  <si>
    <t>21:0150:000004</t>
  </si>
  <si>
    <t>21:0150:000004:0001:0001:00</t>
  </si>
  <si>
    <t>103O  :783006:00:------:--</t>
  </si>
  <si>
    <t>21:0458:000006</t>
  </si>
  <si>
    <t>21:0150:000005</t>
  </si>
  <si>
    <t>21:0150:000005:0001:0001:00</t>
  </si>
  <si>
    <t>103O  :783007:00:------:--</t>
  </si>
  <si>
    <t>21:0458:000007</t>
  </si>
  <si>
    <t>21:0150:000006</t>
  </si>
  <si>
    <t>21:0150:000006:0001:0001:00</t>
  </si>
  <si>
    <t>103O  :783008:00:------:--</t>
  </si>
  <si>
    <t>21:0458:000008</t>
  </si>
  <si>
    <t>21:0150:000007:0001:0001:01</t>
  </si>
  <si>
    <t>103O  :783009:10:------:--</t>
  </si>
  <si>
    <t>21:0458:000009</t>
  </si>
  <si>
    <t>21:0150:000008</t>
  </si>
  <si>
    <t>21:0150:000008:0001:0001:00</t>
  </si>
  <si>
    <t>103O  :783010:20:783009:10</t>
  </si>
  <si>
    <t>21:0458:000010</t>
  </si>
  <si>
    <t>21:0150:000008:0002:0001:00</t>
  </si>
  <si>
    <t>103O  :783011:92:------:--</t>
  </si>
  <si>
    <t>21:0458:000011</t>
  </si>
  <si>
    <t>103O  :783012:00:------:--</t>
  </si>
  <si>
    <t>21:0458:000012</t>
  </si>
  <si>
    <t>21:0150:000009</t>
  </si>
  <si>
    <t>21:0150:000009:0001:0001:00</t>
  </si>
  <si>
    <t>103O  :783013:00:------:--</t>
  </si>
  <si>
    <t>21:0458:000013</t>
  </si>
  <si>
    <t>21:0150:000010</t>
  </si>
  <si>
    <t>21:0150:000010:0001:0001:00</t>
  </si>
  <si>
    <t>103O  :783014:00:------:--</t>
  </si>
  <si>
    <t>21:0458:000014</t>
  </si>
  <si>
    <t>21:0150:000011</t>
  </si>
  <si>
    <t>21:0150:000011:0001:0001:00</t>
  </si>
  <si>
    <t>103O  :783015:00:------:--</t>
  </si>
  <si>
    <t>21:0458:000015</t>
  </si>
  <si>
    <t>21:0150:000012</t>
  </si>
  <si>
    <t>21:0150:000012:0001:0001:00</t>
  </si>
  <si>
    <t>103O  :783016:00:------:--</t>
  </si>
  <si>
    <t>21:0458:000016</t>
  </si>
  <si>
    <t>21:0150:000013</t>
  </si>
  <si>
    <t>21:0150:000013:0001:0001:00</t>
  </si>
  <si>
    <t>103O  :783017:00:------:--</t>
  </si>
  <si>
    <t>21:0458:000017</t>
  </si>
  <si>
    <t>21:0150:000014</t>
  </si>
  <si>
    <t>21:0150:000014:0001:0001:00</t>
  </si>
  <si>
    <t>103O  :783018:00:------:--</t>
  </si>
  <si>
    <t>21:0458:000018</t>
  </si>
  <si>
    <t>21:0150:000015</t>
  </si>
  <si>
    <t>21:0150:000015:0001:0001:00</t>
  </si>
  <si>
    <t>103O  :783019:00:------:--</t>
  </si>
  <si>
    <t>21:0458:000019</t>
  </si>
  <si>
    <t>21:0150:000016</t>
  </si>
  <si>
    <t>21:0150:000016:0001:0001:00</t>
  </si>
  <si>
    <t>103O  :783020:00:------:--</t>
  </si>
  <si>
    <t>21:0458:000020</t>
  </si>
  <si>
    <t>21:0150:000017</t>
  </si>
  <si>
    <t>21:0150:000017:0001:0001:00</t>
  </si>
  <si>
    <t>103O  :783021:80:783026:00</t>
  </si>
  <si>
    <t>21:0458:000021</t>
  </si>
  <si>
    <t>21:0150:000021</t>
  </si>
  <si>
    <t>21:0150:000021:0001:0001:02</t>
  </si>
  <si>
    <t>103O  :783022:00:------:--</t>
  </si>
  <si>
    <t>21:0458:000022</t>
  </si>
  <si>
    <t>21:0150:000018</t>
  </si>
  <si>
    <t>21:0150:000018:0001:0001:00</t>
  </si>
  <si>
    <t>103O  :783023:00:------:--</t>
  </si>
  <si>
    <t>21:0458:000023</t>
  </si>
  <si>
    <t>21:0150:000019</t>
  </si>
  <si>
    <t>21:0150:000019:0001:0001:00</t>
  </si>
  <si>
    <t>103O  :783024:00:------:--</t>
  </si>
  <si>
    <t>21:0458:000024</t>
  </si>
  <si>
    <t>21:0150:000020</t>
  </si>
  <si>
    <t>21:0150:000020:0001:0001:00</t>
  </si>
  <si>
    <t>103O  :783025:91:------:--</t>
  </si>
  <si>
    <t>21:0458:000025</t>
  </si>
  <si>
    <t>103O  :783026:00:------:--</t>
  </si>
  <si>
    <t>21:0458:000026</t>
  </si>
  <si>
    <t>21:0150:000021:0001:0001:01</t>
  </si>
  <si>
    <t>103O  :783027:00:------:--</t>
  </si>
  <si>
    <t>21:0458:000027</t>
  </si>
  <si>
    <t>21:0150:000022</t>
  </si>
  <si>
    <t>21:0150:000022:0001:0001:00</t>
  </si>
  <si>
    <t>103O  :783028:00:------:--</t>
  </si>
  <si>
    <t>21:0458:000028</t>
  </si>
  <si>
    <t>21:0150:000023</t>
  </si>
  <si>
    <t>21:0150:000023:0001:0001:00</t>
  </si>
  <si>
    <t>103O  :783029:00:------:--</t>
  </si>
  <si>
    <t>21:0458:000029</t>
  </si>
  <si>
    <t>21:0150:000024</t>
  </si>
  <si>
    <t>21:0150:000024:0001:0001:00</t>
  </si>
  <si>
    <t>103O  :783030:00:------:--</t>
  </si>
  <si>
    <t>21:0458:000030</t>
  </si>
  <si>
    <t>21:0150:000025</t>
  </si>
  <si>
    <t>21:0150:000025:0001:0001:00</t>
  </si>
  <si>
    <t>103O  :783031:00:------:--</t>
  </si>
  <si>
    <t>21:0458:000031</t>
  </si>
  <si>
    <t>21:0150:000026</t>
  </si>
  <si>
    <t>21:0150:000026:0001:0001:00</t>
  </si>
  <si>
    <t>103O  :783032:00:------:--</t>
  </si>
  <si>
    <t>21:0458:000032</t>
  </si>
  <si>
    <t>21:0150:000027</t>
  </si>
  <si>
    <t>21:0150:000027:0001:0001:00</t>
  </si>
  <si>
    <t>103O  :783033:10:------:--</t>
  </si>
  <si>
    <t>21:0458:000033</t>
  </si>
  <si>
    <t>21:0150:000028</t>
  </si>
  <si>
    <t>21:0150:000028:0001:0001:00</t>
  </si>
  <si>
    <t>103O  :783034:20:783033:10</t>
  </si>
  <si>
    <t>21:0458:000034</t>
  </si>
  <si>
    <t>21:0150:000028:0002:0001:00</t>
  </si>
  <si>
    <t>103O  :783035:00:------:--</t>
  </si>
  <si>
    <t>21:0458:000035</t>
  </si>
  <si>
    <t>21:0150:000029</t>
  </si>
  <si>
    <t>21:0150:000029:0001:0001:00</t>
  </si>
  <si>
    <t>103O  :783036:00:------:--</t>
  </si>
  <si>
    <t>21:0458:000036</t>
  </si>
  <si>
    <t>21:0150:000030</t>
  </si>
  <si>
    <t>21:0150:000030:0001:0001:00</t>
  </si>
  <si>
    <t>103O  :783037:00:------:--</t>
  </si>
  <si>
    <t>21:0458:000037</t>
  </si>
  <si>
    <t>21:0150:000031</t>
  </si>
  <si>
    <t>21:0150:000031:0001:0001:00</t>
  </si>
  <si>
    <t>103O  :783038:00:------:--</t>
  </si>
  <si>
    <t>21:0458:000038</t>
  </si>
  <si>
    <t>21:0150:000032</t>
  </si>
  <si>
    <t>21:0150:000032:0001:0001:00</t>
  </si>
  <si>
    <t>103O  :783039:00:------:--</t>
  </si>
  <si>
    <t>21:0458:000039</t>
  </si>
  <si>
    <t>21:0150:000033</t>
  </si>
  <si>
    <t>21:0150:000033:0001:0001:00</t>
  </si>
  <si>
    <t>103O  :783040:00:------:--</t>
  </si>
  <si>
    <t>21:0458:000040</t>
  </si>
  <si>
    <t>21:0150:000034</t>
  </si>
  <si>
    <t>21:0150:000034:0001:0001:00</t>
  </si>
  <si>
    <t>103O  :783041:80:783043:00</t>
  </si>
  <si>
    <t>21:0458:000041</t>
  </si>
  <si>
    <t>21:0150:000036</t>
  </si>
  <si>
    <t>21:0150:000036:0001:0001:02</t>
  </si>
  <si>
    <t>103O  :783042:00:------:--</t>
  </si>
  <si>
    <t>21:0458:000042</t>
  </si>
  <si>
    <t>21:0150:000035</t>
  </si>
  <si>
    <t>21:0150:000035:0001:0001:00</t>
  </si>
  <si>
    <t>103O  :783043:00:------:--</t>
  </si>
  <si>
    <t>21:0458:000043</t>
  </si>
  <si>
    <t>21:0150:000036:0001:0001:01</t>
  </si>
  <si>
    <t>103O  :783044:00:------:--</t>
  </si>
  <si>
    <t>21:0458:000044</t>
  </si>
  <si>
    <t>21:0150:000037</t>
  </si>
  <si>
    <t>21:0150:000037:0001:0001:00</t>
  </si>
  <si>
    <t>103O  :783045:91:------:--</t>
  </si>
  <si>
    <t>21:0458:000045</t>
  </si>
  <si>
    <t>103O  :783046:00:------:--</t>
  </si>
  <si>
    <t>21:0458:000046</t>
  </si>
  <si>
    <t>21:0150:000038</t>
  </si>
  <si>
    <t>21:0150:000038:0001:0001:00</t>
  </si>
  <si>
    <t>103O  :783047:00:------:--</t>
  </si>
  <si>
    <t>21:0458:000047</t>
  </si>
  <si>
    <t>21:0150:000039</t>
  </si>
  <si>
    <t>21:0150:000039:0001:0001:00</t>
  </si>
  <si>
    <t>103O  :783048:00:------:--</t>
  </si>
  <si>
    <t>21:0458:000048</t>
  </si>
  <si>
    <t>21:0150:000040</t>
  </si>
  <si>
    <t>21:0150:000040:0001:0001:00</t>
  </si>
  <si>
    <t>103O  :783049:00:------:--</t>
  </si>
  <si>
    <t>21:0458:000049</t>
  </si>
  <si>
    <t>21:0150:000041</t>
  </si>
  <si>
    <t>21:0150:000041:0001:0001:00</t>
  </si>
  <si>
    <t>103O  :783050:00:------:--</t>
  </si>
  <si>
    <t>21:0458:000050</t>
  </si>
  <si>
    <t>21:0150:000042</t>
  </si>
  <si>
    <t>21:0150:000042:0001:0001:00</t>
  </si>
  <si>
    <t>103O  :787001:80:787003:00</t>
  </si>
  <si>
    <t>21:0458:000051</t>
  </si>
  <si>
    <t>21:0150:000044</t>
  </si>
  <si>
    <t>21:0150:000044:0001:0001:02</t>
  </si>
  <si>
    <t>103O  :787002:00:------:--</t>
  </si>
  <si>
    <t>21:0458:000052</t>
  </si>
  <si>
    <t>21:0150:000043</t>
  </si>
  <si>
    <t>21:0150:000043:0001:0001:00</t>
  </si>
  <si>
    <t>103O  :787003:00:------:--</t>
  </si>
  <si>
    <t>21:0458:000053</t>
  </si>
  <si>
    <t>21:0150:000044:0001:0001:01</t>
  </si>
  <si>
    <t>103O  :787004:00:------:--</t>
  </si>
  <si>
    <t>21:0458:000054</t>
  </si>
  <si>
    <t>21:0150:000045</t>
  </si>
  <si>
    <t>21:0150:000045:0001:0001:00</t>
  </si>
  <si>
    <t>103O  :787005:00:------:--</t>
  </si>
  <si>
    <t>21:0458:000055</t>
  </si>
  <si>
    <t>21:0150:000046</t>
  </si>
  <si>
    <t>21:0150:000046:0001:0001:00</t>
  </si>
  <si>
    <t>103O  :787006:00:------:--</t>
  </si>
  <si>
    <t>21:0458:000056</t>
  </si>
  <si>
    <t>21:0150:000047</t>
  </si>
  <si>
    <t>21:0150:000047:0001:0001:00</t>
  </si>
  <si>
    <t>103O  :787007:00:------:--</t>
  </si>
  <si>
    <t>21:0458:000057</t>
  </si>
  <si>
    <t>21:0150:000048</t>
  </si>
  <si>
    <t>21:0150:000048:0001:0001:00</t>
  </si>
  <si>
    <t>103O  :787008:00:------:--</t>
  </si>
  <si>
    <t>21:0458:000058</t>
  </si>
  <si>
    <t>21:0150:000049</t>
  </si>
  <si>
    <t>21:0150:000049:0001:0001:00</t>
  </si>
  <si>
    <t>103O  :787009:00:------:--</t>
  </si>
  <si>
    <t>21:0458:000059</t>
  </si>
  <si>
    <t>21:0150:000050</t>
  </si>
  <si>
    <t>21:0150:000050:0001:0001:00</t>
  </si>
  <si>
    <t>103O  :787010:00:------:--</t>
  </si>
  <si>
    <t>21:0458:000060</t>
  </si>
  <si>
    <t>21:0150:000051</t>
  </si>
  <si>
    <t>21:0150:000051:0001:0001:00</t>
  </si>
  <si>
    <t>103O  :787011:00:------:--</t>
  </si>
  <si>
    <t>21:0458:000061</t>
  </si>
  <si>
    <t>21:0150:000052</t>
  </si>
  <si>
    <t>21:0150:000052:0001:0001:00</t>
  </si>
  <si>
    <t>103O  :787012:00:------:--</t>
  </si>
  <si>
    <t>21:0458:000062</t>
  </si>
  <si>
    <t>21:0150:000053</t>
  </si>
  <si>
    <t>21:0150:000053:0001:0001:00</t>
  </si>
  <si>
    <t>103O  :787013:00:------:--</t>
  </si>
  <si>
    <t>21:0458:000063</t>
  </si>
  <si>
    <t>21:0150:000054</t>
  </si>
  <si>
    <t>21:0150:000054:0001:0001:00</t>
  </si>
  <si>
    <t>103O  :787014:00:------:--</t>
  </si>
  <si>
    <t>21:0458:000064</t>
  </si>
  <si>
    <t>21:0150:000055</t>
  </si>
  <si>
    <t>21:0150:000055:0001:0001:00</t>
  </si>
  <si>
    <t>103O  :787015:00:------:--</t>
  </si>
  <si>
    <t>21:0458:000065</t>
  </si>
  <si>
    <t>21:0150:000056</t>
  </si>
  <si>
    <t>21:0150:000056:0001:0001:00</t>
  </si>
  <si>
    <t>103O  :787016:00:------:--</t>
  </si>
  <si>
    <t>21:0458:000066</t>
  </si>
  <si>
    <t>21:0150:000057</t>
  </si>
  <si>
    <t>21:0150:000057:0001:0001:00</t>
  </si>
  <si>
    <t>103O  :787017:00:------:--</t>
  </si>
  <si>
    <t>21:0458:000067</t>
  </si>
  <si>
    <t>21:0150:000058</t>
  </si>
  <si>
    <t>21:0150:000058:0001:0001:00</t>
  </si>
  <si>
    <t>103O  :787018:92:------:--</t>
  </si>
  <si>
    <t>21:0458:000068</t>
  </si>
  <si>
    <t>103O  :787019:10:------:--</t>
  </si>
  <si>
    <t>21:0458:000069</t>
  </si>
  <si>
    <t>21:0150:000059</t>
  </si>
  <si>
    <t>21:0150:000059:0001:0001:00</t>
  </si>
  <si>
    <t>103O  :787020:20:787019:10</t>
  </si>
  <si>
    <t>21:0458:000070</t>
  </si>
  <si>
    <t>21:0150:000059:0002:0001:00</t>
  </si>
  <si>
    <t>103O  :787021:80:787028:00</t>
  </si>
  <si>
    <t>21:0458:000071</t>
  </si>
  <si>
    <t>21:0150:000065</t>
  </si>
  <si>
    <t>21:0150:000065:0001:0001:02</t>
  </si>
  <si>
    <t>103O  :787022:00:------:--</t>
  </si>
  <si>
    <t>21:0458:000072</t>
  </si>
  <si>
    <t>21:0150:000060</t>
  </si>
  <si>
    <t>21:0150:000060:0001:0001:00</t>
  </si>
  <si>
    <t>103O  :787023:00:------:--</t>
  </si>
  <si>
    <t>21:0458:000073</t>
  </si>
  <si>
    <t>21:0150:000061</t>
  </si>
  <si>
    <t>21:0150:000061:0001:0001:00</t>
  </si>
  <si>
    <t>103O  :787024:00:------:--</t>
  </si>
  <si>
    <t>21:0458:000074</t>
  </si>
  <si>
    <t>21:0150:000062</t>
  </si>
  <si>
    <t>21:0150:000062:0001:0001:00</t>
  </si>
  <si>
    <t>103O  :787025:00:------:--</t>
  </si>
  <si>
    <t>21:0458:000075</t>
  </si>
  <si>
    <t>21:0150:000063</t>
  </si>
  <si>
    <t>21:0150:000063:0001:0001:00</t>
  </si>
  <si>
    <t>103O  :787026:93:------:--</t>
  </si>
  <si>
    <t>21:0458:000076</t>
  </si>
  <si>
    <t>103O  :787027:00:------:--</t>
  </si>
  <si>
    <t>21:0458:000077</t>
  </si>
  <si>
    <t>21:0150:000064</t>
  </si>
  <si>
    <t>21:0150:000064:0001:0001:00</t>
  </si>
  <si>
    <t>103O  :787028:00:------:--</t>
  </si>
  <si>
    <t>21:0458:000078</t>
  </si>
  <si>
    <t>21:0150:000065:0001:0001:01</t>
  </si>
  <si>
    <t>103O  :787029:00:------:--</t>
  </si>
  <si>
    <t>21:0458:000079</t>
  </si>
  <si>
    <t>21:0150:000066</t>
  </si>
  <si>
    <t>21:0150:000066:0001:0001:00</t>
  </si>
  <si>
    <t>103O  :787030:00:------:--</t>
  </si>
  <si>
    <t>21:0458:000080</t>
  </si>
  <si>
    <t>21:0150:000067</t>
  </si>
  <si>
    <t>21:0150:000067:0001:0001:00</t>
  </si>
  <si>
    <t>103O  :787031:00:------:--</t>
  </si>
  <si>
    <t>21:0458:000081</t>
  </si>
  <si>
    <t>21:0150:000068</t>
  </si>
  <si>
    <t>21:0150:000068:0001:0001:00</t>
  </si>
  <si>
    <t>103O  :787032:00:------:--</t>
  </si>
  <si>
    <t>21:0458:000082</t>
  </si>
  <si>
    <t>21:0150:000069</t>
  </si>
  <si>
    <t>21:0150:000069:0001:0001:00</t>
  </si>
  <si>
    <t>103O  :787033:00:------:--</t>
  </si>
  <si>
    <t>21:0458:000083</t>
  </si>
  <si>
    <t>21:0150:000070</t>
  </si>
  <si>
    <t>21:0150:000070:0001:0001:00</t>
  </si>
  <si>
    <t>103O  :787034:00:------:--</t>
  </si>
  <si>
    <t>21:0458:000084</t>
  </si>
  <si>
    <t>21:0150:000071</t>
  </si>
  <si>
    <t>21:0150:000071:0001:0001:00</t>
  </si>
  <si>
    <t>103O  :787035:00:------:--</t>
  </si>
  <si>
    <t>21:0458:000085</t>
  </si>
  <si>
    <t>21:0150:000072</t>
  </si>
  <si>
    <t>21:0150:000072:0001:0001:00</t>
  </si>
  <si>
    <t>103O  :787036:00:------:--</t>
  </si>
  <si>
    <t>21:0458:000086</t>
  </si>
  <si>
    <t>21:0150:000073</t>
  </si>
  <si>
    <t>21:0150:000073:0001:0001:00</t>
  </si>
  <si>
    <t>103O  :787037:00:------:--</t>
  </si>
  <si>
    <t>21:0458:000087</t>
  </si>
  <si>
    <t>21:0150:000074</t>
  </si>
  <si>
    <t>21:0150:000074:0001:0001:00</t>
  </si>
  <si>
    <t>103O  :787038:00:------:--</t>
  </si>
  <si>
    <t>21:0458:000088</t>
  </si>
  <si>
    <t>21:0150:000075</t>
  </si>
  <si>
    <t>21:0150:000075:0001:0001:00</t>
  </si>
  <si>
    <t>103O  :787039:10:------:--</t>
  </si>
  <si>
    <t>21:0458:000089</t>
  </si>
  <si>
    <t>21:0150:000076</t>
  </si>
  <si>
    <t>21:0150:000076:0001:0001:00</t>
  </si>
  <si>
    <t>103O  :787040:20:787039:10</t>
  </si>
  <si>
    <t>21:0458:000090</t>
  </si>
  <si>
    <t>21:0150:000076:0002:0001:00</t>
  </si>
  <si>
    <t>103O  :787041:80:787043:00</t>
  </si>
  <si>
    <t>21:0458:000091</t>
  </si>
  <si>
    <t>21:0150:000078</t>
  </si>
  <si>
    <t>21:0150:000078:0001:0001:02</t>
  </si>
  <si>
    <t>103O  :787042:00:------:--</t>
  </si>
  <si>
    <t>21:0458:000092</t>
  </si>
  <si>
    <t>21:0150:000077</t>
  </si>
  <si>
    <t>21:0150:000077:0001:0001:00</t>
  </si>
  <si>
    <t>103O  :787043:00:------:--</t>
  </si>
  <si>
    <t>21:0458:000093</t>
  </si>
  <si>
    <t>21:0150:000078:0001:0001:01</t>
  </si>
  <si>
    <t>103O  :787044:00:------:--</t>
  </si>
  <si>
    <t>21:0458:000094</t>
  </si>
  <si>
    <t>21:0150:000079</t>
  </si>
  <si>
    <t>21:0150:000079:0001:0001:00</t>
  </si>
  <si>
    <t>103O  :787045:00:------:--</t>
  </si>
  <si>
    <t>21:0458:000095</t>
  </si>
  <si>
    <t>21:0150:000080</t>
  </si>
  <si>
    <t>21:0150:000080:0001:0001:00</t>
  </si>
  <si>
    <t>103O  :787046:00:------:--</t>
  </si>
  <si>
    <t>21:0458:000096</t>
  </si>
  <si>
    <t>21:0150:000081</t>
  </si>
  <si>
    <t>21:0150:000081:0001:0001:00</t>
  </si>
  <si>
    <t>103O  :787047:00:------:--</t>
  </si>
  <si>
    <t>21:0458:000097</t>
  </si>
  <si>
    <t>21:0150:000082</t>
  </si>
  <si>
    <t>21:0150:000082:0001:0001:00</t>
  </si>
  <si>
    <t>103O  :787048:00:------:--</t>
  </si>
  <si>
    <t>21:0458:000098</t>
  </si>
  <si>
    <t>21:0150:000083</t>
  </si>
  <si>
    <t>21:0150:000083:0001:0001:00</t>
  </si>
  <si>
    <t>103O  :787049:93:------:--</t>
  </si>
  <si>
    <t>21:0458:000099</t>
  </si>
  <si>
    <t>103P  :781001:80:781005:00</t>
  </si>
  <si>
    <t>21:0458:000100</t>
  </si>
  <si>
    <t>21:0150:000086</t>
  </si>
  <si>
    <t>21:0150:000086:0001:0001:02</t>
  </si>
  <si>
    <t>103P  :781002:00:------:--</t>
  </si>
  <si>
    <t>21:0458:000101</t>
  </si>
  <si>
    <t>21:0150:000084</t>
  </si>
  <si>
    <t>21:0150:000084:0001:0001:00</t>
  </si>
  <si>
    <t>103P  :781003:00:------:--</t>
  </si>
  <si>
    <t>21:0458:000102</t>
  </si>
  <si>
    <t>21:0150:000085</t>
  </si>
  <si>
    <t>21:0150:000085:0001:0001:00</t>
  </si>
  <si>
    <t>103P  :781004:91:------:--</t>
  </si>
  <si>
    <t>21:0458:000103</t>
  </si>
  <si>
    <t>103P  :781005:00:------:--</t>
  </si>
  <si>
    <t>21:0458:000104</t>
  </si>
  <si>
    <t>21:0150:000086:0001:0001:01</t>
  </si>
  <si>
    <t>103P  :781006:00:------:--</t>
  </si>
  <si>
    <t>21:0458:000105</t>
  </si>
  <si>
    <t>21:0150:000087</t>
  </si>
  <si>
    <t>21:0150:000087:0001:0001:00</t>
  </si>
  <si>
    <t>103P  :781007:00:------:--</t>
  </si>
  <si>
    <t>21:0458:000106</t>
  </si>
  <si>
    <t>21:0150:000088</t>
  </si>
  <si>
    <t>21:0150:000088:0001:0001:00</t>
  </si>
  <si>
    <t>103P  :781008:10:------:--</t>
  </si>
  <si>
    <t>21:0458:000107</t>
  </si>
  <si>
    <t>21:0150:000089</t>
  </si>
  <si>
    <t>21:0150:000089:0001:0001:00</t>
  </si>
  <si>
    <t>103P  :781009:20:781008:10</t>
  </si>
  <si>
    <t>21:0458:000108</t>
  </si>
  <si>
    <t>21:0150:000089:0002:0001:00</t>
  </si>
  <si>
    <t>103P  :781010:00:------:--</t>
  </si>
  <si>
    <t>21:0458:000109</t>
  </si>
  <si>
    <t>21:0150:000090</t>
  </si>
  <si>
    <t>21:0150:000090:0001:0001:00</t>
  </si>
  <si>
    <t>103P  :781011:00:------:--</t>
  </si>
  <si>
    <t>21:0458:000110</t>
  </si>
  <si>
    <t>21:0150:000091</t>
  </si>
  <si>
    <t>21:0150:000091:0001:0001:00</t>
  </si>
  <si>
    <t>103P  :781012:00:------:--</t>
  </si>
  <si>
    <t>21:0458:000111</t>
  </si>
  <si>
    <t>21:0150:000092</t>
  </si>
  <si>
    <t>21:0150:000092:0001:0001:00</t>
  </si>
  <si>
    <t>103P  :781013:00:------:--</t>
  </si>
  <si>
    <t>21:0458:000112</t>
  </si>
  <si>
    <t>21:0150:000093</t>
  </si>
  <si>
    <t>21:0150:000093:0001:0001:00</t>
  </si>
  <si>
    <t>103P  :781014:00:------:--</t>
  </si>
  <si>
    <t>21:0458:000113</t>
  </si>
  <si>
    <t>21:0150:000094</t>
  </si>
  <si>
    <t>21:0150:000094:0001:0001:00</t>
  </si>
  <si>
    <t>103P  :781015:00:------:--</t>
  </si>
  <si>
    <t>21:0458:000114</t>
  </si>
  <si>
    <t>21:0150:000095</t>
  </si>
  <si>
    <t>21:0150:000095:0001:0001:00</t>
  </si>
  <si>
    <t>103P  :781016:00:------:--</t>
  </si>
  <si>
    <t>21:0458:000115</t>
  </si>
  <si>
    <t>21:0150:000096</t>
  </si>
  <si>
    <t>21:0150:000096:0001:0001:00</t>
  </si>
  <si>
    <t>103P  :781017:00:------:--</t>
  </si>
  <si>
    <t>21:0458:000116</t>
  </si>
  <si>
    <t>21:0150:000097</t>
  </si>
  <si>
    <t>21:0150:000097:0001:0001:00</t>
  </si>
  <si>
    <t>103P  :781018:00:------:--</t>
  </si>
  <si>
    <t>21:0458:000117</t>
  </si>
  <si>
    <t>21:0150:000098</t>
  </si>
  <si>
    <t>21:0150:000098:0001:0001:00</t>
  </si>
  <si>
    <t>103P  :781019:00:------:--</t>
  </si>
  <si>
    <t>21:0458:000118</t>
  </si>
  <si>
    <t>21:0150:000099</t>
  </si>
  <si>
    <t>21:0150:000099:0001:0001:00</t>
  </si>
  <si>
    <t>103P  :781020:00:------:--</t>
  </si>
  <si>
    <t>21:0458:000119</t>
  </si>
  <si>
    <t>21:0150:000100</t>
  </si>
  <si>
    <t>21:0150:000100:0001:0001:00</t>
  </si>
  <si>
    <t>103P  :781021:80:781034:00</t>
  </si>
  <si>
    <t>21:0458:000120</t>
  </si>
  <si>
    <t>21:0150:000111</t>
  </si>
  <si>
    <t>21:0150:000111:0001:0001:02</t>
  </si>
  <si>
    <t>103P  :781022:00:------:--</t>
  </si>
  <si>
    <t>21:0458:000121</t>
  </si>
  <si>
    <t>21:0150:000101</t>
  </si>
  <si>
    <t>21:0150:000101:0001:0001:00</t>
  </si>
  <si>
    <t>103P  :781023:00:------:--</t>
  </si>
  <si>
    <t>21:0458:000122</t>
  </si>
  <si>
    <t>21:0150:000102</t>
  </si>
  <si>
    <t>21:0150:000102:0001:0001:00</t>
  </si>
  <si>
    <t>103P  :781024:93:------:--</t>
  </si>
  <si>
    <t>21:0458:000123</t>
  </si>
  <si>
    <t>103P  :781025:00:------:--</t>
  </si>
  <si>
    <t>21:0458:000124</t>
  </si>
  <si>
    <t>21:0150:000103</t>
  </si>
  <si>
    <t>21:0150:000103:0001:0001:00</t>
  </si>
  <si>
    <t>103P  :781026:10:------:--</t>
  </si>
  <si>
    <t>21:0458:000125</t>
  </si>
  <si>
    <t>21:0150:000104</t>
  </si>
  <si>
    <t>21:0150:000104:0001:0001:00</t>
  </si>
  <si>
    <t>103P  :781027:20:781026:10</t>
  </si>
  <si>
    <t>21:0458:000126</t>
  </si>
  <si>
    <t>21:0150:000104:0002:0001:00</t>
  </si>
  <si>
    <t>103P  :781028:00:------:--</t>
  </si>
  <si>
    <t>21:0458:000127</t>
  </si>
  <si>
    <t>21:0150:000105</t>
  </si>
  <si>
    <t>21:0150:000105:0001:0001:00</t>
  </si>
  <si>
    <t>103P  :781029:00:------:--</t>
  </si>
  <si>
    <t>21:0458:000128</t>
  </si>
  <si>
    <t>21:0150:000106</t>
  </si>
  <si>
    <t>21:0150:000106:0001:0001:00</t>
  </si>
  <si>
    <t>103P  :781030:00:------:--</t>
  </si>
  <si>
    <t>21:0458:000129</t>
  </si>
  <si>
    <t>21:0150:000107</t>
  </si>
  <si>
    <t>21:0150:000107:0001:0001:00</t>
  </si>
  <si>
    <t>103P  :781031:00:------:--</t>
  </si>
  <si>
    <t>21:0458:000130</t>
  </si>
  <si>
    <t>21:0150:000108</t>
  </si>
  <si>
    <t>21:0150:000108:0001:0001:00</t>
  </si>
  <si>
    <t>103P  :781032:00:------:--</t>
  </si>
  <si>
    <t>21:0458:000131</t>
  </si>
  <si>
    <t>21:0150:000109</t>
  </si>
  <si>
    <t>21:0150:000109:0001:0001:00</t>
  </si>
  <si>
    <t>103P  :781033:00:------:--</t>
  </si>
  <si>
    <t>21:0458:000132</t>
  </si>
  <si>
    <t>21:0150:000110</t>
  </si>
  <si>
    <t>21:0150:000110:0001:0001:00</t>
  </si>
  <si>
    <t>103P  :781034:00:------:--</t>
  </si>
  <si>
    <t>21:0458:000133</t>
  </si>
  <si>
    <t>21:0150:000111:0001:0001:01</t>
  </si>
  <si>
    <t>103P  :781035:00:------:--</t>
  </si>
  <si>
    <t>21:0458:000134</t>
  </si>
  <si>
    <t>21:0150:000112</t>
  </si>
  <si>
    <t>21:0150:000112:0001:0001:00</t>
  </si>
  <si>
    <t>103P  :781036:00:------:--</t>
  </si>
  <si>
    <t>21:0458:000135</t>
  </si>
  <si>
    <t>21:0150:000113</t>
  </si>
  <si>
    <t>21:0150:000113:0001:0001:00</t>
  </si>
  <si>
    <t>103P  :781037:00:------:--</t>
  </si>
  <si>
    <t>21:0458:000136</t>
  </si>
  <si>
    <t>21:0150:000114</t>
  </si>
  <si>
    <t>21:0150:000114:0001:0001:00</t>
  </si>
  <si>
    <t>103P  :781038:00:------:--</t>
  </si>
  <si>
    <t>21:0458:000137</t>
  </si>
  <si>
    <t>21:0150:000115</t>
  </si>
  <si>
    <t>21:0150:000115:0001:0001:00</t>
  </si>
  <si>
    <t>103P  :781039:00:------:--</t>
  </si>
  <si>
    <t>21:0458:000138</t>
  </si>
  <si>
    <t>21:0150:000116</t>
  </si>
  <si>
    <t>21:0150:000116:0001:0001:00</t>
  </si>
  <si>
    <t>103P  :781040:00:------:--</t>
  </si>
  <si>
    <t>21:0458:000139</t>
  </si>
  <si>
    <t>21:0150:000117</t>
  </si>
  <si>
    <t>21:0150:000117:0001:0001:00</t>
  </si>
  <si>
    <t>103P  :781041:80:781045:20</t>
  </si>
  <si>
    <t>21:0458:000140</t>
  </si>
  <si>
    <t>21:0150:000120</t>
  </si>
  <si>
    <t>21:0150:000120:0002:0001:02</t>
  </si>
  <si>
    <t>103P  :781042:00:------:--</t>
  </si>
  <si>
    <t>21:0458:000141</t>
  </si>
  <si>
    <t>21:0150:000118</t>
  </si>
  <si>
    <t>21:0150:000118:0001:0001:00</t>
  </si>
  <si>
    <t>103P  :781043:00:------:--</t>
  </si>
  <si>
    <t>21:0458:000142</t>
  </si>
  <si>
    <t>21:0150:000119</t>
  </si>
  <si>
    <t>21:0150:000119:0001:0001:00</t>
  </si>
  <si>
    <t>103P  :781044:10:------:--</t>
  </si>
  <si>
    <t>21:0458:000143</t>
  </si>
  <si>
    <t>21:0150:000120:0001:0001:00</t>
  </si>
  <si>
    <t>103P  :781045:20:781044:10</t>
  </si>
  <si>
    <t>21:0458:000144</t>
  </si>
  <si>
    <t>21:0150:000120:0002:0001:01</t>
  </si>
  <si>
    <t>103P  :781046:92:------:--</t>
  </si>
  <si>
    <t>21:0458:000145</t>
  </si>
  <si>
    <t>103P  :781047:00:------:--</t>
  </si>
  <si>
    <t>21:0458:000146</t>
  </si>
  <si>
    <t>21:0150:000121</t>
  </si>
  <si>
    <t>21:0150:000121:0001:0001:00</t>
  </si>
  <si>
    <t>103P  :781048:00:------:--</t>
  </si>
  <si>
    <t>21:0458:000147</t>
  </si>
  <si>
    <t>21:0150:000122</t>
  </si>
  <si>
    <t>21:0150:000122:0001:0001:00</t>
  </si>
  <si>
    <t>103P  :781049:00:------:--</t>
  </si>
  <si>
    <t>21:0458:000148</t>
  </si>
  <si>
    <t>21:0150:000123</t>
  </si>
  <si>
    <t>21:0150:000123:0001:0001:00</t>
  </si>
  <si>
    <t>103P  :781050:00:------:--</t>
  </si>
  <si>
    <t>21:0458:000149</t>
  </si>
  <si>
    <t>21:0150:000124</t>
  </si>
  <si>
    <t>21:0150:000124:0001:0001:00</t>
  </si>
  <si>
    <t>103P  :781051:00:------:--</t>
  </si>
  <si>
    <t>21:0458:000150</t>
  </si>
  <si>
    <t>21:0150:000125</t>
  </si>
  <si>
    <t>21:0150:000125:0001:0001:00</t>
  </si>
  <si>
    <t>103P  :781052:00:------:--</t>
  </si>
  <si>
    <t>21:0458:000151</t>
  </si>
  <si>
    <t>21:0150:000126</t>
  </si>
  <si>
    <t>21:0150:000126:0001:0001:00</t>
  </si>
  <si>
    <t>103P  :781053:00:------:--</t>
  </si>
  <si>
    <t>21:0458:000152</t>
  </si>
  <si>
    <t>21:0150:000127</t>
  </si>
  <si>
    <t>21:0150:000127:0001:0001:00</t>
  </si>
  <si>
    <t>103P  :781054:00:------:--</t>
  </si>
  <si>
    <t>21:0458:000153</t>
  </si>
  <si>
    <t>21:0150:000128</t>
  </si>
  <si>
    <t>21:0150:000128:0001:0001:00</t>
  </si>
  <si>
    <t>103P  :781055:00:------:--</t>
  </si>
  <si>
    <t>21:0458:000154</t>
  </si>
  <si>
    <t>21:0150:000129</t>
  </si>
  <si>
    <t>21:0150:000129:0001:0001:00</t>
  </si>
  <si>
    <t>103P  :781056:00:------:--</t>
  </si>
  <si>
    <t>21:0458:000155</t>
  </si>
  <si>
    <t>21:0150:000130</t>
  </si>
  <si>
    <t>21:0150:000130:0001:0001:00</t>
  </si>
  <si>
    <t>103P  :781057:00:------:--</t>
  </si>
  <si>
    <t>21:0458:000156</t>
  </si>
  <si>
    <t>21:0150:000131</t>
  </si>
  <si>
    <t>21:0150:000131:0001:0001:00</t>
  </si>
  <si>
    <t>103P  :781058:92:------:--</t>
  </si>
  <si>
    <t>21:0458:000157</t>
  </si>
  <si>
    <t>0902:R__02</t>
  </si>
  <si>
    <t>103P  :781059:00:------:--</t>
  </si>
  <si>
    <t>21:0458:000158</t>
  </si>
  <si>
    <t>21:0150:000132</t>
  </si>
  <si>
    <t>21:0150:000132:0001:0001:00</t>
  </si>
  <si>
    <t>103P  :781060:00:------:--</t>
  </si>
  <si>
    <t>21:0458:000159</t>
  </si>
  <si>
    <t>21:0150:000133</t>
  </si>
  <si>
    <t>21:0150:000133:0001:0001:00</t>
  </si>
  <si>
    <t>103P  :781061:80:781063:00</t>
  </si>
  <si>
    <t>21:0458:000160</t>
  </si>
  <si>
    <t>21:0150:000135</t>
  </si>
  <si>
    <t>21:0150:000135:0001:0001:02</t>
  </si>
  <si>
    <t>103P  :781062:00:------:--</t>
  </si>
  <si>
    <t>21:0458:000161</t>
  </si>
  <si>
    <t>21:0150:000134</t>
  </si>
  <si>
    <t>21:0150:000134:0001:0001:00</t>
  </si>
  <si>
    <t>103P  :781063:00:------:--</t>
  </si>
  <si>
    <t>21:0458:000162</t>
  </si>
  <si>
    <t>21:0150:000135:0001:0001:01</t>
  </si>
  <si>
    <t>103P  :781064:00:------:--</t>
  </si>
  <si>
    <t>21:0458:000163</t>
  </si>
  <si>
    <t>21:0150:000136</t>
  </si>
  <si>
    <t>21:0150:000136:0001:0001:00</t>
  </si>
  <si>
    <t>103P  :781065:00:------:--</t>
  </si>
  <si>
    <t>21:0458:000164</t>
  </si>
  <si>
    <t>21:0150:000137</t>
  </si>
  <si>
    <t>21:0150:000137:0001:0001:00</t>
  </si>
  <si>
    <t>103P  :781066:10:------:--</t>
  </si>
  <si>
    <t>21:0458:000165</t>
  </si>
  <si>
    <t>21:0150:000138</t>
  </si>
  <si>
    <t>21:0150:000138:0001:0001:00</t>
  </si>
  <si>
    <t>103P  :781067:20:781066:10</t>
  </si>
  <si>
    <t>21:0458:000166</t>
  </si>
  <si>
    <t>21:0150:000138:0002:0001:00</t>
  </si>
  <si>
    <t>103P  :781068:00:------:--</t>
  </si>
  <si>
    <t>21:0458:000167</t>
  </si>
  <si>
    <t>21:0150:000139</t>
  </si>
  <si>
    <t>21:0150:000139:0001:0001:00</t>
  </si>
  <si>
    <t>103P  :781069:00:------:--</t>
  </si>
  <si>
    <t>21:0458:000168</t>
  </si>
  <si>
    <t>21:0150:000140</t>
  </si>
  <si>
    <t>21:0150:000140:0001:0001:00</t>
  </si>
  <si>
    <t>103P  :781070:00:------:--</t>
  </si>
  <si>
    <t>21:0458:000169</t>
  </si>
  <si>
    <t>21:0150:000141</t>
  </si>
  <si>
    <t>21:0150:000141:0001:0001:00</t>
  </si>
  <si>
    <t>103P  :781071:00:------:--</t>
  </si>
  <si>
    <t>21:0458:000170</t>
  </si>
  <si>
    <t>21:0150:000142</t>
  </si>
  <si>
    <t>21:0150:000142:0001:0001:00</t>
  </si>
  <si>
    <t>103P  :781072:00:------:--</t>
  </si>
  <si>
    <t>21:0458:000171</t>
  </si>
  <si>
    <t>21:0150:000143</t>
  </si>
  <si>
    <t>21:0150:000143:0001:0001:00</t>
  </si>
  <si>
    <t>103P  :781073:00:------:--</t>
  </si>
  <si>
    <t>21:0458:000172</t>
  </si>
  <si>
    <t>21:0150:000144</t>
  </si>
  <si>
    <t>21:0150:000144:0001:0001:00</t>
  </si>
  <si>
    <t>103P  :781074:93:------:--</t>
  </si>
  <si>
    <t>21:0458:000173</t>
  </si>
  <si>
    <t>103P  :781075:00:------:--</t>
  </si>
  <si>
    <t>21:0458:000174</t>
  </si>
  <si>
    <t>21:0150:000145</t>
  </si>
  <si>
    <t>21:0150:000145:0001:0001:00</t>
  </si>
  <si>
    <t>103P  :781076:00:------:--</t>
  </si>
  <si>
    <t>21:0458:000175</t>
  </si>
  <si>
    <t>21:0150:000146</t>
  </si>
  <si>
    <t>21:0150:000146:0001:0001:00</t>
  </si>
  <si>
    <t>103P  :781077:00:------:--</t>
  </si>
  <si>
    <t>21:0458:000176</t>
  </si>
  <si>
    <t>21:0150:000147</t>
  </si>
  <si>
    <t>21:0150:000147:0001:0001:00</t>
  </si>
  <si>
    <t>103P  :781078:00:------:--</t>
  </si>
  <si>
    <t>21:0458:000177</t>
  </si>
  <si>
    <t>21:0150:000148</t>
  </si>
  <si>
    <t>21:0150:000148:0001:0001:00</t>
  </si>
  <si>
    <t>103P  :781079:00:------:--</t>
  </si>
  <si>
    <t>21:0458:000178</t>
  </si>
  <si>
    <t>21:0150:000149</t>
  </si>
  <si>
    <t>21:0150:000149:0001:0001:00</t>
  </si>
  <si>
    <t>103P  :781080:00:------:--</t>
  </si>
  <si>
    <t>21:0458:000179</t>
  </si>
  <si>
    <t>21:0150:000150</t>
  </si>
  <si>
    <t>21:0150:000150:0001:0001:00</t>
  </si>
  <si>
    <t>103P  :781081:80:781090:00</t>
  </si>
  <si>
    <t>21:0458:000180</t>
  </si>
  <si>
    <t>21:0150:000158</t>
  </si>
  <si>
    <t>21:0150:000158:0001:0001:02</t>
  </si>
  <si>
    <t>103P  :781082:10:------:--</t>
  </si>
  <si>
    <t>21:0458:000181</t>
  </si>
  <si>
    <t>21:0150:000151</t>
  </si>
  <si>
    <t>21:0150:000151:0001:0001:00</t>
  </si>
  <si>
    <t>103P  :781083:20:781082:10</t>
  </si>
  <si>
    <t>21:0458:000182</t>
  </si>
  <si>
    <t>21:0150:000151:0002:0001:00</t>
  </si>
  <si>
    <t>103P  :781084:00:------:--</t>
  </si>
  <si>
    <t>21:0458:000183</t>
  </si>
  <si>
    <t>21:0150:000152</t>
  </si>
  <si>
    <t>21:0150:000152:0001:0001:00</t>
  </si>
  <si>
    <t>103P  :781085:00:------:--</t>
  </si>
  <si>
    <t>21:0458:000184</t>
  </si>
  <si>
    <t>21:0150:000153</t>
  </si>
  <si>
    <t>21:0150:000153:0001:0001:00</t>
  </si>
  <si>
    <t>103P  :781086:00:------:--</t>
  </si>
  <si>
    <t>21:0458:000185</t>
  </si>
  <si>
    <t>21:0150:000154</t>
  </si>
  <si>
    <t>21:0150:000154:0001:0001:00</t>
  </si>
  <si>
    <t>103P  :781087:00:------:--</t>
  </si>
  <si>
    <t>21:0458:000186</t>
  </si>
  <si>
    <t>21:0150:000155</t>
  </si>
  <si>
    <t>21:0150:000155:0001:0001:00</t>
  </si>
  <si>
    <t>103P  :781088:00:------:--</t>
  </si>
  <si>
    <t>21:0458:000187</t>
  </si>
  <si>
    <t>21:0150:000156</t>
  </si>
  <si>
    <t>21:0150:000156:0001:0001:00</t>
  </si>
  <si>
    <t>103P  :781089:00:------:--</t>
  </si>
  <si>
    <t>21:0458:000188</t>
  </si>
  <si>
    <t>21:0150:000157</t>
  </si>
  <si>
    <t>21:0150:000157:0001:0001:00</t>
  </si>
  <si>
    <t>103P  :781090:00:------:--</t>
  </si>
  <si>
    <t>21:0458:000189</t>
  </si>
  <si>
    <t>21:0150:000158:0001:0001:01</t>
  </si>
  <si>
    <t>103P  :781091:00:------:--</t>
  </si>
  <si>
    <t>21:0458:000190</t>
  </si>
  <si>
    <t>21:0150:000159</t>
  </si>
  <si>
    <t>21:0150:000159:0001:0001:00</t>
  </si>
  <si>
    <t>103P  :781092:00:------:--</t>
  </si>
  <si>
    <t>21:0458:000191</t>
  </si>
  <si>
    <t>21:0150:000160</t>
  </si>
  <si>
    <t>21:0150:000160:0001:0001:00</t>
  </si>
  <si>
    <t>103P  :781093:00:------:--</t>
  </si>
  <si>
    <t>21:0458:000192</t>
  </si>
  <si>
    <t>21:0150:000161</t>
  </si>
  <si>
    <t>21:0150:000161:0001:0001:00</t>
  </si>
  <si>
    <t>103P  :781094:91:------:--</t>
  </si>
  <si>
    <t>21:0458:000193</t>
  </si>
  <si>
    <t>103P  :781095:00:------:--</t>
  </si>
  <si>
    <t>21:0458:000194</t>
  </si>
  <si>
    <t>21:0150:000162</t>
  </si>
  <si>
    <t>21:0150:000162:0001:0001:00</t>
  </si>
  <si>
    <t>103P  :781096:00:------:--</t>
  </si>
  <si>
    <t>21:0458:000195</t>
  </si>
  <si>
    <t>21:0150:000163</t>
  </si>
  <si>
    <t>21:0150:000163:0001:0001:00</t>
  </si>
  <si>
    <t>103P  :781097:00:------:--</t>
  </si>
  <si>
    <t>21:0458:000196</t>
  </si>
  <si>
    <t>21:0150:000164</t>
  </si>
  <si>
    <t>21:0150:000164:0001:0001:00</t>
  </si>
  <si>
    <t>103P  :781098:00:------:--</t>
  </si>
  <si>
    <t>21:0458:000197</t>
  </si>
  <si>
    <t>21:0150:000165</t>
  </si>
  <si>
    <t>21:0150:000165:0001:0001:00</t>
  </si>
  <si>
    <t>103P  :781099:00:------:--</t>
  </si>
  <si>
    <t>21:0458:000198</t>
  </si>
  <si>
    <t>21:0150:000166</t>
  </si>
  <si>
    <t>21:0150:000166:0001:0001:00</t>
  </si>
  <si>
    <t>103P  :781100:00:------:--</t>
  </si>
  <si>
    <t>21:0458:000199</t>
  </si>
  <si>
    <t>21:0150:000167</t>
  </si>
  <si>
    <t>21:0150:000167:0001:0001:00</t>
  </si>
  <si>
    <t>103P  :781101:80:781105:00</t>
  </si>
  <si>
    <t>21:0458:000200</t>
  </si>
  <si>
    <t>21:0150:000170</t>
  </si>
  <si>
    <t>21:0150:000170:0001:0001:02</t>
  </si>
  <si>
    <t>103P  :781102:10:------:--</t>
  </si>
  <si>
    <t>21:0458:000201</t>
  </si>
  <si>
    <t>21:0150:000168</t>
  </si>
  <si>
    <t>21:0150:000168:0001:0001:00</t>
  </si>
  <si>
    <t>103P  :781103:20:781102:10</t>
  </si>
  <si>
    <t>21:0458:000202</t>
  </si>
  <si>
    <t>21:0150:000168:0002:0001:00</t>
  </si>
  <si>
    <t>103P  :781104:00:------:--</t>
  </si>
  <si>
    <t>21:0458:000203</t>
  </si>
  <si>
    <t>21:0150:000169</t>
  </si>
  <si>
    <t>21:0150:000169:0001:0001:00</t>
  </si>
  <si>
    <t>103P  :781105:00:------:--</t>
  </si>
  <si>
    <t>21:0458:000204</t>
  </si>
  <si>
    <t>21:0150:000170:0001:0001:01</t>
  </si>
  <si>
    <t>103P  :781106:00:------:--</t>
  </si>
  <si>
    <t>21:0458:000205</t>
  </si>
  <si>
    <t>21:0150:000171</t>
  </si>
  <si>
    <t>21:0150:000171:0001:0001:00</t>
  </si>
  <si>
    <t>103P  :781107:00:------:--</t>
  </si>
  <si>
    <t>21:0458:000206</t>
  </si>
  <si>
    <t>21:0150:000172</t>
  </si>
  <si>
    <t>21:0150:000172:0001:0001:00</t>
  </si>
  <si>
    <t>103P  :781108:00:------:--</t>
  </si>
  <si>
    <t>21:0458:000207</t>
  </si>
  <si>
    <t>21:0150:000173</t>
  </si>
  <si>
    <t>21:0150:000173:0001:0001:00</t>
  </si>
  <si>
    <t>103P  :781109:00:------:--</t>
  </si>
  <si>
    <t>21:0458:000208</t>
  </si>
  <si>
    <t>21:0150:000174</t>
  </si>
  <si>
    <t>21:0150:000174:0001:0001:00</t>
  </si>
  <si>
    <t>103P  :781110:00:------:--</t>
  </si>
  <si>
    <t>21:0458:000209</t>
  </si>
  <si>
    <t>21:0150:000175</t>
  </si>
  <si>
    <t>21:0150:000175:0001:0001:00</t>
  </si>
  <si>
    <t>103P  :781111:00:------:--</t>
  </si>
  <si>
    <t>21:0458:000210</t>
  </si>
  <si>
    <t>21:0150:000176</t>
  </si>
  <si>
    <t>21:0150:000176:0001:0001:00</t>
  </si>
  <si>
    <t>103P  :781112:00:------:--</t>
  </si>
  <si>
    <t>21:0458:000211</t>
  </si>
  <si>
    <t>21:0150:000177</t>
  </si>
  <si>
    <t>21:0150:000177:0001:0001:00</t>
  </si>
  <si>
    <t>103P  :781113:00:------:--</t>
  </si>
  <si>
    <t>21:0458:000212</t>
  </si>
  <si>
    <t>21:0150:000178</t>
  </si>
  <si>
    <t>21:0150:000178:0001:0001:00</t>
  </si>
  <si>
    <t>103P  :781114:00:------:--</t>
  </si>
  <si>
    <t>21:0458:000213</t>
  </si>
  <si>
    <t>21:0150:000179</t>
  </si>
  <si>
    <t>21:0150:000179:0001:0001:00</t>
  </si>
  <si>
    <t>103P  :781115:00:------:--</t>
  </si>
  <si>
    <t>21:0458:000214</t>
  </si>
  <si>
    <t>21:0150:000180</t>
  </si>
  <si>
    <t>21:0150:000180:0001:0001:00</t>
  </si>
  <si>
    <t>103P  :781116:92:------:--</t>
  </si>
  <si>
    <t>21:0458:000215</t>
  </si>
  <si>
    <t>103P  :781117:00:------:--</t>
  </si>
  <si>
    <t>21:0458:000216</t>
  </si>
  <si>
    <t>21:0150:000181</t>
  </si>
  <si>
    <t>21:0150:000181:0001:0001:00</t>
  </si>
  <si>
    <t>103P  :781118:00:------:--</t>
  </si>
  <si>
    <t>21:0458:000217</t>
  </si>
  <si>
    <t>21:0150:000182</t>
  </si>
  <si>
    <t>21:0150:000182:0001:0001:00</t>
  </si>
  <si>
    <t>103P  :781119:00:------:--</t>
  </si>
  <si>
    <t>21:0458:000218</t>
  </si>
  <si>
    <t>21:0150:000183</t>
  </si>
  <si>
    <t>21:0150:000183:0001:0001:00</t>
  </si>
  <si>
    <t>103P  :781120:00:------:--</t>
  </si>
  <si>
    <t>21:0458:000219</t>
  </si>
  <si>
    <t>21:0150:000184</t>
  </si>
  <si>
    <t>21:0150:000184:0001:0001:00</t>
  </si>
  <si>
    <t>103P  :781121:80:781128:00</t>
  </si>
  <si>
    <t>21:0458:000220</t>
  </si>
  <si>
    <t>21:0150:000189</t>
  </si>
  <si>
    <t>21:0150:000189:0001:0001:02</t>
  </si>
  <si>
    <t>103P  :781122:10:------:--</t>
  </si>
  <si>
    <t>21:0458:000221</t>
  </si>
  <si>
    <t>21:0150:000185</t>
  </si>
  <si>
    <t>21:0150:000185:0001:0001:00</t>
  </si>
  <si>
    <t>103P  :781123:20:781122:10</t>
  </si>
  <si>
    <t>21:0458:000222</t>
  </si>
  <si>
    <t>21:0150:000185:0002:0001:00</t>
  </si>
  <si>
    <t>103P  :781124:93:------:--</t>
  </si>
  <si>
    <t>21:0458:000223</t>
  </si>
  <si>
    <t>103P  :781125:00:------:--</t>
  </si>
  <si>
    <t>21:0458:000224</t>
  </si>
  <si>
    <t>21:0150:000186</t>
  </si>
  <si>
    <t>21:0150:000186:0001:0001:00</t>
  </si>
  <si>
    <t>103P  :781126:00:------:--</t>
  </si>
  <si>
    <t>21:0458:000225</t>
  </si>
  <si>
    <t>21:0150:000187</t>
  </si>
  <si>
    <t>21:0150:000187:0001:0001:00</t>
  </si>
  <si>
    <t>103P  :781127:00:------:--</t>
  </si>
  <si>
    <t>21:0458:000226</t>
  </si>
  <si>
    <t>21:0150:000188</t>
  </si>
  <si>
    <t>21:0150:000188:0001:0001:00</t>
  </si>
  <si>
    <t>103P  :781128:00:------:--</t>
  </si>
  <si>
    <t>21:0458:000227</t>
  </si>
  <si>
    <t>21:0150:000189:0001:0001:01</t>
  </si>
  <si>
    <t>103P  :781129:00:------:--</t>
  </si>
  <si>
    <t>21:0458:000228</t>
  </si>
  <si>
    <t>21:0150:000190</t>
  </si>
  <si>
    <t>21:0150:000190:0001:0001:00</t>
  </si>
  <si>
    <t>103P  :781130:00:------:--</t>
  </si>
  <si>
    <t>21:0458:000229</t>
  </si>
  <si>
    <t>21:0150:000191</t>
  </si>
  <si>
    <t>21:0150:000191:0001:0001:00</t>
  </si>
  <si>
    <t>103P  :781131:00:------:--</t>
  </si>
  <si>
    <t>21:0458:000230</t>
  </si>
  <si>
    <t>21:0150:000192</t>
  </si>
  <si>
    <t>21:0150:000192:0001:0001:00</t>
  </si>
  <si>
    <t>103P  :781132:00:------:--</t>
  </si>
  <si>
    <t>21:0458:000231</t>
  </si>
  <si>
    <t>21:0150:000193</t>
  </si>
  <si>
    <t>21:0150:000193:0001:0001:00</t>
  </si>
  <si>
    <t>103P  :781133:00:------:--</t>
  </si>
  <si>
    <t>21:0458:000232</t>
  </si>
  <si>
    <t>21:0150:000194</t>
  </si>
  <si>
    <t>21:0150:000194:0001:0001:00</t>
  </si>
  <si>
    <t>103P  :781134:00:------:--</t>
  </si>
  <si>
    <t>21:0458:000233</t>
  </si>
  <si>
    <t>21:0150:000195</t>
  </si>
  <si>
    <t>21:0150:000195:0001:0001:00</t>
  </si>
  <si>
    <t>103P  :781135:00:------:--</t>
  </si>
  <si>
    <t>21:0458:000234</t>
  </si>
  <si>
    <t>21:0150:000196</t>
  </si>
  <si>
    <t>21:0150:000196:0001:0001:00</t>
  </si>
  <si>
    <t>103P  :781136:00:------:--</t>
  </si>
  <si>
    <t>21:0458:000235</t>
  </si>
  <si>
    <t>21:0150:000197</t>
  </si>
  <si>
    <t>21:0150:000197:0001:0001:00</t>
  </si>
  <si>
    <t>103P  :781137:00:------:--</t>
  </si>
  <si>
    <t>21:0458:000236</t>
  </si>
  <si>
    <t>21:0150:000198</t>
  </si>
  <si>
    <t>21:0150:000198:0001:0001:00</t>
  </si>
  <si>
    <t>103P  :781138:00:------:--</t>
  </si>
  <si>
    <t>21:0458:000237</t>
  </si>
  <si>
    <t>21:0150:000199</t>
  </si>
  <si>
    <t>21:0150:000199:0001:0001:00</t>
  </si>
  <si>
    <t>103P  :781139:00:------:--</t>
  </si>
  <si>
    <t>21:0458:000238</t>
  </si>
  <si>
    <t>21:0150:000200</t>
  </si>
  <si>
    <t>21:0150:000200:0001:0001:00</t>
  </si>
  <si>
    <t>103P  :781140:00:------:--</t>
  </si>
  <si>
    <t>21:0458:000239</t>
  </si>
  <si>
    <t>21:0150:000201</t>
  </si>
  <si>
    <t>21:0150:000201:0001:0001:00</t>
  </si>
  <si>
    <t>103P  :781141:80:781149:00</t>
  </si>
  <si>
    <t>21:0458:000240</t>
  </si>
  <si>
    <t>21:0150:000207</t>
  </si>
  <si>
    <t>21:0150:000207:0001:0001:02</t>
  </si>
  <si>
    <t>103P  :781142:00:------:--</t>
  </si>
  <si>
    <t>21:0458:000241</t>
  </si>
  <si>
    <t>21:0150:000202</t>
  </si>
  <si>
    <t>21:0150:000202:0001:0001:00</t>
  </si>
  <si>
    <t>103P  :781143:00:------:--</t>
  </si>
  <si>
    <t>21:0458:000242</t>
  </si>
  <si>
    <t>21:0150:000203</t>
  </si>
  <si>
    <t>21:0150:000203:0001:0001:00</t>
  </si>
  <si>
    <t>103P  :781144:00:------:--</t>
  </si>
  <si>
    <t>21:0458:000243</t>
  </si>
  <si>
    <t>21:0150:000204</t>
  </si>
  <si>
    <t>21:0150:000204:0001:0001:00</t>
  </si>
  <si>
    <t>103P  :781145:00:------:--</t>
  </si>
  <si>
    <t>21:0458:000244</t>
  </si>
  <si>
    <t>21:0150:000205</t>
  </si>
  <si>
    <t>21:0150:000205:0001:0001:00</t>
  </si>
  <si>
    <t>103P  :781146:91:------:--</t>
  </si>
  <si>
    <t>21:0458:000245</t>
  </si>
  <si>
    <t>103P  :781147:10:------:--</t>
  </si>
  <si>
    <t>21:0458:000246</t>
  </si>
  <si>
    <t>21:0150:000206</t>
  </si>
  <si>
    <t>21:0150:000206:0001:0001:00</t>
  </si>
  <si>
    <t>103P  :781148:20:781147:10</t>
  </si>
  <si>
    <t>21:0458:000247</t>
  </si>
  <si>
    <t>21:0150:000206:0002:0001:00</t>
  </si>
  <si>
    <t>103P  :781149:00:------:--</t>
  </si>
  <si>
    <t>21:0458:000248</t>
  </si>
  <si>
    <t>21:0150:000207:0001:0001:01</t>
  </si>
  <si>
    <t>103P  :781150:00:------:--</t>
  </si>
  <si>
    <t>21:0458:000249</t>
  </si>
  <si>
    <t>21:0150:000208</t>
  </si>
  <si>
    <t>21:0150:000208:0001:0001:00</t>
  </si>
  <si>
    <t>103P  :781151:00:------:--</t>
  </si>
  <si>
    <t>21:0458:000250</t>
  </si>
  <si>
    <t>21:0150:000209</t>
  </si>
  <si>
    <t>21:0150:000209:0001:0001:00</t>
  </si>
  <si>
    <t>103P  :781152:00:------:--</t>
  </si>
  <si>
    <t>21:0458:000251</t>
  </si>
  <si>
    <t>21:0150:000210</t>
  </si>
  <si>
    <t>21:0150:000210:0001:0001:00</t>
  </si>
  <si>
    <t>103P  :781153:00:------:--</t>
  </si>
  <si>
    <t>21:0458:000252</t>
  </si>
  <si>
    <t>21:0150:000211</t>
  </si>
  <si>
    <t>21:0150:000211:0001:0001:00</t>
  </si>
  <si>
    <t>103P  :781154:00:------:--</t>
  </si>
  <si>
    <t>21:0458:000253</t>
  </si>
  <si>
    <t>21:0150:000212</t>
  </si>
  <si>
    <t>21:0150:000212:0001:0001:00</t>
  </si>
  <si>
    <t>103P  :781155:00:------:--</t>
  </si>
  <si>
    <t>21:0458:000254</t>
  </si>
  <si>
    <t>21:0150:000213</t>
  </si>
  <si>
    <t>21:0150:000213:0001:0001:00</t>
  </si>
  <si>
    <t>103P  :781156:00:------:--</t>
  </si>
  <si>
    <t>21:0458:000255</t>
  </si>
  <si>
    <t>21:0150:000214</t>
  </si>
  <si>
    <t>21:0150:000214:0001:0001:00</t>
  </si>
  <si>
    <t>103P  :781157:00:------:--</t>
  </si>
  <si>
    <t>21:0458:000256</t>
  </si>
  <si>
    <t>21:0150:000215</t>
  </si>
  <si>
    <t>21:0150:000215:0001:0001:00</t>
  </si>
  <si>
    <t>103P  :781158:00:------:--</t>
  </si>
  <si>
    <t>21:0458:000257</t>
  </si>
  <si>
    <t>21:0150:000216</t>
  </si>
  <si>
    <t>21:0150:000216:0001:0001:00</t>
  </si>
  <si>
    <t>103P  :781159:00:------:--</t>
  </si>
  <si>
    <t>21:0458:000258</t>
  </si>
  <si>
    <t>21:0150:000217</t>
  </si>
  <si>
    <t>21:0150:000217:0001:0001:00</t>
  </si>
  <si>
    <t>103P  :781160:00:------:--</t>
  </si>
  <si>
    <t>21:0458:000259</t>
  </si>
  <si>
    <t>21:0150:000218</t>
  </si>
  <si>
    <t>21:0150:000218:0001:0001:00</t>
  </si>
  <si>
    <t>103P  :781161:80:781168:00</t>
  </si>
  <si>
    <t>21:0458:000260</t>
  </si>
  <si>
    <t>21:0150:000223</t>
  </si>
  <si>
    <t>21:0150:000223:0001:0001:02</t>
  </si>
  <si>
    <t>103P  :781162:93:------:--</t>
  </si>
  <si>
    <t>21:0458:000261</t>
  </si>
  <si>
    <t>103P  :781163:10:------:--</t>
  </si>
  <si>
    <t>21:0458:000262</t>
  </si>
  <si>
    <t>21:0150:000219</t>
  </si>
  <si>
    <t>21:0150:000219:0001:0001:00</t>
  </si>
  <si>
    <t>103P  :781164:20:781163:10</t>
  </si>
  <si>
    <t>21:0458:000263</t>
  </si>
  <si>
    <t>21:0150:000219:0002:0001:00</t>
  </si>
  <si>
    <t>103P  :781165:00:------:--</t>
  </si>
  <si>
    <t>21:0458:000264</t>
  </si>
  <si>
    <t>21:0150:000220</t>
  </si>
  <si>
    <t>21:0150:000220:0001:0001:00</t>
  </si>
  <si>
    <t>103P  :781166:00:------:--</t>
  </si>
  <si>
    <t>21:0458:000265</t>
  </si>
  <si>
    <t>21:0150:000221</t>
  </si>
  <si>
    <t>21:0150:000221:0001:0001:00</t>
  </si>
  <si>
    <t>103P  :781167:00:------:--</t>
  </si>
  <si>
    <t>21:0458:000266</t>
  </si>
  <si>
    <t>21:0150:000222</t>
  </si>
  <si>
    <t>21:0150:000222:0001:0001:00</t>
  </si>
  <si>
    <t>103P  :781168:00:------:--</t>
  </si>
  <si>
    <t>21:0458:000267</t>
  </si>
  <si>
    <t>21:0150:000223:0001:0001:01</t>
  </si>
  <si>
    <t>103P  :781169:00:------:--</t>
  </si>
  <si>
    <t>21:0458:000268</t>
  </si>
  <si>
    <t>21:0150:000224</t>
  </si>
  <si>
    <t>21:0150:000224:0001:0001:00</t>
  </si>
  <si>
    <t>103P  :781170:00:------:--</t>
  </si>
  <si>
    <t>21:0458:000269</t>
  </si>
  <si>
    <t>21:0150:000225</t>
  </si>
  <si>
    <t>21:0150:000225:0001:0001:00</t>
  </si>
  <si>
    <t>103P  :781171:00:------:--</t>
  </si>
  <si>
    <t>21:0458:000270</t>
  </si>
  <si>
    <t>21:0150:000226</t>
  </si>
  <si>
    <t>21:0150:000226:0001:0001:00</t>
  </si>
  <si>
    <t>103P  :781172:00:------:--</t>
  </si>
  <si>
    <t>21:0458:000271</t>
  </si>
  <si>
    <t>21:0150:000227</t>
  </si>
  <si>
    <t>21:0150:000227:0001:0001:00</t>
  </si>
  <si>
    <t>103P  :781173:00:------:--</t>
  </si>
  <si>
    <t>21:0458:000272</t>
  </si>
  <si>
    <t>21:0150:000228</t>
  </si>
  <si>
    <t>21:0150:000228:0001:0001:00</t>
  </si>
  <si>
    <t>103P  :781174:00:------:--</t>
  </si>
  <si>
    <t>21:0458:000273</t>
  </si>
  <si>
    <t>21:0150:000229</t>
  </si>
  <si>
    <t>21:0150:000229:0001:0001:00</t>
  </si>
  <si>
    <t>103P  :781175:00:------:--</t>
  </si>
  <si>
    <t>21:0458:000274</t>
  </si>
  <si>
    <t>21:0150:000230</t>
  </si>
  <si>
    <t>21:0150:000230:0001:0001:00</t>
  </si>
  <si>
    <t>103P  :781176:00:------:--</t>
  </si>
  <si>
    <t>21:0458:000275</t>
  </si>
  <si>
    <t>21:0150:000231</t>
  </si>
  <si>
    <t>21:0150:000231:0001:0001:00</t>
  </si>
  <si>
    <t>103P  :781177:00:------:--</t>
  </si>
  <si>
    <t>21:0458:000276</t>
  </si>
  <si>
    <t>21:0150:000232</t>
  </si>
  <si>
    <t>21:0150:000232:0001:0001:00</t>
  </si>
  <si>
    <t>103P  :783001:80:783003:00</t>
  </si>
  <si>
    <t>21:0458:000277</t>
  </si>
  <si>
    <t>21:0150:000234</t>
  </si>
  <si>
    <t>21:0150:000234:0001:0001:02</t>
  </si>
  <si>
    <t>103P  :783002:00:------:--</t>
  </si>
  <si>
    <t>21:0458:000278</t>
  </si>
  <si>
    <t>21:0150:000233</t>
  </si>
  <si>
    <t>21:0150:000233:0001:0001:00</t>
  </si>
  <si>
    <t>103P  :783003:00:------:--</t>
  </si>
  <si>
    <t>21:0458:000279</t>
  </si>
  <si>
    <t>21:0150:000234:0001:0001:01</t>
  </si>
  <si>
    <t>103P  :783004:00:------:--</t>
  </si>
  <si>
    <t>21:0458:000280</t>
  </si>
  <si>
    <t>21:0150:000235</t>
  </si>
  <si>
    <t>21:0150:000235:0001:0001:00</t>
  </si>
  <si>
    <t>103P  :783005:00:------:--</t>
  </si>
  <si>
    <t>21:0458:000281</t>
  </si>
  <si>
    <t>21:0150:000236</t>
  </si>
  <si>
    <t>21:0150:000236:0001:0001:00</t>
  </si>
  <si>
    <t>103P  :783006:00:------:--</t>
  </si>
  <si>
    <t>21:0458:000282</t>
  </si>
  <si>
    <t>21:0150:000237</t>
  </si>
  <si>
    <t>21:0150:000237:0001:0001:00</t>
  </si>
  <si>
    <t>103P  :783007:10:------:--</t>
  </si>
  <si>
    <t>21:0458:000283</t>
  </si>
  <si>
    <t>21:0150:000238</t>
  </si>
  <si>
    <t>21:0150:000238:0001:0001:00</t>
  </si>
  <si>
    <t>103P  :783008:20:783007:10</t>
  </si>
  <si>
    <t>21:0458:000284</t>
  </si>
  <si>
    <t>21:0150:000238:0002:0001:00</t>
  </si>
  <si>
    <t>103P  :783009:00:------:--</t>
  </si>
  <si>
    <t>21:0458:000285</t>
  </si>
  <si>
    <t>21:0150:000239</t>
  </si>
  <si>
    <t>21:0150:000239:0001:0001:00</t>
  </si>
  <si>
    <t>103P  :783010:00:------:--</t>
  </si>
  <si>
    <t>21:0458:000286</t>
  </si>
  <si>
    <t>21:0150:000240</t>
  </si>
  <si>
    <t>21:0150:000240:0001:0001:00</t>
  </si>
  <si>
    <t>103P  :783011:91:------:--</t>
  </si>
  <si>
    <t>21:0458:000287</t>
  </si>
  <si>
    <t>103P  :783012:00:------:--</t>
  </si>
  <si>
    <t>21:0458:000288</t>
  </si>
  <si>
    <t>21:0150:000241</t>
  </si>
  <si>
    <t>21:0150:000241:0001:0001:00</t>
  </si>
  <si>
    <t>103P  :783013:00:------:--</t>
  </si>
  <si>
    <t>21:0458:000289</t>
  </si>
  <si>
    <t>21:0150:000242</t>
  </si>
  <si>
    <t>21:0150:000242:0001:0001:00</t>
  </si>
  <si>
    <t>103P  :783014:00:------:--</t>
  </si>
  <si>
    <t>21:0458:000290</t>
  </si>
  <si>
    <t>21:0150:000243</t>
  </si>
  <si>
    <t>21:0150:000243:0001:0001:00</t>
  </si>
  <si>
    <t>103P  :783015:00:------:--</t>
  </si>
  <si>
    <t>21:0458:000291</t>
  </si>
  <si>
    <t>21:0150:000244</t>
  </si>
  <si>
    <t>21:0150:000244:0001:0001:00</t>
  </si>
  <si>
    <t>103P  :783016:00:------:--</t>
  </si>
  <si>
    <t>21:0458:000292</t>
  </si>
  <si>
    <t>21:0150:000245</t>
  </si>
  <si>
    <t>21:0150:000245:0001:0001:00</t>
  </si>
  <si>
    <t>103P  :783017:00:------:--</t>
  </si>
  <si>
    <t>21:0458:000293</t>
  </si>
  <si>
    <t>21:0150:000246</t>
  </si>
  <si>
    <t>21:0150:000246:0001:0001:00</t>
  </si>
  <si>
    <t>103P  :783018:00:------:--</t>
  </si>
  <si>
    <t>21:0458:000294</t>
  </si>
  <si>
    <t>21:0150:000247</t>
  </si>
  <si>
    <t>21:0150:000247:0001:0001:00</t>
  </si>
  <si>
    <t>103P  :783019:00:------:--</t>
  </si>
  <si>
    <t>21:0458:000295</t>
  </si>
  <si>
    <t>21:0150:000248</t>
  </si>
  <si>
    <t>21:0150:000248:0001:0001:00</t>
  </si>
  <si>
    <t>103P  :783020:00:------:--</t>
  </si>
  <si>
    <t>21:0458:000296</t>
  </si>
  <si>
    <t>21:0150:000249</t>
  </si>
  <si>
    <t>21:0150:000249:0001:0001:00</t>
  </si>
  <si>
    <t>103P  :783021:80:783032:20</t>
  </si>
  <si>
    <t>21:0458:000297</t>
  </si>
  <si>
    <t>21:0150:000258</t>
  </si>
  <si>
    <t>21:0150:000258:0002:0001:02</t>
  </si>
  <si>
    <t>103P  :783022:00:------:--</t>
  </si>
  <si>
    <t>21:0458:000298</t>
  </si>
  <si>
    <t>21:0150:000250</t>
  </si>
  <si>
    <t>21:0150:000250:0001:0001:00</t>
  </si>
  <si>
    <t>103P  :783023:00:------:--</t>
  </si>
  <si>
    <t>21:0458:000299</t>
  </si>
  <si>
    <t>21:0150:000251</t>
  </si>
  <si>
    <t>21:0150:000251:0001:0001:00</t>
  </si>
  <si>
    <t>103P  :783024:00:------:--</t>
  </si>
  <si>
    <t>21:0458:000300</t>
  </si>
  <si>
    <t>21:0150:000252</t>
  </si>
  <si>
    <t>21:0150:000252:0001:0001:00</t>
  </si>
  <si>
    <t>103P  :783025:92:------:--</t>
  </si>
  <si>
    <t>21:0458:000301</t>
  </si>
  <si>
    <t>103P  :783026:00:------:--</t>
  </si>
  <si>
    <t>21:0458:000302</t>
  </si>
  <si>
    <t>21:0150:000253</t>
  </si>
  <si>
    <t>21:0150:000253:0001:0001:00</t>
  </si>
  <si>
    <t>103P  :783027:00:------:--</t>
  </si>
  <si>
    <t>21:0458:000303</t>
  </si>
  <si>
    <t>21:0150:000254</t>
  </si>
  <si>
    <t>21:0150:000254:0001:0001:00</t>
  </si>
  <si>
    <t>103P  :783028:00:------:--</t>
  </si>
  <si>
    <t>21:0458:000304</t>
  </si>
  <si>
    <t>21:0150:000255</t>
  </si>
  <si>
    <t>21:0150:000255:0001:0001:00</t>
  </si>
  <si>
    <t>103P  :783029:00:------:--</t>
  </si>
  <si>
    <t>21:0458:000305</t>
  </si>
  <si>
    <t>21:0150:000256</t>
  </si>
  <si>
    <t>21:0150:000256:0001:0001:00</t>
  </si>
  <si>
    <t>103P  :783030:00:------:--</t>
  </si>
  <si>
    <t>21:0458:000306</t>
  </si>
  <si>
    <t>21:0150:000257</t>
  </si>
  <si>
    <t>21:0150:000257:0001:0001:00</t>
  </si>
  <si>
    <t>103P  :783031:10:------:--</t>
  </si>
  <si>
    <t>21:0458:000307</t>
  </si>
  <si>
    <t>21:0150:000258:0001:0001:00</t>
  </si>
  <si>
    <t>103P  :783032:20:783031:10</t>
  </si>
  <si>
    <t>21:0458:000308</t>
  </si>
  <si>
    <t>21:0150:000258:0002:0001:01</t>
  </si>
  <si>
    <t>103P  :783033:00:------:--</t>
  </si>
  <si>
    <t>21:0458:000309</t>
  </si>
  <si>
    <t>21:0150:000259</t>
  </si>
  <si>
    <t>21:0150:000259:0001:0001:00</t>
  </si>
  <si>
    <t>103P  :783034:00:------:--</t>
  </si>
  <si>
    <t>21:0458:000310</t>
  </si>
  <si>
    <t>21:0150:000260</t>
  </si>
  <si>
    <t>21:0150:000260:0001:0001:00</t>
  </si>
  <si>
    <t>103P  :783035:00:------:--</t>
  </si>
  <si>
    <t>21:0458:000311</t>
  </si>
  <si>
    <t>21:0150:000261</t>
  </si>
  <si>
    <t>21:0150:000261:0001:0001:00</t>
  </si>
  <si>
    <t>103P  :783036:00:------:--</t>
  </si>
  <si>
    <t>21:0458:000312</t>
  </si>
  <si>
    <t>21:0150:000262</t>
  </si>
  <si>
    <t>21:0150:000262:0001:0001:00</t>
  </si>
  <si>
    <t>103P  :783037:00:------:--</t>
  </si>
  <si>
    <t>21:0458:000313</t>
  </si>
  <si>
    <t>21:0150:000263</t>
  </si>
  <si>
    <t>21:0150:000263:0001:0001:00</t>
  </si>
  <si>
    <t>103P  :783038:00:------:--</t>
  </si>
  <si>
    <t>21:0458:000314</t>
  </si>
  <si>
    <t>21:0150:000264</t>
  </si>
  <si>
    <t>21:0150:000264:0001:0001:00</t>
  </si>
  <si>
    <t>103P  :783039:00:------:--</t>
  </si>
  <si>
    <t>21:0458:000315</t>
  </si>
  <si>
    <t>21:0150:000265</t>
  </si>
  <si>
    <t>21:0150:000265:0001:0001:00</t>
  </si>
  <si>
    <t>103P  :783040:00:------:--</t>
  </si>
  <si>
    <t>21:0458:000316</t>
  </si>
  <si>
    <t>21:0150:000266</t>
  </si>
  <si>
    <t>21:0150:000266:0001:0001:00</t>
  </si>
  <si>
    <t>103P  :783041:80:783051:00</t>
  </si>
  <si>
    <t>21:0458:000317</t>
  </si>
  <si>
    <t>21:0150:000275</t>
  </si>
  <si>
    <t>21:0150:000275:0001:0001:02</t>
  </si>
  <si>
    <t>103P  :783042:00:------:--</t>
  </si>
  <si>
    <t>21:0458:000318</t>
  </si>
  <si>
    <t>21:0150:000267</t>
  </si>
  <si>
    <t>21:0150:000267:0001:0001:00</t>
  </si>
  <si>
    <t>103P  :783043:00:------:--</t>
  </si>
  <si>
    <t>21:0458:000319</t>
  </si>
  <si>
    <t>21:0150:000268</t>
  </si>
  <si>
    <t>21:0150:000268:0001:0001:00</t>
  </si>
  <si>
    <t>103P  :783044:00:------:--</t>
  </si>
  <si>
    <t>21:0458:000320</t>
  </si>
  <si>
    <t>21:0150:000269</t>
  </si>
  <si>
    <t>21:0150:000269:0001:0001:00</t>
  </si>
  <si>
    <t>103P  :783045:93:------:--</t>
  </si>
  <si>
    <t>21:0458:000321</t>
  </si>
  <si>
    <t>103P  :783046:00:------:--</t>
  </si>
  <si>
    <t>21:0458:000322</t>
  </si>
  <si>
    <t>21:0150:000270</t>
  </si>
  <si>
    <t>21:0150:000270:0001:0001:00</t>
  </si>
  <si>
    <t>103P  :783047:00:------:--</t>
  </si>
  <si>
    <t>21:0458:000323</t>
  </si>
  <si>
    <t>21:0150:000271</t>
  </si>
  <si>
    <t>21:0150:000271:0001:0001:00</t>
  </si>
  <si>
    <t>103P  :783048:00:------:--</t>
  </si>
  <si>
    <t>21:0458:000324</t>
  </si>
  <si>
    <t>21:0150:000272</t>
  </si>
  <si>
    <t>21:0150:000272:0001:0001:00</t>
  </si>
  <si>
    <t>103P  :783049:00:------:--</t>
  </si>
  <si>
    <t>21:0458:000325</t>
  </si>
  <si>
    <t>21:0150:000273</t>
  </si>
  <si>
    <t>21:0150:000273:0001:0001:00</t>
  </si>
  <si>
    <t>103P  :783050:00:------:--</t>
  </si>
  <si>
    <t>21:0458:000326</t>
  </si>
  <si>
    <t>21:0150:000274</t>
  </si>
  <si>
    <t>21:0150:000274:0001:0001:00</t>
  </si>
  <si>
    <t>103P  :783051:00:------:--</t>
  </si>
  <si>
    <t>21:0458:000327</t>
  </si>
  <si>
    <t>21:0150:000275:0001:0001:01</t>
  </si>
  <si>
    <t>103P  :783052:00:------:--</t>
  </si>
  <si>
    <t>21:0458:000328</t>
  </si>
  <si>
    <t>21:0150:000276</t>
  </si>
  <si>
    <t>21:0150:000276:0001:0001:00</t>
  </si>
  <si>
    <t>103P  :783053:00:------:--</t>
  </si>
  <si>
    <t>21:0458:000329</t>
  </si>
  <si>
    <t>21:0150:000277</t>
  </si>
  <si>
    <t>21:0150:000277:0001:0001:00</t>
  </si>
  <si>
    <t>103P  :783054:10:------:--</t>
  </si>
  <si>
    <t>21:0458:000330</t>
  </si>
  <si>
    <t>21:0150:000278</t>
  </si>
  <si>
    <t>21:0150:000278:0001:0001:00</t>
  </si>
  <si>
    <t>103P  :783055:20:783054:10</t>
  </si>
  <si>
    <t>21:0458:000331</t>
  </si>
  <si>
    <t>21:0150:000278:0002:0001:00</t>
  </si>
  <si>
    <t>103P  :783056:00:------:--</t>
  </si>
  <si>
    <t>21:0458:000332</t>
  </si>
  <si>
    <t>21:0150:000279</t>
  </si>
  <si>
    <t>21:0150:000279:0001:0001:00</t>
  </si>
  <si>
    <t>103P  :783057:00:------:--</t>
  </si>
  <si>
    <t>21:0458:000333</t>
  </si>
  <si>
    <t>21:0150:000280</t>
  </si>
  <si>
    <t>21:0150:000280:0001:0001:00</t>
  </si>
  <si>
    <t>103P  :783058:00:------:--</t>
  </si>
  <si>
    <t>21:0458:000334</t>
  </si>
  <si>
    <t>21:0150:000281</t>
  </si>
  <si>
    <t>21:0150:000281:0001:0001:00</t>
  </si>
  <si>
    <t>103P  :783059:00:------:--</t>
  </si>
  <si>
    <t>21:0458:000335</t>
  </si>
  <si>
    <t>21:0150:000282</t>
  </si>
  <si>
    <t>21:0150:000282:0001:0001:00</t>
  </si>
  <si>
    <t>103P  :783060:00:------:--</t>
  </si>
  <si>
    <t>21:0458:000336</t>
  </si>
  <si>
    <t>21:0150:000283</t>
  </si>
  <si>
    <t>21:0150:000283:0001:0001:00</t>
  </si>
  <si>
    <t>103P  :783061:80:783065:00</t>
  </si>
  <si>
    <t>21:0458:000337</t>
  </si>
  <si>
    <t>21:0150:000287</t>
  </si>
  <si>
    <t>21:0150:000287:0001:0001:02</t>
  </si>
  <si>
    <t>103P  :783062:00:------:--</t>
  </si>
  <si>
    <t>21:0458:000338</t>
  </si>
  <si>
    <t>21:0150:000284</t>
  </si>
  <si>
    <t>21:0150:000284:0001:0001:00</t>
  </si>
  <si>
    <t>103P  :783063:00:------:--</t>
  </si>
  <si>
    <t>21:0458:000339</t>
  </si>
  <si>
    <t>21:0150:000285</t>
  </si>
  <si>
    <t>21:0150:000285:0001:0001:00</t>
  </si>
  <si>
    <t>103P  :783064:00:------:--</t>
  </si>
  <si>
    <t>21:0458:000340</t>
  </si>
  <si>
    <t>21:0150:000286</t>
  </si>
  <si>
    <t>21:0150:000286:0001:0001:00</t>
  </si>
  <si>
    <t>103P  :783065:00:------:--</t>
  </si>
  <si>
    <t>21:0458:000341</t>
  </si>
  <si>
    <t>21:0150:000287:0001:0001:01</t>
  </si>
  <si>
    <t>103P  :783066:00:------:--</t>
  </si>
  <si>
    <t>21:0458:000342</t>
  </si>
  <si>
    <t>21:0150:000288</t>
  </si>
  <si>
    <t>21:0150:000288:0001:0001:00</t>
  </si>
  <si>
    <t>103P  :783067:00:------:--</t>
  </si>
  <si>
    <t>21:0458:000343</t>
  </si>
  <si>
    <t>21:0150:000289</t>
  </si>
  <si>
    <t>21:0150:000289:0001:0001:00</t>
  </si>
  <si>
    <t>103P  :783068:00:------:--</t>
  </si>
  <si>
    <t>21:0458:000344</t>
  </si>
  <si>
    <t>21:0150:000290</t>
  </si>
  <si>
    <t>21:0150:000290:0001:0001:00</t>
  </si>
  <si>
    <t>103P  :783069:10:------:--</t>
  </si>
  <si>
    <t>21:0458:000345</t>
  </si>
  <si>
    <t>21:0150:000291</t>
  </si>
  <si>
    <t>21:0150:000291:0001:0001:00</t>
  </si>
  <si>
    <t>103P  :783070:20:783069:10</t>
  </si>
  <si>
    <t>21:0458:000346</t>
  </si>
  <si>
    <t>21:0150:000291:0002:0001:00</t>
  </si>
  <si>
    <t>103P  :783071:00:------:--</t>
  </si>
  <si>
    <t>21:0458:000347</t>
  </si>
  <si>
    <t>21:0150:000292</t>
  </si>
  <si>
    <t>21:0150:000292:0001:0001:00</t>
  </si>
  <si>
    <t>103P  :783072:00:------:--</t>
  </si>
  <si>
    <t>21:0458:000348</t>
  </si>
  <si>
    <t>21:0150:000293</t>
  </si>
  <si>
    <t>21:0150:000293:0001:0001:00</t>
  </si>
  <si>
    <t>103P  :783073:00:------:--</t>
  </si>
  <si>
    <t>21:0458:000349</t>
  </si>
  <si>
    <t>21:0150:000294</t>
  </si>
  <si>
    <t>21:0150:000294:0001:0001:00</t>
  </si>
  <si>
    <t>103P  :783074:00:------:--</t>
  </si>
  <si>
    <t>21:0458:000350</t>
  </si>
  <si>
    <t>21:0150:000295</t>
  </si>
  <si>
    <t>21:0150:000295:0001:0001:00</t>
  </si>
  <si>
    <t>103P  :783075:92:------:--</t>
  </si>
  <si>
    <t>21:0458:000351</t>
  </si>
  <si>
    <t>103P  :783076:00:------:--</t>
  </si>
  <si>
    <t>21:0458:000352</t>
  </si>
  <si>
    <t>21:0150:000296</t>
  </si>
  <si>
    <t>21:0150:000296:0001:0001:00</t>
  </si>
  <si>
    <t>103P  :783077:00:------:--</t>
  </si>
  <si>
    <t>21:0458:000353</t>
  </si>
  <si>
    <t>21:0150:000297</t>
  </si>
  <si>
    <t>21:0150:000297:0001:0001:00</t>
  </si>
  <si>
    <t>103P  :783078:00:------:--</t>
  </si>
  <si>
    <t>21:0458:000354</t>
  </si>
  <si>
    <t>21:0150:000298</t>
  </si>
  <si>
    <t>21:0150:000298:0001:0001:00</t>
  </si>
  <si>
    <t>103P  :783079:00:------:--</t>
  </si>
  <si>
    <t>21:0458:000355</t>
  </si>
  <si>
    <t>21:0150:000299</t>
  </si>
  <si>
    <t>21:0150:000299:0001:0001:00</t>
  </si>
  <si>
    <t>103P  :783080:00:------:--</t>
  </si>
  <si>
    <t>21:0458:000356</t>
  </si>
  <si>
    <t>21:0150:000300</t>
  </si>
  <si>
    <t>21:0150:000300:0001:0001:00</t>
  </si>
  <si>
    <t>103P  :783081:80:783090:00</t>
  </si>
  <si>
    <t>21:0458:000357</t>
  </si>
  <si>
    <t>21:0150:000307</t>
  </si>
  <si>
    <t>21:0150:000307:0001:0001:02</t>
  </si>
  <si>
    <t>103P  :783082:00:------:--</t>
  </si>
  <si>
    <t>21:0458:000358</t>
  </si>
  <si>
    <t>21:0150:000301</t>
  </si>
  <si>
    <t>21:0150:000301:0001:0001:00</t>
  </si>
  <si>
    <t>103P  :783083:00:------:--</t>
  </si>
  <si>
    <t>21:0458:000359</t>
  </si>
  <si>
    <t>21:0150:000302</t>
  </si>
  <si>
    <t>21:0150:000302:0001:0001:00</t>
  </si>
  <si>
    <t>103P  :783084:00:------:--</t>
  </si>
  <si>
    <t>21:0458:000360</t>
  </si>
  <si>
    <t>21:0150:000303</t>
  </si>
  <si>
    <t>21:0150:000303:0001:0001:00</t>
  </si>
  <si>
    <t>103P  :783085:00:------:--</t>
  </si>
  <si>
    <t>21:0458:000361</t>
  </si>
  <si>
    <t>21:0150:000304</t>
  </si>
  <si>
    <t>21:0150:000304:0001:0001:00</t>
  </si>
  <si>
    <t>103P  :783086:91:------:--</t>
  </si>
  <si>
    <t>21:0458:000362</t>
  </si>
  <si>
    <t>103P  :783087:00:------:--</t>
  </si>
  <si>
    <t>21:0458:000363</t>
  </si>
  <si>
    <t>21:0150:000305</t>
  </si>
  <si>
    <t>21:0150:000305:0001:0001:00</t>
  </si>
  <si>
    <t>103P  :783088:10:------:--</t>
  </si>
  <si>
    <t>21:0458:000364</t>
  </si>
  <si>
    <t>21:0150:000306</t>
  </si>
  <si>
    <t>21:0150:000306:0001:0001:00</t>
  </si>
  <si>
    <t>103P  :783089:20:783088:10</t>
  </si>
  <si>
    <t>21:0458:000365</t>
  </si>
  <si>
    <t>21:0150:000306:0002:0001:00</t>
  </si>
  <si>
    <t>103P  :783090:00:------:--</t>
  </si>
  <si>
    <t>21:0458:000366</t>
  </si>
  <si>
    <t>21:0150:000307:0001:0001:01</t>
  </si>
  <si>
    <t>103P  :783091:00:------:--</t>
  </si>
  <si>
    <t>21:0458:000367</t>
  </si>
  <si>
    <t>21:0150:000308</t>
  </si>
  <si>
    <t>21:0150:000308:0001:0001:00</t>
  </si>
  <si>
    <t>103P  :783092:00:------:--</t>
  </si>
  <si>
    <t>21:0458:000368</t>
  </si>
  <si>
    <t>21:0150:000309</t>
  </si>
  <si>
    <t>21:0150:000309:0001:0001:00</t>
  </si>
  <si>
    <t>103P  :783093:00:------:--</t>
  </si>
  <si>
    <t>21:0458:000369</t>
  </si>
  <si>
    <t>21:0150:000310</t>
  </si>
  <si>
    <t>21:0150:000310:0001:0001:00</t>
  </si>
  <si>
    <t>103P  :783094:00:------:--</t>
  </si>
  <si>
    <t>21:0458:000370</t>
  </si>
  <si>
    <t>21:0150:000311</t>
  </si>
  <si>
    <t>21:0150:000311:0001:0001:00</t>
  </si>
  <si>
    <t>103P  :783095:00:------:--</t>
  </si>
  <si>
    <t>21:0458:000371</t>
  </si>
  <si>
    <t>21:0150:000312</t>
  </si>
  <si>
    <t>21:0150:000312:0001:0001:00</t>
  </si>
  <si>
    <t>103P  :783096:00:------:--</t>
  </si>
  <si>
    <t>21:0458:000372</t>
  </si>
  <si>
    <t>21:0150:000313</t>
  </si>
  <si>
    <t>21:0150:000313:0001:0001:00</t>
  </si>
  <si>
    <t>103P  :783097:00:------:--</t>
  </si>
  <si>
    <t>21:0458:000373</t>
  </si>
  <si>
    <t>21:0150:000314</t>
  </si>
  <si>
    <t>21:0150:000314:0001:0001:00</t>
  </si>
  <si>
    <t>103P  :783098:00:------:--</t>
  </si>
  <si>
    <t>21:0458:000374</t>
  </si>
  <si>
    <t>21:0150:000315</t>
  </si>
  <si>
    <t>21:0150:000315:0001:0001:00</t>
  </si>
  <si>
    <t>103P  :783099:00:------:--</t>
  </si>
  <si>
    <t>21:0458:000375</t>
  </si>
  <si>
    <t>21:0150:000316</t>
  </si>
  <si>
    <t>21:0150:000316:0001:0001:00</t>
  </si>
  <si>
    <t>103P  :783100:00:------:--</t>
  </si>
  <si>
    <t>21:0458:000376</t>
  </si>
  <si>
    <t>21:0150:000317</t>
  </si>
  <si>
    <t>21:0150:000317:0001:0001:00</t>
  </si>
  <si>
    <t>103P  :783101:80:783107:00</t>
  </si>
  <si>
    <t>21:0458:000377</t>
  </si>
  <si>
    <t>21:0150:000322</t>
  </si>
  <si>
    <t>21:0150:000322:0001:0001:02</t>
  </si>
  <si>
    <t>103P  :783102:93:------:--</t>
  </si>
  <si>
    <t>21:0458:000378</t>
  </si>
  <si>
    <t>103P  :783103:00:------:--</t>
  </si>
  <si>
    <t>21:0458:000379</t>
  </si>
  <si>
    <t>21:0150:000318</t>
  </si>
  <si>
    <t>21:0150:000318:0001:0001:00</t>
  </si>
  <si>
    <t>103P  :783104:00:------:--</t>
  </si>
  <si>
    <t>21:0458:000380</t>
  </si>
  <si>
    <t>21:0150:000319</t>
  </si>
  <si>
    <t>21:0150:000319:0001:0001:00</t>
  </si>
  <si>
    <t>103P  :783105:00:------:--</t>
  </si>
  <si>
    <t>21:0458:000381</t>
  </si>
  <si>
    <t>21:0150:000320</t>
  </si>
  <si>
    <t>21:0150:000320:0001:0001:00</t>
  </si>
  <si>
    <t>103P  :783106:00:------:--</t>
  </si>
  <si>
    <t>21:0458:000382</t>
  </si>
  <si>
    <t>21:0150:000321</t>
  </si>
  <si>
    <t>21:0150:000321:0001:0001:00</t>
  </si>
  <si>
    <t>103P  :783107:00:------:--</t>
  </si>
  <si>
    <t>21:0458:000383</t>
  </si>
  <si>
    <t>21:0150:000322:0001:0001:01</t>
  </si>
  <si>
    <t>103P  :783108:00:------:--</t>
  </si>
  <si>
    <t>21:0458:000384</t>
  </si>
  <si>
    <t>21:0150:000323</t>
  </si>
  <si>
    <t>21:0150:000323:0001:0001:00</t>
  </si>
  <si>
    <t>103P  :783109:00:------:--</t>
  </si>
  <si>
    <t>21:0458:000385</t>
  </si>
  <si>
    <t>21:0150:000324</t>
  </si>
  <si>
    <t>21:0150:000324:0001:0001:00</t>
  </si>
  <si>
    <t>103P  :783110:00:------:--</t>
  </si>
  <si>
    <t>21:0458:000386</t>
  </si>
  <si>
    <t>21:0150:000325</t>
  </si>
  <si>
    <t>21:0150:000325:0001:0001:00</t>
  </si>
  <si>
    <t>103P  :783111:00:------:--</t>
  </si>
  <si>
    <t>21:0458:000387</t>
  </si>
  <si>
    <t>21:0150:000326</t>
  </si>
  <si>
    <t>21:0150:000326:0001:0001:00</t>
  </si>
  <si>
    <t>103P  :783112:00:------:--</t>
  </si>
  <si>
    <t>21:0458:000388</t>
  </si>
  <si>
    <t>21:0150:000327</t>
  </si>
  <si>
    <t>21:0150:000327:0001:0001:00</t>
  </si>
  <si>
    <t>103P  :783113:00:------:--</t>
  </si>
  <si>
    <t>21:0458:000389</t>
  </si>
  <si>
    <t>21:0150:000328</t>
  </si>
  <si>
    <t>21:0150:000328:0001:0001:00</t>
  </si>
  <si>
    <t>103P  :783114:10:------:--</t>
  </si>
  <si>
    <t>21:0458:000390</t>
  </si>
  <si>
    <t>21:0150:000329</t>
  </si>
  <si>
    <t>21:0150:000329:0001:0001:00</t>
  </si>
  <si>
    <t>103P  :783115:20:783114:10</t>
  </si>
  <si>
    <t>21:0458:000391</t>
  </si>
  <si>
    <t>21:0150:000329:0002:0001:00</t>
  </si>
  <si>
    <t>103P  :783116:00:------:--</t>
  </si>
  <si>
    <t>21:0458:000392</t>
  </si>
  <si>
    <t>21:0150:000330</t>
  </si>
  <si>
    <t>21:0150:000330:0001:0001:00</t>
  </si>
  <si>
    <t>103P  :783117:00:------:--</t>
  </si>
  <si>
    <t>21:0458:000393</t>
  </si>
  <si>
    <t>21:0150:000331</t>
  </si>
  <si>
    <t>21:0150:000331:0001:0001:00</t>
  </si>
  <si>
    <t>103P  :783118:00:------:--</t>
  </si>
  <si>
    <t>21:0458:000394</t>
  </si>
  <si>
    <t>21:0150:000332</t>
  </si>
  <si>
    <t>21:0150:000332:0001:0001:00</t>
  </si>
  <si>
    <t>103P  :783119:00:------:--</t>
  </si>
  <si>
    <t>21:0458:000395</t>
  </si>
  <si>
    <t>21:0150:000333</t>
  </si>
  <si>
    <t>21:0150:000333:0001:0001:00</t>
  </si>
  <si>
    <t>103P  :783120:00:------:--</t>
  </si>
  <si>
    <t>21:0458:000396</t>
  </si>
  <si>
    <t>21:0150:000334</t>
  </si>
  <si>
    <t>21:0150:000334:0001:0001:00</t>
  </si>
  <si>
    <t>103P  :783121:80:783126:00</t>
  </si>
  <si>
    <t>21:0458:000397</t>
  </si>
  <si>
    <t>21:0150:000339</t>
  </si>
  <si>
    <t>21:0150:000339:0001:0001:02</t>
  </si>
  <si>
    <t>103P  :783122:00:------:--</t>
  </si>
  <si>
    <t>21:0458:000398</t>
  </si>
  <si>
    <t>21:0150:000335</t>
  </si>
  <si>
    <t>21:0150:000335:0001:0001:00</t>
  </si>
  <si>
    <t>103P  :783123:00:------:--</t>
  </si>
  <si>
    <t>21:0458:000399</t>
  </si>
  <si>
    <t>21:0150:000336</t>
  </si>
  <si>
    <t>21:0150:000336:0001:0001:00</t>
  </si>
  <si>
    <t>103P  :783124:00:------:--</t>
  </si>
  <si>
    <t>21:0458:000400</t>
  </si>
  <si>
    <t>21:0150:000337</t>
  </si>
  <si>
    <t>21:0150:000337:0001:0001:00</t>
  </si>
  <si>
    <t>103P  :783125:00:------:--</t>
  </si>
  <si>
    <t>21:0458:000401</t>
  </si>
  <si>
    <t>21:0150:000338</t>
  </si>
  <si>
    <t>21:0150:000338:0001:0001:00</t>
  </si>
  <si>
    <t>103P  :783126:00:------:--</t>
  </si>
  <si>
    <t>21:0458:000402</t>
  </si>
  <si>
    <t>21:0150:000339:0001:0001:01</t>
  </si>
  <si>
    <t>103P  :783127:00:------:--</t>
  </si>
  <si>
    <t>21:0458:000403</t>
  </si>
  <si>
    <t>21:0150:000340</t>
  </si>
  <si>
    <t>21:0150:000340:0001:0001:00</t>
  </si>
  <si>
    <t>103P  :783128:10:------:--</t>
  </si>
  <si>
    <t>21:0458:000404</t>
  </si>
  <si>
    <t>21:0150:000341</t>
  </si>
  <si>
    <t>21:0150:000341:0001:0001:00</t>
  </si>
  <si>
    <t>103P  :783129:20:783128:10</t>
  </si>
  <si>
    <t>21:0458:000405</t>
  </si>
  <si>
    <t>21:0150:000341:0002:0001:00</t>
  </si>
  <si>
    <t>103P  :783130:00:------:--</t>
  </si>
  <si>
    <t>21:0458:000406</t>
  </si>
  <si>
    <t>21:0150:000342</t>
  </si>
  <si>
    <t>21:0150:000342:0001:0001:00</t>
  </si>
  <si>
    <t>103P  :783131:00:------:--</t>
  </si>
  <si>
    <t>21:0458:000407</t>
  </si>
  <si>
    <t>21:0150:000343</t>
  </si>
  <si>
    <t>21:0150:000343:0001:0001:00</t>
  </si>
  <si>
    <t>103P  :783132:92:------:--</t>
  </si>
  <si>
    <t>21:0458:000408</t>
  </si>
  <si>
    <t>103P  :783133:00:------:--</t>
  </si>
  <si>
    <t>21:0458:000409</t>
  </si>
  <si>
    <t>21:0150:000344</t>
  </si>
  <si>
    <t>21:0150:000344:0001:0001:00</t>
  </si>
  <si>
    <t>103P  :783134:00:------:--</t>
  </si>
  <si>
    <t>21:0458:000410</t>
  </si>
  <si>
    <t>21:0150:000345</t>
  </si>
  <si>
    <t>21:0150:000345:0001:0001:00</t>
  </si>
  <si>
    <t>103P  :783135:00:------:--</t>
  </si>
  <si>
    <t>21:0458:000411</t>
  </si>
  <si>
    <t>21:0150:000346</t>
  </si>
  <si>
    <t>21:0150:000346:0001:0001:00</t>
  </si>
  <si>
    <t>103P  :783136:00:------:--</t>
  </si>
  <si>
    <t>21:0458:000412</t>
  </si>
  <si>
    <t>21:0150:000347</t>
  </si>
  <si>
    <t>21:0150:000347:0001:0001:00</t>
  </si>
  <si>
    <t>103P  :783137:00:------:--</t>
  </si>
  <si>
    <t>21:0458:000413</t>
  </si>
  <si>
    <t>21:0150:000348</t>
  </si>
  <si>
    <t>21:0150:000348:0001:0001:00</t>
  </si>
  <si>
    <t>103P  :783138:00:------:--</t>
  </si>
  <si>
    <t>21:0458:000414</t>
  </si>
  <si>
    <t>21:0150:000349</t>
  </si>
  <si>
    <t>21:0150:000349:0001:0001:00</t>
  </si>
  <si>
    <t>103P  :783139:00:------:--</t>
  </si>
  <si>
    <t>21:0458:000415</t>
  </si>
  <si>
    <t>21:0150:000350</t>
  </si>
  <si>
    <t>21:0150:000350:0001:0001:00</t>
  </si>
  <si>
    <t>103P  :783140:00:------:--</t>
  </si>
  <si>
    <t>21:0458:000416</t>
  </si>
  <si>
    <t>21:0150:000351</t>
  </si>
  <si>
    <t>21:0150:000351:0001:0001:00</t>
  </si>
  <si>
    <t>103P  :783141:80:783142:00</t>
  </si>
  <si>
    <t>21:0458:000417</t>
  </si>
  <si>
    <t>21:0150:000352</t>
  </si>
  <si>
    <t>21:0150:000352:0001:0001:02</t>
  </si>
  <si>
    <t>103P  :783142:00:------:--</t>
  </si>
  <si>
    <t>21:0458:000418</t>
  </si>
  <si>
    <t>21:0150:000352:0001:0001:01</t>
  </si>
  <si>
    <t>103P  :783143:00:------:--</t>
  </si>
  <si>
    <t>21:0458:000419</t>
  </si>
  <si>
    <t>21:0150:000353</t>
  </si>
  <si>
    <t>21:0150:000353:0001:0001:00</t>
  </si>
  <si>
    <t>103P  :783144:00:------:--</t>
  </si>
  <si>
    <t>21:0458:000420</t>
  </si>
  <si>
    <t>21:0150:000354</t>
  </si>
  <si>
    <t>21:0150:000354:0001:0001:00</t>
  </si>
  <si>
    <t>103P  :783145:00:------:--</t>
  </si>
  <si>
    <t>21:0458:000421</t>
  </si>
  <si>
    <t>21:0150:000355</t>
  </si>
  <si>
    <t>21:0150:000355:0001:0001:00</t>
  </si>
  <si>
    <t>103P  :783146:93:------:--</t>
  </si>
  <si>
    <t>21:0458:000422</t>
  </si>
  <si>
    <t>103P  :783147:00:------:--</t>
  </si>
  <si>
    <t>21:0458:000423</t>
  </si>
  <si>
    <t>21:0150:000356</t>
  </si>
  <si>
    <t>21:0150:000356:0001:0001:00</t>
  </si>
  <si>
    <t>103P  :783148:10:------:--</t>
  </si>
  <si>
    <t>21:0458:000424</t>
  </si>
  <si>
    <t>21:0150:000357</t>
  </si>
  <si>
    <t>21:0150:000357:0001:0001:00</t>
  </si>
  <si>
    <t>103P  :783149:20:783148:10</t>
  </si>
  <si>
    <t>21:0458:000425</t>
  </si>
  <si>
    <t>21:0150:000357:0002:0001:00</t>
  </si>
  <si>
    <t>103P  :783150:00:------:--</t>
  </si>
  <si>
    <t>21:0458:000426</t>
  </si>
  <si>
    <t>21:0150:000358</t>
  </si>
  <si>
    <t>21:0150:000358:0001:0001:00</t>
  </si>
  <si>
    <t>103P  :783151:00:------:--</t>
  </si>
  <si>
    <t>21:0458:000427</t>
  </si>
  <si>
    <t>21:0150:000359</t>
  </si>
  <si>
    <t>21:0150:000359:0001:0001:00</t>
  </si>
  <si>
    <t>103P  :783152:00:------:--</t>
  </si>
  <si>
    <t>21:0458:000428</t>
  </si>
  <si>
    <t>21:0150:000360</t>
  </si>
  <si>
    <t>21:0150:000360:0001:0001:00</t>
  </si>
  <si>
    <t>103P  :783153:00:------:--</t>
  </si>
  <si>
    <t>21:0458:000429</t>
  </si>
  <si>
    <t>21:0150:000361</t>
  </si>
  <si>
    <t>21:0150:000361:0001:0001:00</t>
  </si>
  <si>
    <t>103P  :785001:80:785012:00</t>
  </si>
  <si>
    <t>21:0458:000430</t>
  </si>
  <si>
    <t>21:0150:000370</t>
  </si>
  <si>
    <t>21:0150:000370:0001:0001:02</t>
  </si>
  <si>
    <t>103P  :785002:00:------:--</t>
  </si>
  <si>
    <t>21:0458:000431</t>
  </si>
  <si>
    <t>21:0150:000362</t>
  </si>
  <si>
    <t>21:0150:000362:0001:0001:00</t>
  </si>
  <si>
    <t>103P  :785003:00:------:--</t>
  </si>
  <si>
    <t>21:0458:000432</t>
  </si>
  <si>
    <t>21:0150:000363</t>
  </si>
  <si>
    <t>21:0150:000363:0001:0001:00</t>
  </si>
  <si>
    <t>103P  :785004:00:------:--</t>
  </si>
  <si>
    <t>21:0458:000433</t>
  </si>
  <si>
    <t>21:0150:000364</t>
  </si>
  <si>
    <t>21:0150:000364:0001:0001:00</t>
  </si>
  <si>
    <t>103P  :785005:00:------:--</t>
  </si>
  <si>
    <t>21:0458:000434</t>
  </si>
  <si>
    <t>21:0150:000365</t>
  </si>
  <si>
    <t>21:0150:000365:0001:0001:00</t>
  </si>
  <si>
    <t>103P  :785006:91:------:--</t>
  </si>
  <si>
    <t>21:0458:000435</t>
  </si>
  <si>
    <t>103P  :785007:00:------:--</t>
  </si>
  <si>
    <t>21:0458:000436</t>
  </si>
  <si>
    <t>21:0150:000366</t>
  </si>
  <si>
    <t>21:0150:000366:0001:0001:00</t>
  </si>
  <si>
    <t>103P  :785008:00:------:--</t>
  </si>
  <si>
    <t>21:0458:000437</t>
  </si>
  <si>
    <t>21:0150:000367</t>
  </si>
  <si>
    <t>21:0150:000367:0001:0001:00</t>
  </si>
  <si>
    <t>103P  :785009:00:------:--</t>
  </si>
  <si>
    <t>21:0458:000438</t>
  </si>
  <si>
    <t>21:0150:000368</t>
  </si>
  <si>
    <t>21:0150:000368:0001:0001:00</t>
  </si>
  <si>
    <t>103P  :785010:10:------:--</t>
  </si>
  <si>
    <t>21:0458:000439</t>
  </si>
  <si>
    <t>21:0150:000369</t>
  </si>
  <si>
    <t>21:0150:000369:0001:0001:00</t>
  </si>
  <si>
    <t>103P  :785011:20:785010:10</t>
  </si>
  <si>
    <t>21:0458:000440</t>
  </si>
  <si>
    <t>21:0150:000369:0002:0001:00</t>
  </si>
  <si>
    <t>103P  :785012:00:------:--</t>
  </si>
  <si>
    <t>21:0458:000441</t>
  </si>
  <si>
    <t>21:0150:000370:0001:0001:01</t>
  </si>
  <si>
    <t>103P  :785013:00:------:--</t>
  </si>
  <si>
    <t>21:0458:000442</t>
  </si>
  <si>
    <t>21:0150:000371</t>
  </si>
  <si>
    <t>21:0150:000371:0001:0001:00</t>
  </si>
  <si>
    <t>103P  :785014:00:------:--</t>
  </si>
  <si>
    <t>21:0458:000443</t>
  </si>
  <si>
    <t>21:0150:000372</t>
  </si>
  <si>
    <t>21:0150:000372:0001:0001:00</t>
  </si>
  <si>
    <t>103P  :785015:00:------:--</t>
  </si>
  <si>
    <t>21:0458:000444</t>
  </si>
  <si>
    <t>21:0150:000373</t>
  </si>
  <si>
    <t>21:0150:000373:0001:0001:00</t>
  </si>
  <si>
    <t>103P  :785016:00:------:--</t>
  </si>
  <si>
    <t>21:0458:000445</t>
  </si>
  <si>
    <t>21:0150:000374</t>
  </si>
  <si>
    <t>21:0150:000374:0001:0001:00</t>
  </si>
  <si>
    <t>103P  :785017:00:------:--</t>
  </si>
  <si>
    <t>21:0458:000446</t>
  </si>
  <si>
    <t>21:0150:000375</t>
  </si>
  <si>
    <t>21:0150:000375:0001:0001:00</t>
  </si>
  <si>
    <t>103P  :785018:00:------:--</t>
  </si>
  <si>
    <t>21:0458:000447</t>
  </si>
  <si>
    <t>21:0150:000376</t>
  </si>
  <si>
    <t>21:0150:000376:0001:0001:00</t>
  </si>
  <si>
    <t>103P  :785019:00:------:--</t>
  </si>
  <si>
    <t>21:0458:000448</t>
  </si>
  <si>
    <t>21:0150:000377</t>
  </si>
  <si>
    <t>21:0150:000377:0001:0001:00</t>
  </si>
  <si>
    <t>103P  :785020:00:------:--</t>
  </si>
  <si>
    <t>21:0458:000449</t>
  </si>
  <si>
    <t>21:0150:000378</t>
  </si>
  <si>
    <t>21:0150:000378:0001:0001:00</t>
  </si>
  <si>
    <t>103P  :785021:80:785025:00</t>
  </si>
  <si>
    <t>21:0458:000450</t>
  </si>
  <si>
    <t>21:0150:000382</t>
  </si>
  <si>
    <t>21:0150:000382:0001:0001:02</t>
  </si>
  <si>
    <t>103P  :785022:00:------:--</t>
  </si>
  <si>
    <t>21:0458:000451</t>
  </si>
  <si>
    <t>21:0150:000379</t>
  </si>
  <si>
    <t>21:0150:000379:0001:0001:00</t>
  </si>
  <si>
    <t>103P  :785023:00:------:--</t>
  </si>
  <si>
    <t>21:0458:000452</t>
  </si>
  <si>
    <t>21:0150:000380</t>
  </si>
  <si>
    <t>21:0150:000380:0001:0001:00</t>
  </si>
  <si>
    <t>103P  :785024:00:------:--</t>
  </si>
  <si>
    <t>21:0458:000453</t>
  </si>
  <si>
    <t>21:0150:000381</t>
  </si>
  <si>
    <t>21:0150:000381:0001:0001:00</t>
  </si>
  <si>
    <t>103P  :785025:00:------:--</t>
  </si>
  <si>
    <t>21:0458:000454</t>
  </si>
  <si>
    <t>21:0150:000382:0001:0001:01</t>
  </si>
  <si>
    <t>103P  :785026:00:------:--</t>
  </si>
  <si>
    <t>21:0458:000455</t>
  </si>
  <si>
    <t>21:0150:000383</t>
  </si>
  <si>
    <t>21:0150:000383:0001:0001:00</t>
  </si>
  <si>
    <t>103P  :785027:00:------:--</t>
  </si>
  <si>
    <t>21:0458:000456</t>
  </si>
  <si>
    <t>21:0150:000384</t>
  </si>
  <si>
    <t>21:0150:000384:0001:0001:00</t>
  </si>
  <si>
    <t>103P  :785028:00:------:--</t>
  </si>
  <si>
    <t>21:0458:000457</t>
  </si>
  <si>
    <t>21:0150:000385</t>
  </si>
  <si>
    <t>21:0150:000385:0001:0001:00</t>
  </si>
  <si>
    <t>103P  :785029:00:------:--</t>
  </si>
  <si>
    <t>21:0458:000458</t>
  </si>
  <si>
    <t>21:0150:000386</t>
  </si>
  <si>
    <t>21:0150:000386:0001:0001:00</t>
  </si>
  <si>
    <t>103P  :785030:00:------:--</t>
  </si>
  <si>
    <t>21:0458:000459</t>
  </si>
  <si>
    <t>21:0150:000387</t>
  </si>
  <si>
    <t>21:0150:000387:0001:0001:00</t>
  </si>
  <si>
    <t>103P  :785031:00:------:--</t>
  </si>
  <si>
    <t>21:0458:000460</t>
  </si>
  <si>
    <t>21:0150:000388</t>
  </si>
  <si>
    <t>21:0150:000388:0001:0001:00</t>
  </si>
  <si>
    <t>103P  :785032:00:------:--</t>
  </si>
  <si>
    <t>21:0458:000461</t>
  </si>
  <si>
    <t>21:0150:000389</t>
  </si>
  <si>
    <t>21:0150:000389:0001:0001:00</t>
  </si>
  <si>
    <t>103P  :785033:00:------:--</t>
  </si>
  <si>
    <t>21:0458:000462</t>
  </si>
  <si>
    <t>21:0150:000390</t>
  </si>
  <si>
    <t>21:0150:000390:0001:0001:00</t>
  </si>
  <si>
    <t>103P  :785034:00:------:--</t>
  </si>
  <si>
    <t>21:0458:000463</t>
  </si>
  <si>
    <t>21:0150:000391</t>
  </si>
  <si>
    <t>21:0150:000391:0001:0001:00</t>
  </si>
  <si>
    <t>103P  :785035:91:------:--</t>
  </si>
  <si>
    <t>21:0458:000464</t>
  </si>
  <si>
    <t>103P  :785036:00:------:--</t>
  </si>
  <si>
    <t>21:0458:000465</t>
  </si>
  <si>
    <t>21:0150:000392</t>
  </si>
  <si>
    <t>21:0150:000392:0001:0001:00</t>
  </si>
  <si>
    <t>103P  :785037:10:------:--</t>
  </si>
  <si>
    <t>21:0458:000466</t>
  </si>
  <si>
    <t>21:0150:000393</t>
  </si>
  <si>
    <t>21:0150:000393:0001:0001:00</t>
  </si>
  <si>
    <t>103P  :785038:20:785037:10</t>
  </si>
  <si>
    <t>21:0458:000467</t>
  </si>
  <si>
    <t>21:0150:000393:0002:0001:00</t>
  </si>
  <si>
    <t>103P  :785039:00:------:--</t>
  </si>
  <si>
    <t>21:0458:000468</t>
  </si>
  <si>
    <t>21:0150:000394</t>
  </si>
  <si>
    <t>21:0150:000394:0001:0001:00</t>
  </si>
  <si>
    <t>103P  :785040:00:------:--</t>
  </si>
  <si>
    <t>21:0458:000469</t>
  </si>
  <si>
    <t>21:0150:000395</t>
  </si>
  <si>
    <t>21:0150:000395:0001:0001:00</t>
  </si>
  <si>
    <t>103P  :785041:80:785050:20</t>
  </si>
  <si>
    <t>21:0458:000470</t>
  </si>
  <si>
    <t>21:0150:000402</t>
  </si>
  <si>
    <t>21:0150:000402:0002:0001:02</t>
  </si>
  <si>
    <t>103P  :785042:00:------:--</t>
  </si>
  <si>
    <t>21:0458:000471</t>
  </si>
  <si>
    <t>21:0150:000396</t>
  </si>
  <si>
    <t>21:0150:000396:0001:0001:00</t>
  </si>
  <si>
    <t>103P  :785043:00:------:--</t>
  </si>
  <si>
    <t>21:0458:000472</t>
  </si>
  <si>
    <t>21:0150:000397</t>
  </si>
  <si>
    <t>21:0150:000397:0001:0001:00</t>
  </si>
  <si>
    <t>103P  :785044:93:------:--</t>
  </si>
  <si>
    <t>21:0458:000473</t>
  </si>
  <si>
    <t>103P  :785045:00:------:--</t>
  </si>
  <si>
    <t>21:0458:000474</t>
  </si>
  <si>
    <t>21:0150:000398</t>
  </si>
  <si>
    <t>21:0150:000398:0001:0001:00</t>
  </si>
  <si>
    <t>103P  :785046:00:------:--</t>
  </si>
  <si>
    <t>21:0458:000475</t>
  </si>
  <si>
    <t>21:0150:000399</t>
  </si>
  <si>
    <t>21:0150:000399:0001:0001:00</t>
  </si>
  <si>
    <t>103P  :785047:00:------:--</t>
  </si>
  <si>
    <t>21:0458:000476</t>
  </si>
  <si>
    <t>21:0150:000400</t>
  </si>
  <si>
    <t>21:0150:000400:0001:0001:00</t>
  </si>
  <si>
    <t>103P  :785048:00:------:--</t>
  </si>
  <si>
    <t>21:0458:000477</t>
  </si>
  <si>
    <t>21:0150:000401</t>
  </si>
  <si>
    <t>21:0150:000401:0001:0001:00</t>
  </si>
  <si>
    <t>103P  :785049:10:------:--</t>
  </si>
  <si>
    <t>21:0458:000478</t>
  </si>
  <si>
    <t>21:0150:000402:0001:0001:00</t>
  </si>
  <si>
    <t>103P  :785050:20:785049:10</t>
  </si>
  <si>
    <t>21:0458:000479</t>
  </si>
  <si>
    <t>21:0150:000402:0002:0001:01</t>
  </si>
  <si>
    <t>103P  :785051:00:------:--</t>
  </si>
  <si>
    <t>21:0458:000480</t>
  </si>
  <si>
    <t>21:0150:000403</t>
  </si>
  <si>
    <t>21:0150:000403:0001:0001:00</t>
  </si>
  <si>
    <t>103P  :785052:00:------:--</t>
  </si>
  <si>
    <t>21:0458:000481</t>
  </si>
  <si>
    <t>21:0150:000404</t>
  </si>
  <si>
    <t>21:0150:000404:0001:0001:00</t>
  </si>
  <si>
    <t>103P  :785053:00:------:--</t>
  </si>
  <si>
    <t>21:0458:000482</t>
  </si>
  <si>
    <t>21:0150:000405</t>
  </si>
  <si>
    <t>21:0150:000405:0001:0001:00</t>
  </si>
  <si>
    <t>103P  :785054:00:------:--</t>
  </si>
  <si>
    <t>21:0458:000483</t>
  </si>
  <si>
    <t>21:0150:000406</t>
  </si>
  <si>
    <t>21:0150:000406:0001:0001:00</t>
  </si>
  <si>
    <t>103P  :785055:00:------:--</t>
  </si>
  <si>
    <t>21:0458:000484</t>
  </si>
  <si>
    <t>21:0150:000407</t>
  </si>
  <si>
    <t>21:0150:000407:0001:0001:00</t>
  </si>
  <si>
    <t>103P  :785056:00:------:--</t>
  </si>
  <si>
    <t>21:0458:000485</t>
  </si>
  <si>
    <t>21:0150:000408</t>
  </si>
  <si>
    <t>21:0150:000408:0001:0001:00</t>
  </si>
  <si>
    <t>103P  :785057:00:------:--</t>
  </si>
  <si>
    <t>21:0458:000486</t>
  </si>
  <si>
    <t>21:0150:000409</t>
  </si>
  <si>
    <t>21:0150:000409:0001:0001:00</t>
  </si>
  <si>
    <t>103P  :785058:00:------:--</t>
  </si>
  <si>
    <t>21:0458:000487</t>
  </si>
  <si>
    <t>21:0150:000410</t>
  </si>
  <si>
    <t>21:0150:000410:0001:0001:00</t>
  </si>
  <si>
    <t>103P  :785059:00:------:--</t>
  </si>
  <si>
    <t>21:0458:000488</t>
  </si>
  <si>
    <t>21:0150:000411</t>
  </si>
  <si>
    <t>21:0150:000411:0001:0001:00</t>
  </si>
  <si>
    <t>103P  :785060:00:------:--</t>
  </si>
  <si>
    <t>21:0458:000489</t>
  </si>
  <si>
    <t>21:0150:000412</t>
  </si>
  <si>
    <t>21:0150:000412:0001:0001:00</t>
  </si>
  <si>
    <t>103P  :785061:80:785063:20</t>
  </si>
  <si>
    <t>21:0458:000490</t>
  </si>
  <si>
    <t>21:0150:000413</t>
  </si>
  <si>
    <t>21:0150:000413:0002:0001:02</t>
  </si>
  <si>
    <t>103P  :785062:10:------:--</t>
  </si>
  <si>
    <t>21:0458:000491</t>
  </si>
  <si>
    <t>21:0150:000413:0001:0001:00</t>
  </si>
  <si>
    <t>103P  :785063:20:785062:10</t>
  </si>
  <si>
    <t>21:0458:000492</t>
  </si>
  <si>
    <t>21:0150:000413:0002:0001:01</t>
  </si>
  <si>
    <t>103P  :785064:92:------:--</t>
  </si>
  <si>
    <t>21:0458:000493</t>
  </si>
  <si>
    <t>103P  :785065:00:------:--</t>
  </si>
  <si>
    <t>21:0458:000494</t>
  </si>
  <si>
    <t>21:0150:000414</t>
  </si>
  <si>
    <t>21:0150:000414:0001:0001:00</t>
  </si>
  <si>
    <t>103P  :785066:00:------:--</t>
  </si>
  <si>
    <t>21:0458:000495</t>
  </si>
  <si>
    <t>21:0150:000415</t>
  </si>
  <si>
    <t>21:0150:000415:0001:0001:00</t>
  </si>
  <si>
    <t>103P  :785067:00:------:--</t>
  </si>
  <si>
    <t>21:0458:000496</t>
  </si>
  <si>
    <t>21:0150:000416</t>
  </si>
  <si>
    <t>21:0150:000416:0001:0001:00</t>
  </si>
  <si>
    <t>103P  :785068:00:------:--</t>
  </si>
  <si>
    <t>21:0458:000497</t>
  </si>
  <si>
    <t>21:0150:000417</t>
  </si>
  <si>
    <t>21:0150:000417:0001:0001:00</t>
  </si>
  <si>
    <t>103P  :785069:00:------:--</t>
  </si>
  <si>
    <t>21:0458:000498</t>
  </si>
  <si>
    <t>21:0150:000418</t>
  </si>
  <si>
    <t>21:0150:000418:0001:0001:00</t>
  </si>
  <si>
    <t>103P  :785070:00:------:--</t>
  </si>
  <si>
    <t>21:0458:000499</t>
  </si>
  <si>
    <t>21:0150:000419</t>
  </si>
  <si>
    <t>21:0150:000419:0001:0001:00</t>
  </si>
  <si>
    <t>103P  :785071:00:------:--</t>
  </si>
  <si>
    <t>21:0458:000500</t>
  </si>
  <si>
    <t>21:0150:000420</t>
  </si>
  <si>
    <t>21:0150:000420:0001:0001:00</t>
  </si>
  <si>
    <t>103P  :785072:00:------:--</t>
  </si>
  <si>
    <t>21:0458:000501</t>
  </si>
  <si>
    <t>21:0150:000421</t>
  </si>
  <si>
    <t>21:0150:000421:0001:0001:00</t>
  </si>
  <si>
    <t>103P  :785073:00:------:--</t>
  </si>
  <si>
    <t>21:0458:000502</t>
  </si>
  <si>
    <t>21:0150:000422</t>
  </si>
  <si>
    <t>21:0150:000422:0001:0001:00</t>
  </si>
  <si>
    <t>103P  :785074:00:------:--</t>
  </si>
  <si>
    <t>21:0458:000503</t>
  </si>
  <si>
    <t>21:0150:000423</t>
  </si>
  <si>
    <t>21:0150:000423:0001:0001:00</t>
  </si>
  <si>
    <t>103P  :785075:00:------:--</t>
  </si>
  <si>
    <t>21:0458:000504</t>
  </si>
  <si>
    <t>21:0150:000424</t>
  </si>
  <si>
    <t>21:0150:000424:0001:0001:00</t>
  </si>
  <si>
    <t>103P  :785076:00:------:--</t>
  </si>
  <si>
    <t>21:0458:000505</t>
  </si>
  <si>
    <t>21:0150:000425</t>
  </si>
  <si>
    <t>21:0150:000425:0001:0001:00</t>
  </si>
  <si>
    <t>103P  :785077:00:------:--</t>
  </si>
  <si>
    <t>21:0458:000506</t>
  </si>
  <si>
    <t>21:0150:000426</t>
  </si>
  <si>
    <t>21:0150:000426:0001:0001:00</t>
  </si>
  <si>
    <t>103P  :785078:00:------:--</t>
  </si>
  <si>
    <t>21:0458:000507</t>
  </si>
  <si>
    <t>21:0150:000427</t>
  </si>
  <si>
    <t>21:0150:000427:0001:0001:00</t>
  </si>
  <si>
    <t>103P  :785079:00:------:--</t>
  </si>
  <si>
    <t>21:0458:000508</t>
  </si>
  <si>
    <t>21:0150:000428</t>
  </si>
  <si>
    <t>21:0150:000428:0001:0001:00</t>
  </si>
  <si>
    <t>103P  :785080:00:------:--</t>
  </si>
  <si>
    <t>21:0458:000509</t>
  </si>
  <si>
    <t>21:0150:000429</t>
  </si>
  <si>
    <t>21:0150:000429:0001:0001:00</t>
  </si>
  <si>
    <t>103P  :785081:80:785084:10</t>
  </si>
  <si>
    <t>21:0458:000510</t>
  </si>
  <si>
    <t>21:0150:000432</t>
  </si>
  <si>
    <t>21:0150:000432:0001:0001:02</t>
  </si>
  <si>
    <t>103P  :785082:00:------:--</t>
  </si>
  <si>
    <t>21:0458:000511</t>
  </si>
  <si>
    <t>21:0150:000430</t>
  </si>
  <si>
    <t>21:0150:000430:0001:0001:00</t>
  </si>
  <si>
    <t>103P  :785083:00:------:--</t>
  </si>
  <si>
    <t>21:0458:000512</t>
  </si>
  <si>
    <t>21:0150:000431</t>
  </si>
  <si>
    <t>21:0150:000431:0001:0001:00</t>
  </si>
  <si>
    <t>103P  :785084:10:------:--</t>
  </si>
  <si>
    <t>21:0458:000513</t>
  </si>
  <si>
    <t>21:0150:000432:0001:0001:01</t>
  </si>
  <si>
    <t>103P  :785085:20:785084:10</t>
  </si>
  <si>
    <t>21:0458:000514</t>
  </si>
  <si>
    <t>21:0150:000432:0002:0001:00</t>
  </si>
  <si>
    <t>103P  :785086:93:------:--</t>
  </si>
  <si>
    <t>21:0458:000515</t>
  </si>
  <si>
    <t>103P  :785087:00:------:--</t>
  </si>
  <si>
    <t>21:0458:000516</t>
  </si>
  <si>
    <t>21:0150:000433</t>
  </si>
  <si>
    <t>21:0150:000433:0001:0001:00</t>
  </si>
  <si>
    <t>103P  :785088:00:------:--</t>
  </si>
  <si>
    <t>21:0458:000517</t>
  </si>
  <si>
    <t>21:0150:000434</t>
  </si>
  <si>
    <t>21:0150:000434:0001:0001:00</t>
  </si>
  <si>
    <t>103P  :785089:00:------:--</t>
  </si>
  <si>
    <t>21:0458:000518</t>
  </si>
  <si>
    <t>21:0150:000435</t>
  </si>
  <si>
    <t>21:0150:000435:0001:0001:00</t>
  </si>
  <si>
    <t>103P  :785090:00:------:--</t>
  </si>
  <si>
    <t>21:0458:000519</t>
  </si>
  <si>
    <t>21:0150:000436</t>
  </si>
  <si>
    <t>21:0150:000436:0001:0001:00</t>
  </si>
  <si>
    <t>103P  :785091:00:------:--</t>
  </si>
  <si>
    <t>21:0458:000520</t>
  </si>
  <si>
    <t>21:0150:000437</t>
  </si>
  <si>
    <t>21:0150:000437:0001:0001:00</t>
  </si>
  <si>
    <t>103P  :785092:00:------:--</t>
  </si>
  <si>
    <t>21:0458:000521</t>
  </si>
  <si>
    <t>21:0150:000438</t>
  </si>
  <si>
    <t>21:0150:000438:0001:0001:00</t>
  </si>
  <si>
    <t>103P  :785093:00:------:--</t>
  </si>
  <si>
    <t>21:0458:000522</t>
  </si>
  <si>
    <t>21:0150:000439</t>
  </si>
  <si>
    <t>21:0150:000439:0001:0001:00</t>
  </si>
  <si>
    <t>103P  :785094:00:------:--</t>
  </si>
  <si>
    <t>21:0458:000523</t>
  </si>
  <si>
    <t>21:0150:000440</t>
  </si>
  <si>
    <t>21:0150:000440:0001:0001:00</t>
  </si>
  <si>
    <t>103P  :785095:00:------:--</t>
  </si>
  <si>
    <t>21:0458:000524</t>
  </si>
  <si>
    <t>21:0150:000441</t>
  </si>
  <si>
    <t>21:0150:000441:0001:0001:00</t>
  </si>
  <si>
    <t>103P  :785096:00:------:--</t>
  </si>
  <si>
    <t>21:0458:000525</t>
  </si>
  <si>
    <t>21:0150:000442</t>
  </si>
  <si>
    <t>21:0150:000442:0001:0001:00</t>
  </si>
  <si>
    <t>103P  :785097:00:------:--</t>
  </si>
  <si>
    <t>21:0458:000526</t>
  </si>
  <si>
    <t>21:0150:000443</t>
  </si>
  <si>
    <t>21:0150:000443:0001:0001:00</t>
  </si>
  <si>
    <t>103P  :785098:00:------:--</t>
  </si>
  <si>
    <t>21:0458:000527</t>
  </si>
  <si>
    <t>21:0150:000444</t>
  </si>
  <si>
    <t>21:0150:000444:0001:0001:00</t>
  </si>
  <si>
    <t>103P  :785099:00:------:--</t>
  </si>
  <si>
    <t>21:0458:000528</t>
  </si>
  <si>
    <t>21:0150:000445</t>
  </si>
  <si>
    <t>21:0150:000445:0001:0001:00</t>
  </si>
  <si>
    <t>103P  :785100:00:------:--</t>
  </si>
  <si>
    <t>21:0458:000529</t>
  </si>
  <si>
    <t>21:0150:000446</t>
  </si>
  <si>
    <t>21:0150:000446:0001:0001:00</t>
  </si>
  <si>
    <t>103P  :785101:80:785106:00</t>
  </si>
  <si>
    <t>21:0458:000530</t>
  </si>
  <si>
    <t>21:0150:000451</t>
  </si>
  <si>
    <t>21:0150:000451:0001:0001:02</t>
  </si>
  <si>
    <t>103P  :785102:00:------:--</t>
  </si>
  <si>
    <t>21:0458:000531</t>
  </si>
  <si>
    <t>21:0150:000447</t>
  </si>
  <si>
    <t>21:0150:000447:0001:0001:00</t>
  </si>
  <si>
    <t>103P  :785103:00:------:--</t>
  </si>
  <si>
    <t>21:0458:000532</t>
  </si>
  <si>
    <t>21:0150:000448</t>
  </si>
  <si>
    <t>21:0150:000448:0001:0001:00</t>
  </si>
  <si>
    <t>103P  :785104:00:------:--</t>
  </si>
  <si>
    <t>21:0458:000533</t>
  </si>
  <si>
    <t>21:0150:000449</t>
  </si>
  <si>
    <t>21:0150:000449:0001:0001:00</t>
  </si>
  <si>
    <t>103P  :785105:00:------:--</t>
  </si>
  <si>
    <t>21:0458:000534</t>
  </si>
  <si>
    <t>21:0150:000450</t>
  </si>
  <si>
    <t>21:0150:000450:0001:0001:00</t>
  </si>
  <si>
    <t>103P  :785106:00:------:--</t>
  </si>
  <si>
    <t>21:0458:000535</t>
  </si>
  <si>
    <t>21:0150:000451:0001:0001:01</t>
  </si>
  <si>
    <t>103P  :785107:00:------:--</t>
  </si>
  <si>
    <t>21:0458:000536</t>
  </si>
  <si>
    <t>21:0150:000452</t>
  </si>
  <si>
    <t>21:0150:000452:0001:0001:00</t>
  </si>
  <si>
    <t>103P  :785108:91:------:--</t>
  </si>
  <si>
    <t>21:0458:000537</t>
  </si>
  <si>
    <t>103P  :785109:10:------:--</t>
  </si>
  <si>
    <t>21:0458:000538</t>
  </si>
  <si>
    <t>21:0150:000453</t>
  </si>
  <si>
    <t>21:0150:000453:0001:0001:00</t>
  </si>
  <si>
    <t>103P  :785110:20:785109:10</t>
  </si>
  <si>
    <t>21:0458:000539</t>
  </si>
  <si>
    <t>21:0150:000453:0002:0001:00</t>
  </si>
  <si>
    <t>103P  :785111:00:------:--</t>
  </si>
  <si>
    <t>21:0458:000540</t>
  </si>
  <si>
    <t>21:0150:000454</t>
  </si>
  <si>
    <t>21:0150:000454:0001:0001:00</t>
  </si>
  <si>
    <t>103P  :785112:00:------:--</t>
  </si>
  <si>
    <t>21:0458:000541</t>
  </si>
  <si>
    <t>21:0150:000455</t>
  </si>
  <si>
    <t>21:0150:000455:0001:0001:00</t>
  </si>
  <si>
    <t>103P  :785113:00:------:--</t>
  </si>
  <si>
    <t>21:0458:000542</t>
  </si>
  <si>
    <t>21:0150:000456</t>
  </si>
  <si>
    <t>21:0150:000456:0001:0001:00</t>
  </si>
  <si>
    <t>103P  :785114:00:------:--</t>
  </si>
  <si>
    <t>21:0458:000543</t>
  </si>
  <si>
    <t>21:0150:000457</t>
  </si>
  <si>
    <t>21:0150:000457:0001:0001:00</t>
  </si>
  <si>
    <t>103P  :785115:00:------:--</t>
  </si>
  <si>
    <t>21:0458:000544</t>
  </si>
  <si>
    <t>21:0150:000458</t>
  </si>
  <si>
    <t>21:0150:000458:0001:0001:00</t>
  </si>
  <si>
    <t>103P  :785116:00:------:--</t>
  </si>
  <si>
    <t>21:0458:000545</t>
  </si>
  <si>
    <t>21:0150:000459</t>
  </si>
  <si>
    <t>21:0150:000459:0001:0001:00</t>
  </si>
  <si>
    <t>103P  :785117:00:------:--</t>
  </si>
  <si>
    <t>21:0458:000546</t>
  </si>
  <si>
    <t>21:0150:000460</t>
  </si>
  <si>
    <t>21:0150:000460:0001:0001:00</t>
  </si>
  <si>
    <t>103P  :785118:00:------:--</t>
  </si>
  <si>
    <t>21:0458:000547</t>
  </si>
  <si>
    <t>21:0150:000461</t>
  </si>
  <si>
    <t>21:0150:000461:0001:0001:00</t>
  </si>
  <si>
    <t>103P  :785119:00:------:--</t>
  </si>
  <si>
    <t>21:0458:000548</t>
  </si>
  <si>
    <t>21:0150:000462</t>
  </si>
  <si>
    <t>21:0150:000462:0001:0001:00</t>
  </si>
  <si>
    <t>103P  :785120:00:------:--</t>
  </si>
  <si>
    <t>21:0458:000549</t>
  </si>
  <si>
    <t>21:0150:000463</t>
  </si>
  <si>
    <t>21:0150:000463:0001:0001:00</t>
  </si>
  <si>
    <t>103P  :785121:80:785128:00</t>
  </si>
  <si>
    <t>21:0458:000550</t>
  </si>
  <si>
    <t>21:0150:000469</t>
  </si>
  <si>
    <t>21:0150:000469:0001:0001:02</t>
  </si>
  <si>
    <t>103P  :785122:00:------:--</t>
  </si>
  <si>
    <t>21:0458:000551</t>
  </si>
  <si>
    <t>21:0150:000464</t>
  </si>
  <si>
    <t>21:0150:000464:0001:0001:00</t>
  </si>
  <si>
    <t>103P  :785123:00:------:--</t>
  </si>
  <si>
    <t>21:0458:000552</t>
  </si>
  <si>
    <t>21:0150:000465</t>
  </si>
  <si>
    <t>21:0150:000465:0001:0001:00</t>
  </si>
  <si>
    <t>103P  :785124:91:------:--</t>
  </si>
  <si>
    <t>21:0458:000553</t>
  </si>
  <si>
    <t>103P  :785125:00:------:--</t>
  </si>
  <si>
    <t>21:0458:000554</t>
  </si>
  <si>
    <t>21:0150:000466</t>
  </si>
  <si>
    <t>21:0150:000466:0001:0001:00</t>
  </si>
  <si>
    <t>103P  :785126:00:------:--</t>
  </si>
  <si>
    <t>21:0458:000555</t>
  </si>
  <si>
    <t>21:0150:000467</t>
  </si>
  <si>
    <t>21:0150:000467:0001:0001:00</t>
  </si>
  <si>
    <t>103P  :785127:00:------:--</t>
  </si>
  <si>
    <t>21:0458:000556</t>
  </si>
  <si>
    <t>21:0150:000468</t>
  </si>
  <si>
    <t>21:0150:000468:0001:0001:00</t>
  </si>
  <si>
    <t>103P  :785128:00:------:--</t>
  </si>
  <si>
    <t>21:0458:000557</t>
  </si>
  <si>
    <t>21:0150:000469:0001:0001:01</t>
  </si>
  <si>
    <t>103P  :785129:00:------:--</t>
  </si>
  <si>
    <t>21:0458:000558</t>
  </si>
  <si>
    <t>21:0150:000470</t>
  </si>
  <si>
    <t>21:0150:000470:0001:0001:00</t>
  </si>
  <si>
    <t>103P  :785130:10:------:--</t>
  </si>
  <si>
    <t>21:0458:000559</t>
  </si>
  <si>
    <t>21:0150:000471</t>
  </si>
  <si>
    <t>21:0150:000471:0001:0001:00</t>
  </si>
  <si>
    <t>103P  :785131:20:785130:10</t>
  </si>
  <si>
    <t>21:0458:000560</t>
  </si>
  <si>
    <t>21:0150:000471:0002:0001:00</t>
  </si>
  <si>
    <t>103P  :785132:00:------:--</t>
  </si>
  <si>
    <t>21:0458:000561</t>
  </si>
  <si>
    <t>21:0150:000472</t>
  </si>
  <si>
    <t>21:0150:000472:0001:0001:00</t>
  </si>
  <si>
    <t>103P  :785133:00:------:--</t>
  </si>
  <si>
    <t>21:0458:000562</t>
  </si>
  <si>
    <t>21:0150:000473</t>
  </si>
  <si>
    <t>21:0150:000473:0001:0001:00</t>
  </si>
  <si>
    <t>103P  :785134:00:------:--</t>
  </si>
  <si>
    <t>21:0458:000563</t>
  </si>
  <si>
    <t>21:0150:000474</t>
  </si>
  <si>
    <t>21:0150:000474:0001:0001:00</t>
  </si>
  <si>
    <t>103P  :785135:00:------:--</t>
  </si>
  <si>
    <t>21:0458:000564</t>
  </si>
  <si>
    <t>21:0150:000475</t>
  </si>
  <si>
    <t>21:0150:000475:0001:0001:00</t>
  </si>
  <si>
    <t>103P  :785136:00:------:--</t>
  </si>
  <si>
    <t>21:0458:000565</t>
  </si>
  <si>
    <t>21:0150:000476</t>
  </si>
  <si>
    <t>21:0150:000476:0001:0001:00</t>
  </si>
  <si>
    <t>103P  :785137:00:------:--</t>
  </si>
  <si>
    <t>21:0458:000566</t>
  </si>
  <si>
    <t>21:0150:000477</t>
  </si>
  <si>
    <t>21:0150:000477:0001:0001:00</t>
  </si>
  <si>
    <t>103P  :785138:00:------:--</t>
  </si>
  <si>
    <t>21:0458:000567</t>
  </si>
  <si>
    <t>21:0150:000478</t>
  </si>
  <si>
    <t>21:0150:000478:0001:0001:00</t>
  </si>
  <si>
    <t>103P  :785139:00:------:--</t>
  </si>
  <si>
    <t>21:0458:000568</t>
  </si>
  <si>
    <t>21:0150:000479</t>
  </si>
  <si>
    <t>21:0150:000479:0001:0001:00</t>
  </si>
  <si>
    <t>103P  :785140:00:------:--</t>
  </si>
  <si>
    <t>21:0458:000569</t>
  </si>
  <si>
    <t>21:0150:000480</t>
  </si>
  <si>
    <t>21:0150:000480:0001:0001:00</t>
  </si>
  <si>
    <t>103P  :785141:80:785144:00</t>
  </si>
  <si>
    <t>21:0458:000570</t>
  </si>
  <si>
    <t>21:0150:000482</t>
  </si>
  <si>
    <t>21:0150:000482:0001:0001:02</t>
  </si>
  <si>
    <t>103P  :785142:91:------:--</t>
  </si>
  <si>
    <t>21:0458:000571</t>
  </si>
  <si>
    <t>103P  :785143:00:------:--</t>
  </si>
  <si>
    <t>21:0458:000572</t>
  </si>
  <si>
    <t>21:0150:000481</t>
  </si>
  <si>
    <t>21:0150:000481:0001:0001:00</t>
  </si>
  <si>
    <t>103P  :785144:00:------:--</t>
  </si>
  <si>
    <t>21:0458:000573</t>
  </si>
  <si>
    <t>21:0150:000482:0001:0001:01</t>
  </si>
  <si>
    <t>103P  :785145:00:------:--</t>
  </si>
  <si>
    <t>21:0458:000574</t>
  </si>
  <si>
    <t>21:0150:000483</t>
  </si>
  <si>
    <t>21:0150:000483:0001:0001:00</t>
  </si>
  <si>
    <t>103P  :785146:00:------:--</t>
  </si>
  <si>
    <t>21:0458:000575</t>
  </si>
  <si>
    <t>21:0150:000484</t>
  </si>
  <si>
    <t>21:0150:000484:0001:0001:00</t>
  </si>
  <si>
    <t>103P  :785147:00:------:--</t>
  </si>
  <si>
    <t>21:0458:000576</t>
  </si>
  <si>
    <t>21:0150:000485</t>
  </si>
  <si>
    <t>21:0150:000485:0001:0001:00</t>
  </si>
  <si>
    <t>103P  :785148:00:------:--</t>
  </si>
  <si>
    <t>21:0458:000577</t>
  </si>
  <si>
    <t>21:0150:000486</t>
  </si>
  <si>
    <t>21:0150:000486:0001:0001:00</t>
  </si>
  <si>
    <t>103P  :785149:00:------:--</t>
  </si>
  <si>
    <t>21:0458:000578</t>
  </si>
  <si>
    <t>21:0150:000487</t>
  </si>
  <si>
    <t>21:0150:000487:0001:0001:00</t>
  </si>
  <si>
    <t>103P  :785150:00:------:--</t>
  </si>
  <si>
    <t>21:0458:000579</t>
  </si>
  <si>
    <t>21:0150:000488</t>
  </si>
  <si>
    <t>21:0150:000488:0001:0001:00</t>
  </si>
  <si>
    <t>103P  :785151:00:------:--</t>
  </si>
  <si>
    <t>21:0458:000580</t>
  </si>
  <si>
    <t>21:0150:000489</t>
  </si>
  <si>
    <t>21:0150:000489:0001:0001:00</t>
  </si>
  <si>
    <t>103P  :785152:00:------:--</t>
  </si>
  <si>
    <t>21:0458:000581</t>
  </si>
  <si>
    <t>21:0150:000490</t>
  </si>
  <si>
    <t>21:0150:000490:0001:0001:00</t>
  </si>
  <si>
    <t>103P  :785153:00:------:--</t>
  </si>
  <si>
    <t>21:0458:000582</t>
  </si>
  <si>
    <t>21:0150:000491</t>
  </si>
  <si>
    <t>21:0150:000491:0001:0001:00</t>
  </si>
  <si>
    <t>103P  :785154:00:------:--</t>
  </si>
  <si>
    <t>21:0458:000583</t>
  </si>
  <si>
    <t>21:0150:000492</t>
  </si>
  <si>
    <t>21:0150:000492:0001:0001:00</t>
  </si>
  <si>
    <t>103P  :785155:00:------:--</t>
  </si>
  <si>
    <t>21:0458:000584</t>
  </si>
  <si>
    <t>21:0150:000493</t>
  </si>
  <si>
    <t>21:0150:000493:0001:0001:00</t>
  </si>
  <si>
    <t>103P  :785156:00:------:--</t>
  </si>
  <si>
    <t>21:0458:000585</t>
  </si>
  <si>
    <t>21:0150:000494</t>
  </si>
  <si>
    <t>21:0150:000494:0001:0001:00</t>
  </si>
  <si>
    <t>103P  :785157:00:------:--</t>
  </si>
  <si>
    <t>21:0458:000586</t>
  </si>
  <si>
    <t>21:0150:000495</t>
  </si>
  <si>
    <t>21:0150:000495:0001:0001:00</t>
  </si>
  <si>
    <t>103P  :785158:00:------:--</t>
  </si>
  <si>
    <t>21:0458:000587</t>
  </si>
  <si>
    <t>21:0150:000496</t>
  </si>
  <si>
    <t>21:0150:000496:0001:0001:00</t>
  </si>
  <si>
    <t>103P  :785159:00:------:--</t>
  </si>
  <si>
    <t>21:0458:000588</t>
  </si>
  <si>
    <t>21:0150:000497</t>
  </si>
  <si>
    <t>21:0150:000497:0001:0001:00</t>
  </si>
  <si>
    <t>103P  :785160:00:------:--</t>
  </si>
  <si>
    <t>21:0458:000589</t>
  </si>
  <si>
    <t>21:0150:000498</t>
  </si>
  <si>
    <t>21:0150:000498:0001:0001:00</t>
  </si>
  <si>
    <t>0117:s__17</t>
  </si>
  <si>
    <t>103P  :785161:80:785164:00</t>
  </si>
  <si>
    <t>21:0458:000590</t>
  </si>
  <si>
    <t>21:0150:000500</t>
  </si>
  <si>
    <t>21:0150:000500:0001:0001:02</t>
  </si>
  <si>
    <t>103P  :785162:10:------:--</t>
  </si>
  <si>
    <t>21:0458:000591</t>
  </si>
  <si>
    <t>21:0150:000499</t>
  </si>
  <si>
    <t>21:0150:000499:0001:0001:00</t>
  </si>
  <si>
    <t>103P  :785163:20:785162:10</t>
  </si>
  <si>
    <t>21:0458:000592</t>
  </si>
  <si>
    <t>21:0150:000499:0002:0001:00</t>
  </si>
  <si>
    <t>103P  :785164:00:------:--</t>
  </si>
  <si>
    <t>21:0458:000593</t>
  </si>
  <si>
    <t>21:0150:000500:0001:0001:01</t>
  </si>
  <si>
    <t>103P  :785165:00:------:--</t>
  </si>
  <si>
    <t>21:0458:000594</t>
  </si>
  <si>
    <t>21:0150:000501</t>
  </si>
  <si>
    <t>21:0150:000501:0001:0001:00</t>
  </si>
  <si>
    <t>103P  :785166:00:------:--</t>
  </si>
  <si>
    <t>21:0458:000595</t>
  </si>
  <si>
    <t>21:0150:000502</t>
  </si>
  <si>
    <t>21:0150:000502:0001:0001:00</t>
  </si>
  <si>
    <t>103P  :785167:00:------:--</t>
  </si>
  <si>
    <t>21:0458:000596</t>
  </si>
  <si>
    <t>21:0150:000503</t>
  </si>
  <si>
    <t>21:0150:000503:0001:0001:00</t>
  </si>
  <si>
    <t>103P  :785168:00:------:--</t>
  </si>
  <si>
    <t>21:0458:000597</t>
  </si>
  <si>
    <t>21:0150:000504</t>
  </si>
  <si>
    <t>21:0150:000504:0001:0001:00</t>
  </si>
  <si>
    <t>103P  :785169:00:------:--</t>
  </si>
  <si>
    <t>21:0458:000598</t>
  </si>
  <si>
    <t>21:0150:000505</t>
  </si>
  <si>
    <t>21:0150:000505:0001:0001:00</t>
  </si>
  <si>
    <t>103P  :785170:00:------:--</t>
  </si>
  <si>
    <t>21:0458:000599</t>
  </si>
  <si>
    <t>21:0150:000506</t>
  </si>
  <si>
    <t>21:0150:000506:0001:0001:00</t>
  </si>
  <si>
    <t>103P  :785171:00:------:--</t>
  </si>
  <si>
    <t>21:0458:000600</t>
  </si>
  <si>
    <t>21:0150:000507</t>
  </si>
  <si>
    <t>21:0150:000507:0001:0001:00</t>
  </si>
  <si>
    <t>103P  :785172:93:------:--</t>
  </si>
  <si>
    <t>21:0458:000601</t>
  </si>
  <si>
    <t>103P  :785173:00:------:--</t>
  </si>
  <si>
    <t>21:0458:000602</t>
  </si>
  <si>
    <t>21:0150:000508</t>
  </si>
  <si>
    <t>21:0150:000508:0001:0001:00</t>
  </si>
  <si>
    <t>103P  :785174:00:------:--</t>
  </si>
  <si>
    <t>21:0458:000603</t>
  </si>
  <si>
    <t>21:0150:000509</t>
  </si>
  <si>
    <t>21:0150:000509:0001:0001:00</t>
  </si>
  <si>
    <t>103P  :785175:00:------:--</t>
  </si>
  <si>
    <t>21:0458:000604</t>
  </si>
  <si>
    <t>21:0150:000510</t>
  </si>
  <si>
    <t>21:0150:000510:0001:0001:00</t>
  </si>
  <si>
    <t>103P  :785176:00:------:--</t>
  </si>
  <si>
    <t>21:0458:000605</t>
  </si>
  <si>
    <t>21:0150:000511</t>
  </si>
  <si>
    <t>21:0150:000511:0001:0001:00</t>
  </si>
  <si>
    <t>103P  :785177:00:------:--</t>
  </si>
  <si>
    <t>21:0458:000606</t>
  </si>
  <si>
    <t>21:0150:000512</t>
  </si>
  <si>
    <t>21:0150:000512:0001:0001:00</t>
  </si>
  <si>
    <t>103P  :785178:00:------:--</t>
  </si>
  <si>
    <t>21:0458:000607</t>
  </si>
  <si>
    <t>21:0150:000513</t>
  </si>
  <si>
    <t>21:0150:000513:0001:0001:00</t>
  </si>
  <si>
    <t>103P  :785179:00:------:--</t>
  </si>
  <si>
    <t>21:0458:000608</t>
  </si>
  <si>
    <t>21:0150:000514</t>
  </si>
  <si>
    <t>21:0150:000514:0001:0001:00</t>
  </si>
  <si>
    <t>103P  :785180:00:------:--</t>
  </si>
  <si>
    <t>21:0458:000609</t>
  </si>
  <si>
    <t>21:0150:000515</t>
  </si>
  <si>
    <t>21:0150:000515:0001:0001:00</t>
  </si>
  <si>
    <t>103P  :785181:80:785188:00</t>
  </si>
  <si>
    <t>21:0458:000610</t>
  </si>
  <si>
    <t>21:0150:000520</t>
  </si>
  <si>
    <t>21:0150:000520:0001:0001:02</t>
  </si>
  <si>
    <t>103P  :785182:00:------:--</t>
  </si>
  <si>
    <t>21:0458:000611</t>
  </si>
  <si>
    <t>21:0150:000516</t>
  </si>
  <si>
    <t>21:0150:000516:0001:0001:00</t>
  </si>
  <si>
    <t>103P  :785183:00:------:--</t>
  </si>
  <si>
    <t>21:0458:000612</t>
  </si>
  <si>
    <t>21:0150:000517</t>
  </si>
  <si>
    <t>21:0150:000517:0001:0001:00</t>
  </si>
  <si>
    <t>103P  :785184:10:------:--</t>
  </si>
  <si>
    <t>21:0458:000613</t>
  </si>
  <si>
    <t>21:0150:000518</t>
  </si>
  <si>
    <t>21:0150:000518:0001:0001:00</t>
  </si>
  <si>
    <t>103P  :785185:20:785184:10</t>
  </si>
  <si>
    <t>21:0458:000614</t>
  </si>
  <si>
    <t>21:0150:000518:0002:0001:00</t>
  </si>
  <si>
    <t>103P  :785186:00:------:--</t>
  </si>
  <si>
    <t>21:0458:000615</t>
  </si>
  <si>
    <t>21:0150:000519</t>
  </si>
  <si>
    <t>21:0150:000519:0001:0001:00</t>
  </si>
  <si>
    <t>103P  :785187:92:------:--</t>
  </si>
  <si>
    <t>21:0458:000616</t>
  </si>
  <si>
    <t>103P  :785188:00:------:--</t>
  </si>
  <si>
    <t>21:0458:000617</t>
  </si>
  <si>
    <t>21:0150:000520:0001:0001:01</t>
  </si>
  <si>
    <t>103P  :785189:00:------:--</t>
  </si>
  <si>
    <t>21:0458:000618</t>
  </si>
  <si>
    <t>21:0150:000521</t>
  </si>
  <si>
    <t>21:0150:000521:0001:0001:00</t>
  </si>
  <si>
    <t>103P  :785190:00:------:--</t>
  </si>
  <si>
    <t>21:0458:000619</t>
  </si>
  <si>
    <t>21:0150:000522</t>
  </si>
  <si>
    <t>21:0150:000522:0001:0001:00</t>
  </si>
  <si>
    <t>103P  :785191:00:------:--</t>
  </si>
  <si>
    <t>21:0458:000620</t>
  </si>
  <si>
    <t>21:0150:000523</t>
  </si>
  <si>
    <t>21:0150:000523:0001:0001:00</t>
  </si>
  <si>
    <t>103P  :785192:00:------:--</t>
  </si>
  <si>
    <t>21:0458:000621</t>
  </si>
  <si>
    <t>21:0150:000524</t>
  </si>
  <si>
    <t>21:0150:000524:0001:0001:00</t>
  </si>
  <si>
    <t>103P  :785193:00:------:--</t>
  </si>
  <si>
    <t>21:0458:000622</t>
  </si>
  <si>
    <t>21:0150:000525</t>
  </si>
  <si>
    <t>21:0150:000525:0001:0001:00</t>
  </si>
  <si>
    <t>103P  :785194:00:------:--</t>
  </si>
  <si>
    <t>21:0458:000623</t>
  </si>
  <si>
    <t>21:0150:000526</t>
  </si>
  <si>
    <t>21:0150:000526:0001:0001:00</t>
  </si>
  <si>
    <t>103P  :785195:00:------:--</t>
  </si>
  <si>
    <t>21:0458:000624</t>
  </si>
  <si>
    <t>21:0150:000527</t>
  </si>
  <si>
    <t>21:0150:000527:0001:0001:00</t>
  </si>
  <si>
    <t>103P  :785196:00:------:--</t>
  </si>
  <si>
    <t>21:0458:000625</t>
  </si>
  <si>
    <t>21:0150:000528</t>
  </si>
  <si>
    <t>21:0150:000528:0001:0001:00</t>
  </si>
  <si>
    <t>103P  :785197:00:------:--</t>
  </si>
  <si>
    <t>21:0458:000626</t>
  </si>
  <si>
    <t>21:0150:000529</t>
  </si>
  <si>
    <t>21:0150:000529:0001:0001:00</t>
  </si>
  <si>
    <t>103P  :785198:00:------:--</t>
  </si>
  <si>
    <t>21:0458:000627</t>
  </si>
  <si>
    <t>21:0150:000530</t>
  </si>
  <si>
    <t>21:0150:000530:0001:0001:00</t>
  </si>
  <si>
    <t>103P  :785199:00:------:--</t>
  </si>
  <si>
    <t>21:0458:000628</t>
  </si>
  <si>
    <t>21:0150:000531</t>
  </si>
  <si>
    <t>21:0150:000531:0001:0001:00</t>
  </si>
  <si>
    <t>103P  :785200:00:------:--</t>
  </si>
  <si>
    <t>21:0458:000629</t>
  </si>
  <si>
    <t>21:0150:000532</t>
  </si>
  <si>
    <t>21:0150:000532:0001:0001:00</t>
  </si>
  <si>
    <t>103P  :785201:80:785212:00</t>
  </si>
  <si>
    <t>21:0458:000630</t>
  </si>
  <si>
    <t>21:0150:000542</t>
  </si>
  <si>
    <t>21:0150:000542:0001:0001:02</t>
  </si>
  <si>
    <t>103P  :785202:00:------:--</t>
  </si>
  <si>
    <t>21:0458:000631</t>
  </si>
  <si>
    <t>21:0150:000533</t>
  </si>
  <si>
    <t>21:0150:000533:0001:0001:00</t>
  </si>
  <si>
    <t>103P  :785203:10:------:--</t>
  </si>
  <si>
    <t>21:0458:000632</t>
  </si>
  <si>
    <t>21:0150:000534</t>
  </si>
  <si>
    <t>21:0150:000534:0001:0001:00</t>
  </si>
  <si>
    <t>103P  :785204:20:785203:10</t>
  </si>
  <si>
    <t>21:0458:000633</t>
  </si>
  <si>
    <t>21:0150:000534:0002:0001:00</t>
  </si>
  <si>
    <t>103P  :785205:00:------:--</t>
  </si>
  <si>
    <t>21:0458:000634</t>
  </si>
  <si>
    <t>21:0150:000535</t>
  </si>
  <si>
    <t>21:0150:000535:0001:0001:00</t>
  </si>
  <si>
    <t>103P  :785206:00:------:--</t>
  </si>
  <si>
    <t>21:0458:000635</t>
  </si>
  <si>
    <t>21:0150:000536</t>
  </si>
  <si>
    <t>21:0150:000536:0001:0001:00</t>
  </si>
  <si>
    <t>103P  :785207:00:------:--</t>
  </si>
  <si>
    <t>21:0458:000636</t>
  </si>
  <si>
    <t>21:0150:000537</t>
  </si>
  <si>
    <t>21:0150:000537:0001:0001:00</t>
  </si>
  <si>
    <t>103P  :785208:00:------:--</t>
  </si>
  <si>
    <t>21:0458:000637</t>
  </si>
  <si>
    <t>21:0150:000538</t>
  </si>
  <si>
    <t>21:0150:000538:0001:0001:00</t>
  </si>
  <si>
    <t>103P  :785209:00:------:--</t>
  </si>
  <si>
    <t>21:0458:000638</t>
  </si>
  <si>
    <t>21:0150:000539</t>
  </si>
  <si>
    <t>21:0150:000539:0001:0001:00</t>
  </si>
  <si>
    <t>103P  :785210:00:------:--</t>
  </si>
  <si>
    <t>21:0458:000639</t>
  </si>
  <si>
    <t>21:0150:000540</t>
  </si>
  <si>
    <t>21:0150:000540:0001:0001:00</t>
  </si>
  <si>
    <t>103P  :785211:00:------:--</t>
  </si>
  <si>
    <t>21:0458:000640</t>
  </si>
  <si>
    <t>21:0150:000541</t>
  </si>
  <si>
    <t>21:0150:000541:0001:0001:00</t>
  </si>
  <si>
    <t>103P  :785212:00:------:--</t>
  </si>
  <si>
    <t>21:0458:000641</t>
  </si>
  <si>
    <t>21:0150:000542:0001:0001:01</t>
  </si>
  <si>
    <t>103P  :785213:00:------:--</t>
  </si>
  <si>
    <t>21:0458:000642</t>
  </si>
  <si>
    <t>21:0150:000543</t>
  </si>
  <si>
    <t>21:0150:000543:0001:0001:00</t>
  </si>
  <si>
    <t>103P  :785214:00:------:--</t>
  </si>
  <si>
    <t>21:0458:000643</t>
  </si>
  <si>
    <t>21:0150:000544</t>
  </si>
  <si>
    <t>21:0150:000544:0001:0001:00</t>
  </si>
  <si>
    <t>103P  :785215:00:------:--</t>
  </si>
  <si>
    <t>21:0458:000644</t>
  </si>
  <si>
    <t>21:0150:000545</t>
  </si>
  <si>
    <t>21:0150:000545:0001:0001:00</t>
  </si>
  <si>
    <t>103P  :785216:00:------:--</t>
  </si>
  <si>
    <t>21:0458:000645</t>
  </si>
  <si>
    <t>21:0150:000546</t>
  </si>
  <si>
    <t>21:0150:000546:0001:0001:00</t>
  </si>
  <si>
    <t>103P  :785217:00:------:--</t>
  </si>
  <si>
    <t>21:0458:000646</t>
  </si>
  <si>
    <t>21:0150:000547</t>
  </si>
  <si>
    <t>21:0150:000547:0001:0001:00</t>
  </si>
  <si>
    <t>103P  :785218:00:------:--</t>
  </si>
  <si>
    <t>21:0458:000647</t>
  </si>
  <si>
    <t>21:0150:000548</t>
  </si>
  <si>
    <t>21:0150:000548:0001:0001:00</t>
  </si>
  <si>
    <t>103P  :785219:00:------:--</t>
  </si>
  <si>
    <t>21:0458:000648</t>
  </si>
  <si>
    <t>21:0150:000549</t>
  </si>
  <si>
    <t>21:0150:000549:0001:0001:00</t>
  </si>
  <si>
    <t>103P  :785220:93:------:--</t>
  </si>
  <si>
    <t>21:0458:000649</t>
  </si>
  <si>
    <t>103P  :785221:80:785228:00</t>
  </si>
  <si>
    <t>21:0458:000650</t>
  </si>
  <si>
    <t>21:0150:000555</t>
  </si>
  <si>
    <t>21:0150:000555:0001:0001:02</t>
  </si>
  <si>
    <t>103P  :785222:00:------:--</t>
  </si>
  <si>
    <t>21:0458:000651</t>
  </si>
  <si>
    <t>21:0150:000550</t>
  </si>
  <si>
    <t>21:0150:000550:0001:0001:00</t>
  </si>
  <si>
    <t>103P  :785223:10:------:--</t>
  </si>
  <si>
    <t>21:0458:000652</t>
  </si>
  <si>
    <t>21:0150:000551</t>
  </si>
  <si>
    <t>21:0150:000551:0001:0001:00</t>
  </si>
  <si>
    <t>103P  :785224:20:785223:10</t>
  </si>
  <si>
    <t>21:0458:000653</t>
  </si>
  <si>
    <t>21:0150:000551:0002:0001:00</t>
  </si>
  <si>
    <t>103P  :785225:00:------:--</t>
  </si>
  <si>
    <t>21:0458:000654</t>
  </si>
  <si>
    <t>21:0150:000552</t>
  </si>
  <si>
    <t>21:0150:000552:0001:0001:00</t>
  </si>
  <si>
    <t>103P  :785226:00:------:--</t>
  </si>
  <si>
    <t>21:0458:000655</t>
  </si>
  <si>
    <t>21:0150:000553</t>
  </si>
  <si>
    <t>21:0150:000553:0001:0001:00</t>
  </si>
  <si>
    <t>103P  :785227:00:------:--</t>
  </si>
  <si>
    <t>21:0458:000656</t>
  </si>
  <si>
    <t>21:0150:000554</t>
  </si>
  <si>
    <t>21:0150:000554:0001:0001:00</t>
  </si>
  <si>
    <t>103P  :785228:00:------:--</t>
  </si>
  <si>
    <t>21:0458:000657</t>
  </si>
  <si>
    <t>21:0150:000555:0001:0001:01</t>
  </si>
  <si>
    <t>103P  :785229:00:------:--</t>
  </si>
  <si>
    <t>21:0458:000658</t>
  </si>
  <si>
    <t>21:0150:000556</t>
  </si>
  <si>
    <t>21:0150:000556:0001:0001:00</t>
  </si>
  <si>
    <t>103P  :785230:00:------:--</t>
  </si>
  <si>
    <t>21:0458:000659</t>
  </si>
  <si>
    <t>21:0150:000557</t>
  </si>
  <si>
    <t>21:0150:000557:0001:0001:00</t>
  </si>
  <si>
    <t>103P  :785231:00:------:--</t>
  </si>
  <si>
    <t>21:0458:000660</t>
  </si>
  <si>
    <t>21:0150:000558</t>
  </si>
  <si>
    <t>21:0150:000558:0001:0001:00</t>
  </si>
  <si>
    <t>103P  :785232:00:------:--</t>
  </si>
  <si>
    <t>21:0458:000661</t>
  </si>
  <si>
    <t>21:0150:000559</t>
  </si>
  <si>
    <t>21:0150:000559:0001:0001:00</t>
  </si>
  <si>
    <t>103P  :785233:00:------:--</t>
  </si>
  <si>
    <t>21:0458:000662</t>
  </si>
  <si>
    <t>21:0150:000560</t>
  </si>
  <si>
    <t>21:0150:000560:0001:0001:00</t>
  </si>
  <si>
    <t>103P  :785234:00:------:--</t>
  </si>
  <si>
    <t>21:0458:000663</t>
  </si>
  <si>
    <t>21:0150:000561</t>
  </si>
  <si>
    <t>21:0150:000561:0001:0001:00</t>
  </si>
  <si>
    <t>103P  :785235:00:------:--</t>
  </si>
  <si>
    <t>21:0458:000664</t>
  </si>
  <si>
    <t>21:0150:000562</t>
  </si>
  <si>
    <t>21:0150:000562:0001:0001:00</t>
  </si>
  <si>
    <t>103P  :785236:91:------:--</t>
  </si>
  <si>
    <t>21:0458:000665</t>
  </si>
  <si>
    <t>103P  :785237:00:------:--</t>
  </si>
  <si>
    <t>21:0458:000666</t>
  </si>
  <si>
    <t>21:0150:000563</t>
  </si>
  <si>
    <t>21:0150:000563:0001:0001:00</t>
  </si>
  <si>
    <t>103P  :785238:00:------:--</t>
  </si>
  <si>
    <t>21:0458:000667</t>
  </si>
  <si>
    <t>21:0150:000564</t>
  </si>
  <si>
    <t>21:0150:000564:0001:0001:00</t>
  </si>
  <si>
    <t>103P  :785239:00:------:--</t>
  </si>
  <si>
    <t>21:0458:000668</t>
  </si>
  <si>
    <t>21:0150:000565</t>
  </si>
  <si>
    <t>21:0150:000565:0001:0001:00</t>
  </si>
  <si>
    <t>103P  :785240:00:------:--</t>
  </si>
  <si>
    <t>21:0458:000669</t>
  </si>
  <si>
    <t>21:0150:000566</t>
  </si>
  <si>
    <t>21:0150:000566:0001:0001:00</t>
  </si>
  <si>
    <t>103P  :785241:80:785244:00</t>
  </si>
  <si>
    <t>21:0458:000670</t>
  </si>
  <si>
    <t>21:0150:000569</t>
  </si>
  <si>
    <t>21:0150:000569:0001:0001:02</t>
  </si>
  <si>
    <t>103P  :785242:00:------:--</t>
  </si>
  <si>
    <t>21:0458:000671</t>
  </si>
  <si>
    <t>21:0150:000567</t>
  </si>
  <si>
    <t>21:0150:000567:0001:0001:00</t>
  </si>
  <si>
    <t>103P  :785243:00:------:--</t>
  </si>
  <si>
    <t>21:0458:000672</t>
  </si>
  <si>
    <t>21:0150:000568</t>
  </si>
  <si>
    <t>21:0150:000568:0001:0001:00</t>
  </si>
  <si>
    <t>103P  :785244:00:------:--</t>
  </si>
  <si>
    <t>21:0458:000673</t>
  </si>
  <si>
    <t>21:0150:000569:0001:0001:01</t>
  </si>
  <si>
    <t>103P  :785245:00:------:--</t>
  </si>
  <si>
    <t>21:0458:000674</t>
  </si>
  <si>
    <t>21:0150:000570</t>
  </si>
  <si>
    <t>21:0150:000570:0001:0001:00</t>
  </si>
  <si>
    <t>103P  :785246:00:------:--</t>
  </si>
  <si>
    <t>21:0458:000675</t>
  </si>
  <si>
    <t>21:0150:000571</t>
  </si>
  <si>
    <t>21:0150:000571:0001:0001:00</t>
  </si>
  <si>
    <t>103P  :785247:10:------:--</t>
  </si>
  <si>
    <t>21:0458:000676</t>
  </si>
  <si>
    <t>21:0150:000572</t>
  </si>
  <si>
    <t>21:0150:000572:0001:0001:00</t>
  </si>
  <si>
    <t>103P  :785248:20:785247:10</t>
  </si>
  <si>
    <t>21:0458:000677</t>
  </si>
  <si>
    <t>21:0150:000572:0002:0001:00</t>
  </si>
  <si>
    <t>103P  :785249:00:------:--</t>
  </si>
  <si>
    <t>21:0458:000678</t>
  </si>
  <si>
    <t>21:0150:000573</t>
  </si>
  <si>
    <t>21:0150:000573:0001:0001:00</t>
  </si>
  <si>
    <t>103P  :785250:00:------:--</t>
  </si>
  <si>
    <t>21:0458:000679</t>
  </si>
  <si>
    <t>21:0150:000574</t>
  </si>
  <si>
    <t>21:0150:000574:0001:0001:00</t>
  </si>
  <si>
    <t>103P  :785251:00:------:--</t>
  </si>
  <si>
    <t>21:0458:000680</t>
  </si>
  <si>
    <t>21:0150:000575</t>
  </si>
  <si>
    <t>21:0150:000575:0001:0001:00</t>
  </si>
  <si>
    <t>103P  :785252:00:------:--</t>
  </si>
  <si>
    <t>21:0458:000681</t>
  </si>
  <si>
    <t>21:0150:000576</t>
  </si>
  <si>
    <t>21:0150:000576:0001:0001:00</t>
  </si>
  <si>
    <t>103P  :785253:00:------:--</t>
  </si>
  <si>
    <t>21:0458:000682</t>
  </si>
  <si>
    <t>21:0150:000577</t>
  </si>
  <si>
    <t>21:0150:000577:0001:0001:00</t>
  </si>
  <si>
    <t>103P  :785254:00:------:--</t>
  </si>
  <si>
    <t>21:0458:000683</t>
  </si>
  <si>
    <t>21:0150:000578</t>
  </si>
  <si>
    <t>21:0150:000578:0001:0001:00</t>
  </si>
  <si>
    <t>103P  :785255:00:------:--</t>
  </si>
  <si>
    <t>21:0458:000684</t>
  </si>
  <si>
    <t>21:0150:000579</t>
  </si>
  <si>
    <t>21:0150:000579:0001:0001:00</t>
  </si>
  <si>
    <t>103P  :785256:00:------:--</t>
  </si>
  <si>
    <t>21:0458:000685</t>
  </si>
  <si>
    <t>21:0150:000580</t>
  </si>
  <si>
    <t>21:0150:000580:0001:0001:00</t>
  </si>
  <si>
    <t>103P  :785257:91:------:--</t>
  </si>
  <si>
    <t>21:0458:000686</t>
  </si>
  <si>
    <t>103P  :785258:00:------:--</t>
  </si>
  <si>
    <t>21:0458:000687</t>
  </si>
  <si>
    <t>21:0150:000581</t>
  </si>
  <si>
    <t>21:0150:000581:0001:0001:00</t>
  </si>
  <si>
    <t>103P  :785259:00:------:--</t>
  </si>
  <si>
    <t>21:0458:000688</t>
  </si>
  <si>
    <t>21:0150:000582</t>
  </si>
  <si>
    <t>21:0150:000582:0001:0001:00</t>
  </si>
  <si>
    <t>103P  :785260:00:------:--</t>
  </si>
  <si>
    <t>21:0458:000689</t>
  </si>
  <si>
    <t>21:0150:000583</t>
  </si>
  <si>
    <t>21:0150:000583:0001:0001:00</t>
  </si>
  <si>
    <t>103P  :785261:80:785275:00</t>
  </si>
  <si>
    <t>21:0458:000690</t>
  </si>
  <si>
    <t>21:0150:000595</t>
  </si>
  <si>
    <t>21:0150:000595:0001:0001:02</t>
  </si>
  <si>
    <t>103P  :785262:00:------:--</t>
  </si>
  <si>
    <t>21:0458:000691</t>
  </si>
  <si>
    <t>21:0150:000584</t>
  </si>
  <si>
    <t>21:0150:000584:0001:0001:00</t>
  </si>
  <si>
    <t>103P  :785263:00:------:--</t>
  </si>
  <si>
    <t>21:0458:000692</t>
  </si>
  <si>
    <t>21:0150:000585</t>
  </si>
  <si>
    <t>21:0150:000585:0001:0001:00</t>
  </si>
  <si>
    <t>103P  :785264:00:------:--</t>
  </si>
  <si>
    <t>21:0458:000693</t>
  </si>
  <si>
    <t>21:0150:000586</t>
  </si>
  <si>
    <t>21:0150:000586:0001:0001:00</t>
  </si>
  <si>
    <t>103P  :785265:00:------:--</t>
  </si>
  <si>
    <t>21:0458:000694</t>
  </si>
  <si>
    <t>21:0150:000587</t>
  </si>
  <si>
    <t>21:0150:000587:0001:0001:00</t>
  </si>
  <si>
    <t>103P  :785266:00:------:--</t>
  </si>
  <si>
    <t>21:0458:000695</t>
  </si>
  <si>
    <t>21:0150:000588</t>
  </si>
  <si>
    <t>21:0150:000588:0001:0001:00</t>
  </si>
  <si>
    <t>103P  :785267:93:------:--</t>
  </si>
  <si>
    <t>21:0458:000696</t>
  </si>
  <si>
    <t>103P  :785268:10:------:--</t>
  </si>
  <si>
    <t>21:0458:000697</t>
  </si>
  <si>
    <t>21:0150:000589</t>
  </si>
  <si>
    <t>21:0150:000589:0001:0001:00</t>
  </si>
  <si>
    <t>103P  :785269:20:785268:10</t>
  </si>
  <si>
    <t>21:0458:000698</t>
  </si>
  <si>
    <t>21:0150:000589:0002:0001:00</t>
  </si>
  <si>
    <t>103P  :785270:00:------:--</t>
  </si>
  <si>
    <t>21:0458:000699</t>
  </si>
  <si>
    <t>21:0150:000590</t>
  </si>
  <si>
    <t>21:0150:000590:0001:0001:00</t>
  </si>
  <si>
    <t>103P  :785271:00:------:--</t>
  </si>
  <si>
    <t>21:0458:000700</t>
  </si>
  <si>
    <t>21:0150:000591</t>
  </si>
  <si>
    <t>21:0150:000591:0001:0001:00</t>
  </si>
  <si>
    <t>103P  :785272:00:------:--</t>
  </si>
  <si>
    <t>21:0458:000701</t>
  </si>
  <si>
    <t>21:0150:000592</t>
  </si>
  <si>
    <t>21:0150:000592:0001:0001:00</t>
  </si>
  <si>
    <t>103P  :785273:00:------:--</t>
  </si>
  <si>
    <t>21:0458:000702</t>
  </si>
  <si>
    <t>21:0150:000593</t>
  </si>
  <si>
    <t>21:0150:000593:0001:0001:00</t>
  </si>
  <si>
    <t>103P  :785274:00:------:--</t>
  </si>
  <si>
    <t>21:0458:000703</t>
  </si>
  <si>
    <t>21:0150:000594</t>
  </si>
  <si>
    <t>21:0150:000594:0001:0001:00</t>
  </si>
  <si>
    <t>103P  :785275:00:------:--</t>
  </si>
  <si>
    <t>21:0458:000704</t>
  </si>
  <si>
    <t>21:0150:000595:0001:0001:01</t>
  </si>
  <si>
    <t>103P  :785276:00:------:--</t>
  </si>
  <si>
    <t>21:0458:000705</t>
  </si>
  <si>
    <t>21:0150:000596</t>
  </si>
  <si>
    <t>21:0150:000596:0001:0001:00</t>
  </si>
  <si>
    <t>103P  :785277:00:------:--</t>
  </si>
  <si>
    <t>21:0458:000706</t>
  </si>
  <si>
    <t>21:0150:000597</t>
  </si>
  <si>
    <t>21:0150:000597:0001:0001:00</t>
  </si>
  <si>
    <t>103P  :785278:00:------:--</t>
  </si>
  <si>
    <t>21:0458:000707</t>
  </si>
  <si>
    <t>21:0150:000598</t>
  </si>
  <si>
    <t>21:0150:000598:0001:0001:00</t>
  </si>
  <si>
    <t>103P  :785279:00:------:--</t>
  </si>
  <si>
    <t>21:0458:000708</t>
  </si>
  <si>
    <t>21:0150:000599</t>
  </si>
  <si>
    <t>21:0150:000599:0001:0001:00</t>
  </si>
  <si>
    <t>103P  :785280:00:------:--</t>
  </si>
  <si>
    <t>21:0458:000709</t>
  </si>
  <si>
    <t>21:0150:000600</t>
  </si>
  <si>
    <t>21:0150:000600:0001:0001:00</t>
  </si>
  <si>
    <t>103P  :785281:80:785282:00</t>
  </si>
  <si>
    <t>21:0458:000710</t>
  </si>
  <si>
    <t>21:0150:000601</t>
  </si>
  <si>
    <t>21:0150:000601:0001:0001:02</t>
  </si>
  <si>
    <t>103P  :785282:00:------:--</t>
  </si>
  <si>
    <t>21:0458:000711</t>
  </si>
  <si>
    <t>21:0150:000601:0001:0001:01</t>
  </si>
  <si>
    <t>103P  :785283:00:------:--</t>
  </si>
  <si>
    <t>21:0458:000712</t>
  </si>
  <si>
    <t>21:0150:000602</t>
  </si>
  <si>
    <t>21:0150:000602:0001:0001:00</t>
  </si>
  <si>
    <t>103P  :785284:00:------:--</t>
  </si>
  <si>
    <t>21:0458:000713</t>
  </si>
  <si>
    <t>21:0150:000603</t>
  </si>
  <si>
    <t>21:0150:000603:0001:0001:00</t>
  </si>
  <si>
    <t>103P  :785285:10:------:--</t>
  </si>
  <si>
    <t>21:0458:000714</t>
  </si>
  <si>
    <t>21:0150:000604</t>
  </si>
  <si>
    <t>21:0150:000604:0001:0001:00</t>
  </si>
  <si>
    <t>103P  :785286:20:785285:10</t>
  </si>
  <si>
    <t>21:0458:000715</t>
  </si>
  <si>
    <t>21:0150:000604:0002:0001:00</t>
  </si>
  <si>
    <t>103P  :785287:00:------:--</t>
  </si>
  <si>
    <t>21:0458:000716</t>
  </si>
  <si>
    <t>21:0150:000605</t>
  </si>
  <si>
    <t>21:0150:000605:0001:0001:00</t>
  </si>
  <si>
    <t>103P  :785288:00:------:--</t>
  </si>
  <si>
    <t>21:0458:000717</t>
  </si>
  <si>
    <t>21:0150:000606</t>
  </si>
  <si>
    <t>21:0150:000606:0001:0001:00</t>
  </si>
  <si>
    <t>103P  :785289:00:------:--</t>
  </si>
  <si>
    <t>21:0458:000718</t>
  </si>
  <si>
    <t>21:0150:000607</t>
  </si>
  <si>
    <t>21:0150:000607:0001:0001:00</t>
  </si>
  <si>
    <t>103P  :785290:00:------:--</t>
  </si>
  <si>
    <t>21:0458:000719</t>
  </si>
  <si>
    <t>21:0150:000608</t>
  </si>
  <si>
    <t>21:0150:000608:0001:0001:00</t>
  </si>
  <si>
    <t>103P  :785291:00:------:--</t>
  </si>
  <si>
    <t>21:0458:000720</t>
  </si>
  <si>
    <t>21:0150:000609</t>
  </si>
  <si>
    <t>21:0150:000609:0001:0001:00</t>
  </si>
  <si>
    <t>103P  :785292:00:------:--</t>
  </si>
  <si>
    <t>21:0458:000721</t>
  </si>
  <si>
    <t>21:0150:000610</t>
  </si>
  <si>
    <t>21:0150:000610:0001:0001:00</t>
  </si>
  <si>
    <t>103P  :785293:92:------:--</t>
  </si>
  <si>
    <t>21:0458:000722</t>
  </si>
  <si>
    <t>103P  :785294:00:------:--</t>
  </si>
  <si>
    <t>21:0458:000723</t>
  </si>
  <si>
    <t>21:0150:000611</t>
  </si>
  <si>
    <t>21:0150:000611:0001:0001:00</t>
  </si>
  <si>
    <t>103P  :785295:00:------:--</t>
  </si>
  <si>
    <t>21:0458:000724</t>
  </si>
  <si>
    <t>21:0150:000612</t>
  </si>
  <si>
    <t>21:0150:000612:0001:0001:00</t>
  </si>
  <si>
    <t>103P  :785296:00:------:--</t>
  </si>
  <si>
    <t>21:0458:000725</t>
  </si>
  <si>
    <t>21:0150:000613</t>
  </si>
  <si>
    <t>21:0150:000613:0001:0001:00</t>
  </si>
  <si>
    <t>103P  :785297:00:------:--</t>
  </si>
  <si>
    <t>21:0458:000726</t>
  </si>
  <si>
    <t>21:0150:000614</t>
  </si>
  <si>
    <t>21:0150:000614:0001:0001:00</t>
  </si>
  <si>
    <t>103P  :785298:00:------:--</t>
  </si>
  <si>
    <t>21:0458:000727</t>
  </si>
  <si>
    <t>21:0150:000615</t>
  </si>
  <si>
    <t>21:0150:000615:0001:0001:00</t>
  </si>
  <si>
    <t>103P  :785299:00:------:--</t>
  </si>
  <si>
    <t>21:0458:000728</t>
  </si>
  <si>
    <t>21:0150:000616</t>
  </si>
  <si>
    <t>21:0150:000616:0001:0001:00</t>
  </si>
  <si>
    <t>103P  :785300:00:------:--</t>
  </si>
  <si>
    <t>21:0458:000729</t>
  </si>
  <si>
    <t>21:0150:000617</t>
  </si>
  <si>
    <t>21:0150:000617:0001:0001:00</t>
  </si>
  <si>
    <t>103P  :785301:80:785310:00</t>
  </si>
  <si>
    <t>21:0458:000730</t>
  </si>
  <si>
    <t>21:0150:000624</t>
  </si>
  <si>
    <t>21:0150:000624:0001:0001:02</t>
  </si>
  <si>
    <t>103P  :785302:00:------:--</t>
  </si>
  <si>
    <t>21:0458:000731</t>
  </si>
  <si>
    <t>21:0150:000618</t>
  </si>
  <si>
    <t>21:0150:000618:0001:0001:00</t>
  </si>
  <si>
    <t>103P  :785303:91:------:--</t>
  </si>
  <si>
    <t>21:0458:000732</t>
  </si>
  <si>
    <t>103P  :785304:00:------:--</t>
  </si>
  <si>
    <t>21:0458:000733</t>
  </si>
  <si>
    <t>21:0150:000619</t>
  </si>
  <si>
    <t>21:0150:000619:0001:0001:00</t>
  </si>
  <si>
    <t>103P  :785305:00:------:--</t>
  </si>
  <si>
    <t>21:0458:000734</t>
  </si>
  <si>
    <t>21:0150:000620</t>
  </si>
  <si>
    <t>21:0150:000620:0001:0001:00</t>
  </si>
  <si>
    <t>103P  :785306:10:------:--</t>
  </si>
  <si>
    <t>21:0458:000735</t>
  </si>
  <si>
    <t>21:0150:000621</t>
  </si>
  <si>
    <t>21:0150:000621:0001:0001:00</t>
  </si>
  <si>
    <t>103P  :785307:20:785306:10</t>
  </si>
  <si>
    <t>21:0458:000736</t>
  </si>
  <si>
    <t>21:0150:000621:0002:0001:00</t>
  </si>
  <si>
    <t>103P  :785308:00:------:--</t>
  </si>
  <si>
    <t>21:0458:000737</t>
  </si>
  <si>
    <t>21:0150:000622</t>
  </si>
  <si>
    <t>21:0150:000622:0001:0001:00</t>
  </si>
  <si>
    <t>103P  :785309:00:------:--</t>
  </si>
  <si>
    <t>21:0458:000738</t>
  </si>
  <si>
    <t>21:0150:000623</t>
  </si>
  <si>
    <t>21:0150:000623:0001:0001:00</t>
  </si>
  <si>
    <t>103P  :785310:00:------:--</t>
  </si>
  <si>
    <t>21:0458:000739</t>
  </si>
  <si>
    <t>21:0150:000624:0001:0001:01</t>
  </si>
  <si>
    <t>103P  :785311:00:------:--</t>
  </si>
  <si>
    <t>21:0458:000740</t>
  </si>
  <si>
    <t>21:0150:000625</t>
  </si>
  <si>
    <t>21:0150:000625:0001:0001:00</t>
  </si>
  <si>
    <t>103P  :785312:00:------:--</t>
  </si>
  <si>
    <t>21:0458:000741</t>
  </si>
  <si>
    <t>21:0150:000626</t>
  </si>
  <si>
    <t>21:0150:000626:0001:0001:00</t>
  </si>
  <si>
    <t>103P  :785313:00:------:--</t>
  </si>
  <si>
    <t>21:0458:000742</t>
  </si>
  <si>
    <t>21:0150:000627</t>
  </si>
  <si>
    <t>21:0150:000627:0001:0001:00</t>
  </si>
  <si>
    <t>103P  :785314:00:------:--</t>
  </si>
  <si>
    <t>21:0458:000743</t>
  </si>
  <si>
    <t>21:0150:000628</t>
  </si>
  <si>
    <t>21:0150:000628:0001:0001:00</t>
  </si>
  <si>
    <t>103P  :785315:00:------:--</t>
  </si>
  <si>
    <t>21:0458:000744</t>
  </si>
  <si>
    <t>21:0150:000629</t>
  </si>
  <si>
    <t>21:0150:000629:0001:0001:00</t>
  </si>
  <si>
    <t>103P  :785316:00:------:--</t>
  </si>
  <si>
    <t>21:0458:000745</t>
  </si>
  <si>
    <t>21:0150:000630</t>
  </si>
  <si>
    <t>21:0150:000630:0001:0001:00</t>
  </si>
  <si>
    <t>103P  :785317:00:------:--</t>
  </si>
  <si>
    <t>21:0458:000746</t>
  </si>
  <si>
    <t>21:0150:000631</t>
  </si>
  <si>
    <t>21:0150:000631:0001:0001:00</t>
  </si>
  <si>
    <t>103P  :785318:00:------:--</t>
  </si>
  <si>
    <t>21:0458:000747</t>
  </si>
  <si>
    <t>21:0150:000632</t>
  </si>
  <si>
    <t>21:0150:000632:0001:0001:00</t>
  </si>
  <si>
    <t>103P  :785319:00:------:--</t>
  </si>
  <si>
    <t>21:0458:000748</t>
  </si>
  <si>
    <t>21:0150:000633</t>
  </si>
  <si>
    <t>21:0150:000633:0001:0001:00</t>
  </si>
  <si>
    <t>103P  :785320:00:------:--</t>
  </si>
  <si>
    <t>21:0458:000749</t>
  </si>
  <si>
    <t>21:0150:000634</t>
  </si>
  <si>
    <t>21:0150:000634:0001:0001:00</t>
  </si>
  <si>
    <t>103P  :785321:80:785333:00</t>
  </si>
  <si>
    <t>21:0458:000750</t>
  </si>
  <si>
    <t>21:0150:000644</t>
  </si>
  <si>
    <t>21:0150:000644:0001:0001:02</t>
  </si>
  <si>
    <t>103P  :785322:00:------:--</t>
  </si>
  <si>
    <t>21:0458:000751</t>
  </si>
  <si>
    <t>21:0150:000635</t>
  </si>
  <si>
    <t>21:0150:000635:0001:0001:00</t>
  </si>
  <si>
    <t>103P  :785323:10:------:--</t>
  </si>
  <si>
    <t>21:0458:000752</t>
  </si>
  <si>
    <t>21:0150:000636</t>
  </si>
  <si>
    <t>21:0150:000636:0001:0001:00</t>
  </si>
  <si>
    <t>103P  :785324:20:785323:10</t>
  </si>
  <si>
    <t>21:0458:000753</t>
  </si>
  <si>
    <t>21:0150:000636:0002:0001:00</t>
  </si>
  <si>
    <t>103P  :785325:00:------:--</t>
  </si>
  <si>
    <t>21:0458:000754</t>
  </si>
  <si>
    <t>21:0150:000637</t>
  </si>
  <si>
    <t>21:0150:000637:0001:0001:00</t>
  </si>
  <si>
    <t>103P  :785326:92:------:--</t>
  </si>
  <si>
    <t>21:0458:000755</t>
  </si>
  <si>
    <t>103P  :785327:00:------:--</t>
  </si>
  <si>
    <t>21:0458:000756</t>
  </si>
  <si>
    <t>21:0150:000638</t>
  </si>
  <si>
    <t>21:0150:000638:0001:0001:00</t>
  </si>
  <si>
    <t>103P  :785328:00:------:--</t>
  </si>
  <si>
    <t>21:0458:000757</t>
  </si>
  <si>
    <t>21:0150:000639</t>
  </si>
  <si>
    <t>21:0150:000639:0001:0001:00</t>
  </si>
  <si>
    <t>103P  :785329:00:------:--</t>
  </si>
  <si>
    <t>21:0458:000758</t>
  </si>
  <si>
    <t>21:0150:000640</t>
  </si>
  <si>
    <t>21:0150:000640:0001:0001:00</t>
  </si>
  <si>
    <t>103P  :785330:00:------:--</t>
  </si>
  <si>
    <t>21:0458:000759</t>
  </si>
  <si>
    <t>21:0150:000641</t>
  </si>
  <si>
    <t>21:0150:000641:0001:0001:00</t>
  </si>
  <si>
    <t>103P  :785331:00:------:--</t>
  </si>
  <si>
    <t>21:0458:000760</t>
  </si>
  <si>
    <t>21:0150:000642</t>
  </si>
  <si>
    <t>21:0150:000642:0001:0001:00</t>
  </si>
  <si>
    <t>103P  :785332:00:------:--</t>
  </si>
  <si>
    <t>21:0458:000761</t>
  </si>
  <si>
    <t>21:0150:000643</t>
  </si>
  <si>
    <t>21:0150:000643:0001:0001:00</t>
  </si>
  <si>
    <t>103P  :785333:00:------:--</t>
  </si>
  <si>
    <t>21:0458:000762</t>
  </si>
  <si>
    <t>21:0150:000644:0001:0001:01</t>
  </si>
  <si>
    <t>103P  :785334:00:------:--</t>
  </si>
  <si>
    <t>21:0458:000763</t>
  </si>
  <si>
    <t>21:0150:000645</t>
  </si>
  <si>
    <t>21:0150:000645:0001:0001:00</t>
  </si>
  <si>
    <t>103P  :785335:00:------:--</t>
  </si>
  <si>
    <t>21:0458:000764</t>
  </si>
  <si>
    <t>21:0150:000646</t>
  </si>
  <si>
    <t>21:0150:000646:0001:0001:00</t>
  </si>
  <si>
    <t>103P  :785336:00:------:--</t>
  </si>
  <si>
    <t>21:0458:000765</t>
  </si>
  <si>
    <t>21:0150:000647</t>
  </si>
  <si>
    <t>21:0150:000647:0001:0001:00</t>
  </si>
  <si>
    <t>103P  :785337:00:------:--</t>
  </si>
  <si>
    <t>21:0458:000766</t>
  </si>
  <si>
    <t>21:0150:000648</t>
  </si>
  <si>
    <t>21:0150:000648:0001:0001:00</t>
  </si>
  <si>
    <t>103P  :785338:00:------:--</t>
  </si>
  <si>
    <t>21:0458:000767</t>
  </si>
  <si>
    <t>21:0150:000649</t>
  </si>
  <si>
    <t>21:0150:000649:0001:0001:00</t>
  </si>
  <si>
    <t>103P  :785339:00:------:--</t>
  </si>
  <si>
    <t>21:0458:000768</t>
  </si>
  <si>
    <t>21:0150:000650</t>
  </si>
  <si>
    <t>21:0150:000650:0001:0001:00</t>
  </si>
  <si>
    <t>103P  :785340:00:------:--</t>
  </si>
  <si>
    <t>21:0458:000769</t>
  </si>
  <si>
    <t>21:0150:000651</t>
  </si>
  <si>
    <t>21:0150:000651:0001:0001:00</t>
  </si>
  <si>
    <t>103P  :785341:80:785350:00</t>
  </si>
  <si>
    <t>21:0458:000770</t>
  </si>
  <si>
    <t>21:0150:000659</t>
  </si>
  <si>
    <t>21:0150:000659:0001:0001:02</t>
  </si>
  <si>
    <t>103P  :785342:00:------:--</t>
  </si>
  <si>
    <t>21:0458:000771</t>
  </si>
  <si>
    <t>21:0150:000652</t>
  </si>
  <si>
    <t>21:0150:000652:0001:0001:00</t>
  </si>
  <si>
    <t>103P  :785343:00:------:--</t>
  </si>
  <si>
    <t>21:0458:000772</t>
  </si>
  <si>
    <t>21:0150:000653</t>
  </si>
  <si>
    <t>21:0150:000653:0001:0001:00</t>
  </si>
  <si>
    <t>103P  :785344:00:------:--</t>
  </si>
  <si>
    <t>21:0458:000773</t>
  </si>
  <si>
    <t>21:0150:000654</t>
  </si>
  <si>
    <t>21:0150:000654:0001:0001:00</t>
  </si>
  <si>
    <t>103P  :785345:00:------:--</t>
  </si>
  <si>
    <t>21:0458:000774</t>
  </si>
  <si>
    <t>21:0150:000655</t>
  </si>
  <si>
    <t>21:0150:000655:0001:0001:00</t>
  </si>
  <si>
    <t>103P  :785346:93:------:--</t>
  </si>
  <si>
    <t>21:0458:000775</t>
  </si>
  <si>
    <t>103P  :785347:00:------:--</t>
  </si>
  <si>
    <t>21:0458:000776</t>
  </si>
  <si>
    <t>21:0150:000656</t>
  </si>
  <si>
    <t>21:0150:000656:0001:0001:00</t>
  </si>
  <si>
    <t>103P  :785348:00:------:--</t>
  </si>
  <si>
    <t>21:0458:000777</t>
  </si>
  <si>
    <t>21:0150:000657</t>
  </si>
  <si>
    <t>21:0150:000657:0001:0001:00</t>
  </si>
  <si>
    <t>103P  :785349:00:------:--</t>
  </si>
  <si>
    <t>21:0458:000778</t>
  </si>
  <si>
    <t>21:0150:000658</t>
  </si>
  <si>
    <t>21:0150:000658:0001:0001:00</t>
  </si>
  <si>
    <t>103P  :785350:00:------:--</t>
  </si>
  <si>
    <t>21:0458:000779</t>
  </si>
  <si>
    <t>21:0150:000659:0001:0001:01</t>
  </si>
  <si>
    <t>103P  :785351:10:------:--</t>
  </si>
  <si>
    <t>21:0458:000780</t>
  </si>
  <si>
    <t>21:0150:000660</t>
  </si>
  <si>
    <t>21:0150:000660:0001:0001:00</t>
  </si>
  <si>
    <t>103P  :785352:20:785351:10</t>
  </si>
  <si>
    <t>21:0458:000781</t>
  </si>
  <si>
    <t>21:0150:000660:0002:0001:00</t>
  </si>
  <si>
    <t>103P  :785353:00:------:--</t>
  </si>
  <si>
    <t>21:0458:000782</t>
  </si>
  <si>
    <t>21:0150:000661</t>
  </si>
  <si>
    <t>21:0150:000661:0001:0001:00</t>
  </si>
  <si>
    <t>103P  :785354:00:------:--</t>
  </si>
  <si>
    <t>21:0458:000783</t>
  </si>
  <si>
    <t>21:0150:000662</t>
  </si>
  <si>
    <t>21:0150:000662:0001:0001:00</t>
  </si>
  <si>
    <t>103P  :785355:00:------:--</t>
  </si>
  <si>
    <t>21:0458:000784</t>
  </si>
  <si>
    <t>21:0150:000663</t>
  </si>
  <si>
    <t>21:0150:000663:0001:0001:00</t>
  </si>
  <si>
    <t>103P  :785356:00:------:--</t>
  </si>
  <si>
    <t>21:0458:000785</t>
  </si>
  <si>
    <t>21:0150:000664</t>
  </si>
  <si>
    <t>21:0150:000664:0001:0001:00</t>
  </si>
  <si>
    <t>103P  :785357:00:------:--</t>
  </si>
  <si>
    <t>21:0458:000786</t>
  </si>
  <si>
    <t>21:0150:000665</t>
  </si>
  <si>
    <t>21:0150:000665:0001:0001:00</t>
  </si>
  <si>
    <t>103P  :785358:00:------:--</t>
  </si>
  <si>
    <t>21:0458:000787</t>
  </si>
  <si>
    <t>21:0150:000666</t>
  </si>
  <si>
    <t>21:0150:000666:0001:0001:00</t>
  </si>
  <si>
    <t>103P  :785359:00:------:--</t>
  </si>
  <si>
    <t>21:0458:000788</t>
  </si>
  <si>
    <t>21:0150:000667</t>
  </si>
  <si>
    <t>21:0150:000667:0001:0001:00</t>
  </si>
  <si>
    <t>103P  :785360:00:------:--</t>
  </si>
  <si>
    <t>21:0458:000789</t>
  </si>
  <si>
    <t>21:0150:000668</t>
  </si>
  <si>
    <t>21:0150:000668:0001:0001:00</t>
  </si>
  <si>
    <t>103P  :785361:80:785366:20</t>
  </si>
  <si>
    <t>21:0458:000790</t>
  </si>
  <si>
    <t>21:0150:000672</t>
  </si>
  <si>
    <t>21:0150:000672:0002:0001:02</t>
  </si>
  <si>
    <t>103P  :785362:00:------:--</t>
  </si>
  <si>
    <t>21:0458:000791</t>
  </si>
  <si>
    <t>21:0150:000669</t>
  </si>
  <si>
    <t>21:0150:000669:0001:0001:00</t>
  </si>
  <si>
    <t>103P  :785363:00:------:--</t>
  </si>
  <si>
    <t>21:0458:000792</t>
  </si>
  <si>
    <t>21:0150:000670</t>
  </si>
  <si>
    <t>21:0150:000670:0001:0001:00</t>
  </si>
  <si>
    <t>103P  :785364:00:------:--</t>
  </si>
  <si>
    <t>21:0458:000793</t>
  </si>
  <si>
    <t>21:0150:000671</t>
  </si>
  <si>
    <t>21:0150:000671:0001:0001:00</t>
  </si>
  <si>
    <t>103P  :785365:10:------:--</t>
  </si>
  <si>
    <t>21:0458:000794</t>
  </si>
  <si>
    <t>21:0150:000672:0001:0001:00</t>
  </si>
  <si>
    <t>103P  :785366:20:785365:10</t>
  </si>
  <si>
    <t>21:0458:000795</t>
  </si>
  <si>
    <t>21:0150:000672:0002:0001:01</t>
  </si>
  <si>
    <t>103P  :785367:00:------:--</t>
  </si>
  <si>
    <t>21:0458:000796</t>
  </si>
  <si>
    <t>21:0150:000673</t>
  </si>
  <si>
    <t>21:0150:000673:0001:0001:00</t>
  </si>
  <si>
    <t>103P  :785368:00:------:--</t>
  </si>
  <si>
    <t>21:0458:000797</t>
  </si>
  <si>
    <t>21:0150:000674</t>
  </si>
  <si>
    <t>21:0150:000674:0001:0001:00</t>
  </si>
  <si>
    <t>103P  :785369:00:------:--</t>
  </si>
  <si>
    <t>21:0458:000798</t>
  </si>
  <si>
    <t>21:0150:000675</t>
  </si>
  <si>
    <t>21:0150:000675:0001:0001:00</t>
  </si>
  <si>
    <t>103P  :785370:00:------:--</t>
  </si>
  <si>
    <t>21:0458:000799</t>
  </si>
  <si>
    <t>21:0150:000676</t>
  </si>
  <si>
    <t>21:0150:000676:0001:0001:00</t>
  </si>
  <si>
    <t>103P  :785371:00:------:--</t>
  </si>
  <si>
    <t>21:0458:000800</t>
  </si>
  <si>
    <t>21:0150:000677</t>
  </si>
  <si>
    <t>21:0150:000677:0001:0001:00</t>
  </si>
  <si>
    <t>103P  :785372:00:------:--</t>
  </si>
  <si>
    <t>21:0458:000801</t>
  </si>
  <si>
    <t>21:0150:000678</t>
  </si>
  <si>
    <t>21:0150:000678:0001:0001:00</t>
  </si>
  <si>
    <t>103P  :785373:00:------:--</t>
  </si>
  <si>
    <t>21:0458:000802</t>
  </si>
  <si>
    <t>21:0150:000679</t>
  </si>
  <si>
    <t>21:0150:000679:0001:0001:00</t>
  </si>
  <si>
    <t>103P  :785374:00:------:--</t>
  </si>
  <si>
    <t>21:0458:000803</t>
  </si>
  <si>
    <t>21:0150:000680</t>
  </si>
  <si>
    <t>21:0150:000680:0001:0001:00</t>
  </si>
  <si>
    <t>103P  :785375:00:------:--</t>
  </si>
  <si>
    <t>21:0458:000804</t>
  </si>
  <si>
    <t>21:0150:000681</t>
  </si>
  <si>
    <t>21:0150:000681:0001:0001:00</t>
  </si>
  <si>
    <t>103P  :785376:00:------:--</t>
  </si>
  <si>
    <t>21:0458:000805</t>
  </si>
  <si>
    <t>21:0150:000682</t>
  </si>
  <si>
    <t>21:0150:000682:0001:0001:00</t>
  </si>
  <si>
    <t>103P  :785377:00:------:--</t>
  </si>
  <si>
    <t>21:0458:000806</t>
  </si>
  <si>
    <t>21:0150:000683</t>
  </si>
  <si>
    <t>21:0150:000683:0001:0001:00</t>
  </si>
  <si>
    <t>103P  :785378:00:------:--</t>
  </si>
  <si>
    <t>21:0458:000807</t>
  </si>
  <si>
    <t>21:0150:000684</t>
  </si>
  <si>
    <t>21:0150:000684:0001:0001:00</t>
  </si>
  <si>
    <t>103P  :785379:00:------:--</t>
  </si>
  <si>
    <t>21:0458:000808</t>
  </si>
  <si>
    <t>21:0150:000685</t>
  </si>
  <si>
    <t>21:0150:000685:0001:0001:00</t>
  </si>
  <si>
    <t>103P  :785380:93:------:--</t>
  </si>
  <si>
    <t>21:0458:000809</t>
  </si>
  <si>
    <t>103P  :785381:80:785395:00</t>
  </si>
  <si>
    <t>21:0458:000810</t>
  </si>
  <si>
    <t>21:0150:000697</t>
  </si>
  <si>
    <t>21:0150:000697:0001:0001:02</t>
  </si>
  <si>
    <t>103P  :785382:00:------:--</t>
  </si>
  <si>
    <t>21:0458:000811</t>
  </si>
  <si>
    <t>21:0150:000686</t>
  </si>
  <si>
    <t>21:0150:000686:0001:0001:00</t>
  </si>
  <si>
    <t>103P  :785383:00:------:--</t>
  </si>
  <si>
    <t>21:0458:000812</t>
  </si>
  <si>
    <t>21:0150:000687</t>
  </si>
  <si>
    <t>21:0150:000687:0001:0001:00</t>
  </si>
  <si>
    <t>103P  :785384:00:------:--</t>
  </si>
  <si>
    <t>21:0458:000813</t>
  </si>
  <si>
    <t>21:0150:000688</t>
  </si>
  <si>
    <t>21:0150:000688:0001:0001:00</t>
  </si>
  <si>
    <t>103P  :785385:92:------:--</t>
  </si>
  <si>
    <t>21:0458:000814</t>
  </si>
  <si>
    <t>103P  :785386:00:------:--</t>
  </si>
  <si>
    <t>21:0458:000815</t>
  </si>
  <si>
    <t>21:0150:000689</t>
  </si>
  <si>
    <t>21:0150:000689:0001:0001:00</t>
  </si>
  <si>
    <t>103P  :785387:10:------:--</t>
  </si>
  <si>
    <t>21:0458:000816</t>
  </si>
  <si>
    <t>21:0150:000690</t>
  </si>
  <si>
    <t>21:0150:000690:0001:0001:00</t>
  </si>
  <si>
    <t>103P  :785388:20:785387:10</t>
  </si>
  <si>
    <t>21:0458:000817</t>
  </si>
  <si>
    <t>21:0150:000690:0002:0001:00</t>
  </si>
  <si>
    <t>103P  :785389:00:------:--</t>
  </si>
  <si>
    <t>21:0458:000818</t>
  </si>
  <si>
    <t>21:0150:000691</t>
  </si>
  <si>
    <t>21:0150:000691:0001:0001:00</t>
  </si>
  <si>
    <t>103P  :785390:00:------:--</t>
  </si>
  <si>
    <t>21:0458:000819</t>
  </si>
  <si>
    <t>21:0150:000692</t>
  </si>
  <si>
    <t>21:0150:000692:0001:0001:00</t>
  </si>
  <si>
    <t>103P  :785391:00:------:--</t>
  </si>
  <si>
    <t>21:0458:000820</t>
  </si>
  <si>
    <t>21:0150:000693</t>
  </si>
  <si>
    <t>21:0150:000693:0001:0001:00</t>
  </si>
  <si>
    <t>103P  :785392:00:------:--</t>
  </si>
  <si>
    <t>21:0458:000821</t>
  </si>
  <si>
    <t>21:0150:000694</t>
  </si>
  <si>
    <t>21:0150:000694:0001:0001:00</t>
  </si>
  <si>
    <t>103P  :785393:00:------:--</t>
  </si>
  <si>
    <t>21:0458:000822</t>
  </si>
  <si>
    <t>21:0150:000695</t>
  </si>
  <si>
    <t>21:0150:000695:0001:0001:00</t>
  </si>
  <si>
    <t>103P  :785394:00:------:--</t>
  </si>
  <si>
    <t>21:0458:000823</t>
  </si>
  <si>
    <t>21:0150:000696</t>
  </si>
  <si>
    <t>21:0150:000696:0001:0001:00</t>
  </si>
  <si>
    <t>103P  :785395:00:------:--</t>
  </si>
  <si>
    <t>21:0458:000824</t>
  </si>
  <si>
    <t>21:0150:000697:0001:0001:01</t>
  </si>
  <si>
    <t>103P  :785396:00:------:--</t>
  </si>
  <si>
    <t>21:0458:000825</t>
  </si>
  <si>
    <t>21:0150:000698</t>
  </si>
  <si>
    <t>21:0150:000698:0001:0001:00</t>
  </si>
  <si>
    <t>103P  :785397:00:------:--</t>
  </si>
  <si>
    <t>21:0458:000826</t>
  </si>
  <si>
    <t>21:0150:000699</t>
  </si>
  <si>
    <t>21:0150:000699:0001:0001:00</t>
  </si>
  <si>
    <t>103P  :785398:00:------:--</t>
  </si>
  <si>
    <t>21:0458:000827</t>
  </si>
  <si>
    <t>21:0150:000700</t>
  </si>
  <si>
    <t>21:0150:000700:0001:0001:00</t>
  </si>
  <si>
    <t>103P  :785399:00:------:--</t>
  </si>
  <si>
    <t>21:0458:000828</t>
  </si>
  <si>
    <t>21:0150:000701</t>
  </si>
  <si>
    <t>21:0150:000701:0001:0001:00</t>
  </si>
  <si>
    <t>103P  :785400:00:------:--</t>
  </si>
  <si>
    <t>21:0458:000829</t>
  </si>
  <si>
    <t>21:0150:000702</t>
  </si>
  <si>
    <t>21:0150:000702:0001:0001:00</t>
  </si>
  <si>
    <t>103P  :785401:80:785412:00</t>
  </si>
  <si>
    <t>21:0458:000830</t>
  </si>
  <si>
    <t>21:0150:000711</t>
  </si>
  <si>
    <t>21:0150:000711:0001:0001:02</t>
  </si>
  <si>
    <t>103P  :785402:91:------:--</t>
  </si>
  <si>
    <t>21:0458:000831</t>
  </si>
  <si>
    <t>103P  :785403:10:------:--</t>
  </si>
  <si>
    <t>21:0458:000832</t>
  </si>
  <si>
    <t>21:0150:000703</t>
  </si>
  <si>
    <t>21:0150:000703:0001:0001:00</t>
  </si>
  <si>
    <t>103P  :785404:20:785403:10</t>
  </si>
  <si>
    <t>21:0458:000833</t>
  </si>
  <si>
    <t>21:0150:000703:0002:0001:00</t>
  </si>
  <si>
    <t>103P  :785405:00:------:--</t>
  </si>
  <si>
    <t>21:0458:000834</t>
  </si>
  <si>
    <t>21:0150:000704</t>
  </si>
  <si>
    <t>21:0150:000704:0001:0001:00</t>
  </si>
  <si>
    <t>103P  :785406:00:------:--</t>
  </si>
  <si>
    <t>21:0458:000835</t>
  </si>
  <si>
    <t>21:0150:000705</t>
  </si>
  <si>
    <t>21:0150:000705:0001:0001:00</t>
  </si>
  <si>
    <t>103P  :785407:00:------:--</t>
  </si>
  <si>
    <t>21:0458:000836</t>
  </si>
  <si>
    <t>21:0150:000706</t>
  </si>
  <si>
    <t>21:0150:000706:0001:0001:00</t>
  </si>
  <si>
    <t>103P  :785408:00:------:--</t>
  </si>
  <si>
    <t>21:0458:000837</t>
  </si>
  <si>
    <t>21:0150:000707</t>
  </si>
  <si>
    <t>21:0150:000707:0001:0001:00</t>
  </si>
  <si>
    <t>103P  :785409:00:------:--</t>
  </si>
  <si>
    <t>21:0458:000838</t>
  </si>
  <si>
    <t>21:0150:000708</t>
  </si>
  <si>
    <t>21:0150:000708:0001:0001:00</t>
  </si>
  <si>
    <t>103P  :785410:00:------:--</t>
  </si>
  <si>
    <t>21:0458:000839</t>
  </si>
  <si>
    <t>21:0150:000709</t>
  </si>
  <si>
    <t>21:0150:000709:0001:0001:00</t>
  </si>
  <si>
    <t>103P  :785411:00:------:--</t>
  </si>
  <si>
    <t>21:0458:000840</t>
  </si>
  <si>
    <t>21:0150:000710</t>
  </si>
  <si>
    <t>21:0150:000710:0001:0001:00</t>
  </si>
  <si>
    <t>103P  :785412:00:------:--</t>
  </si>
  <si>
    <t>21:0458:000841</t>
  </si>
  <si>
    <t>21:0150:000711:0001:0001:01</t>
  </si>
  <si>
    <t>103P  :785413:00:------:--</t>
  </si>
  <si>
    <t>21:0458:000842</t>
  </si>
  <si>
    <t>21:0150:000712</t>
  </si>
  <si>
    <t>21:0150:000712:0001:0001:00</t>
  </si>
  <si>
    <t>103P  :785414:00:------:--</t>
  </si>
  <si>
    <t>21:0458:000843</t>
  </si>
  <si>
    <t>21:0150:000713</t>
  </si>
  <si>
    <t>21:0150:000713:0001:0001:00</t>
  </si>
  <si>
    <t>103P  :785415:00:------:--</t>
  </si>
  <si>
    <t>21:0458:000844</t>
  </si>
  <si>
    <t>21:0150:000714</t>
  </si>
  <si>
    <t>21:0150:000714:0001:0001:00</t>
  </si>
  <si>
    <t>103P  :785416:00:------:--</t>
  </si>
  <si>
    <t>21:0458:000845</t>
  </si>
  <si>
    <t>21:0150:000715</t>
  </si>
  <si>
    <t>21:0150:000715:0001:0001:00</t>
  </si>
  <si>
    <t>103P  :785417:00:------:--</t>
  </si>
  <si>
    <t>21:0458:000846</t>
  </si>
  <si>
    <t>21:0150:000716</t>
  </si>
  <si>
    <t>21:0150:000716:0001:0001:00</t>
  </si>
  <si>
    <t>103P  :785418:00:------:--</t>
  </si>
  <si>
    <t>21:0458:000847</t>
  </si>
  <si>
    <t>21:0150:000717</t>
  </si>
  <si>
    <t>21:0150:000717:0001:0001:00</t>
  </si>
  <si>
    <t>103P  :785419:00:------:--</t>
  </si>
  <si>
    <t>21:0458:000848</t>
  </si>
  <si>
    <t>21:0150:000718</t>
  </si>
  <si>
    <t>21:0150:000718:0001:0001:00</t>
  </si>
  <si>
    <t>103P  :785420:00:------:--</t>
  </si>
  <si>
    <t>21:0458:000849</t>
  </si>
  <si>
    <t>21:0150:000719</t>
  </si>
  <si>
    <t>21:0150:000719:0001:0001:00</t>
  </si>
  <si>
    <t>103P  :785421:80:785428:00</t>
  </si>
  <si>
    <t>21:0458:000850</t>
  </si>
  <si>
    <t>21:0150:000724</t>
  </si>
  <si>
    <t>21:0150:000724:0001:0001:02</t>
  </si>
  <si>
    <t>103P  :785422:00:------:--</t>
  </si>
  <si>
    <t>21:0458:000851</t>
  </si>
  <si>
    <t>21:0150:000720</t>
  </si>
  <si>
    <t>21:0150:000720:0001:0001:00</t>
  </si>
  <si>
    <t>103P  :785423:10:------:--</t>
  </si>
  <si>
    <t>21:0458:000852</t>
  </si>
  <si>
    <t>21:0150:000721</t>
  </si>
  <si>
    <t>21:0150:000721:0001:0001:00</t>
  </si>
  <si>
    <t>103P  :785424:20:785423:10</t>
  </si>
  <si>
    <t>21:0458:000853</t>
  </si>
  <si>
    <t>21:0150:000721:0002:0001:00</t>
  </si>
  <si>
    <t>103P  :785425:00:------:--</t>
  </si>
  <si>
    <t>21:0458:000854</t>
  </si>
  <si>
    <t>21:0150:000722</t>
  </si>
  <si>
    <t>21:0150:000722:0001:0001:00</t>
  </si>
  <si>
    <t>103P  :785426:92:------:--</t>
  </si>
  <si>
    <t>21:0458:000855</t>
  </si>
  <si>
    <t>103P  :785427:00:------:--</t>
  </si>
  <si>
    <t>21:0458:000856</t>
  </si>
  <si>
    <t>21:0150:000723</t>
  </si>
  <si>
    <t>21:0150:000723:0001:0001:00</t>
  </si>
  <si>
    <t>103P  :785428:00:------:--</t>
  </si>
  <si>
    <t>21:0458:000857</t>
  </si>
  <si>
    <t>21:0150:000724:0001:0001:01</t>
  </si>
  <si>
    <t>103P  :785429:00:------:--</t>
  </si>
  <si>
    <t>21:0458:000858</t>
  </si>
  <si>
    <t>21:0150:000725</t>
  </si>
  <si>
    <t>21:0150:000725:0001:0001:00</t>
  </si>
  <si>
    <t>103P  :785430:00:------:--</t>
  </si>
  <si>
    <t>21:0458:000859</t>
  </si>
  <si>
    <t>21:0150:000726</t>
  </si>
  <si>
    <t>21:0150:000726:0001:0001:00</t>
  </si>
  <si>
    <t>103P  :785431:00:------:--</t>
  </si>
  <si>
    <t>21:0458:000860</t>
  </si>
  <si>
    <t>21:0150:000727</t>
  </si>
  <si>
    <t>21:0150:000727:0001:0001:00</t>
  </si>
  <si>
    <t>103P  :785432:00:------:--</t>
  </si>
  <si>
    <t>21:0458:000861</t>
  </si>
  <si>
    <t>21:0150:000728</t>
  </si>
  <si>
    <t>21:0150:000728:0001:0001:00</t>
  </si>
  <si>
    <t>103P  :785433:00:------:--</t>
  </si>
  <si>
    <t>21:0458:000862</t>
  </si>
  <si>
    <t>21:0150:000729</t>
  </si>
  <si>
    <t>21:0150:000729:0001:0001:00</t>
  </si>
  <si>
    <t>103P  :785434:00:------:--</t>
  </si>
  <si>
    <t>21:0458:000863</t>
  </si>
  <si>
    <t>21:0150:000730</t>
  </si>
  <si>
    <t>21:0150:000730:0001:0001:00</t>
  </si>
  <si>
    <t>103P  :785435:00:------:--</t>
  </si>
  <si>
    <t>21:0458:000864</t>
  </si>
  <si>
    <t>21:0150:000731</t>
  </si>
  <si>
    <t>21:0150:000731:0001:0001:00</t>
  </si>
  <si>
    <t>103P  :785436:00:------:--</t>
  </si>
  <si>
    <t>21:0458:000865</t>
  </si>
  <si>
    <t>21:0150:000732</t>
  </si>
  <si>
    <t>21:0150:000732:0001:0001:00</t>
  </si>
  <si>
    <t>103P  :785437:00:------:--</t>
  </si>
  <si>
    <t>21:0458:000866</t>
  </si>
  <si>
    <t>21:0150:000733</t>
  </si>
  <si>
    <t>21:0150:000733:0001:0001:00</t>
  </si>
  <si>
    <t>103P  :785438:00:------:--</t>
  </si>
  <si>
    <t>21:0458:000867</t>
  </si>
  <si>
    <t>21:0150:000734</t>
  </si>
  <si>
    <t>21:0150:000734:0001:0001:00</t>
  </si>
  <si>
    <t>103P  :785439:00:------:--</t>
  </si>
  <si>
    <t>21:0458:000868</t>
  </si>
  <si>
    <t>21:0150:000735</t>
  </si>
  <si>
    <t>21:0150:000735:0001:0001:00</t>
  </si>
  <si>
    <t>103P  :785440:00:------:--</t>
  </si>
  <si>
    <t>21:0458:000869</t>
  </si>
  <si>
    <t>21:0150:000736</t>
  </si>
  <si>
    <t>21:0150:000736:0001:0001:00</t>
  </si>
  <si>
    <t>103P  :785441:80:785447:10</t>
  </si>
  <si>
    <t>21:0458:000870</t>
  </si>
  <si>
    <t>21:0150:000742</t>
  </si>
  <si>
    <t>21:0150:000742:0001:0001:02</t>
  </si>
  <si>
    <t>103P  :785442:00:------:--</t>
  </si>
  <si>
    <t>21:0458:000871</t>
  </si>
  <si>
    <t>21:0150:000737</t>
  </si>
  <si>
    <t>21:0150:000737:0001:0001:00</t>
  </si>
  <si>
    <t>103P  :785443:00:------:--</t>
  </si>
  <si>
    <t>21:0458:000872</t>
  </si>
  <si>
    <t>21:0150:000738</t>
  </si>
  <si>
    <t>21:0150:000738:0001:0001:00</t>
  </si>
  <si>
    <t>103P  :785444:00:------:--</t>
  </si>
  <si>
    <t>21:0458:000873</t>
  </si>
  <si>
    <t>21:0150:000739</t>
  </si>
  <si>
    <t>21:0150:000739:0001:0001:00</t>
  </si>
  <si>
    <t>103P  :785445:00:------:--</t>
  </si>
  <si>
    <t>21:0458:000874</t>
  </si>
  <si>
    <t>21:0150:000740</t>
  </si>
  <si>
    <t>21:0150:000740:0001:0001:00</t>
  </si>
  <si>
    <t>103P  :785446:00:------:--</t>
  </si>
  <si>
    <t>21:0458:000875</t>
  </si>
  <si>
    <t>21:0150:000741</t>
  </si>
  <si>
    <t>21:0150:000741:0001:0001:00</t>
  </si>
  <si>
    <t>103P  :785447:10:------:--</t>
  </si>
  <si>
    <t>21:0458:000876</t>
  </si>
  <si>
    <t>21:0150:000742:0001:0001:01</t>
  </si>
  <si>
    <t>103P  :785448:20:785447:10</t>
  </si>
  <si>
    <t>21:0458:000877</t>
  </si>
  <si>
    <t>21:0150:000742:0002:0001:00</t>
  </si>
  <si>
    <t>103P  :785449:91:------:--</t>
  </si>
  <si>
    <t>21:0458:000878</t>
  </si>
  <si>
    <t>103P  :785450:00:------:--</t>
  </si>
  <si>
    <t>21:0458:000879</t>
  </si>
  <si>
    <t>21:0150:000743</t>
  </si>
  <si>
    <t>21:0150:000743:0001:0001:00</t>
  </si>
  <si>
    <t>103P  :785451:00:------:--</t>
  </si>
  <si>
    <t>21:0458:000880</t>
  </si>
  <si>
    <t>21:0150:000744</t>
  </si>
  <si>
    <t>21:0150:000744:0001:0001:00</t>
  </si>
  <si>
    <t>103P  :785452:00:------:--</t>
  </si>
  <si>
    <t>21:0458:000881</t>
  </si>
  <si>
    <t>21:0150:000745</t>
  </si>
  <si>
    <t>21:0150:000745:0001:0001:00</t>
  </si>
  <si>
    <t>103P  :785453:00:------:--</t>
  </si>
  <si>
    <t>21:0458:000882</t>
  </si>
  <si>
    <t>21:0150:000746</t>
  </si>
  <si>
    <t>21:0150:000746:0001:0001:00</t>
  </si>
  <si>
    <t>103P  :785454:00:------:--</t>
  </si>
  <si>
    <t>21:0458:000883</t>
  </si>
  <si>
    <t>21:0150:000747</t>
  </si>
  <si>
    <t>21:0150:000747:0001:0001:00</t>
  </si>
  <si>
    <t>103P  :785455:00:------:--</t>
  </si>
  <si>
    <t>21:0458:000884</t>
  </si>
  <si>
    <t>21:0150:000748</t>
  </si>
  <si>
    <t>21:0150:000748:0001:0001:00</t>
  </si>
  <si>
    <t>103P  :785456:00:------:--</t>
  </si>
  <si>
    <t>21:0458:000885</t>
  </si>
  <si>
    <t>21:0150:000749</t>
  </si>
  <si>
    <t>21:0150:000749:0001:0001:00</t>
  </si>
  <si>
    <t>103P  :785457:00:------:--</t>
  </si>
  <si>
    <t>21:0458:000886</t>
  </si>
  <si>
    <t>21:0150:000750</t>
  </si>
  <si>
    <t>21:0150:000750:0001:0001:00</t>
  </si>
  <si>
    <t>103P  :785458:00:------:--</t>
  </si>
  <si>
    <t>21:0458:000887</t>
  </si>
  <si>
    <t>21:0150:000751</t>
  </si>
  <si>
    <t>21:0150:000751:0001:0001:00</t>
  </si>
  <si>
    <t>103P  :785459:00:------:--</t>
  </si>
  <si>
    <t>21:0458:000888</t>
  </si>
  <si>
    <t>21:0150:000752</t>
  </si>
  <si>
    <t>21:0150:000752:0001:0001:00</t>
  </si>
  <si>
    <t>103P  :785460:00:------:--</t>
  </si>
  <si>
    <t>21:0458:000889</t>
  </si>
  <si>
    <t>21:0150:000753</t>
  </si>
  <si>
    <t>21:0150:000753:0001:0001:00</t>
  </si>
  <si>
    <t>103P  :785461:80:785467:00</t>
  </si>
  <si>
    <t>21:0458:000890</t>
  </si>
  <si>
    <t>21:0150:000759</t>
  </si>
  <si>
    <t>21:0150:000759:0001:0001:02</t>
  </si>
  <si>
    <t>103P  :785462:00:------:--</t>
  </si>
  <si>
    <t>21:0458:000891</t>
  </si>
  <si>
    <t>21:0150:000754</t>
  </si>
  <si>
    <t>21:0150:000754:0001:0001:00</t>
  </si>
  <si>
    <t>103P  :785463:00:------:--</t>
  </si>
  <si>
    <t>21:0458:000892</t>
  </si>
  <si>
    <t>21:0150:000755</t>
  </si>
  <si>
    <t>21:0150:000755:0001:0001:00</t>
  </si>
  <si>
    <t>103P  :785464:00:------:--</t>
  </si>
  <si>
    <t>21:0458:000893</t>
  </si>
  <si>
    <t>21:0150:000756</t>
  </si>
  <si>
    <t>21:0150:000756:0001:0001:00</t>
  </si>
  <si>
    <t>103P  :785465:00:------:--</t>
  </si>
  <si>
    <t>21:0458:000894</t>
  </si>
  <si>
    <t>21:0150:000757</t>
  </si>
  <si>
    <t>21:0150:000757:0001:0001:00</t>
  </si>
  <si>
    <t>103P  :785466:00:------:--</t>
  </si>
  <si>
    <t>21:0458:000895</t>
  </si>
  <si>
    <t>21:0150:000758</t>
  </si>
  <si>
    <t>21:0150:000758:0001:0001:00</t>
  </si>
  <si>
    <t>103P  :785467:00:------:--</t>
  </si>
  <si>
    <t>21:0458:000896</t>
  </si>
  <si>
    <t>21:0150:000759:0001:0001:01</t>
  </si>
  <si>
    <t>103P  :785468:10:------:--</t>
  </si>
  <si>
    <t>21:0458:000897</t>
  </si>
  <si>
    <t>21:0150:000760</t>
  </si>
  <si>
    <t>21:0150:000760:0001:0001:00</t>
  </si>
  <si>
    <t>103P  :785469:20:785468:10</t>
  </si>
  <si>
    <t>21:0458:000898</t>
  </si>
  <si>
    <t>21:0150:000760:0002:0001:00</t>
  </si>
  <si>
    <t>103P  :785470:00:------:--</t>
  </si>
  <si>
    <t>21:0458:000899</t>
  </si>
  <si>
    <t>21:0150:000761</t>
  </si>
  <si>
    <t>21:0150:000761:0001:0001:00</t>
  </si>
  <si>
    <t>103P  :785471:00:------:--</t>
  </si>
  <si>
    <t>21:0458:000900</t>
  </si>
  <si>
    <t>21:0150:000762</t>
  </si>
  <si>
    <t>21:0150:000762:0001:0001:00</t>
  </si>
  <si>
    <t>103P  :785472:00:------:--</t>
  </si>
  <si>
    <t>21:0458:000901</t>
  </si>
  <si>
    <t>21:0150:000763</t>
  </si>
  <si>
    <t>21:0150:000763:0001:0001:00</t>
  </si>
  <si>
    <t>103P  :785473:00:------:--</t>
  </si>
  <si>
    <t>21:0458:000902</t>
  </si>
  <si>
    <t>21:0150:000764</t>
  </si>
  <si>
    <t>21:0150:000764:0001:0001:00</t>
  </si>
  <si>
    <t>103P  :785474:00:------:--</t>
  </si>
  <si>
    <t>21:0458:000903</t>
  </si>
  <si>
    <t>21:0150:000765</t>
  </si>
  <si>
    <t>21:0150:000765:0001:0001:00</t>
  </si>
  <si>
    <t>103P  :785475:00:------:--</t>
  </si>
  <si>
    <t>21:0458:000904</t>
  </si>
  <si>
    <t>21:0150:000766</t>
  </si>
  <si>
    <t>21:0150:000766:0001:0001:00</t>
  </si>
  <si>
    <t>103P  :785476:00:------:--</t>
  </si>
  <si>
    <t>21:0458:000905</t>
  </si>
  <si>
    <t>21:0150:000767</t>
  </si>
  <si>
    <t>21:0150:000767:0001:0001:00</t>
  </si>
  <si>
    <t>103P  :785477:00:------:--</t>
  </si>
  <si>
    <t>21:0458:000906</t>
  </si>
  <si>
    <t>21:0150:000768</t>
  </si>
  <si>
    <t>21:0150:000768:0001:0001:00</t>
  </si>
  <si>
    <t>103P  :785478:00:------:--</t>
  </si>
  <si>
    <t>21:0458:000907</t>
  </si>
  <si>
    <t>21:0150:000769</t>
  </si>
  <si>
    <t>21:0150:000769:0001:0001:00</t>
  </si>
  <si>
    <t>103P  :785479:00:------:--</t>
  </si>
  <si>
    <t>21:0458:000908</t>
  </si>
  <si>
    <t>21:0150:000770</t>
  </si>
  <si>
    <t>21:0150:000770:0001:0001:00</t>
  </si>
  <si>
    <t>103P  :785480:93:------:--</t>
  </si>
  <si>
    <t>21:0458:000909</t>
  </si>
  <si>
    <t>103P  :785481:80:785492:00</t>
  </si>
  <si>
    <t>21:0458:000910</t>
  </si>
  <si>
    <t>21:0150:000780</t>
  </si>
  <si>
    <t>21:0150:000780:0001:0001:02</t>
  </si>
  <si>
    <t>103P  :785482:00:------:--</t>
  </si>
  <si>
    <t>21:0458:000911</t>
  </si>
  <si>
    <t>21:0150:000771</t>
  </si>
  <si>
    <t>21:0150:000771:0001:0001:00</t>
  </si>
  <si>
    <t>103P  :785483:00:------:--</t>
  </si>
  <si>
    <t>21:0458:000912</t>
  </si>
  <si>
    <t>21:0150:000772</t>
  </si>
  <si>
    <t>21:0150:000772:0001:0001:00</t>
  </si>
  <si>
    <t>103P  :785484:00:------:--</t>
  </si>
  <si>
    <t>21:0458:000913</t>
  </si>
  <si>
    <t>21:0150:000773</t>
  </si>
  <si>
    <t>21:0150:000773:0001:0001:00</t>
  </si>
  <si>
    <t>103P  :785485:00:------:--</t>
  </si>
  <si>
    <t>21:0458:000914</t>
  </si>
  <si>
    <t>21:0150:000774</t>
  </si>
  <si>
    <t>21:0150:000774:0001:0001:00</t>
  </si>
  <si>
    <t>103P  :785486:00:------:--</t>
  </si>
  <si>
    <t>21:0458:000915</t>
  </si>
  <si>
    <t>21:0150:000775</t>
  </si>
  <si>
    <t>21:0150:000775:0001:0001:00</t>
  </si>
  <si>
    <t>103P  :785487:10:------:--</t>
  </si>
  <si>
    <t>21:0458:000916</t>
  </si>
  <si>
    <t>21:0150:000776</t>
  </si>
  <si>
    <t>21:0150:000776:0001:0001:00</t>
  </si>
  <si>
    <t>103P  :785488:20:785487:10</t>
  </si>
  <si>
    <t>21:0458:000917</t>
  </si>
  <si>
    <t>21:0150:000776:0002:0001:00</t>
  </si>
  <si>
    <t>103P  :785489:00:------:--</t>
  </si>
  <si>
    <t>21:0458:000918</t>
  </si>
  <si>
    <t>21:0150:000777</t>
  </si>
  <si>
    <t>21:0150:000777:0001:0001:00</t>
  </si>
  <si>
    <t>103P  :785490:00:------:--</t>
  </si>
  <si>
    <t>21:0458:000919</t>
  </si>
  <si>
    <t>21:0150:000778</t>
  </si>
  <si>
    <t>21:0150:000778:0001:0001:00</t>
  </si>
  <si>
    <t>103P  :785491:00:------:--</t>
  </si>
  <si>
    <t>21:0458:000920</t>
  </si>
  <si>
    <t>21:0150:000779</t>
  </si>
  <si>
    <t>21:0150:000779:0001:0001:00</t>
  </si>
  <si>
    <t>103P  :785492:00:------:--</t>
  </si>
  <si>
    <t>21:0458:000921</t>
  </si>
  <si>
    <t>21:0150:000780:0001:0001:01</t>
  </si>
  <si>
    <t>103P  :785493:00:------:--</t>
  </si>
  <si>
    <t>21:0458:000922</t>
  </si>
  <si>
    <t>21:0150:000781</t>
  </si>
  <si>
    <t>21:0150:000781:0001:0001:00</t>
  </si>
  <si>
    <t>103P  :785494:00:------:--</t>
  </si>
  <si>
    <t>21:0458:000923</t>
  </si>
  <si>
    <t>21:0150:000782</t>
  </si>
  <si>
    <t>21:0150:000782:0001:0001:00</t>
  </si>
  <si>
    <t>103P  :785495:00:------:--</t>
  </si>
  <si>
    <t>21:0458:000924</t>
  </si>
  <si>
    <t>21:0150:000783</t>
  </si>
  <si>
    <t>21:0150:000783:0001:0001:00</t>
  </si>
  <si>
    <t>103P  :785496:92:------:--</t>
  </si>
  <si>
    <t>21:0458:000925</t>
  </si>
  <si>
    <t>103P  :785497:00:------:--</t>
  </si>
  <si>
    <t>21:0458:000926</t>
  </si>
  <si>
    <t>21:0150:000784</t>
  </si>
  <si>
    <t>21:0150:000784:0001:0001:00</t>
  </si>
  <si>
    <t>103P  :785498:00:------:--</t>
  </si>
  <si>
    <t>21:0458:000927</t>
  </si>
  <si>
    <t>21:0150:000785</t>
  </si>
  <si>
    <t>21:0150:000785:0001:0001:00</t>
  </si>
  <si>
    <t>103P  :785499:00:------:--</t>
  </si>
  <si>
    <t>21:0458:000928</t>
  </si>
  <si>
    <t>21:0150:000786</t>
  </si>
  <si>
    <t>21:0150:000786:0001:0001:00</t>
  </si>
  <si>
    <t>103P  :785500:00:------:--</t>
  </si>
  <si>
    <t>21:0458:000929</t>
  </si>
  <si>
    <t>21:0150:000787</t>
  </si>
  <si>
    <t>21:0150:000787:0001:0001:00</t>
  </si>
  <si>
    <t>103P  :785501:80:785504:00</t>
  </si>
  <si>
    <t>21:0458:000930</t>
  </si>
  <si>
    <t>21:0150:000789</t>
  </si>
  <si>
    <t>21:0150:000789:0001:0001:02</t>
  </si>
  <si>
    <t>103P  :785502:10:------:--</t>
  </si>
  <si>
    <t>21:0458:000931</t>
  </si>
  <si>
    <t>21:0150:000788</t>
  </si>
  <si>
    <t>21:0150:000788:0001:0001:00</t>
  </si>
  <si>
    <t>103P  :785503:20:785502:10</t>
  </si>
  <si>
    <t>21:0458:000932</t>
  </si>
  <si>
    <t>21:0150:000788:0002:0001:00</t>
  </si>
  <si>
    <t>103P  :785504:00:------:--</t>
  </si>
  <si>
    <t>21:0458:000933</t>
  </si>
  <si>
    <t>21:0150:000789:0001:0001:01</t>
  </si>
  <si>
    <t>103P  :785505:00:------:--</t>
  </si>
  <si>
    <t>21:0458:000934</t>
  </si>
  <si>
    <t>21:0150:000790</t>
  </si>
  <si>
    <t>21:0150:000790:0001:0001:00</t>
  </si>
  <si>
    <t>103P  :785506:00:------:--</t>
  </si>
  <si>
    <t>21:0458:000935</t>
  </si>
  <si>
    <t>21:0150:000791</t>
  </si>
  <si>
    <t>21:0150:000791:0001:0001:00</t>
  </si>
  <si>
    <t>103P  :785507:00:------:--</t>
  </si>
  <si>
    <t>21:0458:000936</t>
  </si>
  <si>
    <t>21:0150:000792</t>
  </si>
  <si>
    <t>21:0150:000792:0001:0001:00</t>
  </si>
  <si>
    <t>103P  :785508:00:------:--</t>
  </si>
  <si>
    <t>21:0458:000937</t>
  </si>
  <si>
    <t>21:0150:000793</t>
  </si>
  <si>
    <t>21:0150:000793:0001:0001:00</t>
  </si>
  <si>
    <t>103P  :785509:00:------:--</t>
  </si>
  <si>
    <t>21:0458:000938</t>
  </si>
  <si>
    <t>21:0150:000794</t>
  </si>
  <si>
    <t>21:0150:000794:0001:0001:00</t>
  </si>
  <si>
    <t>103P  :785510:00:------:--</t>
  </si>
  <si>
    <t>21:0458:000939</t>
  </si>
  <si>
    <t>21:0150:000795</t>
  </si>
  <si>
    <t>21:0150:000795:0001:0001:00</t>
  </si>
  <si>
    <t>103P  :785511:00:------:--</t>
  </si>
  <si>
    <t>21:0458:000940</t>
  </si>
  <si>
    <t>21:0150:000796</t>
  </si>
  <si>
    <t>21:0150:000796:0001:0001:00</t>
  </si>
  <si>
    <t>103P  :785512:00:------:--</t>
  </si>
  <si>
    <t>21:0458:000941</t>
  </si>
  <si>
    <t>21:0150:000797</t>
  </si>
  <si>
    <t>21:0150:000797:0001:0001:00</t>
  </si>
  <si>
    <t>103P  :785513:00:------:--</t>
  </si>
  <si>
    <t>21:0458:000942</t>
  </si>
  <si>
    <t>21:0150:000798</t>
  </si>
  <si>
    <t>21:0150:000798:0001:0001:00</t>
  </si>
  <si>
    <t>103P  :785514:00:------:--</t>
  </si>
  <si>
    <t>21:0458:000943</t>
  </si>
  <si>
    <t>21:0150:000799</t>
  </si>
  <si>
    <t>21:0150:000799:0001:0001:00</t>
  </si>
  <si>
    <t>103P  :785515:00:------:--</t>
  </si>
  <si>
    <t>21:0458:000944</t>
  </si>
  <si>
    <t>21:0150:000800</t>
  </si>
  <si>
    <t>21:0150:000800:0001:0001:00</t>
  </si>
  <si>
    <t>103P  :785516:00:------:--</t>
  </si>
  <si>
    <t>21:0458:000945</t>
  </si>
  <si>
    <t>21:0150:000801</t>
  </si>
  <si>
    <t>21:0150:000801:0001:0001:00</t>
  </si>
  <si>
    <t>103P  :785517:93:------:--</t>
  </si>
  <si>
    <t>21:0458:000946</t>
  </si>
  <si>
    <t>103P  :785518:00:------:--</t>
  </si>
  <si>
    <t>21:0458:000947</t>
  </si>
  <si>
    <t>21:0150:000802</t>
  </si>
  <si>
    <t>21:0150:000802:0001:0001:00</t>
  </si>
  <si>
    <t>103P  :785519:00:------:--</t>
  </si>
  <si>
    <t>21:0458:000948</t>
  </si>
  <si>
    <t>21:0150:000803</t>
  </si>
  <si>
    <t>21:0150:000803:0001:0001:00</t>
  </si>
  <si>
    <t>103P  :785520:00:------:--</t>
  </si>
  <si>
    <t>21:0458:000949</t>
  </si>
  <si>
    <t>21:0150:000804</t>
  </si>
  <si>
    <t>21:0150:000804:0001:0001:00</t>
  </si>
  <si>
    <t>103P  :785521:80:785532:00</t>
  </si>
  <si>
    <t>21:0458:000950</t>
  </si>
  <si>
    <t>21:0150:000814</t>
  </si>
  <si>
    <t>21:0150:000814:0001:0001:02</t>
  </si>
  <si>
    <t>103P  :785522:10:------:--</t>
  </si>
  <si>
    <t>21:0458:000951</t>
  </si>
  <si>
    <t>21:0150:000805</t>
  </si>
  <si>
    <t>21:0150:000805:0001:0001:00</t>
  </si>
  <si>
    <t>103P  :785523:20:785522:10</t>
  </si>
  <si>
    <t>21:0458:000952</t>
  </si>
  <si>
    <t>21:0150:000805:0002:0001:00</t>
  </si>
  <si>
    <t>103P  :785524:00:------:--</t>
  </si>
  <si>
    <t>21:0458:000953</t>
  </si>
  <si>
    <t>21:0150:000806</t>
  </si>
  <si>
    <t>21:0150:000806:0001:0001:00</t>
  </si>
  <si>
    <t>103P  :785525:00:------:--</t>
  </si>
  <si>
    <t>21:0458:000954</t>
  </si>
  <si>
    <t>21:0150:000807</t>
  </si>
  <si>
    <t>21:0150:000807:0001:0001:00</t>
  </si>
  <si>
    <t>103P  :785526:00:------:--</t>
  </si>
  <si>
    <t>21:0458:000955</t>
  </si>
  <si>
    <t>21:0150:000808</t>
  </si>
  <si>
    <t>21:0150:000808:0001:0001:00</t>
  </si>
  <si>
    <t>103P  :785527:00:------:--</t>
  </si>
  <si>
    <t>21:0458:000956</t>
  </si>
  <si>
    <t>21:0150:000809</t>
  </si>
  <si>
    <t>21:0150:000809:0001:0001:00</t>
  </si>
  <si>
    <t>103P  :785528:00:------:--</t>
  </si>
  <si>
    <t>21:0458:000957</t>
  </si>
  <si>
    <t>21:0150:000810</t>
  </si>
  <si>
    <t>21:0150:000810:0001:0001:00</t>
  </si>
  <si>
    <t>103P  :785529:00:------:--</t>
  </si>
  <si>
    <t>21:0458:000958</t>
  </si>
  <si>
    <t>21:0150:000811</t>
  </si>
  <si>
    <t>21:0150:000811:0001:0001:00</t>
  </si>
  <si>
    <t>103P  :785530:00:------:--</t>
  </si>
  <si>
    <t>21:0458:000959</t>
  </si>
  <si>
    <t>21:0150:000812</t>
  </si>
  <si>
    <t>21:0150:000812:0001:0001:00</t>
  </si>
  <si>
    <t>103P  :785531:00:------:--</t>
  </si>
  <si>
    <t>21:0458:000960</t>
  </si>
  <si>
    <t>21:0150:000813</t>
  </si>
  <si>
    <t>21:0150:000813:0001:0001:00</t>
  </si>
  <si>
    <t>103P  :785532:00:------:--</t>
  </si>
  <si>
    <t>21:0458:000961</t>
  </si>
  <si>
    <t>21:0150:000814:0001:0001:01</t>
  </si>
  <si>
    <t>103P  :785533:00:------:--</t>
  </si>
  <si>
    <t>21:0458:000962</t>
  </si>
  <si>
    <t>21:0150:000815</t>
  </si>
  <si>
    <t>21:0150:000815:0001:0001:00</t>
  </si>
  <si>
    <t>103P  :785534:91:------:--</t>
  </si>
  <si>
    <t>21:0458:000963</t>
  </si>
  <si>
    <t>103P  :785535:00:------:--</t>
  </si>
  <si>
    <t>21:0458:000964</t>
  </si>
  <si>
    <t>21:0150:000816</t>
  </si>
  <si>
    <t>21:0150:000816:0001:0001:00</t>
  </si>
  <si>
    <t>103P  :785536:00:------:--</t>
  </si>
  <si>
    <t>21:0458:000965</t>
  </si>
  <si>
    <t>21:0150:000817</t>
  </si>
  <si>
    <t>21:0150:000817:0001:0001:00</t>
  </si>
  <si>
    <t>103P  :785537:00:------:--</t>
  </si>
  <si>
    <t>21:0458:000966</t>
  </si>
  <si>
    <t>21:0150:000818</t>
  </si>
  <si>
    <t>21:0150:000818:0001:0001:00</t>
  </si>
  <si>
    <t>103P  :785538:00:------:--</t>
  </si>
  <si>
    <t>21:0458:000967</t>
  </si>
  <si>
    <t>21:0150:000819</t>
  </si>
  <si>
    <t>21:0150:000819:0001:0001:00</t>
  </si>
  <si>
    <t>103P  :785539:00:------:--</t>
  </si>
  <si>
    <t>21:0458:000968</t>
  </si>
  <si>
    <t>21:0150:000820</t>
  </si>
  <si>
    <t>21:0150:000820:0001:0001:00</t>
  </si>
  <si>
    <t>103P  :785540:00:------:--</t>
  </si>
  <si>
    <t>21:0458:000969</t>
  </si>
  <si>
    <t>21:0150:000821</t>
  </si>
  <si>
    <t>21:0150:000821:0001:0001:00</t>
  </si>
  <si>
    <t>103P  :785541:80:785544:00</t>
  </si>
  <si>
    <t>21:0458:000970</t>
  </si>
  <si>
    <t>21:0150:000824</t>
  </si>
  <si>
    <t>21:0150:000824:0001:0001:02</t>
  </si>
  <si>
    <t>103P  :785542:00:------:--</t>
  </si>
  <si>
    <t>21:0458:000971</t>
  </si>
  <si>
    <t>21:0150:000822</t>
  </si>
  <si>
    <t>21:0150:000822:0001:0001:00</t>
  </si>
  <si>
    <t>103P  :785543:00:------:--</t>
  </si>
  <si>
    <t>21:0458:000972</t>
  </si>
  <si>
    <t>21:0150:000823</t>
  </si>
  <si>
    <t>21:0150:000823:0001:0001:00</t>
  </si>
  <si>
    <t>103P  :785544:00:------:--</t>
  </si>
  <si>
    <t>21:0458:000973</t>
  </si>
  <si>
    <t>21:0150:000824:0001:0001:01</t>
  </si>
  <si>
    <t>103P  :785545:00:------:--</t>
  </si>
  <si>
    <t>21:0458:000974</t>
  </si>
  <si>
    <t>21:0150:000825</t>
  </si>
  <si>
    <t>21:0150:000825:0001:0001:00</t>
  </si>
  <si>
    <t>103P  :785546:00:------:--</t>
  </si>
  <si>
    <t>21:0458:000975</t>
  </si>
  <si>
    <t>21:0150:000826</t>
  </si>
  <si>
    <t>21:0150:000826:0001:0001:00</t>
  </si>
  <si>
    <t>103P  :785547:00:------:--</t>
  </si>
  <si>
    <t>21:0458:000976</t>
  </si>
  <si>
    <t>21:0150:000827</t>
  </si>
  <si>
    <t>21:0150:000827:0001:0001:00</t>
  </si>
  <si>
    <t>103P  :785548:00:------:--</t>
  </si>
  <si>
    <t>21:0458:000977</t>
  </si>
  <si>
    <t>21:0150:000828</t>
  </si>
  <si>
    <t>21:0150:000828:0001:0001:00</t>
  </si>
  <si>
    <t>103P  :785549:92:------:--</t>
  </si>
  <si>
    <t>21:0458:000978</t>
  </si>
  <si>
    <t>103P  :785550:00:------:--</t>
  </si>
  <si>
    <t>21:0458:000979</t>
  </si>
  <si>
    <t>21:0150:000829</t>
  </si>
  <si>
    <t>21:0150:000829:0001:0001:00</t>
  </si>
  <si>
    <t>103P  :785551:00:------:--</t>
  </si>
  <si>
    <t>21:0458:000980</t>
  </si>
  <si>
    <t>21:0150:000830</t>
  </si>
  <si>
    <t>21:0150:000830:0001:0001:00</t>
  </si>
  <si>
    <t>103P  :785552:00:------:--</t>
  </si>
  <si>
    <t>21:0458:000981</t>
  </si>
  <si>
    <t>21:0150:000831</t>
  </si>
  <si>
    <t>21:0150:000831:0001:0001:00</t>
  </si>
  <si>
    <t>103P  :785553:00:------:--</t>
  </si>
  <si>
    <t>21:0458:000982</t>
  </si>
  <si>
    <t>21:0150:000832</t>
  </si>
  <si>
    <t>21:0150:000832:0001:0001:00</t>
  </si>
  <si>
    <t>103P  :785554:00:------:--</t>
  </si>
  <si>
    <t>21:0458:000983</t>
  </si>
  <si>
    <t>21:0150:000833</t>
  </si>
  <si>
    <t>21:0150:000833:0001:0001:00</t>
  </si>
  <si>
    <t>103P  :785555:00:------:--</t>
  </si>
  <si>
    <t>21:0458:000984</t>
  </si>
  <si>
    <t>21:0150:000834</t>
  </si>
  <si>
    <t>21:0150:000834:0001:0001:00</t>
  </si>
  <si>
    <t>103P  :785556:00:------:--</t>
  </si>
  <si>
    <t>21:0458:000985</t>
  </si>
  <si>
    <t>21:0150:000835</t>
  </si>
  <si>
    <t>21:0150:000835:0001:0001:00</t>
  </si>
  <si>
    <t>103P  :785557:10:------:--</t>
  </si>
  <si>
    <t>21:0458:000986</t>
  </si>
  <si>
    <t>21:0150:000836</t>
  </si>
  <si>
    <t>21:0150:000836:0001:0001:00</t>
  </si>
  <si>
    <t>103P  :785558:20:785557:10</t>
  </si>
  <si>
    <t>21:0458:000987</t>
  </si>
  <si>
    <t>21:0150:000836:0002:0001:00</t>
  </si>
  <si>
    <t>103P  :785559:00:------:--</t>
  </si>
  <si>
    <t>21:0458:000988</t>
  </si>
  <si>
    <t>21:0150:000837</t>
  </si>
  <si>
    <t>21:0150:000837:0001:0001:00</t>
  </si>
  <si>
    <t>103P  :785560:00:------:--</t>
  </si>
  <si>
    <t>21:0458:000989</t>
  </si>
  <si>
    <t>21:0150:000838</t>
  </si>
  <si>
    <t>21:0150:000838:0001:0001:00</t>
  </si>
  <si>
    <t>103P  :785561:80:785567:00</t>
  </si>
  <si>
    <t>21:0458:000990</t>
  </si>
  <si>
    <t>21:0150:000843</t>
  </si>
  <si>
    <t>21:0150:000843:0001:0001:02</t>
  </si>
  <si>
    <t>103P  :785562:00:------:--</t>
  </si>
  <si>
    <t>21:0458:000991</t>
  </si>
  <si>
    <t>21:0150:000839</t>
  </si>
  <si>
    <t>21:0150:000839:0001:0001:00</t>
  </si>
  <si>
    <t>103P  :785563:10:------:--</t>
  </si>
  <si>
    <t>21:0458:000992</t>
  </si>
  <si>
    <t>21:0150:000840</t>
  </si>
  <si>
    <t>21:0150:000840:0001:0001:00</t>
  </si>
  <si>
    <t>103P  :785564:20:785563:10</t>
  </si>
  <si>
    <t>21:0458:000993</t>
  </si>
  <si>
    <t>21:0150:000840:0002:0001:00</t>
  </si>
  <si>
    <t>103P  :785565:00:------:--</t>
  </si>
  <si>
    <t>21:0458:000994</t>
  </si>
  <si>
    <t>21:0150:000841</t>
  </si>
  <si>
    <t>21:0150:000841:0001:0001:00</t>
  </si>
  <si>
    <t>103P  :785566:00:------:--</t>
  </si>
  <si>
    <t>21:0458:000995</t>
  </si>
  <si>
    <t>21:0150:000842</t>
  </si>
  <si>
    <t>21:0150:000842:0001:0001:00</t>
  </si>
  <si>
    <t>103P  :785567:00:------:--</t>
  </si>
  <si>
    <t>21:0458:000996</t>
  </si>
  <si>
    <t>21:0150:000843:0001:0001:01</t>
  </si>
  <si>
    <t>103P  :785568:92:------:--</t>
  </si>
  <si>
    <t>21:0458:000997</t>
  </si>
  <si>
    <t>103P  :785569:00:------:--</t>
  </si>
  <si>
    <t>21:0458:000998</t>
  </si>
  <si>
    <t>21:0150:000844</t>
  </si>
  <si>
    <t>21:0150:000844:0001:0001:00</t>
  </si>
  <si>
    <t>103P  :785570:00:------:--</t>
  </si>
  <si>
    <t>21:0458:000999</t>
  </si>
  <si>
    <t>21:0150:000845</t>
  </si>
  <si>
    <t>21:0150:000845:0001:0001:00</t>
  </si>
  <si>
    <t>103P  :785571:00:------:--</t>
  </si>
  <si>
    <t>21:0458:001000</t>
  </si>
  <si>
    <t>21:0150:000846</t>
  </si>
  <si>
    <t>21:0150:000846:0001:0001:00</t>
  </si>
  <si>
    <t>103P  :785572:00:------:--</t>
  </si>
  <si>
    <t>21:0458:001001</t>
  </si>
  <si>
    <t>21:0150:000847</t>
  </si>
  <si>
    <t>21:0150:000847:0001:0001:00</t>
  </si>
  <si>
    <t>103P  :785573:00:------:--</t>
  </si>
  <si>
    <t>21:0458:001002</t>
  </si>
  <si>
    <t>21:0150:000848</t>
  </si>
  <si>
    <t>21:0150:000848:0001:0001:00</t>
  </si>
  <si>
    <t>103P  :785574:00:------:--</t>
  </si>
  <si>
    <t>21:0458:001003</t>
  </si>
  <si>
    <t>21:0150:000849</t>
  </si>
  <si>
    <t>21:0150:000849:0001:0001:00</t>
  </si>
  <si>
    <t>103P  :785575:00:------:--</t>
  </si>
  <si>
    <t>21:0458:001004</t>
  </si>
  <si>
    <t>21:0150:000850</t>
  </si>
  <si>
    <t>21:0150:000850:0001:0001:00</t>
  </si>
  <si>
    <t>103P  :785576:00:------:--</t>
  </si>
  <si>
    <t>21:0458:001005</t>
  </si>
  <si>
    <t>21:0150:000851</t>
  </si>
  <si>
    <t>21:0150:000851:0001:0001:00</t>
  </si>
  <si>
    <t>103P  :785577:00:------:--</t>
  </si>
  <si>
    <t>21:0458:001006</t>
  </si>
  <si>
    <t>21:0150:000852</t>
  </si>
  <si>
    <t>21:0150:000852:0001:0001:00</t>
  </si>
  <si>
    <t>103P  :785578:00:------:--</t>
  </si>
  <si>
    <t>21:0458:001007</t>
  </si>
  <si>
    <t>21:0150:000853</t>
  </si>
  <si>
    <t>21:0150:000853:0001:0001:00</t>
  </si>
  <si>
    <t>103P  :785579:00:------:--</t>
  </si>
  <si>
    <t>21:0458:001008</t>
  </si>
  <si>
    <t>21:0150:000854</t>
  </si>
  <si>
    <t>21:0150:000854:0001:0001:00</t>
  </si>
  <si>
    <t>103P  :785580:00:------:--</t>
  </si>
  <si>
    <t>21:0458:001009</t>
  </si>
  <si>
    <t>21:0150:000855</t>
  </si>
  <si>
    <t>21:0150:000855:0001:0001:00</t>
  </si>
  <si>
    <t>103P  :785581:80:785584:00</t>
  </si>
  <si>
    <t>21:0458:001010</t>
  </si>
  <si>
    <t>21:0150:000858</t>
  </si>
  <si>
    <t>21:0150:000858:0001:0001:02</t>
  </si>
  <si>
    <t>103P  :785582:00:------:--</t>
  </si>
  <si>
    <t>21:0458:001011</t>
  </si>
  <si>
    <t>21:0150:000856</t>
  </si>
  <si>
    <t>21:0150:000856:0001:0001:00</t>
  </si>
  <si>
    <t>103P  :785583:00:------:--</t>
  </si>
  <si>
    <t>21:0458:001012</t>
  </si>
  <si>
    <t>21:0150:000857</t>
  </si>
  <si>
    <t>21:0150:000857:0001:0001:00</t>
  </si>
  <si>
    <t>103P  :785584:00:------:--</t>
  </si>
  <si>
    <t>21:0458:001013</t>
  </si>
  <si>
    <t>21:0150:000858:0001:0001:01</t>
  </si>
  <si>
    <t>103P  :785585:00:------:--</t>
  </si>
  <si>
    <t>21:0458:001014</t>
  </si>
  <si>
    <t>21:0150:000859</t>
  </si>
  <si>
    <t>21:0150:000859:0001:0001:00</t>
  </si>
  <si>
    <t>103P  :785586:00:------:--</t>
  </si>
  <si>
    <t>21:0458:001015</t>
  </si>
  <si>
    <t>21:0150:000860</t>
  </si>
  <si>
    <t>21:0150:000860:0001:0001:00</t>
  </si>
  <si>
    <t>103P  :785587:00:------:--</t>
  </si>
  <si>
    <t>21:0458:001016</t>
  </si>
  <si>
    <t>21:0150:000861</t>
  </si>
  <si>
    <t>21:0150:000861:0001:0001:00</t>
  </si>
  <si>
    <t>103P  :785588:00:------:--</t>
  </si>
  <si>
    <t>21:0458:001017</t>
  </si>
  <si>
    <t>21:0150:000862</t>
  </si>
  <si>
    <t>21:0150:000862:0001:0001:00</t>
  </si>
  <si>
    <t>103P  :785589:10:------:--</t>
  </si>
  <si>
    <t>21:0458:001018</t>
  </si>
  <si>
    <t>21:0150:000863</t>
  </si>
  <si>
    <t>21:0150:000863:0001:0001:00</t>
  </si>
  <si>
    <t>103P  :785590:20:785589:10</t>
  </si>
  <si>
    <t>21:0458:001019</t>
  </si>
  <si>
    <t>21:0150:000863:0002:0001:00</t>
  </si>
  <si>
    <t>103P  :785591:00:------:--</t>
  </si>
  <si>
    <t>21:0458:001020</t>
  </si>
  <si>
    <t>21:0150:000864</t>
  </si>
  <si>
    <t>21:0150:000864:0001:0001:00</t>
  </si>
  <si>
    <t>103P  :785592:00:------:--</t>
  </si>
  <si>
    <t>21:0458:001021</t>
  </si>
  <si>
    <t>21:0150:000865</t>
  </si>
  <si>
    <t>21:0150:000865:0001:0001:00</t>
  </si>
  <si>
    <t>103P  :785593:00:------:--</t>
  </si>
  <si>
    <t>21:0458:001022</t>
  </si>
  <si>
    <t>21:0150:000866</t>
  </si>
  <si>
    <t>21:0150:000866:0001:0001:00</t>
  </si>
  <si>
    <t>103P  :785594:00:------:--</t>
  </si>
  <si>
    <t>21:0458:001023</t>
  </si>
  <si>
    <t>21:0150:000867</t>
  </si>
  <si>
    <t>21:0150:000867:0001:0001:00</t>
  </si>
  <si>
    <t>103P  :785595:00:------:--</t>
  </si>
  <si>
    <t>21:0458:001024</t>
  </si>
  <si>
    <t>21:0150:000868</t>
  </si>
  <si>
    <t>21:0150:000868:0001:0001:00</t>
  </si>
  <si>
    <t>103P  :785596:00:------:--</t>
  </si>
  <si>
    <t>21:0458:001025</t>
  </si>
  <si>
    <t>21:0150:000869</t>
  </si>
  <si>
    <t>21:0150:000869:0001:0001:00</t>
  </si>
  <si>
    <t>103P  :785597:00:------:--</t>
  </si>
  <si>
    <t>21:0458:001026</t>
  </si>
  <si>
    <t>21:0150:000870</t>
  </si>
  <si>
    <t>21:0150:000870:0001:0001:00</t>
  </si>
  <si>
    <t>103P  :785598:00:------:--</t>
  </si>
  <si>
    <t>21:0458:001027</t>
  </si>
  <si>
    <t>21:0150:000871</t>
  </si>
  <si>
    <t>21:0150:000871:0001:0001:00</t>
  </si>
  <si>
    <t>103P  :785599:93:------:--</t>
  </si>
  <si>
    <t>21:0458:001028</t>
  </si>
  <si>
    <t>103P  :785600:00:------:--</t>
  </si>
  <si>
    <t>21:0458:001029</t>
  </si>
  <si>
    <t>21:0150:000872</t>
  </si>
  <si>
    <t>21:0150:000872:0001:0001:00</t>
  </si>
  <si>
    <t>103P  :785601:80:785609:00</t>
  </si>
  <si>
    <t>21:0458:001030</t>
  </si>
  <si>
    <t>21:0150:000879</t>
  </si>
  <si>
    <t>21:0150:000879:0001:0001:02</t>
  </si>
  <si>
    <t>103P  :785602:00:------:--</t>
  </si>
  <si>
    <t>21:0458:001031</t>
  </si>
  <si>
    <t>21:0150:000873</t>
  </si>
  <si>
    <t>21:0150:000873:0001:0001:00</t>
  </si>
  <si>
    <t>103P  :785603:00:------:--</t>
  </si>
  <si>
    <t>21:0458:001032</t>
  </si>
  <si>
    <t>21:0150:000874</t>
  </si>
  <si>
    <t>21:0150:000874:0001:0001:00</t>
  </si>
  <si>
    <t>103P  :785604:10:------:--</t>
  </si>
  <si>
    <t>21:0458:001033</t>
  </si>
  <si>
    <t>21:0150:000875</t>
  </si>
  <si>
    <t>21:0150:000875:0001:0001:00</t>
  </si>
  <si>
    <t>103P  :785605:20:785604:10</t>
  </si>
  <si>
    <t>21:0458:001034</t>
  </si>
  <si>
    <t>21:0150:000875:0002:0001:00</t>
  </si>
  <si>
    <t>103P  :785606:00:------:--</t>
  </si>
  <si>
    <t>21:0458:001035</t>
  </si>
  <si>
    <t>21:0150:000876</t>
  </si>
  <si>
    <t>21:0150:000876:0001:0001:00</t>
  </si>
  <si>
    <t>103P  :785607:00:------:--</t>
  </si>
  <si>
    <t>21:0458:001036</t>
  </si>
  <si>
    <t>21:0150:000877</t>
  </si>
  <si>
    <t>21:0150:000877:0001:0001:00</t>
  </si>
  <si>
    <t>103P  :785608:00:------:--</t>
  </si>
  <si>
    <t>21:0458:001037</t>
  </si>
  <si>
    <t>21:0150:000878</t>
  </si>
  <si>
    <t>21:0150:000878:0001:0001:00</t>
  </si>
  <si>
    <t>103P  :785609:00:------:--</t>
  </si>
  <si>
    <t>21:0458:001038</t>
  </si>
  <si>
    <t>21:0150:000879:0001:0001:01</t>
  </si>
  <si>
    <t>103P  :785610:00:------:--</t>
  </si>
  <si>
    <t>21:0458:001039</t>
  </si>
  <si>
    <t>21:0150:000880</t>
  </si>
  <si>
    <t>21:0150:000880:0001:0001:00</t>
  </si>
  <si>
    <t>103P  :785611:00:------:--</t>
  </si>
  <si>
    <t>21:0458:001040</t>
  </si>
  <si>
    <t>21:0150:000881</t>
  </si>
  <si>
    <t>21:0150:000881:0001:0001:00</t>
  </si>
  <si>
    <t>103P  :785612:00:------:--</t>
  </si>
  <si>
    <t>21:0458:001041</t>
  </si>
  <si>
    <t>21:0150:000882</t>
  </si>
  <si>
    <t>21:0150:000882:0001:0001:00</t>
  </si>
  <si>
    <t>103P  :785613:00:------:--</t>
  </si>
  <si>
    <t>21:0458:001042</t>
  </si>
  <si>
    <t>21:0150:000883</t>
  </si>
  <si>
    <t>21:0150:000883:0001:0001:00</t>
  </si>
  <si>
    <t>103P  :785614:00:------:--</t>
  </si>
  <si>
    <t>21:0458:001043</t>
  </si>
  <si>
    <t>21:0150:000884</t>
  </si>
  <si>
    <t>21:0150:000884:0001:0001:00</t>
  </si>
  <si>
    <t>103P  :785615:00:------:--</t>
  </si>
  <si>
    <t>21:0458:001044</t>
  </si>
  <si>
    <t>21:0150:000885</t>
  </si>
  <si>
    <t>21:0150:000885:0001:0001:00</t>
  </si>
  <si>
    <t>103P  :785616:00:------:--</t>
  </si>
  <si>
    <t>21:0458:001045</t>
  </si>
  <si>
    <t>21:0150:000886</t>
  </si>
  <si>
    <t>21:0150:000886:0001:0001:00</t>
  </si>
  <si>
    <t>103P  :785617:00:------:--</t>
  </si>
  <si>
    <t>21:0458:001046</t>
  </si>
  <si>
    <t>21:0150:000887</t>
  </si>
  <si>
    <t>21:0150:000887:0001:0001:00</t>
  </si>
  <si>
    <t>103P  :785618:93:------:--</t>
  </si>
  <si>
    <t>21:0458:001047</t>
  </si>
  <si>
    <t>103P  :785619:00:------:--</t>
  </si>
  <si>
    <t>21:0458:001048</t>
  </si>
  <si>
    <t>21:0150:000888</t>
  </si>
  <si>
    <t>21:0150:000888:0001:0001:00</t>
  </si>
  <si>
    <t>103P  :785620:00:------:--</t>
  </si>
  <si>
    <t>21:0458:001049</t>
  </si>
  <si>
    <t>21:0150:000889</t>
  </si>
  <si>
    <t>21:0150:000889:0001:0001:00</t>
  </si>
  <si>
    <t>103P  :785621:80:785623:00</t>
  </si>
  <si>
    <t>21:0458:001050</t>
  </si>
  <si>
    <t>21:0150:000891</t>
  </si>
  <si>
    <t>21:0150:000891:0001:0001:02</t>
  </si>
  <si>
    <t>103P  :785622:00:------:--</t>
  </si>
  <si>
    <t>21:0458:001051</t>
  </si>
  <si>
    <t>21:0150:000890</t>
  </si>
  <si>
    <t>21:0150:000890:0001:0001:00</t>
  </si>
  <si>
    <t>103P  :785623:00:------:--</t>
  </si>
  <si>
    <t>21:0458:001052</t>
  </si>
  <si>
    <t>21:0150:000891:0001:0001:01</t>
  </si>
  <si>
    <t>103P  :785624:10:------:--</t>
  </si>
  <si>
    <t>21:0458:001053</t>
  </si>
  <si>
    <t>21:0150:000892</t>
  </si>
  <si>
    <t>21:0150:000892:0001:0001:00</t>
  </si>
  <si>
    <t>103P  :785625:20:785624:10</t>
  </si>
  <si>
    <t>21:0458:001054</t>
  </si>
  <si>
    <t>21:0150:000892:0002:0001:00</t>
  </si>
  <si>
    <t>103P  :785626:92:------:--</t>
  </si>
  <si>
    <t>21:0458:001055</t>
  </si>
  <si>
    <t>103P  :785627:00:------:--</t>
  </si>
  <si>
    <t>21:0458:001056</t>
  </si>
  <si>
    <t>21:0150:000893</t>
  </si>
  <si>
    <t>21:0150:000893:0001:0001:00</t>
  </si>
  <si>
    <t>103P  :785628:00:------:--</t>
  </si>
  <si>
    <t>21:0458:001057</t>
  </si>
  <si>
    <t>21:0150:000894</t>
  </si>
  <si>
    <t>21:0150:000894:0001:0001:00</t>
  </si>
  <si>
    <t>103P  :785629:00:------:--</t>
  </si>
  <si>
    <t>21:0458:001058</t>
  </si>
  <si>
    <t>21:0150:000895</t>
  </si>
  <si>
    <t>21:0150:000895:0001:0001:00</t>
  </si>
  <si>
    <t>103P  :785630:00:------:--</t>
  </si>
  <si>
    <t>21:0458:001059</t>
  </si>
  <si>
    <t>21:0150:000896</t>
  </si>
  <si>
    <t>21:0150:000896:0001:0001:00</t>
  </si>
  <si>
    <t>103P  :785631:00:------:--</t>
  </si>
  <si>
    <t>21:0458:001060</t>
  </si>
  <si>
    <t>21:0150:000897</t>
  </si>
  <si>
    <t>21:0150:000897:0001:0001:00</t>
  </si>
  <si>
    <t>103P  :785632:00:------:--</t>
  </si>
  <si>
    <t>21:0458:001061</t>
  </si>
  <si>
    <t>21:0150:000898</t>
  </si>
  <si>
    <t>21:0150:000898:0001:0001:00</t>
  </si>
  <si>
    <t>103P  :785633:00:------:--</t>
  </si>
  <si>
    <t>21:0458:001062</t>
  </si>
  <si>
    <t>21:0150:000899</t>
  </si>
  <si>
    <t>21:0150:000899:0001:0001:00</t>
  </si>
  <si>
    <t>103P  :785634:00:------:--</t>
  </si>
  <si>
    <t>21:0458:001063</t>
  </si>
  <si>
    <t>21:0150:000900</t>
  </si>
  <si>
    <t>21:0150:000900:0001:0001:00</t>
  </si>
  <si>
    <t>103P  :785635:00:------:--</t>
  </si>
  <si>
    <t>21:0458:001064</t>
  </si>
  <si>
    <t>21:0150:000901</t>
  </si>
  <si>
    <t>21:0150:000901:0001:0001:00</t>
  </si>
  <si>
    <t>103P  :785636:00:------:--</t>
  </si>
  <si>
    <t>21:0458:001065</t>
  </si>
  <si>
    <t>21:0150:000902</t>
  </si>
  <si>
    <t>21:0150:000902:0001:0001:00</t>
  </si>
  <si>
    <t>103P  :785637:00:------:--</t>
  </si>
  <si>
    <t>21:0458:001066</t>
  </si>
  <si>
    <t>21:0150:000903</t>
  </si>
  <si>
    <t>21:0150:000903:0001:0001:00</t>
  </si>
  <si>
    <t>103P  :785638:00:------:--</t>
  </si>
  <si>
    <t>21:0458:001067</t>
  </si>
  <si>
    <t>21:0150:000904</t>
  </si>
  <si>
    <t>21:0150:000904:0001:0001:00</t>
  </si>
  <si>
    <t>103P  :785639:00:------:--</t>
  </si>
  <si>
    <t>21:0458:001068</t>
  </si>
  <si>
    <t>21:0150:000905</t>
  </si>
  <si>
    <t>21:0150:000905:0001:0001:00</t>
  </si>
  <si>
    <t>103P  :785640:00:------:--</t>
  </si>
  <si>
    <t>21:0458:001069</t>
  </si>
  <si>
    <t>21:0150:000906</t>
  </si>
  <si>
    <t>21:0150:000906:0001:0001:00</t>
  </si>
  <si>
    <t>103P  :785641:80:785645:00</t>
  </si>
  <si>
    <t>21:0458:001070</t>
  </si>
  <si>
    <t>21:0150:000910</t>
  </si>
  <si>
    <t>21:0150:000910:0001:0001:02</t>
  </si>
  <si>
    <t>103P  :785642:00:------:--</t>
  </si>
  <si>
    <t>21:0458:001071</t>
  </si>
  <si>
    <t>21:0150:000907</t>
  </si>
  <si>
    <t>21:0150:000907:0001:0001:00</t>
  </si>
  <si>
    <t>103P  :785643:00:------:--</t>
  </si>
  <si>
    <t>21:0458:001072</t>
  </si>
  <si>
    <t>21:0150:000908</t>
  </si>
  <si>
    <t>21:0150:000908:0001:0001:00</t>
  </si>
  <si>
    <t>103P  :785644:00:------:--</t>
  </si>
  <si>
    <t>21:0458:001073</t>
  </si>
  <si>
    <t>21:0150:000909</t>
  </si>
  <si>
    <t>21:0150:000909:0001:0001:00</t>
  </si>
  <si>
    <t>103P  :785645:00:------:--</t>
  </si>
  <si>
    <t>21:0458:001074</t>
  </si>
  <si>
    <t>21:0150:000910:0001:0001:01</t>
  </si>
  <si>
    <t>103P  :785646:00:------:--</t>
  </si>
  <si>
    <t>21:0458:001075</t>
  </si>
  <si>
    <t>21:0150:000911</t>
  </si>
  <si>
    <t>21:0150:000911:0001:0001:00</t>
  </si>
  <si>
    <t>103P  :785647:00:------:--</t>
  </si>
  <si>
    <t>21:0458:001076</t>
  </si>
  <si>
    <t>21:0150:000912</t>
  </si>
  <si>
    <t>21:0150:000912:0001:0001:00</t>
  </si>
  <si>
    <t>103P  :785648:00:------:--</t>
  </si>
  <si>
    <t>21:0458:001077</t>
  </si>
  <si>
    <t>21:0150:000913</t>
  </si>
  <si>
    <t>21:0150:000913:0001:0001:00</t>
  </si>
  <si>
    <t>103P  :785649:10:------:--</t>
  </si>
  <si>
    <t>21:0458:001078</t>
  </si>
  <si>
    <t>21:0150:000914</t>
  </si>
  <si>
    <t>21:0150:000914:0001:0001:00</t>
  </si>
  <si>
    <t>103P  :785650:20:785649:10</t>
  </si>
  <si>
    <t>21:0458:001079</t>
  </si>
  <si>
    <t>21:0150:000914:0002:0001:00</t>
  </si>
  <si>
    <t>103P  :785651:00:------:--</t>
  </si>
  <si>
    <t>21:0458:001080</t>
  </si>
  <si>
    <t>21:0150:000915</t>
  </si>
  <si>
    <t>21:0150:000915:0001:0001:00</t>
  </si>
  <si>
    <t>103P  :785652:00:------:--</t>
  </si>
  <si>
    <t>21:0458:001081</t>
  </si>
  <si>
    <t>21:0150:000916</t>
  </si>
  <si>
    <t>21:0150:000916:0001:0001:00</t>
  </si>
  <si>
    <t>103P  :785653:91:------:--</t>
  </si>
  <si>
    <t>21:0458:001082</t>
  </si>
  <si>
    <t>103P  :785654:00:------:--</t>
  </si>
  <si>
    <t>21:0458:001083</t>
  </si>
  <si>
    <t>21:0150:000917</t>
  </si>
  <si>
    <t>21:0150:000917:0001:0001:00</t>
  </si>
  <si>
    <t>103P  :785655:00:------:--</t>
  </si>
  <si>
    <t>21:0458:001084</t>
  </si>
  <si>
    <t>21:0150:000918</t>
  </si>
  <si>
    <t>21:0150:000918:0001:0001:00</t>
  </si>
  <si>
    <t>103P  :785656:00:------:--</t>
  </si>
  <si>
    <t>21:0458:001085</t>
  </si>
  <si>
    <t>21:0150:000919</t>
  </si>
  <si>
    <t>21:0150:000919:0001:0001:00</t>
  </si>
  <si>
    <t>103P  :785657:00:------:--</t>
  </si>
  <si>
    <t>21:0458:001086</t>
  </si>
  <si>
    <t>21:0150:000920</t>
  </si>
  <si>
    <t>21:0150:000920:0001:0001:00</t>
  </si>
  <si>
    <t>103P  :785658:00:------:--</t>
  </si>
  <si>
    <t>21:0458:001087</t>
  </si>
  <si>
    <t>21:0150:000921</t>
  </si>
  <si>
    <t>21:0150:000921:0001:0001:00</t>
  </si>
  <si>
    <t>103P  :785659:00:------:--</t>
  </si>
  <si>
    <t>21:0458:001088</t>
  </si>
  <si>
    <t>21:0150:000922</t>
  </si>
  <si>
    <t>21:0150:000922:0001:0001:00</t>
  </si>
  <si>
    <t>103P  :785660:00:------:--</t>
  </si>
  <si>
    <t>21:0458:001089</t>
  </si>
  <si>
    <t>21:0150:000923</t>
  </si>
  <si>
    <t>21:0150:000923:0001:0001:00</t>
  </si>
  <si>
    <t>103P  :785661:80:785666:00</t>
  </si>
  <si>
    <t>21:0458:001090</t>
  </si>
  <si>
    <t>21:0150:000927</t>
  </si>
  <si>
    <t>21:0150:000927:0001:0001:02</t>
  </si>
  <si>
    <t>103P  :785662:00:------:--</t>
  </si>
  <si>
    <t>21:0458:001091</t>
  </si>
  <si>
    <t>21:0150:000924</t>
  </si>
  <si>
    <t>21:0150:000924:0001:0001:00</t>
  </si>
  <si>
    <t>103P  :785663:10:------:--</t>
  </si>
  <si>
    <t>21:0458:001092</t>
  </si>
  <si>
    <t>21:0150:000925</t>
  </si>
  <si>
    <t>21:0150:000925:0001:0001:00</t>
  </si>
  <si>
    <t>103P  :785664:20:785663:10</t>
  </si>
  <si>
    <t>21:0458:001093</t>
  </si>
  <si>
    <t>21:0150:000925:0002:0001:00</t>
  </si>
  <si>
    <t>103P  :785665:00:------:--</t>
  </si>
  <si>
    <t>21:0458:001094</t>
  </si>
  <si>
    <t>21:0150:000926</t>
  </si>
  <si>
    <t>21:0150:000926:0001:0001:00</t>
  </si>
  <si>
    <t>103P  :785666:00:------:--</t>
  </si>
  <si>
    <t>21:0458:001095</t>
  </si>
  <si>
    <t>21:0150:000927:0001:0001:01</t>
  </si>
  <si>
    <t>103P  :787001:80:787006:00</t>
  </si>
  <si>
    <t>21:0458:001096</t>
  </si>
  <si>
    <t>21:0150:000931</t>
  </si>
  <si>
    <t>21:0150:000931:0001:0001:02</t>
  </si>
  <si>
    <t>103P  :787002:10:------:--</t>
  </si>
  <si>
    <t>21:0458:001097</t>
  </si>
  <si>
    <t>21:0150:000928</t>
  </si>
  <si>
    <t>21:0150:000928:0001:0001:00</t>
  </si>
  <si>
    <t>103P  :787003:20:787002:10</t>
  </si>
  <si>
    <t>21:0458:001098</t>
  </si>
  <si>
    <t>21:0150:000928:0002:0001:00</t>
  </si>
  <si>
    <t>103P  :787004:00:------:--</t>
  </si>
  <si>
    <t>21:0458:001099</t>
  </si>
  <si>
    <t>21:0150:000929</t>
  </si>
  <si>
    <t>21:0150:000929:0001:0001:00</t>
  </si>
  <si>
    <t>103P  :787005:00:------:--</t>
  </si>
  <si>
    <t>21:0458:001100</t>
  </si>
  <si>
    <t>21:0150:000930</t>
  </si>
  <si>
    <t>21:0150:000930:0001:0001:00</t>
  </si>
  <si>
    <t>103P  :787006:00:------:--</t>
  </si>
  <si>
    <t>21:0458:001101</t>
  </si>
  <si>
    <t>21:0150:000931:0001:0001:01</t>
  </si>
  <si>
    <t>103P  :787007:00:------:--</t>
  </si>
  <si>
    <t>21:0458:001102</t>
  </si>
  <si>
    <t>21:0150:000932</t>
  </si>
  <si>
    <t>21:0150:000932:0001:0001:00</t>
  </si>
  <si>
    <t>103P  :787008:00:------:--</t>
  </si>
  <si>
    <t>21:0458:001103</t>
  </si>
  <si>
    <t>21:0150:000933</t>
  </si>
  <si>
    <t>21:0150:000933:0001:0001:00</t>
  </si>
  <si>
    <t>103P  :787009:00:------:--</t>
  </si>
  <si>
    <t>21:0458:001104</t>
  </si>
  <si>
    <t>21:0150:000934</t>
  </si>
  <si>
    <t>21:0150:000934:0001:0001:00</t>
  </si>
  <si>
    <t>103P  :787010:00:------:--</t>
  </si>
  <si>
    <t>21:0458:001105</t>
  </si>
  <si>
    <t>21:0150:000935</t>
  </si>
  <si>
    <t>21:0150:000935:0001:0001:00</t>
  </si>
  <si>
    <t>103P  :787011:00:------:--</t>
  </si>
  <si>
    <t>21:0458:001106</t>
  </si>
  <si>
    <t>21:0150:000936</t>
  </si>
  <si>
    <t>21:0150:000936:0001:0001:00</t>
  </si>
  <si>
    <t>103P  :787012:00:------:--</t>
  </si>
  <si>
    <t>21:0458:001107</t>
  </si>
  <si>
    <t>21:0150:000937</t>
  </si>
  <si>
    <t>21:0150:000937:0001:0001:00</t>
  </si>
  <si>
    <t>103P  :787013:00:------:--</t>
  </si>
  <si>
    <t>21:0458:001108</t>
  </si>
  <si>
    <t>21:0150:000938</t>
  </si>
  <si>
    <t>21:0150:000938:0001:0001:00</t>
  </si>
  <si>
    <t>103P  :787014:00:------:--</t>
  </si>
  <si>
    <t>21:0458:001109</t>
  </si>
  <si>
    <t>21:0150:000939</t>
  </si>
  <si>
    <t>21:0150:000939:0001:0001:00</t>
  </si>
  <si>
    <t>103P  :787015:00:------:--</t>
  </si>
  <si>
    <t>21:0458:001110</t>
  </si>
  <si>
    <t>21:0150:000940</t>
  </si>
  <si>
    <t>21:0150:000940:0001:0001:00</t>
  </si>
  <si>
    <t>103P  :787016:00:------:--</t>
  </si>
  <si>
    <t>21:0458:001111</t>
  </si>
  <si>
    <t>21:0150:000941</t>
  </si>
  <si>
    <t>21:0150:000941:0001:0001:00</t>
  </si>
  <si>
    <t>103P  :787017:00:------:--</t>
  </si>
  <si>
    <t>21:0458:001112</t>
  </si>
  <si>
    <t>21:0150:000942</t>
  </si>
  <si>
    <t>21:0150:000942:0001:0001:00</t>
  </si>
  <si>
    <t>103P  :787018:92:------:--</t>
  </si>
  <si>
    <t>21:0458:001113</t>
  </si>
  <si>
    <t>103P  :787019:00:------:--</t>
  </si>
  <si>
    <t>21:0458:001114</t>
  </si>
  <si>
    <t>21:0150:000943</t>
  </si>
  <si>
    <t>21:0150:000943:0001:0001:00</t>
  </si>
  <si>
    <t>103P  :787020:00:------:--</t>
  </si>
  <si>
    <t>21:0458:001115</t>
  </si>
  <si>
    <t>21:0150:000944</t>
  </si>
  <si>
    <t>21:0150:000944:0001:0001:00</t>
  </si>
  <si>
    <t>103P  :787021:80:787023:10</t>
  </si>
  <si>
    <t>21:0458:001116</t>
  </si>
  <si>
    <t>21:0150:000946</t>
  </si>
  <si>
    <t>21:0150:000946:0001:0001:02</t>
  </si>
  <si>
    <t>103P  :787022:00:------:--</t>
  </si>
  <si>
    <t>21:0458:001117</t>
  </si>
  <si>
    <t>21:0150:000945</t>
  </si>
  <si>
    <t>21:0150:000945:0001:0001:00</t>
  </si>
  <si>
    <t>103P  :787023:10:------:--</t>
  </si>
  <si>
    <t>21:0458:001118</t>
  </si>
  <si>
    <t>21:0150:000946:0001:0001:01</t>
  </si>
  <si>
    <t>103P  :787024:20:787023:10</t>
  </si>
  <si>
    <t>21:0458:001119</t>
  </si>
  <si>
    <t>21:0150:000946:0002:0001:00</t>
  </si>
  <si>
    <t>103P  :787025:00:------:--</t>
  </si>
  <si>
    <t>21:0458:001120</t>
  </si>
  <si>
    <t>21:0150:000947</t>
  </si>
  <si>
    <t>21:0150:000947:0001:0001:00</t>
  </si>
  <si>
    <t>103P  :787026:91:------:--</t>
  </si>
  <si>
    <t>21:0458:001121</t>
  </si>
  <si>
    <t>103P  :787027:00:------:--</t>
  </si>
  <si>
    <t>21:0458:001122</t>
  </si>
  <si>
    <t>21:0150:000948</t>
  </si>
  <si>
    <t>21:0150:000948:0001:0001:00</t>
  </si>
  <si>
    <t>103P  :787028:00:------:--</t>
  </si>
  <si>
    <t>21:0458:001123</t>
  </si>
  <si>
    <t>21:0150:000949</t>
  </si>
  <si>
    <t>21:0150:000949:0001:0001:00</t>
  </si>
  <si>
    <t>103P  :787029:00:------:--</t>
  </si>
  <si>
    <t>21:0458:001124</t>
  </si>
  <si>
    <t>21:0150:000950</t>
  </si>
  <si>
    <t>21:0150:000950:0001:0001:00</t>
  </si>
  <si>
    <t>103P  :787030:00:------:--</t>
  </si>
  <si>
    <t>21:0458:001125</t>
  </si>
  <si>
    <t>21:0150:000951</t>
  </si>
  <si>
    <t>21:0150:000951:0001:0001:00</t>
  </si>
  <si>
    <t>103P  :787031:00:------:--</t>
  </si>
  <si>
    <t>21:0458:001126</t>
  </si>
  <si>
    <t>21:0150:000952</t>
  </si>
  <si>
    <t>21:0150:000952:0001:0001:00</t>
  </si>
  <si>
    <t>103P  :787032:00:------:--</t>
  </si>
  <si>
    <t>21:0458:001127</t>
  </si>
  <si>
    <t>21:0150:000953</t>
  </si>
  <si>
    <t>21:0150:000953:0001:0001:00</t>
  </si>
  <si>
    <t>103P  :787033:00:------:--</t>
  </si>
  <si>
    <t>21:0458:001128</t>
  </si>
  <si>
    <t>21:0150:000954</t>
  </si>
  <si>
    <t>21:0150:000954:0001:0001:00</t>
  </si>
  <si>
    <t>103P  :787034:00:------:--</t>
  </si>
  <si>
    <t>21:0458:001129</t>
  </si>
  <si>
    <t>21:0150:000955</t>
  </si>
  <si>
    <t>21:0150:000955:0001:0001:00</t>
  </si>
  <si>
    <t>103P  :787035:00:------:--</t>
  </si>
  <si>
    <t>21:0458:001130</t>
  </si>
  <si>
    <t>21:0150:000956</t>
  </si>
  <si>
    <t>21:0150:000956:0001:0001:00</t>
  </si>
  <si>
    <t>103P  :787036:00:------:--</t>
  </si>
  <si>
    <t>21:0458:001131</t>
  </si>
  <si>
    <t>21:0150:000957</t>
  </si>
  <si>
    <t>21:0150:000957:0001:0001:00</t>
  </si>
  <si>
    <t>103P  :787037:00:------:--</t>
  </si>
  <si>
    <t>21:0458:001132</t>
  </si>
  <si>
    <t>21:0150:000958</t>
  </si>
  <si>
    <t>21:0150:000958:0001:0001:00</t>
  </si>
  <si>
    <t>103P  :787038:00:------:--</t>
  </si>
  <si>
    <t>21:0458:001133</t>
  </si>
  <si>
    <t>21:0150:000959</t>
  </si>
  <si>
    <t>21:0150:000959:0001:0001:00</t>
  </si>
  <si>
    <t>103P  :787039:00:------:--</t>
  </si>
  <si>
    <t>21:0458:001134</t>
  </si>
  <si>
    <t>21:0150:000960</t>
  </si>
  <si>
    <t>21:0150:000960:0001:0001:00</t>
  </si>
  <si>
    <t>103P  :787040:00:------:--</t>
  </si>
  <si>
    <t>21:0458:001135</t>
  </si>
  <si>
    <t>21:0150:000961</t>
  </si>
  <si>
    <t>21:0150:000961:0001:0001:00</t>
  </si>
  <si>
    <t>103P  :787041:80:787054:00</t>
  </si>
  <si>
    <t>21:0458:001136</t>
  </si>
  <si>
    <t>21:0150:000972</t>
  </si>
  <si>
    <t>21:0150:000972:0001:0001:02</t>
  </si>
  <si>
    <t>103P  :787042:10:------:--</t>
  </si>
  <si>
    <t>21:0458:001137</t>
  </si>
  <si>
    <t>21:0150:000962</t>
  </si>
  <si>
    <t>21:0150:000962:0001:0001:00</t>
  </si>
  <si>
    <t>103P  :787043:20:787042:10</t>
  </si>
  <si>
    <t>21:0458:001138</t>
  </si>
  <si>
    <t>21:0150:000962:0002:0001:00</t>
  </si>
  <si>
    <t>103P  :787044:00:------:--</t>
  </si>
  <si>
    <t>21:0458:001139</t>
  </si>
  <si>
    <t>21:0150:000963</t>
  </si>
  <si>
    <t>21:0150:000963:0001:0001:00</t>
  </si>
  <si>
    <t>103P  :787045:00:------:--</t>
  </si>
  <si>
    <t>21:0458:001140</t>
  </si>
  <si>
    <t>21:0150:000964</t>
  </si>
  <si>
    <t>21:0150:000964:0001:0001:00</t>
  </si>
  <si>
    <t>103P  :787046:00:------:--</t>
  </si>
  <si>
    <t>21:0458:001141</t>
  </si>
  <si>
    <t>21:0150:000965</t>
  </si>
  <si>
    <t>21:0150:000965:0001:0001:00</t>
  </si>
  <si>
    <t>103P  :787047:00:------:--</t>
  </si>
  <si>
    <t>21:0458:001142</t>
  </si>
  <si>
    <t>21:0150:000966</t>
  </si>
  <si>
    <t>21:0150:000966:0001:0001:00</t>
  </si>
  <si>
    <t>103P  :787048:00:------:--</t>
  </si>
  <si>
    <t>21:0458:001143</t>
  </si>
  <si>
    <t>21:0150:000967</t>
  </si>
  <si>
    <t>21:0150:000967:0001:0001:00</t>
  </si>
  <si>
    <t>103P  :787049:93:------:--</t>
  </si>
  <si>
    <t>21:0458:001144</t>
  </si>
  <si>
    <t>103P  :787050:00:------:--</t>
  </si>
  <si>
    <t>21:0458:001145</t>
  </si>
  <si>
    <t>21:0150:000968</t>
  </si>
  <si>
    <t>21:0150:000968:0001:0001:00</t>
  </si>
  <si>
    <t>103P  :787051:00:------:--</t>
  </si>
  <si>
    <t>21:0458:001146</t>
  </si>
  <si>
    <t>21:0150:000969</t>
  </si>
  <si>
    <t>21:0150:000969:0001:0001:00</t>
  </si>
  <si>
    <t>103P  :787052:00:------:--</t>
  </si>
  <si>
    <t>21:0458:001147</t>
  </si>
  <si>
    <t>21:0150:000970</t>
  </si>
  <si>
    <t>21:0150:000970:0001:0001:00</t>
  </si>
  <si>
    <t>103P  :787053:00:------:--</t>
  </si>
  <si>
    <t>21:0458:001148</t>
  </si>
  <si>
    <t>21:0150:000971</t>
  </si>
  <si>
    <t>21:0150:000971:0001:0001:00</t>
  </si>
  <si>
    <t>103P  :787054:00:------:--</t>
  </si>
  <si>
    <t>21:0458:001149</t>
  </si>
  <si>
    <t>21:0150:000972:0001:0001:01</t>
  </si>
  <si>
    <t>103P  :787055:00:------:--</t>
  </si>
  <si>
    <t>21:0458:001150</t>
  </si>
  <si>
    <t>21:0150:000973</t>
  </si>
  <si>
    <t>21:0150:000973:0001:0001:00</t>
  </si>
  <si>
    <t>103P  :787056:00:------:--</t>
  </si>
  <si>
    <t>21:0458:001151</t>
  </si>
  <si>
    <t>21:0150:000974</t>
  </si>
  <si>
    <t>21:0150:000974:0001:0001:00</t>
  </si>
  <si>
    <t>103P  :787057:00:------:--</t>
  </si>
  <si>
    <t>21:0458:001152</t>
  </si>
  <si>
    <t>21:0150:000975</t>
  </si>
  <si>
    <t>21:0150:000975:0001:0001:00</t>
  </si>
  <si>
    <t>103P  :787058:00:------:--</t>
  </si>
  <si>
    <t>21:0458:001153</t>
  </si>
  <si>
    <t>21:0150:000976</t>
  </si>
  <si>
    <t>21:0150:000976:0001:0001:00</t>
  </si>
  <si>
    <t>103P  :787059:00:------:--</t>
  </si>
  <si>
    <t>21:0458:001154</t>
  </si>
  <si>
    <t>21:0150:000977</t>
  </si>
  <si>
    <t>21:0150:000977:0001:0001:00</t>
  </si>
  <si>
    <t>103P  :787060:00:------:--</t>
  </si>
  <si>
    <t>21:0458:001155</t>
  </si>
  <si>
    <t>21:0150:000978</t>
  </si>
  <si>
    <t>21:0150:000978:0001:0001:00</t>
  </si>
  <si>
    <t>103P  :787061:80:787067:00</t>
  </si>
  <si>
    <t>21:0458:001156</t>
  </si>
  <si>
    <t>21:0150:000984</t>
  </si>
  <si>
    <t>21:0150:000984:0001:0001:02</t>
  </si>
  <si>
    <t>103P  :787062:00:------:--</t>
  </si>
  <si>
    <t>21:0458:001157</t>
  </si>
  <si>
    <t>21:0150:000979</t>
  </si>
  <si>
    <t>21:0150:000979:0001:0001:00</t>
  </si>
  <si>
    <t>103P  :787063:00:------:--</t>
  </si>
  <si>
    <t>21:0458:001158</t>
  </si>
  <si>
    <t>21:0150:000980</t>
  </si>
  <si>
    <t>21:0150:000980:0001:0001:00</t>
  </si>
  <si>
    <t>103P  :787064:00:------:--</t>
  </si>
  <si>
    <t>21:0458:001159</t>
  </si>
  <si>
    <t>21:0150:000981</t>
  </si>
  <si>
    <t>21:0150:000981:0001:0001:00</t>
  </si>
  <si>
    <t>103P  :787065:00:------:--</t>
  </si>
  <si>
    <t>21:0458:001160</t>
  </si>
  <si>
    <t>21:0150:000982</t>
  </si>
  <si>
    <t>21:0150:000982:0001:0001:00</t>
  </si>
  <si>
    <t>103P  :787066:00:------:--</t>
  </si>
  <si>
    <t>21:0458:001161</t>
  </si>
  <si>
    <t>21:0150:000983</t>
  </si>
  <si>
    <t>21:0150:000983:0001:0001:00</t>
  </si>
  <si>
    <t>103P  :787067:00:------:--</t>
  </si>
  <si>
    <t>21:0458:001162</t>
  </si>
  <si>
    <t>21:0150:000984:0001:0001:01</t>
  </si>
  <si>
    <t>103P  :787068:00:------:--</t>
  </si>
  <si>
    <t>21:0458:001163</t>
  </si>
  <si>
    <t>21:0150:000985</t>
  </si>
  <si>
    <t>21:0150:000985:0001:0001:00</t>
  </si>
  <si>
    <t>103P  :787069:00:------:--</t>
  </si>
  <si>
    <t>21:0458:001164</t>
  </si>
  <si>
    <t>21:0150:000986</t>
  </si>
  <si>
    <t>21:0150:000986:0001:0001:00</t>
  </si>
  <si>
    <t>103P  :787070:91:------:--</t>
  </si>
  <si>
    <t>21:0458:001165</t>
  </si>
  <si>
    <t>103P  :787071:00:------:--</t>
  </si>
  <si>
    <t>21:0458:001166</t>
  </si>
  <si>
    <t>21:0150:000987</t>
  </si>
  <si>
    <t>21:0150:000987:0001:0001:00</t>
  </si>
  <si>
    <t>103P  :787072:00:------:--</t>
  </si>
  <si>
    <t>21:0458:001167</t>
  </si>
  <si>
    <t>21:0150:000988</t>
  </si>
  <si>
    <t>21:0150:000988:0001:0001:00</t>
  </si>
  <si>
    <t>103P  :787073:00:------:--</t>
  </si>
  <si>
    <t>21:0458:001168</t>
  </si>
  <si>
    <t>21:0150:000989</t>
  </si>
  <si>
    <t>21:0150:000989:0001:0001:00</t>
  </si>
  <si>
    <t>103P  :787074:00:------:--</t>
  </si>
  <si>
    <t>21:0458:001169</t>
  </si>
  <si>
    <t>21:0150:000990</t>
  </si>
  <si>
    <t>21:0150:000990:0001:0001:00</t>
  </si>
  <si>
    <t>103P  :787075:00:------:--</t>
  </si>
  <si>
    <t>21:0458:001170</t>
  </si>
  <si>
    <t>21:0150:000991</t>
  </si>
  <si>
    <t>21:0150:000991:0001:0001:00</t>
  </si>
  <si>
    <t>103P  :787076:00:------:--</t>
  </si>
  <si>
    <t>21:0458:001171</t>
  </si>
  <si>
    <t>21:0150:000992</t>
  </si>
  <si>
    <t>21:0150:000992:0001:0001:00</t>
  </si>
  <si>
    <t>103P  :787077:00:------:--</t>
  </si>
  <si>
    <t>21:0458:001172</t>
  </si>
  <si>
    <t>21:0150:000993</t>
  </si>
  <si>
    <t>21:0150:000993:0001:0001:00</t>
  </si>
  <si>
    <t>103P  :787078:00:------:--</t>
  </si>
  <si>
    <t>21:0458:001173</t>
  </si>
  <si>
    <t>21:0150:000994</t>
  </si>
  <si>
    <t>21:0150:000994:0001:0001:00</t>
  </si>
  <si>
    <t>103P  :787079:10:------:--</t>
  </si>
  <si>
    <t>21:0458:001174</t>
  </si>
  <si>
    <t>21:0150:000995</t>
  </si>
  <si>
    <t>21:0150:000995:0001:0001:00</t>
  </si>
  <si>
    <t>103P  :787080:20:787079:10</t>
  </si>
  <si>
    <t>21:0458:001175</t>
  </si>
  <si>
    <t>21:0150:000995:0002:0001:00</t>
  </si>
  <si>
    <t>103P  :787081:80:787088:20</t>
  </si>
  <si>
    <t>21:0458:001176</t>
  </si>
  <si>
    <t>21:0150:001001</t>
  </si>
  <si>
    <t>21:0150:001001:0002:0001:02</t>
  </si>
  <si>
    <t>103P  :787082:00:------:--</t>
  </si>
  <si>
    <t>21:0458:001177</t>
  </si>
  <si>
    <t>21:0150:000996</t>
  </si>
  <si>
    <t>21:0150:000996:0001:0001:00</t>
  </si>
  <si>
    <t>103P  :787083:00:------:--</t>
  </si>
  <si>
    <t>21:0458:001178</t>
  </si>
  <si>
    <t>21:0150:000997</t>
  </si>
  <si>
    <t>21:0150:000997:0001:0001:00</t>
  </si>
  <si>
    <t>103P  :787084:00:------:--</t>
  </si>
  <si>
    <t>21:0458:001179</t>
  </si>
  <si>
    <t>21:0150:000998</t>
  </si>
  <si>
    <t>21:0150:000998:0001:0001:00</t>
  </si>
  <si>
    <t>103P  :787085:00:------:--</t>
  </si>
  <si>
    <t>21:0458:001180</t>
  </si>
  <si>
    <t>21:0150:000999</t>
  </si>
  <si>
    <t>21:0150:000999:0001:0001:00</t>
  </si>
  <si>
    <t>103P  :787086:00:------:--</t>
  </si>
  <si>
    <t>21:0458:001181</t>
  </si>
  <si>
    <t>21:0150:001000</t>
  </si>
  <si>
    <t>21:0150:001000:0001:0001:00</t>
  </si>
  <si>
    <t>103P  :787087:10:------:--</t>
  </si>
  <si>
    <t>21:0458:001182</t>
  </si>
  <si>
    <t>21:0150:001001:0001:0001:00</t>
  </si>
  <si>
    <t>103P  :787088:20:787087:10</t>
  </si>
  <si>
    <t>21:0458:001183</t>
  </si>
  <si>
    <t>21:0150:001001:0002:0001:01</t>
  </si>
  <si>
    <t>103P  :787089:00:------:--</t>
  </si>
  <si>
    <t>21:0458:001184</t>
  </si>
  <si>
    <t>21:0150:001002</t>
  </si>
  <si>
    <t>21:0150:001002:0001:0001:00</t>
  </si>
  <si>
    <t>103P  :787090:00:------:--</t>
  </si>
  <si>
    <t>21:0458:001185</t>
  </si>
  <si>
    <t>21:0150:001003</t>
  </si>
  <si>
    <t>21:0150:001003:0001:0001:00</t>
  </si>
  <si>
    <t>103P  :787091:00:------:--</t>
  </si>
  <si>
    <t>21:0458:001186</t>
  </si>
  <si>
    <t>21:0150:001004</t>
  </si>
  <si>
    <t>21:0150:001004:0001:0001:00</t>
  </si>
  <si>
    <t>103P  :787092:00:------:--</t>
  </si>
  <si>
    <t>21:0458:001187</t>
  </si>
  <si>
    <t>21:0150:001005</t>
  </si>
  <si>
    <t>21:0150:001005:0001:0001:00</t>
  </si>
  <si>
    <t>103P  :787093:00:------:--</t>
  </si>
  <si>
    <t>21:0458:001188</t>
  </si>
  <si>
    <t>21:0150:001006</t>
  </si>
  <si>
    <t>21:0150:001006:0001:0001:00</t>
  </si>
  <si>
    <t>103P  :787094:00:------:--</t>
  </si>
  <si>
    <t>21:0458:001189</t>
  </si>
  <si>
    <t>21:0150:001007</t>
  </si>
  <si>
    <t>21:0150:001007:0001:0001:00</t>
  </si>
  <si>
    <t>103P  :787095:00:------:--</t>
  </si>
  <si>
    <t>21:0458:001190</t>
  </si>
  <si>
    <t>21:0150:001008</t>
  </si>
  <si>
    <t>21:0150:001008:0001:0001:00</t>
  </si>
  <si>
    <t>103P  :787096:00:------:--</t>
  </si>
  <si>
    <t>21:0458:001191</t>
  </si>
  <si>
    <t>21:0150:001009</t>
  </si>
  <si>
    <t>21:0150:001009:0001:0001:00</t>
  </si>
  <si>
    <t>103P  :787097:00:------:--</t>
  </si>
  <si>
    <t>21:0458:001192</t>
  </si>
  <si>
    <t>21:0150:001010</t>
  </si>
  <si>
    <t>21:0150:001010:0001:0001:00</t>
  </si>
  <si>
    <t>103P  :787098:00:------:--</t>
  </si>
  <si>
    <t>21:0458:001193</t>
  </si>
  <si>
    <t>21:0150:001011</t>
  </si>
  <si>
    <t>21:0150:001011:0001:0001:00</t>
  </si>
  <si>
    <t>103P  :787099:00:------:--</t>
  </si>
  <si>
    <t>21:0458:001194</t>
  </si>
  <si>
    <t>21:0150:001012</t>
  </si>
  <si>
    <t>21:0150:001012:0001:0001:00</t>
  </si>
  <si>
    <t>103P  :787100:92:------:--</t>
  </si>
  <si>
    <t>21:0458:001195</t>
  </si>
  <si>
    <t>103P  :787101:80:787110:00</t>
  </si>
  <si>
    <t>21:0458:001196</t>
  </si>
  <si>
    <t>21:0150:001020</t>
  </si>
  <si>
    <t>21:0150:001020:0001:0001:02</t>
  </si>
  <si>
    <t>103P  :787102:00:------:--</t>
  </si>
  <si>
    <t>21:0458:001197</t>
  </si>
  <si>
    <t>21:0150:001013</t>
  </si>
  <si>
    <t>21:0150:001013:0001:0001:00</t>
  </si>
  <si>
    <t>103P  :787103:00:------:--</t>
  </si>
  <si>
    <t>21:0458:001198</t>
  </si>
  <si>
    <t>21:0150:001014</t>
  </si>
  <si>
    <t>21:0150:001014:0001:0001:00</t>
  </si>
  <si>
    <t>103P  :787104:00:------:--</t>
  </si>
  <si>
    <t>21:0458:001199</t>
  </si>
  <si>
    <t>21:0150:001015</t>
  </si>
  <si>
    <t>21:0150:001015:0001:0001:00</t>
  </si>
  <si>
    <t>103P  :787105:00:------:--</t>
  </si>
  <si>
    <t>21:0458:001200</t>
  </si>
  <si>
    <t>21:0150:001016</t>
  </si>
  <si>
    <t>21:0150:001016:0001:0001:00</t>
  </si>
  <si>
    <t>103P  :787106:00:------:--</t>
  </si>
  <si>
    <t>21:0458:001201</t>
  </si>
  <si>
    <t>21:0150:001017</t>
  </si>
  <si>
    <t>21:0150:001017:0001:0001:00</t>
  </si>
  <si>
    <t>103P  :787107:00:------:--</t>
  </si>
  <si>
    <t>21:0458:001202</t>
  </si>
  <si>
    <t>21:0150:001018</t>
  </si>
  <si>
    <t>21:0150:001018:0001:0001:00</t>
  </si>
  <si>
    <t>103P  :787108:10:------:--</t>
  </si>
  <si>
    <t>21:0458:001203</t>
  </si>
  <si>
    <t>21:0150:001019</t>
  </si>
  <si>
    <t>21:0150:001019:0001:0001:00</t>
  </si>
  <si>
    <t>103P  :787109:20:787108:10</t>
  </si>
  <si>
    <t>21:0458:001204</t>
  </si>
  <si>
    <t>21:0150:001019:0002:0001:00</t>
  </si>
  <si>
    <t>103P  :787110:00:------:--</t>
  </si>
  <si>
    <t>21:0458:001205</t>
  </si>
  <si>
    <t>21:0150:001020:0001:0001:01</t>
  </si>
  <si>
    <t>103P  :787111:00:------:--</t>
  </si>
  <si>
    <t>21:0458:001206</t>
  </si>
  <si>
    <t>21:0150:001021</t>
  </si>
  <si>
    <t>21:0150:001021:0001:0001:00</t>
  </si>
  <si>
    <t>103P  :787112:00:------:--</t>
  </si>
  <si>
    <t>21:0458:001207</t>
  </si>
  <si>
    <t>21:0150:001022</t>
  </si>
  <si>
    <t>21:0150:001022:0001:0001:00</t>
  </si>
  <si>
    <t>103P  :787113:00:------:--</t>
  </si>
  <si>
    <t>21:0458:001208</t>
  </si>
  <si>
    <t>21:0150:001023</t>
  </si>
  <si>
    <t>21:0150:001023:0001:0001:00</t>
  </si>
  <si>
    <t>103P  :787114:00:------:--</t>
  </si>
  <si>
    <t>21:0458:001209</t>
  </si>
  <si>
    <t>21:0150:001024</t>
  </si>
  <si>
    <t>21:0150:001024:0001:0001:00</t>
  </si>
  <si>
    <t>103P  :787115:00:------:--</t>
  </si>
  <si>
    <t>21:0458:001210</t>
  </si>
  <si>
    <t>21:0150:001025</t>
  </si>
  <si>
    <t>21:0150:001025:0001:0001:00</t>
  </si>
  <si>
    <t>103P  :787116:00:------:--</t>
  </si>
  <si>
    <t>21:0458:001211</t>
  </si>
  <si>
    <t>21:0150:001026</t>
  </si>
  <si>
    <t>21:0150:001026:0001:0001:00</t>
  </si>
  <si>
    <t>103P  :787117:00:------:--</t>
  </si>
  <si>
    <t>21:0458:001212</t>
  </si>
  <si>
    <t>21:0150:001027</t>
  </si>
  <si>
    <t>21:0150:001027:0001:0001:00</t>
  </si>
  <si>
    <t>103P  :787118:93:------:--</t>
  </si>
  <si>
    <t>21:0458:001213</t>
  </si>
  <si>
    <t>103P  :787119:00:------:--</t>
  </si>
  <si>
    <t>21:0458:001214</t>
  </si>
  <si>
    <t>21:0150:001028</t>
  </si>
  <si>
    <t>21:0150:001028:0001:0001:00</t>
  </si>
  <si>
    <t>103P  :787120:00:------:--</t>
  </si>
  <si>
    <t>21:0458:001215</t>
  </si>
  <si>
    <t>21:0150:001029</t>
  </si>
  <si>
    <t>21:0150:001029:0001:0001:00</t>
  </si>
  <si>
    <t>103P  :787121:80:787137:00</t>
  </si>
  <si>
    <t>21:0458:001216</t>
  </si>
  <si>
    <t>21:0150:001043</t>
  </si>
  <si>
    <t>21:0150:001043:0001:0001:02</t>
  </si>
  <si>
    <t>103P  :787122:00:------:--</t>
  </si>
  <si>
    <t>21:0458:001217</t>
  </si>
  <si>
    <t>21:0150:001030</t>
  </si>
  <si>
    <t>21:0150:001030:0001:0001:00</t>
  </si>
  <si>
    <t>103P  :787123:00:------:--</t>
  </si>
  <si>
    <t>21:0458:001218</t>
  </si>
  <si>
    <t>21:0150:001031</t>
  </si>
  <si>
    <t>21:0150:001031:0001:0001:00</t>
  </si>
  <si>
    <t>103P  :787124:00:------:--</t>
  </si>
  <si>
    <t>21:0458:001219</t>
  </si>
  <si>
    <t>21:0150:001032</t>
  </si>
  <si>
    <t>21:0150:001032:0001:0001:00</t>
  </si>
  <si>
    <t>103P  :787125:00:------:--</t>
  </si>
  <si>
    <t>21:0458:001220</t>
  </si>
  <si>
    <t>21:0150:001033</t>
  </si>
  <si>
    <t>21:0150:001033:0001:0001:00</t>
  </si>
  <si>
    <t>103P  :787126:00:------:--</t>
  </si>
  <si>
    <t>21:0458:001221</t>
  </si>
  <si>
    <t>21:0150:001034</t>
  </si>
  <si>
    <t>21:0150:001034:0001:0001:00</t>
  </si>
  <si>
    <t>103P  :787127:10:------:--</t>
  </si>
  <si>
    <t>21:0458:001222</t>
  </si>
  <si>
    <t>21:0150:001035</t>
  </si>
  <si>
    <t>21:0150:001035:0001:0001:00</t>
  </si>
  <si>
    <t>103P  :787128:20:787127:10</t>
  </si>
  <si>
    <t>21:0458:001223</t>
  </si>
  <si>
    <t>21:0150:001035:0002:0001:00</t>
  </si>
  <si>
    <t>103P  :787129:00:------:--</t>
  </si>
  <si>
    <t>21:0458:001224</t>
  </si>
  <si>
    <t>21:0150:001036</t>
  </si>
  <si>
    <t>21:0150:001036:0001:0001:00</t>
  </si>
  <si>
    <t>103P  :787130:00:------:--</t>
  </si>
  <si>
    <t>21:0458:001225</t>
  </si>
  <si>
    <t>21:0150:001037</t>
  </si>
  <si>
    <t>21:0150:001037:0001:0001:00</t>
  </si>
  <si>
    <t>103P  :787131:00:------:--</t>
  </si>
  <si>
    <t>21:0458:001226</t>
  </si>
  <si>
    <t>21:0150:001038</t>
  </si>
  <si>
    <t>21:0150:001038:0001:0001:00</t>
  </si>
  <si>
    <t>103P  :787132:00:------:--</t>
  </si>
  <si>
    <t>21:0458:001227</t>
  </si>
  <si>
    <t>21:0150:001039</t>
  </si>
  <si>
    <t>21:0150:001039:0001:0001:00</t>
  </si>
  <si>
    <t>103P  :787133:00:------:--</t>
  </si>
  <si>
    <t>21:0458:001228</t>
  </si>
  <si>
    <t>21:0150:001040</t>
  </si>
  <si>
    <t>21:0150:001040:0001:0001:00</t>
  </si>
  <si>
    <t>103P  :787134:93:------:--</t>
  </si>
  <si>
    <t>21:0458:001229</t>
  </si>
  <si>
    <t>103P  :787135:00:------:--</t>
  </si>
  <si>
    <t>21:0458:001230</t>
  </si>
  <si>
    <t>21:0150:001041</t>
  </si>
  <si>
    <t>21:0150:001041:0001:0001:00</t>
  </si>
  <si>
    <t>103P  :787136:00:------:--</t>
  </si>
  <si>
    <t>21:0458:001231</t>
  </si>
  <si>
    <t>21:0150:001042</t>
  </si>
  <si>
    <t>21:0150:001042:0001:0001:00</t>
  </si>
  <si>
    <t>103P  :787137:00:------:--</t>
  </si>
  <si>
    <t>21:0458:001232</t>
  </si>
  <si>
    <t>21:0150:001043:0001:0001:01</t>
  </si>
  <si>
    <t>103P  :787138:00:------:--</t>
  </si>
  <si>
    <t>21:0458:001233</t>
  </si>
  <si>
    <t>21:0150:001044</t>
  </si>
  <si>
    <t>21:0150:001044:0001:0001:00</t>
  </si>
  <si>
    <t>103P  :787139:00:------:--</t>
  </si>
  <si>
    <t>21:0458:001234</t>
  </si>
  <si>
    <t>21:0150:001045</t>
  </si>
  <si>
    <t>21:0150:001045:0001:0001:00</t>
  </si>
  <si>
    <t>103P  :787140:00:------:--</t>
  </si>
  <si>
    <t>21:0458:001235</t>
  </si>
  <si>
    <t>21:0150:001046</t>
  </si>
  <si>
    <t>21:0150:001046:0001:0001:00</t>
  </si>
  <si>
    <t>103P  :787141:80:787143:00</t>
  </si>
  <si>
    <t>21:0458:001236</t>
  </si>
  <si>
    <t>21:0150:001048</t>
  </si>
  <si>
    <t>21:0150:001048:0001:0001:02</t>
  </si>
  <si>
    <t>103P  :787142:00:------:--</t>
  </si>
  <si>
    <t>21:0458:001237</t>
  </si>
  <si>
    <t>21:0150:001047</t>
  </si>
  <si>
    <t>21:0150:001047:0001:0001:00</t>
  </si>
  <si>
    <t>103P  :787143:00:------:--</t>
  </si>
  <si>
    <t>21:0458:001238</t>
  </si>
  <si>
    <t>21:0150:001048:0001:0001:01</t>
  </si>
  <si>
    <t>103P  :787144:00:------:--</t>
  </si>
  <si>
    <t>21:0458:001239</t>
  </si>
  <si>
    <t>21:0150:001049</t>
  </si>
  <si>
    <t>21:0150:001049:0001:0001:00</t>
  </si>
  <si>
    <t>103P  :787145:00:------:--</t>
  </si>
  <si>
    <t>21:0458:001240</t>
  </si>
  <si>
    <t>21:0150:001050</t>
  </si>
  <si>
    <t>21:0150:001050:0001:0001:00</t>
  </si>
  <si>
    <t>103P  :787146:00:------:--</t>
  </si>
  <si>
    <t>21:0458:001241</t>
  </si>
  <si>
    <t>21:0150:001051</t>
  </si>
  <si>
    <t>21:0150:001051:0001:0001:00</t>
  </si>
  <si>
    <t>103P  :787147:00:------:--</t>
  </si>
  <si>
    <t>21:0458:001242</t>
  </si>
  <si>
    <t>21:0150:001052</t>
  </si>
  <si>
    <t>21:0150:001052:0001:0001:00</t>
  </si>
  <si>
    <t>103P  :787148:91:------:--</t>
  </si>
  <si>
    <t>21:0458:001243</t>
  </si>
  <si>
    <t>103P  :787149:00:------:--</t>
  </si>
  <si>
    <t>21:0458:001244</t>
  </si>
  <si>
    <t>21:0150:001053</t>
  </si>
  <si>
    <t>21:0150:001053:0001:0001:00</t>
  </si>
  <si>
    <t>103P  :787150:00:------:--</t>
  </si>
  <si>
    <t>21:0458:001245</t>
  </si>
  <si>
    <t>21:0150:001054</t>
  </si>
  <si>
    <t>21:0150:001054:0001:0001:00</t>
  </si>
  <si>
    <t>103P  :787151:00:------:--</t>
  </si>
  <si>
    <t>21:0458:001246</t>
  </si>
  <si>
    <t>21:0150:001055</t>
  </si>
  <si>
    <t>21:0150:001055:0001:0001:00</t>
  </si>
  <si>
    <t>103P  :787152:00:------:--</t>
  </si>
  <si>
    <t>21:0458:001247</t>
  </si>
  <si>
    <t>21:0150:001056</t>
  </si>
  <si>
    <t>21:0150:001056:0001:0001:00</t>
  </si>
  <si>
    <t>103P  :787153:00:------:--</t>
  </si>
  <si>
    <t>21:0458:001248</t>
  </si>
  <si>
    <t>21:0150:001057</t>
  </si>
  <si>
    <t>21:0150:001057:0001:0001:00</t>
  </si>
  <si>
    <t>103P  :787154:00:------:--</t>
  </si>
  <si>
    <t>21:0458:001249</t>
  </si>
  <si>
    <t>21:0150:001058</t>
  </si>
  <si>
    <t>21:0150:001058:0001:0001:00</t>
  </si>
  <si>
    <t>103P  :787155:00:------:--</t>
  </si>
  <si>
    <t>21:0458:001250</t>
  </si>
  <si>
    <t>21:0150:001059</t>
  </si>
  <si>
    <t>21:0150:001059:0001:0001:00</t>
  </si>
  <si>
    <t>103P  :787156:00:------:--</t>
  </si>
  <si>
    <t>21:0458:001251</t>
  </si>
  <si>
    <t>21:0150:001060</t>
  </si>
  <si>
    <t>21:0150:001060:0001:0001:00</t>
  </si>
  <si>
    <t>103P  :787157:00:------:--</t>
  </si>
  <si>
    <t>21:0458:001252</t>
  </si>
  <si>
    <t>21:0150:001061</t>
  </si>
  <si>
    <t>21:0150:001061:0001:0001:00</t>
  </si>
  <si>
    <t>103P  :787158:00:------:--</t>
  </si>
  <si>
    <t>21:0458:001253</t>
  </si>
  <si>
    <t>21:0150:001062</t>
  </si>
  <si>
    <t>21:0150:001062:0001:0001:00</t>
  </si>
  <si>
    <t>103P  :787159:00:------:--</t>
  </si>
  <si>
    <t>21:0458:001254</t>
  </si>
  <si>
    <t>21:0150:001063</t>
  </si>
  <si>
    <t>21:0150:001063:0001:0001:00</t>
  </si>
  <si>
    <t>103P  :787160:00:------:--</t>
  </si>
  <si>
    <t>21:0458:001255</t>
  </si>
  <si>
    <t>21:0150:001064</t>
  </si>
  <si>
    <t>21:0150:001064:0001:0001:00</t>
  </si>
  <si>
    <t>103P  :787161:80:787175:00</t>
  </si>
  <si>
    <t>21:0458:001256</t>
  </si>
  <si>
    <t>21:0150:001076</t>
  </si>
  <si>
    <t>21:0150:001076:0001:0001:02</t>
  </si>
  <si>
    <t>103P  :787162:00:------:--</t>
  </si>
  <si>
    <t>21:0458:001257</t>
  </si>
  <si>
    <t>21:0150:001065</t>
  </si>
  <si>
    <t>21:0150:001065:0001:0001:00</t>
  </si>
  <si>
    <t>103P  :787163:92:------:--</t>
  </si>
  <si>
    <t>21:0458:001258</t>
  </si>
  <si>
    <t>103P  :787164:00:------:--</t>
  </si>
  <si>
    <t>21:0458:001259</t>
  </si>
  <si>
    <t>21:0150:001066</t>
  </si>
  <si>
    <t>21:0150:001066:0001:0001:00</t>
  </si>
  <si>
    <t>103P  :787165:10:------:--</t>
  </si>
  <si>
    <t>21:0458:001260</t>
  </si>
  <si>
    <t>21:0150:001067</t>
  </si>
  <si>
    <t>21:0150:001067:0001:0001:00</t>
  </si>
  <si>
    <t>103P  :787166:20:787165:10</t>
  </si>
  <si>
    <t>21:0458:001261</t>
  </si>
  <si>
    <t>21:0150:001067:0002:0001:00</t>
  </si>
  <si>
    <t>103P  :787167:00:------:--</t>
  </si>
  <si>
    <t>21:0458:001262</t>
  </si>
  <si>
    <t>21:0150:001068</t>
  </si>
  <si>
    <t>21:0150:001068:0001:0001:00</t>
  </si>
  <si>
    <t>103P  :787168:00:------:--</t>
  </si>
  <si>
    <t>21:0458:001263</t>
  </si>
  <si>
    <t>21:0150:001069</t>
  </si>
  <si>
    <t>21:0150:001069:0001:0001:00</t>
  </si>
  <si>
    <t>103P  :787169:00:------:--</t>
  </si>
  <si>
    <t>21:0458:001264</t>
  </si>
  <si>
    <t>21:0150:001070</t>
  </si>
  <si>
    <t>21:0150:001070:0001:0001:00</t>
  </si>
  <si>
    <t>103P  :787170:00:------:--</t>
  </si>
  <si>
    <t>21:0458:001265</t>
  </si>
  <si>
    <t>21:0150:001071</t>
  </si>
  <si>
    <t>21:0150:001071:0001:0001:00</t>
  </si>
  <si>
    <t>103P  :787171:00:------:--</t>
  </si>
  <si>
    <t>21:0458:001266</t>
  </si>
  <si>
    <t>21:0150:001072</t>
  </si>
  <si>
    <t>21:0150:001072:0001:0001:00</t>
  </si>
  <si>
    <t>103P  :787172:00:------:--</t>
  </si>
  <si>
    <t>21:0458:001267</t>
  </si>
  <si>
    <t>21:0150:001073</t>
  </si>
  <si>
    <t>21:0150:001073:0001:0001:00</t>
  </si>
  <si>
    <t>103P  :787173:00:------:--</t>
  </si>
  <si>
    <t>21:0458:001268</t>
  </si>
  <si>
    <t>21:0150:001074</t>
  </si>
  <si>
    <t>21:0150:001074:0001:0001:00</t>
  </si>
  <si>
    <t>103P  :787174:00:------:--</t>
  </si>
  <si>
    <t>21:0458:001269</t>
  </si>
  <si>
    <t>21:0150:001075</t>
  </si>
  <si>
    <t>21:0150:001075:0001:0001:00</t>
  </si>
  <si>
    <t>103P  :787175:00:------:--</t>
  </si>
  <si>
    <t>21:0458:001270</t>
  </si>
  <si>
    <t>21:0150:001076:0001:0001:01</t>
  </si>
  <si>
    <t>103P  :787176:00:------:--</t>
  </si>
  <si>
    <t>21:0458:001271</t>
  </si>
  <si>
    <t>21:0150:001077</t>
  </si>
  <si>
    <t>21:0150:001077:0001:0001:00</t>
  </si>
  <si>
    <t>103P  :787177:00:------:--</t>
  </si>
  <si>
    <t>21:0458:001272</t>
  </si>
  <si>
    <t>21:0150:001078</t>
  </si>
  <si>
    <t>21:0150:001078:0001:0001:00</t>
  </si>
  <si>
    <t>103P  :787178:00:------:--</t>
  </si>
  <si>
    <t>21:0458:001273</t>
  </si>
  <si>
    <t>21:0150:001079</t>
  </si>
  <si>
    <t>21:0150:001079:0001:0001:00</t>
  </si>
  <si>
    <t>103P  :787179:00:------:--</t>
  </si>
  <si>
    <t>21:0458:001274</t>
  </si>
  <si>
    <t>21:0150:001080</t>
  </si>
  <si>
    <t>21:0150:001080:0001:0001:00</t>
  </si>
  <si>
    <t>103P  :787180:00:------:--</t>
  </si>
  <si>
    <t>21:0458:001275</t>
  </si>
  <si>
    <t>21:0150:001081</t>
  </si>
  <si>
    <t>21:0150:001081:0001:0001:00</t>
  </si>
  <si>
    <t>103P  :787181:80:787192:00</t>
  </si>
  <si>
    <t>21:0458:001276</t>
  </si>
  <si>
    <t>21:0150:001090</t>
  </si>
  <si>
    <t>21:0150:001090:0001:0001:02</t>
  </si>
  <si>
    <t>103P  :787182:00:------:--</t>
  </si>
  <si>
    <t>21:0458:001277</t>
  </si>
  <si>
    <t>21:0150:001082</t>
  </si>
  <si>
    <t>21:0150:001082:0001:0001:00</t>
  </si>
  <si>
    <t>103P  :787183:00:------:--</t>
  </si>
  <si>
    <t>21:0458:001278</t>
  </si>
  <si>
    <t>21:0150:001083</t>
  </si>
  <si>
    <t>21:0150:001083:0001:0001:00</t>
  </si>
  <si>
    <t>103P  :787184:00:------:--</t>
  </si>
  <si>
    <t>21:0458:001279</t>
  </si>
  <si>
    <t>21:0150:001084</t>
  </si>
  <si>
    <t>21:0150:001084:0001:0001:00</t>
  </si>
  <si>
    <t>103P  :787185:00:------:--</t>
  </si>
  <si>
    <t>21:0458:001280</t>
  </si>
  <si>
    <t>21:0150:001085</t>
  </si>
  <si>
    <t>21:0150:001085:0001:0001:00</t>
  </si>
  <si>
    <t>103P  :787186:10:------:--</t>
  </si>
  <si>
    <t>21:0458:001281</t>
  </si>
  <si>
    <t>21:0150:001086</t>
  </si>
  <si>
    <t>21:0150:001086:0001:0001:00</t>
  </si>
  <si>
    <t>103P  :787187:20:787186:10</t>
  </si>
  <si>
    <t>21:0458:001282</t>
  </si>
  <si>
    <t>21:0150:001086:0002:0001:00</t>
  </si>
  <si>
    <t>103P  :787188:00:------:--</t>
  </si>
  <si>
    <t>21:0458:001283</t>
  </si>
  <si>
    <t>21:0150:001087</t>
  </si>
  <si>
    <t>21:0150:001087:0001:0001:00</t>
  </si>
  <si>
    <t>103P  :787189:00:------:--</t>
  </si>
  <si>
    <t>21:0458:001284</t>
  </si>
  <si>
    <t>21:0150:001088</t>
  </si>
  <si>
    <t>21:0150:001088:0001:0001:00</t>
  </si>
  <si>
    <t>103P  :787190:91:------:--</t>
  </si>
  <si>
    <t>21:0458:001285</t>
  </si>
  <si>
    <t>103P  :787191:00:------:--</t>
  </si>
  <si>
    <t>21:0458:001286</t>
  </si>
  <si>
    <t>21:0150:001089</t>
  </si>
  <si>
    <t>21:0150:001089:0001:0001:00</t>
  </si>
  <si>
    <t>103P  :787192:00:------:--</t>
  </si>
  <si>
    <t>21:0458:001287</t>
  </si>
  <si>
    <t>21:0150:001090:0001:0001:01</t>
  </si>
  <si>
    <t>103P  :787193:00:------:--</t>
  </si>
  <si>
    <t>21:0458:001288</t>
  </si>
  <si>
    <t>21:0150:001091</t>
  </si>
  <si>
    <t>21:0150:001091:0001:0001:00</t>
  </si>
  <si>
    <t>103P  :787194:00:------:--</t>
  </si>
  <si>
    <t>21:0458:001289</t>
  </si>
  <si>
    <t>21:0150:001092</t>
  </si>
  <si>
    <t>21:0150:001092:0001:0001:00</t>
  </si>
  <si>
    <t>103P  :787195:00:------:--</t>
  </si>
  <si>
    <t>21:0458:001290</t>
  </si>
  <si>
    <t>21:0150:001093</t>
  </si>
  <si>
    <t>21:0150:001093:0001:0001:00</t>
  </si>
  <si>
    <t>103P  :787196:00:------:--</t>
  </si>
  <si>
    <t>21:0458:001291</t>
  </si>
  <si>
    <t>21:0150:001094</t>
  </si>
  <si>
    <t>21:0150:001094:0001:0001:00</t>
  </si>
  <si>
    <t>103P  :787197:00:------:--</t>
  </si>
  <si>
    <t>21:0458:001292</t>
  </si>
  <si>
    <t>21:0150:001095</t>
  </si>
  <si>
    <t>21:0150:001095:0001:0001:00</t>
  </si>
  <si>
    <t>103P  :787198:00:------:--</t>
  </si>
  <si>
    <t>21:0458:001293</t>
  </si>
  <si>
    <t>21:0150:001096</t>
  </si>
  <si>
    <t>21:0150:001096:0001:0001:00</t>
  </si>
  <si>
    <t>103P  :787199:00:------:--</t>
  </si>
  <si>
    <t>21:0458:001294</t>
  </si>
  <si>
    <t>21:0150:001097</t>
  </si>
  <si>
    <t>21:0150:001097:0001:0001:00</t>
  </si>
  <si>
    <t>103P  :787200:00:------:--</t>
  </si>
  <si>
    <t>21:0458:001295</t>
  </si>
  <si>
    <t>21:0150:001098</t>
  </si>
  <si>
    <t>21:0150:001098:0001:0001:00</t>
  </si>
  <si>
    <t>103P  :787201:80:787207:00</t>
  </si>
  <si>
    <t>21:0458:001296</t>
  </si>
  <si>
    <t>21:0150:001104</t>
  </si>
  <si>
    <t>21:0150:001104:0001:0001:02</t>
  </si>
  <si>
    <t>103P  :787202:00:------:--</t>
  </si>
  <si>
    <t>21:0458:001297</t>
  </si>
  <si>
    <t>21:0150:001099</t>
  </si>
  <si>
    <t>21:0150:001099:0001:0001:00</t>
  </si>
  <si>
    <t>103P  :787203:00:------:--</t>
  </si>
  <si>
    <t>21:0458:001298</t>
  </si>
  <si>
    <t>21:0150:001100</t>
  </si>
  <si>
    <t>21:0150:001100:0001:0001:00</t>
  </si>
  <si>
    <t>103P  :787204:00:------:--</t>
  </si>
  <si>
    <t>21:0458:001299</t>
  </si>
  <si>
    <t>21:0150:001101</t>
  </si>
  <si>
    <t>21:0150:001101:0001:0001:00</t>
  </si>
  <si>
    <t>103P  :787205:00:------:--</t>
  </si>
  <si>
    <t>21:0458:001300</t>
  </si>
  <si>
    <t>21:0150:001102</t>
  </si>
  <si>
    <t>21:0150:001102:0001:0001:00</t>
  </si>
  <si>
    <t>103P  :787206:00:------:--</t>
  </si>
  <si>
    <t>21:0458:001301</t>
  </si>
  <si>
    <t>21:0150:001103</t>
  </si>
  <si>
    <t>21:0150:001103:0001:0001:00</t>
  </si>
  <si>
    <t>103P  :787207:00:------:--</t>
  </si>
  <si>
    <t>21:0458:001302</t>
  </si>
  <si>
    <t>21:0150:001104:0001:0001:01</t>
  </si>
  <si>
    <t>103P  :787208:00:------:--</t>
  </si>
  <si>
    <t>21:0458:001303</t>
  </si>
  <si>
    <t>21:0150:001105</t>
  </si>
  <si>
    <t>21:0150:001105:0001:0001:00</t>
  </si>
  <si>
    <t>103P  :787209:10:------:--</t>
  </si>
  <si>
    <t>21:0458:001304</t>
  </si>
  <si>
    <t>21:0150:001106</t>
  </si>
  <si>
    <t>21:0150:001106:0001:0001:00</t>
  </si>
  <si>
    <t>103P  :787210:20:787209:10</t>
  </si>
  <si>
    <t>21:0458:001305</t>
  </si>
  <si>
    <t>21:0150:001106:0002:0001:00</t>
  </si>
  <si>
    <t>103P  :787211:00:------:--</t>
  </si>
  <si>
    <t>21:0458:001306</t>
  </si>
  <si>
    <t>21:0150:001107</t>
  </si>
  <si>
    <t>21:0150:001107:0001:0001:00</t>
  </si>
  <si>
    <t>103P  :787212:00:------:--</t>
  </si>
  <si>
    <t>21:0458:001307</t>
  </si>
  <si>
    <t>21:0150:001108</t>
  </si>
  <si>
    <t>21:0150:001108:0001:0001:00</t>
  </si>
  <si>
    <t>103P  :787213:00:------:--</t>
  </si>
  <si>
    <t>21:0458:001308</t>
  </si>
  <si>
    <t>21:0150:001109</t>
  </si>
  <si>
    <t>21:0150:001109:0001:0001:00</t>
  </si>
  <si>
    <t>103P  :787214:00:------:--</t>
  </si>
  <si>
    <t>21:0458:001309</t>
  </si>
  <si>
    <t>21:0150:001110</t>
  </si>
  <si>
    <t>21:0150:001110:0001:0001:00</t>
  </si>
  <si>
    <t>103P  :787215:00:------:--</t>
  </si>
  <si>
    <t>21:0458:001310</t>
  </si>
  <si>
    <t>21:0150:001111</t>
  </si>
  <si>
    <t>21:0150:001111:0001:0001:00</t>
  </si>
  <si>
    <t>103P  :787216:00:------:--</t>
  </si>
  <si>
    <t>21:0458:001311</t>
  </si>
  <si>
    <t>21:0150:001112</t>
  </si>
  <si>
    <t>21:0150:001112:0001:0001:00</t>
  </si>
  <si>
    <t>103P  :787217:00:------:--</t>
  </si>
  <si>
    <t>21:0458:001312</t>
  </si>
  <si>
    <t>21:0150:001113</t>
  </si>
  <si>
    <t>21:0150:001113:0001:0001:00</t>
  </si>
  <si>
    <t>103P  :787218:00:------:--</t>
  </si>
  <si>
    <t>21:0458:001313</t>
  </si>
  <si>
    <t>21:0150:001114</t>
  </si>
  <si>
    <t>21:0150:001114:0001:0001:00</t>
  </si>
  <si>
    <t>103P  :787219:93:------:--</t>
  </si>
  <si>
    <t>21:0458:001314</t>
  </si>
  <si>
    <t>103P  :787220:00:------:--</t>
  </si>
  <si>
    <t>21:0458:001315</t>
  </si>
  <si>
    <t>21:0150:001115</t>
  </si>
  <si>
    <t>21:0150:001115:0001:0001:00</t>
  </si>
  <si>
    <t>103P  :787221:80:787228:00</t>
  </si>
  <si>
    <t>21:0458:001316</t>
  </si>
  <si>
    <t>21:0150:001121</t>
  </si>
  <si>
    <t>21:0150:001121:0001:0001:02</t>
  </si>
  <si>
    <t>103P  :787222:00:------:--</t>
  </si>
  <si>
    <t>21:0458:001317</t>
  </si>
  <si>
    <t>21:0150:001116</t>
  </si>
  <si>
    <t>21:0150:001116:0001:0001:00</t>
  </si>
  <si>
    <t>103P  :787223:10:------:--</t>
  </si>
  <si>
    <t>21:0458:001318</t>
  </si>
  <si>
    <t>21:0150:001117</t>
  </si>
  <si>
    <t>21:0150:001117:0001:0001:00</t>
  </si>
  <si>
    <t>103P  :787224:20:787223:10</t>
  </si>
  <si>
    <t>21:0458:001319</t>
  </si>
  <si>
    <t>21:0150:001117:0002:0001:00</t>
  </si>
  <si>
    <t>103P  :787225:00:------:--</t>
  </si>
  <si>
    <t>21:0458:001320</t>
  </si>
  <si>
    <t>21:0150:001118</t>
  </si>
  <si>
    <t>21:0150:001118:0001:0001:00</t>
  </si>
  <si>
    <t>103P  :787226:00:------:--</t>
  </si>
  <si>
    <t>21:0458:001321</t>
  </si>
  <si>
    <t>21:0150:001119</t>
  </si>
  <si>
    <t>21:0150:001119:0001:0001:00</t>
  </si>
  <si>
    <t>103P  :787227:00:------:--</t>
  </si>
  <si>
    <t>21:0458:001322</t>
  </si>
  <si>
    <t>21:0150:001120</t>
  </si>
  <si>
    <t>21:0150:001120:0001:0001:00</t>
  </si>
  <si>
    <t>103P  :787228:00:------:--</t>
  </si>
  <si>
    <t>21:0458:001323</t>
  </si>
  <si>
    <t>21:0150:001121:0001:0001:01</t>
  </si>
  <si>
    <t>103P  :787229:00:------:--</t>
  </si>
  <si>
    <t>21:0458:001324</t>
  </si>
  <si>
    <t>21:0150:001122</t>
  </si>
  <si>
    <t>21:0150:001122:0001:0001:00</t>
  </si>
  <si>
    <t>103P  :787230:00:------:--</t>
  </si>
  <si>
    <t>21:0458:001325</t>
  </si>
  <si>
    <t>21:0150:001123</t>
  </si>
  <si>
    <t>21:0150:001123:0001:0001:00</t>
  </si>
  <si>
    <t>103P  :787231:00:------:--</t>
  </si>
  <si>
    <t>21:0458:001326</t>
  </si>
  <si>
    <t>21:0150:001124</t>
  </si>
  <si>
    <t>21:0150:001124:0001:0001:00</t>
  </si>
  <si>
    <t>103P  :787232:00:------:--</t>
  </si>
  <si>
    <t>21:0458:001327</t>
  </si>
  <si>
    <t>21:0150:001125</t>
  </si>
  <si>
    <t>21:0150:001125:0001:0001:00</t>
  </si>
  <si>
    <t>103P  :787233:00:------:--</t>
  </si>
  <si>
    <t>21:0458:001328</t>
  </si>
  <si>
    <t>21:0150:001126</t>
  </si>
  <si>
    <t>21:0150:001126:0001:0001:00</t>
  </si>
  <si>
    <t>103P  :787234:00:------:--</t>
  </si>
  <si>
    <t>21:0458:001329</t>
  </si>
  <si>
    <t>21:0150:001127</t>
  </si>
  <si>
    <t>21:0150:001127:0001:0001:00</t>
  </si>
  <si>
    <t>103P  :787235:00:------:--</t>
  </si>
  <si>
    <t>21:0458:001330</t>
  </si>
  <si>
    <t>21:0150:001128</t>
  </si>
  <si>
    <t>21:0150:001128:0001:0001:00</t>
  </si>
  <si>
    <t>103P  :787236:00:------:--</t>
  </si>
  <si>
    <t>21:0458:001331</t>
  </si>
  <si>
    <t>21:0150:001129</t>
  </si>
  <si>
    <t>21:0150:001129:0001:0001:00</t>
  </si>
  <si>
    <t>103P  :787237:00:------:--</t>
  </si>
  <si>
    <t>21:0458:001332</t>
  </si>
  <si>
    <t>21:0150:001130</t>
  </si>
  <si>
    <t>21:0150:001130:0001:0001:00</t>
  </si>
  <si>
    <t>103P  :787238:00:------:--</t>
  </si>
  <si>
    <t>21:0458:001333</t>
  </si>
  <si>
    <t>21:0150:001131</t>
  </si>
  <si>
    <t>21:0150:001131:0001:0001:00</t>
  </si>
  <si>
    <t>103P  :787239:00:------:--</t>
  </si>
  <si>
    <t>21:0458:001334</t>
  </si>
  <si>
    <t>21:0150:001132</t>
  </si>
  <si>
    <t>21:0150:001132:0001:0001:00</t>
  </si>
  <si>
    <t>103P  :787240:91:------:--</t>
  </si>
  <si>
    <t>21:0458:001335</t>
  </si>
  <si>
    <t>103P  :787241:80:787247:10</t>
  </si>
  <si>
    <t>21:0458:001336</t>
  </si>
  <si>
    <t>21:0150:001138</t>
  </si>
  <si>
    <t>21:0150:001138:0001:0001:02</t>
  </si>
  <si>
    <t>103P  :787242:00:------:--</t>
  </si>
  <si>
    <t>21:0458:001337</t>
  </si>
  <si>
    <t>21:0150:001133</t>
  </si>
  <si>
    <t>21:0150:001133:0001:0001:00</t>
  </si>
  <si>
    <t>103P  :787243:00:------:--</t>
  </si>
  <si>
    <t>21:0458:001338</t>
  </si>
  <si>
    <t>21:0150:001134</t>
  </si>
  <si>
    <t>21:0150:001134:0001:0001:00</t>
  </si>
  <si>
    <t>103P  :787244:00:------:--</t>
  </si>
  <si>
    <t>21:0458:001339</t>
  </si>
  <si>
    <t>21:0150:001135</t>
  </si>
  <si>
    <t>21:0150:001135:0001:0001:00</t>
  </si>
  <si>
    <t>103P  :787245:00:------:--</t>
  </si>
  <si>
    <t>21:0458:001340</t>
  </si>
  <si>
    <t>21:0150:001136</t>
  </si>
  <si>
    <t>21:0150:001136:0001:0001:00</t>
  </si>
  <si>
    <t>103P  :787246:00:------:--</t>
  </si>
  <si>
    <t>21:0458:001341</t>
  </si>
  <si>
    <t>21:0150:001137</t>
  </si>
  <si>
    <t>21:0150:001137:0001:0001:00</t>
  </si>
  <si>
    <t>103P  :787247:10:------:--</t>
  </si>
  <si>
    <t>21:0458:001342</t>
  </si>
  <si>
    <t>21:0150:001138:0001:0001:01</t>
  </si>
  <si>
    <t>103P  :787248:20:787247:10</t>
  </si>
  <si>
    <t>21:0458:001343</t>
  </si>
  <si>
    <t>21:0150:001138:0002:0001:00</t>
  </si>
  <si>
    <t>103P  :787249:00:------:--</t>
  </si>
  <si>
    <t>21:0458:001344</t>
  </si>
  <si>
    <t>21:0150:001139</t>
  </si>
  <si>
    <t>21:0150:001139:0001:0001:00</t>
  </si>
  <si>
    <t>103P  :787250:93:------:--</t>
  </si>
  <si>
    <t>21:0458:001345</t>
  </si>
  <si>
    <t>103P  :787251:00:------:--</t>
  </si>
  <si>
    <t>21:0458:001346</t>
  </si>
  <si>
    <t>21:0150:001140</t>
  </si>
  <si>
    <t>21:0150:001140:0001:0001:00</t>
  </si>
  <si>
    <t>103P  :787252:00:------:--</t>
  </si>
  <si>
    <t>21:0458:001347</t>
  </si>
  <si>
    <t>21:0150:001141</t>
  </si>
  <si>
    <t>21:0150:001141:0001:0001:00</t>
  </si>
  <si>
    <t>103P  :787253:00:------:--</t>
  </si>
  <si>
    <t>21:0458:001348</t>
  </si>
  <si>
    <t>21:0150:001142</t>
  </si>
  <si>
    <t>21:0150:001142:0001:0001:00</t>
  </si>
  <si>
    <t>103P  :787254:00:------:--</t>
  </si>
  <si>
    <t>21:0458:001349</t>
  </si>
  <si>
    <t>21:0150:001143</t>
  </si>
  <si>
    <t>21:0150:001143:0001:0001:00</t>
  </si>
  <si>
    <t>103P  :787255:00:------:--</t>
  </si>
  <si>
    <t>21:0458:001350</t>
  </si>
  <si>
    <t>21:0150:001144</t>
  </si>
  <si>
    <t>21:0150:001144:0001:0001:00</t>
  </si>
  <si>
    <t>103P  :787256:00:------:--</t>
  </si>
  <si>
    <t>21:0458:001351</t>
  </si>
  <si>
    <t>21:0150:001145</t>
  </si>
  <si>
    <t>21:0150:001145:0001:0001:00</t>
  </si>
  <si>
    <t>103P  :787257:00:------:--</t>
  </si>
  <si>
    <t>21:0458:001352</t>
  </si>
  <si>
    <t>21:0150:001146</t>
  </si>
  <si>
    <t>21:0150:001146:0001:0001:00</t>
  </si>
  <si>
    <t>103P  :787258:00:------:--</t>
  </si>
  <si>
    <t>21:0458:001353</t>
  </si>
  <si>
    <t>21:0150:001147</t>
  </si>
  <si>
    <t>21:0150:001147:0001:0001:00</t>
  </si>
  <si>
    <t>103P  :787259:00:------:--</t>
  </si>
  <si>
    <t>21:0458:001354</t>
  </si>
  <si>
    <t>21:0150:001148</t>
  </si>
  <si>
    <t>21:0150:001148:0001:0001:00</t>
  </si>
  <si>
    <t>103P  :787260:00:------:--</t>
  </si>
  <si>
    <t>21:0458:001355</t>
  </si>
  <si>
    <t>21:0150:001149</t>
  </si>
  <si>
    <t>21:0150:001149:0001:0001:00</t>
  </si>
  <si>
    <t>103P  :787261:80:787267:10</t>
  </si>
  <si>
    <t>21:0458:001356</t>
  </si>
  <si>
    <t>21:0150:001155</t>
  </si>
  <si>
    <t>21:0150:001155:0001:0001:02</t>
  </si>
  <si>
    <t>103P  :787262:00:------:--</t>
  </si>
  <si>
    <t>21:0458:001357</t>
  </si>
  <si>
    <t>21:0150:001150</t>
  </si>
  <si>
    <t>21:0150:001150:0001:0001:00</t>
  </si>
  <si>
    <t>103P  :787263:00:------:--</t>
  </si>
  <si>
    <t>21:0458:001358</t>
  </si>
  <si>
    <t>21:0150:001151</t>
  </si>
  <si>
    <t>21:0150:001151:0001:0001:00</t>
  </si>
  <si>
    <t>103P  :787264:00:------:--</t>
  </si>
  <si>
    <t>21:0458:001359</t>
  </si>
  <si>
    <t>21:0150:001152</t>
  </si>
  <si>
    <t>21:0150:001152:0001:0001:00</t>
  </si>
  <si>
    <t>103P  :787265:00:------:--</t>
  </si>
  <si>
    <t>21:0458:001360</t>
  </si>
  <si>
    <t>21:0150:001153</t>
  </si>
  <si>
    <t>21:0150:001153:0001:0001:00</t>
  </si>
  <si>
    <t>103P  :787266:00:------:--</t>
  </si>
  <si>
    <t>21:0458:001361</t>
  </si>
  <si>
    <t>21:0150:001154</t>
  </si>
  <si>
    <t>21:0150:001154:0001:0001:00</t>
  </si>
  <si>
    <t>103P  :787267:10:------:--</t>
  </si>
  <si>
    <t>21:0458:001362</t>
  </si>
  <si>
    <t>21:0150:001155:0001:0001:01</t>
  </si>
  <si>
    <t>103P  :787268:20:787267:10</t>
  </si>
  <si>
    <t>21:0458:001363</t>
  </si>
  <si>
    <t>21:0150:001155:0002:0001:00</t>
  </si>
  <si>
    <t>103P  :787269:00:------:--</t>
  </si>
  <si>
    <t>21:0458:001364</t>
  </si>
  <si>
    <t>21:0150:001156</t>
  </si>
  <si>
    <t>21:0150:001156:0001:0001:00</t>
  </si>
  <si>
    <t>103P  :787270:00:------:--</t>
  </si>
  <si>
    <t>21:0458:001365</t>
  </si>
  <si>
    <t>21:0150:001157</t>
  </si>
  <si>
    <t>21:0150:001157:0001:0001:00</t>
  </si>
  <si>
    <t>103P  :787271:00:------:--</t>
  </si>
  <si>
    <t>21:0458:001366</t>
  </si>
  <si>
    <t>21:0150:001158</t>
  </si>
  <si>
    <t>21:0150:001158:0001:0001:00</t>
  </si>
  <si>
    <t>103P  :787272:00:------:--</t>
  </si>
  <si>
    <t>21:0458:001367</t>
  </si>
  <si>
    <t>21:0150:001159</t>
  </si>
  <si>
    <t>21:0150:001159:0001:0001:00</t>
  </si>
  <si>
    <t>103P  :787273:00:------:--</t>
  </si>
  <si>
    <t>21:0458:001368</t>
  </si>
  <si>
    <t>21:0150:001160</t>
  </si>
  <si>
    <t>21:0150:001160:0001:0001:00</t>
  </si>
  <si>
    <t>103P  :787274:00:------:--</t>
  </si>
  <si>
    <t>21:0458:001369</t>
  </si>
  <si>
    <t>21:0150:001161</t>
  </si>
  <si>
    <t>21:0150:001161:0001:0001:00</t>
  </si>
  <si>
    <t>103P  :787275:00:------:--</t>
  </si>
  <si>
    <t>21:0458:001370</t>
  </si>
  <si>
    <t>21:0150:001162</t>
  </si>
  <si>
    <t>21:0150:001162:0001:0001:00</t>
  </si>
  <si>
    <t>103P  :787276:00:------:--</t>
  </si>
  <si>
    <t>21:0458:001371</t>
  </si>
  <si>
    <t>21:0150:001163</t>
  </si>
  <si>
    <t>21:0150:001163:0001:0001:00</t>
  </si>
  <si>
    <t>103P  :787277:91:------:--</t>
  </si>
  <si>
    <t>21:0458:001372</t>
  </si>
  <si>
    <t>103P  :787278:00:------:--</t>
  </si>
  <si>
    <t>21:0458:001373</t>
  </si>
  <si>
    <t>21:0150:001164</t>
  </si>
  <si>
    <t>21:0150:001164:0001:0001:00</t>
  </si>
  <si>
    <t>103P  :787279:00:------:--</t>
  </si>
  <si>
    <t>21:0458:001374</t>
  </si>
  <si>
    <t>21:0150:001165</t>
  </si>
  <si>
    <t>21:0150:001165:0001:0001:00</t>
  </si>
  <si>
    <t>103P  :787280:00:------:--</t>
  </si>
  <si>
    <t>21:0458:001375</t>
  </si>
  <si>
    <t>21:0150:001166</t>
  </si>
  <si>
    <t>21:0150:001166:0001:0001:00</t>
  </si>
  <si>
    <t>103P  :787281:80:787294:00</t>
  </si>
  <si>
    <t>21:0458:001376</t>
  </si>
  <si>
    <t>21:0150:001178</t>
  </si>
  <si>
    <t>21:0150:001178:0001:0001:02</t>
  </si>
  <si>
    <t>103P  :787282:93:------:--</t>
  </si>
  <si>
    <t>21:0458:001377</t>
  </si>
  <si>
    <t>103P  :787283:00:------:--</t>
  </si>
  <si>
    <t>21:0458:001378</t>
  </si>
  <si>
    <t>21:0150:001167</t>
  </si>
  <si>
    <t>21:0150:001167:0001:0001:00</t>
  </si>
  <si>
    <t>103P  :787284:00:------:--</t>
  </si>
  <si>
    <t>21:0458:001379</t>
  </si>
  <si>
    <t>21:0150:001168</t>
  </si>
  <si>
    <t>21:0150:001168:0001:0001:00</t>
  </si>
  <si>
    <t>103P  :787285:00:------:--</t>
  </si>
  <si>
    <t>21:0458:001380</t>
  </si>
  <si>
    <t>21:0150:001169</t>
  </si>
  <si>
    <t>21:0150:001169:0001:0001:00</t>
  </si>
  <si>
    <t>103P  :787286:00:------:--</t>
  </si>
  <si>
    <t>21:0458:001381</t>
  </si>
  <si>
    <t>21:0150:001170</t>
  </si>
  <si>
    <t>21:0150:001170:0001:0001:00</t>
  </si>
  <si>
    <t>103P  :787287:00:------:--</t>
  </si>
  <si>
    <t>21:0458:001382</t>
  </si>
  <si>
    <t>21:0150:001171</t>
  </si>
  <si>
    <t>21:0150:001171:0001:0001:00</t>
  </si>
  <si>
    <t>103P  :787288:00:------:--</t>
  </si>
  <si>
    <t>21:0458:001383</t>
  </si>
  <si>
    <t>21:0150:001172</t>
  </si>
  <si>
    <t>21:0150:001172:0001:0001:00</t>
  </si>
  <si>
    <t>103P  :787289:00:------:--</t>
  </si>
  <si>
    <t>21:0458:001384</t>
  </si>
  <si>
    <t>21:0150:001173</t>
  </si>
  <si>
    <t>21:0150:001173:0001:0001:00</t>
  </si>
  <si>
    <t>103P  :787290:00:------:--</t>
  </si>
  <si>
    <t>21:0458:001385</t>
  </si>
  <si>
    <t>21:0150:001174</t>
  </si>
  <si>
    <t>21:0150:001174:0001:0001:00</t>
  </si>
  <si>
    <t>103P  :787291:00:------:--</t>
  </si>
  <si>
    <t>21:0458:001386</t>
  </si>
  <si>
    <t>21:0150:001175</t>
  </si>
  <si>
    <t>21:0150:001175:0001:0001:00</t>
  </si>
  <si>
    <t>103P  :787292:00:------:--</t>
  </si>
  <si>
    <t>21:0458:001387</t>
  </si>
  <si>
    <t>21:0150:001176</t>
  </si>
  <si>
    <t>21:0150:001176:0001:0001:00</t>
  </si>
  <si>
    <t>103P  :787293:00:------:--</t>
  </si>
  <si>
    <t>21:0458:001388</t>
  </si>
  <si>
    <t>21:0150:001177</t>
  </si>
  <si>
    <t>21:0150:001177:0001:0001:00</t>
  </si>
  <si>
    <t>103P  :787294:00:------:--</t>
  </si>
  <si>
    <t>21:0458:001389</t>
  </si>
  <si>
    <t>21:0150:001178:0001:0001:01</t>
  </si>
  <si>
    <t>103P  :787295:00:------:--</t>
  </si>
  <si>
    <t>21:0458:001390</t>
  </si>
  <si>
    <t>21:0150:001179</t>
  </si>
  <si>
    <t>21:0150:001179:0001:0001:00</t>
  </si>
  <si>
    <t>103P  :787296:00:------:--</t>
  </si>
  <si>
    <t>21:0458:001391</t>
  </si>
  <si>
    <t>21:0150:001180</t>
  </si>
  <si>
    <t>21:0150:001180:0001:0001:00</t>
  </si>
  <si>
    <t>103P  :787297:00:------:--</t>
  </si>
  <si>
    <t>21:0458:001392</t>
  </si>
  <si>
    <t>21:0150:001181</t>
  </si>
  <si>
    <t>21:0150:001181:0001:0001:00</t>
  </si>
  <si>
    <t>103P  :787298:00:------:--</t>
  </si>
  <si>
    <t>21:0458:001393</t>
  </si>
  <si>
    <t>21:0150:001182</t>
  </si>
  <si>
    <t>21:0150:001182:0001:0001:00</t>
  </si>
  <si>
    <t>103P  :787299:10:------:--</t>
  </si>
  <si>
    <t>21:0458:001394</t>
  </si>
  <si>
    <t>21:0150:001183</t>
  </si>
  <si>
    <t>21:0150:001183:0001:0001:00</t>
  </si>
  <si>
    <t>103P  :787300:20:787299:10</t>
  </si>
  <si>
    <t>21:0458:001395</t>
  </si>
  <si>
    <t>21:0150:001183:0002:0001:00</t>
  </si>
  <si>
    <t>103P  :787301:80:787309:00</t>
  </si>
  <si>
    <t>21:0458:001396</t>
  </si>
  <si>
    <t>21:0150:001189</t>
  </si>
  <si>
    <t>21:0150:001189:0001:0001:02</t>
  </si>
  <si>
    <t>103P  :787302:00:------:--</t>
  </si>
  <si>
    <t>21:0458:001397</t>
  </si>
  <si>
    <t>21:0150:001184</t>
  </si>
  <si>
    <t>21:0150:001184:0001:0001:00</t>
  </si>
  <si>
    <t>103P  :787303:00:------:--</t>
  </si>
  <si>
    <t>21:0458:001398</t>
  </si>
  <si>
    <t>21:0150:001185</t>
  </si>
  <si>
    <t>21:0150:001185:0001:0001:00</t>
  </si>
  <si>
    <t>103P  :787304:92:------:--</t>
  </si>
  <si>
    <t>21:0458:001399</t>
  </si>
  <si>
    <t>103P  :787305:00:------:--</t>
  </si>
  <si>
    <t>21:0458:001400</t>
  </si>
  <si>
    <t>21:0150:001186</t>
  </si>
  <si>
    <t>21:0150:001186:0001:0001:00</t>
  </si>
  <si>
    <t>103P  :787306:00:------:--</t>
  </si>
  <si>
    <t>21:0458:001401</t>
  </si>
  <si>
    <t>21:0150:001187</t>
  </si>
  <si>
    <t>21:0150:001187:0001:0001:00</t>
  </si>
  <si>
    <t>103P  :787307:10:------:--</t>
  </si>
  <si>
    <t>21:0458:001402</t>
  </si>
  <si>
    <t>21:0150:001188</t>
  </si>
  <si>
    <t>21:0150:001188:0001:0001:00</t>
  </si>
  <si>
    <t>103P  :787308:20:787307:10</t>
  </si>
  <si>
    <t>21:0458:001403</t>
  </si>
  <si>
    <t>21:0150:001188:0002:0001:00</t>
  </si>
  <si>
    <t>103P  :787309:00:------:--</t>
  </si>
  <si>
    <t>21:0458:001404</t>
  </si>
  <si>
    <t>21:0150:001189:0001:0001:01</t>
  </si>
  <si>
    <t>103P  :787310:00:------:--</t>
  </si>
  <si>
    <t>21:0458:001405</t>
  </si>
  <si>
    <t>21:0150:001190</t>
  </si>
  <si>
    <t>21:0150:001190:0001:0001:00</t>
  </si>
  <si>
    <t>103P  :787311:00:------:--</t>
  </si>
  <si>
    <t>21:0458:001406</t>
  </si>
  <si>
    <t>21:0150:001191</t>
  </si>
  <si>
    <t>21:0150:001191:0001:0001:00</t>
  </si>
  <si>
    <t>103P  :787312:00:------:--</t>
  </si>
  <si>
    <t>21:0458:001407</t>
  </si>
  <si>
    <t>21:0150:001192</t>
  </si>
  <si>
    <t>21:0150:001192:0001:0001:00</t>
  </si>
  <si>
    <t>103P  :787313:00:------:--</t>
  </si>
  <si>
    <t>21:0458:001408</t>
  </si>
  <si>
    <t>21:0150:001193</t>
  </si>
  <si>
    <t>21:0150:001193:0001:0001:00</t>
  </si>
  <si>
    <t>103P  :787314:00:------:--</t>
  </si>
  <si>
    <t>21:0458:001409</t>
  </si>
  <si>
    <t>21:0150:001194</t>
  </si>
  <si>
    <t>21:0150:001194:0001:0001:00</t>
  </si>
  <si>
    <t>103P  :787315:00:------:--</t>
  </si>
  <si>
    <t>21:0458:001410</t>
  </si>
  <si>
    <t>21:0150:001195</t>
  </si>
  <si>
    <t>21:0150:001195:0001:0001:00</t>
  </si>
  <si>
    <t>103P  :787316:00:------:--</t>
  </si>
  <si>
    <t>21:0458:001411</t>
  </si>
  <si>
    <t>21:0150:001196</t>
  </si>
  <si>
    <t>21:0150:001196:0001:0001:00</t>
  </si>
  <si>
    <t>103P  :787317:00:------:--</t>
  </si>
  <si>
    <t>21:0458:001412</t>
  </si>
  <si>
    <t>21:0150:001197</t>
  </si>
  <si>
    <t>21:0150:001197:0001:0001:00</t>
  </si>
  <si>
    <t>103P  :787318:00:------:--</t>
  </si>
  <si>
    <t>21:0458:001413</t>
  </si>
  <si>
    <t>21:0150:001198</t>
  </si>
  <si>
    <t>21:0150:001198:0001:0001:00</t>
  </si>
  <si>
    <t>103P  :787319:00:------:--</t>
  </si>
  <si>
    <t>21:0458:001414</t>
  </si>
  <si>
    <t>21:0150:001199</t>
  </si>
  <si>
    <t>21:0150:001199:0001:0001:00</t>
  </si>
  <si>
    <t>103P  :787320:00:------:--</t>
  </si>
  <si>
    <t>21:0458:001415</t>
  </si>
  <si>
    <t>21:0150:001200</t>
  </si>
  <si>
    <t>21:0150:001200:0001:0001:00</t>
  </si>
  <si>
    <t>103P  :787321:80:787325:00</t>
  </si>
  <si>
    <t>21:0458:001416</t>
  </si>
  <si>
    <t>21:0150:001204</t>
  </si>
  <si>
    <t>21:0150:001204:0001:0001:02</t>
  </si>
  <si>
    <t>103P  :787322:00:------:--</t>
  </si>
  <si>
    <t>21:0458:001417</t>
  </si>
  <si>
    <t>21:0150:001201</t>
  </si>
  <si>
    <t>21:0150:001201:0001:0001:00</t>
  </si>
  <si>
    <t>103P  :787323:00:------:--</t>
  </si>
  <si>
    <t>21:0458:001418</t>
  </si>
  <si>
    <t>21:0150:001202</t>
  </si>
  <si>
    <t>21:0150:001202:0001:0001:00</t>
  </si>
  <si>
    <t>103P  :787324:00:------:--</t>
  </si>
  <si>
    <t>21:0458:001419</t>
  </si>
  <si>
    <t>21:0150:001203</t>
  </si>
  <si>
    <t>21:0150:001203:0001:0001:00</t>
  </si>
  <si>
    <t>103P  :787325:00:------:--</t>
  </si>
  <si>
    <t>21:0458:001420</t>
  </si>
  <si>
    <t>21:0150:001204:0001:0001:01</t>
  </si>
  <si>
    <t>103P  :787326:10:------:--</t>
  </si>
  <si>
    <t>21:0458:001421</t>
  </si>
  <si>
    <t>21:0150:001205</t>
  </si>
  <si>
    <t>21:0150:001205:0001:0001:00</t>
  </si>
  <si>
    <t>103P  :787327:20:787326:10</t>
  </si>
  <si>
    <t>21:0458:001422</t>
  </si>
  <si>
    <t>21:0150:001205:0002:0001:00</t>
  </si>
  <si>
    <t>103P  :787328:00:------:--</t>
  </si>
  <si>
    <t>21:0458:001423</t>
  </si>
  <si>
    <t>21:0150:001206</t>
  </si>
  <si>
    <t>21:0150:001206:0001:0001:00</t>
  </si>
  <si>
    <t>103P  :787329:00:------:--</t>
  </si>
  <si>
    <t>21:0458:001424</t>
  </si>
  <si>
    <t>21:0150:001207</t>
  </si>
  <si>
    <t>21:0150:001207:0001:0001:00</t>
  </si>
  <si>
    <t>103P  :787330:00:------:--</t>
  </si>
  <si>
    <t>21:0458:001425</t>
  </si>
  <si>
    <t>21:0150:001208</t>
  </si>
  <si>
    <t>21:0150:001208:0001:0001:00</t>
  </si>
  <si>
    <t>103P  :787331:93:------:--</t>
  </si>
  <si>
    <t>21:0458:001426</t>
  </si>
  <si>
    <t>103P  :787332:00:------:--</t>
  </si>
  <si>
    <t>21:0458:001427</t>
  </si>
  <si>
    <t>21:0150:001209</t>
  </si>
  <si>
    <t>21:0150:001209:0001:0001:00</t>
  </si>
  <si>
    <t>103P  :787333:00:------:--</t>
  </si>
  <si>
    <t>21:0458:001428</t>
  </si>
  <si>
    <t>21:0150:001210</t>
  </si>
  <si>
    <t>21:0150:001210:0001:0001:00</t>
  </si>
  <si>
    <t>103P  :787334:00:------:--</t>
  </si>
  <si>
    <t>21:0458:001429</t>
  </si>
  <si>
    <t>21:0150:001211</t>
  </si>
  <si>
    <t>21:0150:001211:0001:0001:00</t>
  </si>
  <si>
    <t>103P  :787335:00:------:--</t>
  </si>
  <si>
    <t>21:0458:001430</t>
  </si>
  <si>
    <t>21:0150:001212</t>
  </si>
  <si>
    <t>21:0150:001212:0001:0001:00</t>
  </si>
  <si>
    <t>103P  :787336:00:------:--</t>
  </si>
  <si>
    <t>21:0458:001431</t>
  </si>
  <si>
    <t>21:0150:001213</t>
  </si>
  <si>
    <t>21:0150:001213:0001:0001:00</t>
  </si>
  <si>
    <t>103P  :787337:00:------:--</t>
  </si>
  <si>
    <t>21:0458:001432</t>
  </si>
  <si>
    <t>21:0150:001214</t>
  </si>
  <si>
    <t>21:0150:001214:0001:0001:00</t>
  </si>
  <si>
    <t>103P  :787338:00:------:--</t>
  </si>
  <si>
    <t>21:0458:001433</t>
  </si>
  <si>
    <t>21:0150:001215</t>
  </si>
  <si>
    <t>21:0150:001215:0001:0001:00</t>
  </si>
  <si>
    <t>103P  :787339:00:------:--</t>
  </si>
  <si>
    <t>21:0458:001434</t>
  </si>
  <si>
    <t>21:0150:001216</t>
  </si>
  <si>
    <t>21:0150:001216:0001:0001:00</t>
  </si>
  <si>
    <t>103P  :787340:00:------:--</t>
  </si>
  <si>
    <t>21:0458:001435</t>
  </si>
  <si>
    <t>21:0150:001217</t>
  </si>
  <si>
    <t>21:0150:001217:0001:0001:00</t>
  </si>
  <si>
    <t>103P  :787341:80:787359:00</t>
  </si>
  <si>
    <t>21:0458:001436</t>
  </si>
  <si>
    <t>21:0150:001233</t>
  </si>
  <si>
    <t>21:0150:001233:0001:0001:02</t>
  </si>
  <si>
    <t>103P  :787342:00:------:--</t>
  </si>
  <si>
    <t>21:0458:001437</t>
  </si>
  <si>
    <t>21:0150:001218</t>
  </si>
  <si>
    <t>21:0150:001218:0001:0001:00</t>
  </si>
  <si>
    <t>103P  :787343:00:------:--</t>
  </si>
  <si>
    <t>21:0458:001438</t>
  </si>
  <si>
    <t>21:0150:001219</t>
  </si>
  <si>
    <t>21:0150:001219:0001:0001:00</t>
  </si>
  <si>
    <t>103P  :787344:00:------:--</t>
  </si>
  <si>
    <t>21:0458:001439</t>
  </si>
  <si>
    <t>21:0150:001220</t>
  </si>
  <si>
    <t>21:0150:001220:0001:0001:00</t>
  </si>
  <si>
    <t>103P  :787345:00:------:--</t>
  </si>
  <si>
    <t>21:0458:001440</t>
  </si>
  <si>
    <t>21:0150:001221</t>
  </si>
  <si>
    <t>21:0150:001221:0001:0001:00</t>
  </si>
  <si>
    <t>103P  :787346:00:------:--</t>
  </si>
  <si>
    <t>21:0458:001441</t>
  </si>
  <si>
    <t>21:0150:001222</t>
  </si>
  <si>
    <t>21:0150:001222:0001:0001:00</t>
  </si>
  <si>
    <t>103P  :787347:00:------:--</t>
  </si>
  <si>
    <t>21:0458:001442</t>
  </si>
  <si>
    <t>21:0150:001223</t>
  </si>
  <si>
    <t>21:0150:001223:0001:0001:00</t>
  </si>
  <si>
    <t>103P  :787348:00:------:--</t>
  </si>
  <si>
    <t>21:0458:001443</t>
  </si>
  <si>
    <t>21:0150:001224</t>
  </si>
  <si>
    <t>21:0150:001224:0001:0001:00</t>
  </si>
  <si>
    <t>103P  :787349:00:------:--</t>
  </si>
  <si>
    <t>21:0458:001444</t>
  </si>
  <si>
    <t>21:0150:001225</t>
  </si>
  <si>
    <t>21:0150:001225:0001:0001:00</t>
  </si>
  <si>
    <t>103P  :787350:00:------:--</t>
  </si>
  <si>
    <t>21:0458:001445</t>
  </si>
  <si>
    <t>21:0150:001226</t>
  </si>
  <si>
    <t>21:0150:001226:0001:0001:00</t>
  </si>
  <si>
    <t>103P  :787351:10:------:--</t>
  </si>
  <si>
    <t>21:0458:001446</t>
  </si>
  <si>
    <t>21:0150:001227</t>
  </si>
  <si>
    <t>21:0150:001227:0001:0001:00</t>
  </si>
  <si>
    <t>103P  :787352:20:787351:10</t>
  </si>
  <si>
    <t>21:0458:001447</t>
  </si>
  <si>
    <t>21:0150:001227:0002:0001:00</t>
  </si>
  <si>
    <t>103P  :787353:00:------:--</t>
  </si>
  <si>
    <t>21:0458:001448</t>
  </si>
  <si>
    <t>21:0150:001228</t>
  </si>
  <si>
    <t>21:0150:001228:0001:0001:00</t>
  </si>
  <si>
    <t>103P  :787354:91:------:--</t>
  </si>
  <si>
    <t>21:0458:001449</t>
  </si>
  <si>
    <t>103P  :787355:00:------:--</t>
  </si>
  <si>
    <t>21:0458:001450</t>
  </si>
  <si>
    <t>21:0150:001229</t>
  </si>
  <si>
    <t>21:0150:001229:0001:0001:00</t>
  </si>
  <si>
    <t>103P  :787356:00:------:--</t>
  </si>
  <si>
    <t>21:0458:001451</t>
  </si>
  <si>
    <t>21:0150:001230</t>
  </si>
  <si>
    <t>21:0150:001230:0001:0001:00</t>
  </si>
  <si>
    <t>103P  :787357:00:------:--</t>
  </si>
  <si>
    <t>21:0458:001452</t>
  </si>
  <si>
    <t>21:0150:001231</t>
  </si>
  <si>
    <t>21:0150:001231:0001:0001:00</t>
  </si>
  <si>
    <t>103P  :787358:00:------:--</t>
  </si>
  <si>
    <t>21:0458:001453</t>
  </si>
  <si>
    <t>21:0150:001232</t>
  </si>
  <si>
    <t>21:0150:001232:0001:0001:00</t>
  </si>
  <si>
    <t>103P  :787359:00:------:--</t>
  </si>
  <si>
    <t>21:0458:001454</t>
  </si>
  <si>
    <t>21:0150:001233:0001:0001:01</t>
  </si>
  <si>
    <t>103P  :787360:00:------:--</t>
  </si>
  <si>
    <t>21:0458:001455</t>
  </si>
  <si>
    <t>21:0150:001234</t>
  </si>
  <si>
    <t>21:0150:001234:0001:0001:00</t>
  </si>
  <si>
    <t>103P  :787361:80:787364:00</t>
  </si>
  <si>
    <t>21:0458:001456</t>
  </si>
  <si>
    <t>21:0150:001237</t>
  </si>
  <si>
    <t>21:0150:001237:0001:0001:02</t>
  </si>
  <si>
    <t>103P  :787362:00:------:--</t>
  </si>
  <si>
    <t>21:0458:001457</t>
  </si>
  <si>
    <t>21:0150:001235</t>
  </si>
  <si>
    <t>21:0150:001235:0001:0001:00</t>
  </si>
  <si>
    <t>103P  :787363:00:------:--</t>
  </si>
  <si>
    <t>21:0458:001458</t>
  </si>
  <si>
    <t>21:0150:001236</t>
  </si>
  <si>
    <t>21:0150:001236:0001:0001:00</t>
  </si>
  <si>
    <t>103P  :787364:00:------:--</t>
  </si>
  <si>
    <t>21:0458:001459</t>
  </si>
  <si>
    <t>21:0150:001237:0001:0001:01</t>
  </si>
  <si>
    <t>103P  :787365:00:------:--</t>
  </si>
  <si>
    <t>21:0458:001460</t>
  </si>
  <si>
    <t>21:0150:001238</t>
  </si>
  <si>
    <t>21:0150:001238:0001:0001:00</t>
  </si>
  <si>
    <t>103P  :787366:00:------:--</t>
  </si>
  <si>
    <t>21:0458:001461</t>
  </si>
  <si>
    <t>21:0150:001239</t>
  </si>
  <si>
    <t>21:0150:001239:0001:0001:00</t>
  </si>
  <si>
    <t>103P  :787367:10:------:--</t>
  </si>
  <si>
    <t>21:0458:001462</t>
  </si>
  <si>
    <t>21:0150:001240</t>
  </si>
  <si>
    <t>21:0150:001240:0001:0001:00</t>
  </si>
  <si>
    <t>103P  :787368:20:787367:10</t>
  </si>
  <si>
    <t>21:0458:001463</t>
  </si>
  <si>
    <t>21:0150:001240:0002:0001:00</t>
  </si>
  <si>
    <t>103P  :787369:00:------:--</t>
  </si>
  <si>
    <t>21:0458:001464</t>
  </si>
  <si>
    <t>21:0150:001241</t>
  </si>
  <si>
    <t>21:0150:001241:0001:0001:00</t>
  </si>
  <si>
    <t>103P  :787370:00:------:--</t>
  </si>
  <si>
    <t>21:0458:001465</t>
  </si>
  <si>
    <t>21:0150:001242</t>
  </si>
  <si>
    <t>21:0150:001242:0001:0001:00</t>
  </si>
  <si>
    <t>103P  :787371:00:------:--</t>
  </si>
  <si>
    <t>21:0458:001466</t>
  </si>
  <si>
    <t>21:0150:001243</t>
  </si>
  <si>
    <t>21:0150:001243:0001:0001:00</t>
  </si>
  <si>
    <t>103P  :787372:00:------:--</t>
  </si>
  <si>
    <t>21:0458:001467</t>
  </si>
  <si>
    <t>21:0150:001244</t>
  </si>
  <si>
    <t>21:0150:001244:0001:0001:00</t>
  </si>
  <si>
    <t>103P  :787373:00:------:--</t>
  </si>
  <si>
    <t>21:0458:001468</t>
  </si>
  <si>
    <t>21:0150:001245</t>
  </si>
  <si>
    <t>21:0150:001245:0001:0001:00</t>
  </si>
  <si>
    <t>103P  :787374:00:------:--</t>
  </si>
  <si>
    <t>21:0458:001469</t>
  </si>
  <si>
    <t>21:0150:001246</t>
  </si>
  <si>
    <t>21:0150:001246:0001:0001:00</t>
  </si>
  <si>
    <t>103P  :787375:00:------:--</t>
  </si>
  <si>
    <t>21:0458:001470</t>
  </si>
  <si>
    <t>21:0150:001247</t>
  </si>
  <si>
    <t>21:0150:001247:0001:0001:00</t>
  </si>
  <si>
    <t>103P  :787376:00:------:--</t>
  </si>
  <si>
    <t>21:0458:001471</t>
  </si>
  <si>
    <t>21:0150:001248</t>
  </si>
  <si>
    <t>21:0150:001248:0001:0001:00</t>
  </si>
  <si>
    <t>103P  :787377:00:------:--</t>
  </si>
  <si>
    <t>21:0458:001472</t>
  </si>
  <si>
    <t>21:0150:001249</t>
  </si>
  <si>
    <t>21:0150:001249:0001:0001:00</t>
  </si>
  <si>
    <t>103P  :787378:92:------:--</t>
  </si>
  <si>
    <t>21:0458:001473</t>
  </si>
  <si>
    <t>103P  :787379:00:------:--</t>
  </si>
  <si>
    <t>21:0458:001474</t>
  </si>
  <si>
    <t>21:0150:001250</t>
  </si>
  <si>
    <t>21:0150:001250:0001:0001:00</t>
  </si>
  <si>
    <t>103P  :787380:00:------:--</t>
  </si>
  <si>
    <t>21:0458:001475</t>
  </si>
  <si>
    <t>21:0150:001251</t>
  </si>
  <si>
    <t>21:0150:001251:0001:0001:00</t>
  </si>
  <si>
    <t>103P  :787381:80:787383:00</t>
  </si>
  <si>
    <t>21:0458:001476</t>
  </si>
  <si>
    <t>21:0150:001253</t>
  </si>
  <si>
    <t>21:0150:001253:0001:0001:02</t>
  </si>
  <si>
    <t>103P  :787382:00:------:--</t>
  </si>
  <si>
    <t>21:0458:001477</t>
  </si>
  <si>
    <t>21:0150:001252</t>
  </si>
  <si>
    <t>21:0150:001252:0001:0001:00</t>
  </si>
  <si>
    <t>103P  :787383:00:------:--</t>
  </si>
  <si>
    <t>21:0458:001478</t>
  </si>
  <si>
    <t>21:0150:001253:0001:0001:01</t>
  </si>
  <si>
    <t>103P  :787384:00:------:--</t>
  </si>
  <si>
    <t>21:0458:001479</t>
  </si>
  <si>
    <t>21:0150:001254</t>
  </si>
  <si>
    <t>21:0150:001254:0001:0001:00</t>
  </si>
  <si>
    <t>103P  :787385:00:------:--</t>
  </si>
  <si>
    <t>21:0458:001480</t>
  </si>
  <si>
    <t>21:0150:001255</t>
  </si>
  <si>
    <t>21:0150:001255:0001:0001:00</t>
  </si>
  <si>
    <t>103P  :787386:00:------:--</t>
  </si>
  <si>
    <t>21:0458:001481</t>
  </si>
  <si>
    <t>21:0150:001256</t>
  </si>
  <si>
    <t>21:0150:001256:0001:0001:00</t>
  </si>
  <si>
    <t>103P  :787387:00:------:--</t>
  </si>
  <si>
    <t>21:0458:001482</t>
  </si>
  <si>
    <t>21:0150:001257</t>
  </si>
  <si>
    <t>21:0150:001257:0001:0001:00</t>
  </si>
  <si>
    <t>103P  :787388:00:------:--</t>
  </si>
  <si>
    <t>21:0458:001483</t>
  </si>
  <si>
    <t>21:0150:001258</t>
  </si>
  <si>
    <t>21:0150:001258:0001:0001:00</t>
  </si>
  <si>
    <t>103P  :787389:00:------:--</t>
  </si>
  <si>
    <t>21:0458:001484</t>
  </si>
  <si>
    <t>21:0150:001259</t>
  </si>
  <si>
    <t>21:0150:001259:0001:0001:00</t>
  </si>
  <si>
    <t>103P  :787390:00:------:--</t>
  </si>
  <si>
    <t>21:0458:001485</t>
  </si>
  <si>
    <t>21:0150:001260</t>
  </si>
  <si>
    <t>21:0150:001260:0001:0001:00</t>
  </si>
  <si>
    <t>103P  :787391:00:------:--</t>
  </si>
  <si>
    <t>21:0458:001486</t>
  </si>
  <si>
    <t>21:0150:001261</t>
  </si>
  <si>
    <t>21:0150:001261:0001:0001:00</t>
  </si>
  <si>
    <t>103P  :787392:00:------:--</t>
  </si>
  <si>
    <t>21:0458:001487</t>
  </si>
  <si>
    <t>21:0150:001262</t>
  </si>
  <si>
    <t>21:0150:001262:0001:0001:00</t>
  </si>
  <si>
    <t>103P  :787393:92:------:--</t>
  </si>
  <si>
    <t>21:0458:001488</t>
  </si>
  <si>
    <t>103P  :787394:00:------:--</t>
  </si>
  <si>
    <t>21:0458:001489</t>
  </si>
  <si>
    <t>21:0150:001263</t>
  </si>
  <si>
    <t>21:0150:001263:0001:0001:00</t>
  </si>
  <si>
    <t>103P  :787395:10:------:--</t>
  </si>
  <si>
    <t>21:0458:001490</t>
  </si>
  <si>
    <t>21:0150:001264</t>
  </si>
  <si>
    <t>21:0150:001264:0001:0001:00</t>
  </si>
  <si>
    <t>103P  :787396:20:787395:10</t>
  </si>
  <si>
    <t>21:0458:001491</t>
  </si>
  <si>
    <t>21:0150:001264:0002:0001:00</t>
  </si>
  <si>
    <t>103P  :787397:00:------:--</t>
  </si>
  <si>
    <t>21:0458:001492</t>
  </si>
  <si>
    <t>21:0150:001265</t>
  </si>
  <si>
    <t>21:0150:001265:0001:0001:00</t>
  </si>
  <si>
    <t>103P  :787398:00:------:--</t>
  </si>
  <si>
    <t>21:0458:001493</t>
  </si>
  <si>
    <t>21:0150:001266</t>
  </si>
  <si>
    <t>21:0150:001266:0001:0001:00</t>
  </si>
  <si>
    <t>103P  :787399:00:------:--</t>
  </si>
  <si>
    <t>21:0458:001494</t>
  </si>
  <si>
    <t>21:0150:001267</t>
  </si>
  <si>
    <t>21:0150:001267:0001:0001:00</t>
  </si>
  <si>
    <t>103P  :787400:00:------:--</t>
  </si>
  <si>
    <t>21:0458:001495</t>
  </si>
  <si>
    <t>21:0150:001268</t>
  </si>
  <si>
    <t>21:0150:001268:0001:0001:00</t>
  </si>
  <si>
    <t>103P  :787401:80:787418:00</t>
  </si>
  <si>
    <t>21:0458:001496</t>
  </si>
  <si>
    <t>21:0150:001284</t>
  </si>
  <si>
    <t>21:0150:001284:0001:0001:02</t>
  </si>
  <si>
    <t>103P  :787402:00:------:--</t>
  </si>
  <si>
    <t>21:0458:001497</t>
  </si>
  <si>
    <t>21:0150:001269</t>
  </si>
  <si>
    <t>21:0150:001269:0001:0001:00</t>
  </si>
  <si>
    <t>103P  :787403:00:------:--</t>
  </si>
  <si>
    <t>21:0458:001498</t>
  </si>
  <si>
    <t>21:0150:001270</t>
  </si>
  <si>
    <t>21:0150:001270:0001:0001:00</t>
  </si>
  <si>
    <t>103P  :787404:00:------:--</t>
  </si>
  <si>
    <t>21:0458:001499</t>
  </si>
  <si>
    <t>21:0150:001271</t>
  </si>
  <si>
    <t>21:0150:001271:0001:0001:00</t>
  </si>
  <si>
    <t>103P  :787405:00:------:--</t>
  </si>
  <si>
    <t>21:0458:001500</t>
  </si>
  <si>
    <t>21:0150:001272</t>
  </si>
  <si>
    <t>21:0150:001272:0001:0001:00</t>
  </si>
  <si>
    <t>103P  :787406:00:------:--</t>
  </si>
  <si>
    <t>21:0458:001501</t>
  </si>
  <si>
    <t>21:0150:001273</t>
  </si>
  <si>
    <t>21:0150:001273:0001:0001:00</t>
  </si>
  <si>
    <t>103P  :787407:00:------:--</t>
  </si>
  <si>
    <t>21:0458:001502</t>
  </si>
  <si>
    <t>21:0150:001274</t>
  </si>
  <si>
    <t>21:0150:001274:0001:0001:00</t>
  </si>
  <si>
    <t>103P  :787408:00:------:--</t>
  </si>
  <si>
    <t>21:0458:001503</t>
  </si>
  <si>
    <t>21:0150:001275</t>
  </si>
  <si>
    <t>21:0150:001275:0001:0001:00</t>
  </si>
  <si>
    <t>103P  :787409:00:------:--</t>
  </si>
  <si>
    <t>21:0458:001504</t>
  </si>
  <si>
    <t>21:0150:001276</t>
  </si>
  <si>
    <t>21:0150:001276:0001:0001:00</t>
  </si>
  <si>
    <t>103P  :787410:10:------:--</t>
  </si>
  <si>
    <t>21:0458:001505</t>
  </si>
  <si>
    <t>21:0150:001277</t>
  </si>
  <si>
    <t>21:0150:001277:0001:0001:00</t>
  </si>
  <si>
    <t>103P  :787411:20:787410:10</t>
  </si>
  <si>
    <t>21:0458:001506</t>
  </si>
  <si>
    <t>21:0150:001277:0002:0001:00</t>
  </si>
  <si>
    <t>103P  :787412:00:------:--</t>
  </si>
  <si>
    <t>21:0458:001507</t>
  </si>
  <si>
    <t>21:0150:001278</t>
  </si>
  <si>
    <t>21:0150:001278:0001:0001:00</t>
  </si>
  <si>
    <t>103P  :787413:00:------:--</t>
  </si>
  <si>
    <t>21:0458:001508</t>
  </si>
  <si>
    <t>21:0150:001279</t>
  </si>
  <si>
    <t>21:0150:001279:0001:0001:00</t>
  </si>
  <si>
    <t>103P  :787414:00:------:--</t>
  </si>
  <si>
    <t>21:0458:001509</t>
  </si>
  <si>
    <t>21:0150:001280</t>
  </si>
  <si>
    <t>21:0150:001280:0001:0001:00</t>
  </si>
  <si>
    <t>103P  :787415:00:------:--</t>
  </si>
  <si>
    <t>21:0458:001510</t>
  </si>
  <si>
    <t>21:0150:001281</t>
  </si>
  <si>
    <t>21:0150:001281:0001:0001:00</t>
  </si>
  <si>
    <t>103P  :787416:00:------:--</t>
  </si>
  <si>
    <t>21:0458:001511</t>
  </si>
  <si>
    <t>21:0150:001282</t>
  </si>
  <si>
    <t>21:0150:001282:0001:0001:00</t>
  </si>
  <si>
    <t>103P  :787417:00:------:--</t>
  </si>
  <si>
    <t>21:0458:001512</t>
  </si>
  <si>
    <t>21:0150:001283</t>
  </si>
  <si>
    <t>21:0150:001283:0001:0001:00</t>
  </si>
  <si>
    <t>103P  :787418:00:------:--</t>
  </si>
  <si>
    <t>21:0458:001513</t>
  </si>
  <si>
    <t>21:0150:001284:0001:0001:01</t>
  </si>
  <si>
    <t>103P  :787419:93:------:--</t>
  </si>
  <si>
    <t>21:0458:001514</t>
  </si>
  <si>
    <t>103P  :787420:00:------:--</t>
  </si>
  <si>
    <t>21:0458:001515</t>
  </si>
  <si>
    <t>21:0150:001285</t>
  </si>
  <si>
    <t>21:0150:001285:0001:0001:00</t>
  </si>
  <si>
    <t>103P  :787421:80:787424:10</t>
  </si>
  <si>
    <t>21:0458:001516</t>
  </si>
  <si>
    <t>21:0150:001288</t>
  </si>
  <si>
    <t>21:0150:001288:0001:0001:02</t>
  </si>
  <si>
    <t>103P  :787422:00:------:--</t>
  </si>
  <si>
    <t>21:0458:001517</t>
  </si>
  <si>
    <t>21:0150:001286</t>
  </si>
  <si>
    <t>21:0150:001286:0001:0001:00</t>
  </si>
  <si>
    <t>103P  :787423:00:------:--</t>
  </si>
  <si>
    <t>21:0458:001518</t>
  </si>
  <si>
    <t>21:0150:001287</t>
  </si>
  <si>
    <t>21:0150:001287:0001:0001:00</t>
  </si>
  <si>
    <t>103P  :787424:10:------:--</t>
  </si>
  <si>
    <t>21:0458:001519</t>
  </si>
  <si>
    <t>21:0150:001288:0001:0001:01</t>
  </si>
  <si>
    <t>103P  :787425:20:787424:10</t>
  </si>
  <si>
    <t>21:0458:001520</t>
  </si>
  <si>
    <t>21:0150:001288:0002:0001:00</t>
  </si>
  <si>
    <t>103P  :787426:00:------:--</t>
  </si>
  <si>
    <t>21:0458:001521</t>
  </si>
  <si>
    <t>21:0150:001289</t>
  </si>
  <si>
    <t>21:0150:001289:0001:0001:00</t>
  </si>
  <si>
    <t>103P  :787427:00:------:--</t>
  </si>
  <si>
    <t>21:0458:001522</t>
  </si>
  <si>
    <t>21:0150:001290</t>
  </si>
  <si>
    <t>21:0150:001290:0001:0001:00</t>
  </si>
  <si>
    <t>103P  :787428:91:------:--</t>
  </si>
  <si>
    <t>21:0458:001523</t>
  </si>
  <si>
    <t>103P  :787429:00:------:--</t>
  </si>
  <si>
    <t>21:0458:001524</t>
  </si>
  <si>
    <t>21:0150:001291</t>
  </si>
  <si>
    <t>21:0150:001291:0001:0001:00</t>
  </si>
  <si>
    <t>103P  :787430:00:------:--</t>
  </si>
  <si>
    <t>21:0458:001525</t>
  </si>
  <si>
    <t>21:0150:001292</t>
  </si>
  <si>
    <t>21:0150:001292:0001:0001:00</t>
  </si>
  <si>
    <t>103P  :787431:00:------:--</t>
  </si>
  <si>
    <t>21:0458:001526</t>
  </si>
  <si>
    <t>21:0150:001293</t>
  </si>
  <si>
    <t>21:0150:001293:0001:0001:00</t>
  </si>
  <si>
    <t>103P  :787432:00:------:--</t>
  </si>
  <si>
    <t>21:0458:001527</t>
  </si>
  <si>
    <t>21:0150:001294</t>
  </si>
  <si>
    <t>21:0150:001294:0001:0001:00</t>
  </si>
  <si>
    <t>103P  :787433:00:------:--</t>
  </si>
  <si>
    <t>21:0458:001528</t>
  </si>
  <si>
    <t>21:0150:001295</t>
  </si>
  <si>
    <t>21:0150:001295:0001:0001:00</t>
  </si>
  <si>
    <t>103P  :787434:00:------:--</t>
  </si>
  <si>
    <t>21:0458:001529</t>
  </si>
  <si>
    <t>21:0150:001296</t>
  </si>
  <si>
    <t>21:0150:001296:0001:0001:00</t>
  </si>
  <si>
    <t>103P  :787435:00:------:--</t>
  </si>
  <si>
    <t>21:0458:001530</t>
  </si>
  <si>
    <t>21:0150:001297</t>
  </si>
  <si>
    <t>21:0150:001297:0001:0001:00</t>
  </si>
  <si>
    <t>103P  :787436:00:------:--</t>
  </si>
  <si>
    <t>21:0458:001531</t>
  </si>
  <si>
    <t>21:0150:001298</t>
  </si>
  <si>
    <t>21:0150:001298:0001:0001:00</t>
  </si>
  <si>
    <t>103P  :787437:00:------:--</t>
  </si>
  <si>
    <t>21:0458:001532</t>
  </si>
  <si>
    <t>21:0150:001299</t>
  </si>
  <si>
    <t>21:0150:001299:0001:0001:00</t>
  </si>
  <si>
    <t>103P  :787438:00:------:--</t>
  </si>
  <si>
    <t>21:0458:001533</t>
  </si>
  <si>
    <t>21:0150:001300</t>
  </si>
  <si>
    <t>21:0150:001300:0001:0001:00</t>
  </si>
  <si>
    <t>103P  :787439:00:------:--</t>
  </si>
  <si>
    <t>21:0458:001534</t>
  </si>
  <si>
    <t>21:0150:001301</t>
  </si>
  <si>
    <t>21:0150:001301:0001:0001:00</t>
  </si>
  <si>
    <t>103P  :787440:00:------:--</t>
  </si>
  <si>
    <t>21:0458:001535</t>
  </si>
  <si>
    <t>21:0150:001302</t>
  </si>
  <si>
    <t>21:0150:001302:0001:0001:00</t>
  </si>
  <si>
    <t>103P  :787441:80:787453:00</t>
  </si>
  <si>
    <t>21:0458:001536</t>
  </si>
  <si>
    <t>21:0150:001313</t>
  </si>
  <si>
    <t>21:0150:001313:0001:0001:02</t>
  </si>
  <si>
    <t>103P  :787442:00:------:--</t>
  </si>
  <si>
    <t>21:0458:001537</t>
  </si>
  <si>
    <t>21:0150:001303</t>
  </si>
  <si>
    <t>21:0150:001303:0001:0001:00</t>
  </si>
  <si>
    <t>103P  :787443:10:------:--</t>
  </si>
  <si>
    <t>21:0458:001538</t>
  </si>
  <si>
    <t>21:0150:001304</t>
  </si>
  <si>
    <t>21:0150:001304:0001:0001:00</t>
  </si>
  <si>
    <t>103P  :787444:20:787443:10</t>
  </si>
  <si>
    <t>21:0458:001539</t>
  </si>
  <si>
    <t>21:0150:001304:0002:0001:00</t>
  </si>
  <si>
    <t>103P  :787445:00:------:--</t>
  </si>
  <si>
    <t>21:0458:001540</t>
  </si>
  <si>
    <t>21:0150:001305</t>
  </si>
  <si>
    <t>21:0150:001305:0001:0001:00</t>
  </si>
  <si>
    <t>103P  :787446:00:------:--</t>
  </si>
  <si>
    <t>21:0458:001541</t>
  </si>
  <si>
    <t>21:0150:001306</t>
  </si>
  <si>
    <t>21:0150:001306:0001:0001:00</t>
  </si>
  <si>
    <t>103P  :787447:00:------:--</t>
  </si>
  <si>
    <t>21:0458:001542</t>
  </si>
  <si>
    <t>21:0150:001307</t>
  </si>
  <si>
    <t>21:0150:001307:0001:0001:00</t>
  </si>
  <si>
    <t>103P  :787448:00:------:--</t>
  </si>
  <si>
    <t>21:0458:001543</t>
  </si>
  <si>
    <t>21:0150:001308</t>
  </si>
  <si>
    <t>21:0150:001308:0001:0001:00</t>
  </si>
  <si>
    <t>103P  :787449:00:------:--</t>
  </si>
  <si>
    <t>21:0458:001544</t>
  </si>
  <si>
    <t>21:0150:001309</t>
  </si>
  <si>
    <t>21:0150:001309:0001:0001:00</t>
  </si>
  <si>
    <t>103P  :787450:00:------:--</t>
  </si>
  <si>
    <t>21:0458:001545</t>
  </si>
  <si>
    <t>21:0150:001310</t>
  </si>
  <si>
    <t>21:0150:001310:0001:0001:00</t>
  </si>
  <si>
    <t>103P  :787451:00:------:--</t>
  </si>
  <si>
    <t>21:0458:001546</t>
  </si>
  <si>
    <t>21:0150:001311</t>
  </si>
  <si>
    <t>21:0150:001311:0001:0001:00</t>
  </si>
  <si>
    <t>103P  :787452:00:------:--</t>
  </si>
  <si>
    <t>21:0458:001547</t>
  </si>
  <si>
    <t>21:0150:001312</t>
  </si>
  <si>
    <t>21:0150:001312:0001:0001:00</t>
  </si>
  <si>
    <t>103P  :787453:00:------:--</t>
  </si>
  <si>
    <t>21:0458:001548</t>
  </si>
  <si>
    <t>21:0150:001313:0001:0001:01</t>
  </si>
  <si>
    <t>103P  :787454:00:------:--</t>
  </si>
  <si>
    <t>21:0458:001549</t>
  </si>
  <si>
    <t>21:0150:001314</t>
  </si>
  <si>
    <t>21:0150:001314:0001:0001:00</t>
  </si>
  <si>
    <t>103P  :787455:00:------:--</t>
  </si>
  <si>
    <t>21:0458:001550</t>
  </si>
  <si>
    <t>21:0150:001315</t>
  </si>
  <si>
    <t>21:0150:001315:0001:0001:00</t>
  </si>
  <si>
    <t>103P  :787456:00:------:--</t>
  </si>
  <si>
    <t>21:0458:001551</t>
  </si>
  <si>
    <t>21:0150:001316</t>
  </si>
  <si>
    <t>21:0150:001316:0001:0001:00</t>
  </si>
  <si>
    <t>103P  :787457:00:------:--</t>
  </si>
  <si>
    <t>21:0458:001552</t>
  </si>
  <si>
    <t>21:0150:001317</t>
  </si>
  <si>
    <t>21:0150:001317:0001:0001:00</t>
  </si>
  <si>
    <t>103P  :787458:00:------:--</t>
  </si>
  <si>
    <t>21:0458:001553</t>
  </si>
  <si>
    <t>21:0150:001318</t>
  </si>
  <si>
    <t>21:0150:001318:0001:0001:00</t>
  </si>
  <si>
    <t>103P  :787459:91:------:--</t>
  </si>
  <si>
    <t>21:0458:001554</t>
  </si>
  <si>
    <t>103P  :787460:00:------:--</t>
  </si>
  <si>
    <t>21:0458:001555</t>
  </si>
  <si>
    <t>21:0150:001319</t>
  </si>
  <si>
    <t>21:0150:001319:0001:0001:00</t>
  </si>
  <si>
    <t>103P  :787461:80:787472:20</t>
  </si>
  <si>
    <t>21:0458:001556</t>
  </si>
  <si>
    <t>21:0150:001328</t>
  </si>
  <si>
    <t>21:0150:001328:0002:0001:02</t>
  </si>
  <si>
    <t>103P  :787462:00:------:--</t>
  </si>
  <si>
    <t>21:0458:001557</t>
  </si>
  <si>
    <t>21:0150:001320</t>
  </si>
  <si>
    <t>21:0150:001320:0001:0001:00</t>
  </si>
  <si>
    <t>103P  :787463:00:------:--</t>
  </si>
  <si>
    <t>21:0458:001558</t>
  </si>
  <si>
    <t>21:0150:001321</t>
  </si>
  <si>
    <t>21:0150:001321:0001:0001:00</t>
  </si>
  <si>
    <t>103P  :787464:00:------:--</t>
  </si>
  <si>
    <t>21:0458:001559</t>
  </si>
  <si>
    <t>21:0150:001322</t>
  </si>
  <si>
    <t>21:0150:001322:0001:0001:00</t>
  </si>
  <si>
    <t>103P  :787465:00:------:--</t>
  </si>
  <si>
    <t>21:0458:001560</t>
  </si>
  <si>
    <t>21:0150:001323</t>
  </si>
  <si>
    <t>21:0150:001323:0001:0001:00</t>
  </si>
  <si>
    <t>103P  :787466:00:------:--</t>
  </si>
  <si>
    <t>21:0458:001561</t>
  </si>
  <si>
    <t>21:0150:001324</t>
  </si>
  <si>
    <t>21:0150:001324:0001:0001:00</t>
  </si>
  <si>
    <t>103P  :787467:92:------:--</t>
  </si>
  <si>
    <t>21:0458:001562</t>
  </si>
  <si>
    <t>103P  :787468:00:------:--</t>
  </si>
  <si>
    <t>21:0458:001563</t>
  </si>
  <si>
    <t>21:0150:001325</t>
  </si>
  <si>
    <t>21:0150:001325:0001:0001:00</t>
  </si>
  <si>
    <t>103P  :787469:00:------:--</t>
  </si>
  <si>
    <t>21:0458:001564</t>
  </si>
  <si>
    <t>21:0150:001326</t>
  </si>
  <si>
    <t>21:0150:001326:0001:0001:00</t>
  </si>
  <si>
    <t>103P  :787470:00:------:--</t>
  </si>
  <si>
    <t>21:0458:001565</t>
  </si>
  <si>
    <t>21:0150:001327</t>
  </si>
  <si>
    <t>21:0150:001327:0001:0001:00</t>
  </si>
  <si>
    <t>103P  :787471:10:------:--</t>
  </si>
  <si>
    <t>21:0458:001566</t>
  </si>
  <si>
    <t>21:0150:001328:0001:0001:00</t>
  </si>
  <si>
    <t>103P  :787472:20:787471:10</t>
  </si>
  <si>
    <t>21:0458:001567</t>
  </si>
  <si>
    <t>21:0150:001328:0002:0001:01</t>
  </si>
  <si>
    <t>103P  :787473:00:------:--</t>
  </si>
  <si>
    <t>21:0458:001568</t>
  </si>
  <si>
    <t>21:0150:001329</t>
  </si>
  <si>
    <t>21:0150:001329:0001:0001:00</t>
  </si>
  <si>
    <t>103P  :787474:00:------:--</t>
  </si>
  <si>
    <t>21:0458:001569</t>
  </si>
  <si>
    <t>21:0150:001330</t>
  </si>
  <si>
    <t>21:0150:001330:0001:0001:00</t>
  </si>
  <si>
    <t>103P  :787475:00:------:--</t>
  </si>
  <si>
    <t>21:0458:001570</t>
  </si>
  <si>
    <t>21:0150:001331</t>
  </si>
  <si>
    <t>21:0150:001331:0001:0001:00</t>
  </si>
  <si>
    <t>103P  :787476:00:------:--</t>
  </si>
  <si>
    <t>21:0458:001571</t>
  </si>
  <si>
    <t>21:0150:001332</t>
  </si>
  <si>
    <t>21:0150:001332:0001:0001:00</t>
  </si>
  <si>
    <t>103P  :787477:00:------:--</t>
  </si>
  <si>
    <t>21:0458:001572</t>
  </si>
  <si>
    <t>21:0150:001333</t>
  </si>
  <si>
    <t>21:0150:001333:0001:0001:00</t>
  </si>
  <si>
    <t>103P  :787478:00:------:--</t>
  </si>
  <si>
    <t>21:0458:001573</t>
  </si>
  <si>
    <t>21:0150:001334</t>
  </si>
  <si>
    <t>21:0150:001334:0001:0001:00</t>
  </si>
  <si>
    <t>103P  :787479:00:------:--</t>
  </si>
  <si>
    <t>21:0458:001574</t>
  </si>
  <si>
    <t>21:0150:001335</t>
  </si>
  <si>
    <t>21:0150:001335:0001:0001:00</t>
  </si>
  <si>
    <t>103P  :787480:00:------:--</t>
  </si>
  <si>
    <t>21:0458:001575</t>
  </si>
  <si>
    <t>21:0150:001336</t>
  </si>
  <si>
    <t>21:0150:001336:0001:0001:00</t>
  </si>
  <si>
    <t>103P  :787481:80:787489:00</t>
  </si>
  <si>
    <t>21:0458:001576</t>
  </si>
  <si>
    <t>21:0150:001342</t>
  </si>
  <si>
    <t>21:0150:001342:0001:0001:02</t>
  </si>
  <si>
    <t>103P  :787482:00:------:--</t>
  </si>
  <si>
    <t>21:0458:001577</t>
  </si>
  <si>
    <t>21:0150:001337</t>
  </si>
  <si>
    <t>21:0150:001337:0001:0001:00</t>
  </si>
  <si>
    <t>103P  :787483:00:------:--</t>
  </si>
  <si>
    <t>21:0458:001578</t>
  </si>
  <si>
    <t>21:0150:001338</t>
  </si>
  <si>
    <t>21:0150:001338:0001:0001:00</t>
  </si>
  <si>
    <t>103P  :787484:92:------:--</t>
  </si>
  <si>
    <t>21:0458:001579</t>
  </si>
  <si>
    <t>103P  :787485:00:------:--</t>
  </si>
  <si>
    <t>21:0458:001580</t>
  </si>
  <si>
    <t>21:0150:001339</t>
  </si>
  <si>
    <t>21:0150:001339:0001:0001:00</t>
  </si>
  <si>
    <t>103P  :787486:00:------:--</t>
  </si>
  <si>
    <t>21:0458:001581</t>
  </si>
  <si>
    <t>21:0150:001340</t>
  </si>
  <si>
    <t>21:0150:001340:0001:0001:00</t>
  </si>
  <si>
    <t>103P  :787487:10:------:--</t>
  </si>
  <si>
    <t>21:0458:001582</t>
  </si>
  <si>
    <t>21:0150:001341</t>
  </si>
  <si>
    <t>21:0150:001341:0001:0001:00</t>
  </si>
  <si>
    <t>103P  :787488:20:787487:10</t>
  </si>
  <si>
    <t>21:0458:001583</t>
  </si>
  <si>
    <t>21:0150:001341:0002:0001:00</t>
  </si>
  <si>
    <t>103P  :787489:00:------:--</t>
  </si>
  <si>
    <t>21:0458:001584</t>
  </si>
  <si>
    <t>21:0150:001342:0001:0001:01</t>
  </si>
  <si>
    <t>103P  :787490:00:------:--</t>
  </si>
  <si>
    <t>21:0458:001585</t>
  </si>
  <si>
    <t>21:0150:001343</t>
  </si>
  <si>
    <t>21:0150:001343:0001:0001:00</t>
  </si>
  <si>
    <t>103P  :787491:00:------:--</t>
  </si>
  <si>
    <t>21:0458:001586</t>
  </si>
  <si>
    <t>21:0150:001344</t>
  </si>
  <si>
    <t>21:0150:001344:0001:0001:00</t>
  </si>
  <si>
    <t>103P  :787492:00:------:--</t>
  </si>
  <si>
    <t>21:0458:001587</t>
  </si>
  <si>
    <t>21:0150:001345</t>
  </si>
  <si>
    <t>21:0150:001345:0001:0001:00</t>
  </si>
  <si>
    <t>103P  :787493:00:------:--</t>
  </si>
  <si>
    <t>21:0458:001588</t>
  </si>
  <si>
    <t>21:0150:001346</t>
  </si>
  <si>
    <t>21:0150:001346:0001:0001:00</t>
  </si>
  <si>
    <t>103P  :787494:00:------:--</t>
  </si>
  <si>
    <t>21:0458:001589</t>
  </si>
  <si>
    <t>21:0150:001347</t>
  </si>
  <si>
    <t>21:0150:001347:0001:0001:00</t>
  </si>
  <si>
    <t>103P  :787495:00:------:--</t>
  </si>
  <si>
    <t>21:0458:001590</t>
  </si>
  <si>
    <t>21:0150:001348</t>
  </si>
  <si>
    <t>21:0150:001348:0001:0001:00</t>
  </si>
  <si>
    <t>103P  :787496:00:------:--</t>
  </si>
  <si>
    <t>21:0458:001591</t>
  </si>
  <si>
    <t>21:0150:001349</t>
  </si>
  <si>
    <t>21:0150:001349:0001:0001:00</t>
  </si>
  <si>
    <t>103P  :787497:00:------:--</t>
  </si>
  <si>
    <t>21:0458:001592</t>
  </si>
  <si>
    <t>21:0150:001350</t>
  </si>
  <si>
    <t>21:0150:001350:0001:0001:00</t>
  </si>
  <si>
    <t>103P  :787498:00:------:--</t>
  </si>
  <si>
    <t>21:0458:001593</t>
  </si>
  <si>
    <t>21:0150:001351</t>
  </si>
  <si>
    <t>21:0150:001351:0001:0001:00</t>
  </si>
  <si>
    <t>103P  :787499:00:------:--</t>
  </si>
  <si>
    <t>21:0458:001594</t>
  </si>
  <si>
    <t>21:0150:001352</t>
  </si>
  <si>
    <t>21:0150:001352:0001:0001:00</t>
  </si>
  <si>
    <t>103P  :787500:00:------:--</t>
  </si>
  <si>
    <t>21:0458:001595</t>
  </si>
  <si>
    <t>21:0150:001353</t>
  </si>
  <si>
    <t>21:0150:001353:0001:0001:00</t>
  </si>
  <si>
    <t>103P  :787501:80:787507:10</t>
  </si>
  <si>
    <t>21:0458:001596</t>
  </si>
  <si>
    <t>21:0150:001359</t>
  </si>
  <si>
    <t>21:0150:001359:0001:0001:02</t>
  </si>
  <si>
    <t>103P  :787502:00:------:--</t>
  </si>
  <si>
    <t>21:0458:001597</t>
  </si>
  <si>
    <t>21:0150:001354</t>
  </si>
  <si>
    <t>21:0150:001354:0001:0001:00</t>
  </si>
  <si>
    <t>103P  :787503:00:------:--</t>
  </si>
  <si>
    <t>21:0458:001598</t>
  </si>
  <si>
    <t>21:0150:001355</t>
  </si>
  <si>
    <t>21:0150:001355:0001:0001:00</t>
  </si>
  <si>
    <t>103P  :787504:00:------:--</t>
  </si>
  <si>
    <t>21:0458:001599</t>
  </si>
  <si>
    <t>21:0150:001356</t>
  </si>
  <si>
    <t>21:0150:001356:0001:0001:00</t>
  </si>
  <si>
    <t>103P  :787505:00:------:--</t>
  </si>
  <si>
    <t>21:0458:001600</t>
  </si>
  <si>
    <t>21:0150:001357</t>
  </si>
  <si>
    <t>21:0150:001357:0001:0001:00</t>
  </si>
  <si>
    <t>103P  :787506:00:------:--</t>
  </si>
  <si>
    <t>21:0458:001601</t>
  </si>
  <si>
    <t>21:0150:001358</t>
  </si>
  <si>
    <t>21:0150:001358:0001:0001:00</t>
  </si>
  <si>
    <t>103P  :787507:10:------:--</t>
  </si>
  <si>
    <t>21:0458:001602</t>
  </si>
  <si>
    <t>21:0150:001359:0001:0001:01</t>
  </si>
  <si>
    <t>103P  :787508:20:787507:10</t>
  </si>
  <si>
    <t>21:0458:001603</t>
  </si>
  <si>
    <t>21:0150:001359:0002:0001:00</t>
  </si>
  <si>
    <t>103P  :787509:00:------:--</t>
  </si>
  <si>
    <t>21:0458:001604</t>
  </si>
  <si>
    <t>21:0150:001360</t>
  </si>
  <si>
    <t>21:0150:001360:0001:0001:00</t>
  </si>
  <si>
    <t>103P  :787510:00:------:--</t>
  </si>
  <si>
    <t>21:0458:001605</t>
  </si>
  <si>
    <t>21:0150:001361</t>
  </si>
  <si>
    <t>21:0150:001361:0001:0001:00</t>
  </si>
  <si>
    <t>103P  :787511:00:------:--</t>
  </si>
  <si>
    <t>21:0458:001606</t>
  </si>
  <si>
    <t>21:0150:001362</t>
  </si>
  <si>
    <t>21:0150:001362:0001:0001:00</t>
  </si>
  <si>
    <t>103P  :787512:00:------:--</t>
  </si>
  <si>
    <t>21:0458:001607</t>
  </si>
  <si>
    <t>21:0150:001363</t>
  </si>
  <si>
    <t>21:0150:001363:0001:0001:00</t>
  </si>
  <si>
    <t>103P  :787513:00:------:--</t>
  </si>
  <si>
    <t>21:0458:001608</t>
  </si>
  <si>
    <t>21:0150:001364</t>
  </si>
  <si>
    <t>21:0150:001364:0001:0001:00</t>
  </si>
  <si>
    <t>103P  :787514:00:------:--</t>
  </si>
  <si>
    <t>21:0458:001609</t>
  </si>
  <si>
    <t>21:0150:001365</t>
  </si>
  <si>
    <t>21:0150:001365:0001:0001:00</t>
  </si>
  <si>
    <t>103P  :787515:00:------:--</t>
  </si>
  <si>
    <t>21:0458:001610</t>
  </si>
  <si>
    <t>21:0150:001366</t>
  </si>
  <si>
    <t>21:0150:001366:0001:0001:00</t>
  </si>
  <si>
    <t>103P  :787516:00:------:--</t>
  </si>
  <si>
    <t>21:0458:001611</t>
  </si>
  <si>
    <t>21:0150:001367</t>
  </si>
  <si>
    <t>21:0150:001367:0001:0001:00</t>
  </si>
  <si>
    <t>103P  :787517:00:------:--</t>
  </si>
  <si>
    <t>21:0458:001612</t>
  </si>
  <si>
    <t>21:0150:001368</t>
  </si>
  <si>
    <t>21:0150:001368:0001:0001:00</t>
  </si>
  <si>
    <t>103P  :787518:00:------:--</t>
  </si>
  <si>
    <t>21:0458:001613</t>
  </si>
  <si>
    <t>21:0150:001369</t>
  </si>
  <si>
    <t>21:0150:001369:0001:0001:00</t>
  </si>
  <si>
    <t>103P  :787519:00:------:--</t>
  </si>
  <si>
    <t>21:0458:001614</t>
  </si>
  <si>
    <t>21:0150:001370</t>
  </si>
  <si>
    <t>21:0150:001370:0001:0001:00</t>
  </si>
  <si>
    <t>103P  :787520:93:------:--</t>
  </si>
  <si>
    <t>21:0458:001615</t>
  </si>
  <si>
    <t>103P  :787521:80:787525:00</t>
  </si>
  <si>
    <t>21:0458:001616</t>
  </si>
  <si>
    <t>21:0150:001374</t>
  </si>
  <si>
    <t>21:0150:001374:0001:0001:02</t>
  </si>
  <si>
    <t>103P  :787522:00:------:--</t>
  </si>
  <si>
    <t>21:0458:001617</t>
  </si>
  <si>
    <t>21:0150:001371</t>
  </si>
  <si>
    <t>21:0150:001371:0001:0001:00</t>
  </si>
  <si>
    <t>103P  :787523:00:------:--</t>
  </si>
  <si>
    <t>21:0458:001618</t>
  </si>
  <si>
    <t>21:0150:001372</t>
  </si>
  <si>
    <t>21:0150:001372:0001:0001:00</t>
  </si>
  <si>
    <t>103P  :787524:00:------:--</t>
  </si>
  <si>
    <t>21:0458:001619</t>
  </si>
  <si>
    <t>21:0150:001373</t>
  </si>
  <si>
    <t>21:0150:001373:0001:0001:00</t>
  </si>
  <si>
    <t>103P  :787525:00:------:--</t>
  </si>
  <si>
    <t>21:0458:001620</t>
  </si>
  <si>
    <t>21:0150:001374:0001:0001:01</t>
  </si>
  <si>
    <t>103P  :787526:00:------:--</t>
  </si>
  <si>
    <t>21:0458:001621</t>
  </si>
  <si>
    <t>21:0150:001375</t>
  </si>
  <si>
    <t>21:0150:001375:0001:0001:00</t>
  </si>
  <si>
    <t>103P  :787527:00:------:--</t>
  </si>
  <si>
    <t>21:0458:001622</t>
  </si>
  <si>
    <t>21:0150:001376</t>
  </si>
  <si>
    <t>21:0150:001376:0001:0001:00</t>
  </si>
  <si>
    <t>103P  :787528:00:------:--</t>
  </si>
  <si>
    <t>21:0458:001623</t>
  </si>
  <si>
    <t>21:0150:001377</t>
  </si>
  <si>
    <t>21:0150:001377:0001:0001:00</t>
  </si>
  <si>
    <t>103P  :787529:00:------:--</t>
  </si>
  <si>
    <t>21:0458:001624</t>
  </si>
  <si>
    <t>21:0150:001378</t>
  </si>
  <si>
    <t>21:0150:001378:0001:0001:00</t>
  </si>
  <si>
    <t>103P  :787530:00:------:--</t>
  </si>
  <si>
    <t>21:0458:001625</t>
  </si>
  <si>
    <t>21:0150:001379</t>
  </si>
  <si>
    <t>21:0150:001379:0001:0001:00</t>
  </si>
  <si>
    <t>103P  :787531:93:------:--</t>
  </si>
  <si>
    <t>21:0458:001626</t>
  </si>
  <si>
    <t>103P  :787532:00:------:--</t>
  </si>
  <si>
    <t>21:0458:001627</t>
  </si>
  <si>
    <t>21:0150:001380</t>
  </si>
  <si>
    <t>21:0150:001380:0001:0001:00</t>
  </si>
  <si>
    <t>103P  :787533:00:------:--</t>
  </si>
  <si>
    <t>21:0458:001628</t>
  </si>
  <si>
    <t>21:0150:001381</t>
  </si>
  <si>
    <t>21:0150:001381:0001:0001:00</t>
  </si>
  <si>
    <t>103P  :787534:00:------:--</t>
  </si>
  <si>
    <t>21:0458:001629</t>
  </si>
  <si>
    <t>21:0150:001382</t>
  </si>
  <si>
    <t>21:0150:001382:0001:0001:00</t>
  </si>
  <si>
    <t>103P  :787535:00:------:--</t>
  </si>
  <si>
    <t>21:0458:001630</t>
  </si>
  <si>
    <t>21:0150:001383</t>
  </si>
  <si>
    <t>21:0150:001383:0001:0001:00</t>
  </si>
  <si>
    <t>103P  :787536:00:------:--</t>
  </si>
  <si>
    <t>21:0458:001631</t>
  </si>
  <si>
    <t>21:0150:001384</t>
  </si>
  <si>
    <t>21:0150:001384:0001:0001:00</t>
  </si>
  <si>
    <t>103P  :787537:00:------:--</t>
  </si>
  <si>
    <t>21:0458:001632</t>
  </si>
  <si>
    <t>21:0150:001385</t>
  </si>
  <si>
    <t>21:0150:001385:0001:0001:00</t>
  </si>
  <si>
    <t>103P  :787538:00:------:--</t>
  </si>
  <si>
    <t>21:0458:001633</t>
  </si>
  <si>
    <t>21:0150:001386</t>
  </si>
  <si>
    <t>21:0150:001386:0001:0001:00</t>
  </si>
  <si>
    <t>103P  :787539:10:------:--</t>
  </si>
  <si>
    <t>21:0458:001634</t>
  </si>
  <si>
    <t>21:0150:001387</t>
  </si>
  <si>
    <t>21:0150:001387:0001:0001:00</t>
  </si>
  <si>
    <t>103P  :787540:20:787539:10</t>
  </si>
  <si>
    <t>21:0458:001635</t>
  </si>
  <si>
    <t>21:0150:001387:0002:0001:00</t>
  </si>
  <si>
    <t>103P  :787541:80:787544:10</t>
  </si>
  <si>
    <t>21:0458:001636</t>
  </si>
  <si>
    <t>21:0150:001390</t>
  </si>
  <si>
    <t>21:0150:001390:0001:0001:02</t>
  </si>
  <si>
    <t>103P  :787542:00:------:--</t>
  </si>
  <si>
    <t>21:0458:001637</t>
  </si>
  <si>
    <t>21:0150:001388</t>
  </si>
  <si>
    <t>21:0150:001388:0001:0001:00</t>
  </si>
  <si>
    <t>103P  :787543:00:------:--</t>
  </si>
  <si>
    <t>21:0458:001638</t>
  </si>
  <si>
    <t>21:0150:001389</t>
  </si>
  <si>
    <t>21:0150:001389:0001:0001:00</t>
  </si>
  <si>
    <t>103P  :787544:10:------:--</t>
  </si>
  <si>
    <t>21:0458:001639</t>
  </si>
  <si>
    <t>21:0150:001390:0001:0001:01</t>
  </si>
  <si>
    <t>103P  :787545:20:787544:10</t>
  </si>
  <si>
    <t>21:0458:001640</t>
  </si>
  <si>
    <t>21:0150:001390:0002:0001:00</t>
  </si>
  <si>
    <t>103P  :787546:00:------:--</t>
  </si>
  <si>
    <t>21:0458:001641</t>
  </si>
  <si>
    <t>21:0150:001391</t>
  </si>
  <si>
    <t>21:0150:001391:0001:0001:00</t>
  </si>
  <si>
    <t>103P  :787547:00:------:--</t>
  </si>
  <si>
    <t>21:0458:001642</t>
  </si>
  <si>
    <t>21:0150:001392</t>
  </si>
  <si>
    <t>21:0150:001392:0001:0001:00</t>
  </si>
  <si>
    <t>103P  :787548:00:------:--</t>
  </si>
  <si>
    <t>21:0458:001643</t>
  </si>
  <si>
    <t>21:0150:001393</t>
  </si>
  <si>
    <t>21:0150:001393:0001:0001:00</t>
  </si>
  <si>
    <t>103P  :787549:00:------:--</t>
  </si>
  <si>
    <t>21:0458:001644</t>
  </si>
  <si>
    <t>21:0150:001394</t>
  </si>
  <si>
    <t>21:0150:001394:0001:0001:00</t>
  </si>
  <si>
    <t>103P  :787550:00:------:--</t>
  </si>
  <si>
    <t>21:0458:001645</t>
  </si>
  <si>
    <t>21:0150:001395</t>
  </si>
  <si>
    <t>21:0150:001395:0001:0001:00</t>
  </si>
  <si>
    <t>103P  :787551:00:------:--</t>
  </si>
  <si>
    <t>21:0458:001646</t>
  </si>
  <si>
    <t>21:0150:001396</t>
  </si>
  <si>
    <t>21:0150:001396:0001:0001:00</t>
  </si>
  <si>
    <t>103P  :787552:00:------:--</t>
  </si>
  <si>
    <t>21:0458:001647</t>
  </si>
  <si>
    <t>21:0150:001397</t>
  </si>
  <si>
    <t>21:0150:001397:0001:0001:00</t>
  </si>
  <si>
    <t>103P  :787553:00:------:--</t>
  </si>
  <si>
    <t>21:0458:001648</t>
  </si>
  <si>
    <t>21:0150:001398</t>
  </si>
  <si>
    <t>21:0150:001398:0001:0001:00</t>
  </si>
  <si>
    <t>103P  :787554:00:------:--</t>
  </si>
  <si>
    <t>21:0458:001649</t>
  </si>
  <si>
    <t>21:0150:001399</t>
  </si>
  <si>
    <t>21:0150:001399:0001:0001:00</t>
  </si>
  <si>
    <t>103P  :787555:00:------:--</t>
  </si>
  <si>
    <t>21:0458:001650</t>
  </si>
  <si>
    <t>21:0150:001400</t>
  </si>
  <si>
    <t>21:0150:001400:0001:0001:00</t>
  </si>
  <si>
    <t>103P  :787556:00:------:--</t>
  </si>
  <si>
    <t>21:0458:001651</t>
  </si>
  <si>
    <t>21:0150:001401</t>
  </si>
  <si>
    <t>21:0150:001401:0001:0001:00</t>
  </si>
  <si>
    <t>103P  :787557:93:------:--</t>
  </si>
  <si>
    <t>21:0458:001652</t>
  </si>
  <si>
    <t>103P  :787558:00:------:--</t>
  </si>
  <si>
    <t>21:0458:001653</t>
  </si>
  <si>
    <t>21:0150:001402</t>
  </si>
  <si>
    <t>21:0150:001402:0001:0001:00</t>
  </si>
  <si>
    <t>103P  :787559:00:------:--</t>
  </si>
  <si>
    <t>21:0458:001654</t>
  </si>
  <si>
    <t>21:0150:001403</t>
  </si>
  <si>
    <t>21:0150:001403:0001:0001:00</t>
  </si>
  <si>
    <t>103P  :787560:00:------:--</t>
  </si>
  <si>
    <t>21:0458:001655</t>
  </si>
  <si>
    <t>21:0150:001404</t>
  </si>
  <si>
    <t>21:0150:001404:0001:0001:00</t>
  </si>
  <si>
    <t>103P  :787561:80:787569:00</t>
  </si>
  <si>
    <t>21:0458:001656</t>
  </si>
  <si>
    <t>21:0150:001411</t>
  </si>
  <si>
    <t>21:0150:001411:0001:0001:02</t>
  </si>
  <si>
    <t>103P  :787562:00:------:--</t>
  </si>
  <si>
    <t>21:0458:001657</t>
  </si>
  <si>
    <t>21:0150:001405</t>
  </si>
  <si>
    <t>21:0150:001405:0001:0001:00</t>
  </si>
  <si>
    <t>103P  :787563:00:------:--</t>
  </si>
  <si>
    <t>21:0458:001658</t>
  </si>
  <si>
    <t>21:0150:001406</t>
  </si>
  <si>
    <t>21:0150:001406:0001:0001:00</t>
  </si>
  <si>
    <t>103P  :787564:00:------:--</t>
  </si>
  <si>
    <t>21:0458:001659</t>
  </si>
  <si>
    <t>21:0150:001407</t>
  </si>
  <si>
    <t>21:0150:001407:0001:0001:00</t>
  </si>
  <si>
    <t>103P  :787565:00:------:--</t>
  </si>
  <si>
    <t>21:0458:001660</t>
  </si>
  <si>
    <t>21:0150:001408</t>
  </si>
  <si>
    <t>21:0150:001408:0001:0001:00</t>
  </si>
  <si>
    <t>103P  :787566:10:------:--</t>
  </si>
  <si>
    <t>21:0458:001661</t>
  </si>
  <si>
    <t>21:0150:001409</t>
  </si>
  <si>
    <t>21:0150:001409:0001:0001:00</t>
  </si>
  <si>
    <t>103P  :787567:20:787566:10</t>
  </si>
  <si>
    <t>21:0458:001662</t>
  </si>
  <si>
    <t>21:0150:001409:0002:0001:00</t>
  </si>
  <si>
    <t>103P  :787568:00:------:--</t>
  </si>
  <si>
    <t>21:0458:001663</t>
  </si>
  <si>
    <t>21:0150:001410</t>
  </si>
  <si>
    <t>21:0150:001410:0001:0001:00</t>
  </si>
  <si>
    <t>103P  :787569:00:------:--</t>
  </si>
  <si>
    <t>21:0458:001664</t>
  </si>
  <si>
    <t>21:0150:001411:0001:0001:01</t>
  </si>
  <si>
    <t>103P  :787570:00:------:--</t>
  </si>
  <si>
    <t>21:0458:001665</t>
  </si>
  <si>
    <t>21:0150:001412</t>
  </si>
  <si>
    <t>21:0150:001412:0001:0001:00</t>
  </si>
  <si>
    <t>103P  :787571:00:------:--</t>
  </si>
  <si>
    <t>21:0458:001666</t>
  </si>
  <si>
    <t>21:0150:001413</t>
  </si>
  <si>
    <t>21:0150:001413:0001:0001:00</t>
  </si>
  <si>
    <t>103P  :787572:00:------:--</t>
  </si>
  <si>
    <t>21:0458:001667</t>
  </si>
  <si>
    <t>21:0150:001414</t>
  </si>
  <si>
    <t>21:0150:001414:0001:0001:00</t>
  </si>
  <si>
    <t>103P  :787573:00:------:--</t>
  </si>
  <si>
    <t>21:0458:001668</t>
  </si>
  <si>
    <t>21:0150:001415</t>
  </si>
  <si>
    <t>21:0150:001415:0001:0001:00</t>
  </si>
  <si>
    <t>103P  :787574:00:------:--</t>
  </si>
  <si>
    <t>21:0458:001669</t>
  </si>
  <si>
    <t>21:0150:001416</t>
  </si>
  <si>
    <t>21:0150:001416:0001:0001:00</t>
  </si>
  <si>
    <t>103P  :787575:00:------:--</t>
  </si>
  <si>
    <t>21:0458:001670</t>
  </si>
  <si>
    <t>21:0150:001417</t>
  </si>
  <si>
    <t>21:0150:001417:0001:0001:00</t>
  </si>
  <si>
    <t>103P  :787576:00:------:--</t>
  </si>
  <si>
    <t>21:0458:001671</t>
  </si>
  <si>
    <t>21:0150:001418</t>
  </si>
  <si>
    <t>21:0150:001418:0001:0001:00</t>
  </si>
  <si>
    <t>103P  :787577:91:------:--</t>
  </si>
  <si>
    <t>21:0458:001672</t>
  </si>
  <si>
    <t>103P  :787578:00:------:--</t>
  </si>
  <si>
    <t>21:0458:001673</t>
  </si>
  <si>
    <t>21:0150:001419</t>
  </si>
  <si>
    <t>21:0150:001419:0001:0001:00</t>
  </si>
  <si>
    <t>103P  :787579:00:------:--</t>
  </si>
  <si>
    <t>21:0458:001674</t>
  </si>
  <si>
    <t>21:0150:001420</t>
  </si>
  <si>
    <t>21:0150:001420:0001:0001:00</t>
  </si>
  <si>
    <t>103P  :787580:00:------:--</t>
  </si>
  <si>
    <t>21:0458:001675</t>
  </si>
  <si>
    <t>21:0150:001421</t>
  </si>
  <si>
    <t>21:0150:001421:0001:0001:00</t>
  </si>
  <si>
    <t>103P  :787581:80:787589:00</t>
  </si>
  <si>
    <t>21:0458:001676</t>
  </si>
  <si>
    <t>21:0150:001429</t>
  </si>
  <si>
    <t>21:0150:001429:0001:0001:02</t>
  </si>
  <si>
    <t>103P  :787582:00:------:--</t>
  </si>
  <si>
    <t>21:0458:001677</t>
  </si>
  <si>
    <t>21:0150:001422</t>
  </si>
  <si>
    <t>21:0150:001422:0001:0001:00</t>
  </si>
  <si>
    <t>103P  :787583:00:------:--</t>
  </si>
  <si>
    <t>21:0458:001678</t>
  </si>
  <si>
    <t>21:0150:001423</t>
  </si>
  <si>
    <t>21:0150:001423:0001:0001:00</t>
  </si>
  <si>
    <t>103P  :787584:00:------:--</t>
  </si>
  <si>
    <t>21:0458:001679</t>
  </si>
  <si>
    <t>21:0150:001424</t>
  </si>
  <si>
    <t>21:0150:001424:0001:0001:00</t>
  </si>
  <si>
    <t>103P  :787585:00:------:--</t>
  </si>
  <si>
    <t>21:0458:001680</t>
  </si>
  <si>
    <t>21:0150:001425</t>
  </si>
  <si>
    <t>21:0150:001425:0001:0001:00</t>
  </si>
  <si>
    <t>103P  :787586:00:------:--</t>
  </si>
  <si>
    <t>21:0458:001681</t>
  </si>
  <si>
    <t>21:0150:001426</t>
  </si>
  <si>
    <t>21:0150:001426:0001:0001:00</t>
  </si>
  <si>
    <t>103P  :787587:00:------:--</t>
  </si>
  <si>
    <t>21:0458:001682</t>
  </si>
  <si>
    <t>21:0150:001427</t>
  </si>
  <si>
    <t>21:0150:001427:0001:0001:00</t>
  </si>
  <si>
    <t>103P  :787588:00:------:--</t>
  </si>
  <si>
    <t>21:0458:001683</t>
  </si>
  <si>
    <t>21:0150:001428</t>
  </si>
  <si>
    <t>21:0150:001428:0001:0001:00</t>
  </si>
  <si>
    <t>103P  :787589:00:------:--</t>
  </si>
  <si>
    <t>21:0458:001684</t>
  </si>
  <si>
    <t>21:0150:001429:0001:0001:01</t>
  </si>
  <si>
    <t>103P  :787590:00:------:--</t>
  </si>
  <si>
    <t>21:0458:001685</t>
  </si>
  <si>
    <t>21:0150:001430</t>
  </si>
  <si>
    <t>21:0150:001430:0001:0001:00</t>
  </si>
  <si>
    <t>103P  :787591:10:------:--</t>
  </si>
  <si>
    <t>21:0458:001686</t>
  </si>
  <si>
    <t>21:0150:001431</t>
  </si>
  <si>
    <t>21:0150:001431:0001:0001:00</t>
  </si>
  <si>
    <t>103P  :787592:20:787591:10</t>
  </si>
  <si>
    <t>21:0458:001687</t>
  </si>
  <si>
    <t>21:0150:001431:0002:0001:00</t>
  </si>
  <si>
    <t>103P  :787593:00:------:--</t>
  </si>
  <si>
    <t>21:0458:001688</t>
  </si>
  <si>
    <t>21:0150:001432</t>
  </si>
  <si>
    <t>21:0150:001432:0001:0001:00</t>
  </si>
  <si>
    <t>103P  :787594:00:------:--</t>
  </si>
  <si>
    <t>21:0458:001689</t>
  </si>
  <si>
    <t>21:0150:001433</t>
  </si>
  <si>
    <t>21:0150:001433:0001:0001:00</t>
  </si>
  <si>
    <t>103P  :787595:00:------:--</t>
  </si>
  <si>
    <t>21:0458:001690</t>
  </si>
  <si>
    <t>21:0150:001434</t>
  </si>
  <si>
    <t>21:0150:001434:0001:0001:00</t>
  </si>
  <si>
    <t>103P  :787596:00:------:--</t>
  </si>
  <si>
    <t>21:0458:001691</t>
  </si>
  <si>
    <t>21:0150:001435</t>
  </si>
  <si>
    <t>21:0150:001435:0001:0001:00</t>
  </si>
  <si>
    <t>103P  :787597:00:------:--</t>
  </si>
  <si>
    <t>21:0458:001692</t>
  </si>
  <si>
    <t>21:0150:001436</t>
  </si>
  <si>
    <t>21:0150:001436:0001:0001:00</t>
  </si>
  <si>
    <t>103P  :787598:92:------:--</t>
  </si>
  <si>
    <t>21:0458:001693</t>
  </si>
  <si>
    <t>103P  :787599:00:------:--</t>
  </si>
  <si>
    <t>21:0458:001694</t>
  </si>
  <si>
    <t>21:0150:001437</t>
  </si>
  <si>
    <t>21:0150:001437:0001:0001:00</t>
  </si>
  <si>
    <t>103P  :787600:00:------:--</t>
  </si>
  <si>
    <t>21:0458:001695</t>
  </si>
  <si>
    <t>21:0150:001438</t>
  </si>
  <si>
    <t>21:0150:001438:0001:0001:00</t>
  </si>
  <si>
    <t>103P  :787601:80:787612:00</t>
  </si>
  <si>
    <t>21:0458:001696</t>
  </si>
  <si>
    <t>21:0150:001447</t>
  </si>
  <si>
    <t>21:0150:001447:0001:0001:02</t>
  </si>
  <si>
    <t>103P  :787602:00:------:--</t>
  </si>
  <si>
    <t>21:0458:001697</t>
  </si>
  <si>
    <t>21:0150:001439</t>
  </si>
  <si>
    <t>21:0150:001439:0001:0001:00</t>
  </si>
  <si>
    <t>103P  :787603:00:------:--</t>
  </si>
  <si>
    <t>21:0458:001698</t>
  </si>
  <si>
    <t>21:0150:001440</t>
  </si>
  <si>
    <t>21:0150:001440:0001:0001:00</t>
  </si>
  <si>
    <t>103P  :787604:93:------:--</t>
  </si>
  <si>
    <t>21:0458:001699</t>
  </si>
  <si>
    <t>103P  :787605:10:------:--</t>
  </si>
  <si>
    <t>21:0458:001700</t>
  </si>
  <si>
    <t>21:0150:001441</t>
  </si>
  <si>
    <t>21:0150:001441:0001:0001:00</t>
  </si>
  <si>
    <t>103P  :787606:20:787605:10</t>
  </si>
  <si>
    <t>21:0458:001701</t>
  </si>
  <si>
    <t>21:0150:001441:0002:0001:00</t>
  </si>
  <si>
    <t>103P  :787607:00:------:--</t>
  </si>
  <si>
    <t>21:0458:001702</t>
  </si>
  <si>
    <t>21:0150:001442</t>
  </si>
  <si>
    <t>21:0150:001442:0001:0001:00</t>
  </si>
  <si>
    <t>103P  :787608:00:------:--</t>
  </si>
  <si>
    <t>21:0458:001703</t>
  </si>
  <si>
    <t>21:0150:001443</t>
  </si>
  <si>
    <t>21:0150:001443:0001:0001:00</t>
  </si>
  <si>
    <t>103P  :787609:00:------:--</t>
  </si>
  <si>
    <t>21:0458:001704</t>
  </si>
  <si>
    <t>21:0150:001444</t>
  </si>
  <si>
    <t>21:0150:001444:0001:0001:00</t>
  </si>
  <si>
    <t>103P  :787610:00:------:--</t>
  </si>
  <si>
    <t>21:0458:001705</t>
  </si>
  <si>
    <t>21:0150:001445</t>
  </si>
  <si>
    <t>21:0150:001445:0001:0001:00</t>
  </si>
  <si>
    <t>103P  :787611:00:------:--</t>
  </si>
  <si>
    <t>21:0458:001706</t>
  </si>
  <si>
    <t>21:0150:001446</t>
  </si>
  <si>
    <t>21:0150:001446:0001:0001:00</t>
  </si>
  <si>
    <t>103P  :787612:00:------:--</t>
  </si>
  <si>
    <t>21:0458:001707</t>
  </si>
  <si>
    <t>21:0150:001447:0001:0001:01</t>
  </si>
  <si>
    <t>103P  :787613:00:------:--</t>
  </si>
  <si>
    <t>21:0458:001708</t>
  </si>
  <si>
    <t>21:0150:001448</t>
  </si>
  <si>
    <t>21:0150:001448:0001:0001:00</t>
  </si>
  <si>
    <t>103P  :787614:00:------:--</t>
  </si>
  <si>
    <t>21:0458:001709</t>
  </si>
  <si>
    <t>21:0150:001449</t>
  </si>
  <si>
    <t>21:0150:001449:0001:0001:00</t>
  </si>
  <si>
    <t>103P  :787615:00:------:--</t>
  </si>
  <si>
    <t>21:0458:001710</t>
  </si>
  <si>
    <t>21:0150:001450</t>
  </si>
  <si>
    <t>21:0150:001450:0001:0001:00</t>
  </si>
  <si>
    <t>103P  :787616:00:------:--</t>
  </si>
  <si>
    <t>21:0458:001711</t>
  </si>
  <si>
    <t>21:0150:001451</t>
  </si>
  <si>
    <t>21:0150:001451:0001:0001:00</t>
  </si>
  <si>
    <t>103P  :787617:00:------:--</t>
  </si>
  <si>
    <t>21:0458:001712</t>
  </si>
  <si>
    <t>21:0150:001452</t>
  </si>
  <si>
    <t>21:0150:001452:0001:0001:00</t>
  </si>
  <si>
    <t>103P  :787618:00:------:--</t>
  </si>
  <si>
    <t>21:0458:001713</t>
  </si>
  <si>
    <t>21:0150:001453</t>
  </si>
  <si>
    <t>21:0150:001453:0001:0001:00</t>
  </si>
  <si>
    <t>103P  :787619:00:------:--</t>
  </si>
  <si>
    <t>21:0458:001714</t>
  </si>
  <si>
    <t>21:0150:001454</t>
  </si>
  <si>
    <t>21:0150:001454:0001:0001:00</t>
  </si>
  <si>
    <t>103P  :787620:00:------:--</t>
  </si>
  <si>
    <t>21:0458:001715</t>
  </si>
  <si>
    <t>21:0150:001455</t>
  </si>
  <si>
    <t>21:0150:001455:0001:0001:00</t>
  </si>
  <si>
    <t>103P  :787621:80:787626:00</t>
  </si>
  <si>
    <t>21:0458:001716</t>
  </si>
  <si>
    <t>21:0150:001460</t>
  </si>
  <si>
    <t>21:0150:001460:0001:0001:02</t>
  </si>
  <si>
    <t>103P  :787622:00:------:--</t>
  </si>
  <si>
    <t>21:0458:001717</t>
  </si>
  <si>
    <t>21:0150:001456</t>
  </si>
  <si>
    <t>21:0150:001456:0001:0001:00</t>
  </si>
  <si>
    <t>103P  :787623:00:------:--</t>
  </si>
  <si>
    <t>21:0458:001718</t>
  </si>
  <si>
    <t>21:0150:001457</t>
  </si>
  <si>
    <t>21:0150:001457:0001:0001:00</t>
  </si>
  <si>
    <t>103P  :787624:00:------:--</t>
  </si>
  <si>
    <t>21:0458:001719</t>
  </si>
  <si>
    <t>21:0150:001458</t>
  </si>
  <si>
    <t>21:0150:001458:0001:0001:00</t>
  </si>
  <si>
    <t>103P  :787625:00:------:--</t>
  </si>
  <si>
    <t>21:0458:001720</t>
  </si>
  <si>
    <t>21:0150:001459</t>
  </si>
  <si>
    <t>21:0150:001459:0001:0001:00</t>
  </si>
  <si>
    <t>103P  :787626:00:------:--</t>
  </si>
  <si>
    <t>21:0458:001721</t>
  </si>
  <si>
    <t>21:0150:001460:0001:0001:01</t>
  </si>
  <si>
    <t>103P  :787627:92:------:--</t>
  </si>
  <si>
    <t>21:0458:001722</t>
  </si>
  <si>
    <t>103P  :787628:00:------:--</t>
  </si>
  <si>
    <t>21:0458:001723</t>
  </si>
  <si>
    <t>21:0150:001461</t>
  </si>
  <si>
    <t>21:0150:001461:0001:0001:00</t>
  </si>
  <si>
    <t>103P  :787629:00:------:--</t>
  </si>
  <si>
    <t>21:0458:001724</t>
  </si>
  <si>
    <t>21:0150:001462</t>
  </si>
  <si>
    <t>21:0150:001462:0001:0001:00</t>
  </si>
  <si>
    <t>103P  :787630:00:------:--</t>
  </si>
  <si>
    <t>21:0458:001725</t>
  </si>
  <si>
    <t>21:0150:001463</t>
  </si>
  <si>
    <t>21:0150:001463:0001:0001:00</t>
  </si>
  <si>
    <t>103P  :787631:00:------:--</t>
  </si>
  <si>
    <t>21:0458:001726</t>
  </si>
  <si>
    <t>21:0150:001464</t>
  </si>
  <si>
    <t>21:0150:001464:0001:0001:00</t>
  </si>
  <si>
    <t>103P  :787632:00:------:--</t>
  </si>
  <si>
    <t>21:0458:001727</t>
  </si>
  <si>
    <t>21:0150:001465</t>
  </si>
  <si>
    <t>21:0150:001465:0001:0001:00</t>
  </si>
  <si>
    <t>103P  :787633:00:------:--</t>
  </si>
  <si>
    <t>21:0458:001728</t>
  </si>
  <si>
    <t>21:0150:001466</t>
  </si>
  <si>
    <t>21:0150:001466:0001:0001:00</t>
  </si>
  <si>
    <t>103P  :787634:00:------:--</t>
  </si>
  <si>
    <t>21:0458:001729</t>
  </si>
  <si>
    <t>21:0150:001467</t>
  </si>
  <si>
    <t>21:0150:001467:0001:0001:00</t>
  </si>
  <si>
    <t>103P  :787635:00:------:--</t>
  </si>
  <si>
    <t>21:0458:001730</t>
  </si>
  <si>
    <t>21:0150:001468</t>
  </si>
  <si>
    <t>21:0150:001468:0001:0001:00</t>
  </si>
  <si>
    <t>103P  :787636:00:------:--</t>
  </si>
  <si>
    <t>21:0458:001731</t>
  </si>
  <si>
    <t>21:0150:001469</t>
  </si>
  <si>
    <t>21:0150:001469:0001:0001:00</t>
  </si>
  <si>
    <t>103P  :787637:00:------:--</t>
  </si>
  <si>
    <t>21:0458:001732</t>
  </si>
  <si>
    <t>21:0150:001470</t>
  </si>
  <si>
    <t>21:0150:001470:0001:0001:00</t>
  </si>
  <si>
    <t>103P  :787638:00:------:--</t>
  </si>
  <si>
    <t>21:0458:001733</t>
  </si>
  <si>
    <t>21:0150:001471</t>
  </si>
  <si>
    <t>21:0150:001471:0001:0001:00</t>
  </si>
  <si>
    <t>103P  :787639:00:------:--</t>
  </si>
  <si>
    <t>21:0458:001734</t>
  </si>
  <si>
    <t>21:0150:001472</t>
  </si>
  <si>
    <t>21:0150:001472:0001:0001:00</t>
  </si>
  <si>
    <t>103P  :787640:00:------:--</t>
  </si>
  <si>
    <t>21:0458:001735</t>
  </si>
  <si>
    <t>21:0150:001473</t>
  </si>
  <si>
    <t>21:0150:001473:0001:0001:00</t>
  </si>
  <si>
    <t>103P  :787641:80:787643:00</t>
  </si>
  <si>
    <t>21:0458:001736</t>
  </si>
  <si>
    <t>21:0150:001475</t>
  </si>
  <si>
    <t>21:0150:001475:0001:0001:02</t>
  </si>
  <si>
    <t>103P  :787642:00:------:--</t>
  </si>
  <si>
    <t>21:0458:001737</t>
  </si>
  <si>
    <t>21:0150:001474</t>
  </si>
  <si>
    <t>21:0150:001474:0001:0001:00</t>
  </si>
  <si>
    <t>103P  :787643:00:------:--</t>
  </si>
  <si>
    <t>21:0458:001738</t>
  </si>
  <si>
    <t>21:0150:001475:0001:0001:01</t>
  </si>
  <si>
    <t>103P  :787644:00:------:--</t>
  </si>
  <si>
    <t>21:0458:001739</t>
  </si>
  <si>
    <t>21:0150:001476</t>
  </si>
  <si>
    <t>21:0150:001476:0001:0001:00</t>
  </si>
  <si>
    <t>103P  :787645:00:------:--</t>
  </si>
  <si>
    <t>21:0458:001740</t>
  </si>
  <si>
    <t>21:0150:001477</t>
  </si>
  <si>
    <t>21:0150:001477:0001:0001:00</t>
  </si>
  <si>
    <t>103P  :787646:00:------:--</t>
  </si>
  <si>
    <t>21:0458:001741</t>
  </si>
  <si>
    <t>21:0150:001478</t>
  </si>
  <si>
    <t>21:0150:001478:0001:0001:00</t>
  </si>
  <si>
    <t>103P  :787647:00:------:--</t>
  </si>
  <si>
    <t>21:0458:001742</t>
  </si>
  <si>
    <t>21:0150:001479</t>
  </si>
  <si>
    <t>21:0150:001479:0001:0001:00</t>
  </si>
  <si>
    <t>103P  :787648:00:------:--</t>
  </si>
  <si>
    <t>21:0458:001743</t>
  </si>
  <si>
    <t>21:0150:001480</t>
  </si>
  <si>
    <t>21:0150:001480:0001:0001:00</t>
  </si>
  <si>
    <t>103P  :787649:00:------:--</t>
  </si>
  <si>
    <t>21:0458:001744</t>
  </si>
  <si>
    <t>21:0150:001481</t>
  </si>
  <si>
    <t>21:0150:001481:0001:0001:00</t>
  </si>
  <si>
    <t>103P  :787650:00:------:--</t>
  </si>
  <si>
    <t>21:0458:001745</t>
  </si>
  <si>
    <t>21:0150:001482</t>
  </si>
  <si>
    <t>21:0150:001482:0001:0001:00</t>
  </si>
  <si>
    <t>103P  :787651:00:------:--</t>
  </si>
  <si>
    <t>21:0458:001746</t>
  </si>
  <si>
    <t>21:0150:001483</t>
  </si>
  <si>
    <t>21:0150:001483:0001:0001:00</t>
  </si>
  <si>
    <t>103P  :787652:00:------:--</t>
  </si>
  <si>
    <t>21:0458:001747</t>
  </si>
  <si>
    <t>21:0150:001484</t>
  </si>
  <si>
    <t>21:0150:001484:0001:0001:00</t>
  </si>
  <si>
    <t>103P  :787653:00:------:--</t>
  </si>
  <si>
    <t>21:0458:001748</t>
  </si>
  <si>
    <t>21:0150:001485</t>
  </si>
  <si>
    <t>21:0150:001485:0001:0001:00</t>
  </si>
  <si>
    <t>103P  :787654:91:------:--</t>
  </si>
  <si>
    <t>21:0458:001749</t>
  </si>
  <si>
    <t>103P  :787655:00:------:--</t>
  </si>
  <si>
    <t>21:0458:001750</t>
  </si>
  <si>
    <t>21:0150:001486</t>
  </si>
  <si>
    <t>21:0150:001486:0001:0001:00</t>
  </si>
  <si>
    <t>103P  :787656:00:------:--</t>
  </si>
  <si>
    <t>21:0458:001751</t>
  </si>
  <si>
    <t>21:0150:001487</t>
  </si>
  <si>
    <t>21:0150:001487:0001:0001:00</t>
  </si>
  <si>
    <t>103P  :787657:10:------:--</t>
  </si>
  <si>
    <t>21:0458:001752</t>
  </si>
  <si>
    <t>21:0150:001488</t>
  </si>
  <si>
    <t>21:0150:001488:0001:0001:00</t>
  </si>
  <si>
    <t>103P  :787658:20:787657:10</t>
  </si>
  <si>
    <t>21:0458:001753</t>
  </si>
  <si>
    <t>21:0150:001488:0002:0001:00</t>
  </si>
  <si>
    <t>103P  :787659:00:------:--</t>
  </si>
  <si>
    <t>21:0458:001754</t>
  </si>
  <si>
    <t>21:0150:001489</t>
  </si>
  <si>
    <t>21:0150:001489:0001:0001:00</t>
  </si>
  <si>
    <t>103P  :787660:00:------:--</t>
  </si>
  <si>
    <t>21:0458:001755</t>
  </si>
  <si>
    <t>21:0150:001490</t>
  </si>
  <si>
    <t>21:0150:001490:0001:0001:00</t>
  </si>
  <si>
    <t>103P  :787661:80:787670:00</t>
  </si>
  <si>
    <t>21:0458:001756</t>
  </si>
  <si>
    <t>21:0150:001499</t>
  </si>
  <si>
    <t>21:0150:001499:0001:0001:02</t>
  </si>
  <si>
    <t>103P  :787662:00:------:--</t>
  </si>
  <si>
    <t>21:0458:001757</t>
  </si>
  <si>
    <t>21:0150:001491</t>
  </si>
  <si>
    <t>21:0150:001491:0001:0001:00</t>
  </si>
  <si>
    <t>103P  :787663:00:------:--</t>
  </si>
  <si>
    <t>21:0458:001758</t>
  </si>
  <si>
    <t>21:0150:001492</t>
  </si>
  <si>
    <t>21:0150:001492:0001:0001:00</t>
  </si>
  <si>
    <t>103P  :787664:00:------:--</t>
  </si>
  <si>
    <t>21:0458:001759</t>
  </si>
  <si>
    <t>21:0150:001493</t>
  </si>
  <si>
    <t>21:0150:001493:0001:0001:00</t>
  </si>
  <si>
    <t>103P  :787665:00:------:--</t>
  </si>
  <si>
    <t>21:0458:001760</t>
  </si>
  <si>
    <t>21:0150:001494</t>
  </si>
  <si>
    <t>21:0150:001494:0001:0001:00</t>
  </si>
  <si>
    <t>103P  :787666:00:------:--</t>
  </si>
  <si>
    <t>21:0458:001761</t>
  </si>
  <si>
    <t>21:0150:001495</t>
  </si>
  <si>
    <t>21:0150:001495:0001:0001:00</t>
  </si>
  <si>
    <t>103P  :787667:00:------:--</t>
  </si>
  <si>
    <t>21:0458:001762</t>
  </si>
  <si>
    <t>21:0150:001496</t>
  </si>
  <si>
    <t>21:0150:001496:0001:0001:00</t>
  </si>
  <si>
    <t>103P  :787668:00:------:--</t>
  </si>
  <si>
    <t>21:0458:001763</t>
  </si>
  <si>
    <t>21:0150:001497</t>
  </si>
  <si>
    <t>21:0150:001497:0001:0001:00</t>
  </si>
  <si>
    <t>103P  :787669:00:------:--</t>
  </si>
  <si>
    <t>21:0458:001764</t>
  </si>
  <si>
    <t>21:0150:001498</t>
  </si>
  <si>
    <t>21:0150:001498:0001:0001:00</t>
  </si>
  <si>
    <t>103P  :787670:00:------:--</t>
  </si>
  <si>
    <t>21:0458:001765</t>
  </si>
  <si>
    <t>21:0150:001499:0001:0001:01</t>
  </si>
  <si>
    <t>103P  :787671:00:------:--</t>
  </si>
  <si>
    <t>21:0458:001766</t>
  </si>
  <si>
    <t>21:0150:001500</t>
  </si>
  <si>
    <t>21:0150:001500:0001:0001:00</t>
  </si>
  <si>
    <t>103P  :787672:10:------:--</t>
  </si>
  <si>
    <t>21:0458:001767</t>
  </si>
  <si>
    <t>21:0150:001501</t>
  </si>
  <si>
    <t>21:0150:001501:0001:0001:00</t>
  </si>
  <si>
    <t>103P  :787673:20:787672:10</t>
  </si>
  <si>
    <t>21:0458:001768</t>
  </si>
  <si>
    <t>21:0150:001501:0002:0001:00</t>
  </si>
  <si>
    <t>103P  :787674:00:------:--</t>
  </si>
  <si>
    <t>21:0458:001769</t>
  </si>
  <si>
    <t>21:0150:001502</t>
  </si>
  <si>
    <t>21:0150:001502:0001:0001:00</t>
  </si>
  <si>
    <t>103P  :787675:00:------:--</t>
  </si>
  <si>
    <t>21:0458:001770</t>
  </si>
  <si>
    <t>21:0150:001503</t>
  </si>
  <si>
    <t>21:0150:001503:0001:0001:00</t>
  </si>
  <si>
    <t>103P  :787676:00:------:--</t>
  </si>
  <si>
    <t>21:0458:001771</t>
  </si>
  <si>
    <t>21:0150:001504</t>
  </si>
  <si>
    <t>21:0150:001504:0001:0001:00</t>
  </si>
  <si>
    <t>103P  :787677:92:------:--</t>
  </si>
  <si>
    <t>21:0458:001772</t>
  </si>
  <si>
    <t>103P  :787678:00:------:--</t>
  </si>
  <si>
    <t>21:0458:001773</t>
  </si>
  <si>
    <t>21:0150:001505</t>
  </si>
  <si>
    <t>21:0150:001505:0001:0001:00</t>
  </si>
  <si>
    <t>103P  :787679:00:------:--</t>
  </si>
  <si>
    <t>21:0458:001774</t>
  </si>
  <si>
    <t>21:0150:001506</t>
  </si>
  <si>
    <t>21:0150:001506:0001:0001:00</t>
  </si>
  <si>
    <t>103P  :787680:00:------:--</t>
  </si>
  <si>
    <t>21:0458:001775</t>
  </si>
  <si>
    <t>21:0150:001507</t>
  </si>
  <si>
    <t>21:0150:001507:0001:0001:00</t>
  </si>
  <si>
    <t>103P  :787681:80:787688:00</t>
  </si>
  <si>
    <t>21:0458:001776</t>
  </si>
  <si>
    <t>21:0150:001514</t>
  </si>
  <si>
    <t>21:0150:001514:0001:0001:02</t>
  </si>
  <si>
    <t>103P  :787682:00:------:--</t>
  </si>
  <si>
    <t>21:0458:001777</t>
  </si>
  <si>
    <t>21:0150:001508</t>
  </si>
  <si>
    <t>21:0150:001508:0001:0001:00</t>
  </si>
  <si>
    <t>103P  :787683:00:------:--</t>
  </si>
  <si>
    <t>21:0458:001778</t>
  </si>
  <si>
    <t>21:0150:001509</t>
  </si>
  <si>
    <t>21:0150:001509:0001:0001:00</t>
  </si>
  <si>
    <t>103P  :787684:00:------:--</t>
  </si>
  <si>
    <t>21:0458:001779</t>
  </si>
  <si>
    <t>21:0150:001510</t>
  </si>
  <si>
    <t>21:0150:001510:0001:0001:00</t>
  </si>
  <si>
    <t>103P  :787685:00:------:--</t>
  </si>
  <si>
    <t>21:0458:001780</t>
  </si>
  <si>
    <t>21:0150:001511</t>
  </si>
  <si>
    <t>21:0150:001511:0001:0001:00</t>
  </si>
  <si>
    <t>103P  :787686:00:------:--</t>
  </si>
  <si>
    <t>21:0458:001781</t>
  </si>
  <si>
    <t>21:0150:001512</t>
  </si>
  <si>
    <t>21:0150:001512:0001:0001:00</t>
  </si>
  <si>
    <t>103P  :787687:00:------:--</t>
  </si>
  <si>
    <t>21:0458:001782</t>
  </si>
  <si>
    <t>21:0150:001513</t>
  </si>
  <si>
    <t>21:0150:001513:0001:0001:00</t>
  </si>
  <si>
    <t>103P  :787688:00:------:--</t>
  </si>
  <si>
    <t>21:0458:001783</t>
  </si>
  <si>
    <t>21:0150:001514:0001:0001:01</t>
  </si>
  <si>
    <t>103P  :787689:00:------:--</t>
  </si>
  <si>
    <t>21:0458:001784</t>
  </si>
  <si>
    <t>21:0150:001515</t>
  </si>
  <si>
    <t>21:0150:001515:0001:0001:00</t>
  </si>
  <si>
    <t>103P  :787690:00:------:--</t>
  </si>
  <si>
    <t>21:0458:001785</t>
  </si>
  <si>
    <t>21:0150:001516</t>
  </si>
  <si>
    <t>21:0150:001516:0001:0001:00</t>
  </si>
  <si>
    <t>103P  :787691:00:------:--</t>
  </si>
  <si>
    <t>21:0458:001786</t>
  </si>
  <si>
    <t>21:0150:001517</t>
  </si>
  <si>
    <t>21:0150:001517:0001:0001:00</t>
  </si>
  <si>
    <t>103P  :787692:91:------:--</t>
  </si>
  <si>
    <t>21:0458:001787</t>
  </si>
  <si>
    <t>103P  :787693:00:------:--</t>
  </si>
  <si>
    <t>21:0458:001788</t>
  </si>
  <si>
    <t>21:0150:001518</t>
  </si>
  <si>
    <t>21:0150:001518:0001:0001:00</t>
  </si>
  <si>
    <t>103P  :787694:00:------:--</t>
  </si>
  <si>
    <t>21:0458:001789</t>
  </si>
  <si>
    <t>21:0150:001519</t>
  </si>
  <si>
    <t>21:0150:001519:0001:0001:00</t>
  </si>
  <si>
    <t>103P  :787695:00:------:--</t>
  </si>
  <si>
    <t>21:0458:001790</t>
  </si>
  <si>
    <t>21:0150:001520</t>
  </si>
  <si>
    <t>21:0150:001520:0001:0001:00</t>
  </si>
  <si>
    <t>103P  :787696:00:------:--</t>
  </si>
  <si>
    <t>21:0458:001791</t>
  </si>
  <si>
    <t>21:0150:001521</t>
  </si>
  <si>
    <t>21:0150:001521:0001:0001:00</t>
  </si>
  <si>
    <t>103P  :787697:00:------:--</t>
  </si>
  <si>
    <t>21:0458:001792</t>
  </si>
  <si>
    <t>21:0150:001522</t>
  </si>
  <si>
    <t>21:0150:001522:0001:0001:00</t>
  </si>
  <si>
    <t>103P  :787698:10:------:--</t>
  </si>
  <si>
    <t>21:0458:001793</t>
  </si>
  <si>
    <t>21:0150:001523</t>
  </si>
  <si>
    <t>21:0150:001523:0001:0001:00</t>
  </si>
  <si>
    <t>103P  :787699:20:787698:10</t>
  </si>
  <si>
    <t>21:0458:001794</t>
  </si>
  <si>
    <t>21:0150:001523:0002:0001:00</t>
  </si>
  <si>
    <t>103P  :787700:00:------:--</t>
  </si>
  <si>
    <t>21:0458:001795</t>
  </si>
  <si>
    <t>21:0150:001524</t>
  </si>
  <si>
    <t>21:0150:001524:0001:0001:00</t>
  </si>
  <si>
    <t>103P  :787701:80:787704:00</t>
  </si>
  <si>
    <t>21:0458:001796</t>
  </si>
  <si>
    <t>21:0150:001527</t>
  </si>
  <si>
    <t>21:0150:001527:0001:0001:02</t>
  </si>
  <si>
    <t>103P  :787702:00:------:--</t>
  </si>
  <si>
    <t>21:0458:001797</t>
  </si>
  <si>
    <t>21:0150:001525</t>
  </si>
  <si>
    <t>21:0150:001525:0001:0001:00</t>
  </si>
  <si>
    <t>103P  :787703:00:------:--</t>
  </si>
  <si>
    <t>21:0458:001798</t>
  </si>
  <si>
    <t>21:0150:001526</t>
  </si>
  <si>
    <t>21:0150:001526:0001:0001:00</t>
  </si>
  <si>
    <t>103P  :787704:00:------:--</t>
  </si>
  <si>
    <t>21:0458:001799</t>
  </si>
  <si>
    <t>21:0150:001527:0001:0001:01</t>
  </si>
  <si>
    <t>103P  :787705:00:------:--</t>
  </si>
  <si>
    <t>21:0458:001800</t>
  </si>
  <si>
    <t>21:0150:001528</t>
  </si>
  <si>
    <t>21:0150:001528:0001:0001:00</t>
  </si>
  <si>
    <t>103P  :787706:00:------:--</t>
  </si>
  <si>
    <t>21:0458:001801</t>
  </si>
  <si>
    <t>21:0150:001529</t>
  </si>
  <si>
    <t>21:0150:001529:0001:0001:00</t>
  </si>
  <si>
    <t>103P  :787707:00:------:--</t>
  </si>
  <si>
    <t>21:0458:001802</t>
  </si>
  <si>
    <t>21:0150:001530</t>
  </si>
  <si>
    <t>21:0150:001530:0001:0001:00</t>
  </si>
  <si>
    <t>103P  :787708:00:------:--</t>
  </si>
  <si>
    <t>21:0458:001803</t>
  </si>
  <si>
    <t>21:0150:001531</t>
  </si>
  <si>
    <t>21:0150:001531:0001:0001:00</t>
  </si>
  <si>
    <t>103P  :787709:10:------:--</t>
  </si>
  <si>
    <t>21:0458:001804</t>
  </si>
  <si>
    <t>21:0150:001532</t>
  </si>
  <si>
    <t>21:0150:001532:0001:0001:00</t>
  </si>
  <si>
    <t>103P  :787710:20:787709:10</t>
  </si>
  <si>
    <t>21:0458:001805</t>
  </si>
  <si>
    <t>21:0150:001532:0002:0001:00</t>
  </si>
  <si>
    <t>103P  :787711:00:------:--</t>
  </si>
  <si>
    <t>21:0458:001806</t>
  </si>
  <si>
    <t>21:0150:001533</t>
  </si>
  <si>
    <t>21:0150:001533:0001:0001:00</t>
  </si>
  <si>
    <t>103P  :787712:00:------:--</t>
  </si>
  <si>
    <t>21:0458:001807</t>
  </si>
  <si>
    <t>21:0150:001534</t>
  </si>
  <si>
    <t>21:0150:001534:0001:0001:00</t>
  </si>
  <si>
    <t>103P  :787713:00:------:--</t>
  </si>
  <si>
    <t>21:0458:001808</t>
  </si>
  <si>
    <t>21:0150:001535</t>
  </si>
  <si>
    <t>21:0150:001535:0001:0001:00</t>
  </si>
  <si>
    <t>103P  :787714:00:------:--</t>
  </si>
  <si>
    <t>21:0458:001809</t>
  </si>
  <si>
    <t>21:0150:001536</t>
  </si>
  <si>
    <t>21:0150:001536:0001:0001:00</t>
  </si>
  <si>
    <t>103P  :787715:00:------:--</t>
  </si>
  <si>
    <t>21:0458:001810</t>
  </si>
  <si>
    <t>21:0150:001537</t>
  </si>
  <si>
    <t>21:0150:001537:0001:0001:00</t>
  </si>
  <si>
    <t>103P  :787716:00:------:--</t>
  </si>
  <si>
    <t>21:0458:001811</t>
  </si>
  <si>
    <t>21:0150:001538</t>
  </si>
  <si>
    <t>21:0150:001538:0001:0001:00</t>
  </si>
  <si>
    <t>103P  :787717:00:------:--</t>
  </si>
  <si>
    <t>21:0458:001812</t>
  </si>
  <si>
    <t>21:0150:001539</t>
  </si>
  <si>
    <t>21:0150:001539:0001:0001:00</t>
  </si>
  <si>
    <t>103P  :787718:93:------:--</t>
  </si>
  <si>
    <t>21:0458:001813</t>
  </si>
  <si>
    <t>103P  :787719:00:------:--</t>
  </si>
  <si>
    <t>21:0458:001814</t>
  </si>
  <si>
    <t>21:0150:001540</t>
  </si>
  <si>
    <t>21:0150:001540:0001:0001:00</t>
  </si>
  <si>
    <t>103P  :787720:00:------:--</t>
  </si>
  <si>
    <t>21:0458:001815</t>
  </si>
  <si>
    <t>21:0150:001541</t>
  </si>
  <si>
    <t>21:0150:001541:0001:0001:00</t>
  </si>
  <si>
    <t>103P  :787721:80:787729:20</t>
  </si>
  <si>
    <t>21:0458:001816</t>
  </si>
  <si>
    <t>21:0150:001547</t>
  </si>
  <si>
    <t>21:0150:001547:0002:0001:02</t>
  </si>
  <si>
    <t>103P  :787722:93:------:--</t>
  </si>
  <si>
    <t>21:0458:001817</t>
  </si>
  <si>
    <t>103P  :787723:00:------:--</t>
  </si>
  <si>
    <t>21:0458:001818</t>
  </si>
  <si>
    <t>21:0150:001542</t>
  </si>
  <si>
    <t>21:0150:001542:0001:0001:00</t>
  </si>
  <si>
    <t>103P  :787724:00:------:--</t>
  </si>
  <si>
    <t>21:0458:001819</t>
  </si>
  <si>
    <t>21:0150:001543</t>
  </si>
  <si>
    <t>21:0150:001543:0001:0001:00</t>
  </si>
  <si>
    <t>103P  :787725:00:------:--</t>
  </si>
  <si>
    <t>21:0458:001820</t>
  </si>
  <si>
    <t>21:0150:001544</t>
  </si>
  <si>
    <t>21:0150:001544:0001:0001:00</t>
  </si>
  <si>
    <t>103P  :787726:00:------:--</t>
  </si>
  <si>
    <t>21:0458:001821</t>
  </si>
  <si>
    <t>21:0150:001545</t>
  </si>
  <si>
    <t>21:0150:001545:0001:0001:00</t>
  </si>
  <si>
    <t>103P  :787727:00:------:--</t>
  </si>
  <si>
    <t>21:0458:001822</t>
  </si>
  <si>
    <t>21:0150:001546</t>
  </si>
  <si>
    <t>21:0150:001546:0001:0001:00</t>
  </si>
  <si>
    <t>103P  :787728:10:------:--</t>
  </si>
  <si>
    <t>21:0458:001823</t>
  </si>
  <si>
    <t>21:0150:001547:0001:0001:00</t>
  </si>
  <si>
    <t>103P  :787729:20:787728:10</t>
  </si>
  <si>
    <t>21:0458:001824</t>
  </si>
  <si>
    <t>21:0150:001547:0002:0001:01</t>
  </si>
  <si>
    <t>103P  :787730:00:------:--</t>
  </si>
  <si>
    <t>21:0458:001825</t>
  </si>
  <si>
    <t>21:0150:001548</t>
  </si>
  <si>
    <t>21:0150:001548:0001:0001:00</t>
  </si>
  <si>
    <t>103P  :787731:00:------:--</t>
  </si>
  <si>
    <t>21:0458:001826</t>
  </si>
  <si>
    <t>21:0150:001549</t>
  </si>
  <si>
    <t>21:0150:001549:0001:0001:00</t>
  </si>
  <si>
    <t>103P  :787732:00:------:--</t>
  </si>
  <si>
    <t>21:0458:001827</t>
  </si>
  <si>
    <t>21:0150:001550</t>
  </si>
  <si>
    <t>21:0150:001550:0001:0001:00</t>
  </si>
  <si>
    <t>103P  :787733:00:------:--</t>
  </si>
  <si>
    <t>21:0458:001828</t>
  </si>
  <si>
    <t>21:0150:001551</t>
  </si>
  <si>
    <t>21:0150:001551:0001:0001:00</t>
  </si>
  <si>
    <t>103P  :787734:00:------:--</t>
  </si>
  <si>
    <t>21:0458:001829</t>
  </si>
  <si>
    <t>21:0150:001552</t>
  </si>
  <si>
    <t>21:0150:001552:0001:0001:00</t>
  </si>
  <si>
    <t>103P  :787735:00:------:--</t>
  </si>
  <si>
    <t>21:0458:001830</t>
  </si>
  <si>
    <t>21:0150:001553</t>
  </si>
  <si>
    <t>21:0150:001553:0001:0001:00</t>
  </si>
  <si>
    <t>103P  :787736:00:------:--</t>
  </si>
  <si>
    <t>21:0458:001831</t>
  </si>
  <si>
    <t>21:0150:001554</t>
  </si>
  <si>
    <t>21:0150:001554:0001:0001:00</t>
  </si>
  <si>
    <t>103P  :787737:00:------:--</t>
  </si>
  <si>
    <t>21:0458:001832</t>
  </si>
  <si>
    <t>21:0150:001555</t>
  </si>
  <si>
    <t>21:0150:001555:0001:0001:00</t>
  </si>
  <si>
    <t>103P  :787738:00:------:--</t>
  </si>
  <si>
    <t>21:0458:001833</t>
  </si>
  <si>
    <t>21:0150:001556</t>
  </si>
  <si>
    <t>21:0150:001556:0001:0001:00</t>
  </si>
  <si>
    <t>103P  :787739:00:------:--</t>
  </si>
  <si>
    <t>21:0458:001834</t>
  </si>
  <si>
    <t>21:0150:001557</t>
  </si>
  <si>
    <t>21:0150:001557:0001:0001:00</t>
  </si>
  <si>
    <t>103P  :787740:00:------:--</t>
  </si>
  <si>
    <t>21:0458:001835</t>
  </si>
  <si>
    <t>21:0150:001558</t>
  </si>
  <si>
    <t>21:0150:001558:0001:0001:00</t>
  </si>
  <si>
    <t>103P  :787741:80:787745:10</t>
  </si>
  <si>
    <t>21:0458:001836</t>
  </si>
  <si>
    <t>21:0150:001562</t>
  </si>
  <si>
    <t>21:0150:001562:0001:0001:02</t>
  </si>
  <si>
    <t>103P  :787742:00:------:--</t>
  </si>
  <si>
    <t>21:0458:001837</t>
  </si>
  <si>
    <t>21:0150:001559</t>
  </si>
  <si>
    <t>21:0150:001559:0001:0001:00</t>
  </si>
  <si>
    <t>103P  :787743:00:------:--</t>
  </si>
  <si>
    <t>21:0458:001838</t>
  </si>
  <si>
    <t>21:0150:001560</t>
  </si>
  <si>
    <t>21:0150:001560:0001:0001:00</t>
  </si>
  <si>
    <t>103P  :787744:00:------:--</t>
  </si>
  <si>
    <t>21:0458:001839</t>
  </si>
  <si>
    <t>21:0150:001561</t>
  </si>
  <si>
    <t>21:0150:001561:0001:0001:00</t>
  </si>
  <si>
    <t>103P  :787745:10:------:--</t>
  </si>
  <si>
    <t>21:0458:001840</t>
  </si>
  <si>
    <t>21:0150:001562:0001:0001:01</t>
  </si>
  <si>
    <t>103P  :787746:20:787745:10</t>
  </si>
  <si>
    <t>21:0458:001841</t>
  </si>
  <si>
    <t>21:0150:001562:0002:0001:00</t>
  </si>
  <si>
    <t>103P  :787747:00:------:--</t>
  </si>
  <si>
    <t>21:0458:001842</t>
  </si>
  <si>
    <t>21:0150:001563</t>
  </si>
  <si>
    <t>21:0150:001563:0001:0001:00</t>
  </si>
  <si>
    <t>103P  :787748:00:------:--</t>
  </si>
  <si>
    <t>21:0458:001843</t>
  </si>
  <si>
    <t>21:0150:001564</t>
  </si>
  <si>
    <t>21:0150:001564:0001:0001:00</t>
  </si>
  <si>
    <t>103P  :787749:00:------:--</t>
  </si>
  <si>
    <t>21:0458:001844</t>
  </si>
  <si>
    <t>21:0150:001565</t>
  </si>
  <si>
    <t>21:0150:001565:0001:0001:00</t>
  </si>
  <si>
    <t>103P  :787750:00:------:--</t>
  </si>
  <si>
    <t>21:0458:001845</t>
  </si>
  <si>
    <t>21:0150:001566</t>
  </si>
  <si>
    <t>21:0150:001566:0001:0001:00</t>
  </si>
  <si>
    <t>103P  :787751:00:------:--</t>
  </si>
  <si>
    <t>21:0458:001846</t>
  </si>
  <si>
    <t>21:0150:001567</t>
  </si>
  <si>
    <t>21:0150:001567:0001:0001:00</t>
  </si>
  <si>
    <t>103P  :787752:92:------:--</t>
  </si>
  <si>
    <t>21:0458:001847</t>
  </si>
  <si>
    <t>103P  :787753:00:------:--</t>
  </si>
  <si>
    <t>21:0458:001848</t>
  </si>
  <si>
    <t>21:0150:001568</t>
  </si>
  <si>
    <t>21:0150:001568:0001:0001:00</t>
  </si>
  <si>
    <t>103P  :787754:00:------:--</t>
  </si>
  <si>
    <t>21:0458:001849</t>
  </si>
  <si>
    <t>21:0150:001569</t>
  </si>
  <si>
    <t>21:0150:001569:0001:0001:00</t>
  </si>
  <si>
    <t>103P  :787755:00:------:--</t>
  </si>
  <si>
    <t>21:0458:001850</t>
  </si>
  <si>
    <t>21:0150:001570</t>
  </si>
  <si>
    <t>21:0150:001570:0001:0001:00</t>
  </si>
  <si>
    <t>103P  :787756:00:------:--</t>
  </si>
  <si>
    <t>21:0458:001851</t>
  </si>
  <si>
    <t>21:0150:001571</t>
  </si>
  <si>
    <t>21:0150:001571:0001:0001:00</t>
  </si>
  <si>
    <t>103P  :787757:00:------:--</t>
  </si>
  <si>
    <t>21:0458:001852</t>
  </si>
  <si>
    <t>21:0150:001572</t>
  </si>
  <si>
    <t>21:0150:001572:0001:0001:00</t>
  </si>
  <si>
    <t>103P  :787758:00:------:--</t>
  </si>
  <si>
    <t>21:0458:001853</t>
  </si>
  <si>
    <t>21:0150:001573</t>
  </si>
  <si>
    <t>21:0150:001573:0001:0001:00</t>
  </si>
  <si>
    <t>103P  :787759:00:------:--</t>
  </si>
  <si>
    <t>21:0458:001854</t>
  </si>
  <si>
    <t>21:0150:001574</t>
  </si>
  <si>
    <t>21:0150:001574:0001:0001:00</t>
  </si>
  <si>
    <t>103P  :787760:00:------:--</t>
  </si>
  <si>
    <t>21:0458:001855</t>
  </si>
  <si>
    <t>21:0150:001575</t>
  </si>
  <si>
    <t>21:0150:001575:0001:0001:00</t>
  </si>
  <si>
    <t>103P  :787761:80:787769:00</t>
  </si>
  <si>
    <t>21:0458:001856</t>
  </si>
  <si>
    <t>21:0150:001582</t>
  </si>
  <si>
    <t>21:0150:001582:0001:0001:02</t>
  </si>
  <si>
    <t>103P  :787762:00:------:--</t>
  </si>
  <si>
    <t>21:0458:001857</t>
  </si>
  <si>
    <t>21:0150:001576</t>
  </si>
  <si>
    <t>21:0150:001576:0001:0001:00</t>
  </si>
  <si>
    <t>103P  :787763:00:------:--</t>
  </si>
  <si>
    <t>21:0458:001858</t>
  </si>
  <si>
    <t>21:0150:001577</t>
  </si>
  <si>
    <t>21:0150:001577:0001:0001:00</t>
  </si>
  <si>
    <t>103P  :787764:00:------:--</t>
  </si>
  <si>
    <t>21:0458:001859</t>
  </si>
  <si>
    <t>21:0150:001578</t>
  </si>
  <si>
    <t>21:0150:001578:0001:0001:00</t>
  </si>
  <si>
    <t>103P  :787765:00:------:--</t>
  </si>
  <si>
    <t>21:0458:001860</t>
  </si>
  <si>
    <t>21:0150:001579</t>
  </si>
  <si>
    <t>21:0150:001579:0001:0001:00</t>
  </si>
  <si>
    <t>103P  :787766:10:------:--</t>
  </si>
  <si>
    <t>21:0458:001861</t>
  </si>
  <si>
    <t>21:0150:001580</t>
  </si>
  <si>
    <t>21:0150:001580:0001:0001:00</t>
  </si>
  <si>
    <t>103P  :787767:20:787766:10</t>
  </si>
  <si>
    <t>21:0458:001862</t>
  </si>
  <si>
    <t>21:0150:001580:0002:0001:00</t>
  </si>
  <si>
    <t>103P  :787768:00:------:--</t>
  </si>
  <si>
    <t>21:0458:001863</t>
  </si>
  <si>
    <t>21:0150:001581</t>
  </si>
  <si>
    <t>21:0150:001581:0001:0001:00</t>
  </si>
  <si>
    <t>103P  :787769:00:------:--</t>
  </si>
  <si>
    <t>21:0458:001864</t>
  </si>
  <si>
    <t>21:0150:001582:0001:0001:01</t>
  </si>
  <si>
    <t>103P  :787770:00:------:--</t>
  </si>
  <si>
    <t>21:0458:001865</t>
  </si>
  <si>
    <t>21:0150:001583</t>
  </si>
  <si>
    <t>21:0150:001583:0001:0001:00</t>
  </si>
  <si>
    <t>103P  :787771:91:------:--</t>
  </si>
  <si>
    <t>21:0458:001866</t>
  </si>
  <si>
    <t>103P  :787772:00:------:--</t>
  </si>
  <si>
    <t>21:0458:001867</t>
  </si>
  <si>
    <t>21:0150:001584</t>
  </si>
  <si>
    <t>21:0150:001584:0001:0001:00</t>
  </si>
  <si>
    <t>103P  :787773:00:------:--</t>
  </si>
  <si>
    <t>21:0458:001868</t>
  </si>
  <si>
    <t>21:0150:001585</t>
  </si>
  <si>
    <t>21:0150:001585:0001:0001:00</t>
  </si>
  <si>
    <t>103P  :787774:00:------:--</t>
  </si>
  <si>
    <t>21:0458:001869</t>
  </si>
  <si>
    <t>21:0150:001586</t>
  </si>
  <si>
    <t>21:0150:001586:0001:0001:00</t>
  </si>
  <si>
    <t>103P  :787775:00:------:--</t>
  </si>
  <si>
    <t>21:0458:001870</t>
  </si>
  <si>
    <t>21:0150:001587</t>
  </si>
  <si>
    <t>21:0150:001587:0001:0001:00</t>
  </si>
  <si>
    <t>103P  :787776:00:------:--</t>
  </si>
  <si>
    <t>21:0458:001871</t>
  </si>
  <si>
    <t>21:0150:001588</t>
  </si>
  <si>
    <t>21:0150:001588:0001:0001:00</t>
  </si>
  <si>
    <t>103P  :787777:00:------:--</t>
  </si>
  <si>
    <t>21:0458:001872</t>
  </si>
  <si>
    <t>21:0150:001589</t>
  </si>
  <si>
    <t>21:0150:001589:0001:0001:00</t>
  </si>
  <si>
    <t>103P  :787778:00:------:--</t>
  </si>
  <si>
    <t>21:0458:001873</t>
  </si>
  <si>
    <t>21:0150:001590</t>
  </si>
  <si>
    <t>21:0150:001590:0001:0001:00</t>
  </si>
  <si>
    <t>103P  :787779:00:------:--</t>
  </si>
  <si>
    <t>21:0458:001874</t>
  </si>
  <si>
    <t>21:0150:001591</t>
  </si>
  <si>
    <t>21:0150:001591:0001:0001:00</t>
  </si>
  <si>
    <t>103P  :787780:00:------:--</t>
  </si>
  <si>
    <t>21:0458:001875</t>
  </si>
  <si>
    <t>21:0150:001592</t>
  </si>
  <si>
    <t>21:0150:001592:0001:0001:00</t>
  </si>
  <si>
    <t>103P  :787781:80:787784:00</t>
  </si>
  <si>
    <t>21:0458:001876</t>
  </si>
  <si>
    <t>21:0150:001595</t>
  </si>
  <si>
    <t>21:0150:001595:0001:0001:02</t>
  </si>
  <si>
    <t>103P  :787782:00:------:--</t>
  </si>
  <si>
    <t>21:0458:001877</t>
  </si>
  <si>
    <t>21:0150:001593</t>
  </si>
  <si>
    <t>21:0150:001593:0001:0001:00</t>
  </si>
  <si>
    <t>103P  :787783:00:------:--</t>
  </si>
  <si>
    <t>21:0458:001878</t>
  </si>
  <si>
    <t>21:0150:001594</t>
  </si>
  <si>
    <t>21:0150:001594:0001:0001:00</t>
  </si>
  <si>
    <t>103P  :787784:00:------:--</t>
  </si>
  <si>
    <t>21:0458:001879</t>
  </si>
  <si>
    <t>21:0150:001595:0001:0001:01</t>
  </si>
  <si>
    <t>103P  :787785:00:------:--</t>
  </si>
  <si>
    <t>21:0458:001880</t>
  </si>
  <si>
    <t>21:0150:001596</t>
  </si>
  <si>
    <t>21:0150:001596:0001:0001:00</t>
  </si>
  <si>
    <t>103P  :787786:00:------:--</t>
  </si>
  <si>
    <t>21:0458:001881</t>
  </si>
  <si>
    <t>21:0150:001597</t>
  </si>
  <si>
    <t>21:0150:001597:0001:0001:00</t>
  </si>
  <si>
    <t>103P  :787787:00:------:--</t>
  </si>
  <si>
    <t>21:0458:001882</t>
  </si>
  <si>
    <t>21:0150:001598</t>
  </si>
  <si>
    <t>21:0150:001598:0001:0001:00</t>
  </si>
  <si>
    <t>103P  :787788:00:------:--</t>
  </si>
  <si>
    <t>21:0458:001883</t>
  </si>
  <si>
    <t>21:0150:001599</t>
  </si>
  <si>
    <t>21:0150:001599:0001:0001:00</t>
  </si>
  <si>
    <t>103P  :787789:00:------:--</t>
  </si>
  <si>
    <t>21:0458:001884</t>
  </si>
  <si>
    <t>21:0150:001600</t>
  </si>
  <si>
    <t>21:0150:001600:0001:0001:00</t>
  </si>
  <si>
    <t>103P  :787790:10:------:--</t>
  </si>
  <si>
    <t>21:0458:001885</t>
  </si>
  <si>
    <t>21:0150:001601</t>
  </si>
  <si>
    <t>21:0150:001601:0001:0001:00</t>
  </si>
  <si>
    <t>103P  :787791:20:787790:10</t>
  </si>
  <si>
    <t>21:0458:001886</t>
  </si>
  <si>
    <t>21:0150:001601:0002:0001:00</t>
  </si>
  <si>
    <t>103P  :787792:00:------:--</t>
  </si>
  <si>
    <t>21:0458:001887</t>
  </si>
  <si>
    <t>21:0150:001602</t>
  </si>
  <si>
    <t>21:0150:001602:0001:0001:00</t>
  </si>
  <si>
    <t>103P  :787793:92:------:--</t>
  </si>
  <si>
    <t>21:0458:001888</t>
  </si>
  <si>
    <t>103P  :787794:00:------:--</t>
  </si>
  <si>
    <t>21:0458:001889</t>
  </si>
  <si>
    <t>21:0150:001603</t>
  </si>
  <si>
    <t>21:0150:001603:0001:0001:00</t>
  </si>
  <si>
    <t>103P  :787795:00:------:--</t>
  </si>
  <si>
    <t>21:0458:001890</t>
  </si>
  <si>
    <t>21:0150:001604</t>
  </si>
  <si>
    <t>21:0150:001604:0001:0001:00</t>
  </si>
  <si>
    <t>103P  :787796:00:------:--</t>
  </si>
  <si>
    <t>21:0458:001891</t>
  </si>
  <si>
    <t>21:0150:001605</t>
  </si>
  <si>
    <t>21:0150:001605:0001:0001:00</t>
  </si>
  <si>
    <t>103P  :787797:00:------:--</t>
  </si>
  <si>
    <t>21:0458:001892</t>
  </si>
  <si>
    <t>21:0150:001606</t>
  </si>
  <si>
    <t>21:0150:001606:0001:0001:00</t>
  </si>
  <si>
    <t>103P  :787798:00:------:--</t>
  </si>
  <si>
    <t>21:0458:001893</t>
  </si>
  <si>
    <t>21:0150:001607</t>
  </si>
  <si>
    <t>21:0150:001607:0001:0001:00</t>
  </si>
  <si>
    <t>103P  :787799:00:------:--</t>
  </si>
  <si>
    <t>21:0458:001894</t>
  </si>
  <si>
    <t>21:0150:001608</t>
  </si>
  <si>
    <t>21:0150:001608:0001:0001:00</t>
  </si>
  <si>
    <t>103P  :787800:00:------:--</t>
  </si>
  <si>
    <t>21:0458:001895</t>
  </si>
  <si>
    <t>21:0150:001609</t>
  </si>
  <si>
    <t>21:0150:001609:0001:0001:00</t>
  </si>
  <si>
    <t>103P  :787801:80:787811:00</t>
  </si>
  <si>
    <t>21:0458:001896</t>
  </si>
  <si>
    <t>21:0150:001618</t>
  </si>
  <si>
    <t>21:0150:001618:0001:0001:02</t>
  </si>
  <si>
    <t>103P  :787802:00:------:--</t>
  </si>
  <si>
    <t>21:0458:001897</t>
  </si>
  <si>
    <t>21:0150:001610</t>
  </si>
  <si>
    <t>21:0150:001610:0001:0001:00</t>
  </si>
  <si>
    <t>103P  :787803:00:------:--</t>
  </si>
  <si>
    <t>21:0458:001898</t>
  </si>
  <si>
    <t>21:0150:001611</t>
  </si>
  <si>
    <t>21:0150:001611:0001:0001:00</t>
  </si>
  <si>
    <t>103P  :787804:00:------:--</t>
  </si>
  <si>
    <t>21:0458:001899</t>
  </si>
  <si>
    <t>21:0150:001612</t>
  </si>
  <si>
    <t>21:0150:001612:0001:0001:00</t>
  </si>
  <si>
    <t>103P  :787805:00:------:--</t>
  </si>
  <si>
    <t>21:0458:001900</t>
  </si>
  <si>
    <t>21:0150:001613</t>
  </si>
  <si>
    <t>21:0150:001613:0001:0001:00</t>
  </si>
  <si>
    <t>103P  :787806:93:------:--</t>
  </si>
  <si>
    <t>21:0458:001901</t>
  </si>
  <si>
    <t>103P  :787807:00:------:--</t>
  </si>
  <si>
    <t>21:0458:001902</t>
  </si>
  <si>
    <t>21:0150:001614</t>
  </si>
  <si>
    <t>21:0150:001614:0001:0001:00</t>
  </si>
  <si>
    <t>103P  :787808:00:------:--</t>
  </si>
  <si>
    <t>21:0458:001903</t>
  </si>
  <si>
    <t>21:0150:001615</t>
  </si>
  <si>
    <t>21:0150:001615:0001:0001:00</t>
  </si>
  <si>
    <t>103P  :787809:00:------:--</t>
  </si>
  <si>
    <t>21:0458:001904</t>
  </si>
  <si>
    <t>21:0150:001616</t>
  </si>
  <si>
    <t>21:0150:001616:0001:0001:00</t>
  </si>
  <si>
    <t>103P  :787810:00:------:--</t>
  </si>
  <si>
    <t>21:0458:001905</t>
  </si>
  <si>
    <t>21:0150:001617</t>
  </si>
  <si>
    <t>21:0150:001617:0001:0001:00</t>
  </si>
  <si>
    <t>103P  :787811:00:------:--</t>
  </si>
  <si>
    <t>21:0458:001906</t>
  </si>
  <si>
    <t>21:0150:001618:0001:0001:01</t>
  </si>
  <si>
    <t>103P  :787812:00:------:--</t>
  </si>
  <si>
    <t>21:0458:001907</t>
  </si>
  <si>
    <t>21:0150:001619</t>
  </si>
  <si>
    <t>21:0150:001619:0001:0001:00</t>
  </si>
  <si>
    <t>103P  :787813:00:------:--</t>
  </si>
  <si>
    <t>21:0458:001908</t>
  </si>
  <si>
    <t>21:0150:001620</t>
  </si>
  <si>
    <t>21:0150:001620:0001:0001:00</t>
  </si>
  <si>
    <t>103P  :787814:10:------:--</t>
  </si>
  <si>
    <t>21:0458:001909</t>
  </si>
  <si>
    <t>21:0150:001621</t>
  </si>
  <si>
    <t>21:0150:001621:0001:0001:00</t>
  </si>
  <si>
    <t>103P  :787815:20:787814:10</t>
  </si>
  <si>
    <t>21:0458:001910</t>
  </si>
  <si>
    <t>21:0150:001621:0002:0001:00</t>
  </si>
  <si>
    <t>103P  :787816:00:------:--</t>
  </si>
  <si>
    <t>21:0458:001911</t>
  </si>
  <si>
    <t>21:0150:001622</t>
  </si>
  <si>
    <t>21:0150:001622:0001:0001:00</t>
  </si>
  <si>
    <t>103P  :787817:00:------:--</t>
  </si>
  <si>
    <t>21:0458:001912</t>
  </si>
  <si>
    <t>21:0150:001623</t>
  </si>
  <si>
    <t>21:0150:001623:0001:0001:00</t>
  </si>
  <si>
    <t>103P  :787818:00:------:--</t>
  </si>
  <si>
    <t>21:0458:001913</t>
  </si>
  <si>
    <t>21:0150:001624</t>
  </si>
  <si>
    <t>21:0150:001624:0001:0001:00</t>
  </si>
  <si>
    <t>103P  :787819:00:------:--</t>
  </si>
  <si>
    <t>21:0458:001914</t>
  </si>
  <si>
    <t>21:0150:001625</t>
  </si>
  <si>
    <t>21:0150:001625:0001:0001:00</t>
  </si>
  <si>
    <t>103P  :787820:00:------:--</t>
  </si>
  <si>
    <t>21:0458:001915</t>
  </si>
  <si>
    <t>21:0150:001626</t>
  </si>
  <si>
    <t>21:0150:001626:0001:0001:00</t>
  </si>
  <si>
    <t>103P  :787821:80:787825:00</t>
  </si>
  <si>
    <t>21:0458:001916</t>
  </si>
  <si>
    <t>21:0150:001630</t>
  </si>
  <si>
    <t>21:0150:001630:0001:0001:02</t>
  </si>
  <si>
    <t>103P  :787822:00:------:--</t>
  </si>
  <si>
    <t>21:0458:001917</t>
  </si>
  <si>
    <t>21:0150:001627</t>
  </si>
  <si>
    <t>21:0150:001627:0001:0001:00</t>
  </si>
  <si>
    <t>103P  :787823:00:------:--</t>
  </si>
  <si>
    <t>21:0458:001918</t>
  </si>
  <si>
    <t>21:0150:001628</t>
  </si>
  <si>
    <t>21:0150:001628:0001:0001:00</t>
  </si>
  <si>
    <t>103P  :787824:00:------:--</t>
  </si>
  <si>
    <t>21:0458:001919</t>
  </si>
  <si>
    <t>21:0150:001629</t>
  </si>
  <si>
    <t>21:0150:001629:0001:0001:00</t>
  </si>
  <si>
    <t>103P  :787825:00:------:--</t>
  </si>
  <si>
    <t>21:0458:001920</t>
  </si>
  <si>
    <t>21:0150:001630:0001:0001:01</t>
  </si>
  <si>
    <t>103P  :787826:00:------:--</t>
  </si>
  <si>
    <t>21:0458:001921</t>
  </si>
  <si>
    <t>21:0150:001631</t>
  </si>
  <si>
    <t>21:0150:001631:0001:0001:00</t>
  </si>
  <si>
    <t>103P  :787827:00:------:--</t>
  </si>
  <si>
    <t>21:0458:001922</t>
  </si>
  <si>
    <t>21:0150:001632</t>
  </si>
  <si>
    <t>21:0150:001632:0001:0001:00</t>
  </si>
  <si>
    <t>103P  :787828:00:------:--</t>
  </si>
  <si>
    <t>21:0458:001923</t>
  </si>
  <si>
    <t>21:0150:001633</t>
  </si>
  <si>
    <t>21:0150:001633:0001:0001:00</t>
  </si>
  <si>
    <t>103P  :787829:00:------:--</t>
  </si>
  <si>
    <t>21:0458:001924</t>
  </si>
  <si>
    <t>21:0150:001634</t>
  </si>
  <si>
    <t>21:0150:001634:0001:0001:00</t>
  </si>
  <si>
    <t>103P  :787830:00:------:--</t>
  </si>
  <si>
    <t>21:0458:001925</t>
  </si>
  <si>
    <t>21:0150:001635</t>
  </si>
  <si>
    <t>21:0150:001635:0001:0001:00</t>
  </si>
  <si>
    <t>103P  :787831:00:------:--</t>
  </si>
  <si>
    <t>21:0458:001926</t>
  </si>
  <si>
    <t>21:0150:001636</t>
  </si>
  <si>
    <t>21:0150:001636:0001:0001:00</t>
  </si>
  <si>
    <t>103P  :787832:10:------:--</t>
  </si>
  <si>
    <t>21:0458:001927</t>
  </si>
  <si>
    <t>21:0150:001637</t>
  </si>
  <si>
    <t>21:0150:001637:0001:0001:00</t>
  </si>
  <si>
    <t>103P  :787833:20:787832:10</t>
  </si>
  <si>
    <t>21:0458:001928</t>
  </si>
  <si>
    <t>21:0150:001637:0002:0001:00</t>
  </si>
  <si>
    <t>103P  :787834:00:------:--</t>
  </si>
  <si>
    <t>21:0458:001929</t>
  </si>
  <si>
    <t>21:0150:001638</t>
  </si>
  <si>
    <t>21:0150:001638:0001:0001:00</t>
  </si>
  <si>
    <t>103P  :787835:00:------:--</t>
  </si>
  <si>
    <t>21:0458:001930</t>
  </si>
  <si>
    <t>21:0150:001639</t>
  </si>
  <si>
    <t>21:0150:001639:0001:0001:00</t>
  </si>
  <si>
    <t>103P  :787836:00:------:--</t>
  </si>
  <si>
    <t>21:0458:001931</t>
  </si>
  <si>
    <t>21:0150:001640</t>
  </si>
  <si>
    <t>21:0150:001640:0001:0001:00</t>
  </si>
  <si>
    <t>103P  :787837:00:------:--</t>
  </si>
  <si>
    <t>21:0458:001932</t>
  </si>
  <si>
    <t>21:0150:001641</t>
  </si>
  <si>
    <t>21:0150:001641:0001:0001:00</t>
  </si>
  <si>
    <t>103P  :787838:00:------:--</t>
  </si>
  <si>
    <t>21:0458:001933</t>
  </si>
  <si>
    <t>21:0150:001642</t>
  </si>
  <si>
    <t>21:0150:001642:0001:0001:00</t>
  </si>
  <si>
    <t>103P  :787839:91:------:--</t>
  </si>
  <si>
    <t>21:0458:001934</t>
  </si>
  <si>
    <t>103P  :787840:00:------:--</t>
  </si>
  <si>
    <t>21:0458:001935</t>
  </si>
  <si>
    <t>21:0150:001643</t>
  </si>
  <si>
    <t>21:0150:001643:0001:0001:00</t>
  </si>
  <si>
    <t>103P  :787841:80:787844:00</t>
  </si>
  <si>
    <t>21:0458:001936</t>
  </si>
  <si>
    <t>21:0150:001646</t>
  </si>
  <si>
    <t>21:0150:001646:0001:0001:02</t>
  </si>
  <si>
    <t>103P  :787842:00:------:--</t>
  </si>
  <si>
    <t>21:0458:001937</t>
  </si>
  <si>
    <t>21:0150:001644</t>
  </si>
  <si>
    <t>21:0150:001644:0001:0001:00</t>
  </si>
  <si>
    <t>103P  :787843:00:------:--</t>
  </si>
  <si>
    <t>21:0458:001938</t>
  </si>
  <si>
    <t>21:0150:001645</t>
  </si>
  <si>
    <t>21:0150:001645:0001:0001:00</t>
  </si>
  <si>
    <t>103P  :787844:00:------:--</t>
  </si>
  <si>
    <t>21:0458:001939</t>
  </si>
  <si>
    <t>21:0150:001646:0001:0001:01</t>
  </si>
  <si>
    <t>103P  :787845:00:------:--</t>
  </si>
  <si>
    <t>21:0458:001940</t>
  </si>
  <si>
    <t>21:0150:001647</t>
  </si>
  <si>
    <t>21:0150:001647:0001:0001:00</t>
  </si>
  <si>
    <t>103P  :787846:00:------:--</t>
  </si>
  <si>
    <t>21:0458:001941</t>
  </si>
  <si>
    <t>21:0150:001648</t>
  </si>
  <si>
    <t>21:0150:001648:0001:0001:00</t>
  </si>
  <si>
    <t>103P  :787847:00:------:--</t>
  </si>
  <si>
    <t>21:0458:001942</t>
  </si>
  <si>
    <t>21:0150:001649</t>
  </si>
  <si>
    <t>21:0150:001649:0001:0001:00</t>
  </si>
  <si>
    <t>103P  :787848:00:------:--</t>
  </si>
  <si>
    <t>21:0458:001943</t>
  </si>
  <si>
    <t>21:0150:001650</t>
  </si>
  <si>
    <t>21:0150:001650:0001:0001:00</t>
  </si>
  <si>
    <t>103P  :787849:00:------:--</t>
  </si>
  <si>
    <t>21:0458:001944</t>
  </si>
  <si>
    <t>21:0150:001651</t>
  </si>
  <si>
    <t>21:0150:001651:0001:0001:00</t>
  </si>
  <si>
    <t>103P  :787850:00:------:--</t>
  </si>
  <si>
    <t>21:0458:001945</t>
  </si>
  <si>
    <t>21:0150:001652</t>
  </si>
  <si>
    <t>21:0150:001652:0001:0001:00</t>
  </si>
  <si>
    <t>103P  :787851:10:------:--</t>
  </si>
  <si>
    <t>21:0458:001946</t>
  </si>
  <si>
    <t>21:0150:001653</t>
  </si>
  <si>
    <t>21:0150:001653:0001:0001:00</t>
  </si>
  <si>
    <t>103P  :787852:20:787851:10</t>
  </si>
  <si>
    <t>21:0458:001947</t>
  </si>
  <si>
    <t>21:0150:001653:0002:0001:00</t>
  </si>
  <si>
    <t>103P  :787853:00:------:--</t>
  </si>
  <si>
    <t>21:0458:001948</t>
  </si>
  <si>
    <t>21:0150:001654</t>
  </si>
  <si>
    <t>21:0150:001654:0001:0001:00</t>
  </si>
  <si>
    <t>103P  :787854:00:------:--</t>
  </si>
  <si>
    <t>21:0458:001949</t>
  </si>
  <si>
    <t>21:0150:001655</t>
  </si>
  <si>
    <t>21:0150:001655:0001:0001:00</t>
  </si>
  <si>
    <t>103P  :787855:91:------:--</t>
  </si>
  <si>
    <t>21:0458:001950</t>
  </si>
  <si>
    <t>103P  :787856:00:------:--</t>
  </si>
  <si>
    <t>21:0458:001951</t>
  </si>
  <si>
    <t>21:0150:001656</t>
  </si>
  <si>
    <t>21:0150:001656:0001:0001:00</t>
  </si>
  <si>
    <t>103P  :787857:00:------:--</t>
  </si>
  <si>
    <t>21:0458:001952</t>
  </si>
  <si>
    <t>21:0150:001657</t>
  </si>
  <si>
    <t>21:0150:001657:0001:0001:00</t>
  </si>
  <si>
    <t>103P  :787858:00:------:--</t>
  </si>
  <si>
    <t>21:0458:001953</t>
  </si>
  <si>
    <t>21:0150:001658</t>
  </si>
  <si>
    <t>21:0150:001658:0001:0001:00</t>
  </si>
  <si>
    <t>103P  :787859:00:------:--</t>
  </si>
  <si>
    <t>21:0458:001954</t>
  </si>
  <si>
    <t>21:0150:001659</t>
  </si>
  <si>
    <t>21:0150:001659:0001:0001:00</t>
  </si>
  <si>
    <t>103P  :787860:00:------:--</t>
  </si>
  <si>
    <t>21:0458:001955</t>
  </si>
  <si>
    <t>21:0150:001660</t>
  </si>
  <si>
    <t>21:0150:001660:0001:0001:00</t>
  </si>
  <si>
    <t>103P  :787861:80:787875:00</t>
  </si>
  <si>
    <t>21:0458:001956</t>
  </si>
  <si>
    <t>21:0150:001673</t>
  </si>
  <si>
    <t>21:0150:001673:0001:0001:02</t>
  </si>
  <si>
    <t>103P  :787862:00:------:--</t>
  </si>
  <si>
    <t>21:0458:001957</t>
  </si>
  <si>
    <t>21:0150:001661</t>
  </si>
  <si>
    <t>21:0150:001661:0001:0001:00</t>
  </si>
  <si>
    <t>103P  :787863:00:------:--</t>
  </si>
  <si>
    <t>21:0458:001958</t>
  </si>
  <si>
    <t>21:0150:001662</t>
  </si>
  <si>
    <t>21:0150:001662:0001:0001:00</t>
  </si>
  <si>
    <t>103P  :787864:00:------:--</t>
  </si>
  <si>
    <t>21:0458:001959</t>
  </si>
  <si>
    <t>21:0150:001663</t>
  </si>
  <si>
    <t>21:0150:001663:0001:0001:00</t>
  </si>
  <si>
    <t>103P  :787865:10:------:--</t>
  </si>
  <si>
    <t>21:0458:001960</t>
  </si>
  <si>
    <t>21:0150:001664</t>
  </si>
  <si>
    <t>21:0150:001664:0001:0001:00</t>
  </si>
  <si>
    <t>103P  :787866:20:787865:10</t>
  </si>
  <si>
    <t>21:0458:001961</t>
  </si>
  <si>
    <t>21:0150:001664:0002:0001:00</t>
  </si>
  <si>
    <t>103P  :787867:00:------:--</t>
  </si>
  <si>
    <t>21:0458:001962</t>
  </si>
  <si>
    <t>21:0150:001665</t>
  </si>
  <si>
    <t>21:0150:001665:0001:0001:00</t>
  </si>
  <si>
    <t>103P  :787868:00:------:--</t>
  </si>
  <si>
    <t>21:0458:001963</t>
  </si>
  <si>
    <t>21:0150:001666</t>
  </si>
  <si>
    <t>21:0150:001666:0001:0001:00</t>
  </si>
  <si>
    <t>103P  :787869:00:------:--</t>
  </si>
  <si>
    <t>21:0458:001964</t>
  </si>
  <si>
    <t>21:0150:001667</t>
  </si>
  <si>
    <t>21:0150:001667:0001:0001:00</t>
  </si>
  <si>
    <t>103P  :787870:00:------:--</t>
  </si>
  <si>
    <t>21:0458:001965</t>
  </si>
  <si>
    <t>21:0150:001668</t>
  </si>
  <si>
    <t>21:0150:001668:0001:0001:00</t>
  </si>
  <si>
    <t>103P  :787871:00:------:--</t>
  </si>
  <si>
    <t>21:0458:001966</t>
  </si>
  <si>
    <t>21:0150:001669</t>
  </si>
  <si>
    <t>21:0150:001669:0001:0001:00</t>
  </si>
  <si>
    <t>103P  :787872:00:------:--</t>
  </si>
  <si>
    <t>21:0458:001967</t>
  </si>
  <si>
    <t>21:0150:001670</t>
  </si>
  <si>
    <t>21:0150:001670:0001:0001:00</t>
  </si>
  <si>
    <t>103P  :787873:00:------:--</t>
  </si>
  <si>
    <t>21:0458:001968</t>
  </si>
  <si>
    <t>21:0150:001671</t>
  </si>
  <si>
    <t>21:0150:001671:0001:0001:00</t>
  </si>
  <si>
    <t>103P  :787874:00:------:--</t>
  </si>
  <si>
    <t>21:0458:001969</t>
  </si>
  <si>
    <t>21:0150:001672</t>
  </si>
  <si>
    <t>21:0150:001672:0001:0001:00</t>
  </si>
  <si>
    <t>103P  :787875:00:------:--</t>
  </si>
  <si>
    <t>21:0458:001970</t>
  </si>
  <si>
    <t>21:0150:001673:0001:0001:01</t>
  </si>
  <si>
    <t>103P  :787876:00:------:--</t>
  </si>
  <si>
    <t>21:0458:001971</t>
  </si>
  <si>
    <t>21:0150:001674</t>
  </si>
  <si>
    <t>21:0150:001674:0001:0001:00</t>
  </si>
  <si>
    <t>103P  :787877:00:------:--</t>
  </si>
  <si>
    <t>21:0458:001972</t>
  </si>
  <si>
    <t>21:0150:001675</t>
  </si>
  <si>
    <t>21:0150:001675:0001:0001:00</t>
  </si>
  <si>
    <t>103P  :787878:93:------:--</t>
  </si>
  <si>
    <t>21:0458:001973</t>
  </si>
  <si>
    <t>103P  :787879:00:------:--</t>
  </si>
  <si>
    <t>21:0458:001974</t>
  </si>
  <si>
    <t>21:0150:001676</t>
  </si>
  <si>
    <t>21:0150:001676:0001:0001:00</t>
  </si>
  <si>
    <t>103P  :787880:00:------:--</t>
  </si>
  <si>
    <t>21:0458:001975</t>
  </si>
  <si>
    <t>21:0150:001677</t>
  </si>
  <si>
    <t>21:0150:001677:0001:0001:00</t>
  </si>
  <si>
    <t>103P  :787881:80:787890:00</t>
  </si>
  <si>
    <t>21:0458:001976</t>
  </si>
  <si>
    <t>21:0150:001685</t>
  </si>
  <si>
    <t>21:0150:001685:0001:0001:02</t>
  </si>
  <si>
    <t>103P  :787882:00:------:--</t>
  </si>
  <si>
    <t>21:0458:001977</t>
  </si>
  <si>
    <t>21:0150:001678</t>
  </si>
  <si>
    <t>21:0150:001678:0001:0001:00</t>
  </si>
  <si>
    <t>103P  :787883:00:------:--</t>
  </si>
  <si>
    <t>21:0458:001978</t>
  </si>
  <si>
    <t>21:0150:001679</t>
  </si>
  <si>
    <t>21:0150:001679:0001:0001:00</t>
  </si>
  <si>
    <t>103P  :787884:00:------:--</t>
  </si>
  <si>
    <t>21:0458:001979</t>
  </si>
  <si>
    <t>21:0150:001680</t>
  </si>
  <si>
    <t>21:0150:001680:0001:0001:00</t>
  </si>
  <si>
    <t>103P  :787885:00:------:--</t>
  </si>
  <si>
    <t>21:0458:001980</t>
  </si>
  <si>
    <t>21:0150:001681</t>
  </si>
  <si>
    <t>21:0150:001681:0001:0001:00</t>
  </si>
  <si>
    <t>103P  :787886:10:------:--</t>
  </si>
  <si>
    <t>21:0458:001981</t>
  </si>
  <si>
    <t>21:0150:001682</t>
  </si>
  <si>
    <t>21:0150:001682:0001:0001:00</t>
  </si>
  <si>
    <t>103P  :787887:20:787886:10</t>
  </si>
  <si>
    <t>21:0458:001982</t>
  </si>
  <si>
    <t>21:0150:001682:0002:0001:00</t>
  </si>
  <si>
    <t>103P  :787888:00:------:--</t>
  </si>
  <si>
    <t>21:0458:001983</t>
  </si>
  <si>
    <t>21:0150:001683</t>
  </si>
  <si>
    <t>21:0150:001683:0001:0001:00</t>
  </si>
  <si>
    <t>103P  :787889:00:------:--</t>
  </si>
  <si>
    <t>21:0458:001984</t>
  </si>
  <si>
    <t>21:0150:001684</t>
  </si>
  <si>
    <t>21:0150:001684:0001:0001:00</t>
  </si>
  <si>
    <t>103P  :787890:00:------:--</t>
  </si>
  <si>
    <t>21:0458:001985</t>
  </si>
  <si>
    <t>21:0150:001685:0001:0001:01</t>
  </si>
  <si>
    <t>103P  :787891:00:------:--</t>
  </si>
  <si>
    <t>21:0458:001986</t>
  </si>
  <si>
    <t>21:0150:001686</t>
  </si>
  <si>
    <t>21:0150:001686:0001:0001:00</t>
  </si>
  <si>
    <t>103P  :787892:00:------:--</t>
  </si>
  <si>
    <t>21:0458:001987</t>
  </si>
  <si>
    <t>21:0150:001687</t>
  </si>
  <si>
    <t>21:0150:001687:0001:0001:00</t>
  </si>
  <si>
    <t>103P  :787893:00:------:--</t>
  </si>
  <si>
    <t>21:0458:001988</t>
  </si>
  <si>
    <t>21:0150:001688</t>
  </si>
  <si>
    <t>21:0150:001688:0001:0001:00</t>
  </si>
  <si>
    <t>103P  :787894:00:------:--</t>
  </si>
  <si>
    <t>21:0458:001989</t>
  </si>
  <si>
    <t>21:0150:001689</t>
  </si>
  <si>
    <t>21:0150:001689:0001:0001:00</t>
  </si>
  <si>
    <t>103P  :787895:00:------:--</t>
  </si>
  <si>
    <t>21:0458:001990</t>
  </si>
  <si>
    <t>21:0150:001690</t>
  </si>
  <si>
    <t>21:0150:001690:0001:0001:00</t>
  </si>
  <si>
    <t>103P  :787896:92:------:--</t>
  </si>
  <si>
    <t>21:0458:001991</t>
  </si>
  <si>
    <t>103P  :787897:00:------:--</t>
  </si>
  <si>
    <t>21:0458:001992</t>
  </si>
  <si>
    <t>21:0150:001691</t>
  </si>
  <si>
    <t>21:0150:001691:0001:0001:00</t>
  </si>
  <si>
    <t>103P  :787898:00:------:--</t>
  </si>
  <si>
    <t>21:0458:001993</t>
  </si>
  <si>
    <t>21:0150:001692</t>
  </si>
  <si>
    <t>21:0150:001692:0001:0001:00</t>
  </si>
  <si>
    <t>103P  :787899:00:------:--</t>
  </si>
  <si>
    <t>21:0458:001994</t>
  </si>
  <si>
    <t>21:0150:001693</t>
  </si>
  <si>
    <t>21:0150:001693:0001:0001:00</t>
  </si>
  <si>
    <t>103P  :787900:00:------:--</t>
  </si>
  <si>
    <t>21:0458:001995</t>
  </si>
  <si>
    <t>21:0150:001694</t>
  </si>
  <si>
    <t>21:0150:001694:0001:0001:00</t>
  </si>
  <si>
    <t>103P  :787901:80:787903:00</t>
  </si>
  <si>
    <t>21:0458:001996</t>
  </si>
  <si>
    <t>21:0150:001696</t>
  </si>
  <si>
    <t>21:0150:001696:0001:0001:02</t>
  </si>
  <si>
    <t>103P  :787902:00:------:--</t>
  </si>
  <si>
    <t>21:0458:001997</t>
  </si>
  <si>
    <t>21:0150:001695</t>
  </si>
  <si>
    <t>21:0150:001695:0001:0001:00</t>
  </si>
  <si>
    <t>103P  :787903:00:------:--</t>
  </si>
  <si>
    <t>21:0458:001998</t>
  </si>
  <si>
    <t>21:0150:001696:0001:0001:01</t>
  </si>
  <si>
    <t>103P  :787904:93:------:--</t>
  </si>
  <si>
    <t>21:0458:001999</t>
  </si>
  <si>
    <t>103P  :787905:00:------:--</t>
  </si>
  <si>
    <t>21:0458:002000</t>
  </si>
  <si>
    <t>21:0150:001697</t>
  </si>
  <si>
    <t>21:0150:001697:0001:0001:00</t>
  </si>
  <si>
    <t>103P  :787906:00:------:--</t>
  </si>
  <si>
    <t>21:0458:002001</t>
  </si>
  <si>
    <t>21:0150:001698</t>
  </si>
  <si>
    <t>21:0150:001698:0001:0001:00</t>
  </si>
  <si>
    <t>103P  :787907:10:------:--</t>
  </si>
  <si>
    <t>21:0458:002002</t>
  </si>
  <si>
    <t>21:0150:001699</t>
  </si>
  <si>
    <t>21:0150:001699:0001:0001:00</t>
  </si>
  <si>
    <t>103P  :787908:20:787907:10</t>
  </si>
  <si>
    <t>21:0458:002003</t>
  </si>
  <si>
    <t>21:0150:001699:0002:0001:00</t>
  </si>
  <si>
    <t>103P  :787909:00:------:--</t>
  </si>
  <si>
    <t>21:0458:002004</t>
  </si>
  <si>
    <t>21:0150:001700</t>
  </si>
  <si>
    <t>21:0150:001700:0001:0001:00</t>
  </si>
  <si>
    <t>103P  :787910:00:------:--</t>
  </si>
  <si>
    <t>21:0458:002005</t>
  </si>
  <si>
    <t>21:0150:001701</t>
  </si>
  <si>
    <t>21:0150:001701:0001:0001:00</t>
  </si>
  <si>
    <t>103P  :787911:00:------:--</t>
  </si>
  <si>
    <t>21:0458:002006</t>
  </si>
  <si>
    <t>21:0150:001702</t>
  </si>
  <si>
    <t>21:0150:001702:0001:0001:00</t>
  </si>
  <si>
    <t>103P  :787912:00:------:--</t>
  </si>
  <si>
    <t>21:0458:002007</t>
  </si>
  <si>
    <t>21:0150:001703</t>
  </si>
  <si>
    <t>21:0150:001703:0001:0001:00</t>
  </si>
  <si>
    <t>103P  :787913:00:------:--</t>
  </si>
  <si>
    <t>21:0458:002008</t>
  </si>
  <si>
    <t>21:0150:001704</t>
  </si>
  <si>
    <t>21:0150:001704:0001:0001:00</t>
  </si>
  <si>
    <t>103P  :787914:00:------:--</t>
  </si>
  <si>
    <t>21:0458:002009</t>
  </si>
  <si>
    <t>21:0150:001705</t>
  </si>
  <si>
    <t>21:0150:001705:0001:0001:00</t>
  </si>
  <si>
    <t>103P  :787915:00:------:--</t>
  </si>
  <si>
    <t>21:0458:002010</t>
  </si>
  <si>
    <t>21:0150:001706</t>
  </si>
  <si>
    <t>21:0150:001706:0001:0001:00</t>
  </si>
  <si>
    <t>103P  :787916:00:------:--</t>
  </si>
  <si>
    <t>21:0458:002011</t>
  </si>
  <si>
    <t>21:0150:001707</t>
  </si>
  <si>
    <t>21:0150:001707:0001:0001:00</t>
  </si>
  <si>
    <t>103P  :787917:00:------:--</t>
  </si>
  <si>
    <t>21:0458:002012</t>
  </si>
  <si>
    <t>21:0150:001708</t>
  </si>
  <si>
    <t>21:0150:001708:0001:0001:00</t>
  </si>
  <si>
    <t>103P  :787918:00:------:--</t>
  </si>
  <si>
    <t>21:0458:002013</t>
  </si>
  <si>
    <t>21:0150:001709</t>
  </si>
  <si>
    <t>21:0150:001709:0001:0001:00</t>
  </si>
  <si>
    <t>103P  :787919:00:------:--</t>
  </si>
  <si>
    <t>21:0458:002014</t>
  </si>
  <si>
    <t>21:0150:001710</t>
  </si>
  <si>
    <t>21:0150:001710:0001:0001:00</t>
  </si>
  <si>
    <t>103P  :787920:00:------:--</t>
  </si>
  <si>
    <t>21:0458:002015</t>
  </si>
  <si>
    <t>21:0150:001711</t>
  </si>
  <si>
    <t>21:0150:001711:0001:0001:00</t>
  </si>
  <si>
    <t>103P  :787921:80:787936:00</t>
  </si>
  <si>
    <t>21:0458:002016</t>
  </si>
  <si>
    <t>21:0150:001724</t>
  </si>
  <si>
    <t>21:0150:001724:0001:0001:02</t>
  </si>
  <si>
    <t>103P  :787922:00:------:--</t>
  </si>
  <si>
    <t>21:0458:002017</t>
  </si>
  <si>
    <t>21:0150:001712</t>
  </si>
  <si>
    <t>21:0150:001712:0001:0001:00</t>
  </si>
  <si>
    <t>103P  :787923:10:------:--</t>
  </si>
  <si>
    <t>21:0458:002018</t>
  </si>
  <si>
    <t>21:0150:001713</t>
  </si>
  <si>
    <t>21:0150:001713:0001:0001:00</t>
  </si>
  <si>
    <t>103P  :787924:20:787923:10</t>
  </si>
  <si>
    <t>21:0458:002019</t>
  </si>
  <si>
    <t>21:0150:001713:0002:0001:00</t>
  </si>
  <si>
    <t>103P  :787925:00:------:--</t>
  </si>
  <si>
    <t>21:0458:002020</t>
  </si>
  <si>
    <t>21:0150:001714</t>
  </si>
  <si>
    <t>21:0150:001714:0001:0001:00</t>
  </si>
  <si>
    <t>103P  :787926:00:------:--</t>
  </si>
  <si>
    <t>21:0458:002021</t>
  </si>
  <si>
    <t>21:0150:001715</t>
  </si>
  <si>
    <t>21:0150:001715:0001:0001:00</t>
  </si>
  <si>
    <t>103P  :787927:00:------:--</t>
  </si>
  <si>
    <t>21:0458:002022</t>
  </si>
  <si>
    <t>21:0150:001716</t>
  </si>
  <si>
    <t>21:0150:001716:0001:0001:00</t>
  </si>
  <si>
    <t>103P  :787928:00:------:--</t>
  </si>
  <si>
    <t>21:0458:002023</t>
  </si>
  <si>
    <t>21:0150:001717</t>
  </si>
  <si>
    <t>21:0150:001717:0001:0001:00</t>
  </si>
  <si>
    <t>103P  :787929:00:------:--</t>
  </si>
  <si>
    <t>21:0458:002024</t>
  </si>
  <si>
    <t>21:0150:001718</t>
  </si>
  <si>
    <t>21:0150:001718:0001:0001:00</t>
  </si>
  <si>
    <t>103P  :787930:00:------:--</t>
  </si>
  <si>
    <t>21:0458:002025</t>
  </si>
  <si>
    <t>21:0150:001719</t>
  </si>
  <si>
    <t>21:0150:001719:0001:0001:00</t>
  </si>
  <si>
    <t>103P  :787931:00:------:--</t>
  </si>
  <si>
    <t>21:0458:002026</t>
  </si>
  <si>
    <t>21:0150:001720</t>
  </si>
  <si>
    <t>21:0150:001720:0001:0001:00</t>
  </si>
  <si>
    <t>103P  :787932:91:------:--</t>
  </si>
  <si>
    <t>21:0458:002027</t>
  </si>
  <si>
    <t>103P  :787933:00:------:--</t>
  </si>
  <si>
    <t>21:0458:002028</t>
  </si>
  <si>
    <t>21:0150:001721</t>
  </si>
  <si>
    <t>21:0150:001721:0001:0001:00</t>
  </si>
  <si>
    <t>103P  :787934:00:------:--</t>
  </si>
  <si>
    <t>21:0458:002029</t>
  </si>
  <si>
    <t>21:0150:001722</t>
  </si>
  <si>
    <t>21:0150:001722:0001:0001:00</t>
  </si>
  <si>
    <t>103P  :787935:00:------:--</t>
  </si>
  <si>
    <t>21:0458:002030</t>
  </si>
  <si>
    <t>21:0150:001723</t>
  </si>
  <si>
    <t>21:0150:001723:0001:0001:00</t>
  </si>
  <si>
    <t>103P  :787936:00:------:--</t>
  </si>
  <si>
    <t>21:0458:002031</t>
  </si>
  <si>
    <t>21:0150:001724:0001:0001:01</t>
  </si>
  <si>
    <t>103P  :787937:00:------:--</t>
  </si>
  <si>
    <t>21:0458:002032</t>
  </si>
  <si>
    <t>21:0150:001725</t>
  </si>
  <si>
    <t>21:0150:001725:0001:0001:00</t>
  </si>
  <si>
    <t>103P  :787938:00:------:--</t>
  </si>
  <si>
    <t>21:0458:002033</t>
  </si>
  <si>
    <t>21:0150:001726</t>
  </si>
  <si>
    <t>21:0150:001726:0001:0001:00</t>
  </si>
  <si>
    <t>103P  :787939:00:------:--</t>
  </si>
  <si>
    <t>21:0458:002034</t>
  </si>
  <si>
    <t>21:0150:001727</t>
  </si>
  <si>
    <t>21:0150:001727:0001:0001:00</t>
  </si>
  <si>
    <t>103P  :787940:00:------:--</t>
  </si>
  <si>
    <t>21:0458:002035</t>
  </si>
  <si>
    <t>21:0150:001728</t>
  </si>
  <si>
    <t>21:0150:001728:0001:0001:00</t>
  </si>
  <si>
    <t>103P  :787941:80:787950:00</t>
  </si>
  <si>
    <t>21:0458:002036</t>
  </si>
  <si>
    <t>21:0150:001736</t>
  </si>
  <si>
    <t>21:0150:001736:0001:0001:02</t>
  </si>
  <si>
    <t>103P  :787942:00:------:--</t>
  </si>
  <si>
    <t>21:0458:002037</t>
  </si>
  <si>
    <t>21:0150:001729</t>
  </si>
  <si>
    <t>21:0150:001729:0001:0001:00</t>
  </si>
  <si>
    <t>103P  :787943:00:------:--</t>
  </si>
  <si>
    <t>21:0458:002038</t>
  </si>
  <si>
    <t>21:0150:001730</t>
  </si>
  <si>
    <t>21:0150:001730:0001:0001:00</t>
  </si>
  <si>
    <t>103P  :787944:00:------:--</t>
  </si>
  <si>
    <t>21:0458:002039</t>
  </si>
  <si>
    <t>21:0150:001731</t>
  </si>
  <si>
    <t>21:0150:001731:0001:0001:00</t>
  </si>
  <si>
    <t>103P  :787945:00:------:--</t>
  </si>
  <si>
    <t>21:0458:002040</t>
  </si>
  <si>
    <t>21:0150:001732</t>
  </si>
  <si>
    <t>21:0150:001732:0001:0001:00</t>
  </si>
  <si>
    <t>103P  :787946:00:------:--</t>
  </si>
  <si>
    <t>21:0458:002041</t>
  </si>
  <si>
    <t>21:0150:001733</t>
  </si>
  <si>
    <t>21:0150:001733:0001:0001:00</t>
  </si>
  <si>
    <t>103P  :787947:00:------:--</t>
  </si>
  <si>
    <t>21:0458:002042</t>
  </si>
  <si>
    <t>21:0150:001734</t>
  </si>
  <si>
    <t>21:0150:001734:0001:0001:00</t>
  </si>
  <si>
    <t>103P  :787948:93:------:--</t>
  </si>
  <si>
    <t>21:0458:002043</t>
  </si>
  <si>
    <t>103P  :787949:00:------:--</t>
  </si>
  <si>
    <t>21:0458:002044</t>
  </si>
  <si>
    <t>21:0150:001735</t>
  </si>
  <si>
    <t>21:0150:001735:0001:0001:00</t>
  </si>
  <si>
    <t>103P  :787950:00:------:--</t>
  </si>
  <si>
    <t>21:0458:002045</t>
  </si>
  <si>
    <t>21:0150:001736:0001:0001:01</t>
  </si>
  <si>
    <t>103P  :787951:00:------:--</t>
  </si>
  <si>
    <t>21:0458:002046</t>
  </si>
  <si>
    <t>21:0150:001737</t>
  </si>
  <si>
    <t>21:0150:001737:0001:0001:00</t>
  </si>
  <si>
    <t>103P  :787952:00:------:--</t>
  </si>
  <si>
    <t>21:0458:002047</t>
  </si>
  <si>
    <t>21:0150:001738</t>
  </si>
  <si>
    <t>21:0150:001738:0001:0001:00</t>
  </si>
  <si>
    <t>103P  :787953:00:------:--</t>
  </si>
  <si>
    <t>21:0458:002048</t>
  </si>
  <si>
    <t>21:0150:001739</t>
  </si>
  <si>
    <t>21:0150:001739:0001:0001:00</t>
  </si>
  <si>
    <t>103P  :787954:00:------:--</t>
  </si>
  <si>
    <t>21:0458:002049</t>
  </si>
  <si>
    <t>21:0150:001740</t>
  </si>
  <si>
    <t>21:0150:001740:0001:0001:00</t>
  </si>
  <si>
    <t>103P  :787955:00:------:--</t>
  </si>
  <si>
    <t>21:0458:002050</t>
  </si>
  <si>
    <t>21:0150:001741</t>
  </si>
  <si>
    <t>21:0150:001741:0001:0001:00</t>
  </si>
  <si>
    <t>103P  :787956:00:------:--</t>
  </si>
  <si>
    <t>21:0458:002051</t>
  </si>
  <si>
    <t>21:0150:001742</t>
  </si>
  <si>
    <t>21:0150:001742:0001:0001:00</t>
  </si>
  <si>
    <t>103P  :787957:00:------:--</t>
  </si>
  <si>
    <t>21:0458:002052</t>
  </si>
  <si>
    <t>21:0150:001743</t>
  </si>
  <si>
    <t>21:0150:001743:0001:0001:00</t>
  </si>
  <si>
    <t>103P  :787958:00:------:--</t>
  </si>
  <si>
    <t>21:0458:002053</t>
  </si>
  <si>
    <t>21:0150:001744</t>
  </si>
  <si>
    <t>21:0150:001744:0001:0001:00</t>
  </si>
  <si>
    <t>103P  :787959:00:------:--</t>
  </si>
  <si>
    <t>21:0458:002054</t>
  </si>
  <si>
    <t>21:0150:001745</t>
  </si>
  <si>
    <t>21:0150:001745:0001:0001:00</t>
  </si>
  <si>
    <t>103P  :787960:00:------:--</t>
  </si>
  <si>
    <t>21:0458:002055</t>
  </si>
  <si>
    <t>21:0150:001746</t>
  </si>
  <si>
    <t>21:0150:001746:0001:0001:00</t>
  </si>
  <si>
    <t>103P  :787961:80:787969:00</t>
  </si>
  <si>
    <t>21:0458:002056</t>
  </si>
  <si>
    <t>21:0150:001753</t>
  </si>
  <si>
    <t>21:0150:001753:0001:0001:02</t>
  </si>
  <si>
    <t>103P  :787962:00:------:--</t>
  </si>
  <si>
    <t>21:0458:002057</t>
  </si>
  <si>
    <t>21:0150:001747</t>
  </si>
  <si>
    <t>21:0150:001747:0001:0001:00</t>
  </si>
  <si>
    <t>103P  :787963:00:------:--</t>
  </si>
  <si>
    <t>21:0458:002058</t>
  </si>
  <si>
    <t>21:0150:001748</t>
  </si>
  <si>
    <t>21:0150:001748:0001:0001:00</t>
  </si>
  <si>
    <t>103P  :787964:00:------:--</t>
  </si>
  <si>
    <t>21:0458:002059</t>
  </si>
  <si>
    <t>21:0150:001749</t>
  </si>
  <si>
    <t>21:0150:001749:0001:0001:00</t>
  </si>
  <si>
    <t>103P  :787965:92:------:--</t>
  </si>
  <si>
    <t>21:0458:002060</t>
  </si>
  <si>
    <t>103P  :787966:00:------:--</t>
  </si>
  <si>
    <t>21:0458:002061</t>
  </si>
  <si>
    <t>21:0150:001750</t>
  </si>
  <si>
    <t>21:0150:001750:0001:0001:00</t>
  </si>
  <si>
    <t>103P  :787967:00:------:--</t>
  </si>
  <si>
    <t>21:0458:002062</t>
  </si>
  <si>
    <t>21:0150:001751</t>
  </si>
  <si>
    <t>21:0150:001751:0001:0001:00</t>
  </si>
  <si>
    <t>103P  :787968:00:------:--</t>
  </si>
  <si>
    <t>21:0458:002063</t>
  </si>
  <si>
    <t>21:0150:001752</t>
  </si>
  <si>
    <t>21:0150:001752:0001:0001:00</t>
  </si>
  <si>
    <t>103P  :787969:00:------:--</t>
  </si>
  <si>
    <t>21:0458:002064</t>
  </si>
  <si>
    <t>21:0150:001753:0001:0001:01</t>
  </si>
  <si>
    <t>103P  :787970:10:------:--</t>
  </si>
  <si>
    <t>21:0458:002065</t>
  </si>
  <si>
    <t>21:0150:001754</t>
  </si>
  <si>
    <t>21:0150:001754:0001:0001:00</t>
  </si>
  <si>
    <t>103P  :787971:20:787970:10</t>
  </si>
  <si>
    <t>21:0458:002066</t>
  </si>
  <si>
    <t>21:0150:001754:0002:0001:00</t>
  </si>
  <si>
    <t>103P  :787972:00:------:--</t>
  </si>
  <si>
    <t>21:0458:002067</t>
  </si>
  <si>
    <t>21:0150:001755</t>
  </si>
  <si>
    <t>21:0150:001755:0001:0001:00</t>
  </si>
  <si>
    <t>103P  :787973:00:------:--</t>
  </si>
  <si>
    <t>21:0458:002068</t>
  </si>
  <si>
    <t>21:0150:001756</t>
  </si>
  <si>
    <t>21:0150:001756:0001:0001:00</t>
  </si>
  <si>
    <t>103P  :787974:00:------:--</t>
  </si>
  <si>
    <t>21:0458:002069</t>
  </si>
  <si>
    <t>21:0150:001757</t>
  </si>
  <si>
    <t>21:0150:001757:0001:0001:00</t>
  </si>
  <si>
    <t>103P  :787975:00:------:--</t>
  </si>
  <si>
    <t>21:0458:002070</t>
  </si>
  <si>
    <t>21:0150:001758</t>
  </si>
  <si>
    <t>21:0150:001758:0001:0001:00</t>
  </si>
  <si>
    <t>103P  :787976:00:------:--</t>
  </si>
  <si>
    <t>21:0458:002071</t>
  </si>
  <si>
    <t>21:0150:001759</t>
  </si>
  <si>
    <t>21:0150:001759:0001:0001:00</t>
  </si>
  <si>
    <t>103P  :787977:00:------:--</t>
  </si>
  <si>
    <t>21:0458:002072</t>
  </si>
  <si>
    <t>21:0150:001760</t>
  </si>
  <si>
    <t>21:0150:001760:0001:0001:00</t>
  </si>
  <si>
    <t>103P  :787978:00:------:--</t>
  </si>
  <si>
    <t>21:0458:002073</t>
  </si>
  <si>
    <t>21:0150:001761</t>
  </si>
  <si>
    <t>21:0150:001761:0001:0001:00</t>
  </si>
  <si>
    <t>103P  :787979:00:------:--</t>
  </si>
  <si>
    <t>21:0458:002074</t>
  </si>
  <si>
    <t>21:0150:001762</t>
  </si>
  <si>
    <t>21:0150:001762:0001:0001:00</t>
  </si>
  <si>
    <t>103P  :787980:00:------:--</t>
  </si>
  <si>
    <t>21:0458:002075</t>
  </si>
  <si>
    <t>21:0150:001763</t>
  </si>
  <si>
    <t>21:0150:001763:0001:0001:00</t>
  </si>
  <si>
    <t>103P  :787981:80:787989:00</t>
  </si>
  <si>
    <t>21:0458:002076</t>
  </si>
  <si>
    <t>21:0150:001770</t>
  </si>
  <si>
    <t>21:0150:001770:0001:0001:02</t>
  </si>
  <si>
    <t>103P  :787982:00:------:--</t>
  </si>
  <si>
    <t>21:0458:002077</t>
  </si>
  <si>
    <t>21:0150:001764</t>
  </si>
  <si>
    <t>21:0150:001764:0001:0001:00</t>
  </si>
  <si>
    <t>103P  :787983:10:------:--</t>
  </si>
  <si>
    <t>21:0458:002078</t>
  </si>
  <si>
    <t>21:0150:001765</t>
  </si>
  <si>
    <t>21:0150:001765:0001:0001:00</t>
  </si>
  <si>
    <t>103P  :787984:20:787983:10</t>
  </si>
  <si>
    <t>21:0458:002079</t>
  </si>
  <si>
    <t>21:0150:001765:0002:0001:00</t>
  </si>
  <si>
    <t>103P  :787985:00:------:--</t>
  </si>
  <si>
    <t>21:0458:002080</t>
  </si>
  <si>
    <t>21:0150:001766</t>
  </si>
  <si>
    <t>21:0150:001766:0001:0001:00</t>
  </si>
  <si>
    <t>103P  :787986:00:------:--</t>
  </si>
  <si>
    <t>21:0458:002081</t>
  </si>
  <si>
    <t>21:0150:001767</t>
  </si>
  <si>
    <t>21:0150:001767:0001:0001:00</t>
  </si>
  <si>
    <t>103P  :787987:00:------:--</t>
  </si>
  <si>
    <t>21:0458:002082</t>
  </si>
  <si>
    <t>21:0150:001768</t>
  </si>
  <si>
    <t>21:0150:001768:0001:0001:00</t>
  </si>
  <si>
    <t>103P  :787988:00:------:--</t>
  </si>
  <si>
    <t>21:0458:002083</t>
  </si>
  <si>
    <t>21:0150:001769</t>
  </si>
  <si>
    <t>21:0150:001769:0001:0001:00</t>
  </si>
  <si>
    <t>103P  :787989:00:------:--</t>
  </si>
  <si>
    <t>21:0458:002084</t>
  </si>
  <si>
    <t>21:0150:001770:0001:0001:01</t>
  </si>
  <si>
    <t>103P  :787990:00:------:--</t>
  </si>
  <si>
    <t>21:0458:002085</t>
  </si>
  <si>
    <t>21:0150:001771</t>
  </si>
  <si>
    <t>21:0150:001771:0001:0001:00</t>
  </si>
  <si>
    <t>103P  :787991:00:------:--</t>
  </si>
  <si>
    <t>21:0458:002086</t>
  </si>
  <si>
    <t>21:0150:001772</t>
  </si>
  <si>
    <t>21:0150:001772:0001:0001:00</t>
  </si>
  <si>
    <t>103P  :787992:00:------:--</t>
  </si>
  <si>
    <t>21:0458:002087</t>
  </si>
  <si>
    <t>21:0150:001773</t>
  </si>
  <si>
    <t>21:0150:001773:0001:0001:00</t>
  </si>
  <si>
    <t>103P  :787993:00:------:--</t>
  </si>
  <si>
    <t>21:0458:002088</t>
  </si>
  <si>
    <t>21:0150:001774</t>
  </si>
  <si>
    <t>21:0150:001774:0001:0001:00</t>
  </si>
  <si>
    <t>103P  :787994:00:------:--</t>
  </si>
  <si>
    <t>21:0458:002089</t>
  </si>
  <si>
    <t>21:0150:001775</t>
  </si>
  <si>
    <t>21:0150:001775:0001:0001:00</t>
  </si>
  <si>
    <t>103P  :787995:00:------:--</t>
  </si>
  <si>
    <t>21:0458:002090</t>
  </si>
  <si>
    <t>21:0150:001776</t>
  </si>
  <si>
    <t>21:0150:001776:0001:0001:00</t>
  </si>
  <si>
    <t>103P  :787996:00:------:--</t>
  </si>
  <si>
    <t>21:0458:002091</t>
  </si>
  <si>
    <t>21:0150:001777</t>
  </si>
  <si>
    <t>21:0150:001777:0001:0001:00</t>
  </si>
  <si>
    <t>103P  :787997:00:------:--</t>
  </si>
  <si>
    <t>21:0458:002092</t>
  </si>
  <si>
    <t>21:0150:001778</t>
  </si>
  <si>
    <t>21:0150:001778:0001:0001:00</t>
  </si>
  <si>
    <t>103P  :787998:00:------:--</t>
  </si>
  <si>
    <t>21:0458:002093</t>
  </si>
  <si>
    <t>21:0150:001779</t>
  </si>
  <si>
    <t>21:0150:001779:0001:0001:00</t>
  </si>
  <si>
    <t>103P  :787999:91:------:--</t>
  </si>
  <si>
    <t>21:0458:002094</t>
  </si>
  <si>
    <t>092O  :791001:80:791009:00</t>
  </si>
  <si>
    <t>21:0461:000001</t>
  </si>
  <si>
    <t>21:0151:000006</t>
  </si>
  <si>
    <t>21:0151:000006:0001:0001:02</t>
  </si>
  <si>
    <t>092O  :791002:00:------:--</t>
  </si>
  <si>
    <t>21:0461:000002</t>
  </si>
  <si>
    <t>21:0151:000001</t>
  </si>
  <si>
    <t>21:0151:000001:0001:0001:00</t>
  </si>
  <si>
    <t>092O  :791003:00:------:--</t>
  </si>
  <si>
    <t>21:0461:000003</t>
  </si>
  <si>
    <t>21:0151:000002</t>
  </si>
  <si>
    <t>21:0151:000002:0001:0001:00</t>
  </si>
  <si>
    <t>092O  :791004:9K:------:--</t>
  </si>
  <si>
    <t>21:0461:000004</t>
  </si>
  <si>
    <t>092O  :791005:10:------:--</t>
  </si>
  <si>
    <t>21:0461:000005</t>
  </si>
  <si>
    <t>21:0151:000003</t>
  </si>
  <si>
    <t>21:0151:000003:0001:0001:00</t>
  </si>
  <si>
    <t>092O  :791006:20:791005:10</t>
  </si>
  <si>
    <t>21:0461:000006</t>
  </si>
  <si>
    <t>21:0151:000003:0002:0001:00</t>
  </si>
  <si>
    <t>092O  :791007:00:------:--</t>
  </si>
  <si>
    <t>21:0461:000007</t>
  </si>
  <si>
    <t>21:0151:000004</t>
  </si>
  <si>
    <t>21:0151:000004:0001:0001:00</t>
  </si>
  <si>
    <t>092O  :791008:00:------:--</t>
  </si>
  <si>
    <t>21:0461:000008</t>
  </si>
  <si>
    <t>21:0151:000005</t>
  </si>
  <si>
    <t>21:0151:000005:0001:0001:00</t>
  </si>
  <si>
    <t>092O  :791009:00:------:--</t>
  </si>
  <si>
    <t>21:0461:000009</t>
  </si>
  <si>
    <t>21:0151:000006:0001:0001:01</t>
  </si>
  <si>
    <t>092O  :791010:00:------:--</t>
  </si>
  <si>
    <t>21:0461:000010</t>
  </si>
  <si>
    <t>21:0151:000007</t>
  </si>
  <si>
    <t>21:0151:000007:0001:0001:00</t>
  </si>
  <si>
    <t>092O  :791011:00:------:--</t>
  </si>
  <si>
    <t>21:0461:000011</t>
  </si>
  <si>
    <t>21:0151:000008</t>
  </si>
  <si>
    <t>21:0151:000008:0001:0001:00</t>
  </si>
  <si>
    <t>092O  :791012:00:------:--</t>
  </si>
  <si>
    <t>21:0461:000012</t>
  </si>
  <si>
    <t>21:0151:000009</t>
  </si>
  <si>
    <t>21:0151:000009:0001:0001:00</t>
  </si>
  <si>
    <t>092O  :791013:00:------:--</t>
  </si>
  <si>
    <t>21:0461:000013</t>
  </si>
  <si>
    <t>21:0151:000010</t>
  </si>
  <si>
    <t>21:0151:000010:0001:0001:00</t>
  </si>
  <si>
    <t>092O  :791014:00:------:--</t>
  </si>
  <si>
    <t>21:0461:000014</t>
  </si>
  <si>
    <t>21:0151:000011</t>
  </si>
  <si>
    <t>21:0151:000011:0001:0001:00</t>
  </si>
  <si>
    <t>092O  :791015:00:------:--</t>
  </si>
  <si>
    <t>21:0461:000015</t>
  </si>
  <si>
    <t>21:0151:000012</t>
  </si>
  <si>
    <t>21:0151:000012:0001:0001:00</t>
  </si>
  <si>
    <t>092O  :791016:00:------:--</t>
  </si>
  <si>
    <t>21:0461:000016</t>
  </si>
  <si>
    <t>21:0151:000013</t>
  </si>
  <si>
    <t>21:0151:000013:0001:0001:00</t>
  </si>
  <si>
    <t>092O  :791017:00:------:--</t>
  </si>
  <si>
    <t>21:0461:000017</t>
  </si>
  <si>
    <t>21:0151:000014</t>
  </si>
  <si>
    <t>21:0151:000014:0001:0001:00</t>
  </si>
  <si>
    <t>092O  :791018:00:------:--</t>
  </si>
  <si>
    <t>21:0461:000018</t>
  </si>
  <si>
    <t>21:0151:000015</t>
  </si>
  <si>
    <t>21:0151:000015:0001:0001:00</t>
  </si>
  <si>
    <t>092O  :791019:00:------:--</t>
  </si>
  <si>
    <t>21:0461:000019</t>
  </si>
  <si>
    <t>21:0151:000016</t>
  </si>
  <si>
    <t>21:0151:000016:0001:0001:00</t>
  </si>
  <si>
    <t>092O  :791020:00:------:--</t>
  </si>
  <si>
    <t>21:0461:000020</t>
  </si>
  <si>
    <t>21:0151:000017</t>
  </si>
  <si>
    <t>21:0151:000017:0001:0001:00</t>
  </si>
  <si>
    <t>092O  :791021:80:791037:00</t>
  </si>
  <si>
    <t>21:0461:000021</t>
  </si>
  <si>
    <t>21:0151:000031</t>
  </si>
  <si>
    <t>21:0151:000031:0001:0001:02</t>
  </si>
  <si>
    <t>092O  :791022:00:------:--</t>
  </si>
  <si>
    <t>21:0461:000022</t>
  </si>
  <si>
    <t>21:0151:000018</t>
  </si>
  <si>
    <t>21:0151:000018:0001:0001:00</t>
  </si>
  <si>
    <t>092O  :791023:00:------:--</t>
  </si>
  <si>
    <t>21:0461:000023</t>
  </si>
  <si>
    <t>21:0151:000019</t>
  </si>
  <si>
    <t>21:0151:000019:0001:0001:00</t>
  </si>
  <si>
    <t>092O  :791024:9L:------:--</t>
  </si>
  <si>
    <t>21:0461:000024</t>
  </si>
  <si>
    <t>092O  :791025:10:------:--</t>
  </si>
  <si>
    <t>21:0461:000025</t>
  </si>
  <si>
    <t>21:0151:000020</t>
  </si>
  <si>
    <t>21:0151:000020:0001:0001:00</t>
  </si>
  <si>
    <t>092O  :791026:20:791025:10</t>
  </si>
  <si>
    <t>21:0461:000026</t>
  </si>
  <si>
    <t>21:0151:000020:0002:0001:00</t>
  </si>
  <si>
    <t>092O  :791027:00:------:--</t>
  </si>
  <si>
    <t>21:0461:000027</t>
  </si>
  <si>
    <t>21:0151:000021</t>
  </si>
  <si>
    <t>21:0151:000021:0001:0001:00</t>
  </si>
  <si>
    <t>092O  :791028:00:------:--</t>
  </si>
  <si>
    <t>21:0461:000028</t>
  </si>
  <si>
    <t>21:0151:000022</t>
  </si>
  <si>
    <t>21:0151:000022:0001:0001:00</t>
  </si>
  <si>
    <t>092O  :791029:00:------:--</t>
  </si>
  <si>
    <t>21:0461:000029</t>
  </si>
  <si>
    <t>21:0151:000023</t>
  </si>
  <si>
    <t>21:0151:000023:0001:0001:00</t>
  </si>
  <si>
    <t>092O  :791030:00:------:--</t>
  </si>
  <si>
    <t>21:0461:000030</t>
  </si>
  <si>
    <t>21:0151:000024</t>
  </si>
  <si>
    <t>21:0151:000024:0001:0001:00</t>
  </si>
  <si>
    <t>092O  :791031:00:------:--</t>
  </si>
  <si>
    <t>21:0461:000031</t>
  </si>
  <si>
    <t>21:0151:000025</t>
  </si>
  <si>
    <t>21:0151:000025:0001:0001:00</t>
  </si>
  <si>
    <t>092O  :791032:00:------:--</t>
  </si>
  <si>
    <t>21:0461:000032</t>
  </si>
  <si>
    <t>21:0151:000026</t>
  </si>
  <si>
    <t>21:0151:000026:0001:0001:00</t>
  </si>
  <si>
    <t>092O  :791033:00:------:--</t>
  </si>
  <si>
    <t>21:0461:000033</t>
  </si>
  <si>
    <t>21:0151:000027</t>
  </si>
  <si>
    <t>21:0151:000027:0001:0001:00</t>
  </si>
  <si>
    <t>092O  :791034:00:------:--</t>
  </si>
  <si>
    <t>21:0461:000034</t>
  </si>
  <si>
    <t>21:0151:000028</t>
  </si>
  <si>
    <t>21:0151:000028:0001:0001:00</t>
  </si>
  <si>
    <t>092O  :791035:00:------:--</t>
  </si>
  <si>
    <t>21:0461:000035</t>
  </si>
  <si>
    <t>21:0151:000029</t>
  </si>
  <si>
    <t>21:0151:000029:0001:0001:00</t>
  </si>
  <si>
    <t>092O  :791036:00:------:--</t>
  </si>
  <si>
    <t>21:0461:000036</t>
  </si>
  <si>
    <t>21:0151:000030</t>
  </si>
  <si>
    <t>21:0151:000030:0001:0001:00</t>
  </si>
  <si>
    <t>092O  :791037:00:------:--</t>
  </si>
  <si>
    <t>21:0461:000037</t>
  </si>
  <si>
    <t>21:0151:000031:0001:0001:01</t>
  </si>
  <si>
    <t>092O  :791038:00:------:--</t>
  </si>
  <si>
    <t>21:0461:000038</t>
  </si>
  <si>
    <t>21:0151:000032</t>
  </si>
  <si>
    <t>21:0151:000032:0001:0001:00</t>
  </si>
  <si>
    <t>092O  :791039:00:------:--</t>
  </si>
  <si>
    <t>21:0461:000039</t>
  </si>
  <si>
    <t>21:0151:000033</t>
  </si>
  <si>
    <t>21:0151:000033:0001:0001:00</t>
  </si>
  <si>
    <t>092O  :791040:00:------:--</t>
  </si>
  <si>
    <t>21:0461:000040</t>
  </si>
  <si>
    <t>21:0151:000034</t>
  </si>
  <si>
    <t>21:0151:000034:0001:0001:00</t>
  </si>
  <si>
    <t>092O  :791041:80:791057:00</t>
  </si>
  <si>
    <t>21:0461:000041</t>
  </si>
  <si>
    <t>21:0151:000049</t>
  </si>
  <si>
    <t>21:0151:000049:0001:0001:02</t>
  </si>
  <si>
    <t>092O  :791042:00:------:--</t>
  </si>
  <si>
    <t>21:0461:000042</t>
  </si>
  <si>
    <t>21:0151:000035</t>
  </si>
  <si>
    <t>21:0151:000035:0001:0001:00</t>
  </si>
  <si>
    <t>092O  :791043:10:------:--</t>
  </si>
  <si>
    <t>21:0461:000043</t>
  </si>
  <si>
    <t>21:0151:000036</t>
  </si>
  <si>
    <t>21:0151:000036:0001:0001:00</t>
  </si>
  <si>
    <t>092O  :791044:20:791043:10</t>
  </si>
  <si>
    <t>21:0461:000044</t>
  </si>
  <si>
    <t>21:0151:000036:0002:0001:00</t>
  </si>
  <si>
    <t>092O  :791045:00:------:--</t>
  </si>
  <si>
    <t>21:0461:000045</t>
  </si>
  <si>
    <t>21:0151:000037</t>
  </si>
  <si>
    <t>21:0151:000037:0001:0001:00</t>
  </si>
  <si>
    <t>092O  :791046:00:------:--</t>
  </si>
  <si>
    <t>21:0461:000046</t>
  </si>
  <si>
    <t>21:0151:000038</t>
  </si>
  <si>
    <t>21:0151:000038:0001:0001:00</t>
  </si>
  <si>
    <t>092O  :791047:00:------:--</t>
  </si>
  <si>
    <t>21:0461:000047</t>
  </si>
  <si>
    <t>21:0151:000039</t>
  </si>
  <si>
    <t>21:0151:000039:0001:0001:00</t>
  </si>
  <si>
    <t>092O  :791048:00:------:--</t>
  </si>
  <si>
    <t>21:0461:000048</t>
  </si>
  <si>
    <t>21:0151:000040</t>
  </si>
  <si>
    <t>21:0151:000040:0001:0001:00</t>
  </si>
  <si>
    <t>092O  :791049:00:------:--</t>
  </si>
  <si>
    <t>21:0461:000049</t>
  </si>
  <si>
    <t>21:0151:000041</t>
  </si>
  <si>
    <t>21:0151:000041:0001:0001:00</t>
  </si>
  <si>
    <t>092O  :791050:00:------:--</t>
  </si>
  <si>
    <t>21:0461:000050</t>
  </si>
  <si>
    <t>21:0151:000042</t>
  </si>
  <si>
    <t>21:0151:000042:0001:0001:00</t>
  </si>
  <si>
    <t>092O  :791051:00:------:--</t>
  </si>
  <si>
    <t>21:0461:000051</t>
  </si>
  <si>
    <t>21:0151:000043</t>
  </si>
  <si>
    <t>21:0151:000043:0001:0001:00</t>
  </si>
  <si>
    <t>092O  :791052:00:------:--</t>
  </si>
  <si>
    <t>21:0461:000052</t>
  </si>
  <si>
    <t>21:0151:000044</t>
  </si>
  <si>
    <t>21:0151:000044:0001:0001:00</t>
  </si>
  <si>
    <t>092O  :791053:00:------:--</t>
  </si>
  <si>
    <t>21:0461:000053</t>
  </si>
  <si>
    <t>21:0151:000045</t>
  </si>
  <si>
    <t>21:0151:000045:0001:0001:00</t>
  </si>
  <si>
    <t>092O  :791054:00:------:--</t>
  </si>
  <si>
    <t>21:0461:000054</t>
  </si>
  <si>
    <t>21:0151:000046</t>
  </si>
  <si>
    <t>21:0151:000046:0001:0001:00</t>
  </si>
  <si>
    <t>092O  :791055:00:------:--</t>
  </si>
  <si>
    <t>21:0461:000055</t>
  </si>
  <si>
    <t>21:0151:000047</t>
  </si>
  <si>
    <t>21:0151:000047:0001:0001:00</t>
  </si>
  <si>
    <t>092O  :791056:00:------:--</t>
  </si>
  <si>
    <t>21:0461:000056</t>
  </si>
  <si>
    <t>21:0151:000048</t>
  </si>
  <si>
    <t>21:0151:000048:0001:0001:00</t>
  </si>
  <si>
    <t>092O  :791057:00:------:--</t>
  </si>
  <si>
    <t>21:0461:000057</t>
  </si>
  <si>
    <t>21:0151:000049:0001:0001:01</t>
  </si>
  <si>
    <t>092O  :791058:9L:------:--</t>
  </si>
  <si>
    <t>21:0461:000058</t>
  </si>
  <si>
    <t>092O  :791059:00:------:--</t>
  </si>
  <si>
    <t>21:0461:000059</t>
  </si>
  <si>
    <t>21:0151:000050</t>
  </si>
  <si>
    <t>21:0151:000050:0001:0001:00</t>
  </si>
  <si>
    <t>092O  :791060:00:------:--</t>
  </si>
  <si>
    <t>21:0461:000060</t>
  </si>
  <si>
    <t>21:0151:000051</t>
  </si>
  <si>
    <t>21:0151:000051:0001:0001:00</t>
  </si>
  <si>
    <t>092O  :791061:80:791076:00</t>
  </si>
  <si>
    <t>21:0461:000061</t>
  </si>
  <si>
    <t>21:0151:000064</t>
  </si>
  <si>
    <t>21:0151:000064:0001:0001:02</t>
  </si>
  <si>
    <t>092O  :791062:00:------:--</t>
  </si>
  <si>
    <t>21:0461:000062</t>
  </si>
  <si>
    <t>21:0151:000052</t>
  </si>
  <si>
    <t>21:0151:000052:0001:0001:00</t>
  </si>
  <si>
    <t>092O  :791063:10:------:--</t>
  </si>
  <si>
    <t>21:0461:000063</t>
  </si>
  <si>
    <t>21:0151:000053</t>
  </si>
  <si>
    <t>21:0151:000053:0001:0001:00</t>
  </si>
  <si>
    <t>092O  :791064:20:791063:10</t>
  </si>
  <si>
    <t>21:0461:000064</t>
  </si>
  <si>
    <t>21:0151:000053:0002:0001:00</t>
  </si>
  <si>
    <t>092O  :791065:00:------:--</t>
  </si>
  <si>
    <t>21:0461:000065</t>
  </si>
  <si>
    <t>21:0151:000054</t>
  </si>
  <si>
    <t>21:0151:000054:0001:0001:00</t>
  </si>
  <si>
    <t>092O  :791066:00:------:--</t>
  </si>
  <si>
    <t>21:0461:000066</t>
  </si>
  <si>
    <t>21:0151:000055</t>
  </si>
  <si>
    <t>21:0151:000055:0001:0001:00</t>
  </si>
  <si>
    <t>092O  :791067:00:------:--</t>
  </si>
  <si>
    <t>21:0461:000067</t>
  </si>
  <si>
    <t>21:0151:000056</t>
  </si>
  <si>
    <t>21:0151:000056:0001:0001:00</t>
  </si>
  <si>
    <t>092O  :791068:00:------:--</t>
  </si>
  <si>
    <t>21:0461:000068</t>
  </si>
  <si>
    <t>21:0151:000057</t>
  </si>
  <si>
    <t>21:0151:000057:0001:0001:00</t>
  </si>
  <si>
    <t>092O  :791069:00:------:--</t>
  </si>
  <si>
    <t>21:0461:000069</t>
  </si>
  <si>
    <t>21:0151:000058</t>
  </si>
  <si>
    <t>21:0151:000058:0001:0001:00</t>
  </si>
  <si>
    <t>092O  :791070:00:------:--</t>
  </si>
  <si>
    <t>21:0461:000070</t>
  </si>
  <si>
    <t>21:0151:000059</t>
  </si>
  <si>
    <t>21:0151:000059:0001:0001:00</t>
  </si>
  <si>
    <t>092O  :791071:00:------:--</t>
  </si>
  <si>
    <t>21:0461:000071</t>
  </si>
  <si>
    <t>21:0151:000060</t>
  </si>
  <si>
    <t>21:0151:000060:0001:0001:00</t>
  </si>
  <si>
    <t>092O  :791072:00:------:--</t>
  </si>
  <si>
    <t>21:0461:000072</t>
  </si>
  <si>
    <t>21:0151:000061</t>
  </si>
  <si>
    <t>21:0151:000061:0001:0001:00</t>
  </si>
  <si>
    <t>092O  :791073:00:------:--</t>
  </si>
  <si>
    <t>21:0461:000073</t>
  </si>
  <si>
    <t>21:0151:000062</t>
  </si>
  <si>
    <t>21:0151:000062:0001:0001:00</t>
  </si>
  <si>
    <t>092O  :791074:9J:------:--</t>
  </si>
  <si>
    <t>21:0461:000074</t>
  </si>
  <si>
    <t>092O  :791075:00:------:--</t>
  </si>
  <si>
    <t>21:0461:000075</t>
  </si>
  <si>
    <t>21:0151:000063</t>
  </si>
  <si>
    <t>21:0151:000063:0001:0001:00</t>
  </si>
  <si>
    <t>092O  :791076:00:------:--</t>
  </si>
  <si>
    <t>21:0461:000076</t>
  </si>
  <si>
    <t>21:0151:000064:0001:0001:01</t>
  </si>
  <si>
    <t>092O  :791077:00:------:--</t>
  </si>
  <si>
    <t>21:0461:000077</t>
  </si>
  <si>
    <t>21:0151:000065</t>
  </si>
  <si>
    <t>21:0151:000065:0001:0001:00</t>
  </si>
  <si>
    <t>092O  :791078:00:------:--</t>
  </si>
  <si>
    <t>21:0461:000078</t>
  </si>
  <si>
    <t>21:0151:000066</t>
  </si>
  <si>
    <t>21:0151:000066:0001:0001:00</t>
  </si>
  <si>
    <t>092O  :791079:00:------:--</t>
  </si>
  <si>
    <t>21:0461:000079</t>
  </si>
  <si>
    <t>21:0151:000067</t>
  </si>
  <si>
    <t>21:0151:000067:0001:0001:00</t>
  </si>
  <si>
    <t>092O  :791080:00:------:--</t>
  </si>
  <si>
    <t>21:0461:000080</t>
  </si>
  <si>
    <t>21:0151:000068</t>
  </si>
  <si>
    <t>21:0151:000068:0001:0001:00</t>
  </si>
  <si>
    <t>092O  :791081:80:791085:00</t>
  </si>
  <si>
    <t>21:0461:000081</t>
  </si>
  <si>
    <t>21:0151:000071</t>
  </si>
  <si>
    <t>21:0151:000071:0001:0001:02</t>
  </si>
  <si>
    <t>092O  :791082:10:------:--</t>
  </si>
  <si>
    <t>21:0461:000082</t>
  </si>
  <si>
    <t>21:0151:000069</t>
  </si>
  <si>
    <t>21:0151:000069:0001:0001:00</t>
  </si>
  <si>
    <t>092O  :791083:20:791082:10</t>
  </si>
  <si>
    <t>21:0461:000083</t>
  </si>
  <si>
    <t>21:0151:000069:0002:0001:00</t>
  </si>
  <si>
    <t>092O  :791084:00:------:--</t>
  </si>
  <si>
    <t>21:0461:000084</t>
  </si>
  <si>
    <t>21:0151:000070</t>
  </si>
  <si>
    <t>21:0151:000070:0001:0001:00</t>
  </si>
  <si>
    <t>092O  :791085:00:------:--</t>
  </si>
  <si>
    <t>21:0461:000085</t>
  </si>
  <si>
    <t>21:0151:000071:0001:0001:01</t>
  </si>
  <si>
    <t>092O  :791086:00:------:--</t>
  </si>
  <si>
    <t>21:0461:000086</t>
  </si>
  <si>
    <t>21:0151:000072</t>
  </si>
  <si>
    <t>21:0151:000072:0001:0001:00</t>
  </si>
  <si>
    <t>092O  :791087:00:------:--</t>
  </si>
  <si>
    <t>21:0461:000087</t>
  </si>
  <si>
    <t>21:0151:000073</t>
  </si>
  <si>
    <t>21:0151:000073:0001:0001:00</t>
  </si>
  <si>
    <t>092O  :791088:00:------:--</t>
  </si>
  <si>
    <t>21:0461:000088</t>
  </si>
  <si>
    <t>21:0151:000074</t>
  </si>
  <si>
    <t>21:0151:000074:0001:0001:00</t>
  </si>
  <si>
    <t>092O  :791089:00:------:--</t>
  </si>
  <si>
    <t>21:0461:000089</t>
  </si>
  <si>
    <t>21:0151:000075</t>
  </si>
  <si>
    <t>21:0151:000075:0001:0001:00</t>
  </si>
  <si>
    <t>092O  :791090:00:------:--</t>
  </si>
  <si>
    <t>21:0461:000090</t>
  </si>
  <si>
    <t>21:0151:000076</t>
  </si>
  <si>
    <t>21:0151:000076:0001:0001:00</t>
  </si>
  <si>
    <t>092O  :791091:00:------:--</t>
  </si>
  <si>
    <t>21:0461:000091</t>
  </si>
  <si>
    <t>21:0151:000077</t>
  </si>
  <si>
    <t>21:0151:000077:0001:0001:00</t>
  </si>
  <si>
    <t>092O  :791092:00:------:--</t>
  </si>
  <si>
    <t>21:0461:000092</t>
  </si>
  <si>
    <t>21:0151:000078</t>
  </si>
  <si>
    <t>21:0151:000078:0001:0001:00</t>
  </si>
  <si>
    <t>092O  :791093:00:------:--</t>
  </si>
  <si>
    <t>21:0461:000093</t>
  </si>
  <si>
    <t>21:0151:000079</t>
  </si>
  <si>
    <t>21:0151:000079:0001:0001:00</t>
  </si>
  <si>
    <t>092O  :791094:9E:------:--</t>
  </si>
  <si>
    <t>21:0461:000094</t>
  </si>
  <si>
    <t>092O  :791095:00:------:--</t>
  </si>
  <si>
    <t>21:0461:000095</t>
  </si>
  <si>
    <t>21:0151:000080</t>
  </si>
  <si>
    <t>21:0151:000080:0001:0001:00</t>
  </si>
  <si>
    <t>092O  :791096:00:------:--</t>
  </si>
  <si>
    <t>21:0461:000096</t>
  </si>
  <si>
    <t>21:0151:000081</t>
  </si>
  <si>
    <t>21:0151:000081:0001:0001:00</t>
  </si>
  <si>
    <t>092O  :791097:00:------:--</t>
  </si>
  <si>
    <t>21:0461:000097</t>
  </si>
  <si>
    <t>21:0151:000082</t>
  </si>
  <si>
    <t>21:0151:000082:0001:0001:00</t>
  </si>
  <si>
    <t>092O  :791098:00:------:--</t>
  </si>
  <si>
    <t>21:0461:000098</t>
  </si>
  <si>
    <t>21:0151:000083</t>
  </si>
  <si>
    <t>21:0151:000083:0001:0001:00</t>
  </si>
  <si>
    <t>092O  :791099:00:------:--</t>
  </si>
  <si>
    <t>21:0461:000099</t>
  </si>
  <si>
    <t>21:0151:000084</t>
  </si>
  <si>
    <t>21:0151:000084:0001:0001:00</t>
  </si>
  <si>
    <t>092O  :791100:00:------:--</t>
  </si>
  <si>
    <t>21:0461:000100</t>
  </si>
  <si>
    <t>21:0151:000085</t>
  </si>
  <si>
    <t>21:0151:000085:0001:0001:00</t>
  </si>
  <si>
    <t>092O  :791101:80:791108:00</t>
  </si>
  <si>
    <t>21:0461:000101</t>
  </si>
  <si>
    <t>21:0151:000091</t>
  </si>
  <si>
    <t>21:0151:000091:0001:0001:02</t>
  </si>
  <si>
    <t>092O  :791102:10:------:--</t>
  </si>
  <si>
    <t>21:0461:000102</t>
  </si>
  <si>
    <t>21:0151:000086</t>
  </si>
  <si>
    <t>21:0151:000086:0001:0001:00</t>
  </si>
  <si>
    <t>092O  :791103:20:791102:10</t>
  </si>
  <si>
    <t>21:0461:000103</t>
  </si>
  <si>
    <t>21:0151:000086:0002:0001:00</t>
  </si>
  <si>
    <t>092O  :791104:00:------:--</t>
  </si>
  <si>
    <t>21:0461:000104</t>
  </si>
  <si>
    <t>21:0151:000087</t>
  </si>
  <si>
    <t>21:0151:000087:0001:0001:00</t>
  </si>
  <si>
    <t>092O  :791105:00:------:--</t>
  </si>
  <si>
    <t>21:0461:000105</t>
  </si>
  <si>
    <t>21:0151:000088</t>
  </si>
  <si>
    <t>21:0151:000088:0001:0001:00</t>
  </si>
  <si>
    <t>092O  :791106:00:------:--</t>
  </si>
  <si>
    <t>21:0461:000106</t>
  </si>
  <si>
    <t>21:0151:000089</t>
  </si>
  <si>
    <t>21:0151:000089:0001:0001:00</t>
  </si>
  <si>
    <t>092O  :791107:00:------:--</t>
  </si>
  <si>
    <t>21:0461:000107</t>
  </si>
  <si>
    <t>21:0151:000090</t>
  </si>
  <si>
    <t>21:0151:000090:0001:0001:00</t>
  </si>
  <si>
    <t>092O  :791108:00:------:--</t>
  </si>
  <si>
    <t>21:0461:000108</t>
  </si>
  <si>
    <t>21:0151:000091:0001:0001:01</t>
  </si>
  <si>
    <t>092O  :791109:00:------:--</t>
  </si>
  <si>
    <t>21:0461:000109</t>
  </si>
  <si>
    <t>21:0151:000092</t>
  </si>
  <si>
    <t>21:0151:000092:0001:0001:00</t>
  </si>
  <si>
    <t>092O  :791110:00:------:--</t>
  </si>
  <si>
    <t>21:0461:000110</t>
  </si>
  <si>
    <t>21:0151:000093</t>
  </si>
  <si>
    <t>21:0151:000093:0001:0001:00</t>
  </si>
  <si>
    <t>092O  :791111:00:------:--</t>
  </si>
  <si>
    <t>21:0461:000111</t>
  </si>
  <si>
    <t>21:0151:000094</t>
  </si>
  <si>
    <t>21:0151:000094:0001:0001:00</t>
  </si>
  <si>
    <t>092O  :791112:00:------:--</t>
  </si>
  <si>
    <t>21:0461:000112</t>
  </si>
  <si>
    <t>21:0151:000095</t>
  </si>
  <si>
    <t>21:0151:000095:0001:0001:00</t>
  </si>
  <si>
    <t>092O  :791113:00:------:--</t>
  </si>
  <si>
    <t>21:0461:000113</t>
  </si>
  <si>
    <t>21:0151:000096</t>
  </si>
  <si>
    <t>21:0151:000096:0001:0001:00</t>
  </si>
  <si>
    <t>092O  :791114:00:------:--</t>
  </si>
  <si>
    <t>21:0461:000114</t>
  </si>
  <si>
    <t>21:0151:000097</t>
  </si>
  <si>
    <t>21:0151:000097:0001:0001:00</t>
  </si>
  <si>
    <t>092O  :791115:00:------:--</t>
  </si>
  <si>
    <t>21:0461:000115</t>
  </si>
  <si>
    <t>21:0151:000098</t>
  </si>
  <si>
    <t>21:0151:000098:0001:0001:00</t>
  </si>
  <si>
    <t>092O  :791116:9E:------:--</t>
  </si>
  <si>
    <t>21:0461:000116</t>
  </si>
  <si>
    <t>092O  :791117:00:------:--</t>
  </si>
  <si>
    <t>21:0461:000117</t>
  </si>
  <si>
    <t>21:0151:000099</t>
  </si>
  <si>
    <t>21:0151:000099:0001:0001:00</t>
  </si>
  <si>
    <t>092O  :791118:00:------:--</t>
  </si>
  <si>
    <t>21:0461:000118</t>
  </si>
  <si>
    <t>21:0151:000100</t>
  </si>
  <si>
    <t>21:0151:000100:0001:0001:00</t>
  </si>
  <si>
    <t>092O  :791119:00:------:--</t>
  </si>
  <si>
    <t>21:0461:000119</t>
  </si>
  <si>
    <t>21:0151:000101</t>
  </si>
  <si>
    <t>21:0151:000101:0001:0001:00</t>
  </si>
  <si>
    <t>092O  :791120:00:------:--</t>
  </si>
  <si>
    <t>21:0461:000120</t>
  </si>
  <si>
    <t>21:0151:000102</t>
  </si>
  <si>
    <t>21:0151:000102:0001:0001:00</t>
  </si>
  <si>
    <t>092O  :791121:80:791126:10</t>
  </si>
  <si>
    <t>21:0461:000121</t>
  </si>
  <si>
    <t>21:0151:000106</t>
  </si>
  <si>
    <t>21:0151:000106:0001:0001:02</t>
  </si>
  <si>
    <t>092O  :791122:00:------:--</t>
  </si>
  <si>
    <t>21:0461:000122</t>
  </si>
  <si>
    <t>21:0151:000103</t>
  </si>
  <si>
    <t>21:0151:000103:0001:0001:00</t>
  </si>
  <si>
    <t>092O  :791123:00:------:--</t>
  </si>
  <si>
    <t>21:0461:000123</t>
  </si>
  <si>
    <t>21:0151:000104</t>
  </si>
  <si>
    <t>21:0151:000104:0001:0001:00</t>
  </si>
  <si>
    <t>092O  :791124:9J:------:--</t>
  </si>
  <si>
    <t>21:0461:000124</t>
  </si>
  <si>
    <t>092O  :791125:00:------:--</t>
  </si>
  <si>
    <t>21:0461:000125</t>
  </si>
  <si>
    <t>21:0151:000105</t>
  </si>
  <si>
    <t>21:0151:000105:0001:0001:00</t>
  </si>
  <si>
    <t>092O  :791126:10:------:--</t>
  </si>
  <si>
    <t>21:0461:000126</t>
  </si>
  <si>
    <t>21:0151:000106:0001:0001:01</t>
  </si>
  <si>
    <t>092O  :791127:20:791126:10</t>
  </si>
  <si>
    <t>21:0461:000127</t>
  </si>
  <si>
    <t>21:0151:000106:0002:0001:00</t>
  </si>
  <si>
    <t>092O  :791128:00:------:--</t>
  </si>
  <si>
    <t>21:0461:000128</t>
  </si>
  <si>
    <t>21:0151:000107</t>
  </si>
  <si>
    <t>21:0151:000107:0001:0001:00</t>
  </si>
  <si>
    <t>092O  :791129:00:------:--</t>
  </si>
  <si>
    <t>21:0461:000129</t>
  </si>
  <si>
    <t>21:0151:000108</t>
  </si>
  <si>
    <t>21:0151:000108:0001:0001:00</t>
  </si>
  <si>
    <t>092O  :791130:00:------:--</t>
  </si>
  <si>
    <t>21:0461:000130</t>
  </si>
  <si>
    <t>21:0151:000109</t>
  </si>
  <si>
    <t>21:0151:000109:0001:0001:00</t>
  </si>
  <si>
    <t>092O  :791131:00:------:--</t>
  </si>
  <si>
    <t>21:0461:000131</t>
  </si>
  <si>
    <t>21:0151:000110</t>
  </si>
  <si>
    <t>21:0151:000110:0001:0001:00</t>
  </si>
  <si>
    <t>092O  :791132:00:------:--</t>
  </si>
  <si>
    <t>21:0461:000132</t>
  </si>
  <si>
    <t>21:0151:000111</t>
  </si>
  <si>
    <t>21:0151:000111:0001:0001:00</t>
  </si>
  <si>
    <t>092O  :791133:00:------:--</t>
  </si>
  <si>
    <t>21:0461:000133</t>
  </si>
  <si>
    <t>21:0151:000112</t>
  </si>
  <si>
    <t>21:0151:000112:0001:0001:00</t>
  </si>
  <si>
    <t>092O  :791134:00:------:--</t>
  </si>
  <si>
    <t>21:0461:000134</t>
  </si>
  <si>
    <t>21:0151:000113</t>
  </si>
  <si>
    <t>21:0151:000113:0001:0001:00</t>
  </si>
  <si>
    <t>092O  :791135:00:------:--</t>
  </si>
  <si>
    <t>21:0461:000135</t>
  </si>
  <si>
    <t>21:0151:000114</t>
  </si>
  <si>
    <t>21:0151:000114:0001:0001:00</t>
  </si>
  <si>
    <t>092O  :791136:00:------:--</t>
  </si>
  <si>
    <t>21:0461:000136</t>
  </si>
  <si>
    <t>21:0151:000115</t>
  </si>
  <si>
    <t>21:0151:000115:0001:0001:00</t>
  </si>
  <si>
    <t>092O  :791137:00:------:--</t>
  </si>
  <si>
    <t>21:0461:000137</t>
  </si>
  <si>
    <t>21:0151:000116</t>
  </si>
  <si>
    <t>21:0151:000116:0001:0001:00</t>
  </si>
  <si>
    <t>092O  :791138:00:------:--</t>
  </si>
  <si>
    <t>21:0461:000138</t>
  </si>
  <si>
    <t>21:0151:000117</t>
  </si>
  <si>
    <t>21:0151:000117:0001:0001:00</t>
  </si>
  <si>
    <t>092O  :791139:00:------:--</t>
  </si>
  <si>
    <t>21:0461:000139</t>
  </si>
  <si>
    <t>21:0151:000118</t>
  </si>
  <si>
    <t>21:0151:000118:0001:0001:00</t>
  </si>
  <si>
    <t>092O  :791140:00:------:--</t>
  </si>
  <si>
    <t>21:0461:000140</t>
  </si>
  <si>
    <t>21:0151:000119</t>
  </si>
  <si>
    <t>21:0151:000119:0001:0001:00</t>
  </si>
  <si>
    <t>092O  :791141:80:791154:00</t>
  </si>
  <si>
    <t>21:0461:000141</t>
  </si>
  <si>
    <t>21:0151:000131</t>
  </si>
  <si>
    <t>21:0151:000131:0001:0001:02</t>
  </si>
  <si>
    <t>092O  :791142:00:------:--</t>
  </si>
  <si>
    <t>21:0461:000142</t>
  </si>
  <si>
    <t>21:0151:000120</t>
  </si>
  <si>
    <t>21:0151:000120:0001:0001:00</t>
  </si>
  <si>
    <t>092O  :791143:00:------:--</t>
  </si>
  <si>
    <t>21:0461:000143</t>
  </si>
  <si>
    <t>21:0151:000121</t>
  </si>
  <si>
    <t>21:0151:000121:0001:0001:00</t>
  </si>
  <si>
    <t>092O  :791144:00:------:--</t>
  </si>
  <si>
    <t>21:0461:000144</t>
  </si>
  <si>
    <t>21:0151:000122</t>
  </si>
  <si>
    <t>21:0151:000122:0001:0001:00</t>
  </si>
  <si>
    <t>092O  :791145:00:------:--</t>
  </si>
  <si>
    <t>21:0461:000145</t>
  </si>
  <si>
    <t>21:0151:000123</t>
  </si>
  <si>
    <t>21:0151:000123:0001:0001:00</t>
  </si>
  <si>
    <t>092O  :791146:9K:------:--</t>
  </si>
  <si>
    <t>21:0461:000146</t>
  </si>
  <si>
    <t>092O  :791147:00:------:--</t>
  </si>
  <si>
    <t>21:0461:000147</t>
  </si>
  <si>
    <t>21:0151:000124</t>
  </si>
  <si>
    <t>21:0151:000124:0001:0001:00</t>
  </si>
  <si>
    <t>092O  :791148:00:------:--</t>
  </si>
  <si>
    <t>21:0461:000148</t>
  </si>
  <si>
    <t>21:0151:000125</t>
  </si>
  <si>
    <t>21:0151:000125:0001:0001:00</t>
  </si>
  <si>
    <t>092O  :791149:00:------:--</t>
  </si>
  <si>
    <t>21:0461:000149</t>
  </si>
  <si>
    <t>21:0151:000126</t>
  </si>
  <si>
    <t>21:0151:000126:0001:0001:00</t>
  </si>
  <si>
    <t>092O  :791150:00:------:--</t>
  </si>
  <si>
    <t>21:0461:000150</t>
  </si>
  <si>
    <t>21:0151:000127</t>
  </si>
  <si>
    <t>21:0151:000127:0001:0001:00</t>
  </si>
  <si>
    <t>092O  :791151:00:------:--</t>
  </si>
  <si>
    <t>21:0461:000151</t>
  </si>
  <si>
    <t>21:0151:000128</t>
  </si>
  <si>
    <t>21:0151:000128:0001:0001:00</t>
  </si>
  <si>
    <t>092O  :791152:00:------:--</t>
  </si>
  <si>
    <t>21:0461:000152</t>
  </si>
  <si>
    <t>21:0151:000129</t>
  </si>
  <si>
    <t>21:0151:000129:0001:0001:00</t>
  </si>
  <si>
    <t>092O  :791153:00:------:--</t>
  </si>
  <si>
    <t>21:0461:000153</t>
  </si>
  <si>
    <t>21:0151:000130</t>
  </si>
  <si>
    <t>21:0151:000130:0001:0001:00</t>
  </si>
  <si>
    <t>092O  :791154:00:------:--</t>
  </si>
  <si>
    <t>21:0461:000154</t>
  </si>
  <si>
    <t>21:0151:000131:0001:0001:01</t>
  </si>
  <si>
    <t>092O  :791155:00:------:--</t>
  </si>
  <si>
    <t>21:0461:000155</t>
  </si>
  <si>
    <t>21:0151:000132</t>
  </si>
  <si>
    <t>21:0151:000132:0001:0001:00</t>
  </si>
  <si>
    <t>092O  :793001:80:793005:20</t>
  </si>
  <si>
    <t>21:0461:000156</t>
  </si>
  <si>
    <t>21:0151:000135</t>
  </si>
  <si>
    <t>21:0151:000135:0002:0001:02</t>
  </si>
  <si>
    <t>092O  :793002:00:------:--</t>
  </si>
  <si>
    <t>21:0461:000157</t>
  </si>
  <si>
    <t>21:0151:000133</t>
  </si>
  <si>
    <t>21:0151:000133:0001:0001:00</t>
  </si>
  <si>
    <t>092O  :793003:00:------:--</t>
  </si>
  <si>
    <t>21:0461:000158</t>
  </si>
  <si>
    <t>21:0151:000134</t>
  </si>
  <si>
    <t>21:0151:000134:0001:0001:00</t>
  </si>
  <si>
    <t>092O  :793004:10:------:--</t>
  </si>
  <si>
    <t>21:0461:000159</t>
  </si>
  <si>
    <t>21:0151:000135:0001:0001:00</t>
  </si>
  <si>
    <t>092O  :793005:20:793004:10</t>
  </si>
  <si>
    <t>21:0461:000160</t>
  </si>
  <si>
    <t>21:0151:000135:0002:0001:01</t>
  </si>
  <si>
    <t>092O  :793006:00:------:--</t>
  </si>
  <si>
    <t>21:0461:000161</t>
  </si>
  <si>
    <t>21:0151:000136</t>
  </si>
  <si>
    <t>21:0151:000136:0001:0001:00</t>
  </si>
  <si>
    <t>092O  :793007:00:------:--</t>
  </si>
  <si>
    <t>21:0461:000162</t>
  </si>
  <si>
    <t>21:0151:000137</t>
  </si>
  <si>
    <t>21:0151:000137:0001:0001:00</t>
  </si>
  <si>
    <t>092O  :793008:00:------:--</t>
  </si>
  <si>
    <t>21:0461:000163</t>
  </si>
  <si>
    <t>21:0151:000138</t>
  </si>
  <si>
    <t>21:0151:000138:0001:0001:00</t>
  </si>
  <si>
    <t>092O  :793009:00:------:--</t>
  </si>
  <si>
    <t>21:0461:000164</t>
  </si>
  <si>
    <t>21:0151:000139</t>
  </si>
  <si>
    <t>21:0151:000139:0001:0001:00</t>
  </si>
  <si>
    <t>092O  :793010:00:------:--</t>
  </si>
  <si>
    <t>21:0461:000165</t>
  </si>
  <si>
    <t>21:0151:000140</t>
  </si>
  <si>
    <t>21:0151:000140:0001:0001:00</t>
  </si>
  <si>
    <t>092O  :793011:9K:------:--</t>
  </si>
  <si>
    <t>21:0461:000166</t>
  </si>
  <si>
    <t>092O  :793012:00:------:--</t>
  </si>
  <si>
    <t>21:0461:000167</t>
  </si>
  <si>
    <t>21:0151:000141</t>
  </si>
  <si>
    <t>21:0151:000141:0001:0001:00</t>
  </si>
  <si>
    <t>092O  :793013:00:------:--</t>
  </si>
  <si>
    <t>21:0461:000168</t>
  </si>
  <si>
    <t>21:0151:000142</t>
  </si>
  <si>
    <t>21:0151:000142:0001:0001:00</t>
  </si>
  <si>
    <t>092O  :793014:00:------:--</t>
  </si>
  <si>
    <t>21:0461:000169</t>
  </si>
  <si>
    <t>21:0151:000143</t>
  </si>
  <si>
    <t>21:0151:000143:0001:0001:00</t>
  </si>
  <si>
    <t>092O  :793015:00:------:--</t>
  </si>
  <si>
    <t>21:0461:000170</t>
  </si>
  <si>
    <t>21:0151:000144</t>
  </si>
  <si>
    <t>21:0151:000144:0001:0001:00</t>
  </si>
  <si>
    <t>092O  :793016:00:------:--</t>
  </si>
  <si>
    <t>21:0461:000171</t>
  </si>
  <si>
    <t>21:0151:000145</t>
  </si>
  <si>
    <t>21:0151:000145:0001:0001:00</t>
  </si>
  <si>
    <t>092O  :793017:00:------:--</t>
  </si>
  <si>
    <t>21:0461:000172</t>
  </si>
  <si>
    <t>21:0151:000146</t>
  </si>
  <si>
    <t>21:0151:000146:0001:0001:00</t>
  </si>
  <si>
    <t>092O  :793018:00:------:--</t>
  </si>
  <si>
    <t>21:0461:000173</t>
  </si>
  <si>
    <t>21:0151:000147</t>
  </si>
  <si>
    <t>21:0151:000147:0001:0001:00</t>
  </si>
  <si>
    <t>092O  :793019:00:------:--</t>
  </si>
  <si>
    <t>21:0461:000174</t>
  </si>
  <si>
    <t>21:0151:000148</t>
  </si>
  <si>
    <t>21:0151:000148:0001:0001:00</t>
  </si>
  <si>
    <t>092O  :793020:00:------:--</t>
  </si>
  <si>
    <t>21:0461:000175</t>
  </si>
  <si>
    <t>21:0151:000149</t>
  </si>
  <si>
    <t>21:0151:000149:0001:0001:00</t>
  </si>
  <si>
    <t>092O  :793021:80:793029:00</t>
  </si>
  <si>
    <t>21:0461:000176</t>
  </si>
  <si>
    <t>21:0151:000156</t>
  </si>
  <si>
    <t>21:0151:000156:0001:0001:02</t>
  </si>
  <si>
    <t>092O  :793022:00:------:--</t>
  </si>
  <si>
    <t>21:0461:000177</t>
  </si>
  <si>
    <t>21:0151:000150</t>
  </si>
  <si>
    <t>21:0151:000150:0001:0001:00</t>
  </si>
  <si>
    <t>092O  :793023:00:------:--</t>
  </si>
  <si>
    <t>21:0461:000178</t>
  </si>
  <si>
    <t>21:0151:000151</t>
  </si>
  <si>
    <t>21:0151:000151:0001:0001:00</t>
  </si>
  <si>
    <t>092O  :793024:00:------:--</t>
  </si>
  <si>
    <t>21:0461:000179</t>
  </si>
  <si>
    <t>21:0151:000152</t>
  </si>
  <si>
    <t>21:0151:000152:0001:0001:00</t>
  </si>
  <si>
    <t>092O  :793025:9E:------:--</t>
  </si>
  <si>
    <t>21:0461:000180</t>
  </si>
  <si>
    <t>092O  :793026:00:------:--</t>
  </si>
  <si>
    <t>21:0461:000181</t>
  </si>
  <si>
    <t>21:0151:000153</t>
  </si>
  <si>
    <t>21:0151:000153:0001:0001:00</t>
  </si>
  <si>
    <t>092O  :793027:00:------:--</t>
  </si>
  <si>
    <t>21:0461:000182</t>
  </si>
  <si>
    <t>21:0151:000154</t>
  </si>
  <si>
    <t>21:0151:000154:0001:0001:00</t>
  </si>
  <si>
    <t>092O  :793028:00:------:--</t>
  </si>
  <si>
    <t>21:0461:000183</t>
  </si>
  <si>
    <t>21:0151:000155</t>
  </si>
  <si>
    <t>21:0151:000155:0001:0001:00</t>
  </si>
  <si>
    <t>092O  :793029:00:------:--</t>
  </si>
  <si>
    <t>21:0461:000184</t>
  </si>
  <si>
    <t>21:0151:000156:0001:0001:01</t>
  </si>
  <si>
    <t>092O  :793030:00:------:--</t>
  </si>
  <si>
    <t>21:0461:000185</t>
  </si>
  <si>
    <t>21:0151:000157</t>
  </si>
  <si>
    <t>21:0151:000157:0001:0001:00</t>
  </si>
  <si>
    <t>092O  :793031:00:------:--</t>
  </si>
  <si>
    <t>21:0461:000186</t>
  </si>
  <si>
    <t>21:0151:000158</t>
  </si>
  <si>
    <t>21:0151:000158:0001:0001:00</t>
  </si>
  <si>
    <t>092O  :793032:00:------:--</t>
  </si>
  <si>
    <t>21:0461:000187</t>
  </si>
  <si>
    <t>21:0151:000159</t>
  </si>
  <si>
    <t>21:0151:000159:0001:0001:00</t>
  </si>
  <si>
    <t>092O  :793033:10:------:--</t>
  </si>
  <si>
    <t>21:0461:000188</t>
  </si>
  <si>
    <t>21:0151:000160</t>
  </si>
  <si>
    <t>21:0151:000160:0001:0001:00</t>
  </si>
  <si>
    <t>092O  :793034:20:793033:10</t>
  </si>
  <si>
    <t>21:0461:000189</t>
  </si>
  <si>
    <t>21:0151:000160:0002:0001:00</t>
  </si>
  <si>
    <t>092O  :793035:00:------:--</t>
  </si>
  <si>
    <t>21:0461:000190</t>
  </si>
  <si>
    <t>21:0151:000161</t>
  </si>
  <si>
    <t>21:0151:000161:0001:0001:00</t>
  </si>
  <si>
    <t>092O  :793036:00:------:--</t>
  </si>
  <si>
    <t>21:0461:000191</t>
  </si>
  <si>
    <t>21:0151:000162</t>
  </si>
  <si>
    <t>21:0151:000162:0001:0001:00</t>
  </si>
  <si>
    <t>092O  :793037:00:------:--</t>
  </si>
  <si>
    <t>21:0461:000192</t>
  </si>
  <si>
    <t>21:0151:000163</t>
  </si>
  <si>
    <t>21:0151:000163:0001:0001:00</t>
  </si>
  <si>
    <t>092O  :793038:00:------:--</t>
  </si>
  <si>
    <t>21:0461:000193</t>
  </si>
  <si>
    <t>21:0151:000164</t>
  </si>
  <si>
    <t>21:0151:000164:0001:0001:00</t>
  </si>
  <si>
    <t>092O  :793039:00:------:--</t>
  </si>
  <si>
    <t>21:0461:000194</t>
  </si>
  <si>
    <t>21:0151:000165</t>
  </si>
  <si>
    <t>21:0151:000165:0001:0001:00</t>
  </si>
  <si>
    <t>092O  :793040:00:------:--</t>
  </si>
  <si>
    <t>21:0461:000195</t>
  </si>
  <si>
    <t>21:0151:000166</t>
  </si>
  <si>
    <t>21:0151:000166:0001:0001:00</t>
  </si>
  <si>
    <t>092O  :793041:80:793046:00</t>
  </si>
  <si>
    <t>21:0461:000196</t>
  </si>
  <si>
    <t>21:0151:000170</t>
  </si>
  <si>
    <t>21:0151:000170:0001:0001:02</t>
  </si>
  <si>
    <t>092O  :793042:00:------:--</t>
  </si>
  <si>
    <t>21:0461:000197</t>
  </si>
  <si>
    <t>21:0151:000167</t>
  </si>
  <si>
    <t>21:0151:000167:0001:0001:00</t>
  </si>
  <si>
    <t>092O  :793043:00:------:--</t>
  </si>
  <si>
    <t>21:0461:000198</t>
  </si>
  <si>
    <t>21:0151:000168</t>
  </si>
  <si>
    <t>21:0151:000168:0001:0001:00</t>
  </si>
  <si>
    <t>092O  :793044:00:------:--</t>
  </si>
  <si>
    <t>21:0461:000199</t>
  </si>
  <si>
    <t>21:0151:000169</t>
  </si>
  <si>
    <t>21:0151:000169:0001:0001:00</t>
  </si>
  <si>
    <t>092O  :793045:9L:------:--</t>
  </si>
  <si>
    <t>21:0461:000200</t>
  </si>
  <si>
    <t>092O  :793046:00:------:--</t>
  </si>
  <si>
    <t>21:0461:000201</t>
  </si>
  <si>
    <t>21:0151:000170:0001:0001:01</t>
  </si>
  <si>
    <t>092O  :793047:00:------:--</t>
  </si>
  <si>
    <t>21:0461:000202</t>
  </si>
  <si>
    <t>21:0151:000171</t>
  </si>
  <si>
    <t>21:0151:000171:0001:0001:00</t>
  </si>
  <si>
    <t>092O  :793048:00:------:--</t>
  </si>
  <si>
    <t>21:0461:000203</t>
  </si>
  <si>
    <t>21:0151:000172</t>
  </si>
  <si>
    <t>21:0151:000172:0001:0001:00</t>
  </si>
  <si>
    <t>092O  :793049:00:------:--</t>
  </si>
  <si>
    <t>21:0461:000204</t>
  </si>
  <si>
    <t>21:0151:000173</t>
  </si>
  <si>
    <t>21:0151:000173:0001:0001:00</t>
  </si>
  <si>
    <t>092O  :793050:00:------:--</t>
  </si>
  <si>
    <t>21:0461:000205</t>
  </si>
  <si>
    <t>21:0151:000174</t>
  </si>
  <si>
    <t>21:0151:000174:0001:0001:00</t>
  </si>
  <si>
    <t>092O  :793051:00:------:--</t>
  </si>
  <si>
    <t>21:0461:000206</t>
  </si>
  <si>
    <t>21:0151:000175</t>
  </si>
  <si>
    <t>21:0151:000175:0001:0001:00</t>
  </si>
  <si>
    <t>092O  :793052:00:------:--</t>
  </si>
  <si>
    <t>21:0461:000207</t>
  </si>
  <si>
    <t>21:0151:000176</t>
  </si>
  <si>
    <t>21:0151:000176:0001:0001:00</t>
  </si>
  <si>
    <t>092O  :793053:00:------:--</t>
  </si>
  <si>
    <t>21:0461:000208</t>
  </si>
  <si>
    <t>21:0151:000177</t>
  </si>
  <si>
    <t>21:0151:000177:0001:0001:00</t>
  </si>
  <si>
    <t>092O  :793054:10:------:--</t>
  </si>
  <si>
    <t>21:0461:000209</t>
  </si>
  <si>
    <t>21:0151:000178</t>
  </si>
  <si>
    <t>21:0151:000178:0001:0001:00</t>
  </si>
  <si>
    <t>092O  :793055:20:793054:10</t>
  </si>
  <si>
    <t>21:0461:000210</t>
  </si>
  <si>
    <t>21:0151:000178:0002:0001:00</t>
  </si>
  <si>
    <t>092O  :793056:00:------:--</t>
  </si>
  <si>
    <t>21:0461:000211</t>
  </si>
  <si>
    <t>21:0151:000179</t>
  </si>
  <si>
    <t>21:0151:000179:0001:0001:00</t>
  </si>
  <si>
    <t>092O  :793057:00:------:--</t>
  </si>
  <si>
    <t>21:0461:000212</t>
  </si>
  <si>
    <t>21:0151:000180</t>
  </si>
  <si>
    <t>21:0151:000180:0001:0001:00</t>
  </si>
  <si>
    <t>092O  :793058:00:------:--</t>
  </si>
  <si>
    <t>21:0461:000213</t>
  </si>
  <si>
    <t>21:0151:000181</t>
  </si>
  <si>
    <t>21:0151:000181:0001:0001:00</t>
  </si>
  <si>
    <t>092O  :793059:00:------:--</t>
  </si>
  <si>
    <t>21:0461:000214</t>
  </si>
  <si>
    <t>21:0151:000182</t>
  </si>
  <si>
    <t>21:0151:000182:0001:0001:00</t>
  </si>
  <si>
    <t>092O  :793060:00:------:--</t>
  </si>
  <si>
    <t>21:0461:000215</t>
  </si>
  <si>
    <t>21:0151:000183</t>
  </si>
  <si>
    <t>21:0151:000183:0001:0001:00</t>
  </si>
  <si>
    <t>092O  :793061:80:793073:00</t>
  </si>
  <si>
    <t>21:0461:000216</t>
  </si>
  <si>
    <t>21:0151:000194</t>
  </si>
  <si>
    <t>21:0151:000194:0001:0001:02</t>
  </si>
  <si>
    <t>092O  :793062:00:------:--</t>
  </si>
  <si>
    <t>21:0461:000217</t>
  </si>
  <si>
    <t>21:0151:000184</t>
  </si>
  <si>
    <t>21:0151:000184:0001:0001:00</t>
  </si>
  <si>
    <t>092O  :793063:00:------:--</t>
  </si>
  <si>
    <t>21:0461:000218</t>
  </si>
  <si>
    <t>21:0151:000185</t>
  </si>
  <si>
    <t>21:0151:000185:0001:0001:00</t>
  </si>
  <si>
    <t>092O  :793064:10:------:--</t>
  </si>
  <si>
    <t>21:0461:000219</t>
  </si>
  <si>
    <t>21:0151:000186</t>
  </si>
  <si>
    <t>21:0151:000186:0001:0001:00</t>
  </si>
  <si>
    <t>092O  :793065:20:793064:10</t>
  </si>
  <si>
    <t>21:0461:000220</t>
  </si>
  <si>
    <t>21:0151:000186:0002:0001:00</t>
  </si>
  <si>
    <t>092O  :793066:00:------:--</t>
  </si>
  <si>
    <t>21:0461:000221</t>
  </si>
  <si>
    <t>21:0151:000187</t>
  </si>
  <si>
    <t>21:0151:000187:0001:0001:00</t>
  </si>
  <si>
    <t>092O  :793067:00:------:--</t>
  </si>
  <si>
    <t>21:0461:000222</t>
  </si>
  <si>
    <t>21:0151:000188</t>
  </si>
  <si>
    <t>21:0151:000188:0001:0001:00</t>
  </si>
  <si>
    <t>092O  :793068:00:------:--</t>
  </si>
  <si>
    <t>21:0461:000223</t>
  </si>
  <si>
    <t>21:0151:000189</t>
  </si>
  <si>
    <t>21:0151:000189:0001:0001:00</t>
  </si>
  <si>
    <t>092O  :793069:00:------:--</t>
  </si>
  <si>
    <t>21:0461:000224</t>
  </si>
  <si>
    <t>21:0151:000190</t>
  </si>
  <si>
    <t>21:0151:000190:0001:0001:00</t>
  </si>
  <si>
    <t>092O  :793070:00:------:--</t>
  </si>
  <si>
    <t>21:0461:000225</t>
  </si>
  <si>
    <t>21:0151:000191</t>
  </si>
  <si>
    <t>21:0151:000191:0001:0001:00</t>
  </si>
  <si>
    <t>092O  :793071:00:------:--</t>
  </si>
  <si>
    <t>21:0461:000226</t>
  </si>
  <si>
    <t>21:0151:000192</t>
  </si>
  <si>
    <t>21:0151:000192:0001:0001:00</t>
  </si>
  <si>
    <t>092O  :793072:00:------:--</t>
  </si>
  <si>
    <t>21:0461:000227</t>
  </si>
  <si>
    <t>21:0151:000193</t>
  </si>
  <si>
    <t>21:0151:000193:0001:0001:00</t>
  </si>
  <si>
    <t>092O  :793073:00:------:--</t>
  </si>
  <si>
    <t>21:0461:000228</t>
  </si>
  <si>
    <t>21:0151:000194:0001:0001:01</t>
  </si>
  <si>
    <t>092O  :793074:00:------:--</t>
  </si>
  <si>
    <t>21:0461:000229</t>
  </si>
  <si>
    <t>21:0151:000195</t>
  </si>
  <si>
    <t>21:0151:000195:0001:0001:00</t>
  </si>
  <si>
    <t>092O  :793075:9J:------:--</t>
  </si>
  <si>
    <t>21:0461:000230</t>
  </si>
  <si>
    <t>092O  :793076:00:------:--</t>
  </si>
  <si>
    <t>21:0461:000231</t>
  </si>
  <si>
    <t>21:0151:000196</t>
  </si>
  <si>
    <t>21:0151:000196:0001:0001:00</t>
  </si>
  <si>
    <t>092O  :793077:00:------:--</t>
  </si>
  <si>
    <t>21:0461:000232</t>
  </si>
  <si>
    <t>21:0151:000197</t>
  </si>
  <si>
    <t>21:0151:000197:0001:0001:00</t>
  </si>
  <si>
    <t>092O  :793078:00:------:--</t>
  </si>
  <si>
    <t>21:0461:000233</t>
  </si>
  <si>
    <t>21:0151:000198</t>
  </si>
  <si>
    <t>21:0151:000198:0001:0001:00</t>
  </si>
  <si>
    <t>092O  :793079:00:------:--</t>
  </si>
  <si>
    <t>21:0461:000234</t>
  </si>
  <si>
    <t>21:0151:000199</t>
  </si>
  <si>
    <t>21:0151:000199:0001:0001:00</t>
  </si>
  <si>
    <t>092O  :793080:00:------:--</t>
  </si>
  <si>
    <t>21:0461:000235</t>
  </si>
  <si>
    <t>21:0151:000200</t>
  </si>
  <si>
    <t>21:0151:000200:0001:0001:00</t>
  </si>
  <si>
    <t>092O  :793081:80:793090:00</t>
  </si>
  <si>
    <t>21:0461:000236</t>
  </si>
  <si>
    <t>21:0151:000208</t>
  </si>
  <si>
    <t>21:0151:000208:0001:0001:02</t>
  </si>
  <si>
    <t>092O  :793082:00:------:--</t>
  </si>
  <si>
    <t>21:0461:000237</t>
  </si>
  <si>
    <t>21:0151:000201</t>
  </si>
  <si>
    <t>21:0151:000201:0001:0001:00</t>
  </si>
  <si>
    <t>092O  :793083:00:------:--</t>
  </si>
  <si>
    <t>21:0461:000238</t>
  </si>
  <si>
    <t>21:0151:000202</t>
  </si>
  <si>
    <t>21:0151:000202:0001:0001:00</t>
  </si>
  <si>
    <t>092O  :793084:00:------:--</t>
  </si>
  <si>
    <t>21:0461:000239</t>
  </si>
  <si>
    <t>21:0151:000203</t>
  </si>
  <si>
    <t>21:0151:000203:0001:0001:00</t>
  </si>
  <si>
    <t>092O  :793085:00:------:--</t>
  </si>
  <si>
    <t>21:0461:000240</t>
  </si>
  <si>
    <t>21:0151:000204</t>
  </si>
  <si>
    <t>21:0151:000204:0001:0001:00</t>
  </si>
  <si>
    <t>092O  :793086:9K:------:--</t>
  </si>
  <si>
    <t>21:0461:000241</t>
  </si>
  <si>
    <t>092O  :793087:00:------:--</t>
  </si>
  <si>
    <t>21:0461:000242</t>
  </si>
  <si>
    <t>21:0151:000205</t>
  </si>
  <si>
    <t>21:0151:000205:0001:0001:00</t>
  </si>
  <si>
    <t>092O  :793088:00:------:--</t>
  </si>
  <si>
    <t>21:0461:000243</t>
  </si>
  <si>
    <t>21:0151:000206</t>
  </si>
  <si>
    <t>21:0151:000206:0001:0001:00</t>
  </si>
  <si>
    <t>092O  :793089:00:------:--</t>
  </si>
  <si>
    <t>21:0461:000244</t>
  </si>
  <si>
    <t>21:0151:000207</t>
  </si>
  <si>
    <t>21:0151:000207:0001:0001:00</t>
  </si>
  <si>
    <t>092O  :793090:00:------:--</t>
  </si>
  <si>
    <t>21:0461:000245</t>
  </si>
  <si>
    <t>21:0151:000208:0001:0001:01</t>
  </si>
  <si>
    <t>092O  :793091:00:------:--</t>
  </si>
  <si>
    <t>21:0461:000246</t>
  </si>
  <si>
    <t>21:0151:000209</t>
  </si>
  <si>
    <t>21:0151:000209:0001:0001:00</t>
  </si>
  <si>
    <t>092O  :793092:10:------:--</t>
  </si>
  <si>
    <t>21:0461:000247</t>
  </si>
  <si>
    <t>21:0151:000210</t>
  </si>
  <si>
    <t>21:0151:000210:0001:0001:00</t>
  </si>
  <si>
    <t>092O  :793093:20:793092:10</t>
  </si>
  <si>
    <t>21:0461:000248</t>
  </si>
  <si>
    <t>21:0151:000210:0002:0001:00</t>
  </si>
  <si>
    <t>092O  :793094:00:------:--</t>
  </si>
  <si>
    <t>21:0461:000249</t>
  </si>
  <si>
    <t>21:0151:000211</t>
  </si>
  <si>
    <t>21:0151:000211:0001:0001:00</t>
  </si>
  <si>
    <t>092O  :793095:00:------:--</t>
  </si>
  <si>
    <t>21:0461:000250</t>
  </si>
  <si>
    <t>21:0151:000212</t>
  </si>
  <si>
    <t>21:0151:000212:0001:0001:00</t>
  </si>
  <si>
    <t>092O  :793096:00:------:--</t>
  </si>
  <si>
    <t>21:0461:000251</t>
  </si>
  <si>
    <t>21:0151:000213</t>
  </si>
  <si>
    <t>21:0151:000213:0001:0001:00</t>
  </si>
  <si>
    <t>092O  :793097:00:------:--</t>
  </si>
  <si>
    <t>21:0461:000252</t>
  </si>
  <si>
    <t>21:0151:000214</t>
  </si>
  <si>
    <t>21:0151:000214:0001:0001:00</t>
  </si>
  <si>
    <t>092O  :793098:00:------:--</t>
  </si>
  <si>
    <t>21:0461:000253</t>
  </si>
  <si>
    <t>21:0151:000215</t>
  </si>
  <si>
    <t>21:0151:000215:0001:0001:00</t>
  </si>
  <si>
    <t>092O  :793099:00:------:--</t>
  </si>
  <si>
    <t>21:0461:000254</t>
  </si>
  <si>
    <t>21:0151:000216</t>
  </si>
  <si>
    <t>21:0151:000216:0001:0001:00</t>
  </si>
  <si>
    <t>092O  :793100:00:------:--</t>
  </si>
  <si>
    <t>21:0461:000255</t>
  </si>
  <si>
    <t>21:0151:000217</t>
  </si>
  <si>
    <t>21:0151:000217:0001:0001:00</t>
  </si>
  <si>
    <t>092O  :793101:80:793104:00</t>
  </si>
  <si>
    <t>21:0461:000256</t>
  </si>
  <si>
    <t>21:0151:000219</t>
  </si>
  <si>
    <t>21:0151:000219:0001:0001:02</t>
  </si>
  <si>
    <t>092O  :793102:9E:------:--</t>
  </si>
  <si>
    <t>21:0461:000257</t>
  </si>
  <si>
    <t>092O  :793103:00:------:--</t>
  </si>
  <si>
    <t>21:0461:000258</t>
  </si>
  <si>
    <t>21:0151:000218</t>
  </si>
  <si>
    <t>21:0151:000218:0001:0001:00</t>
  </si>
  <si>
    <t>092O  :793104:00:------:--</t>
  </si>
  <si>
    <t>21:0461:000259</t>
  </si>
  <si>
    <t>21:0151:000219:0001:0001:01</t>
  </si>
  <si>
    <t>092O  :793105:10:------:--</t>
  </si>
  <si>
    <t>21:0461:000260</t>
  </si>
  <si>
    <t>21:0151:000220</t>
  </si>
  <si>
    <t>21:0151:000220:0001:0001:00</t>
  </si>
  <si>
    <t>092O  :793106:20:793105:10</t>
  </si>
  <si>
    <t>21:0461:000261</t>
  </si>
  <si>
    <t>21:0151:000220:0002:0001:00</t>
  </si>
  <si>
    <t>092O  :793107:00:------:--</t>
  </si>
  <si>
    <t>21:0461:000262</t>
  </si>
  <si>
    <t>21:0151:000221</t>
  </si>
  <si>
    <t>21:0151:000221:0001:0001:00</t>
  </si>
  <si>
    <t>092O  :793108:00:------:--</t>
  </si>
  <si>
    <t>21:0461:000263</t>
  </si>
  <si>
    <t>21:0151:000222</t>
  </si>
  <si>
    <t>21:0151:000222:0001:0001:00</t>
  </si>
  <si>
    <t>092O  :793109:00:------:--</t>
  </si>
  <si>
    <t>21:0461:000264</t>
  </si>
  <si>
    <t>21:0151:000223</t>
  </si>
  <si>
    <t>21:0151:000223:0001:0001:00</t>
  </si>
  <si>
    <t>092O  :793110:00:------:--</t>
  </si>
  <si>
    <t>21:0461:000265</t>
  </si>
  <si>
    <t>21:0151:000224</t>
  </si>
  <si>
    <t>21:0151:000224:0001:0001:00</t>
  </si>
  <si>
    <t>092O  :793111:00:------:--</t>
  </si>
  <si>
    <t>21:0461:000266</t>
  </si>
  <si>
    <t>21:0151:000225</t>
  </si>
  <si>
    <t>21:0151:000225:0001:0001:00</t>
  </si>
  <si>
    <t>092O  :793112:00:------:--</t>
  </si>
  <si>
    <t>21:0461:000267</t>
  </si>
  <si>
    <t>21:0151:000226</t>
  </si>
  <si>
    <t>21:0151:000226:0001:0001:00</t>
  </si>
  <si>
    <t>092O  :793113:00:------:--</t>
  </si>
  <si>
    <t>21:0461:000268</t>
  </si>
  <si>
    <t>21:0151:000227</t>
  </si>
  <si>
    <t>21:0151:000227:0001:0001:00</t>
  </si>
  <si>
    <t>092O  :793114:00:------:--</t>
  </si>
  <si>
    <t>21:0461:000269</t>
  </si>
  <si>
    <t>21:0151:000228</t>
  </si>
  <si>
    <t>21:0151:000228:0001:0001:00</t>
  </si>
  <si>
    <t>092O  :793115:00:------:--</t>
  </si>
  <si>
    <t>21:0461:000270</t>
  </si>
  <si>
    <t>21:0151:000229</t>
  </si>
  <si>
    <t>21:0151:000229:0001:0001:00</t>
  </si>
  <si>
    <t>092O  :793116:00:------:--</t>
  </si>
  <si>
    <t>21:0461:000271</t>
  </si>
  <si>
    <t>21:0151:000230</t>
  </si>
  <si>
    <t>21:0151:000230:0001:0001:00</t>
  </si>
  <si>
    <t>092O  :793117:00:------:--</t>
  </si>
  <si>
    <t>21:0461:000272</t>
  </si>
  <si>
    <t>21:0151:000231</t>
  </si>
  <si>
    <t>21:0151:000231:0001:0001:00</t>
  </si>
  <si>
    <t>092O  :793118:00:------:--</t>
  </si>
  <si>
    <t>21:0461:000273</t>
  </si>
  <si>
    <t>21:0151:000232</t>
  </si>
  <si>
    <t>21:0151:000232:0001:0001:00</t>
  </si>
  <si>
    <t>092O  :793119:00:------:--</t>
  </si>
  <si>
    <t>21:0461:000274</t>
  </si>
  <si>
    <t>21:0151:000233</t>
  </si>
  <si>
    <t>21:0151:000233:0001:0001:00</t>
  </si>
  <si>
    <t>092O  :793120:00:------:--</t>
  </si>
  <si>
    <t>21:0461:000275</t>
  </si>
  <si>
    <t>21:0151:000234</t>
  </si>
  <si>
    <t>21:0151:000234:0001:0001:00</t>
  </si>
  <si>
    <t>092O  :793121:80:793129:00</t>
  </si>
  <si>
    <t>21:0461:000276</t>
  </si>
  <si>
    <t>21:0151:000241</t>
  </si>
  <si>
    <t>21:0151:000241:0001:0001:02</t>
  </si>
  <si>
    <t>092O  :793122:00:------:--</t>
  </si>
  <si>
    <t>21:0461:000277</t>
  </si>
  <si>
    <t>21:0151:000235</t>
  </si>
  <si>
    <t>21:0151:000235:0001:0001:00</t>
  </si>
  <si>
    <t>092O  :793123:00:------:--</t>
  </si>
  <si>
    <t>21:0461:000278</t>
  </si>
  <si>
    <t>21:0151:000236</t>
  </si>
  <si>
    <t>21:0151:000236:0001:0001:00</t>
  </si>
  <si>
    <t>092O  :793124:00:------:--</t>
  </si>
  <si>
    <t>21:0461:000279</t>
  </si>
  <si>
    <t>21:0151:000237</t>
  </si>
  <si>
    <t>21:0151:000237:0001:0001:00</t>
  </si>
  <si>
    <t>092O  :793125:00:------:--</t>
  </si>
  <si>
    <t>21:0461:000280</t>
  </si>
  <si>
    <t>21:0151:000238</t>
  </si>
  <si>
    <t>21:0151:000238:0001:0001:00</t>
  </si>
  <si>
    <t>092O  :793126:10:------:--</t>
  </si>
  <si>
    <t>21:0461:000281</t>
  </si>
  <si>
    <t>21:0151:000239</t>
  </si>
  <si>
    <t>21:0151:000239:0001:0001:00</t>
  </si>
  <si>
    <t>092O  :793127:20:793126:10</t>
  </si>
  <si>
    <t>21:0461:000282</t>
  </si>
  <si>
    <t>21:0151:000239:0002:0001:00</t>
  </si>
  <si>
    <t>092O  :793128:00:------:--</t>
  </si>
  <si>
    <t>21:0461:000283</t>
  </si>
  <si>
    <t>21:0151:000240</t>
  </si>
  <si>
    <t>21:0151:000240:0001:0001:00</t>
  </si>
  <si>
    <t>092O  :793129:00:------:--</t>
  </si>
  <si>
    <t>21:0461:000284</t>
  </si>
  <si>
    <t>21:0151:000241:0001:0001:01</t>
  </si>
  <si>
    <t>092O  :793130:00:------:--</t>
  </si>
  <si>
    <t>21:0461:000285</t>
  </si>
  <si>
    <t>21:0151:000242</t>
  </si>
  <si>
    <t>21:0151:000242:0001:0001:00</t>
  </si>
  <si>
    <t>092O  :793131:00:------:--</t>
  </si>
  <si>
    <t>21:0461:000286</t>
  </si>
  <si>
    <t>21:0151:000243</t>
  </si>
  <si>
    <t>21:0151:000243:0001:0001:00</t>
  </si>
  <si>
    <t>092O  :793132:9E:------:--</t>
  </si>
  <si>
    <t>21:0461:000287</t>
  </si>
  <si>
    <t>092O  :793133:00:------:--</t>
  </si>
  <si>
    <t>21:0461:000288</t>
  </si>
  <si>
    <t>21:0151:000244</t>
  </si>
  <si>
    <t>21:0151:000244:0001:0001:00</t>
  </si>
  <si>
    <t>092O  :793134:00:------:--</t>
  </si>
  <si>
    <t>21:0461:000289</t>
  </si>
  <si>
    <t>21:0151:000245</t>
  </si>
  <si>
    <t>21:0151:000245:0001:0001:00</t>
  </si>
  <si>
    <t>092O  :793135:00:------:--</t>
  </si>
  <si>
    <t>21:0461:000290</t>
  </si>
  <si>
    <t>21:0151:000246</t>
  </si>
  <si>
    <t>21:0151:000246:0001:0001:00</t>
  </si>
  <si>
    <t>092O  :793136:00:------:--</t>
  </si>
  <si>
    <t>21:0461:000291</t>
  </si>
  <si>
    <t>21:0151:000247</t>
  </si>
  <si>
    <t>21:0151:000247:0001:0001:00</t>
  </si>
  <si>
    <t>092O  :793137:00:------:--</t>
  </si>
  <si>
    <t>21:0461:000292</t>
  </si>
  <si>
    <t>21:0151:000248</t>
  </si>
  <si>
    <t>21:0151:000248:0001:0001:00</t>
  </si>
  <si>
    <t>092O  :793138:00:------:--</t>
  </si>
  <si>
    <t>21:0461:000293</t>
  </si>
  <si>
    <t>21:0151:000249</t>
  </si>
  <si>
    <t>21:0151:000249:0001:0001:00</t>
  </si>
  <si>
    <t>092O  :793139:00:------:--</t>
  </si>
  <si>
    <t>21:0461:000294</t>
  </si>
  <si>
    <t>21:0151:000250</t>
  </si>
  <si>
    <t>21:0151:000250:0001:0001:00</t>
  </si>
  <si>
    <t>092O  :793140:00:------:--</t>
  </si>
  <si>
    <t>21:0461:000295</t>
  </si>
  <si>
    <t>21:0151:000251</t>
  </si>
  <si>
    <t>21:0151:000251:0001:0001:00</t>
  </si>
  <si>
    <t>092O  :793141:80:793155:00</t>
  </si>
  <si>
    <t>21:0461:000296</t>
  </si>
  <si>
    <t>21:0151:000264</t>
  </si>
  <si>
    <t>21:0151:000264:0001:0001:02</t>
  </si>
  <si>
    <t>092O  :793142:00:------:--</t>
  </si>
  <si>
    <t>21:0461:000297</t>
  </si>
  <si>
    <t>21:0151:000252</t>
  </si>
  <si>
    <t>21:0151:000252:0001:0001:00</t>
  </si>
  <si>
    <t>092O  :793143:00:------:--</t>
  </si>
  <si>
    <t>21:0461:000298</t>
  </si>
  <si>
    <t>21:0151:000253</t>
  </si>
  <si>
    <t>21:0151:000253:0001:0001:00</t>
  </si>
  <si>
    <t>092O  :793144:00:------:--</t>
  </si>
  <si>
    <t>21:0461:000299</t>
  </si>
  <si>
    <t>21:0151:000254</t>
  </si>
  <si>
    <t>21:0151:000254:0001:0001:00</t>
  </si>
  <si>
    <t>092O  :793145:00:------:--</t>
  </si>
  <si>
    <t>21:0461:000300</t>
  </si>
  <si>
    <t>21:0151:000255</t>
  </si>
  <si>
    <t>21:0151:000255:0001:0001:00</t>
  </si>
  <si>
    <t>092O  :793146:9J:------:--</t>
  </si>
  <si>
    <t>21:0461:000301</t>
  </si>
  <si>
    <t>092O  :793147:00:------:--</t>
  </si>
  <si>
    <t>21:0461:000302</t>
  </si>
  <si>
    <t>21:0151:000256</t>
  </si>
  <si>
    <t>21:0151:000256:0001:0001:00</t>
  </si>
  <si>
    <t>092O  :793148:00:------:--</t>
  </si>
  <si>
    <t>21:0461:000303</t>
  </si>
  <si>
    <t>21:0151:000257</t>
  </si>
  <si>
    <t>21:0151:000257:0001:0001:00</t>
  </si>
  <si>
    <t>092O  :793149:00:------:--</t>
  </si>
  <si>
    <t>21:0461:000304</t>
  </si>
  <si>
    <t>21:0151:000258</t>
  </si>
  <si>
    <t>21:0151:000258:0001:0001:00</t>
  </si>
  <si>
    <t>092O  :793150:00:------:--</t>
  </si>
  <si>
    <t>21:0461:000305</t>
  </si>
  <si>
    <t>21:0151:000259</t>
  </si>
  <si>
    <t>21:0151:000259:0001:0001:00</t>
  </si>
  <si>
    <t>092O  :793151:00:------:--</t>
  </si>
  <si>
    <t>21:0461:000306</t>
  </si>
  <si>
    <t>21:0151:000260</t>
  </si>
  <si>
    <t>21:0151:000260:0001:0001:00</t>
  </si>
  <si>
    <t>092O  :793152:00:------:--</t>
  </si>
  <si>
    <t>21:0461:000307</t>
  </si>
  <si>
    <t>21:0151:000261</t>
  </si>
  <si>
    <t>21:0151:000261:0001:0001:00</t>
  </si>
  <si>
    <t>092O  :793153:00:------:--</t>
  </si>
  <si>
    <t>21:0461:000308</t>
  </si>
  <si>
    <t>21:0151:000262</t>
  </si>
  <si>
    <t>21:0151:000262:0001:0001:00</t>
  </si>
  <si>
    <t>092O  :793154:00:------:--</t>
  </si>
  <si>
    <t>21:0461:000309</t>
  </si>
  <si>
    <t>21:0151:000263</t>
  </si>
  <si>
    <t>21:0151:000263:0001:0001:00</t>
  </si>
  <si>
    <t>092O  :793155:00:------:--</t>
  </si>
  <si>
    <t>21:0461:000310</t>
  </si>
  <si>
    <t>21:0151:000264:0001:0001:01</t>
  </si>
  <si>
    <t>092O  :793156:00:------:--</t>
  </si>
  <si>
    <t>21:0461:000311</t>
  </si>
  <si>
    <t>21:0151:000265</t>
  </si>
  <si>
    <t>21:0151:000265:0001:0001:00</t>
  </si>
  <si>
    <t>092O  :793157:10:------:--</t>
  </si>
  <si>
    <t>21:0461:000312</t>
  </si>
  <si>
    <t>21:0151:000266</t>
  </si>
  <si>
    <t>21:0151:000266:0001:0001:00</t>
  </si>
  <si>
    <t>092O  :793158:20:793157:10</t>
  </si>
  <si>
    <t>21:0461:000313</t>
  </si>
  <si>
    <t>21:0151:000266:0002:0001:00</t>
  </si>
  <si>
    <t>092O  :793159:00:------:--</t>
  </si>
  <si>
    <t>21:0461:000314</t>
  </si>
  <si>
    <t>21:0151:000267</t>
  </si>
  <si>
    <t>21:0151:000267:0001:0001:00</t>
  </si>
  <si>
    <t>092O  :793160:00:------:--</t>
  </si>
  <si>
    <t>21:0461:000315</t>
  </si>
  <si>
    <t>21:0151:000268</t>
  </si>
  <si>
    <t>21:0151:000268:0001:0001:00</t>
  </si>
  <si>
    <t>092O  :793161:80:793170:00</t>
  </si>
  <si>
    <t>21:0461:000316</t>
  </si>
  <si>
    <t>21:0151:000275</t>
  </si>
  <si>
    <t>21:0151:000275:0001:0001:02</t>
  </si>
  <si>
    <t>092O  :793162:00:------:--</t>
  </si>
  <si>
    <t>21:0461:000317</t>
  </si>
  <si>
    <t>21:0151:000269</t>
  </si>
  <si>
    <t>21:0151:000269:0001:0001:00</t>
  </si>
  <si>
    <t>092O  :793163:10:------:--</t>
  </si>
  <si>
    <t>21:0461:000318</t>
  </si>
  <si>
    <t>21:0151:000270</t>
  </si>
  <si>
    <t>21:0151:000270:0001:0001:00</t>
  </si>
  <si>
    <t>092O  :793164:20:793163:10</t>
  </si>
  <si>
    <t>21:0461:000319</t>
  </si>
  <si>
    <t>21:0151:000270:0002:0001:00</t>
  </si>
  <si>
    <t>092O  :793165:00:------:--</t>
  </si>
  <si>
    <t>21:0461:000320</t>
  </si>
  <si>
    <t>21:0151:000271</t>
  </si>
  <si>
    <t>21:0151:000271:0001:0001:00</t>
  </si>
  <si>
    <t>092O  :793166:00:------:--</t>
  </si>
  <si>
    <t>21:0461:000321</t>
  </si>
  <si>
    <t>21:0151:000272</t>
  </si>
  <si>
    <t>21:0151:000272:0001:0001:00</t>
  </si>
  <si>
    <t>092O  :793167:00:------:--</t>
  </si>
  <si>
    <t>21:0461:000322</t>
  </si>
  <si>
    <t>21:0151:000273</t>
  </si>
  <si>
    <t>21:0151:000273:0001:0001:00</t>
  </si>
  <si>
    <t>092O  :793168:9L:------:--</t>
  </si>
  <si>
    <t>21:0461:000323</t>
  </si>
  <si>
    <t>092O  :793169:00:------:--</t>
  </si>
  <si>
    <t>21:0461:000324</t>
  </si>
  <si>
    <t>21:0151:000274</t>
  </si>
  <si>
    <t>21:0151:000274:0001:0001:00</t>
  </si>
  <si>
    <t>092O  :793170:00:------:--</t>
  </si>
  <si>
    <t>21:0461:000325</t>
  </si>
  <si>
    <t>21:0151:000275:0001:0001:01</t>
  </si>
  <si>
    <t>092O  :793171:00:------:--</t>
  </si>
  <si>
    <t>21:0461:000326</t>
  </si>
  <si>
    <t>21:0151:000276</t>
  </si>
  <si>
    <t>21:0151:000276:0001:0001:00</t>
  </si>
  <si>
    <t>092O  :793172:00:------:--</t>
  </si>
  <si>
    <t>21:0461:000327</t>
  </si>
  <si>
    <t>21:0151:000277</t>
  </si>
  <si>
    <t>21:0151:000277:0001:0001:00</t>
  </si>
  <si>
    <t>092O  :793173:00:------:--</t>
  </si>
  <si>
    <t>21:0461:000328</t>
  </si>
  <si>
    <t>21:0151:000278</t>
  </si>
  <si>
    <t>21:0151:000278:0001:0001:00</t>
  </si>
  <si>
    <t>092O  :793174:00:------:--</t>
  </si>
  <si>
    <t>21:0461:000329</t>
  </si>
  <si>
    <t>21:0151:000279</t>
  </si>
  <si>
    <t>21:0151:000279:0001:0001:00</t>
  </si>
  <si>
    <t>092O  :793175:00:------:--</t>
  </si>
  <si>
    <t>21:0461:000330</t>
  </si>
  <si>
    <t>21:0151:000280</t>
  </si>
  <si>
    <t>21:0151:000280:0001:0001:00</t>
  </si>
  <si>
    <t>092O  :793176:00:------:--</t>
  </si>
  <si>
    <t>21:0461:000331</t>
  </si>
  <si>
    <t>21:0151:000281</t>
  </si>
  <si>
    <t>21:0151:000281:0001:0001:00</t>
  </si>
  <si>
    <t>092O  :793177:00:------:--</t>
  </si>
  <si>
    <t>21:0461:000332</t>
  </si>
  <si>
    <t>21:0151:000282</t>
  </si>
  <si>
    <t>21:0151:000282:0001:0001:00</t>
  </si>
  <si>
    <t>092O  :793178:00:------:--</t>
  </si>
  <si>
    <t>21:0461:000333</t>
  </si>
  <si>
    <t>21:0151:000283</t>
  </si>
  <si>
    <t>21:0151:000283:0001:0001:00</t>
  </si>
  <si>
    <t>092O  :793179:00:------:--</t>
  </si>
  <si>
    <t>21:0461:000334</t>
  </si>
  <si>
    <t>21:0151:000284</t>
  </si>
  <si>
    <t>21:0151:000284:0001:0001:00</t>
  </si>
  <si>
    <t>092O  :795001:80:795003:00</t>
  </si>
  <si>
    <t>21:0461:000335</t>
  </si>
  <si>
    <t>21:0151:000286</t>
  </si>
  <si>
    <t>21:0151:000286:0001:0001:02</t>
  </si>
  <si>
    <t>092O  :795002:00:------:--</t>
  </si>
  <si>
    <t>21:0461:000336</t>
  </si>
  <si>
    <t>21:0151:000285</t>
  </si>
  <si>
    <t>21:0151:000285:0001:0001:00</t>
  </si>
  <si>
    <t>092O  :795003:00:------:--</t>
  </si>
  <si>
    <t>21:0461:000337</t>
  </si>
  <si>
    <t>21:0151:000286:0001:0001:01</t>
  </si>
  <si>
    <t>092O  :795004:00:------:--</t>
  </si>
  <si>
    <t>21:0461:000338</t>
  </si>
  <si>
    <t>21:0151:000287</t>
  </si>
  <si>
    <t>21:0151:000287:0001:0001:00</t>
  </si>
  <si>
    <t>092O  :795005:00:------:--</t>
  </si>
  <si>
    <t>21:0461:000339</t>
  </si>
  <si>
    <t>21:0151:000288</t>
  </si>
  <si>
    <t>21:0151:000288:0001:0001:00</t>
  </si>
  <si>
    <t>092O  :795006:9K:------:--</t>
  </si>
  <si>
    <t>21:0461:000340</t>
  </si>
  <si>
    <t>092O  :795007:00:------:--</t>
  </si>
  <si>
    <t>21:0461:000341</t>
  </si>
  <si>
    <t>21:0151:000289</t>
  </si>
  <si>
    <t>21:0151:000289:0001:0001:00</t>
  </si>
  <si>
    <t>092O  :795008:00:------:--</t>
  </si>
  <si>
    <t>21:0461:000342</t>
  </si>
  <si>
    <t>21:0151:000290</t>
  </si>
  <si>
    <t>21:0151:000290:0001:0001:00</t>
  </si>
  <si>
    <t>092O  :795009:00:------:--</t>
  </si>
  <si>
    <t>21:0461:000343</t>
  </si>
  <si>
    <t>21:0151:000291</t>
  </si>
  <si>
    <t>21:0151:000291:0001:0001:00</t>
  </si>
  <si>
    <t>092O  :795010:00:------:--</t>
  </si>
  <si>
    <t>21:0461:000344</t>
  </si>
  <si>
    <t>21:0151:000292</t>
  </si>
  <si>
    <t>21:0151:000292:0001:0001:00</t>
  </si>
  <si>
    <t>092O  :795011:00:------:--</t>
  </si>
  <si>
    <t>21:0461:000345</t>
  </si>
  <si>
    <t>21:0151:000293</t>
  </si>
  <si>
    <t>21:0151:000293:0001:0001:00</t>
  </si>
  <si>
    <t>092O  :795012:00:------:--</t>
  </si>
  <si>
    <t>21:0461:000346</t>
  </si>
  <si>
    <t>21:0151:000294</t>
  </si>
  <si>
    <t>21:0151:000294:0001:0001:00</t>
  </si>
  <si>
    <t>092O  :795013:00:------:--</t>
  </si>
  <si>
    <t>21:0461:000347</t>
  </si>
  <si>
    <t>21:0151:000295</t>
  </si>
  <si>
    <t>21:0151:000295:0001:0001:00</t>
  </si>
  <si>
    <t>092O  :795014:10:------:--</t>
  </si>
  <si>
    <t>21:0461:000348</t>
  </si>
  <si>
    <t>21:0151:000296</t>
  </si>
  <si>
    <t>21:0151:000296:0001:0001:00</t>
  </si>
  <si>
    <t>092O  :795015:20:795014:10</t>
  </si>
  <si>
    <t>21:0461:000349</t>
  </si>
  <si>
    <t>21:0151:000296:0002:0001:00</t>
  </si>
  <si>
    <t>092O  :795016:00:------:--</t>
  </si>
  <si>
    <t>21:0461:000350</t>
  </si>
  <si>
    <t>21:0151:000297</t>
  </si>
  <si>
    <t>21:0151:000297:0001:0001:00</t>
  </si>
  <si>
    <t>092O  :795017:00:------:--</t>
  </si>
  <si>
    <t>21:0461:000351</t>
  </si>
  <si>
    <t>21:0151:000298</t>
  </si>
  <si>
    <t>21:0151:000298:0001:0001:00</t>
  </si>
  <si>
    <t>092O  :795018:00:------:--</t>
  </si>
  <si>
    <t>21:0461:000352</t>
  </si>
  <si>
    <t>21:0151:000299</t>
  </si>
  <si>
    <t>21:0151:000299:0001:0001:00</t>
  </si>
  <si>
    <t>092O  :795019:00:------:--</t>
  </si>
  <si>
    <t>21:0461:000353</t>
  </si>
  <si>
    <t>21:0151:000300</t>
  </si>
  <si>
    <t>21:0151:000300:0001:0001:00</t>
  </si>
  <si>
    <t>092O  :795020:00:------:--</t>
  </si>
  <si>
    <t>21:0461:000354</t>
  </si>
  <si>
    <t>21:0151:000301</t>
  </si>
  <si>
    <t>21:0151:000301:0001:0001:00</t>
  </si>
  <si>
    <t>092O  :795021:80:795033:00</t>
  </si>
  <si>
    <t>21:0461:000355</t>
  </si>
  <si>
    <t>21:0151:000312</t>
  </si>
  <si>
    <t>21:0151:000312:0001:0001:02</t>
  </si>
  <si>
    <t>092O  :795022:00:------:--</t>
  </si>
  <si>
    <t>21:0461:000356</t>
  </si>
  <si>
    <t>21:0151:000302</t>
  </si>
  <si>
    <t>21:0151:000302:0001:0001:00</t>
  </si>
  <si>
    <t>092O  :795023:00:------:--</t>
  </si>
  <si>
    <t>21:0461:000357</t>
  </si>
  <si>
    <t>21:0151:000303</t>
  </si>
  <si>
    <t>21:0151:000303:0001:0001:00</t>
  </si>
  <si>
    <t>092O  :795024:10:------:--</t>
  </si>
  <si>
    <t>21:0461:000358</t>
  </si>
  <si>
    <t>21:0151:000304</t>
  </si>
  <si>
    <t>21:0151:000304:0001:0001:00</t>
  </si>
  <si>
    <t>092O  :795025:20:795024:10</t>
  </si>
  <si>
    <t>21:0461:000359</t>
  </si>
  <si>
    <t>21:0151:000304:0002:0001:00</t>
  </si>
  <si>
    <t>092O  :795026:00:------:--</t>
  </si>
  <si>
    <t>21:0461:000360</t>
  </si>
  <si>
    <t>21:0151:000305</t>
  </si>
  <si>
    <t>21:0151:000305:0001:0001:00</t>
  </si>
  <si>
    <t>092O  :795027:00:------:--</t>
  </si>
  <si>
    <t>21:0461:000361</t>
  </si>
  <si>
    <t>21:0151:000306</t>
  </si>
  <si>
    <t>21:0151:000306:0001:0001:00</t>
  </si>
  <si>
    <t>092O  :795028:00:------:--</t>
  </si>
  <si>
    <t>21:0461:000362</t>
  </si>
  <si>
    <t>21:0151:000307</t>
  </si>
  <si>
    <t>21:0151:000307:0001:0001:00</t>
  </si>
  <si>
    <t>092O  :795029:00:------:--</t>
  </si>
  <si>
    <t>21:0461:000363</t>
  </si>
  <si>
    <t>21:0151:000308</t>
  </si>
  <si>
    <t>21:0151:000308:0001:0001:00</t>
  </si>
  <si>
    <t>092O  :795030:00:------:--</t>
  </si>
  <si>
    <t>21:0461:000364</t>
  </si>
  <si>
    <t>21:0151:000309</t>
  </si>
  <si>
    <t>21:0151:000309:0001:0001:00</t>
  </si>
  <si>
    <t>092O  :795031:00:------:--</t>
  </si>
  <si>
    <t>21:0461:000365</t>
  </si>
  <si>
    <t>21:0151:000310</t>
  </si>
  <si>
    <t>21:0151:000310:0001:0001:00</t>
  </si>
  <si>
    <t>092O  :795032:00:------:--</t>
  </si>
  <si>
    <t>21:0461:000366</t>
  </si>
  <si>
    <t>21:0151:000311</t>
  </si>
  <si>
    <t>21:0151:000311:0001:0001:00</t>
  </si>
  <si>
    <t>092O  :795033:00:------:--</t>
  </si>
  <si>
    <t>21:0461:000367</t>
  </si>
  <si>
    <t>21:0151:000312:0001:0001:01</t>
  </si>
  <si>
    <t>092O  :795034:00:------:--</t>
  </si>
  <si>
    <t>21:0461:000368</t>
  </si>
  <si>
    <t>21:0151:000313</t>
  </si>
  <si>
    <t>21:0151:000313:0001:0001:00</t>
  </si>
  <si>
    <t>092O  :795035:9J:------:--</t>
  </si>
  <si>
    <t>21:0461:000369</t>
  </si>
  <si>
    <t>092O  :795036:00:------:--</t>
  </si>
  <si>
    <t>21:0461:000370</t>
  </si>
  <si>
    <t>21:0151:000314</t>
  </si>
  <si>
    <t>21:0151:000314:0001:0001:00</t>
  </si>
  <si>
    <t>092O  :795037:00:------:--</t>
  </si>
  <si>
    <t>21:0461:000371</t>
  </si>
  <si>
    <t>21:0151:000315</t>
  </si>
  <si>
    <t>21:0151:000315:0001:0001:00</t>
  </si>
  <si>
    <t>092O  :795038:00:------:--</t>
  </si>
  <si>
    <t>21:0461:000372</t>
  </si>
  <si>
    <t>21:0151:000316</t>
  </si>
  <si>
    <t>21:0151:000316:0001:0001:00</t>
  </si>
  <si>
    <t>092O  :795039:00:------:--</t>
  </si>
  <si>
    <t>21:0461:000373</t>
  </si>
  <si>
    <t>21:0151:000317</t>
  </si>
  <si>
    <t>21:0151:000317:0001:0001:00</t>
  </si>
  <si>
    <t>092O  :795040:00:------:--</t>
  </si>
  <si>
    <t>21:0461:000374</t>
  </si>
  <si>
    <t>21:0151:000318</t>
  </si>
  <si>
    <t>21:0151:000318:0001:0001:00</t>
  </si>
  <si>
    <t>092O  :795041:80:795047:00</t>
  </si>
  <si>
    <t>21:0461:000375</t>
  </si>
  <si>
    <t>21:0151:000323</t>
  </si>
  <si>
    <t>21:0151:000323:0001:0001:02</t>
  </si>
  <si>
    <t>092O  :795042:00:------:--</t>
  </si>
  <si>
    <t>21:0461:000376</t>
  </si>
  <si>
    <t>21:0151:000319</t>
  </si>
  <si>
    <t>21:0151:000319:0001:0001:00</t>
  </si>
  <si>
    <t>092O  :795043:00:------:--</t>
  </si>
  <si>
    <t>21:0461:000377</t>
  </si>
  <si>
    <t>21:0151:000320</t>
  </si>
  <si>
    <t>21:0151:000320:0001:0001:00</t>
  </si>
  <si>
    <t>092O  :795044:9L:------:--</t>
  </si>
  <si>
    <t>21:0461:000378</t>
  </si>
  <si>
    <t>092O  :795045:00:------:--</t>
  </si>
  <si>
    <t>21:0461:000379</t>
  </si>
  <si>
    <t>21:0151:000321</t>
  </si>
  <si>
    <t>21:0151:000321:0001:0001:00</t>
  </si>
  <si>
    <t>092O  :795046:00:------:--</t>
  </si>
  <si>
    <t>21:0461:000380</t>
  </si>
  <si>
    <t>21:0151:000322</t>
  </si>
  <si>
    <t>21:0151:000322:0001:0001:00</t>
  </si>
  <si>
    <t>092O  :795047:00:------:--</t>
  </si>
  <si>
    <t>21:0461:000381</t>
  </si>
  <si>
    <t>21:0151:000323:0001:0001:01</t>
  </si>
  <si>
    <t>092O  :795048:00:------:--</t>
  </si>
  <si>
    <t>21:0461:000382</t>
  </si>
  <si>
    <t>21:0151:000324</t>
  </si>
  <si>
    <t>21:0151:000324:0001:0001:00</t>
  </si>
  <si>
    <t>092O  :795049:00:------:--</t>
  </si>
  <si>
    <t>21:0461:000383</t>
  </si>
  <si>
    <t>21:0151:000325</t>
  </si>
  <si>
    <t>21:0151:000325:0001:0001:00</t>
  </si>
  <si>
    <t>092O  :795050:00:------:--</t>
  </si>
  <si>
    <t>21:0461:000384</t>
  </si>
  <si>
    <t>21:0151:000326</t>
  </si>
  <si>
    <t>21:0151:000326:0001:0001:00</t>
  </si>
  <si>
    <t>092O  :795051:00:------:--</t>
  </si>
  <si>
    <t>21:0461:000385</t>
  </si>
  <si>
    <t>21:0151:000327</t>
  </si>
  <si>
    <t>21:0151:000327:0001:0001:00</t>
  </si>
  <si>
    <t>092O  :795052:00:------:--</t>
  </si>
  <si>
    <t>21:0461:000386</t>
  </si>
  <si>
    <t>21:0151:000328</t>
  </si>
  <si>
    <t>21:0151:000328:0001:0001:00</t>
  </si>
  <si>
    <t>092O  :795053:00:------:--</t>
  </si>
  <si>
    <t>21:0461:000387</t>
  </si>
  <si>
    <t>21:0151:000329</t>
  </si>
  <si>
    <t>21:0151:000329:0001:0001:00</t>
  </si>
  <si>
    <t>092O  :795054:00:------:--</t>
  </si>
  <si>
    <t>21:0461:000388</t>
  </si>
  <si>
    <t>21:0151:000330</t>
  </si>
  <si>
    <t>21:0151:000330:0001:0001:00</t>
  </si>
  <si>
    <t>092O  :795055:00:------:--</t>
  </si>
  <si>
    <t>21:0461:000389</t>
  </si>
  <si>
    <t>21:0151:000331</t>
  </si>
  <si>
    <t>21:0151:000331:0001:0001:00</t>
  </si>
  <si>
    <t>092O  :795056:00:------:--</t>
  </si>
  <si>
    <t>21:0461:000390</t>
  </si>
  <si>
    <t>21:0151:000332</t>
  </si>
  <si>
    <t>21:0151:000332:0001:0001:00</t>
  </si>
  <si>
    <t>092O  :795057:00:------:--</t>
  </si>
  <si>
    <t>21:0461:000391</t>
  </si>
  <si>
    <t>21:0151:000333</t>
  </si>
  <si>
    <t>21:0151:000333:0001:0001:00</t>
  </si>
  <si>
    <t>092O  :795058:00:------:--</t>
  </si>
  <si>
    <t>21:0461:000392</t>
  </si>
  <si>
    <t>21:0151:000334</t>
  </si>
  <si>
    <t>21:0151:000334:0001:0001:00</t>
  </si>
  <si>
    <t>092O  :795059:00:------:--</t>
  </si>
  <si>
    <t>21:0461:000393</t>
  </si>
  <si>
    <t>21:0151:000335</t>
  </si>
  <si>
    <t>21:0151:000335:0001:0001:00</t>
  </si>
  <si>
    <t>092O  :795060:00:------:--</t>
  </si>
  <si>
    <t>21:0461:000394</t>
  </si>
  <si>
    <t>21:0151:000336</t>
  </si>
  <si>
    <t>21:0151:000336:0001:0001:00</t>
  </si>
  <si>
    <t>092O  :795061:80:795072:00</t>
  </si>
  <si>
    <t>21:0461:000395</t>
  </si>
  <si>
    <t>21:0151:000346</t>
  </si>
  <si>
    <t>21:0151:000346:0001:0001:02</t>
  </si>
  <si>
    <t>092O  :795062:00:------:--</t>
  </si>
  <si>
    <t>21:0461:000396</t>
  </si>
  <si>
    <t>21:0151:000337</t>
  </si>
  <si>
    <t>21:0151:000337:0001:0001:00</t>
  </si>
  <si>
    <t>092O  :795063:00:------:--</t>
  </si>
  <si>
    <t>21:0461:000397</t>
  </si>
  <si>
    <t>21:0151:000338</t>
  </si>
  <si>
    <t>21:0151:000338:0001:0001:00</t>
  </si>
  <si>
    <t>092O  :795064:9E:------:--</t>
  </si>
  <si>
    <t>21:0461:000398</t>
  </si>
  <si>
    <t>092O  :795065:00:------:--</t>
  </si>
  <si>
    <t>21:0461:000399</t>
  </si>
  <si>
    <t>21:0151:000339</t>
  </si>
  <si>
    <t>21:0151:000339:0001:0001:00</t>
  </si>
  <si>
    <t>092O  :795066:00:------:--</t>
  </si>
  <si>
    <t>21:0461:000400</t>
  </si>
  <si>
    <t>21:0151:000340</t>
  </si>
  <si>
    <t>21:0151:000340:0001:0001:00</t>
  </si>
  <si>
    <t>092O  :795067:00:------:--</t>
  </si>
  <si>
    <t>21:0461:000401</t>
  </si>
  <si>
    <t>21:0151:000341</t>
  </si>
  <si>
    <t>21:0151:000341:0001:0001:00</t>
  </si>
  <si>
    <t>092O  :795068:00:------:--</t>
  </si>
  <si>
    <t>21:0461:000402</t>
  </si>
  <si>
    <t>21:0151:000342</t>
  </si>
  <si>
    <t>21:0151:000342:0001:0001:00</t>
  </si>
  <si>
    <t>092O  :795069:00:------:--</t>
  </si>
  <si>
    <t>21:0461:000403</t>
  </si>
  <si>
    <t>21:0151:000343</t>
  </si>
  <si>
    <t>21:0151:000343:0001:0001:00</t>
  </si>
  <si>
    <t>092O  :795070:00:------:--</t>
  </si>
  <si>
    <t>21:0461:000404</t>
  </si>
  <si>
    <t>21:0151:000344</t>
  </si>
  <si>
    <t>21:0151:000344:0001:0001:00</t>
  </si>
  <si>
    <t>092O  :795071:00:------:--</t>
  </si>
  <si>
    <t>21:0461:000405</t>
  </si>
  <si>
    <t>21:0151:000345</t>
  </si>
  <si>
    <t>21:0151:000345:0001:0001:00</t>
  </si>
  <si>
    <t>092O  :795072:00:------:--</t>
  </si>
  <si>
    <t>21:0461:000406</t>
  </si>
  <si>
    <t>21:0151:000346:0001:0001:01</t>
  </si>
  <si>
    <t>092O  :795073:00:------:--</t>
  </si>
  <si>
    <t>21:0461:000407</t>
  </si>
  <si>
    <t>21:0151:000347</t>
  </si>
  <si>
    <t>21:0151:000347:0001:0001:00</t>
  </si>
  <si>
    <t>092O  :795074:00:------:--</t>
  </si>
  <si>
    <t>21:0461:000408</t>
  </si>
  <si>
    <t>21:0151:000348</t>
  </si>
  <si>
    <t>21:0151:000348:0001:0001:00</t>
  </si>
  <si>
    <t>092O  :795075:00:------:--</t>
  </si>
  <si>
    <t>21:0461:000409</t>
  </si>
  <si>
    <t>21:0151:000349</t>
  </si>
  <si>
    <t>21:0151:000349:0001:0001:00</t>
  </si>
  <si>
    <t>092O  :795076:00:------:--</t>
  </si>
  <si>
    <t>21:0461:000410</t>
  </si>
  <si>
    <t>21:0151:000350</t>
  </si>
  <si>
    <t>21:0151:000350:0001:0001:00</t>
  </si>
  <si>
    <t>092O  :795077:10:------:--</t>
  </si>
  <si>
    <t>21:0461:000411</t>
  </si>
  <si>
    <t>21:0151:000351</t>
  </si>
  <si>
    <t>21:0151:000351:0001:0001:00</t>
  </si>
  <si>
    <t>092O  :795078:20:795077:10</t>
  </si>
  <si>
    <t>21:0461:000412</t>
  </si>
  <si>
    <t>21:0151:000351:0002:0001:00</t>
  </si>
  <si>
    <t>092O  :795079:00:------:--</t>
  </si>
  <si>
    <t>21:0461:000413</t>
  </si>
  <si>
    <t>21:0151:000352</t>
  </si>
  <si>
    <t>21:0151:000352:0001:0001:00</t>
  </si>
  <si>
    <t>092O  :795080:00:------:--</t>
  </si>
  <si>
    <t>21:0461:000414</t>
  </si>
  <si>
    <t>21:0151:000353</t>
  </si>
  <si>
    <t>21:0151:000353:0001:0001:00</t>
  </si>
  <si>
    <t>092O  :795081:80:795089:00</t>
  </si>
  <si>
    <t>21:0461:000415</t>
  </si>
  <si>
    <t>21:0151:000360</t>
  </si>
  <si>
    <t>21:0151:000360:0001:0001:02</t>
  </si>
  <si>
    <t>092O  :795082:00:------:--</t>
  </si>
  <si>
    <t>21:0461:000416</t>
  </si>
  <si>
    <t>21:0151:000354</t>
  </si>
  <si>
    <t>21:0151:000354:0001:0001:00</t>
  </si>
  <si>
    <t>092O  :795083:00:------:--</t>
  </si>
  <si>
    <t>21:0461:000417</t>
  </si>
  <si>
    <t>21:0151:000355</t>
  </si>
  <si>
    <t>21:0151:000355:0001:0001:00</t>
  </si>
  <si>
    <t>092O  :795084:00:------:--</t>
  </si>
  <si>
    <t>21:0461:000418</t>
  </si>
  <si>
    <t>21:0151:000356</t>
  </si>
  <si>
    <t>21:0151:000356:0001:0001:00</t>
  </si>
  <si>
    <t>092O  :795085:00:------:--</t>
  </si>
  <si>
    <t>21:0461:000419</t>
  </si>
  <si>
    <t>21:0151:000357</t>
  </si>
  <si>
    <t>21:0151:000357:0001:0001:00</t>
  </si>
  <si>
    <t>092O  :795086:9E:------:--</t>
  </si>
  <si>
    <t>21:0461:000420</t>
  </si>
  <si>
    <t>092O  :795087:00:------:--</t>
  </si>
  <si>
    <t>21:0461:000421</t>
  </si>
  <si>
    <t>21:0151:000358</t>
  </si>
  <si>
    <t>21:0151:000358:0001:0001:00</t>
  </si>
  <si>
    <t>092O  :795088:00:------:--</t>
  </si>
  <si>
    <t>21:0461:000422</t>
  </si>
  <si>
    <t>21:0151:000359</t>
  </si>
  <si>
    <t>21:0151:000359:0001:0001:00</t>
  </si>
  <si>
    <t>092O  :795089:00:------:--</t>
  </si>
  <si>
    <t>21:0461:000423</t>
  </si>
  <si>
    <t>21:0151:000360:0001:0001:01</t>
  </si>
  <si>
    <t>092O  :795090:00:------:--</t>
  </si>
  <si>
    <t>21:0461:000424</t>
  </si>
  <si>
    <t>21:0151:000361</t>
  </si>
  <si>
    <t>21:0151:000361:0001:0001:00</t>
  </si>
  <si>
    <t>092O  :795091:00:------:--</t>
  </si>
  <si>
    <t>21:0461:000425</t>
  </si>
  <si>
    <t>21:0151:000362</t>
  </si>
  <si>
    <t>21:0151:000362:0001:0001:00</t>
  </si>
  <si>
    <t>092O  :795092:00:------:--</t>
  </si>
  <si>
    <t>21:0461:000426</t>
  </si>
  <si>
    <t>21:0151:000363</t>
  </si>
  <si>
    <t>21:0151:000363:0001:0001:00</t>
  </si>
  <si>
    <t>092O  :795093:00:------:--</t>
  </si>
  <si>
    <t>21:0461:000427</t>
  </si>
  <si>
    <t>21:0151:000364</t>
  </si>
  <si>
    <t>21:0151:000364:0001:0001:00</t>
  </si>
  <si>
    <t>092O  :795094:00:------:--</t>
  </si>
  <si>
    <t>21:0461:000428</t>
  </si>
  <si>
    <t>21:0151:000365</t>
  </si>
  <si>
    <t>21:0151:000365:0001:0001:00</t>
  </si>
  <si>
    <t>092O  :795095:00:------:--</t>
  </si>
  <si>
    <t>21:0461:000429</t>
  </si>
  <si>
    <t>21:0151:000366</t>
  </si>
  <si>
    <t>21:0151:000366:0001:0001:00</t>
  </si>
  <si>
    <t>092O  :795096:00:------:--</t>
  </si>
  <si>
    <t>21:0461:000430</t>
  </si>
  <si>
    <t>21:0151:000367</t>
  </si>
  <si>
    <t>21:0151:000367:0001:0001:00</t>
  </si>
  <si>
    <t>092O  :795097:00:------:--</t>
  </si>
  <si>
    <t>21:0461:000431</t>
  </si>
  <si>
    <t>21:0151:000368</t>
  </si>
  <si>
    <t>21:0151:000368:0001:0001:00</t>
  </si>
  <si>
    <t>092O  :795098:00:------:--</t>
  </si>
  <si>
    <t>21:0461:000432</t>
  </si>
  <si>
    <t>21:0151:000369</t>
  </si>
  <si>
    <t>21:0151:000369:0001:0001:00</t>
  </si>
  <si>
    <t>092O  :795099:10:------:--</t>
  </si>
  <si>
    <t>21:0461:000433</t>
  </si>
  <si>
    <t>21:0151:000370</t>
  </si>
  <si>
    <t>21:0151:000370:0001:0001:00</t>
  </si>
  <si>
    <t>092O  :795100:20:795099:10</t>
  </si>
  <si>
    <t>21:0461:000434</t>
  </si>
  <si>
    <t>21:0151:000370:0002:0001:00</t>
  </si>
  <si>
    <t>092O  :795101:80:795119:10</t>
  </si>
  <si>
    <t>21:0461:000435</t>
  </si>
  <si>
    <t>21:0151:000387</t>
  </si>
  <si>
    <t>21:0151:000387:0001:0001:02</t>
  </si>
  <si>
    <t>092O  :795102:00:------:--</t>
  </si>
  <si>
    <t>21:0461:000436</t>
  </si>
  <si>
    <t>21:0151:000371</t>
  </si>
  <si>
    <t>21:0151:000371:0001:0001:00</t>
  </si>
  <si>
    <t>092O  :795103:00:------:--</t>
  </si>
  <si>
    <t>21:0461:000437</t>
  </si>
  <si>
    <t>21:0151:000372</t>
  </si>
  <si>
    <t>21:0151:000372:0001:0001:00</t>
  </si>
  <si>
    <t>092O  :795104:00:------:--</t>
  </si>
  <si>
    <t>21:0461:000438</t>
  </si>
  <si>
    <t>21:0151:000373</t>
  </si>
  <si>
    <t>21:0151:000373:0001:0001:00</t>
  </si>
  <si>
    <t>092O  :795105:00:------:--</t>
  </si>
  <si>
    <t>21:0461:000439</t>
  </si>
  <si>
    <t>21:0151:000374</t>
  </si>
  <si>
    <t>21:0151:000374:0001:0001:00</t>
  </si>
  <si>
    <t>092O  :795106:00:------:--</t>
  </si>
  <si>
    <t>21:0461:000440</t>
  </si>
  <si>
    <t>21:0151:000375</t>
  </si>
  <si>
    <t>21:0151:000375:0001:0001:00</t>
  </si>
  <si>
    <t>092O  :795107:00:------:--</t>
  </si>
  <si>
    <t>21:0461:000441</t>
  </si>
  <si>
    <t>21:0151:000376</t>
  </si>
  <si>
    <t>21:0151:000376:0001:0001:00</t>
  </si>
  <si>
    <t>092O  :795108:9K:------:--</t>
  </si>
  <si>
    <t>21:0461:000442</t>
  </si>
  <si>
    <t>092O  :795109:00:------:--</t>
  </si>
  <si>
    <t>21:0461:000443</t>
  </si>
  <si>
    <t>21:0151:000377</t>
  </si>
  <si>
    <t>21:0151:000377:0001:0001:00</t>
  </si>
  <si>
    <t>092O  :795110:00:------:--</t>
  </si>
  <si>
    <t>21:0461:000444</t>
  </si>
  <si>
    <t>21:0151:000378</t>
  </si>
  <si>
    <t>21:0151:000378:0001:0001:00</t>
  </si>
  <si>
    <t>092O  :795111:00:------:--</t>
  </si>
  <si>
    <t>21:0461:000445</t>
  </si>
  <si>
    <t>21:0151:000379</t>
  </si>
  <si>
    <t>21:0151:000379:0001:0001:00</t>
  </si>
  <si>
    <t>092O  :795112:00:------:--</t>
  </si>
  <si>
    <t>21:0461:000446</t>
  </si>
  <si>
    <t>21:0151:000380</t>
  </si>
  <si>
    <t>21:0151:000380:0001:0001:00</t>
  </si>
  <si>
    <t>092O  :795113:00:------:--</t>
  </si>
  <si>
    <t>21:0461:000447</t>
  </si>
  <si>
    <t>21:0151:000381</t>
  </si>
  <si>
    <t>21:0151:000381:0001:0001:00</t>
  </si>
  <si>
    <t>092O  :795114:00:------:--</t>
  </si>
  <si>
    <t>21:0461:000448</t>
  </si>
  <si>
    <t>21:0151:000382</t>
  </si>
  <si>
    <t>21:0151:000382:0001:0001:00</t>
  </si>
  <si>
    <t>092O  :795115:00:------:--</t>
  </si>
  <si>
    <t>21:0461:000449</t>
  </si>
  <si>
    <t>21:0151:000383</t>
  </si>
  <si>
    <t>21:0151:000383:0001:0001:00</t>
  </si>
  <si>
    <t>092O  :795116:00:------:--</t>
  </si>
  <si>
    <t>21:0461:000450</t>
  </si>
  <si>
    <t>21:0151:000384</t>
  </si>
  <si>
    <t>21:0151:000384:0001:0001:00</t>
  </si>
  <si>
    <t>092O  :795117:00:------:--</t>
  </si>
  <si>
    <t>21:0461:000451</t>
  </si>
  <si>
    <t>21:0151:000385</t>
  </si>
  <si>
    <t>21:0151:000385:0001:0001:00</t>
  </si>
  <si>
    <t>092O  :795118:00:------:--</t>
  </si>
  <si>
    <t>21:0461:000452</t>
  </si>
  <si>
    <t>21:0151:000386</t>
  </si>
  <si>
    <t>21:0151:000386:0001:0001:00</t>
  </si>
  <si>
    <t>092O  :795119:10:------:--</t>
  </si>
  <si>
    <t>21:0461:000453</t>
  </si>
  <si>
    <t>21:0151:000387:0001:0001:01</t>
  </si>
  <si>
    <t>092O  :795120:20:795119:10</t>
  </si>
  <si>
    <t>21:0461:000454</t>
  </si>
  <si>
    <t>21:0151:000387:0002:0001:00</t>
  </si>
  <si>
    <t>092O  :795121:80:795137:00</t>
  </si>
  <si>
    <t>21:0461:000455</t>
  </si>
  <si>
    <t>21:0151:000401</t>
  </si>
  <si>
    <t>21:0151:000401:0001:0001:02</t>
  </si>
  <si>
    <t>092O  :795122:00:------:--</t>
  </si>
  <si>
    <t>21:0461:000456</t>
  </si>
  <si>
    <t>21:0151:000388</t>
  </si>
  <si>
    <t>21:0151:000388:0001:0001:00</t>
  </si>
  <si>
    <t>092O  :795123:00:------:--</t>
  </si>
  <si>
    <t>21:0461:000457</t>
  </si>
  <si>
    <t>21:0151:000389</t>
  </si>
  <si>
    <t>21:0151:000389:0001:0001:00</t>
  </si>
  <si>
    <t>092O  :795124:9J:------:--</t>
  </si>
  <si>
    <t>21:0461:000458</t>
  </si>
  <si>
    <t>092O  :795125:10:------:--</t>
  </si>
  <si>
    <t>21:0461:000459</t>
  </si>
  <si>
    <t>21:0151:000390</t>
  </si>
  <si>
    <t>21:0151:000390:0001:0001:00</t>
  </si>
  <si>
    <t>092O  :795126:20:795125:10</t>
  </si>
  <si>
    <t>21:0461:000460</t>
  </si>
  <si>
    <t>21:0151:000390:0002:0001:00</t>
  </si>
  <si>
    <t>092O  :795127:00:------:--</t>
  </si>
  <si>
    <t>21:0461:000461</t>
  </si>
  <si>
    <t>21:0151:000391</t>
  </si>
  <si>
    <t>21:0151:000391:0001:0001:00</t>
  </si>
  <si>
    <t>092O  :795128:00:------:--</t>
  </si>
  <si>
    <t>21:0461:000462</t>
  </si>
  <si>
    <t>21:0151:000392</t>
  </si>
  <si>
    <t>21:0151:000392:0001:0001:00</t>
  </si>
  <si>
    <t>092O  :795129:00:------:--</t>
  </si>
  <si>
    <t>21:0461:000463</t>
  </si>
  <si>
    <t>21:0151:000393</t>
  </si>
  <si>
    <t>21:0151:000393:0001:0001:00</t>
  </si>
  <si>
    <t>092O  :795130:00:------:--</t>
  </si>
  <si>
    <t>21:0461:000464</t>
  </si>
  <si>
    <t>21:0151:000394</t>
  </si>
  <si>
    <t>21:0151:000394:0001:0001:00</t>
  </si>
  <si>
    <t>092O  :795131:00:------:--</t>
  </si>
  <si>
    <t>21:0461:000465</t>
  </si>
  <si>
    <t>21:0151:000395</t>
  </si>
  <si>
    <t>21:0151:000395:0001:0001:00</t>
  </si>
  <si>
    <t>092O  :795132:00:------:--</t>
  </si>
  <si>
    <t>21:0461:000466</t>
  </si>
  <si>
    <t>21:0151:000396</t>
  </si>
  <si>
    <t>21:0151:000396:0001:0001:00</t>
  </si>
  <si>
    <t>092O  :795133:00:------:--</t>
  </si>
  <si>
    <t>21:0461:000467</t>
  </si>
  <si>
    <t>21:0151:000397</t>
  </si>
  <si>
    <t>21:0151:000397:0001:0001:00</t>
  </si>
  <si>
    <t>092O  :795134:00:------:--</t>
  </si>
  <si>
    <t>21:0461:000468</t>
  </si>
  <si>
    <t>21:0151:000398</t>
  </si>
  <si>
    <t>21:0151:000398:0001:0001:00</t>
  </si>
  <si>
    <t>092O  :795135:00:------:--</t>
  </si>
  <si>
    <t>21:0461:000469</t>
  </si>
  <si>
    <t>21:0151:000399</t>
  </si>
  <si>
    <t>21:0151:000399:0001:0001:00</t>
  </si>
  <si>
    <t>092O  :795136:00:------:--</t>
  </si>
  <si>
    <t>21:0461:000470</t>
  </si>
  <si>
    <t>21:0151:000400</t>
  </si>
  <si>
    <t>21:0151:000400:0001:0001:00</t>
  </si>
  <si>
    <t>092O  :795137:00:------:--</t>
  </si>
  <si>
    <t>21:0461:000471</t>
  </si>
  <si>
    <t>21:0151:000401:0001:0001:01</t>
  </si>
  <si>
    <t>092O  :795138:00:------:--</t>
  </si>
  <si>
    <t>21:0461:000472</t>
  </si>
  <si>
    <t>21:0151:000402</t>
  </si>
  <si>
    <t>21:0151:000402:0001:0001:00</t>
  </si>
  <si>
    <t>092O  :795139:00:------:--</t>
  </si>
  <si>
    <t>21:0461:000473</t>
  </si>
  <si>
    <t>21:0151:000403</t>
  </si>
  <si>
    <t>21:0151:000403:0001:0001:00</t>
  </si>
  <si>
    <t>092O  :795140:00:------:--</t>
  </si>
  <si>
    <t>21:0461:000474</t>
  </si>
  <si>
    <t>21:0151:000404</t>
  </si>
  <si>
    <t>21:0151:000404:0001:0001:00</t>
  </si>
  <si>
    <t>092O  :795141:80:795145:00</t>
  </si>
  <si>
    <t>21:0461:000475</t>
  </si>
  <si>
    <t>21:0151:000407</t>
  </si>
  <si>
    <t>21:0151:000407:0001:0001:02</t>
  </si>
  <si>
    <t>092O  :795142:9K:------:--</t>
  </si>
  <si>
    <t>21:0461:000476</t>
  </si>
  <si>
    <t>092O  :795143:00:------:--</t>
  </si>
  <si>
    <t>21:0461:000477</t>
  </si>
  <si>
    <t>21:0151:000405</t>
  </si>
  <si>
    <t>21:0151:000405:0001:0001:00</t>
  </si>
  <si>
    <t>092O  :795144:00:------:--</t>
  </si>
  <si>
    <t>21:0461:000478</t>
  </si>
  <si>
    <t>21:0151:000406</t>
  </si>
  <si>
    <t>21:0151:000406:0001:0001:00</t>
  </si>
  <si>
    <t>092O  :795145:00:------:--</t>
  </si>
  <si>
    <t>21:0461:000479</t>
  </si>
  <si>
    <t>21:0151:000407:0001:0001:01</t>
  </si>
  <si>
    <t>092O  :795146:00:------:--</t>
  </si>
  <si>
    <t>21:0461:000480</t>
  </si>
  <si>
    <t>21:0151:000408</t>
  </si>
  <si>
    <t>21:0151:000408:0001:0001:00</t>
  </si>
  <si>
    <t>092O  :795147:00:------:--</t>
  </si>
  <si>
    <t>21:0461:000481</t>
  </si>
  <si>
    <t>21:0151:000409</t>
  </si>
  <si>
    <t>21:0151:000409:0001:0001:00</t>
  </si>
  <si>
    <t>092O  :795148:10:------:--</t>
  </si>
  <si>
    <t>21:0461:000482</t>
  </si>
  <si>
    <t>21:0151:000410</t>
  </si>
  <si>
    <t>21:0151:000410:0001:0001:00</t>
  </si>
  <si>
    <t>092O  :795149:20:795148:10</t>
  </si>
  <si>
    <t>21:0461:000483</t>
  </si>
  <si>
    <t>21:0151:000410:0002:0001:00</t>
  </si>
  <si>
    <t>092O  :795150:00:------:--</t>
  </si>
  <si>
    <t>21:0461:000484</t>
  </si>
  <si>
    <t>21:0151:000411</t>
  </si>
  <si>
    <t>21:0151:000411:0001:0001:00</t>
  </si>
  <si>
    <t>092O  :795151:00:------:--</t>
  </si>
  <si>
    <t>21:0461:000485</t>
  </si>
  <si>
    <t>21:0151:000412</t>
  </si>
  <si>
    <t>21:0151:000412:0001:0001:00</t>
  </si>
  <si>
    <t>092O  :795152:00:------:--</t>
  </si>
  <si>
    <t>21:0461:000486</t>
  </si>
  <si>
    <t>21:0151:000413</t>
  </si>
  <si>
    <t>21:0151:000413:0001:0001:00</t>
  </si>
  <si>
    <t>092O  :795153:00:------:--</t>
  </si>
  <si>
    <t>21:0461:000487</t>
  </si>
  <si>
    <t>21:0151:000414</t>
  </si>
  <si>
    <t>21:0151:000414:0001:0001:00</t>
  </si>
  <si>
    <t>092O  :795154:00:------:--</t>
  </si>
  <si>
    <t>21:0461:000488</t>
  </si>
  <si>
    <t>21:0151:000415</t>
  </si>
  <si>
    <t>21:0151:000415:0001:0001:00</t>
  </si>
  <si>
    <t>092O  :795155:00:------:--</t>
  </si>
  <si>
    <t>21:0461:000489</t>
  </si>
  <si>
    <t>21:0151:000416</t>
  </si>
  <si>
    <t>21:0151:000416:0001:0001:00</t>
  </si>
  <si>
    <t>092O  :795156:00:------:--</t>
  </si>
  <si>
    <t>21:0461:000490</t>
  </si>
  <si>
    <t>21:0151:000417</t>
  </si>
  <si>
    <t>21:0151:000417:0001:0001:00</t>
  </si>
  <si>
    <t>092O  :795157:00:------:--</t>
  </si>
  <si>
    <t>21:0461:000491</t>
  </si>
  <si>
    <t>21:0151:000418</t>
  </si>
  <si>
    <t>21:0151:000418:0001:0001:00</t>
  </si>
  <si>
    <t>092O  :795158:00:------:--</t>
  </si>
  <si>
    <t>21:0461:000492</t>
  </si>
  <si>
    <t>21:0151:000419</t>
  </si>
  <si>
    <t>21:0151:000419:0001:0001:00</t>
  </si>
  <si>
    <t>092O  :795159:00:------:--</t>
  </si>
  <si>
    <t>21:0461:000493</t>
  </si>
  <si>
    <t>21:0151:000420</t>
  </si>
  <si>
    <t>21:0151:000420:0001:0001:00</t>
  </si>
  <si>
    <t>092O  :795160:00:------:--</t>
  </si>
  <si>
    <t>21:0461:000494</t>
  </si>
  <si>
    <t>21:0151:000421</t>
  </si>
  <si>
    <t>21:0151:000421:0001:0001:00</t>
  </si>
  <si>
    <t>092O  :795161:80:795169:00</t>
  </si>
  <si>
    <t>21:0461:000495</t>
  </si>
  <si>
    <t>21:0151:000429</t>
  </si>
  <si>
    <t>21:0151:000429:0001:0001:02</t>
  </si>
  <si>
    <t>092O  :795162:00:------:--</t>
  </si>
  <si>
    <t>21:0461:000496</t>
  </si>
  <si>
    <t>21:0151:000422</t>
  </si>
  <si>
    <t>21:0151:000422:0001:0001:00</t>
  </si>
  <si>
    <t>092O  :795163:00:------:--</t>
  </si>
  <si>
    <t>21:0461:000497</t>
  </si>
  <si>
    <t>21:0151:000423</t>
  </si>
  <si>
    <t>21:0151:000423:0001:0001:00</t>
  </si>
  <si>
    <t>092O  :795164:00:------:--</t>
  </si>
  <si>
    <t>21:0461:000498</t>
  </si>
  <si>
    <t>21:0151:000424</t>
  </si>
  <si>
    <t>21:0151:000424:0001:0001:00</t>
  </si>
  <si>
    <t>092O  :795165:00:------:--</t>
  </si>
  <si>
    <t>21:0461:000499</t>
  </si>
  <si>
    <t>21:0151:000425</t>
  </si>
  <si>
    <t>21:0151:000425:0001:0001:00</t>
  </si>
  <si>
    <t>092O  :795166:00:------:--</t>
  </si>
  <si>
    <t>21:0461:000500</t>
  </si>
  <si>
    <t>21:0151:000426</t>
  </si>
  <si>
    <t>21:0151:000426:0001:0001:00</t>
  </si>
  <si>
    <t>092O  :795167:00:------:--</t>
  </si>
  <si>
    <t>21:0461:000501</t>
  </si>
  <si>
    <t>21:0151:000427</t>
  </si>
  <si>
    <t>21:0151:000427:0001:0001:00</t>
  </si>
  <si>
    <t>092O  :795168:00:------:--</t>
  </si>
  <si>
    <t>21:0461:000502</t>
  </si>
  <si>
    <t>21:0151:000428</t>
  </si>
  <si>
    <t>21:0151:000428:0001:0001:00</t>
  </si>
  <si>
    <t>092O  :795169:00:------:--</t>
  </si>
  <si>
    <t>21:0461:000503</t>
  </si>
  <si>
    <t>21:0151:000429:0001:0001:01</t>
  </si>
  <si>
    <t>092O  :795170:00:------:--</t>
  </si>
  <si>
    <t>21:0461:000504</t>
  </si>
  <si>
    <t>21:0151:000430</t>
  </si>
  <si>
    <t>21:0151:000430:0001:0001:00</t>
  </si>
  <si>
    <t>092O  :795171:00:------:--</t>
  </si>
  <si>
    <t>21:0461:000505</t>
  </si>
  <si>
    <t>21:0151:000431</t>
  </si>
  <si>
    <t>21:0151:000431:0001:0001:00</t>
  </si>
  <si>
    <t>092O  :795172:9K:------:--</t>
  </si>
  <si>
    <t>21:0461:000506</t>
  </si>
  <si>
    <t>092O  :795173:00:------:--</t>
  </si>
  <si>
    <t>21:0461:000507</t>
  </si>
  <si>
    <t>21:0151:000432</t>
  </si>
  <si>
    <t>21:0151:000432:0001:0001:00</t>
  </si>
  <si>
    <t>092O  :795174:00:------:--</t>
  </si>
  <si>
    <t>21:0461:000508</t>
  </si>
  <si>
    <t>21:0151:000433</t>
  </si>
  <si>
    <t>21:0151:000433:0001:0001:00</t>
  </si>
  <si>
    <t>092O  :795175:00:------:--</t>
  </si>
  <si>
    <t>21:0461:000509</t>
  </si>
  <si>
    <t>21:0151:000434</t>
  </si>
  <si>
    <t>21:0151:000434:0001:0001:00</t>
  </si>
  <si>
    <t>092O  :795176:10:------:--</t>
  </si>
  <si>
    <t>21:0461:000510</t>
  </si>
  <si>
    <t>21:0151:000435</t>
  </si>
  <si>
    <t>21:0151:000435:0001:0001:00</t>
  </si>
  <si>
    <t>092O  :795177:20:795176:10</t>
  </si>
  <si>
    <t>21:0461:000511</t>
  </si>
  <si>
    <t>21:0151:000435:0002:0001:00</t>
  </si>
  <si>
    <t>092O  :795178:00:------:--</t>
  </si>
  <si>
    <t>21:0461:000512</t>
  </si>
  <si>
    <t>21:0151:000436</t>
  </si>
  <si>
    <t>21:0151:000436:0001:0001:00</t>
  </si>
  <si>
    <t>092O  :795179:00:------:--</t>
  </si>
  <si>
    <t>21:0461:000513</t>
  </si>
  <si>
    <t>21:0151:000437</t>
  </si>
  <si>
    <t>21:0151:000437:0001:0001:00</t>
  </si>
  <si>
    <t>092O  :795180:00:------:--</t>
  </si>
  <si>
    <t>21:0461:000514</t>
  </si>
  <si>
    <t>21:0151:000438</t>
  </si>
  <si>
    <t>21:0151:000438:0001:0001:00</t>
  </si>
  <si>
    <t>092O  :795181:80:795184:00</t>
  </si>
  <si>
    <t>21:0461:000515</t>
  </si>
  <si>
    <t>21:0151:000441</t>
  </si>
  <si>
    <t>21:0151:000441:0001:0001:02</t>
  </si>
  <si>
    <t>092O  :795182:00:------:--</t>
  </si>
  <si>
    <t>21:0461:000516</t>
  </si>
  <si>
    <t>21:0151:000439</t>
  </si>
  <si>
    <t>21:0151:000439:0001:0001:00</t>
  </si>
  <si>
    <t>092O  :795183:00:------:--</t>
  </si>
  <si>
    <t>21:0461:000517</t>
  </si>
  <si>
    <t>21:0151:000440</t>
  </si>
  <si>
    <t>21:0151:000440:0001:0001:00</t>
  </si>
  <si>
    <t>092O  :795184:00:------:--</t>
  </si>
  <si>
    <t>21:0461:000518</t>
  </si>
  <si>
    <t>21:0151:000441:0001:0001:01</t>
  </si>
  <si>
    <t>092O  :795185:00:------:--</t>
  </si>
  <si>
    <t>21:0461:000519</t>
  </si>
  <si>
    <t>21:0151:000442</t>
  </si>
  <si>
    <t>21:0151:000442:0001:0001:00</t>
  </si>
  <si>
    <t>092O  :795186:00:------:--</t>
  </si>
  <si>
    <t>21:0461:000520</t>
  </si>
  <si>
    <t>21:0151:000443</t>
  </si>
  <si>
    <t>21:0151:000443:0001:0001:00</t>
  </si>
  <si>
    <t>092O  :795187:9J:------:--</t>
  </si>
  <si>
    <t>21:0461:000521</t>
  </si>
  <si>
    <t>092O  :795188:00:------:--</t>
  </si>
  <si>
    <t>21:0461:000522</t>
  </si>
  <si>
    <t>21:0151:000444</t>
  </si>
  <si>
    <t>21:0151:000444:0001:0001:00</t>
  </si>
  <si>
    <t>092O  :795189:00:------:--</t>
  </si>
  <si>
    <t>21:0461:000523</t>
  </si>
  <si>
    <t>21:0151:000445</t>
  </si>
  <si>
    <t>21:0151:000445:0001:0001:00</t>
  </si>
  <si>
    <t>092O  :795190:00:------:--</t>
  </si>
  <si>
    <t>21:0461:000524</t>
  </si>
  <si>
    <t>21:0151:000446</t>
  </si>
  <si>
    <t>21:0151:000446:0001:0001:00</t>
  </si>
  <si>
    <t>092O  :795191:10:------:--</t>
  </si>
  <si>
    <t>21:0461:000525</t>
  </si>
  <si>
    <t>21:0151:000447</t>
  </si>
  <si>
    <t>21:0151:000447:0001:0001:00</t>
  </si>
  <si>
    <t>092O  :795192:20:795191:10</t>
  </si>
  <si>
    <t>21:0461:000526</t>
  </si>
  <si>
    <t>21:0151:000447:0002:0001:00</t>
  </si>
  <si>
    <t>092O  :795193:00:------:--</t>
  </si>
  <si>
    <t>21:0461:000527</t>
  </si>
  <si>
    <t>21:0151:000448</t>
  </si>
  <si>
    <t>21:0151:000448:0001:0001:00</t>
  </si>
  <si>
    <t>092O  :795194:00:------:--</t>
  </si>
  <si>
    <t>21:0461:000528</t>
  </si>
  <si>
    <t>21:0151:000449</t>
  </si>
  <si>
    <t>21:0151:000449:0001:0001:00</t>
  </si>
  <si>
    <t>092O  :795195:00:------:--</t>
  </si>
  <si>
    <t>21:0461:000529</t>
  </si>
  <si>
    <t>21:0151:000450</t>
  </si>
  <si>
    <t>21:0151:000450:0001:0001:00</t>
  </si>
  <si>
    <t>092O  :795196:00:------:--</t>
  </si>
  <si>
    <t>21:0461:000530</t>
  </si>
  <si>
    <t>21:0151:000451</t>
  </si>
  <si>
    <t>21:0151:000451:0001:0001:00</t>
  </si>
  <si>
    <t>092O  :795197:00:------:--</t>
  </si>
  <si>
    <t>21:0461:000531</t>
  </si>
  <si>
    <t>21:0151:000452</t>
  </si>
  <si>
    <t>21:0151:000452:0001:0001:00</t>
  </si>
  <si>
    <t>092O  :795198:00:------:--</t>
  </si>
  <si>
    <t>21:0461:000532</t>
  </si>
  <si>
    <t>21:0151:000453</t>
  </si>
  <si>
    <t>21:0151:000453:0001:0001:00</t>
  </si>
  <si>
    <t>092O  :795199:00:------:--</t>
  </si>
  <si>
    <t>21:0461:000533</t>
  </si>
  <si>
    <t>21:0151:000454</t>
  </si>
  <si>
    <t>21:0151:000454:0001:0001:00</t>
  </si>
  <si>
    <t>092O  :795200:00:------:--</t>
  </si>
  <si>
    <t>21:0461:000534</t>
  </si>
  <si>
    <t>21:0151:000455</t>
  </si>
  <si>
    <t>21:0151:000455:0001:0001:00</t>
  </si>
  <si>
    <t>092O  :795201:80:795210:00</t>
  </si>
  <si>
    <t>21:0461:000535</t>
  </si>
  <si>
    <t>21:0151:000463</t>
  </si>
  <si>
    <t>21:0151:000463:0001:0001:02</t>
  </si>
  <si>
    <t>092O  :795202:00:------:--</t>
  </si>
  <si>
    <t>21:0461:000536</t>
  </si>
  <si>
    <t>21:0151:000456</t>
  </si>
  <si>
    <t>21:0151:000456:0001:0001:00</t>
  </si>
  <si>
    <t>092O  :795203:00:------:--</t>
  </si>
  <si>
    <t>21:0461:000537</t>
  </si>
  <si>
    <t>21:0151:000457</t>
  </si>
  <si>
    <t>21:0151:000457:0001:0001:00</t>
  </si>
  <si>
    <t>092O  :795204:00:------:--</t>
  </si>
  <si>
    <t>21:0461:000538</t>
  </si>
  <si>
    <t>21:0151:000458</t>
  </si>
  <si>
    <t>21:0151:000458:0001:0001:00</t>
  </si>
  <si>
    <t>092O  :795205:00:------:--</t>
  </si>
  <si>
    <t>21:0461:000539</t>
  </si>
  <si>
    <t>21:0151:000459</t>
  </si>
  <si>
    <t>21:0151:000459:0001:0001:00</t>
  </si>
  <si>
    <t>092O  :795206:00:------:--</t>
  </si>
  <si>
    <t>21:0461:000540</t>
  </si>
  <si>
    <t>21:0151:000460</t>
  </si>
  <si>
    <t>21:0151:000460:0001:0001:00</t>
  </si>
  <si>
    <t>092O  :795207:00:------:--</t>
  </si>
  <si>
    <t>21:0461:000541</t>
  </si>
  <si>
    <t>21:0151:000461</t>
  </si>
  <si>
    <t>21:0151:000461:0001:0001:00</t>
  </si>
  <si>
    <t>092O  :795208:10:------:--</t>
  </si>
  <si>
    <t>21:0461:000542</t>
  </si>
  <si>
    <t>21:0151:000462</t>
  </si>
  <si>
    <t>21:0151:000462:0001:0001:00</t>
  </si>
  <si>
    <t>092O  :795209:20:795208:10</t>
  </si>
  <si>
    <t>21:0461:000543</t>
  </si>
  <si>
    <t>21:0151:000462:0002:0001:00</t>
  </si>
  <si>
    <t>092O  :795210:00:------:--</t>
  </si>
  <si>
    <t>21:0461:000544</t>
  </si>
  <si>
    <t>21:0151:000463:0001:0001:01</t>
  </si>
  <si>
    <t>092O  :795211:00:------:--</t>
  </si>
  <si>
    <t>21:0461:000545</t>
  </si>
  <si>
    <t>21:0151:000464</t>
  </si>
  <si>
    <t>21:0151:000464:0001:0001:00</t>
  </si>
  <si>
    <t>092O  :795212:00:------:--</t>
  </si>
  <si>
    <t>21:0461:000546</t>
  </si>
  <si>
    <t>21:0151:000465</t>
  </si>
  <si>
    <t>21:0151:000465:0001:0001:00</t>
  </si>
  <si>
    <t>092O  :795213:00:------:--</t>
  </si>
  <si>
    <t>21:0461:000547</t>
  </si>
  <si>
    <t>21:0151:000466</t>
  </si>
  <si>
    <t>21:0151:000466:0001:0001:00</t>
  </si>
  <si>
    <t>092O  :795214:00:------:--</t>
  </si>
  <si>
    <t>21:0461:000548</t>
  </si>
  <si>
    <t>21:0151:000467</t>
  </si>
  <si>
    <t>21:0151:000467:0001:0001:00</t>
  </si>
  <si>
    <t>092O  :795215:00:------:--</t>
  </si>
  <si>
    <t>21:0461:000549</t>
  </si>
  <si>
    <t>21:0151:000468</t>
  </si>
  <si>
    <t>21:0151:000468:0001:0001:00</t>
  </si>
  <si>
    <t>092O  :795216:00:------:--</t>
  </si>
  <si>
    <t>21:0461:000550</t>
  </si>
  <si>
    <t>21:0151:000469</t>
  </si>
  <si>
    <t>21:0151:000469:0001:0001:00</t>
  </si>
  <si>
    <t>092O  :795217:00:------:--</t>
  </si>
  <si>
    <t>21:0461:000551</t>
  </si>
  <si>
    <t>21:0151:000470</t>
  </si>
  <si>
    <t>21:0151:000470:0001:0001:00</t>
  </si>
  <si>
    <t>092O  :795218:00:------:--</t>
  </si>
  <si>
    <t>21:0461:000552</t>
  </si>
  <si>
    <t>21:0151:000471</t>
  </si>
  <si>
    <t>21:0151:000471:0001:0001:00</t>
  </si>
  <si>
    <t>092O  :795219:00:------:--</t>
  </si>
  <si>
    <t>21:0461:000553</t>
  </si>
  <si>
    <t>21:0151:000472</t>
  </si>
  <si>
    <t>21:0151:000472:0001:0001:00</t>
  </si>
  <si>
    <t>092O  :795220:9L:------:--</t>
  </si>
  <si>
    <t>21:0461:000554</t>
  </si>
  <si>
    <t>092O  :795221:80:795234:00</t>
  </si>
  <si>
    <t>21:0461:000555</t>
  </si>
  <si>
    <t>21:0151:000485</t>
  </si>
  <si>
    <t>21:0151:000485:0001:0001:02</t>
  </si>
  <si>
    <t>092O  :795222:00:------:--</t>
  </si>
  <si>
    <t>21:0461:000556</t>
  </si>
  <si>
    <t>21:0151:000473</t>
  </si>
  <si>
    <t>21:0151:000473:0001:0001:00</t>
  </si>
  <si>
    <t>092O  :795223:00:------:--</t>
  </si>
  <si>
    <t>21:0461:000557</t>
  </si>
  <si>
    <t>21:0151:000474</t>
  </si>
  <si>
    <t>21:0151:000474:0001:0001:00</t>
  </si>
  <si>
    <t>092O  :795224:00:------:--</t>
  </si>
  <si>
    <t>21:0461:000558</t>
  </si>
  <si>
    <t>21:0151:000475</t>
  </si>
  <si>
    <t>21:0151:000475:0001:0001:00</t>
  </si>
  <si>
    <t>092O  :795225:00:------:--</t>
  </si>
  <si>
    <t>21:0461:000559</t>
  </si>
  <si>
    <t>21:0151:000476</t>
  </si>
  <si>
    <t>21:0151:000476:0001:0001:00</t>
  </si>
  <si>
    <t>092O  :795226:00:------:--</t>
  </si>
  <si>
    <t>21:0461:000560</t>
  </si>
  <si>
    <t>21:0151:000477</t>
  </si>
  <si>
    <t>21:0151:000477:0001:0001:00</t>
  </si>
  <si>
    <t>092O  :795227:00:------:--</t>
  </si>
  <si>
    <t>21:0461:000561</t>
  </si>
  <si>
    <t>21:0151:000478</t>
  </si>
  <si>
    <t>21:0151:000478:0001:0001:00</t>
  </si>
  <si>
    <t>092O  :795228:00:------:--</t>
  </si>
  <si>
    <t>21:0461:000562</t>
  </si>
  <si>
    <t>21:0151:000479</t>
  </si>
  <si>
    <t>21:0151:000479:0001:0001:00</t>
  </si>
  <si>
    <t>092O  :795229:00:------:--</t>
  </si>
  <si>
    <t>21:0461:000563</t>
  </si>
  <si>
    <t>21:0151:000480</t>
  </si>
  <si>
    <t>21:0151:000480:0001:0001:00</t>
  </si>
  <si>
    <t>092O  :795230:00:------:--</t>
  </si>
  <si>
    <t>21:0461:000564</t>
  </si>
  <si>
    <t>21:0151:000481</t>
  </si>
  <si>
    <t>21:0151:000481:0001:0001:00</t>
  </si>
  <si>
    <t>092O  :795231:00:------:--</t>
  </si>
  <si>
    <t>21:0461:000565</t>
  </si>
  <si>
    <t>21:0151:000482</t>
  </si>
  <si>
    <t>21:0151:000482:0001:0001:00</t>
  </si>
  <si>
    <t>092O  :795232:00:------:--</t>
  </si>
  <si>
    <t>21:0461:000566</t>
  </si>
  <si>
    <t>21:0151:000483</t>
  </si>
  <si>
    <t>21:0151:000483:0001:0001:00</t>
  </si>
  <si>
    <t>092O  :795233:00:------:--</t>
  </si>
  <si>
    <t>21:0461:000567</t>
  </si>
  <si>
    <t>21:0151:000484</t>
  </si>
  <si>
    <t>21:0151:000484:0001:0001:00</t>
  </si>
  <si>
    <t>092O  :795234:00:------:--</t>
  </si>
  <si>
    <t>21:0461:000568</t>
  </si>
  <si>
    <t>21:0151:000485:0001:0001:01</t>
  </si>
  <si>
    <t>092O  :795235:00:------:--</t>
  </si>
  <si>
    <t>21:0461:000569</t>
  </si>
  <si>
    <t>21:0151:000486</t>
  </si>
  <si>
    <t>21:0151:000486:0001:0001:00</t>
  </si>
  <si>
    <t>092O  :795236:9K:------:--</t>
  </si>
  <si>
    <t>21:0461:000570</t>
  </si>
  <si>
    <t>092O  :795237:00:------:--</t>
  </si>
  <si>
    <t>21:0461:000571</t>
  </si>
  <si>
    <t>21:0151:000487</t>
  </si>
  <si>
    <t>21:0151:000487:0001:0001:00</t>
  </si>
  <si>
    <t>092O  :795238:00:------:--</t>
  </si>
  <si>
    <t>21:0461:000572</t>
  </si>
  <si>
    <t>21:0151:000488</t>
  </si>
  <si>
    <t>21:0151:000488:0001:0001:00</t>
  </si>
  <si>
    <t>092O  :795239:10:------:--</t>
  </si>
  <si>
    <t>21:0461:000573</t>
  </si>
  <si>
    <t>21:0151:000489</t>
  </si>
  <si>
    <t>21:0151:000489:0001:0001:00</t>
  </si>
  <si>
    <t>092O  :795240:20:795239:10</t>
  </si>
  <si>
    <t>21:0461:000574</t>
  </si>
  <si>
    <t>21:0151:000489:0002:0001:00</t>
  </si>
  <si>
    <t>092O  :795241:80:795251:00</t>
  </si>
  <si>
    <t>21:0461:000575</t>
  </si>
  <si>
    <t>21:0151:000499</t>
  </si>
  <si>
    <t>21:0151:000499:0001:0001:02</t>
  </si>
  <si>
    <t>092O  :795242:00:------:--</t>
  </si>
  <si>
    <t>21:0461:000576</t>
  </si>
  <si>
    <t>21:0151:000490</t>
  </si>
  <si>
    <t>21:0151:000490:0001:0001:00</t>
  </si>
  <si>
    <t>092O  :795243:00:------:--</t>
  </si>
  <si>
    <t>21:0461:000577</t>
  </si>
  <si>
    <t>21:0151:000491</t>
  </si>
  <si>
    <t>21:0151:000491:0001:0001:00</t>
  </si>
  <si>
    <t>092O  :795244:00:------:--</t>
  </si>
  <si>
    <t>21:0461:000578</t>
  </si>
  <si>
    <t>21:0151:000492</t>
  </si>
  <si>
    <t>21:0151:000492:0001:0001:00</t>
  </si>
  <si>
    <t>092O  :795245:00:------:--</t>
  </si>
  <si>
    <t>21:0461:000579</t>
  </si>
  <si>
    <t>21:0151:000493</t>
  </si>
  <si>
    <t>21:0151:000493:0001:0001:00</t>
  </si>
  <si>
    <t>092O  :795246:00:------:--</t>
  </si>
  <si>
    <t>21:0461:000580</t>
  </si>
  <si>
    <t>21:0151:000494</t>
  </si>
  <si>
    <t>21:0151:000494:0001:0001:00</t>
  </si>
  <si>
    <t>092O  :795247:00:------:--</t>
  </si>
  <si>
    <t>21:0461:000581</t>
  </si>
  <si>
    <t>21:0151:000495</t>
  </si>
  <si>
    <t>21:0151:000495:0001:0001:00</t>
  </si>
  <si>
    <t>092O  :795248:00:------:--</t>
  </si>
  <si>
    <t>21:0461:000582</t>
  </si>
  <si>
    <t>21:0151:000496</t>
  </si>
  <si>
    <t>21:0151:000496:0001:0001:00</t>
  </si>
  <si>
    <t>092O  :795249:00:------:--</t>
  </si>
  <si>
    <t>21:0461:000583</t>
  </si>
  <si>
    <t>21:0151:000497</t>
  </si>
  <si>
    <t>21:0151:000497:0001:0001:00</t>
  </si>
  <si>
    <t>092O  :795250:00:------:--</t>
  </si>
  <si>
    <t>21:0461:000584</t>
  </si>
  <si>
    <t>21:0151:000498</t>
  </si>
  <si>
    <t>21:0151:000498:0001:0001:00</t>
  </si>
  <si>
    <t>092O  :795251:00:------:--</t>
  </si>
  <si>
    <t>21:0461:000585</t>
  </si>
  <si>
    <t>21:0151:000499:0001:0001:01</t>
  </si>
  <si>
    <t>092O  :795252:00:------:--</t>
  </si>
  <si>
    <t>21:0461:000586</t>
  </si>
  <si>
    <t>21:0151:000500</t>
  </si>
  <si>
    <t>21:0151:000500:0001:0001:00</t>
  </si>
  <si>
    <t>092O  :795253:00:------:--</t>
  </si>
  <si>
    <t>21:0461:000587</t>
  </si>
  <si>
    <t>21:0151:000501</t>
  </si>
  <si>
    <t>21:0151:000501:0001:0001:00</t>
  </si>
  <si>
    <t>092O  :795254:00:------:--</t>
  </si>
  <si>
    <t>21:0461:000588</t>
  </si>
  <si>
    <t>21:0151:000502</t>
  </si>
  <si>
    <t>21:0151:000502:0001:0001:00</t>
  </si>
  <si>
    <t>092O  :795255:00:------:--</t>
  </si>
  <si>
    <t>21:0461:000589</t>
  </si>
  <si>
    <t>21:0151:000503</t>
  </si>
  <si>
    <t>21:0151:000503:0001:0001:00</t>
  </si>
  <si>
    <t>092O  :795256:00:------:--</t>
  </si>
  <si>
    <t>21:0461:000590</t>
  </si>
  <si>
    <t>21:0151:000504</t>
  </si>
  <si>
    <t>21:0151:000504:0001:0001:00</t>
  </si>
  <si>
    <t>092O  :795257:9L:------:--</t>
  </si>
  <si>
    <t>21:0461:000591</t>
  </si>
  <si>
    <t>092O  :795258:10:------:--</t>
  </si>
  <si>
    <t>21:0461:000592</t>
  </si>
  <si>
    <t>21:0151:000505</t>
  </si>
  <si>
    <t>21:0151:000505:0001:0001:00</t>
  </si>
  <si>
    <t>092O  :795259:20:795258:10</t>
  </si>
  <si>
    <t>21:0461:000593</t>
  </si>
  <si>
    <t>21:0151:000505:0002:0001:00</t>
  </si>
  <si>
    <t>092O  :795260:00:------:--</t>
  </si>
  <si>
    <t>21:0461:000594</t>
  </si>
  <si>
    <t>21:0151:000506</t>
  </si>
  <si>
    <t>21:0151:000506:0001:0001:00</t>
  </si>
  <si>
    <t>092O  :795261:80:795273:00</t>
  </si>
  <si>
    <t>21:0461:000595</t>
  </si>
  <si>
    <t>21:0151:000517</t>
  </si>
  <si>
    <t>21:0151:000517:0001:0001:02</t>
  </si>
  <si>
    <t>092O  :795262:00:------:--</t>
  </si>
  <si>
    <t>21:0461:000596</t>
  </si>
  <si>
    <t>21:0151:000507</t>
  </si>
  <si>
    <t>21:0151:000507:0001:0001:00</t>
  </si>
  <si>
    <t>092O  :795263:00:------:--</t>
  </si>
  <si>
    <t>21:0461:000597</t>
  </si>
  <si>
    <t>21:0151:000508</t>
  </si>
  <si>
    <t>21:0151:000508:0001:0001:00</t>
  </si>
  <si>
    <t>092O  :795264:00:------:--</t>
  </si>
  <si>
    <t>21:0461:000598</t>
  </si>
  <si>
    <t>21:0151:000509</t>
  </si>
  <si>
    <t>21:0151:000509:0001:0001:00</t>
  </si>
  <si>
    <t>092O  :795265:00:------:--</t>
  </si>
  <si>
    <t>21:0461:000599</t>
  </si>
  <si>
    <t>21:0151:000510</t>
  </si>
  <si>
    <t>21:0151:000510:0001:0001:00</t>
  </si>
  <si>
    <t>092O  :795266:00:------:--</t>
  </si>
  <si>
    <t>21:0461:000600</t>
  </si>
  <si>
    <t>21:0151:000511</t>
  </si>
  <si>
    <t>21:0151:000511:0001:0001:00</t>
  </si>
  <si>
    <t>092O  :795267:9E:------:--</t>
  </si>
  <si>
    <t>21:0461:000601</t>
  </si>
  <si>
    <t>092O  :795268:00:------:--</t>
  </si>
  <si>
    <t>21:0461:000602</t>
  </si>
  <si>
    <t>21:0151:000512</t>
  </si>
  <si>
    <t>21:0151:000512:0001:0001:00</t>
  </si>
  <si>
    <t>092O  :795269:00:------:--</t>
  </si>
  <si>
    <t>21:0461:000603</t>
  </si>
  <si>
    <t>21:0151:000513</t>
  </si>
  <si>
    <t>21:0151:000513:0001:0001:00</t>
  </si>
  <si>
    <t>092O  :795270:00:------:--</t>
  </si>
  <si>
    <t>21:0461:000604</t>
  </si>
  <si>
    <t>21:0151:000514</t>
  </si>
  <si>
    <t>21:0151:000514:0001:0001:00</t>
  </si>
  <si>
    <t>092O  :795271:00:------:--</t>
  </si>
  <si>
    <t>21:0461:000605</t>
  </si>
  <si>
    <t>21:0151:000515</t>
  </si>
  <si>
    <t>21:0151:000515:0001:0001:00</t>
  </si>
  <si>
    <t>092O  :795272:00:------:--</t>
  </si>
  <si>
    <t>21:0461:000606</t>
  </si>
  <si>
    <t>21:0151:000516</t>
  </si>
  <si>
    <t>21:0151:000516:0001:0001:00</t>
  </si>
  <si>
    <t>092O  :795273:00:------:--</t>
  </si>
  <si>
    <t>21:0461:000607</t>
  </si>
  <si>
    <t>21:0151:000517:0001:0001:01</t>
  </si>
  <si>
    <t>092O  :795274:00:------:--</t>
  </si>
  <si>
    <t>21:0461:000608</t>
  </si>
  <si>
    <t>21:0151:000518</t>
  </si>
  <si>
    <t>21:0151:000518:0001:0001:00</t>
  </si>
  <si>
    <t>092O  :795275:10:------:--</t>
  </si>
  <si>
    <t>21:0461:000609</t>
  </si>
  <si>
    <t>21:0151:000519</t>
  </si>
  <si>
    <t>21:0151:000519:0001:0001:00</t>
  </si>
  <si>
    <t>092O  :795276:20:795275:10</t>
  </si>
  <si>
    <t>21:0461:000610</t>
  </si>
  <si>
    <t>21:0151:000519:0002:0001:00</t>
  </si>
  <si>
    <t>092O  :795277:00:------:--</t>
  </si>
  <si>
    <t>21:0461:000611</t>
  </si>
  <si>
    <t>21:0151:000520</t>
  </si>
  <si>
    <t>21:0151:000520:0001:0001:00</t>
  </si>
  <si>
    <t>092O  :795278:00:------:--</t>
  </si>
  <si>
    <t>21:0461:000612</t>
  </si>
  <si>
    <t>21:0151:000521</t>
  </si>
  <si>
    <t>21:0151:000521:0001:0001:00</t>
  </si>
  <si>
    <t>092O  :795279:00:------:--</t>
  </si>
  <si>
    <t>21:0461:000613</t>
  </si>
  <si>
    <t>21:0151:000522</t>
  </si>
  <si>
    <t>21:0151:000522:0001:0001:00</t>
  </si>
  <si>
    <t>092O  :795280:00:------:--</t>
  </si>
  <si>
    <t>21:0461:000614</t>
  </si>
  <si>
    <t>21:0151:000523</t>
  </si>
  <si>
    <t>21:0151:000523:0001:0001:00</t>
  </si>
  <si>
    <t>092O  :795281:80:795297:00</t>
  </si>
  <si>
    <t>21:0461:000615</t>
  </si>
  <si>
    <t>21:0151:000537</t>
  </si>
  <si>
    <t>21:0151:000537:0001:0001:02</t>
  </si>
  <si>
    <t>092O  :795282:00:------:--</t>
  </si>
  <si>
    <t>21:0461:000616</t>
  </si>
  <si>
    <t>21:0151:000524</t>
  </si>
  <si>
    <t>21:0151:000524:0001:0001:00</t>
  </si>
  <si>
    <t>092O  :795283:00:------:--</t>
  </si>
  <si>
    <t>21:0461:000617</t>
  </si>
  <si>
    <t>21:0151:000525</t>
  </si>
  <si>
    <t>21:0151:000525:0001:0001:00</t>
  </si>
  <si>
    <t>092O  :795284:00:------:--</t>
  </si>
  <si>
    <t>21:0461:000618</t>
  </si>
  <si>
    <t>21:0151:000526</t>
  </si>
  <si>
    <t>21:0151:000526:0001:0001:00</t>
  </si>
  <si>
    <t>092O  :795285:00:------:--</t>
  </si>
  <si>
    <t>21:0461:000619</t>
  </si>
  <si>
    <t>21:0151:000527</t>
  </si>
  <si>
    <t>21:0151:000527:0001:0001:00</t>
  </si>
  <si>
    <t>092O  :795286:00:------:--</t>
  </si>
  <si>
    <t>21:0461:000620</t>
  </si>
  <si>
    <t>21:0151:000528</t>
  </si>
  <si>
    <t>21:0151:000528:0001:0001:00</t>
  </si>
  <si>
    <t>092O  :795287:00:------:--</t>
  </si>
  <si>
    <t>21:0461:000621</t>
  </si>
  <si>
    <t>21:0151:000529</t>
  </si>
  <si>
    <t>21:0151:000529:0001:0001:00</t>
  </si>
  <si>
    <t>092O  :795288:00:------:--</t>
  </si>
  <si>
    <t>21:0461:000622</t>
  </si>
  <si>
    <t>21:0151:000530</t>
  </si>
  <si>
    <t>21:0151:000530:0001:0001:00</t>
  </si>
  <si>
    <t>092O  :795289:10:------:--</t>
  </si>
  <si>
    <t>21:0461:000623</t>
  </si>
  <si>
    <t>21:0151:000531</t>
  </si>
  <si>
    <t>21:0151:000531:0001:0001:00</t>
  </si>
  <si>
    <t>092O  :795290:20:795289:10</t>
  </si>
  <si>
    <t>21:0461:000624</t>
  </si>
  <si>
    <t>21:0151:000531:0002:0001:00</t>
  </si>
  <si>
    <t>092O  :795291:00:------:--</t>
  </si>
  <si>
    <t>21:0461:000625</t>
  </si>
  <si>
    <t>21:0151:000532</t>
  </si>
  <si>
    <t>21:0151:000532:0001:0001:00</t>
  </si>
  <si>
    <t>092O  :795292:00:------:--</t>
  </si>
  <si>
    <t>21:0461:000626</t>
  </si>
  <si>
    <t>21:0151:000533</t>
  </si>
  <si>
    <t>21:0151:000533:0001:0001:00</t>
  </si>
  <si>
    <t>092O  :795293:9J:------:--</t>
  </si>
  <si>
    <t>21:0461:000627</t>
  </si>
  <si>
    <t>092O  :795294:00:------:--</t>
  </si>
  <si>
    <t>21:0461:000628</t>
  </si>
  <si>
    <t>21:0151:000534</t>
  </si>
  <si>
    <t>21:0151:000534:0001:0001:00</t>
  </si>
  <si>
    <t>092O  :795295:00:------:--</t>
  </si>
  <si>
    <t>21:0461:000629</t>
  </si>
  <si>
    <t>21:0151:000535</t>
  </si>
  <si>
    <t>21:0151:000535:0001:0001:00</t>
  </si>
  <si>
    <t>092O  :795296:00:------:--</t>
  </si>
  <si>
    <t>21:0461:000630</t>
  </si>
  <si>
    <t>21:0151:000536</t>
  </si>
  <si>
    <t>21:0151:000536:0001:0001:00</t>
  </si>
  <si>
    <t>092O  :795297:00:------:--</t>
  </si>
  <si>
    <t>21:0461:000631</t>
  </si>
  <si>
    <t>21:0151:000537:0001:0001:01</t>
  </si>
  <si>
    <t>092O  :795298:00:------:--</t>
  </si>
  <si>
    <t>21:0461:000632</t>
  </si>
  <si>
    <t>21:0151:000538</t>
  </si>
  <si>
    <t>21:0151:000538:0001:0001:00</t>
  </si>
  <si>
    <t>092O  :795299:00:------:--</t>
  </si>
  <si>
    <t>21:0461:000633</t>
  </si>
  <si>
    <t>21:0151:000539</t>
  </si>
  <si>
    <t>21:0151:000539:0001:0001:00</t>
  </si>
  <si>
    <t>092O  :795300:00:------:--</t>
  </si>
  <si>
    <t>21:0461:000634</t>
  </si>
  <si>
    <t>21:0151:000540</t>
  </si>
  <si>
    <t>21:0151:000540:0001:0001:00</t>
  </si>
  <si>
    <t>092O  :795301:80:795317:00</t>
  </si>
  <si>
    <t>21:0461:000635</t>
  </si>
  <si>
    <t>21:0151:000554</t>
  </si>
  <si>
    <t>21:0151:000554:0001:0001:02</t>
  </si>
  <si>
    <t>092O  :795302:00:------:--</t>
  </si>
  <si>
    <t>21:0461:000636</t>
  </si>
  <si>
    <t>21:0151:000541</t>
  </si>
  <si>
    <t>21:0151:000541:0001:0001:00</t>
  </si>
  <si>
    <t>092O  :795303:9J:------:--</t>
  </si>
  <si>
    <t>21:0461:000637</t>
  </si>
  <si>
    <t>092O  :795304:00:------:--</t>
  </si>
  <si>
    <t>21:0461:000638</t>
  </si>
  <si>
    <t>21:0151:000542</t>
  </si>
  <si>
    <t>21:0151:000542:0001:0001:00</t>
  </si>
  <si>
    <t>092O  :795305:00:------:--</t>
  </si>
  <si>
    <t>21:0461:000639</t>
  </si>
  <si>
    <t>21:0151:000543</t>
  </si>
  <si>
    <t>21:0151:000543:0001:0001:00</t>
  </si>
  <si>
    <t>092O  :795306:00:------:--</t>
  </si>
  <si>
    <t>21:0461:000640</t>
  </si>
  <si>
    <t>21:0151:000544</t>
  </si>
  <si>
    <t>21:0151:000544:0001:0001:00</t>
  </si>
  <si>
    <t>092O  :795307:00:------:--</t>
  </si>
  <si>
    <t>21:0461:000641</t>
  </si>
  <si>
    <t>21:0151:000545</t>
  </si>
  <si>
    <t>21:0151:000545:0001:0001:00</t>
  </si>
  <si>
    <t>092O  :795308:00:------:--</t>
  </si>
  <si>
    <t>21:0461:000642</t>
  </si>
  <si>
    <t>21:0151:000546</t>
  </si>
  <si>
    <t>21:0151:000546:0001:0001:00</t>
  </si>
  <si>
    <t>092O  :795309:10:------:--</t>
  </si>
  <si>
    <t>21:0461:000643</t>
  </si>
  <si>
    <t>21:0151:000547</t>
  </si>
  <si>
    <t>21:0151:000547:0001:0001:00</t>
  </si>
  <si>
    <t>092O  :795310:20:795309:10</t>
  </si>
  <si>
    <t>21:0461:000644</t>
  </si>
  <si>
    <t>21:0151:000547:0002:0001:00</t>
  </si>
  <si>
    <t>092O  :795311:00:------:--</t>
  </si>
  <si>
    <t>21:0461:000645</t>
  </si>
  <si>
    <t>21:0151:000548</t>
  </si>
  <si>
    <t>21:0151:000548:0001:0001:00</t>
  </si>
  <si>
    <t>092O  :795312:00:------:--</t>
  </si>
  <si>
    <t>21:0461:000646</t>
  </si>
  <si>
    <t>21:0151:000549</t>
  </si>
  <si>
    <t>21:0151:000549:0001:0001:00</t>
  </si>
  <si>
    <t>092O  :795313:00:------:--</t>
  </si>
  <si>
    <t>21:0461:000647</t>
  </si>
  <si>
    <t>21:0151:000550</t>
  </si>
  <si>
    <t>21:0151:000550:0001:0001:00</t>
  </si>
  <si>
    <t>092O  :795314:00:------:--</t>
  </si>
  <si>
    <t>21:0461:000648</t>
  </si>
  <si>
    <t>21:0151:000551</t>
  </si>
  <si>
    <t>21:0151:000551:0001:0001:00</t>
  </si>
  <si>
    <t>092O  :795315:00:------:--</t>
  </si>
  <si>
    <t>21:0461:000649</t>
  </si>
  <si>
    <t>21:0151:000552</t>
  </si>
  <si>
    <t>21:0151:000552:0001:0001:00</t>
  </si>
  <si>
    <t>092O  :795316:00:------:--</t>
  </si>
  <si>
    <t>21:0461:000650</t>
  </si>
  <si>
    <t>21:0151:000553</t>
  </si>
  <si>
    <t>21:0151:000553:0001:0001:00</t>
  </si>
  <si>
    <t>092O  :795317:00:------:--</t>
  </si>
  <si>
    <t>21:0461:000651</t>
  </si>
  <si>
    <t>21:0151:000554:0001:0001:01</t>
  </si>
  <si>
    <t>092O  :795318:00:------:--</t>
  </si>
  <si>
    <t>21:0461:000652</t>
  </si>
  <si>
    <t>21:0151:000555</t>
  </si>
  <si>
    <t>21:0151:000555:0001:0001:00</t>
  </si>
  <si>
    <t>092O  :795319:00:------:--</t>
  </si>
  <si>
    <t>21:0461:000653</t>
  </si>
  <si>
    <t>21:0151:000556</t>
  </si>
  <si>
    <t>21:0151:000556:0001:0001:00</t>
  </si>
  <si>
    <t>092O  :795320:00:------:--</t>
  </si>
  <si>
    <t>21:0461:000654</t>
  </si>
  <si>
    <t>21:0151:000557</t>
  </si>
  <si>
    <t>21:0151:000557:0001:0001:00</t>
  </si>
  <si>
    <t>092O  :795321:80:795339:00</t>
  </si>
  <si>
    <t>21:0461:000655</t>
  </si>
  <si>
    <t>21:0151:000573</t>
  </si>
  <si>
    <t>21:0151:000573:0001:0001:02</t>
  </si>
  <si>
    <t>092O  :795322:00:------:--</t>
  </si>
  <si>
    <t>21:0461:000656</t>
  </si>
  <si>
    <t>21:0151:000558</t>
  </si>
  <si>
    <t>21:0151:000558:0001:0001:00</t>
  </si>
  <si>
    <t>092O  :795323:00:------:--</t>
  </si>
  <si>
    <t>21:0461:000657</t>
  </si>
  <si>
    <t>21:0151:000559</t>
  </si>
  <si>
    <t>21:0151:000559:0001:0001:00</t>
  </si>
  <si>
    <t>092O  :795324:00:------:--</t>
  </si>
  <si>
    <t>21:0461:000658</t>
  </si>
  <si>
    <t>21:0151:000560</t>
  </si>
  <si>
    <t>21:0151:000560:0001:0001:00</t>
  </si>
  <si>
    <t>092O  :795325:00:------:--</t>
  </si>
  <si>
    <t>21:0461:000659</t>
  </si>
  <si>
    <t>21:0151:000561</t>
  </si>
  <si>
    <t>21:0151:000561:0001:0001:00</t>
  </si>
  <si>
    <t>092O  :795326:9K:------:--</t>
  </si>
  <si>
    <t>21:0461:000660</t>
  </si>
  <si>
    <t>092O  :795327:00:------:--</t>
  </si>
  <si>
    <t>21:0461:000661</t>
  </si>
  <si>
    <t>21:0151:000562</t>
  </si>
  <si>
    <t>21:0151:000562:0001:0001:00</t>
  </si>
  <si>
    <t>092O  :795328:10:------:--</t>
  </si>
  <si>
    <t>21:0461:000662</t>
  </si>
  <si>
    <t>21:0151:000563</t>
  </si>
  <si>
    <t>21:0151:000563:0001:0001:00</t>
  </si>
  <si>
    <t>092O  :795329:20:795328:10</t>
  </si>
  <si>
    <t>21:0461:000663</t>
  </si>
  <si>
    <t>21:0151:000563:0002:0001:00</t>
  </si>
  <si>
    <t>092O  :795330:00:------:--</t>
  </si>
  <si>
    <t>21:0461:000664</t>
  </si>
  <si>
    <t>21:0151:000564</t>
  </si>
  <si>
    <t>21:0151:000564:0001:0001:00</t>
  </si>
  <si>
    <t>092O  :795331:00:------:--</t>
  </si>
  <si>
    <t>21:0461:000665</t>
  </si>
  <si>
    <t>21:0151:000565</t>
  </si>
  <si>
    <t>21:0151:000565:0001:0001:00</t>
  </si>
  <si>
    <t>092O  :795332:00:------:--</t>
  </si>
  <si>
    <t>21:0461:000666</t>
  </si>
  <si>
    <t>21:0151:000566</t>
  </si>
  <si>
    <t>21:0151:000566:0001:0001:00</t>
  </si>
  <si>
    <t>092O  :795333:00:------:--</t>
  </si>
  <si>
    <t>21:0461:000667</t>
  </si>
  <si>
    <t>21:0151:000567</t>
  </si>
  <si>
    <t>21:0151:000567:0001:0001:00</t>
  </si>
  <si>
    <t>092O  :795334:00:------:--</t>
  </si>
  <si>
    <t>21:0461:000668</t>
  </si>
  <si>
    <t>21:0151:000568</t>
  </si>
  <si>
    <t>21:0151:000568:0001:0001:00</t>
  </si>
  <si>
    <t>092O  :795335:00:------:--</t>
  </si>
  <si>
    <t>21:0461:000669</t>
  </si>
  <si>
    <t>21:0151:000569</t>
  </si>
  <si>
    <t>21:0151:000569:0001:0001:00</t>
  </si>
  <si>
    <t>092O  :795336:00:------:--</t>
  </si>
  <si>
    <t>21:0461:000670</t>
  </si>
  <si>
    <t>21:0151:000570</t>
  </si>
  <si>
    <t>21:0151:000570:0001:0001:00</t>
  </si>
  <si>
    <t>092O  :795337:00:------:--</t>
  </si>
  <si>
    <t>21:0461:000671</t>
  </si>
  <si>
    <t>21:0151:000571</t>
  </si>
  <si>
    <t>21:0151:000571:0001:0001:00</t>
  </si>
  <si>
    <t>092O  :795338:00:------:--</t>
  </si>
  <si>
    <t>21:0461:000672</t>
  </si>
  <si>
    <t>21:0151:000572</t>
  </si>
  <si>
    <t>21:0151:000572:0001:0001:00</t>
  </si>
  <si>
    <t>092O  :795339:00:------:--</t>
  </si>
  <si>
    <t>21:0461:000673</t>
  </si>
  <si>
    <t>21:0151:000573:0001:0001:01</t>
  </si>
  <si>
    <t>092O  :795340:00:------:--</t>
  </si>
  <si>
    <t>21:0461:000674</t>
  </si>
  <si>
    <t>21:0151:000574</t>
  </si>
  <si>
    <t>21:0151:000574:0001:0001:00</t>
  </si>
  <si>
    <t>092O  :795341:80:795349:00</t>
  </si>
  <si>
    <t>21:0461:000675</t>
  </si>
  <si>
    <t>21:0151:000581</t>
  </si>
  <si>
    <t>21:0151:000581:0001:0001:02</t>
  </si>
  <si>
    <t>092O  :795342:00:------:--</t>
  </si>
  <si>
    <t>21:0461:000676</t>
  </si>
  <si>
    <t>21:0151:000575</t>
  </si>
  <si>
    <t>21:0151:000575:0001:0001:00</t>
  </si>
  <si>
    <t>092O  :795343:00:------:--</t>
  </si>
  <si>
    <t>21:0461:000677</t>
  </si>
  <si>
    <t>21:0151:000576</t>
  </si>
  <si>
    <t>21:0151:000576:0001:0001:00</t>
  </si>
  <si>
    <t>092O  :795344:00:------:--</t>
  </si>
  <si>
    <t>21:0461:000678</t>
  </si>
  <si>
    <t>21:0151:000577</t>
  </si>
  <si>
    <t>21:0151:000577:0001:0001:00</t>
  </si>
  <si>
    <t>092O  :795345:00:------:--</t>
  </si>
  <si>
    <t>21:0461:000679</t>
  </si>
  <si>
    <t>21:0151:000578</t>
  </si>
  <si>
    <t>21:0151:000578:0001:0001:00</t>
  </si>
  <si>
    <t>092O  :795346:9J:------:--</t>
  </si>
  <si>
    <t>21:0461:000680</t>
  </si>
  <si>
    <t>092O  :795347:00:------:--</t>
  </si>
  <si>
    <t>21:0461:000681</t>
  </si>
  <si>
    <t>21:0151:000579</t>
  </si>
  <si>
    <t>21:0151:000579:0001:0001:00</t>
  </si>
  <si>
    <t>092O  :795348:00:------:--</t>
  </si>
  <si>
    <t>21:0461:000682</t>
  </si>
  <si>
    <t>21:0151:000580</t>
  </si>
  <si>
    <t>21:0151:000580:0001:0001:00</t>
  </si>
  <si>
    <t>092O  :795349:00:------:--</t>
  </si>
  <si>
    <t>21:0461:000683</t>
  </si>
  <si>
    <t>21:0151:000581:0001:0001:01</t>
  </si>
  <si>
    <t>092O  :795350:00:------:--</t>
  </si>
  <si>
    <t>21:0461:000684</t>
  </si>
  <si>
    <t>21:0151:000582</t>
  </si>
  <si>
    <t>21:0151:000582:0001:0001:00</t>
  </si>
  <si>
    <t>092O  :795351:00:------:--</t>
  </si>
  <si>
    <t>21:0461:000685</t>
  </si>
  <si>
    <t>21:0151:000583</t>
  </si>
  <si>
    <t>21:0151:000583:0001:0001:00</t>
  </si>
  <si>
    <t>092O  :795352:00:------:--</t>
  </si>
  <si>
    <t>21:0461:000686</t>
  </si>
  <si>
    <t>21:0151:000584</t>
  </si>
  <si>
    <t>21:0151:000584:0001:0001:00</t>
  </si>
  <si>
    <t>092O  :795353:00:------:--</t>
  </si>
  <si>
    <t>21:0461:000687</t>
  </si>
  <si>
    <t>21:0151:000585</t>
  </si>
  <si>
    <t>21:0151:000585:0001:0001:00</t>
  </si>
  <si>
    <t>092O  :795354:00:------:--</t>
  </si>
  <si>
    <t>21:0461:000688</t>
  </si>
  <si>
    <t>21:0151:000586</t>
  </si>
  <si>
    <t>21:0151:000586:0001:0001:00</t>
  </si>
  <si>
    <t>092O  :795355:00:------:--</t>
  </si>
  <si>
    <t>21:0461:000689</t>
  </si>
  <si>
    <t>21:0151:000587</t>
  </si>
  <si>
    <t>21:0151:000587:0001:0001:00</t>
  </si>
  <si>
    <t>092O  :795356:00:------:--</t>
  </si>
  <si>
    <t>21:0461:000690</t>
  </si>
  <si>
    <t>21:0151:000588</t>
  </si>
  <si>
    <t>21:0151:000588:0001:0001:00</t>
  </si>
  <si>
    <t>092O  :795357:00:------:--</t>
  </si>
  <si>
    <t>21:0461:000691</t>
  </si>
  <si>
    <t>21:0151:000589</t>
  </si>
  <si>
    <t>21:0151:000589:0001:0001:00</t>
  </si>
  <si>
    <t>092O  :795358:00:------:--</t>
  </si>
  <si>
    <t>21:0461:000692</t>
  </si>
  <si>
    <t>21:0151:000590</t>
  </si>
  <si>
    <t>21:0151:000590:0001:0001:00</t>
  </si>
  <si>
    <t>092O  :795359:10:------:--</t>
  </si>
  <si>
    <t>21:0461:000693</t>
  </si>
  <si>
    <t>21:0151:000591</t>
  </si>
  <si>
    <t>21:0151:000591:0001:0001:00</t>
  </si>
  <si>
    <t>092O  :795360:20:795359:10</t>
  </si>
  <si>
    <t>21:0461:000694</t>
  </si>
  <si>
    <t>21:0151:000591:0002:0001:00</t>
  </si>
  <si>
    <t>092O  :795361:80:795363:00</t>
  </si>
  <si>
    <t>21:0461:000695</t>
  </si>
  <si>
    <t>21:0151:000593</t>
  </si>
  <si>
    <t>21:0151:000593:0001:0001:02</t>
  </si>
  <si>
    <t>092O  :795362:00:------:--</t>
  </si>
  <si>
    <t>21:0461:000696</t>
  </si>
  <si>
    <t>21:0151:000592</t>
  </si>
  <si>
    <t>21:0151:000592:0001:0001:00</t>
  </si>
  <si>
    <t>092O  :795363:00:------:--</t>
  </si>
  <si>
    <t>21:0461:000697</t>
  </si>
  <si>
    <t>21:0151:000593:0001:0001:01</t>
  </si>
  <si>
    <t>092O  :795364:00:------:--</t>
  </si>
  <si>
    <t>21:0461:000698</t>
  </si>
  <si>
    <t>21:0151:000594</t>
  </si>
  <si>
    <t>21:0151:000594:0001:0001:00</t>
  </si>
  <si>
    <t>092O  :795365:00:------:--</t>
  </si>
  <si>
    <t>21:0461:000699</t>
  </si>
  <si>
    <t>21:0151:000595</t>
  </si>
  <si>
    <t>21:0151:000595:0001:0001:00</t>
  </si>
  <si>
    <t>092O  :795366:00:------:--</t>
  </si>
  <si>
    <t>21:0461:000700</t>
  </si>
  <si>
    <t>21:0151:000596</t>
  </si>
  <si>
    <t>21:0151:000596:0001:0001:00</t>
  </si>
  <si>
    <t>092O  :795367:00:------:--</t>
  </si>
  <si>
    <t>21:0461:000701</t>
  </si>
  <si>
    <t>21:0151:000597</t>
  </si>
  <si>
    <t>21:0151:000597:0001:0001:00</t>
  </si>
  <si>
    <t>092O  :795368:00:------:--</t>
  </si>
  <si>
    <t>21:0461:000702</t>
  </si>
  <si>
    <t>21:0151:000598</t>
  </si>
  <si>
    <t>21:0151:000598:0001:0001:00</t>
  </si>
  <si>
    <t>092O  :795369:00:------:--</t>
  </si>
  <si>
    <t>21:0461:000703</t>
  </si>
  <si>
    <t>21:0151:000599</t>
  </si>
  <si>
    <t>21:0151:000599:0001:0001:00</t>
  </si>
  <si>
    <t>092O  :795370:00:------:--</t>
  </si>
  <si>
    <t>21:0461:000704</t>
  </si>
  <si>
    <t>21:0151:000600</t>
  </si>
  <si>
    <t>21:0151:000600:0001:0001:00</t>
  </si>
  <si>
    <t>092O  :795371:00:------:--</t>
  </si>
  <si>
    <t>21:0461:000705</t>
  </si>
  <si>
    <t>21:0151:000601</t>
  </si>
  <si>
    <t>21:0151:000601:0001:0001:00</t>
  </si>
  <si>
    <t>092O  :795372:00:------:--</t>
  </si>
  <si>
    <t>21:0461:000706</t>
  </si>
  <si>
    <t>21:0151:000602</t>
  </si>
  <si>
    <t>21:0151:000602:0001:0001:00</t>
  </si>
  <si>
    <t>092O  :795373:00:------:--</t>
  </si>
  <si>
    <t>21:0461:000707</t>
  </si>
  <si>
    <t>21:0151:000603</t>
  </si>
  <si>
    <t>21:0151:000603:0001:0001:00</t>
  </si>
  <si>
    <t>092O  :795374:00:------:--</t>
  </si>
  <si>
    <t>21:0461:000708</t>
  </si>
  <si>
    <t>21:0151:000604</t>
  </si>
  <si>
    <t>21:0151:000604:0001:0001:00</t>
  </si>
  <si>
    <t>092O  :795375:00:------:--</t>
  </si>
  <si>
    <t>21:0461:000709</t>
  </si>
  <si>
    <t>21:0151:000605</t>
  </si>
  <si>
    <t>21:0151:000605:0001:0001:00</t>
  </si>
  <si>
    <t>092O  :795376:00:------:--</t>
  </si>
  <si>
    <t>21:0461:000710</t>
  </si>
  <si>
    <t>21:0151:000606</t>
  </si>
  <si>
    <t>21:0151:000606:0001:0001:00</t>
  </si>
  <si>
    <t>092O  :795377:00:------:--</t>
  </si>
  <si>
    <t>21:0461:000711</t>
  </si>
  <si>
    <t>21:0151:000607</t>
  </si>
  <si>
    <t>21:0151:000607:0001:0001:00</t>
  </si>
  <si>
    <t>092O  :795378:10:------:--</t>
  </si>
  <si>
    <t>21:0461:000712</t>
  </si>
  <si>
    <t>21:0151:000608</t>
  </si>
  <si>
    <t>21:0151:000608:0001:0001:00</t>
  </si>
  <si>
    <t>092O  :795379:20:795378:10</t>
  </si>
  <si>
    <t>21:0461:000713</t>
  </si>
  <si>
    <t>21:0151:000608:0002:0001:00</t>
  </si>
  <si>
    <t>092O  :795380:9L:------:--</t>
  </si>
  <si>
    <t>21:0461:000714</t>
  </si>
  <si>
    <t>092O  :795381:80:795387:00</t>
  </si>
  <si>
    <t>21:0461:000715</t>
  </si>
  <si>
    <t>21:0151:000612</t>
  </si>
  <si>
    <t>21:0151:000612:0001:0001:02</t>
  </si>
  <si>
    <t>092O  :795382:00:------:--</t>
  </si>
  <si>
    <t>21:0461:000716</t>
  </si>
  <si>
    <t>21:0151:000609</t>
  </si>
  <si>
    <t>21:0151:000609:0001:0001:00</t>
  </si>
  <si>
    <t>092O  :795383:10:------:--</t>
  </si>
  <si>
    <t>21:0461:000717</t>
  </si>
  <si>
    <t>21:0151:000610</t>
  </si>
  <si>
    <t>21:0151:000610:0001:0001:00</t>
  </si>
  <si>
    <t>092O  :795384:20:795383:10</t>
  </si>
  <si>
    <t>21:0461:000718</t>
  </si>
  <si>
    <t>21:0151:000610:0002:0001:00</t>
  </si>
  <si>
    <t>092O  :795385:9J:------:--</t>
  </si>
  <si>
    <t>21:0461:000719</t>
  </si>
  <si>
    <t>092O  :795386:00:------:--</t>
  </si>
  <si>
    <t>21:0461:000720</t>
  </si>
  <si>
    <t>21:0151:000611</t>
  </si>
  <si>
    <t>21:0151:000611:0001:0001:00</t>
  </si>
  <si>
    <t>092O  :795387:00:------:--</t>
  </si>
  <si>
    <t>21:0461:000721</t>
  </si>
  <si>
    <t>21:0151:000612:0001:0001:01</t>
  </si>
  <si>
    <t>092O  :795388:00:------:--</t>
  </si>
  <si>
    <t>21:0461:000722</t>
  </si>
  <si>
    <t>21:0151:000613</t>
  </si>
  <si>
    <t>21:0151:000613:0001:0001:00</t>
  </si>
  <si>
    <t>092O  :795389:00:------:--</t>
  </si>
  <si>
    <t>21:0461:000723</t>
  </si>
  <si>
    <t>21:0151:000614</t>
  </si>
  <si>
    <t>21:0151:000614:0001:0001:00</t>
  </si>
  <si>
    <t>092O  :795390:00:------:--</t>
  </si>
  <si>
    <t>21:0461:000724</t>
  </si>
  <si>
    <t>21:0151:000615</t>
  </si>
  <si>
    <t>21:0151:000615:0001:0001:00</t>
  </si>
  <si>
    <t>092O  :795391:00:------:--</t>
  </si>
  <si>
    <t>21:0461:000725</t>
  </si>
  <si>
    <t>21:0151:000616</t>
  </si>
  <si>
    <t>21:0151:000616:0001:0001:00</t>
  </si>
  <si>
    <t>092O  :795392:00:------:--</t>
  </si>
  <si>
    <t>21:0461:000726</t>
  </si>
  <si>
    <t>21:0151:000617</t>
  </si>
  <si>
    <t>21:0151:000617:0001:0001:00</t>
  </si>
  <si>
    <t>092O  :795393:00:------:--</t>
  </si>
  <si>
    <t>21:0461:000727</t>
  </si>
  <si>
    <t>21:0151:000618</t>
  </si>
  <si>
    <t>21:0151:000618:0001:0001:00</t>
  </si>
  <si>
    <t>092O  :795394:00:------:--</t>
  </si>
  <si>
    <t>21:0461:000728</t>
  </si>
  <si>
    <t>21:0151:000619</t>
  </si>
  <si>
    <t>21:0151:000619:0001:0001:00</t>
  </si>
  <si>
    <t>092O  :795395:00:------:--</t>
  </si>
  <si>
    <t>21:0461:000729</t>
  </si>
  <si>
    <t>21:0151:000620</t>
  </si>
  <si>
    <t>21:0151:000620:0001:0001:00</t>
  </si>
  <si>
    <t>092O  :795396:00:------:--</t>
  </si>
  <si>
    <t>21:0461:000730</t>
  </si>
  <si>
    <t>21:0151:000621</t>
  </si>
  <si>
    <t>21:0151:000621:0001:0001:00</t>
  </si>
  <si>
    <t>092O  :795397:00:------:--</t>
  </si>
  <si>
    <t>21:0461:000731</t>
  </si>
  <si>
    <t>21:0151:000622</t>
  </si>
  <si>
    <t>21:0151:000622:0001:0001:00</t>
  </si>
  <si>
    <t>092O  :795398:00:------:--</t>
  </si>
  <si>
    <t>21:0461:000732</t>
  </si>
  <si>
    <t>21:0151:000623</t>
  </si>
  <si>
    <t>21:0151:000623:0001:0001:00</t>
  </si>
  <si>
    <t>092O  :795399:00:------:--</t>
  </si>
  <si>
    <t>21:0461:000733</t>
  </si>
  <si>
    <t>21:0151:000624</t>
  </si>
  <si>
    <t>21:0151:000624:0001:0001:00</t>
  </si>
  <si>
    <t>092O  :795400:00:------:--</t>
  </si>
  <si>
    <t>21:0461:000734</t>
  </si>
  <si>
    <t>21:0151:000625</t>
  </si>
  <si>
    <t>21:0151:000625:0001:0001:00</t>
  </si>
  <si>
    <t>092O  :795401:80:795413:00</t>
  </si>
  <si>
    <t>21:0461:000735</t>
  </si>
  <si>
    <t>21:0151:000636</t>
  </si>
  <si>
    <t>21:0151:000636:0001:0001:02</t>
  </si>
  <si>
    <t>092O  :795402:9K:------:--</t>
  </si>
  <si>
    <t>21:0461:000736</t>
  </si>
  <si>
    <t>092O  :795403:00:------:--</t>
  </si>
  <si>
    <t>21:0461:000737</t>
  </si>
  <si>
    <t>21:0151:000626</t>
  </si>
  <si>
    <t>21:0151:000626:0001:0001:00</t>
  </si>
  <si>
    <t>092O  :795404:00:------:--</t>
  </si>
  <si>
    <t>21:0461:000738</t>
  </si>
  <si>
    <t>21:0151:000627</t>
  </si>
  <si>
    <t>21:0151:000627:0001:0001:00</t>
  </si>
  <si>
    <t>092O  :795405:00:------:--</t>
  </si>
  <si>
    <t>21:0461:000739</t>
  </si>
  <si>
    <t>21:0151:000628</t>
  </si>
  <si>
    <t>21:0151:000628:0001:0001:00</t>
  </si>
  <si>
    <t>092O  :795406:00:------:--</t>
  </si>
  <si>
    <t>21:0461:000740</t>
  </si>
  <si>
    <t>21:0151:000629</t>
  </si>
  <si>
    <t>21:0151:000629:0001:0001:00</t>
  </si>
  <si>
    <t>092O  :795407:00:------:--</t>
  </si>
  <si>
    <t>21:0461:000741</t>
  </si>
  <si>
    <t>21:0151:000630</t>
  </si>
  <si>
    <t>21:0151:000630:0001:0001:00</t>
  </si>
  <si>
    <t>092O  :795408:00:------:--</t>
  </si>
  <si>
    <t>21:0461:000742</t>
  </si>
  <si>
    <t>21:0151:000631</t>
  </si>
  <si>
    <t>21:0151:000631:0001:0001:00</t>
  </si>
  <si>
    <t>092O  :795409:00:------:--</t>
  </si>
  <si>
    <t>21:0461:000743</t>
  </si>
  <si>
    <t>21:0151:000632</t>
  </si>
  <si>
    <t>21:0151:000632:0001:0001:00</t>
  </si>
  <si>
    <t>092O  :795410:00:------:--</t>
  </si>
  <si>
    <t>21:0461:000744</t>
  </si>
  <si>
    <t>21:0151:000633</t>
  </si>
  <si>
    <t>21:0151:000633:0001:0001:00</t>
  </si>
  <si>
    <t>092O  :795411:00:------:--</t>
  </si>
  <si>
    <t>21:0461:000745</t>
  </si>
  <si>
    <t>21:0151:000634</t>
  </si>
  <si>
    <t>21:0151:000634:0001:0001:00</t>
  </si>
  <si>
    <t>092O  :795412:00:------:--</t>
  </si>
  <si>
    <t>21:0461:000746</t>
  </si>
  <si>
    <t>21:0151:000635</t>
  </si>
  <si>
    <t>21:0151:000635:0001:0001:00</t>
  </si>
  <si>
    <t>092O  :795413:00:------:--</t>
  </si>
  <si>
    <t>21:0461:000747</t>
  </si>
  <si>
    <t>21:0151:000636:0001:0001:01</t>
  </si>
  <si>
    <t>092O  :795414:00:------:--</t>
  </si>
  <si>
    <t>21:0461:000748</t>
  </si>
  <si>
    <t>21:0151:000637</t>
  </si>
  <si>
    <t>21:0151:000637:0001:0001:00</t>
  </si>
  <si>
    <t>092O  :795415:00:------:--</t>
  </si>
  <si>
    <t>21:0461:000749</t>
  </si>
  <si>
    <t>21:0151:000638</t>
  </si>
  <si>
    <t>21:0151:000638:0001:0001:00</t>
  </si>
  <si>
    <t>092O  :795416:00:------:--</t>
  </si>
  <si>
    <t>21:0461:000750</t>
  </si>
  <si>
    <t>21:0151:000639</t>
  </si>
  <si>
    <t>21:0151:000639:0001:0001:00</t>
  </si>
  <si>
    <t>092O  :795417:00:------:--</t>
  </si>
  <si>
    <t>21:0461:000751</t>
  </si>
  <si>
    <t>21:0151:000640</t>
  </si>
  <si>
    <t>21:0151:000640:0001:0001:00</t>
  </si>
  <si>
    <t>092O  :795418:00:------:--</t>
  </si>
  <si>
    <t>21:0461:000752</t>
  </si>
  <si>
    <t>21:0151:000641</t>
  </si>
  <si>
    <t>21:0151:000641:0001:0001:00</t>
  </si>
  <si>
    <t>092O  :795419:00:------:--</t>
  </si>
  <si>
    <t>21:0461:000753</t>
  </si>
  <si>
    <t>21:0151:000642</t>
  </si>
  <si>
    <t>21:0151:000642:0001:0001:00</t>
  </si>
  <si>
    <t>092O  :795420:00:------:--</t>
  </si>
  <si>
    <t>21:0461:000754</t>
  </si>
  <si>
    <t>21:0151:000643</t>
  </si>
  <si>
    <t>21:0151:000643:0001:0001:00</t>
  </si>
  <si>
    <t>092O  :795421:80:795428:00</t>
  </si>
  <si>
    <t>21:0461:000755</t>
  </si>
  <si>
    <t>21:0151:000649</t>
  </si>
  <si>
    <t>21:0151:000649:0001:0001:02</t>
  </si>
  <si>
    <t>092O  :795422:00:------:--</t>
  </si>
  <si>
    <t>21:0461:000756</t>
  </si>
  <si>
    <t>21:0151:000644</t>
  </si>
  <si>
    <t>21:0151:000644:0001:0001:00</t>
  </si>
  <si>
    <t>092O  :795423:00:------:--</t>
  </si>
  <si>
    <t>21:0461:000757</t>
  </si>
  <si>
    <t>21:0151:000645</t>
  </si>
  <si>
    <t>21:0151:000645:0001:0001:00</t>
  </si>
  <si>
    <t>092O  :795424:00:------:--</t>
  </si>
  <si>
    <t>21:0461:000758</t>
  </si>
  <si>
    <t>21:0151:000646</t>
  </si>
  <si>
    <t>21:0151:000646:0001:0001:00</t>
  </si>
  <si>
    <t>092O  :795425:00:------:--</t>
  </si>
  <si>
    <t>21:0461:000759</t>
  </si>
  <si>
    <t>21:0151:000647</t>
  </si>
  <si>
    <t>21:0151:000647:0001:0001:00</t>
  </si>
  <si>
    <t>092O  :795426:9J:------:--</t>
  </si>
  <si>
    <t>21:0461:000760</t>
  </si>
  <si>
    <t>092O  :795427:00:------:--</t>
  </si>
  <si>
    <t>21:0461:000761</t>
  </si>
  <si>
    <t>21:0151:000648</t>
  </si>
  <si>
    <t>21:0151:000648:0001:0001:00</t>
  </si>
  <si>
    <t>092O  :795428:00:------:--</t>
  </si>
  <si>
    <t>21:0461:000762</t>
  </si>
  <si>
    <t>21:0151:000649:0001:0001:01</t>
  </si>
  <si>
    <t>092O  :795429:00:------:--</t>
  </si>
  <si>
    <t>21:0461:000763</t>
  </si>
  <si>
    <t>21:0151:000650</t>
  </si>
  <si>
    <t>21:0151:000650:0001:0001:00</t>
  </si>
  <si>
    <t>092O  :795430:10:------:--</t>
  </si>
  <si>
    <t>21:0461:000764</t>
  </si>
  <si>
    <t>21:0151:000651</t>
  </si>
  <si>
    <t>21:0151:000651:0001:0001:00</t>
  </si>
  <si>
    <t>092O  :795431:20:795430:10</t>
  </si>
  <si>
    <t>21:0461:000765</t>
  </si>
  <si>
    <t>21:0151:000651:0002:0001:00</t>
  </si>
  <si>
    <t>092O  :795432:00:------:--</t>
  </si>
  <si>
    <t>21:0461:000766</t>
  </si>
  <si>
    <t>21:0151:000652</t>
  </si>
  <si>
    <t>21:0151:000652:0001:0001:00</t>
  </si>
  <si>
    <t>092O  :795433:00:------:--</t>
  </si>
  <si>
    <t>21:0461:000767</t>
  </si>
  <si>
    <t>21:0151:000653</t>
  </si>
  <si>
    <t>21:0151:000653:0001:0001:00</t>
  </si>
  <si>
    <t>092O  :795434:00:------:--</t>
  </si>
  <si>
    <t>21:0461:000768</t>
  </si>
  <si>
    <t>21:0151:000654</t>
  </si>
  <si>
    <t>21:0151:000654:0001:0001:00</t>
  </si>
  <si>
    <t>092O  :795435:00:------:--</t>
  </si>
  <si>
    <t>21:0461:000769</t>
  </si>
  <si>
    <t>21:0151:000655</t>
  </si>
  <si>
    <t>21:0151:000655:0001:0001:00</t>
  </si>
  <si>
    <t>092O  :795436:00:------:--</t>
  </si>
  <si>
    <t>21:0461:000770</t>
  </si>
  <si>
    <t>21:0151:000656</t>
  </si>
  <si>
    <t>21:0151:000656:0001:0001:00</t>
  </si>
  <si>
    <t>092O  :795437:00:------:--</t>
  </si>
  <si>
    <t>21:0461:000771</t>
  </si>
  <si>
    <t>21:0151:000657</t>
  </si>
  <si>
    <t>21:0151:000657:0001:0001:00</t>
  </si>
  <si>
    <t>092O  :795438:00:------:--</t>
  </si>
  <si>
    <t>21:0461:000772</t>
  </si>
  <si>
    <t>21:0151:000658</t>
  </si>
  <si>
    <t>21:0151:000658:0001:0001:00</t>
  </si>
  <si>
    <t>092O  :795439:00:------:--</t>
  </si>
  <si>
    <t>21:0461:000773</t>
  </si>
  <si>
    <t>21:0151:000659</t>
  </si>
  <si>
    <t>21:0151:000659:0001:0001:00</t>
  </si>
  <si>
    <t>092O  :795440:00:------:--</t>
  </si>
  <si>
    <t>21:0461:000774</t>
  </si>
  <si>
    <t>21:0151:000660</t>
  </si>
  <si>
    <t>21:0151:000660:0001:0001:00</t>
  </si>
  <si>
    <t>092O  :795441:80:795448:00</t>
  </si>
  <si>
    <t>21:0461:000775</t>
  </si>
  <si>
    <t>21:0151:000667</t>
  </si>
  <si>
    <t>21:0151:000667:0001:0001:02</t>
  </si>
  <si>
    <t>092O  :795442:00:------:--</t>
  </si>
  <si>
    <t>21:0461:000776</t>
  </si>
  <si>
    <t>21:0151:000661</t>
  </si>
  <si>
    <t>21:0151:000661:0001:0001:00</t>
  </si>
  <si>
    <t>092O  :795443:00:------:--</t>
  </si>
  <si>
    <t>21:0461:000777</t>
  </si>
  <si>
    <t>21:0151:000662</t>
  </si>
  <si>
    <t>21:0151:000662:0001:0001:00</t>
  </si>
  <si>
    <t>092O  :795444:00:------:--</t>
  </si>
  <si>
    <t>21:0461:000778</t>
  </si>
  <si>
    <t>21:0151:000663</t>
  </si>
  <si>
    <t>21:0151:000663:0001:0001:00</t>
  </si>
  <si>
    <t>092O  :795445:00:------:--</t>
  </si>
  <si>
    <t>21:0461:000779</t>
  </si>
  <si>
    <t>21:0151:000664</t>
  </si>
  <si>
    <t>21:0151:000664:0001:0001:00</t>
  </si>
  <si>
    <t>092O  :795446:00:------:--</t>
  </si>
  <si>
    <t>21:0461:000780</t>
  </si>
  <si>
    <t>21:0151:000665</t>
  </si>
  <si>
    <t>21:0151:000665:0001:0001:00</t>
  </si>
  <si>
    <t>092O  :795447:00:------:--</t>
  </si>
  <si>
    <t>21:0461:000781</t>
  </si>
  <si>
    <t>21:0151:000666</t>
  </si>
  <si>
    <t>21:0151:000666:0001:0001:00</t>
  </si>
  <si>
    <t>092O  :795448:00:------:--</t>
  </si>
  <si>
    <t>21:0461:000782</t>
  </si>
  <si>
    <t>21:0151:000667:0001:0001:01</t>
  </si>
  <si>
    <t>092O  :795449:9J:------:--</t>
  </si>
  <si>
    <t>21:0461:000783</t>
  </si>
  <si>
    <t>092O  :795450:00:------:--</t>
  </si>
  <si>
    <t>21:0461:000784</t>
  </si>
  <si>
    <t>21:0151:000668</t>
  </si>
  <si>
    <t>21:0151:000668:0001:0001:00</t>
  </si>
  <si>
    <t>092O  :795451:10:------:--</t>
  </si>
  <si>
    <t>21:0461:000785</t>
  </si>
  <si>
    <t>21:0151:000669</t>
  </si>
  <si>
    <t>21:0151:000669:0001:0001:00</t>
  </si>
  <si>
    <t>092O  :795452:20:795451:10</t>
  </si>
  <si>
    <t>21:0461:000786</t>
  </si>
  <si>
    <t>21:0151:000669:0002:0001:00</t>
  </si>
  <si>
    <t>092O  :795453:00:------:--</t>
  </si>
  <si>
    <t>21:0461:000787</t>
  </si>
  <si>
    <t>21:0151:000670</t>
  </si>
  <si>
    <t>21:0151:000670:0001:0001:00</t>
  </si>
  <si>
    <t>092O  :795454:00:------:--</t>
  </si>
  <si>
    <t>21:0461:000788</t>
  </si>
  <si>
    <t>21:0151:000671</t>
  </si>
  <si>
    <t>21:0151:000671:0001:0001:00</t>
  </si>
  <si>
    <t>092O  :795455:00:------:--</t>
  </si>
  <si>
    <t>21:0461:000789</t>
  </si>
  <si>
    <t>21:0151:000672</t>
  </si>
  <si>
    <t>21:0151:000672:0001:0001:00</t>
  </si>
  <si>
    <t>092O  :795456:00:------:--</t>
  </si>
  <si>
    <t>21:0461:000790</t>
  </si>
  <si>
    <t>21:0151:000673</t>
  </si>
  <si>
    <t>21:0151:000673:0001:0001:00</t>
  </si>
  <si>
    <t>092O  :795457:00:------:--</t>
  </si>
  <si>
    <t>21:0461:000791</t>
  </si>
  <si>
    <t>21:0151:000674</t>
  </si>
  <si>
    <t>21:0151:000674:0001:0001:00</t>
  </si>
  <si>
    <t>092O  :795458:00:------:--</t>
  </si>
  <si>
    <t>21:0461:000792</t>
  </si>
  <si>
    <t>21:0151:000675</t>
  </si>
  <si>
    <t>21:0151:000675:0001:0001:00</t>
  </si>
  <si>
    <t>092O  :795459:00:------:--</t>
  </si>
  <si>
    <t>21:0461:000793</t>
  </si>
  <si>
    <t>21:0151:000676</t>
  </si>
  <si>
    <t>21:0151:000676:0001:0001:00</t>
  </si>
  <si>
    <t>092O  :795460:00:------:--</t>
  </si>
  <si>
    <t>21:0461:000794</t>
  </si>
  <si>
    <t>21:0151:000677</t>
  </si>
  <si>
    <t>21:0151:000677:0001:0001:00</t>
  </si>
  <si>
    <t>092O  :795461:80:795464:10</t>
  </si>
  <si>
    <t>21:0461:000795</t>
  </si>
  <si>
    <t>21:0151:000680</t>
  </si>
  <si>
    <t>21:0151:000680:0001:0001:02</t>
  </si>
  <si>
    <t>092O  :795462:00:------:--</t>
  </si>
  <si>
    <t>21:0461:000796</t>
  </si>
  <si>
    <t>21:0151:000678</t>
  </si>
  <si>
    <t>21:0151:000678:0001:0001:00</t>
  </si>
  <si>
    <t>092O  :795463:00:------:--</t>
  </si>
  <si>
    <t>21:0461:000797</t>
  </si>
  <si>
    <t>21:0151:000679</t>
  </si>
  <si>
    <t>21:0151:000679:0001:0001:00</t>
  </si>
  <si>
    <t>092O  :795464:10:------:--</t>
  </si>
  <si>
    <t>21:0461:000798</t>
  </si>
  <si>
    <t>21:0151:000680:0001:0001:01</t>
  </si>
  <si>
    <t>092O  :795465:20:795464:10</t>
  </si>
  <si>
    <t>21:0461:000799</t>
  </si>
  <si>
    <t>21:0151:000680:0002:0001:00</t>
  </si>
  <si>
    <t>092O  :795466:00:------:--</t>
  </si>
  <si>
    <t>21:0461:000800</t>
  </si>
  <si>
    <t>21:0151:000681</t>
  </si>
  <si>
    <t>21:0151:000681:0001:0001:00</t>
  </si>
  <si>
    <t>092O  :795467:00:------:--</t>
  </si>
  <si>
    <t>21:0461:000801</t>
  </si>
  <si>
    <t>21:0151:000682</t>
  </si>
  <si>
    <t>21:0151:000682:0001:0001:00</t>
  </si>
  <si>
    <t>092O  :795468:00:------:--</t>
  </si>
  <si>
    <t>21:0461:000802</t>
  </si>
  <si>
    <t>21:0151:000683</t>
  </si>
  <si>
    <t>21:0151:000683:0001:0001:00</t>
  </si>
  <si>
    <t>092O  :795469:00:------:--</t>
  </si>
  <si>
    <t>21:0461:000803</t>
  </si>
  <si>
    <t>21:0151:000684</t>
  </si>
  <si>
    <t>21:0151:000684:0001:0001:00</t>
  </si>
  <si>
    <t>092O  :795470:00:------:--</t>
  </si>
  <si>
    <t>21:0461:000804</t>
  </si>
  <si>
    <t>21:0151:000685</t>
  </si>
  <si>
    <t>21:0151:000685:0001:0001:00</t>
  </si>
  <si>
    <t>092O  :795471:00:------:--</t>
  </si>
  <si>
    <t>21:0461:000805</t>
  </si>
  <si>
    <t>21:0151:000686</t>
  </si>
  <si>
    <t>21:0151:000686:0001:0001:00</t>
  </si>
  <si>
    <t>092O  :795472:00:------:--</t>
  </si>
  <si>
    <t>21:0461:000806</t>
  </si>
  <si>
    <t>21:0151:000687</t>
  </si>
  <si>
    <t>21:0151:000687:0001:0001:00</t>
  </si>
  <si>
    <t>092O  :795473:00:------:--</t>
  </si>
  <si>
    <t>21:0461:000807</t>
  </si>
  <si>
    <t>21:0151:000688</t>
  </si>
  <si>
    <t>21:0151:000688:0001:0001:00</t>
  </si>
  <si>
    <t>092O  :795474:00:------:--</t>
  </si>
  <si>
    <t>21:0461:000808</t>
  </si>
  <si>
    <t>21:0151:000689</t>
  </si>
  <si>
    <t>21:0151:000689:0001:0001:00</t>
  </si>
  <si>
    <t>092O  :795475:00:------:--</t>
  </si>
  <si>
    <t>21:0461:000809</t>
  </si>
  <si>
    <t>21:0151:000690</t>
  </si>
  <si>
    <t>21:0151:000690:0001:0001:00</t>
  </si>
  <si>
    <t>092O  :795476:00:------:--</t>
  </si>
  <si>
    <t>21:0461:000810</t>
  </si>
  <si>
    <t>21:0151:000691</t>
  </si>
  <si>
    <t>21:0151:000691:0001:0001:00</t>
  </si>
  <si>
    <t>092O  :795477:00:------:--</t>
  </si>
  <si>
    <t>21:0461:000811</t>
  </si>
  <si>
    <t>21:0151:000692</t>
  </si>
  <si>
    <t>21:0151:000692:0001:0001:00</t>
  </si>
  <si>
    <t>092O  :795478:00:------:--</t>
  </si>
  <si>
    <t>21:0461:000812</t>
  </si>
  <si>
    <t>21:0151:000693</t>
  </si>
  <si>
    <t>21:0151:000693:0001:0001:00</t>
  </si>
  <si>
    <t>092O  :795479:00:------:--</t>
  </si>
  <si>
    <t>21:0461:000813</t>
  </si>
  <si>
    <t>21:0151:000694</t>
  </si>
  <si>
    <t>21:0151:000694:0001:0001:00</t>
  </si>
  <si>
    <t>092O  :795480:9L:------:--</t>
  </si>
  <si>
    <t>21:0461:000814</t>
  </si>
  <si>
    <t>092O  :795481:80:795488:00</t>
  </si>
  <si>
    <t>21:0461:000815</t>
  </si>
  <si>
    <t>21:0151:000701</t>
  </si>
  <si>
    <t>21:0151:000701:0001:0001:02</t>
  </si>
  <si>
    <t>092O  :795482:00:------:--</t>
  </si>
  <si>
    <t>21:0461:000816</t>
  </si>
  <si>
    <t>21:0151:000695</t>
  </si>
  <si>
    <t>21:0151:000695:0001:0001:00</t>
  </si>
  <si>
    <t>092O  :795483:00:------:--</t>
  </si>
  <si>
    <t>21:0461:000817</t>
  </si>
  <si>
    <t>21:0151:000696</t>
  </si>
  <si>
    <t>21:0151:000696:0001:0001:00</t>
  </si>
  <si>
    <t>092O  :795484:00:------:--</t>
  </si>
  <si>
    <t>21:0461:000818</t>
  </si>
  <si>
    <t>21:0151:000697</t>
  </si>
  <si>
    <t>21:0151:000697:0001:0001:00</t>
  </si>
  <si>
    <t>092O  :795485:00:------:--</t>
  </si>
  <si>
    <t>21:0461:000819</t>
  </si>
  <si>
    <t>21:0151:000698</t>
  </si>
  <si>
    <t>21:0151:000698:0001:0001:00</t>
  </si>
  <si>
    <t>092O  :795486:00:------:--</t>
  </si>
  <si>
    <t>21:0461:000820</t>
  </si>
  <si>
    <t>21:0151:000699</t>
  </si>
  <si>
    <t>21:0151:000699:0001:0001:00</t>
  </si>
  <si>
    <t>092O  :795487:00:------:--</t>
  </si>
  <si>
    <t>21:0461:000821</t>
  </si>
  <si>
    <t>21:0151:000700</t>
  </si>
  <si>
    <t>21:0151:000700:0001:0001:00</t>
  </si>
  <si>
    <t>092O  :795488:00:------:--</t>
  </si>
  <si>
    <t>21:0461:000822</t>
  </si>
  <si>
    <t>21:0151:000701:0001:0001:01</t>
  </si>
  <si>
    <t>092O  :795489:00:------:--</t>
  </si>
  <si>
    <t>21:0461:000823</t>
  </si>
  <si>
    <t>21:0151:000702</t>
  </si>
  <si>
    <t>21:0151:000702:0001:0001:00</t>
  </si>
  <si>
    <t>092O  :795490:00:------:--</t>
  </si>
  <si>
    <t>21:0461:000824</t>
  </si>
  <si>
    <t>21:0151:000703</t>
  </si>
  <si>
    <t>21:0151:000703:0001:0001:00</t>
  </si>
  <si>
    <t>092O  :795491:00:------:--</t>
  </si>
  <si>
    <t>21:0461:000825</t>
  </si>
  <si>
    <t>21:0151:000704</t>
  </si>
  <si>
    <t>21:0151:000704:0001:0001:00</t>
  </si>
  <si>
    <t>092O  :795492:00:------:--</t>
  </si>
  <si>
    <t>21:0461:000826</t>
  </si>
  <si>
    <t>21:0151:000705</t>
  </si>
  <si>
    <t>21:0151:000705:0001:0001:00</t>
  </si>
  <si>
    <t>092O  :795493:10:------:--</t>
  </si>
  <si>
    <t>21:0461:000827</t>
  </si>
  <si>
    <t>21:0151:000706</t>
  </si>
  <si>
    <t>21:0151:000706:0001:0001:00</t>
  </si>
  <si>
    <t>092O  :795494:20:795493:10</t>
  </si>
  <si>
    <t>21:0461:000828</t>
  </si>
  <si>
    <t>21:0151:000706:0002:0001:00</t>
  </si>
  <si>
    <t>092O  :795495:00:------:--</t>
  </si>
  <si>
    <t>21:0461:000829</t>
  </si>
  <si>
    <t>21:0151:000707</t>
  </si>
  <si>
    <t>21:0151:000707:0001:0001:00</t>
  </si>
  <si>
    <t>092O  :795496:9E:------:--</t>
  </si>
  <si>
    <t>21:0461:000830</t>
  </si>
  <si>
    <t>092O  :795497:00:------:--</t>
  </si>
  <si>
    <t>21:0461:000831</t>
  </si>
  <si>
    <t>21:0151:000708</t>
  </si>
  <si>
    <t>21:0151:000708:0001:0001:00</t>
  </si>
  <si>
    <t>092O  :795498:00:------:--</t>
  </si>
  <si>
    <t>21:0461:000832</t>
  </si>
  <si>
    <t>21:0151:000709</t>
  </si>
  <si>
    <t>21:0151:000709:0001:0001:00</t>
  </si>
  <si>
    <t>092O  :795499:00:------:--</t>
  </si>
  <si>
    <t>21:0461:000833</t>
  </si>
  <si>
    <t>21:0151:000710</t>
  </si>
  <si>
    <t>21:0151:000710:0001:0001:00</t>
  </si>
  <si>
    <t>092O  :795500:00:------:--</t>
  </si>
  <si>
    <t>21:0461:000834</t>
  </si>
  <si>
    <t>21:0151:000711</t>
  </si>
  <si>
    <t>21:0151:000711:0001:0001:00</t>
  </si>
  <si>
    <t>092O  :795501:80:795511:00</t>
  </si>
  <si>
    <t>21:0461:000835</t>
  </si>
  <si>
    <t>21:0151:000720</t>
  </si>
  <si>
    <t>21:0151:000720:0001:0001:02</t>
  </si>
  <si>
    <t>092O  :795502:00:------:--</t>
  </si>
  <si>
    <t>21:0461:000836</t>
  </si>
  <si>
    <t>21:0151:000712</t>
  </si>
  <si>
    <t>21:0151:000712:0001:0001:00</t>
  </si>
  <si>
    <t>092O  :795503:00:------:--</t>
  </si>
  <si>
    <t>21:0461:000837</t>
  </si>
  <si>
    <t>21:0151:000713</t>
  </si>
  <si>
    <t>21:0151:000713:0001:0001:00</t>
  </si>
  <si>
    <t>092O  :795504:00:------:--</t>
  </si>
  <si>
    <t>21:0461:000838</t>
  </si>
  <si>
    <t>21:0151:000714</t>
  </si>
  <si>
    <t>21:0151:000714:0001:0001:00</t>
  </si>
  <si>
    <t>092O  :795505:00:------:--</t>
  </si>
  <si>
    <t>21:0461:000839</t>
  </si>
  <si>
    <t>21:0151:000715</t>
  </si>
  <si>
    <t>21:0151:000715:0001:0001:00</t>
  </si>
  <si>
    <t>092O  :795506:00:------:--</t>
  </si>
  <si>
    <t>21:0461:000840</t>
  </si>
  <si>
    <t>21:0151:000716</t>
  </si>
  <si>
    <t>21:0151:000716:0001:0001:00</t>
  </si>
  <si>
    <t>092O  :795507:10:------:--</t>
  </si>
  <si>
    <t>21:0461:000841</t>
  </si>
  <si>
    <t>21:0151:000717</t>
  </si>
  <si>
    <t>21:0151:000717:0001:0001:00</t>
  </si>
  <si>
    <t>092O  :795508:20:795507:10</t>
  </si>
  <si>
    <t>21:0461:000842</t>
  </si>
  <si>
    <t>21:0151:000717:0002:0001:00</t>
  </si>
  <si>
    <t>092O  :795509:00:------:--</t>
  </si>
  <si>
    <t>21:0461:000843</t>
  </si>
  <si>
    <t>21:0151:000718</t>
  </si>
  <si>
    <t>21:0151:000718:0001:0001:00</t>
  </si>
  <si>
    <t>092O  :795510:00:------:--</t>
  </si>
  <si>
    <t>21:0461:000844</t>
  </si>
  <si>
    <t>21:0151:000719</t>
  </si>
  <si>
    <t>21:0151:000719:0001:0001:00</t>
  </si>
  <si>
    <t>092O  :795511:00:------:--</t>
  </si>
  <si>
    <t>21:0461:000845</t>
  </si>
  <si>
    <t>21:0151:000720:0001:0001:01</t>
  </si>
  <si>
    <t>092O  :795512:00:------:--</t>
  </si>
  <si>
    <t>21:0461:000846</t>
  </si>
  <si>
    <t>21:0151:000721</t>
  </si>
  <si>
    <t>21:0151:000721:0001:0001:00</t>
  </si>
  <si>
    <t>092O  :795513:00:------:--</t>
  </si>
  <si>
    <t>21:0461:000847</t>
  </si>
  <si>
    <t>21:0151:000722</t>
  </si>
  <si>
    <t>21:0151:000722:0001:0001:00</t>
  </si>
  <si>
    <t>092O  :795514:00:------:--</t>
  </si>
  <si>
    <t>21:0461:000848</t>
  </si>
  <si>
    <t>21:0151:000723</t>
  </si>
  <si>
    <t>21:0151:000723:0001:0001:00</t>
  </si>
  <si>
    <t>092O  :795515:00:------:--</t>
  </si>
  <si>
    <t>21:0461:000849</t>
  </si>
  <si>
    <t>21:0151:000724</t>
  </si>
  <si>
    <t>21:0151:000724:0001:0001:00</t>
  </si>
  <si>
    <t>092O  :795516:00:------:--</t>
  </si>
  <si>
    <t>21:0461:000850</t>
  </si>
  <si>
    <t>21:0151:000725</t>
  </si>
  <si>
    <t>21:0151:000725:0001:0001:00</t>
  </si>
  <si>
    <t>092O  :795517:9K:------:--</t>
  </si>
  <si>
    <t>21:0461:000851</t>
  </si>
  <si>
    <t>092O  :795518:00:------:--</t>
  </si>
  <si>
    <t>21:0461:000852</t>
  </si>
  <si>
    <t>21:0151:000726</t>
  </si>
  <si>
    <t>21:0151:000726:0001:0001:00</t>
  </si>
  <si>
    <t>092O  :795519:00:------:--</t>
  </si>
  <si>
    <t>21:0461:000853</t>
  </si>
  <si>
    <t>21:0151:000727</t>
  </si>
  <si>
    <t>21:0151:000727:0001:0001:00</t>
  </si>
  <si>
    <t>092O  :795520:00:------:--</t>
  </si>
  <si>
    <t>21:0461:000854</t>
  </si>
  <si>
    <t>21:0151:000728</t>
  </si>
  <si>
    <t>21:0151:000728:0001:0001:00</t>
  </si>
  <si>
    <t>092O  :795521:80:795535:00</t>
  </si>
  <si>
    <t>21:0461:000855</t>
  </si>
  <si>
    <t>21:0151:000741</t>
  </si>
  <si>
    <t>21:0151:000741:0001:0001:02</t>
  </si>
  <si>
    <t>092O  :795522:00:------:--</t>
  </si>
  <si>
    <t>21:0461:000856</t>
  </si>
  <si>
    <t>21:0151:000729</t>
  </si>
  <si>
    <t>21:0151:000729:0001:0001:00</t>
  </si>
  <si>
    <t>092O  :795523:00:------:--</t>
  </si>
  <si>
    <t>21:0461:000857</t>
  </si>
  <si>
    <t>21:0151:000730</t>
  </si>
  <si>
    <t>21:0151:000730:0001:0001:00</t>
  </si>
  <si>
    <t>092O  :795524:00:------:--</t>
  </si>
  <si>
    <t>21:0461:000858</t>
  </si>
  <si>
    <t>21:0151:000731</t>
  </si>
  <si>
    <t>21:0151:000731:0001:0001:00</t>
  </si>
  <si>
    <t>092O  :795525:00:------:--</t>
  </si>
  <si>
    <t>21:0461:000859</t>
  </si>
  <si>
    <t>21:0151:000732</t>
  </si>
  <si>
    <t>21:0151:000732:0001:0001:00</t>
  </si>
  <si>
    <t>092O  :795526:00:------:--</t>
  </si>
  <si>
    <t>21:0461:000860</t>
  </si>
  <si>
    <t>21:0151:000733</t>
  </si>
  <si>
    <t>21:0151:000733:0001:0001:00</t>
  </si>
  <si>
    <t>092O  :795527:00:------:--</t>
  </si>
  <si>
    <t>21:0461:000861</t>
  </si>
  <si>
    <t>21:0151:000734</t>
  </si>
  <si>
    <t>21:0151:000734:0001:0001:00</t>
  </si>
  <si>
    <t>092O  :795528:00:------:--</t>
  </si>
  <si>
    <t>21:0461:000862</t>
  </si>
  <si>
    <t>21:0151:000735</t>
  </si>
  <si>
    <t>21:0151:000735:0001:0001:00</t>
  </si>
  <si>
    <t>092O  :795529:00:------:--</t>
  </si>
  <si>
    <t>21:0461:000863</t>
  </si>
  <si>
    <t>21:0151:000736</t>
  </si>
  <si>
    <t>21:0151:000736:0001:0001:00</t>
  </si>
  <si>
    <t>092O  :795530:00:------:--</t>
  </si>
  <si>
    <t>21:0461:000864</t>
  </si>
  <si>
    <t>21:0151:000737</t>
  </si>
  <si>
    <t>21:0151:000737:0001:0001:00</t>
  </si>
  <si>
    <t>092O  :795531:00:------:--</t>
  </si>
  <si>
    <t>21:0461:000865</t>
  </si>
  <si>
    <t>21:0151:000738</t>
  </si>
  <si>
    <t>21:0151:000738:0001:0001:00</t>
  </si>
  <si>
    <t>092O  :795532:00:------:--</t>
  </si>
  <si>
    <t>21:0461:000866</t>
  </si>
  <si>
    <t>21:0151:000739</t>
  </si>
  <si>
    <t>21:0151:000739:0001:0001:00</t>
  </si>
  <si>
    <t>092O  :795533:00:------:--</t>
  </si>
  <si>
    <t>21:0461:000867</t>
  </si>
  <si>
    <t>21:0151:000740</t>
  </si>
  <si>
    <t>21:0151:000740:0001:0001:00</t>
  </si>
  <si>
    <t>092O  :795534:9E:------:--</t>
  </si>
  <si>
    <t>21:0461:000868</t>
  </si>
  <si>
    <t>092O  :795535:00:------:--</t>
  </si>
  <si>
    <t>21:0461:000869</t>
  </si>
  <si>
    <t>21:0151:000741:0001:0001:01</t>
  </si>
  <si>
    <t>092O  :795536:00:------:--</t>
  </si>
  <si>
    <t>21:0461:000870</t>
  </si>
  <si>
    <t>21:0151:000742</t>
  </si>
  <si>
    <t>21:0151:000742:0001:0001:00</t>
  </si>
  <si>
    <t>092O  :795537:00:------:--</t>
  </si>
  <si>
    <t>21:0461:000871</t>
  </si>
  <si>
    <t>21:0151:000743</t>
  </si>
  <si>
    <t>21:0151:000743:0001:0001:00</t>
  </si>
  <si>
    <t>092O  :795538:00:------:--</t>
  </si>
  <si>
    <t>21:0461:000872</t>
  </si>
  <si>
    <t>21:0151:000744</t>
  </si>
  <si>
    <t>21:0151:000744:0001:0001:00</t>
  </si>
  <si>
    <t>092O  :795539:10:------:--</t>
  </si>
  <si>
    <t>21:0461:000873</t>
  </si>
  <si>
    <t>21:0151:000745</t>
  </si>
  <si>
    <t>21:0151:000745:0001:0001:00</t>
  </si>
  <si>
    <t>092O  :795540:20:795539:10</t>
  </si>
  <si>
    <t>21:0461:000874</t>
  </si>
  <si>
    <t>21:0151:000745:0002:0001:00</t>
  </si>
  <si>
    <t>092O  :795541:80:795544:00</t>
  </si>
  <si>
    <t>21:0461:000875</t>
  </si>
  <si>
    <t>21:0151:000748</t>
  </si>
  <si>
    <t>21:0151:000748:0001:0001:02</t>
  </si>
  <si>
    <t>092O  :795542:00:------:--</t>
  </si>
  <si>
    <t>21:0461:000876</t>
  </si>
  <si>
    <t>21:0151:000746</t>
  </si>
  <si>
    <t>21:0151:000746:0001:0001:00</t>
  </si>
  <si>
    <t>092O  :795543:00:------:--</t>
  </si>
  <si>
    <t>21:0461:000877</t>
  </si>
  <si>
    <t>21:0151:000747</t>
  </si>
  <si>
    <t>21:0151:000747:0001:0001:00</t>
  </si>
  <si>
    <t>092O  :795544:00:------:--</t>
  </si>
  <si>
    <t>21:0461:000878</t>
  </si>
  <si>
    <t>21:0151:000748:0001:0001:01</t>
  </si>
  <si>
    <t>092O  :795545:00:------:--</t>
  </si>
  <si>
    <t>21:0461:000879</t>
  </si>
  <si>
    <t>21:0151:000749</t>
  </si>
  <si>
    <t>21:0151:000749:0001:0001:00</t>
  </si>
  <si>
    <t>092O  :795546:00:------:--</t>
  </si>
  <si>
    <t>21:0461:000880</t>
  </si>
  <si>
    <t>21:0151:000750</t>
  </si>
  <si>
    <t>21:0151:000750:0001:0001:00</t>
  </si>
  <si>
    <t>092O  :795547:00:------:--</t>
  </si>
  <si>
    <t>21:0461:000881</t>
  </si>
  <si>
    <t>21:0151:000751</t>
  </si>
  <si>
    <t>21:0151:000751:0001:0001:00</t>
  </si>
  <si>
    <t>092O  :795548:00:------:--</t>
  </si>
  <si>
    <t>21:0461:000882</t>
  </si>
  <si>
    <t>21:0151:000752</t>
  </si>
  <si>
    <t>21:0151:000752:0001:0001:00</t>
  </si>
  <si>
    <t>092O  :795549:9K:------:--</t>
  </si>
  <si>
    <t>21:0461:000883</t>
  </si>
  <si>
    <t>092O  :795550:10:------:--</t>
  </si>
  <si>
    <t>21:0461:000884</t>
  </si>
  <si>
    <t>21:0151:000753</t>
  </si>
  <si>
    <t>21:0151:000753:0001:0001:00</t>
  </si>
  <si>
    <t>092O  :795551:20:795550:10</t>
  </si>
  <si>
    <t>21:0461:000885</t>
  </si>
  <si>
    <t>21:0151:000753:0002:0001:00</t>
  </si>
  <si>
    <t>092O  :795552:00:------:--</t>
  </si>
  <si>
    <t>21:0461:000886</t>
  </si>
  <si>
    <t>21:0151:000754</t>
  </si>
  <si>
    <t>21:0151:000754:0001:0001:00</t>
  </si>
  <si>
    <t>092O  :795553:00:------:--</t>
  </si>
  <si>
    <t>21:0461:000887</t>
  </si>
  <si>
    <t>21:0151:000755</t>
  </si>
  <si>
    <t>21:0151:000755:0001:0001:00</t>
  </si>
  <si>
    <t>092O  :795554:00:------:--</t>
  </si>
  <si>
    <t>21:0461:000888</t>
  </si>
  <si>
    <t>21:0151:000756</t>
  </si>
  <si>
    <t>21:0151:000756:0001:0001:00</t>
  </si>
  <si>
    <t>092O  :795555:00:------:--</t>
  </si>
  <si>
    <t>21:0461:000889</t>
  </si>
  <si>
    <t>21:0151:000757</t>
  </si>
  <si>
    <t>21:0151:000757:0001:0001:00</t>
  </si>
  <si>
    <t>092O  :795556:00:------:--</t>
  </si>
  <si>
    <t>21:0461:000890</t>
  </si>
  <si>
    <t>21:0151:000758</t>
  </si>
  <si>
    <t>21:0151:000758:0001:0001:00</t>
  </si>
  <si>
    <t>092O  :795557:00:------:--</t>
  </si>
  <si>
    <t>21:0461:000891</t>
  </si>
  <si>
    <t>21:0151:000759</t>
  </si>
  <si>
    <t>21:0151:000759:0001:0001:00</t>
  </si>
  <si>
    <t>092O  :795558:00:------:--</t>
  </si>
  <si>
    <t>21:0461:000892</t>
  </si>
  <si>
    <t>21:0151:000760</t>
  </si>
  <si>
    <t>21:0151:000760:0001:0001:00</t>
  </si>
  <si>
    <t>092O  :795559:00:------:--</t>
  </si>
  <si>
    <t>21:0461:000893</t>
  </si>
  <si>
    <t>21:0151:000761</t>
  </si>
  <si>
    <t>21:0151:000761:0001:0001:00</t>
  </si>
  <si>
    <t>092O  :795560:00:------:--</t>
  </si>
  <si>
    <t>21:0461:000894</t>
  </si>
  <si>
    <t>21:0151:000762</t>
  </si>
  <si>
    <t>21:0151:000762:0001:0001:00</t>
  </si>
  <si>
    <t>092O  :795561:80:795573:00</t>
  </si>
  <si>
    <t>21:0461:000895</t>
  </si>
  <si>
    <t>21:0151:000772</t>
  </si>
  <si>
    <t>21:0151:000772:0001:0001:02</t>
  </si>
  <si>
    <t>092O  :795562:00:------:--</t>
  </si>
  <si>
    <t>21:0461:000896</t>
  </si>
  <si>
    <t>21:0151:000763</t>
  </si>
  <si>
    <t>21:0151:000763:0001:0001:00</t>
  </si>
  <si>
    <t>092O  :795563:00:------:--</t>
  </si>
  <si>
    <t>21:0461:000897</t>
  </si>
  <si>
    <t>21:0151:000764</t>
  </si>
  <si>
    <t>21:0151:000764:0001:0001:00</t>
  </si>
  <si>
    <t>092O  :795564:00:------:--</t>
  </si>
  <si>
    <t>21:0461:000898</t>
  </si>
  <si>
    <t>21:0151:000765</t>
  </si>
  <si>
    <t>21:0151:000765:0001:0001:00</t>
  </si>
  <si>
    <t>092O  :795565:00:------:--</t>
  </si>
  <si>
    <t>21:0461:000899</t>
  </si>
  <si>
    <t>21:0151:000766</t>
  </si>
  <si>
    <t>21:0151:000766:0001:0001:00</t>
  </si>
  <si>
    <t>092O  :795566:00:------:--</t>
  </si>
  <si>
    <t>21:0461:000900</t>
  </si>
  <si>
    <t>21:0151:000767</t>
  </si>
  <si>
    <t>21:0151:000767:0001:0001:00</t>
  </si>
  <si>
    <t>092O  :795567:00:------:--</t>
  </si>
  <si>
    <t>21:0461:000901</t>
  </si>
  <si>
    <t>21:0151:000768</t>
  </si>
  <si>
    <t>21:0151:000768:0001:0001:00</t>
  </si>
  <si>
    <t>092O  :795568:9E:------:--</t>
  </si>
  <si>
    <t>21:0461:000902</t>
  </si>
  <si>
    <t>092O  :795569:10:------:--</t>
  </si>
  <si>
    <t>21:0461:000903</t>
  </si>
  <si>
    <t>21:0151:000769</t>
  </si>
  <si>
    <t>21:0151:000769:0001:0001:00</t>
  </si>
  <si>
    <t>092O  :795570:20:795569:10</t>
  </si>
  <si>
    <t>21:0461:000904</t>
  </si>
  <si>
    <t>21:0151:000769:0002:0001:00</t>
  </si>
  <si>
    <t>092O  :795571:00:------:--</t>
  </si>
  <si>
    <t>21:0461:000905</t>
  </si>
  <si>
    <t>21:0151:000770</t>
  </si>
  <si>
    <t>21:0151:000770:0001:0001:00</t>
  </si>
  <si>
    <t>092O  :795572:00:------:--</t>
  </si>
  <si>
    <t>21:0461:000906</t>
  </si>
  <si>
    <t>21:0151:000771</t>
  </si>
  <si>
    <t>21:0151:000771:0001:0001:00</t>
  </si>
  <si>
    <t>092O  :795573:00:------:--</t>
  </si>
  <si>
    <t>21:0461:000907</t>
  </si>
  <si>
    <t>21:0151:000772:0001:0001:01</t>
  </si>
  <si>
    <t>092O  :795574:00:------:--</t>
  </si>
  <si>
    <t>21:0461:000908</t>
  </si>
  <si>
    <t>21:0151:000773</t>
  </si>
  <si>
    <t>21:0151:000773:0001:0001:00</t>
  </si>
  <si>
    <t>092O  :795575:00:------:--</t>
  </si>
  <si>
    <t>21:0461:000909</t>
  </si>
  <si>
    <t>21:0151:000774</t>
  </si>
  <si>
    <t>21:0151:000774:0001:0001:00</t>
  </si>
  <si>
    <t>092O  :795576:00:------:--</t>
  </si>
  <si>
    <t>21:0461:000910</t>
  </si>
  <si>
    <t>21:0151:000775</t>
  </si>
  <si>
    <t>21:0151:000775:0001:0001:00</t>
  </si>
  <si>
    <t>092O  :795577:00:------:--</t>
  </si>
  <si>
    <t>21:0461:000911</t>
  </si>
  <si>
    <t>21:0151:000776</t>
  </si>
  <si>
    <t>21:0151:000776:0001:0001:00</t>
  </si>
  <si>
    <t>092O  :795578:00:------:--</t>
  </si>
  <si>
    <t>21:0461:000912</t>
  </si>
  <si>
    <t>21:0151:000777</t>
  </si>
  <si>
    <t>21:0151:000777:0001:0001:00</t>
  </si>
  <si>
    <t>092O  :795579:00:------:--</t>
  </si>
  <si>
    <t>21:0461:000913</t>
  </si>
  <si>
    <t>21:0151:000778</t>
  </si>
  <si>
    <t>21:0151:000778:0001:0001:00</t>
  </si>
  <si>
    <t>092O  :795580:00:------:--</t>
  </si>
  <si>
    <t>21:0461:000914</t>
  </si>
  <si>
    <t>21:0151:000779</t>
  </si>
  <si>
    <t>21:0151:000779:0001:0001:00</t>
  </si>
  <si>
    <t>092O  :795581:80:795586:00</t>
  </si>
  <si>
    <t>21:0461:000915</t>
  </si>
  <si>
    <t>21:0151:000784</t>
  </si>
  <si>
    <t>21:0151:000784:0001:0001:02</t>
  </si>
  <si>
    <t>092O  :795582:00:------:--</t>
  </si>
  <si>
    <t>21:0461:000916</t>
  </si>
  <si>
    <t>21:0151:000780</t>
  </si>
  <si>
    <t>21:0151:000780:0001:0001:00</t>
  </si>
  <si>
    <t>092O  :795583:00:------:--</t>
  </si>
  <si>
    <t>21:0461:000917</t>
  </si>
  <si>
    <t>21:0151:000781</t>
  </si>
  <si>
    <t>21:0151:000781:0001:0001:00</t>
  </si>
  <si>
    <t>092O  :795584:00:------:--</t>
  </si>
  <si>
    <t>21:0461:000918</t>
  </si>
  <si>
    <t>21:0151:000782</t>
  </si>
  <si>
    <t>21:0151:000782:0001:0001:00</t>
  </si>
  <si>
    <t>092O  :795585:00:------:--</t>
  </si>
  <si>
    <t>21:0461:000919</t>
  </si>
  <si>
    <t>21:0151:000783</t>
  </si>
  <si>
    <t>21:0151:000783:0001:0001:00</t>
  </si>
  <si>
    <t>092O  :795586:00:------:--</t>
  </si>
  <si>
    <t>21:0461:000920</t>
  </si>
  <si>
    <t>21:0151:000784:0001:0001:01</t>
  </si>
  <si>
    <t>092O  :795587:00:------:--</t>
  </si>
  <si>
    <t>21:0461:000921</t>
  </si>
  <si>
    <t>21:0151:000785</t>
  </si>
  <si>
    <t>21:0151:000785:0001:0001:00</t>
  </si>
  <si>
    <t>092O  :795588:00:------:--</t>
  </si>
  <si>
    <t>21:0461:000922</t>
  </si>
  <si>
    <t>21:0151:000786</t>
  </si>
  <si>
    <t>21:0151:000786:0001:0001:00</t>
  </si>
  <si>
    <t>092O  :795589:00:------:--</t>
  </si>
  <si>
    <t>21:0461:000923</t>
  </si>
  <si>
    <t>21:0151:000787</t>
  </si>
  <si>
    <t>21:0151:000787:0001:0001:00</t>
  </si>
  <si>
    <t>092O  :795590:00:------:--</t>
  </si>
  <si>
    <t>21:0461:000924</t>
  </si>
  <si>
    <t>21:0151:000788</t>
  </si>
  <si>
    <t>21:0151:000788:0001:0001:00</t>
  </si>
  <si>
    <t>092O  :795591:00:------:--</t>
  </si>
  <si>
    <t>21:0461:000925</t>
  </si>
  <si>
    <t>21:0151:000789</t>
  </si>
  <si>
    <t>21:0151:000789:0001:0001:00</t>
  </si>
  <si>
    <t>092O  :795592:00:------:--</t>
  </si>
  <si>
    <t>21:0461:000926</t>
  </si>
  <si>
    <t>21:0151:000790</t>
  </si>
  <si>
    <t>21:0151:000790:0001:0001:00</t>
  </si>
  <si>
    <t>092O  :795593:10:------:--</t>
  </si>
  <si>
    <t>21:0461:000927</t>
  </si>
  <si>
    <t>21:0151:000791</t>
  </si>
  <si>
    <t>21:0151:000791:0001:0001:00</t>
  </si>
  <si>
    <t>092O  :795594:20:795593:10</t>
  </si>
  <si>
    <t>21:0461:000928</t>
  </si>
  <si>
    <t>21:0151:000791:0002:0001:00</t>
  </si>
  <si>
    <t>092O  :795595:00:------:--</t>
  </si>
  <si>
    <t>21:0461:000929</t>
  </si>
  <si>
    <t>21:0151:000792</t>
  </si>
  <si>
    <t>21:0151:000792:0001:0001:00</t>
  </si>
  <si>
    <t>092O  :795596:00:------:--</t>
  </si>
  <si>
    <t>21:0461:000930</t>
  </si>
  <si>
    <t>21:0151:000793</t>
  </si>
  <si>
    <t>21:0151:000793:0001:0001:00</t>
  </si>
  <si>
    <t>092O  :795597:00:------:--</t>
  </si>
  <si>
    <t>21:0461:000931</t>
  </si>
  <si>
    <t>21:0151:000794</t>
  </si>
  <si>
    <t>21:0151:000794:0001:0001:00</t>
  </si>
  <si>
    <t>092O  :795598:00:------:--</t>
  </si>
  <si>
    <t>21:0461:000932</t>
  </si>
  <si>
    <t>21:0151:000795</t>
  </si>
  <si>
    <t>21:0151:000795:0001:0001:00</t>
  </si>
  <si>
    <t>092O  :795599:9E:------:--</t>
  </si>
  <si>
    <t>21:0461:000933</t>
  </si>
  <si>
    <t>092O  :795600:00:------:--</t>
  </si>
  <si>
    <t>21:0461:000934</t>
  </si>
  <si>
    <t>21:0151:000796</t>
  </si>
  <si>
    <t>21:0151:000796:0001:0001:00</t>
  </si>
  <si>
    <t>092O  :795601:80:795606:00</t>
  </si>
  <si>
    <t>21:0461:000935</t>
  </si>
  <si>
    <t>21:0151:000801</t>
  </si>
  <si>
    <t>21:0151:000801:0001:0001:02</t>
  </si>
  <si>
    <t>092O  :795602:00:------:--</t>
  </si>
  <si>
    <t>21:0461:000936</t>
  </si>
  <si>
    <t>21:0151:000797</t>
  </si>
  <si>
    <t>21:0151:000797:0001:0001:00</t>
  </si>
  <si>
    <t>092O  :795603:00:------:--</t>
  </si>
  <si>
    <t>21:0461:000937</t>
  </si>
  <si>
    <t>21:0151:000798</t>
  </si>
  <si>
    <t>21:0151:000798:0001:0001:00</t>
  </si>
  <si>
    <t>092O  :795604:00:------:--</t>
  </si>
  <si>
    <t>21:0461:000938</t>
  </si>
  <si>
    <t>21:0151:000799</t>
  </si>
  <si>
    <t>21:0151:000799:0001:0001:00</t>
  </si>
  <si>
    <t>092O  :795605:00:------:--</t>
  </si>
  <si>
    <t>21:0461:000939</t>
  </si>
  <si>
    <t>21:0151:000800</t>
  </si>
  <si>
    <t>21:0151:000800:0001:0001:00</t>
  </si>
  <si>
    <t>092O  :795606:00:------:--</t>
  </si>
  <si>
    <t>21:0461:000940</t>
  </si>
  <si>
    <t>21:0151:000801:0001:0001:01</t>
  </si>
  <si>
    <t>092O  :795607:10:------:--</t>
  </si>
  <si>
    <t>21:0461:000941</t>
  </si>
  <si>
    <t>21:0151:000802</t>
  </si>
  <si>
    <t>21:0151:000802:0001:0001:00</t>
  </si>
  <si>
    <t>092O  :795608:20:795607:10</t>
  </si>
  <si>
    <t>21:0461:000942</t>
  </si>
  <si>
    <t>21:0151:000802:0002:0001:00</t>
  </si>
  <si>
    <t>092O  :795609:00:------:--</t>
  </si>
  <si>
    <t>21:0461:000943</t>
  </si>
  <si>
    <t>21:0151:000803</t>
  </si>
  <si>
    <t>21:0151:000803:0001:0001:00</t>
  </si>
  <si>
    <t>092O  :795610:00:------:--</t>
  </si>
  <si>
    <t>21:0461:000944</t>
  </si>
  <si>
    <t>21:0151:000804</t>
  </si>
  <si>
    <t>21:0151:000804:0001:0001:00</t>
  </si>
  <si>
    <t>092O  :795611:00:------:--</t>
  </si>
  <si>
    <t>21:0461:000945</t>
  </si>
  <si>
    <t>21:0151:000805</t>
  </si>
  <si>
    <t>21:0151:000805:0001:0001:00</t>
  </si>
  <si>
    <t>092O  :795612:00:------:--</t>
  </si>
  <si>
    <t>21:0461:000946</t>
  </si>
  <si>
    <t>21:0151:000806</t>
  </si>
  <si>
    <t>21:0151:000806:0001:0001:00</t>
  </si>
  <si>
    <t>092O  :795613:00:------:--</t>
  </si>
  <si>
    <t>21:0461:000947</t>
  </si>
  <si>
    <t>21:0151:000807</t>
  </si>
  <si>
    <t>21:0151:000807:0001:0001:00</t>
  </si>
  <si>
    <t>092O  :795614:00:------:--</t>
  </si>
  <si>
    <t>21:0461:000948</t>
  </si>
  <si>
    <t>21:0151:000808</t>
  </si>
  <si>
    <t>21:0151:000808:0001:0001:00</t>
  </si>
  <si>
    <t>092O  :795615:00:------:--</t>
  </si>
  <si>
    <t>21:0461:000949</t>
  </si>
  <si>
    <t>21:0151:000809</t>
  </si>
  <si>
    <t>21:0151:000809:0001:0001:00</t>
  </si>
  <si>
    <t>092O  :795616:00:------:--</t>
  </si>
  <si>
    <t>21:0461:000950</t>
  </si>
  <si>
    <t>21:0151:000810</t>
  </si>
  <si>
    <t>21:0151:000810:0001:0001:00</t>
  </si>
  <si>
    <t>092O  :795617:00:------:--</t>
  </si>
  <si>
    <t>21:0461:000951</t>
  </si>
  <si>
    <t>21:0151:000811</t>
  </si>
  <si>
    <t>21:0151:000811:0001:0001:00</t>
  </si>
  <si>
    <t>092O  :795618:9K:------:--</t>
  </si>
  <si>
    <t>21:0461:000952</t>
  </si>
  <si>
    <t>092O  :795619:00:------:--</t>
  </si>
  <si>
    <t>21:0461:000953</t>
  </si>
  <si>
    <t>21:0151:000812</t>
  </si>
  <si>
    <t>21:0151:000812:0001:0001:00</t>
  </si>
  <si>
    <t>092O  :795620:00:------:--</t>
  </si>
  <si>
    <t>21:0461:000954</t>
  </si>
  <si>
    <t>21:0151:000813</t>
  </si>
  <si>
    <t>21:0151:000813:0001:0001:00</t>
  </si>
  <si>
    <t>092O  :795621:80:795629:10</t>
  </si>
  <si>
    <t>21:0461:000955</t>
  </si>
  <si>
    <t>21:0151:000820</t>
  </si>
  <si>
    <t>21:0151:000820:0001:0001:02</t>
  </si>
  <si>
    <t>092O  :795622:00:------:--</t>
  </si>
  <si>
    <t>21:0461:000956</t>
  </si>
  <si>
    <t>21:0151:000814</t>
  </si>
  <si>
    <t>21:0151:000814:0001:0001:00</t>
  </si>
  <si>
    <t>092O  :795623:00:------:--</t>
  </si>
  <si>
    <t>21:0461:000957</t>
  </si>
  <si>
    <t>21:0151:000815</t>
  </si>
  <si>
    <t>21:0151:000815:0001:0001:00</t>
  </si>
  <si>
    <t>092O  :795624:00:------:--</t>
  </si>
  <si>
    <t>21:0461:000958</t>
  </si>
  <si>
    <t>21:0151:000816</t>
  </si>
  <si>
    <t>21:0151:000816:0001:0001:00</t>
  </si>
  <si>
    <t>092O  :795625:00:------:--</t>
  </si>
  <si>
    <t>21:0461:000959</t>
  </si>
  <si>
    <t>21:0151:000817</t>
  </si>
  <si>
    <t>21:0151:000817:0001:0001:00</t>
  </si>
  <si>
    <t>092O  :795626:9E:------:--</t>
  </si>
  <si>
    <t>21:0461:000960</t>
  </si>
  <si>
    <t>092O  :795627:00:------:--</t>
  </si>
  <si>
    <t>21:0461:000961</t>
  </si>
  <si>
    <t>21:0151:000818</t>
  </si>
  <si>
    <t>21:0151:000818:0001:0001:00</t>
  </si>
  <si>
    <t>092O  :795628:00:------:--</t>
  </si>
  <si>
    <t>21:0461:000962</t>
  </si>
  <si>
    <t>21:0151:000819</t>
  </si>
  <si>
    <t>21:0151:000819:0001:0001:00</t>
  </si>
  <si>
    <t>092O  :795629:10:------:--</t>
  </si>
  <si>
    <t>21:0461:000963</t>
  </si>
  <si>
    <t>21:0151:000820:0001:0001:01</t>
  </si>
  <si>
    <t>092O  :795630:20:795629:10</t>
  </si>
  <si>
    <t>21:0461:000964</t>
  </si>
  <si>
    <t>21:0151:000820:0002:0001:00</t>
  </si>
  <si>
    <t>092O  :795631:00:------:--</t>
  </si>
  <si>
    <t>21:0461:000965</t>
  </si>
  <si>
    <t>21:0151:000821</t>
  </si>
  <si>
    <t>21:0151:000821:0001:0001:00</t>
  </si>
  <si>
    <t>092O  :795632:00:------:--</t>
  </si>
  <si>
    <t>21:0461:000966</t>
  </si>
  <si>
    <t>21:0151:000822</t>
  </si>
  <si>
    <t>21:0151:000822:0001:0001:00</t>
  </si>
  <si>
    <t>092O  :795633:00:------:--</t>
  </si>
  <si>
    <t>21:0461:000967</t>
  </si>
  <si>
    <t>21:0151:000823</t>
  </si>
  <si>
    <t>21:0151:000823:0001:0001:00</t>
  </si>
  <si>
    <t>092O  :795634:00:------:--</t>
  </si>
  <si>
    <t>21:0461:000968</t>
  </si>
  <si>
    <t>21:0151:000824</t>
  </si>
  <si>
    <t>21:0151:000824:0001:0001:00</t>
  </si>
  <si>
    <t>092O  :795635:00:------:--</t>
  </si>
  <si>
    <t>21:0461:000969</t>
  </si>
  <si>
    <t>21:0151:000825</t>
  </si>
  <si>
    <t>21:0151:000825:0001:0001:00</t>
  </si>
  <si>
    <t>092O  :795636:00:------:--</t>
  </si>
  <si>
    <t>21:0461:000970</t>
  </si>
  <si>
    <t>21:0151:000826</t>
  </si>
  <si>
    <t>21:0151:000826:0001:0001:00</t>
  </si>
  <si>
    <t>092O  :795637:00:------:--</t>
  </si>
  <si>
    <t>21:0461:000971</t>
  </si>
  <si>
    <t>21:0151:000827</t>
  </si>
  <si>
    <t>21:0151:000827:0001:0001:00</t>
  </si>
  <si>
    <t>092O  :795638:00:------:--</t>
  </si>
  <si>
    <t>21:0461:000972</t>
  </si>
  <si>
    <t>21:0151:000828</t>
  </si>
  <si>
    <t>21:0151:000828:0001:0001:00</t>
  </si>
  <si>
    <t>092O  :795639:00:------:--</t>
  </si>
  <si>
    <t>21:0461:000973</t>
  </si>
  <si>
    <t>21:0151:000829</t>
  </si>
  <si>
    <t>21:0151:000829:0001:0001:00</t>
  </si>
  <si>
    <t>092O  :795640:00:------:--</t>
  </si>
  <si>
    <t>21:0461:000974</t>
  </si>
  <si>
    <t>21:0151:000830</t>
  </si>
  <si>
    <t>21:0151:000830:0001:0001:00</t>
  </si>
  <si>
    <t>092O  :795641:80:795654:00</t>
  </si>
  <si>
    <t>21:0461:000975</t>
  </si>
  <si>
    <t>21:0151:000841</t>
  </si>
  <si>
    <t>21:0151:000841:0001:0001:02</t>
  </si>
  <si>
    <t>092O  :795642:00:------:--</t>
  </si>
  <si>
    <t>21:0461:000976</t>
  </si>
  <si>
    <t>21:0151:000831</t>
  </si>
  <si>
    <t>21:0151:000831:0001:0001:00</t>
  </si>
  <si>
    <t>092O  :795643:00:------:--</t>
  </si>
  <si>
    <t>21:0461:000977</t>
  </si>
  <si>
    <t>21:0151:000832</t>
  </si>
  <si>
    <t>21:0151:000832:0001:0001:00</t>
  </si>
  <si>
    <t>092O  :795644:00:------:--</t>
  </si>
  <si>
    <t>21:0461:000978</t>
  </si>
  <si>
    <t>21:0151:000833</t>
  </si>
  <si>
    <t>21:0151:000833:0001:0001:00</t>
  </si>
  <si>
    <t>092O  :795645:00:------:--</t>
  </si>
  <si>
    <t>21:0461:000979</t>
  </si>
  <si>
    <t>21:0151:000834</t>
  </si>
  <si>
    <t>21:0151:000834:0001:0001:00</t>
  </si>
  <si>
    <t>092O  :795646:00:------:--</t>
  </si>
  <si>
    <t>21:0461:000980</t>
  </si>
  <si>
    <t>21:0151:000835</t>
  </si>
  <si>
    <t>21:0151:000835:0001:0001:00</t>
  </si>
  <si>
    <t>092O  :795647:00:------:--</t>
  </si>
  <si>
    <t>21:0461:000981</t>
  </si>
  <si>
    <t>21:0151:000836</t>
  </si>
  <si>
    <t>21:0151:000836:0001:0001:00</t>
  </si>
  <si>
    <t>092O  :795648:00:------:--</t>
  </si>
  <si>
    <t>21:0461:000982</t>
  </si>
  <si>
    <t>21:0151:000837</t>
  </si>
  <si>
    <t>21:0151:000837:0001:0001:00</t>
  </si>
  <si>
    <t>092O  :795649:00:------:--</t>
  </si>
  <si>
    <t>21:0461:000983</t>
  </si>
  <si>
    <t>21:0151:000838</t>
  </si>
  <si>
    <t>21:0151:000838:0001:0001:00</t>
  </si>
  <si>
    <t>092O  :795650:00:------:--</t>
  </si>
  <si>
    <t>21:0461:000984</t>
  </si>
  <si>
    <t>21:0151:000839</t>
  </si>
  <si>
    <t>21:0151:000839:0001:0001:00</t>
  </si>
  <si>
    <t>092O  :795651:10:------:--</t>
  </si>
  <si>
    <t>21:0461:000985</t>
  </si>
  <si>
    <t>21:0151:000840</t>
  </si>
  <si>
    <t>21:0151:000840:0001:0001:00</t>
  </si>
  <si>
    <t>092O  :795652:20:795651:10</t>
  </si>
  <si>
    <t>21:0461:000986</t>
  </si>
  <si>
    <t>21:0151:000840:0002:0001:00</t>
  </si>
  <si>
    <t>092O  :795653:9J:------:--</t>
  </si>
  <si>
    <t>21:0461:000987</t>
  </si>
  <si>
    <t>092O  :795654:00:------:--</t>
  </si>
  <si>
    <t>21:0461:000988</t>
  </si>
  <si>
    <t>21:0151:000841:0001:0001:01</t>
  </si>
  <si>
    <t>092O  :795655:00:------:--</t>
  </si>
  <si>
    <t>21:0461:000989</t>
  </si>
  <si>
    <t>21:0151:000842</t>
  </si>
  <si>
    <t>21:0151:000842:0001:0001:00</t>
  </si>
  <si>
    <t>092O  :795656:00:------:--</t>
  </si>
  <si>
    <t>21:0461:000990</t>
  </si>
  <si>
    <t>21:0151:000843</t>
  </si>
  <si>
    <t>21:0151:000843:0001:0001:00</t>
  </si>
  <si>
    <t>092O  :795657:00:------:--</t>
  </si>
  <si>
    <t>21:0461:000991</t>
  </si>
  <si>
    <t>21:0151:000844</t>
  </si>
  <si>
    <t>21:0151:000844:0001:0001:00</t>
  </si>
  <si>
    <t>092O  :795658:00:------:--</t>
  </si>
  <si>
    <t>21:0461:000992</t>
  </si>
  <si>
    <t>21:0151:000845</t>
  </si>
  <si>
    <t>21:0151:000845:0001:0001:00</t>
  </si>
  <si>
    <t>092O  :795659:00:------:--</t>
  </si>
  <si>
    <t>21:0461:000993</t>
  </si>
  <si>
    <t>21:0151:000846</t>
  </si>
  <si>
    <t>21:0151:000846:0001:0001:00</t>
  </si>
  <si>
    <t>092O  :795660:00:------:--</t>
  </si>
  <si>
    <t>21:0461:000994</t>
  </si>
  <si>
    <t>21:0151:000847</t>
  </si>
  <si>
    <t>21:0151:000847:0001:0001:00</t>
  </si>
  <si>
    <t>092O  :795661:80:795672:10</t>
  </si>
  <si>
    <t>21:0461:000995</t>
  </si>
  <si>
    <t>21:0151:000858</t>
  </si>
  <si>
    <t>21:0151:000858:0001:0001:02</t>
  </si>
  <si>
    <t>092O  :795662:00:------:--</t>
  </si>
  <si>
    <t>21:0461:000996</t>
  </si>
  <si>
    <t>21:0151:000848</t>
  </si>
  <si>
    <t>21:0151:000848:0001:0001:00</t>
  </si>
  <si>
    <t>092O  :795663:00:------:--</t>
  </si>
  <si>
    <t>21:0461:000997</t>
  </si>
  <si>
    <t>21:0151:000849</t>
  </si>
  <si>
    <t>21:0151:000849:0001:0001:00</t>
  </si>
  <si>
    <t>092O  :795664:00:------:--</t>
  </si>
  <si>
    <t>21:0461:000998</t>
  </si>
  <si>
    <t>21:0151:000850</t>
  </si>
  <si>
    <t>21:0151:000850:0001:0001:00</t>
  </si>
  <si>
    <t>092O  :795665:00:------:--</t>
  </si>
  <si>
    <t>21:0461:000999</t>
  </si>
  <si>
    <t>21:0151:000851</t>
  </si>
  <si>
    <t>21:0151:000851:0001:0001:00</t>
  </si>
  <si>
    <t>092O  :795666:00:------:--</t>
  </si>
  <si>
    <t>21:0461:001000</t>
  </si>
  <si>
    <t>21:0151:000852</t>
  </si>
  <si>
    <t>21:0151:000852:0001:0001:00</t>
  </si>
  <si>
    <t>092O  :795667:00:------:--</t>
  </si>
  <si>
    <t>21:0461:001001</t>
  </si>
  <si>
    <t>21:0151:000853</t>
  </si>
  <si>
    <t>21:0151:000853:0001:0001:00</t>
  </si>
  <si>
    <t>092O  :795668:00:------:--</t>
  </si>
  <si>
    <t>21:0461:001002</t>
  </si>
  <si>
    <t>21:0151:000854</t>
  </si>
  <si>
    <t>21:0151:000854:0001:0001:00</t>
  </si>
  <si>
    <t>092O  :795669:00:------:--</t>
  </si>
  <si>
    <t>21:0461:001003</t>
  </si>
  <si>
    <t>21:0151:000855</t>
  </si>
  <si>
    <t>21:0151:000855:0001:0001:00</t>
  </si>
  <si>
    <t>092O  :795670:00:------:--</t>
  </si>
  <si>
    <t>21:0461:001004</t>
  </si>
  <si>
    <t>21:0151:000856</t>
  </si>
  <si>
    <t>21:0151:000856:0001:0001:00</t>
  </si>
  <si>
    <t>092O  :795671:00:------:--</t>
  </si>
  <si>
    <t>21:0461:001005</t>
  </si>
  <si>
    <t>21:0151:000857</t>
  </si>
  <si>
    <t>21:0151:000857:0001:0001:00</t>
  </si>
  <si>
    <t>092O  :795672:10:------:--</t>
  </si>
  <si>
    <t>21:0461:001006</t>
  </si>
  <si>
    <t>21:0151:000858:0001:0001:01</t>
  </si>
  <si>
    <t>092O  :795673:20:795672:10</t>
  </si>
  <si>
    <t>21:0461:001007</t>
  </si>
  <si>
    <t>21:0151:000858:0002:0001:00</t>
  </si>
  <si>
    <t>092O  :795674:00:------:--</t>
  </si>
  <si>
    <t>21:0461:001008</t>
  </si>
  <si>
    <t>21:0151:000859</t>
  </si>
  <si>
    <t>21:0151:000859:0001:0001:00</t>
  </si>
  <si>
    <t>092O  :795675:00:------:--</t>
  </si>
  <si>
    <t>21:0461:001009</t>
  </si>
  <si>
    <t>21:0151:000860</t>
  </si>
  <si>
    <t>21:0151:000860:0001:0001:00</t>
  </si>
  <si>
    <t>092O  :795676:00:------:--</t>
  </si>
  <si>
    <t>21:0461:001010</t>
  </si>
  <si>
    <t>21:0151:000861</t>
  </si>
  <si>
    <t>21:0151:000861:0001:0001:00</t>
  </si>
  <si>
    <t>092O  :795677:00:------:--</t>
  </si>
  <si>
    <t>21:0461:001011</t>
  </si>
  <si>
    <t>21:0151:000862</t>
  </si>
  <si>
    <t>21:0151:000862:0001:0001:00</t>
  </si>
  <si>
    <t>092O  :795678:00:------:--</t>
  </si>
  <si>
    <t>21:0461:001012</t>
  </si>
  <si>
    <t>21:0151:000863</t>
  </si>
  <si>
    <t>21:0151:000863:0001:0001:00</t>
  </si>
  <si>
    <t>092O  :795679:00:------:--</t>
  </si>
  <si>
    <t>21:0461:001013</t>
  </si>
  <si>
    <t>21:0151:000864</t>
  </si>
  <si>
    <t>21:0151:000864:0001:0001:00</t>
  </si>
  <si>
    <t>092O  :795680:9E:------:--</t>
  </si>
  <si>
    <t>21:0461:001014</t>
  </si>
  <si>
    <t>092O  :795681:80:795686:00</t>
  </si>
  <si>
    <t>21:0461:001015</t>
  </si>
  <si>
    <t>21:0151:000869</t>
  </si>
  <si>
    <t>21:0151:000869:0001:0001:02</t>
  </si>
  <si>
    <t>092O  :795682:00:------:--</t>
  </si>
  <si>
    <t>21:0461:001016</t>
  </si>
  <si>
    <t>21:0151:000865</t>
  </si>
  <si>
    <t>21:0151:000865:0001:0001:00</t>
  </si>
  <si>
    <t>092O  :795683:00:------:--</t>
  </si>
  <si>
    <t>21:0461:001017</t>
  </si>
  <si>
    <t>21:0151:000866</t>
  </si>
  <si>
    <t>21:0151:000866:0001:0001:00</t>
  </si>
  <si>
    <t>092O  :795684:00:------:--</t>
  </si>
  <si>
    <t>21:0461:001018</t>
  </si>
  <si>
    <t>21:0151:000867</t>
  </si>
  <si>
    <t>21:0151:000867:0001:0001:00</t>
  </si>
  <si>
    <t>092O  :795685:00:------:--</t>
  </si>
  <si>
    <t>21:0461:001019</t>
  </si>
  <si>
    <t>21:0151:000868</t>
  </si>
  <si>
    <t>21:0151:000868:0001:0001:00</t>
  </si>
  <si>
    <t>092O  :795686:00:------:--</t>
  </si>
  <si>
    <t>21:0461:001020</t>
  </si>
  <si>
    <t>21:0151:000869:0001:0001:01</t>
  </si>
  <si>
    <t>092O  :795687:00:------:--</t>
  </si>
  <si>
    <t>21:0461:001021</t>
  </si>
  <si>
    <t>21:0151:000870</t>
  </si>
  <si>
    <t>21:0151:000870:0001:0001:00</t>
  </si>
  <si>
    <t>092O  :795688:00:------:--</t>
  </si>
  <si>
    <t>21:0461:001022</t>
  </si>
  <si>
    <t>21:0151:000871</t>
  </si>
  <si>
    <t>21:0151:000871:0001:0001:00</t>
  </si>
  <si>
    <t>092O  :795689:00:------:--</t>
  </si>
  <si>
    <t>21:0461:001023</t>
  </si>
  <si>
    <t>21:0151:000872</t>
  </si>
  <si>
    <t>21:0151:000872:0001:0001:00</t>
  </si>
  <si>
    <t>092O  :795690:00:------:--</t>
  </si>
  <si>
    <t>21:0461:001024</t>
  </si>
  <si>
    <t>21:0151:000873</t>
  </si>
  <si>
    <t>21:0151:000873:0001:0001:00</t>
  </si>
  <si>
    <t>092O  :795691:00:------:--</t>
  </si>
  <si>
    <t>21:0461:001025</t>
  </si>
  <si>
    <t>21:0151:000874</t>
  </si>
  <si>
    <t>21:0151:000874:0001:0001:00</t>
  </si>
  <si>
    <t>092O  :795692:00:------:--</t>
  </si>
  <si>
    <t>21:0461:001026</t>
  </si>
  <si>
    <t>21:0151:000875</t>
  </si>
  <si>
    <t>21:0151:000875:0001:0001:00</t>
  </si>
  <si>
    <t>092O  :795693:00:------:--</t>
  </si>
  <si>
    <t>21:0461:001027</t>
  </si>
  <si>
    <t>21:0151:000876</t>
  </si>
  <si>
    <t>21:0151:000876:0001:0001:00</t>
  </si>
  <si>
    <t>092O  :795694:9J:------:--</t>
  </si>
  <si>
    <t>21:0461:001028</t>
  </si>
  <si>
    <t>092O  :795695:10:------:--</t>
  </si>
  <si>
    <t>21:0461:001029</t>
  </si>
  <si>
    <t>21:0151:000877</t>
  </si>
  <si>
    <t>21:0151:000877:0001:0001:00</t>
  </si>
  <si>
    <t>092O  :795696:20:795695:10</t>
  </si>
  <si>
    <t>21:0461:001030</t>
  </si>
  <si>
    <t>21:0151:000877:0002:0001:00</t>
  </si>
  <si>
    <t>092O  :795697:00:------:--</t>
  </si>
  <si>
    <t>21:0461:001031</t>
  </si>
  <si>
    <t>21:0151:000878</t>
  </si>
  <si>
    <t>21:0151:000878:0001:0001:00</t>
  </si>
  <si>
    <t>092O  :795698:00:------:--</t>
  </si>
  <si>
    <t>21:0461:001032</t>
  </si>
  <si>
    <t>21:0151:000879</t>
  </si>
  <si>
    <t>21:0151:000879:0001:0001:00</t>
  </si>
  <si>
    <t>092O  :795699:00:------:--</t>
  </si>
  <si>
    <t>21:0461:001033</t>
  </si>
  <si>
    <t>21:0151:000880</t>
  </si>
  <si>
    <t>21:0151:000880:0001:0001:00</t>
  </si>
  <si>
    <t>092O  :795700:00:------:--</t>
  </si>
  <si>
    <t>21:0461:001034</t>
  </si>
  <si>
    <t>21:0151:000881</t>
  </si>
  <si>
    <t>21:0151:000881:0001:0001:00</t>
  </si>
  <si>
    <t>092O  :795701:80:795705:20</t>
  </si>
  <si>
    <t>21:0461:001035</t>
  </si>
  <si>
    <t>21:0151:000884</t>
  </si>
  <si>
    <t>21:0151:000884:0002:0001:02</t>
  </si>
  <si>
    <t>092O  :795702:00:------:--</t>
  </si>
  <si>
    <t>21:0461:001036</t>
  </si>
  <si>
    <t>21:0151:000882</t>
  </si>
  <si>
    <t>21:0151:000882:0001:0001:00</t>
  </si>
  <si>
    <t>092O  :795703:00:------:--</t>
  </si>
  <si>
    <t>21:0461:001037</t>
  </si>
  <si>
    <t>21:0151:000883</t>
  </si>
  <si>
    <t>21:0151:000883:0001:0001:00</t>
  </si>
  <si>
    <t>092O  :795704:10:------:--</t>
  </si>
  <si>
    <t>21:0461:001038</t>
  </si>
  <si>
    <t>21:0151:000884:0001:0001:00</t>
  </si>
  <si>
    <t>092O  :795705:20:795704:10</t>
  </si>
  <si>
    <t>21:0461:001039</t>
  </si>
  <si>
    <t>21:0151:000884:0002:0001:01</t>
  </si>
  <si>
    <t>092O  :795706:00:------:--</t>
  </si>
  <si>
    <t>21:0461:001040</t>
  </si>
  <si>
    <t>21:0151:000885</t>
  </si>
  <si>
    <t>21:0151:000885:0001:0001:00</t>
  </si>
  <si>
    <t>092P  :791001:80:791010:00</t>
  </si>
  <si>
    <t>21:0464:000001</t>
  </si>
  <si>
    <t>21:0152:000007</t>
  </si>
  <si>
    <t>21:0152:000007:0001:0001:02</t>
  </si>
  <si>
    <t>092P  :791002:10:------:--</t>
  </si>
  <si>
    <t>21:0464:000002</t>
  </si>
  <si>
    <t>21:0152:000001</t>
  </si>
  <si>
    <t>21:0152:000001:0001:0001:00</t>
  </si>
  <si>
    <t>092P  :791003:20:791002:10</t>
  </si>
  <si>
    <t>21:0464:000003</t>
  </si>
  <si>
    <t>21:0152:000001:0002:0001:00</t>
  </si>
  <si>
    <t>092P  :791004:9K:------:--</t>
  </si>
  <si>
    <t>21:0464:000004</t>
  </si>
  <si>
    <t>092P  :791005:00:------:--</t>
  </si>
  <si>
    <t>21:0464:000005</t>
  </si>
  <si>
    <t>21:0152:000002</t>
  </si>
  <si>
    <t>21:0152:000002:0001:0001:00</t>
  </si>
  <si>
    <t>092P  :791006:00:------:--</t>
  </si>
  <si>
    <t>21:0464:000006</t>
  </si>
  <si>
    <t>21:0152:000003</t>
  </si>
  <si>
    <t>21:0152:000003:0001:0001:00</t>
  </si>
  <si>
    <t>092P  :791007:00:------:--</t>
  </si>
  <si>
    <t>21:0464:000007</t>
  </si>
  <si>
    <t>21:0152:000004</t>
  </si>
  <si>
    <t>21:0152:000004:0001:0001:00</t>
  </si>
  <si>
    <t>092P  :791008:00:------:--</t>
  </si>
  <si>
    <t>21:0464:000008</t>
  </si>
  <si>
    <t>21:0152:000005</t>
  </si>
  <si>
    <t>21:0152:000005:0001:0001:00</t>
  </si>
  <si>
    <t>092P  :791009:00:------:--</t>
  </si>
  <si>
    <t>21:0464:000009</t>
  </si>
  <si>
    <t>21:0152:000006</t>
  </si>
  <si>
    <t>21:0152:000006:0001:0001:00</t>
  </si>
  <si>
    <t>092P  :791010:00:------:--</t>
  </si>
  <si>
    <t>21:0464:000010</t>
  </si>
  <si>
    <t>21:0152:000007:0001:0001:01</t>
  </si>
  <si>
    <t>092P  :791011:00:------:--</t>
  </si>
  <si>
    <t>21:0464:000011</t>
  </si>
  <si>
    <t>21:0152:000008</t>
  </si>
  <si>
    <t>21:0152:000008:0001:0001:00</t>
  </si>
  <si>
    <t>092P  :791012:00:------:--</t>
  </si>
  <si>
    <t>21:0464:000012</t>
  </si>
  <si>
    <t>21:0152:000009</t>
  </si>
  <si>
    <t>21:0152:000009:0001:0001:00</t>
  </si>
  <si>
    <t>092P  :791013:00:------:--</t>
  </si>
  <si>
    <t>21:0464:000013</t>
  </si>
  <si>
    <t>21:0152:000010</t>
  </si>
  <si>
    <t>21:0152:000010:0001:0001:00</t>
  </si>
  <si>
    <t>092P  :791014:00:------:--</t>
  </si>
  <si>
    <t>21:0464:000014</t>
  </si>
  <si>
    <t>21:0152:000011</t>
  </si>
  <si>
    <t>21:0152:000011:0001:0001:00</t>
  </si>
  <si>
    <t>092P  :791015:00:------:--</t>
  </si>
  <si>
    <t>21:0464:000015</t>
  </si>
  <si>
    <t>21:0152:000012</t>
  </si>
  <si>
    <t>21:0152:000012:0001:0001:00</t>
  </si>
  <si>
    <t>092P  :791016:00:------:--</t>
  </si>
  <si>
    <t>21:0464:000016</t>
  </si>
  <si>
    <t>21:0152:000013</t>
  </si>
  <si>
    <t>21:0152:000013:0001:0001:00</t>
  </si>
  <si>
    <t>092P  :791017:00:------:--</t>
  </si>
  <si>
    <t>21:0464:000017</t>
  </si>
  <si>
    <t>21:0152:000014</t>
  </si>
  <si>
    <t>21:0152:000014:0001:0001:00</t>
  </si>
  <si>
    <t>092P  :791018:00:------:--</t>
  </si>
  <si>
    <t>21:0464:000018</t>
  </si>
  <si>
    <t>21:0152:000015</t>
  </si>
  <si>
    <t>21:0152:000015:0001:0001:00</t>
  </si>
  <si>
    <t>092P  :791019:00:------:--</t>
  </si>
  <si>
    <t>21:0464:000019</t>
  </si>
  <si>
    <t>21:0152:000016</t>
  </si>
  <si>
    <t>21:0152:000016:0001:0001:00</t>
  </si>
  <si>
    <t>092P  :791020:00:------:--</t>
  </si>
  <si>
    <t>21:0464:000020</t>
  </si>
  <si>
    <t>21:0152:000017</t>
  </si>
  <si>
    <t>21:0152:000017:0001:0001:00</t>
  </si>
  <si>
    <t>092P  :791021:80:791037:00</t>
  </si>
  <si>
    <t>21:0464:000021</t>
  </si>
  <si>
    <t>21:0152:000031</t>
  </si>
  <si>
    <t>21:0152:000031:0001:0001:02</t>
  </si>
  <si>
    <t>092P  :791022:10:------:--</t>
  </si>
  <si>
    <t>21:0464:000022</t>
  </si>
  <si>
    <t>21:0152:000018</t>
  </si>
  <si>
    <t>21:0152:000018:0001:0001:00</t>
  </si>
  <si>
    <t>092P  :791023:20:791022:10</t>
  </si>
  <si>
    <t>21:0464:000023</t>
  </si>
  <si>
    <t>21:0152:000018:0002:0001:00</t>
  </si>
  <si>
    <t>092P  :791024:9L:------:--</t>
  </si>
  <si>
    <t>21:0464:000024</t>
  </si>
  <si>
    <t>092P  :791025:00:------:--</t>
  </si>
  <si>
    <t>21:0464:000025</t>
  </si>
  <si>
    <t>21:0152:000019</t>
  </si>
  <si>
    <t>21:0152:000019:0001:0001:00</t>
  </si>
  <si>
    <t>092P  :791026:00:------:--</t>
  </si>
  <si>
    <t>21:0464:000026</t>
  </si>
  <si>
    <t>21:0152:000020</t>
  </si>
  <si>
    <t>21:0152:000020:0001:0001:00</t>
  </si>
  <si>
    <t>092P  :791027:00:------:--</t>
  </si>
  <si>
    <t>21:0464:000027</t>
  </si>
  <si>
    <t>21:0152:000021</t>
  </si>
  <si>
    <t>21:0152:000021:0001:0001:00</t>
  </si>
  <si>
    <t>092P  :791028:00:------:--</t>
  </si>
  <si>
    <t>21:0464:000028</t>
  </si>
  <si>
    <t>21:0152:000022</t>
  </si>
  <si>
    <t>21:0152:000022:0001:0001:00</t>
  </si>
  <si>
    <t>092P  :791029:00:------:--</t>
  </si>
  <si>
    <t>21:0464:000029</t>
  </si>
  <si>
    <t>21:0152:000023</t>
  </si>
  <si>
    <t>21:0152:000023:0001:0001:00</t>
  </si>
  <si>
    <t>092P  :791030:00:------:--</t>
  </si>
  <si>
    <t>21:0464:000030</t>
  </si>
  <si>
    <t>21:0152:000024</t>
  </si>
  <si>
    <t>21:0152:000024:0001:0001:00</t>
  </si>
  <si>
    <t>092P  :791031:00:------:--</t>
  </si>
  <si>
    <t>21:0464:000031</t>
  </si>
  <si>
    <t>21:0152:000025</t>
  </si>
  <si>
    <t>21:0152:000025:0001:0001:00</t>
  </si>
  <si>
    <t>092P  :791032:00:------:--</t>
  </si>
  <si>
    <t>21:0464:000032</t>
  </si>
  <si>
    <t>21:0152:000026</t>
  </si>
  <si>
    <t>21:0152:000026:0001:0001:00</t>
  </si>
  <si>
    <t>092P  :791033:00:------:--</t>
  </si>
  <si>
    <t>21:0464:000033</t>
  </si>
  <si>
    <t>21:0152:000027</t>
  </si>
  <si>
    <t>21:0152:000027:0001:0001:00</t>
  </si>
  <si>
    <t>092P  :791034:00:------:--</t>
  </si>
  <si>
    <t>21:0464:000034</t>
  </si>
  <si>
    <t>21:0152:000028</t>
  </si>
  <si>
    <t>21:0152:000028:0001:0001:00</t>
  </si>
  <si>
    <t>092P  :791035:00:------:--</t>
  </si>
  <si>
    <t>21:0464:000035</t>
  </si>
  <si>
    <t>21:0152:000029</t>
  </si>
  <si>
    <t>21:0152:000029:0001:0001:00</t>
  </si>
  <si>
    <t>092P  :791036:00:------:--</t>
  </si>
  <si>
    <t>21:0464:000036</t>
  </si>
  <si>
    <t>21:0152:000030</t>
  </si>
  <si>
    <t>21:0152:000030:0001:0001:00</t>
  </si>
  <si>
    <t>092P  :791037:00:------:--</t>
  </si>
  <si>
    <t>21:0464:000037</t>
  </si>
  <si>
    <t>21:0152:000031:0001:0001:01</t>
  </si>
  <si>
    <t>092P  :791038:00:------:--</t>
  </si>
  <si>
    <t>21:0464:000038</t>
  </si>
  <si>
    <t>21:0152:000032</t>
  </si>
  <si>
    <t>21:0152:000032:0001:0001:00</t>
  </si>
  <si>
    <t>092P  :791039:00:------:--</t>
  </si>
  <si>
    <t>21:0464:000039</t>
  </si>
  <si>
    <t>21:0152:000033</t>
  </si>
  <si>
    <t>21:0152:000033:0001:0001:00</t>
  </si>
  <si>
    <t>092P  :791040:00:------:--</t>
  </si>
  <si>
    <t>21:0464:000040</t>
  </si>
  <si>
    <t>21:0152:000034</t>
  </si>
  <si>
    <t>21:0152:000034:0001:0001:00</t>
  </si>
  <si>
    <t>092P  :791041:80:791052:00</t>
  </si>
  <si>
    <t>21:0464:000041</t>
  </si>
  <si>
    <t>21:0152:000044</t>
  </si>
  <si>
    <t>21:0152:000044:0001:0001:02</t>
  </si>
  <si>
    <t>092P  :791042:00:------:--</t>
  </si>
  <si>
    <t>21:0464:000042</t>
  </si>
  <si>
    <t>21:0152:000035</t>
  </si>
  <si>
    <t>21:0152:000035:0001:0001:00</t>
  </si>
  <si>
    <t>092P  :791043:10:------:--</t>
  </si>
  <si>
    <t>21:0464:000043</t>
  </si>
  <si>
    <t>21:0152:000036</t>
  </si>
  <si>
    <t>21:0152:000036:0001:0001:00</t>
  </si>
  <si>
    <t>092P  :791044:20:791043:10</t>
  </si>
  <si>
    <t>21:0464:000044</t>
  </si>
  <si>
    <t>21:0152:000036:0002:0001:00</t>
  </si>
  <si>
    <t>092P  :791045:00:------:--</t>
  </si>
  <si>
    <t>21:0464:000045</t>
  </si>
  <si>
    <t>21:0152:000037</t>
  </si>
  <si>
    <t>21:0152:000037:0001:0001:00</t>
  </si>
  <si>
    <t>092P  :791046:00:------:--</t>
  </si>
  <si>
    <t>21:0464:000046</t>
  </si>
  <si>
    <t>21:0152:000038</t>
  </si>
  <si>
    <t>21:0152:000038:0001:0001:00</t>
  </si>
  <si>
    <t>092P  :791047:00:------:--</t>
  </si>
  <si>
    <t>21:0464:000047</t>
  </si>
  <si>
    <t>21:0152:000039</t>
  </si>
  <si>
    <t>21:0152:000039:0001:0001:00</t>
  </si>
  <si>
    <t>092P  :791048:00:------:--</t>
  </si>
  <si>
    <t>21:0464:000048</t>
  </si>
  <si>
    <t>21:0152:000040</t>
  </si>
  <si>
    <t>21:0152:000040:0001:0001:00</t>
  </si>
  <si>
    <t>092P  :791049:00:------:--</t>
  </si>
  <si>
    <t>21:0464:000049</t>
  </si>
  <si>
    <t>21:0152:000041</t>
  </si>
  <si>
    <t>21:0152:000041:0001:0001:00</t>
  </si>
  <si>
    <t>092P  :791050:00:------:--</t>
  </si>
  <si>
    <t>21:0464:000050</t>
  </si>
  <si>
    <t>21:0152:000042</t>
  </si>
  <si>
    <t>21:0152:000042:0001:0001:00</t>
  </si>
  <si>
    <t>092P  :791051:00:------:--</t>
  </si>
  <si>
    <t>21:0464:000051</t>
  </si>
  <si>
    <t>21:0152:000043</t>
  </si>
  <si>
    <t>21:0152:000043:0001:0001:00</t>
  </si>
  <si>
    <t>092P  :791052:00:------:--</t>
  </si>
  <si>
    <t>21:0464:000052</t>
  </si>
  <si>
    <t>21:0152:000044:0001:0001:01</t>
  </si>
  <si>
    <t>092P  :791053:00:------:--</t>
  </si>
  <si>
    <t>21:0464:000053</t>
  </si>
  <si>
    <t>21:0152:000045</t>
  </si>
  <si>
    <t>21:0152:000045:0001:0001:00</t>
  </si>
  <si>
    <t>092P  :791054:00:------:--</t>
  </si>
  <si>
    <t>21:0464:000054</t>
  </si>
  <si>
    <t>21:0152:000046</t>
  </si>
  <si>
    <t>21:0152:000046:0001:0001:00</t>
  </si>
  <si>
    <t>092P  :791055:00:------:--</t>
  </si>
  <si>
    <t>21:0464:000055</t>
  </si>
  <si>
    <t>21:0152:000047</t>
  </si>
  <si>
    <t>21:0152:000047:0001:0001:00</t>
  </si>
  <si>
    <t>092P  :791056:00:------:--</t>
  </si>
  <si>
    <t>21:0464:000056</t>
  </si>
  <si>
    <t>21:0152:000048</t>
  </si>
  <si>
    <t>21:0152:000048:0001:0001:00</t>
  </si>
  <si>
    <t>092P  :791057:00:------:--</t>
  </si>
  <si>
    <t>21:0464:000057</t>
  </si>
  <si>
    <t>21:0152:000049</t>
  </si>
  <si>
    <t>21:0152:000049:0001:0001:00</t>
  </si>
  <si>
    <t>092P  :791058:9L:------:--</t>
  </si>
  <si>
    <t>21:0464:000058</t>
  </si>
  <si>
    <t>092P  :791059:00:------:--</t>
  </si>
  <si>
    <t>21:0464:000059</t>
  </si>
  <si>
    <t>21:0152:000050</t>
  </si>
  <si>
    <t>21:0152:000050:0001:0001:00</t>
  </si>
  <si>
    <t>092P  :791060:00:------:--</t>
  </si>
  <si>
    <t>21:0464:000060</t>
  </si>
  <si>
    <t>21:0152:000051</t>
  </si>
  <si>
    <t>21:0152:000051:0001:0001:00</t>
  </si>
  <si>
    <t>092P  :791061:80:791070:00</t>
  </si>
  <si>
    <t>21:0464:000061</t>
  </si>
  <si>
    <t>21:0152:000059</t>
  </si>
  <si>
    <t>21:0152:000059:0001:0001:02</t>
  </si>
  <si>
    <t>092P  :791062:00:------:--</t>
  </si>
  <si>
    <t>21:0464:000062</t>
  </si>
  <si>
    <t>21:0152:000052</t>
  </si>
  <si>
    <t>21:0152:000052:0001:0001:00</t>
  </si>
  <si>
    <t>092P  :791063:00:------:--</t>
  </si>
  <si>
    <t>21:0464:000063</t>
  </si>
  <si>
    <t>21:0152:000053</t>
  </si>
  <si>
    <t>21:0152:000053:0001:0001:00</t>
  </si>
  <si>
    <t>092P  :791064:10:------:--</t>
  </si>
  <si>
    <t>21:0464:000064</t>
  </si>
  <si>
    <t>21:0152:000054</t>
  </si>
  <si>
    <t>21:0152:000054:0001:0001:00</t>
  </si>
  <si>
    <t>092P  :791065:20:791064:10</t>
  </si>
  <si>
    <t>21:0464:000065</t>
  </si>
  <si>
    <t>21:0152:000054:0002:0001:00</t>
  </si>
  <si>
    <t>092P  :791066:00:------:--</t>
  </si>
  <si>
    <t>21:0464:000066</t>
  </si>
  <si>
    <t>21:0152:000055</t>
  </si>
  <si>
    <t>21:0152:000055:0001:0001:00</t>
  </si>
  <si>
    <t>092P  :791067:00:------:--</t>
  </si>
  <si>
    <t>21:0464:000067</t>
  </si>
  <si>
    <t>21:0152:000056</t>
  </si>
  <si>
    <t>21:0152:000056:0001:0001:00</t>
  </si>
  <si>
    <t>092P  :791068:00:------:--</t>
  </si>
  <si>
    <t>21:0464:000068</t>
  </si>
  <si>
    <t>21:0152:000057</t>
  </si>
  <si>
    <t>21:0152:000057:0001:0001:00</t>
  </si>
  <si>
    <t>092P  :791069:00:------:--</t>
  </si>
  <si>
    <t>21:0464:000069</t>
  </si>
  <si>
    <t>21:0152:000058</t>
  </si>
  <si>
    <t>21:0152:000058:0001:0001:00</t>
  </si>
  <si>
    <t>092P  :791070:00:------:--</t>
  </si>
  <si>
    <t>21:0464:000070</t>
  </si>
  <si>
    <t>21:0152:000059:0001:0001:01</t>
  </si>
  <si>
    <t>092P  :791071:00:------:--</t>
  </si>
  <si>
    <t>21:0464:000071</t>
  </si>
  <si>
    <t>21:0152:000060</t>
  </si>
  <si>
    <t>21:0152:000060:0001:0001:00</t>
  </si>
  <si>
    <t>092P  :791072:00:------:--</t>
  </si>
  <si>
    <t>21:0464:000072</t>
  </si>
  <si>
    <t>21:0152:000061</t>
  </si>
  <si>
    <t>21:0152:000061:0001:0001:00</t>
  </si>
  <si>
    <t>092P  :791073:00:------:--</t>
  </si>
  <si>
    <t>21:0464:000073</t>
  </si>
  <si>
    <t>21:0152:000062</t>
  </si>
  <si>
    <t>21:0152:000062:0001:0001:00</t>
  </si>
  <si>
    <t>092P  :791074:9J:------:--</t>
  </si>
  <si>
    <t>21:0464:000074</t>
  </si>
  <si>
    <t>092P  :791075:00:------:--</t>
  </si>
  <si>
    <t>21:0464:000075</t>
  </si>
  <si>
    <t>21:0152:000063</t>
  </si>
  <si>
    <t>21:0152:000063:0001:0001:00</t>
  </si>
  <si>
    <t>092P  :791076:00:------:--</t>
  </si>
  <si>
    <t>21:0464:000076</t>
  </si>
  <si>
    <t>21:0152:000064</t>
  </si>
  <si>
    <t>21:0152:000064:0001:0001:00</t>
  </si>
  <si>
    <t>092P  :791077:00:------:--</t>
  </si>
  <si>
    <t>21:0464:000077</t>
  </si>
  <si>
    <t>21:0152:000065</t>
  </si>
  <si>
    <t>21:0152:000065:0001:0001:00</t>
  </si>
  <si>
    <t>092P  :791078:00:------:--</t>
  </si>
  <si>
    <t>21:0464:000078</t>
  </si>
  <si>
    <t>21:0152:000066</t>
  </si>
  <si>
    <t>21:0152:000066:0001:0001:00</t>
  </si>
  <si>
    <t>092P  :791079:00:------:--</t>
  </si>
  <si>
    <t>21:0464:000079</t>
  </si>
  <si>
    <t>21:0152:000067</t>
  </si>
  <si>
    <t>21:0152:000067:0001:0001:00</t>
  </si>
  <si>
    <t>092P  :791080:00:------:--</t>
  </si>
  <si>
    <t>21:0464:000080</t>
  </si>
  <si>
    <t>21:0152:000068</t>
  </si>
  <si>
    <t>21:0152:000068:0001:0001:00</t>
  </si>
  <si>
    <t>092P  :791081:80:791084:00</t>
  </si>
  <si>
    <t>21:0464:000081</t>
  </si>
  <si>
    <t>21:0152:000071</t>
  </si>
  <si>
    <t>21:0152:000071:0001:0001:02</t>
  </si>
  <si>
    <t>092P  :791082:00:------:--</t>
  </si>
  <si>
    <t>21:0464:000082</t>
  </si>
  <si>
    <t>21:0152:000069</t>
  </si>
  <si>
    <t>21:0152:000069:0001:0001:00</t>
  </si>
  <si>
    <t>092P  :791083:00:------:--</t>
  </si>
  <si>
    <t>21:0464:000083</t>
  </si>
  <si>
    <t>21:0152:000070</t>
  </si>
  <si>
    <t>21:0152:000070:0001:0001:00</t>
  </si>
  <si>
    <t>092P  :791084:00:------:--</t>
  </si>
  <si>
    <t>21:0464:000084</t>
  </si>
  <si>
    <t>21:0152:000071:0001:0001:01</t>
  </si>
  <si>
    <t>092P  :791085:00:------:--</t>
  </si>
  <si>
    <t>21:0464:000085</t>
  </si>
  <si>
    <t>21:0152:000072</t>
  </si>
  <si>
    <t>21:0152:000072:0001:0001:00</t>
  </si>
  <si>
    <t>092P  :791086:10:------:--</t>
  </si>
  <si>
    <t>21:0464:000086</t>
  </si>
  <si>
    <t>21:0152:000073</t>
  </si>
  <si>
    <t>21:0152:000073:0001:0001:00</t>
  </si>
  <si>
    <t>092P  :791087:20:791086:10</t>
  </si>
  <si>
    <t>21:0464:000087</t>
  </si>
  <si>
    <t>21:0152:000073:0002:0001:00</t>
  </si>
  <si>
    <t>092P  :791088:00:------:--</t>
  </si>
  <si>
    <t>21:0464:000088</t>
  </si>
  <si>
    <t>21:0152:000074</t>
  </si>
  <si>
    <t>21:0152:000074:0001:0001:00</t>
  </si>
  <si>
    <t>092P  :791089:00:------:--</t>
  </si>
  <si>
    <t>21:0464:000089</t>
  </si>
  <si>
    <t>21:0152:000075</t>
  </si>
  <si>
    <t>21:0152:000075:0001:0001:00</t>
  </si>
  <si>
    <t>092P  :791090:00:------:--</t>
  </si>
  <si>
    <t>21:0464:000090</t>
  </si>
  <si>
    <t>21:0152:000076</t>
  </si>
  <si>
    <t>21:0152:000076:0001:0001:00</t>
  </si>
  <si>
    <t>092P  :791091:00:------:--</t>
  </si>
  <si>
    <t>21:0464:000091</t>
  </si>
  <si>
    <t>21:0152:000077</t>
  </si>
  <si>
    <t>21:0152:000077:0001:0001:00</t>
  </si>
  <si>
    <t>092P  :791092:00:------:--</t>
  </si>
  <si>
    <t>21:0464:000092</t>
  </si>
  <si>
    <t>21:0152:000078</t>
  </si>
  <si>
    <t>21:0152:000078:0001:0001:00</t>
  </si>
  <si>
    <t>092P  :791093:00:------:--</t>
  </si>
  <si>
    <t>21:0464:000093</t>
  </si>
  <si>
    <t>21:0152:000079</t>
  </si>
  <si>
    <t>21:0152:000079:0001:0001:00</t>
  </si>
  <si>
    <t>092P  :791094:9E:------:--</t>
  </si>
  <si>
    <t>21:0464:000094</t>
  </si>
  <si>
    <t>092P  :791095:00:------:--</t>
  </si>
  <si>
    <t>21:0464:000095</t>
  </si>
  <si>
    <t>21:0152:000080</t>
  </si>
  <si>
    <t>21:0152:000080:0001:0001:00</t>
  </si>
  <si>
    <t>092P  :791096:00:------:--</t>
  </si>
  <si>
    <t>21:0464:000096</t>
  </si>
  <si>
    <t>21:0152:000081</t>
  </si>
  <si>
    <t>21:0152:000081:0001:0001:00</t>
  </si>
  <si>
    <t>092P  :791097:00:------:--</t>
  </si>
  <si>
    <t>21:0464:000097</t>
  </si>
  <si>
    <t>21:0152:000082</t>
  </si>
  <si>
    <t>21:0152:000082:0001:0001:00</t>
  </si>
  <si>
    <t>092P  :791098:00:------:--</t>
  </si>
  <si>
    <t>21:0464:000098</t>
  </si>
  <si>
    <t>21:0152:000083</t>
  </si>
  <si>
    <t>21:0152:000083:0001:0001:00</t>
  </si>
  <si>
    <t>092P  :791099:00:------:--</t>
  </si>
  <si>
    <t>21:0464:000099</t>
  </si>
  <si>
    <t>21:0152:000084</t>
  </si>
  <si>
    <t>21:0152:000084:0001:0001:00</t>
  </si>
  <si>
    <t>092P  :791100:00:------:--</t>
  </si>
  <si>
    <t>21:0464:000100</t>
  </si>
  <si>
    <t>21:0152:000085</t>
  </si>
  <si>
    <t>21:0152:000085:0001:0001:00</t>
  </si>
  <si>
    <t>092P  :791101:80:791109:00</t>
  </si>
  <si>
    <t>21:0464:000101</t>
  </si>
  <si>
    <t>21:0152:000092</t>
  </si>
  <si>
    <t>21:0152:000092:0001:0001:02</t>
  </si>
  <si>
    <t>092P  :791102:00:------:--</t>
  </si>
  <si>
    <t>21:0464:000102</t>
  </si>
  <si>
    <t>21:0152:000086</t>
  </si>
  <si>
    <t>21:0152:000086:0001:0001:00</t>
  </si>
  <si>
    <t>092P  :791103:00:------:--</t>
  </si>
  <si>
    <t>21:0464:000103</t>
  </si>
  <si>
    <t>21:0152:000087</t>
  </si>
  <si>
    <t>21:0152:000087:0001:0001:00</t>
  </si>
  <si>
    <t>092P  :791104:10:------:--</t>
  </si>
  <si>
    <t>21:0464:000104</t>
  </si>
  <si>
    <t>21:0152:000088</t>
  </si>
  <si>
    <t>21:0152:000088:0001:0001:00</t>
  </si>
  <si>
    <t>092P  :791105:20:791104:10</t>
  </si>
  <si>
    <t>21:0464:000105</t>
  </si>
  <si>
    <t>21:0152:000088:0002:0001:00</t>
  </si>
  <si>
    <t>092P  :791106:00:------:--</t>
  </si>
  <si>
    <t>21:0464:000106</t>
  </si>
  <si>
    <t>21:0152:000089</t>
  </si>
  <si>
    <t>21:0152:000089:0001:0001:00</t>
  </si>
  <si>
    <t>092P  :791107:00:------:--</t>
  </si>
  <si>
    <t>21:0464:000107</t>
  </si>
  <si>
    <t>21:0152:000090</t>
  </si>
  <si>
    <t>21:0152:000090:0001:0001:00</t>
  </si>
  <si>
    <t>092P  :791108:00:------:--</t>
  </si>
  <si>
    <t>21:0464:000108</t>
  </si>
  <si>
    <t>21:0152:000091</t>
  </si>
  <si>
    <t>21:0152:000091:0001:0001:00</t>
  </si>
  <si>
    <t>092P  :791109:00:------:--</t>
  </si>
  <si>
    <t>21:0464:000109</t>
  </si>
  <si>
    <t>21:0152:000092:0001:0001:01</t>
  </si>
  <si>
    <t>092P  :791110:00:------:--</t>
  </si>
  <si>
    <t>21:0464:000110</t>
  </si>
  <si>
    <t>21:0152:000093</t>
  </si>
  <si>
    <t>21:0152:000093:0001:0001:00</t>
  </si>
  <si>
    <t>092P  :791111:00:------:--</t>
  </si>
  <si>
    <t>21:0464:000111</t>
  </si>
  <si>
    <t>21:0152:000094</t>
  </si>
  <si>
    <t>21:0152:000094:0001:0001:00</t>
  </si>
  <si>
    <t>092P  :791112:00:------:--</t>
  </si>
  <si>
    <t>21:0464:000112</t>
  </si>
  <si>
    <t>21:0152:000095</t>
  </si>
  <si>
    <t>21:0152:000095:0001:0001:00</t>
  </si>
  <si>
    <t>092P  :791113:00:------:--</t>
  </si>
  <si>
    <t>21:0464:000113</t>
  </si>
  <si>
    <t>21:0152:000096</t>
  </si>
  <si>
    <t>21:0152:000096:0001:0001:00</t>
  </si>
  <si>
    <t>092P  :791114:00:------:--</t>
  </si>
  <si>
    <t>21:0464:000114</t>
  </si>
  <si>
    <t>21:0152:000097</t>
  </si>
  <si>
    <t>21:0152:000097:0001:0001:00</t>
  </si>
  <si>
    <t>092P  :791115:00:------:--</t>
  </si>
  <si>
    <t>21:0464:000115</t>
  </si>
  <si>
    <t>21:0152:000098</t>
  </si>
  <si>
    <t>21:0152:000098:0001:0001:00</t>
  </si>
  <si>
    <t>092P  :791116:9E:------:--</t>
  </si>
  <si>
    <t>21:0464:000116</t>
  </si>
  <si>
    <t>092P  :791117:00:------:--</t>
  </si>
  <si>
    <t>21:0464:000117</t>
  </si>
  <si>
    <t>21:0152:000099</t>
  </si>
  <si>
    <t>21:0152:000099:0001:0001:00</t>
  </si>
  <si>
    <t>092P  :791118:00:------:--</t>
  </si>
  <si>
    <t>21:0464:000118</t>
  </si>
  <si>
    <t>21:0152:000100</t>
  </si>
  <si>
    <t>21:0152:000100:0001:0001:00</t>
  </si>
  <si>
    <t>092P  :791119:00:------:--</t>
  </si>
  <si>
    <t>21:0464:000119</t>
  </si>
  <si>
    <t>21:0152:000101</t>
  </si>
  <si>
    <t>21:0152:000101:0001:0001:00</t>
  </si>
  <si>
    <t>092P  :791120:00:------:--</t>
  </si>
  <si>
    <t>21:0464:000120</t>
  </si>
  <si>
    <t>21:0152:000102</t>
  </si>
  <si>
    <t>21:0152:000102:0001:0001:00</t>
  </si>
  <si>
    <t>092P  :791121:80:791123:00</t>
  </si>
  <si>
    <t>21:0464:000121</t>
  </si>
  <si>
    <t>21:0152:000104</t>
  </si>
  <si>
    <t>21:0152:000104:0001:0001:02</t>
  </si>
  <si>
    <t>092P  :791122:00:------:--</t>
  </si>
  <si>
    <t>21:0464:000122</t>
  </si>
  <si>
    <t>21:0152:000103</t>
  </si>
  <si>
    <t>21:0152:000103:0001:0001:00</t>
  </si>
  <si>
    <t>092P  :791123:00:------:--</t>
  </si>
  <si>
    <t>21:0464:000123</t>
  </si>
  <si>
    <t>21:0152:000104:0001:0001:01</t>
  </si>
  <si>
    <t>092P  :791124:9J:------:--</t>
  </si>
  <si>
    <t>21:0464:000124</t>
  </si>
  <si>
    <t>092P  :791125:00:------:--</t>
  </si>
  <si>
    <t>21:0464:000125</t>
  </si>
  <si>
    <t>21:0152:000105</t>
  </si>
  <si>
    <t>21:0152:000105:0001:0001:00</t>
  </si>
  <si>
    <t>092P  :791126:00:------:--</t>
  </si>
  <si>
    <t>21:0464:000126</t>
  </si>
  <si>
    <t>21:0152:000106</t>
  </si>
  <si>
    <t>21:0152:000106:0001:0001:00</t>
  </si>
  <si>
    <t>092P  :791127:10:------:--</t>
  </si>
  <si>
    <t>21:0464:000127</t>
  </si>
  <si>
    <t>21:0152:000107</t>
  </si>
  <si>
    <t>21:0152:000107:0001:0001:00</t>
  </si>
  <si>
    <t>092P  :791128:20:791127:10</t>
  </si>
  <si>
    <t>21:0464:000128</t>
  </si>
  <si>
    <t>21:0152:000107:0002:0001:00</t>
  </si>
  <si>
    <t>092P  :791129:00:------:--</t>
  </si>
  <si>
    <t>21:0464:000129</t>
  </si>
  <si>
    <t>21:0152:000108</t>
  </si>
  <si>
    <t>21:0152:000108:0001:0001:00</t>
  </si>
  <si>
    <t>092P  :791130:00:------:--</t>
  </si>
  <si>
    <t>21:0464:000130</t>
  </si>
  <si>
    <t>21:0152:000109</t>
  </si>
  <si>
    <t>21:0152:000109:0001:0001:00</t>
  </si>
  <si>
    <t>092P  :791131:00:------:--</t>
  </si>
  <si>
    <t>21:0464:000131</t>
  </si>
  <si>
    <t>21:0152:000110</t>
  </si>
  <si>
    <t>21:0152:000110:0001:0001:00</t>
  </si>
  <si>
    <t>092P  :791132:00:------:--</t>
  </si>
  <si>
    <t>21:0464:000132</t>
  </si>
  <si>
    <t>21:0152:000111</t>
  </si>
  <si>
    <t>21:0152:000111:0001:0001:00</t>
  </si>
  <si>
    <t>092P  :791133:00:------:--</t>
  </si>
  <si>
    <t>21:0464:000133</t>
  </si>
  <si>
    <t>21:0152:000112</t>
  </si>
  <si>
    <t>21:0152:000112:0001:0001:00</t>
  </si>
  <si>
    <t>092P  :791134:00:------:--</t>
  </si>
  <si>
    <t>21:0464:000134</t>
  </si>
  <si>
    <t>21:0152:000113</t>
  </si>
  <si>
    <t>21:0152:000113:0001:0001:00</t>
  </si>
  <si>
    <t>092P  :791135:00:------:--</t>
  </si>
  <si>
    <t>21:0464:000135</t>
  </si>
  <si>
    <t>21:0152:000114</t>
  </si>
  <si>
    <t>21:0152:000114:0001:0001:00</t>
  </si>
  <si>
    <t>092P  :791136:00:------:--</t>
  </si>
  <si>
    <t>21:0464:000136</t>
  </si>
  <si>
    <t>21:0152:000115</t>
  </si>
  <si>
    <t>21:0152:000115:0001:0001:00</t>
  </si>
  <si>
    <t>092P  :791137:00:------:--</t>
  </si>
  <si>
    <t>21:0464:000137</t>
  </si>
  <si>
    <t>21:0152:000116</t>
  </si>
  <si>
    <t>21:0152:000116:0001:0001:00</t>
  </si>
  <si>
    <t>092P  :791138:00:------:--</t>
  </si>
  <si>
    <t>21:0464:000138</t>
  </si>
  <si>
    <t>21:0152:000117</t>
  </si>
  <si>
    <t>21:0152:000117:0001:0001:00</t>
  </si>
  <si>
    <t>092P  :791139:00:------:--</t>
  </si>
  <si>
    <t>21:0464:000139</t>
  </si>
  <si>
    <t>21:0152:000118</t>
  </si>
  <si>
    <t>21:0152:000118:0001:0001:00</t>
  </si>
  <si>
    <t>092P  :791140:00:------:--</t>
  </si>
  <si>
    <t>21:0464:000140</t>
  </si>
  <si>
    <t>21:0152:000119</t>
  </si>
  <si>
    <t>21:0152:000119:0001:0001:00</t>
  </si>
  <si>
    <t>092P  :791141:80:791153:00</t>
  </si>
  <si>
    <t>21:0464:000141</t>
  </si>
  <si>
    <t>21:0152:000129</t>
  </si>
  <si>
    <t>21:0152:000129:0001:0001:02</t>
  </si>
  <si>
    <t>092P  :791142:10:------:--</t>
  </si>
  <si>
    <t>21:0464:000142</t>
  </si>
  <si>
    <t>21:0152:000120</t>
  </si>
  <si>
    <t>21:0152:000120:0001:0001:00</t>
  </si>
  <si>
    <t>092P  :791143:20:791142:10</t>
  </si>
  <si>
    <t>21:0464:000143</t>
  </si>
  <si>
    <t>21:0152:000120:0002:0001:00</t>
  </si>
  <si>
    <t>092P  :791144:00:------:--</t>
  </si>
  <si>
    <t>21:0464:000144</t>
  </si>
  <si>
    <t>21:0152:000121</t>
  </si>
  <si>
    <t>21:0152:000121:0001:0001:00</t>
  </si>
  <si>
    <t>092P  :791145:00:------:--</t>
  </si>
  <si>
    <t>21:0464:000145</t>
  </si>
  <si>
    <t>21:0152:000122</t>
  </si>
  <si>
    <t>21:0152:000122:0001:0001:00</t>
  </si>
  <si>
    <t>092P  :791146:9K:------:--</t>
  </si>
  <si>
    <t>21:0464:000146</t>
  </si>
  <si>
    <t>092P  :791147:00:------:--</t>
  </si>
  <si>
    <t>21:0464:000147</t>
  </si>
  <si>
    <t>21:0152:000123</t>
  </si>
  <si>
    <t>21:0152:000123:0001:0001:00</t>
  </si>
  <si>
    <t>092P  :791148:00:------:--</t>
  </si>
  <si>
    <t>21:0464:000148</t>
  </si>
  <si>
    <t>21:0152:000124</t>
  </si>
  <si>
    <t>21:0152:000124:0001:0001:00</t>
  </si>
  <si>
    <t>092P  :791149:00:------:--</t>
  </si>
  <si>
    <t>21:0464:000149</t>
  </si>
  <si>
    <t>21:0152:000125</t>
  </si>
  <si>
    <t>21:0152:000125:0001:0001:00</t>
  </si>
  <si>
    <t>092P  :791150:00:------:--</t>
  </si>
  <si>
    <t>21:0464:000150</t>
  </si>
  <si>
    <t>21:0152:000126</t>
  </si>
  <si>
    <t>21:0152:000126:0001:0001:00</t>
  </si>
  <si>
    <t>092P  :791151:00:------:--</t>
  </si>
  <si>
    <t>21:0464:000151</t>
  </si>
  <si>
    <t>21:0152:000127</t>
  </si>
  <si>
    <t>21:0152:000127:0001:0001:00</t>
  </si>
  <si>
    <t>092P  :791152:00:------:--</t>
  </si>
  <si>
    <t>21:0464:000152</t>
  </si>
  <si>
    <t>21:0152:000128</t>
  </si>
  <si>
    <t>21:0152:000128:0001:0001:00</t>
  </si>
  <si>
    <t>092P  :791153:00:------:--</t>
  </si>
  <si>
    <t>21:0464:000153</t>
  </si>
  <si>
    <t>21:0152:000129:0001:0001:01</t>
  </si>
  <si>
    <t>092P  :791154:00:------:--</t>
  </si>
  <si>
    <t>21:0464:000154</t>
  </si>
  <si>
    <t>21:0152:000130</t>
  </si>
  <si>
    <t>21:0152:000130:0001:0001:00</t>
  </si>
  <si>
    <t>092P  :791155:00:------:--</t>
  </si>
  <si>
    <t>21:0464:000155</t>
  </si>
  <si>
    <t>21:0152:000131</t>
  </si>
  <si>
    <t>21:0152:000131:0001:0001:00</t>
  </si>
  <si>
    <t>092P  :791156:00:------:--</t>
  </si>
  <si>
    <t>21:0464:000156</t>
  </si>
  <si>
    <t>21:0152:000132</t>
  </si>
  <si>
    <t>21:0152:000132:0001:0001:00</t>
  </si>
  <si>
    <t>092P  :791157:00:------:--</t>
  </si>
  <si>
    <t>21:0464:000157</t>
  </si>
  <si>
    <t>21:0152:000133</t>
  </si>
  <si>
    <t>21:0152:000133:0001:0001:00</t>
  </si>
  <si>
    <t>092P  :791158:00:------:--</t>
  </si>
  <si>
    <t>21:0464:000158</t>
  </si>
  <si>
    <t>21:0152:000134</t>
  </si>
  <si>
    <t>21:0152:000134:0001:0001:00</t>
  </si>
  <si>
    <t>092P  :791159:00:------:--</t>
  </si>
  <si>
    <t>21:0464:000159</t>
  </si>
  <si>
    <t>21:0152:000135</t>
  </si>
  <si>
    <t>21:0152:000135:0001:0001:00</t>
  </si>
  <si>
    <t>092P  :791160:00:------:--</t>
  </si>
  <si>
    <t>21:0464:000160</t>
  </si>
  <si>
    <t>21:0152:000136</t>
  </si>
  <si>
    <t>21:0152:000136:0001:0001:00</t>
  </si>
  <si>
    <t>092P  :791161:80:791167:00</t>
  </si>
  <si>
    <t>21:0464:000161</t>
  </si>
  <si>
    <t>21:0152:000140</t>
  </si>
  <si>
    <t>21:0152:000140:0001:0001:02</t>
  </si>
  <si>
    <t>092P  :791162:9K:------:--</t>
  </si>
  <si>
    <t>21:0464:000162</t>
  </si>
  <si>
    <t>092P  :791163:10:------:--</t>
  </si>
  <si>
    <t>21:0464:000163</t>
  </si>
  <si>
    <t>21:0152:000137</t>
  </si>
  <si>
    <t>21:0152:000137:0001:0001:00</t>
  </si>
  <si>
    <t>092P  :791164:20:791163:10</t>
  </si>
  <si>
    <t>21:0464:000164</t>
  </si>
  <si>
    <t>21:0152:000137:0002:0001:00</t>
  </si>
  <si>
    <t>092P  :791165:00:------:--</t>
  </si>
  <si>
    <t>21:0464:000165</t>
  </si>
  <si>
    <t>21:0152:000138</t>
  </si>
  <si>
    <t>21:0152:000138:0001:0001:00</t>
  </si>
  <si>
    <t>092P  :791166:00:------:--</t>
  </si>
  <si>
    <t>21:0464:000166</t>
  </si>
  <si>
    <t>21:0152:000139</t>
  </si>
  <si>
    <t>21:0152:000139:0001:0001:00</t>
  </si>
  <si>
    <t>092P  :791167:00:------:--</t>
  </si>
  <si>
    <t>21:0464:000167</t>
  </si>
  <si>
    <t>21:0152:000140:0001:0001:01</t>
  </si>
  <si>
    <t>092P  :791168:00:------:--</t>
  </si>
  <si>
    <t>21:0464:000168</t>
  </si>
  <si>
    <t>21:0152:000141</t>
  </si>
  <si>
    <t>21:0152:000141:0001:0001:00</t>
  </si>
  <si>
    <t>092P  :791169:00:------:--</t>
  </si>
  <si>
    <t>21:0464:000169</t>
  </si>
  <si>
    <t>21:0152:000142</t>
  </si>
  <si>
    <t>21:0152:000142:0001:0001:00</t>
  </si>
  <si>
    <t>092P  :791170:00:------:--</t>
  </si>
  <si>
    <t>21:0464:000170</t>
  </si>
  <si>
    <t>21:0152:000143</t>
  </si>
  <si>
    <t>21:0152:000143:0001:0001:00</t>
  </si>
  <si>
    <t>092P  :791171:00:------:--</t>
  </si>
  <si>
    <t>21:0464:000171</t>
  </si>
  <si>
    <t>21:0152:000144</t>
  </si>
  <si>
    <t>21:0152:000144:0001:0001:00</t>
  </si>
  <si>
    <t>092P  :791172:00:------:--</t>
  </si>
  <si>
    <t>21:0464:000172</t>
  </si>
  <si>
    <t>21:0152:000145</t>
  </si>
  <si>
    <t>21:0152:000145:0001:0001:00</t>
  </si>
  <si>
    <t>092P  :791173:00:------:--</t>
  </si>
  <si>
    <t>21:0464:000173</t>
  </si>
  <si>
    <t>21:0152:000146</t>
  </si>
  <si>
    <t>21:0152:000146:0001:0001:00</t>
  </si>
  <si>
    <t>092P  :791174:00:------:--</t>
  </si>
  <si>
    <t>21:0464:000174</t>
  </si>
  <si>
    <t>21:0152:000147</t>
  </si>
  <si>
    <t>21:0152:000147:0001:0001:00</t>
  </si>
  <si>
    <t>092P  :791175:00:------:--</t>
  </si>
  <si>
    <t>21:0464:000175</t>
  </si>
  <si>
    <t>21:0152:000148</t>
  </si>
  <si>
    <t>21:0152:000148:0001:0001:00</t>
  </si>
  <si>
    <t>092P  :791176:00:------:--</t>
  </si>
  <si>
    <t>21:0464:000176</t>
  </si>
  <si>
    <t>21:0152:000149</t>
  </si>
  <si>
    <t>21:0152:000149:0001:0001:00</t>
  </si>
  <si>
    <t>092P  :791177:00:------:--</t>
  </si>
  <si>
    <t>21:0464:000177</t>
  </si>
  <si>
    <t>21:0152:000150</t>
  </si>
  <si>
    <t>21:0152:000150:0001:0001:00</t>
  </si>
  <si>
    <t>092P  :791178:00:------:--</t>
  </si>
  <si>
    <t>21:0464:000178</t>
  </si>
  <si>
    <t>21:0152:000151</t>
  </si>
  <si>
    <t>21:0152:000151:0001:0001:00</t>
  </si>
  <si>
    <t>092P  :791179:00:------:--</t>
  </si>
  <si>
    <t>21:0464:000179</t>
  </si>
  <si>
    <t>21:0152:000152</t>
  </si>
  <si>
    <t>21:0152:000152:0001:0001:00</t>
  </si>
  <si>
    <t>092P  :791180:00:------:--</t>
  </si>
  <si>
    <t>21:0464:000180</t>
  </si>
  <si>
    <t>21:0152:000153</t>
  </si>
  <si>
    <t>21:0152:000153:0001:0001:00</t>
  </si>
  <si>
    <t>092P  :791181:80:791189:00</t>
  </si>
  <si>
    <t>21:0464:000181</t>
  </si>
  <si>
    <t>21:0152:000160</t>
  </si>
  <si>
    <t>21:0152:000160:0001:0001:02</t>
  </si>
  <si>
    <t>092P  :791182:00:------:--</t>
  </si>
  <si>
    <t>21:0464:000182</t>
  </si>
  <si>
    <t>21:0152:000154</t>
  </si>
  <si>
    <t>21:0152:000154:0001:0001:00</t>
  </si>
  <si>
    <t>092P  :791183:00:------:--</t>
  </si>
  <si>
    <t>21:0464:000183</t>
  </si>
  <si>
    <t>21:0152:000155</t>
  </si>
  <si>
    <t>21:0152:000155:0001:0001:00</t>
  </si>
  <si>
    <t>092P  :791184:10:------:--</t>
  </si>
  <si>
    <t>21:0464:000184</t>
  </si>
  <si>
    <t>21:0152:000156</t>
  </si>
  <si>
    <t>21:0152:000156:0001:0001:00</t>
  </si>
  <si>
    <t>092P  :791185:20:791184:10</t>
  </si>
  <si>
    <t>21:0464:000185</t>
  </si>
  <si>
    <t>21:0152:000156:0002:0001:00</t>
  </si>
  <si>
    <t>092P  :791186:00:------:--</t>
  </si>
  <si>
    <t>21:0464:000186</t>
  </si>
  <si>
    <t>21:0152:000157</t>
  </si>
  <si>
    <t>21:0152:000157:0001:0001:00</t>
  </si>
  <si>
    <t>092P  :791187:00:------:--</t>
  </si>
  <si>
    <t>21:0464:000187</t>
  </si>
  <si>
    <t>21:0152:000158</t>
  </si>
  <si>
    <t>21:0152:000158:0001:0001:00</t>
  </si>
  <si>
    <t>092P  :791188:00:------:--</t>
  </si>
  <si>
    <t>21:0464:000188</t>
  </si>
  <si>
    <t>21:0152:000159</t>
  </si>
  <si>
    <t>21:0152:000159:0001:0001:00</t>
  </si>
  <si>
    <t>092P  :791189:00:------:--</t>
  </si>
  <si>
    <t>21:0464:000189</t>
  </si>
  <si>
    <t>21:0152:000160:0001:0001:01</t>
  </si>
  <si>
    <t>092P  :791190:00:------:--</t>
  </si>
  <si>
    <t>21:0464:000190</t>
  </si>
  <si>
    <t>21:0152:000161</t>
  </si>
  <si>
    <t>21:0152:000161:0001:0001:00</t>
  </si>
  <si>
    <t>092P  :791191:00:------:--</t>
  </si>
  <si>
    <t>21:0464:000191</t>
  </si>
  <si>
    <t>21:0152:000162</t>
  </si>
  <si>
    <t>21:0152:000162:0001:0001:00</t>
  </si>
  <si>
    <t>092P  :791192:00:------:--</t>
  </si>
  <si>
    <t>21:0464:000192</t>
  </si>
  <si>
    <t>21:0152:000163</t>
  </si>
  <si>
    <t>21:0152:000163:0001:0001:00</t>
  </si>
  <si>
    <t>092P  :791193:00:------:--</t>
  </si>
  <si>
    <t>21:0464:000193</t>
  </si>
  <si>
    <t>21:0152:000164</t>
  </si>
  <si>
    <t>21:0152:000164:0001:0001:00</t>
  </si>
  <si>
    <t>092P  :791194:9J:------:--</t>
  </si>
  <si>
    <t>21:0464:000194</t>
  </si>
  <si>
    <t>092P  :791195:00:------:--</t>
  </si>
  <si>
    <t>21:0464:000195</t>
  </si>
  <si>
    <t>21:0152:000165</t>
  </si>
  <si>
    <t>21:0152:000165:0001:0001:00</t>
  </si>
  <si>
    <t>092P  :791196:00:------:--</t>
  </si>
  <si>
    <t>21:0464:000196</t>
  </si>
  <si>
    <t>21:0152:000166</t>
  </si>
  <si>
    <t>21:0152:000166:0001:0001:00</t>
  </si>
  <si>
    <t>092P  :791197:00:------:--</t>
  </si>
  <si>
    <t>21:0464:000197</t>
  </si>
  <si>
    <t>21:0152:000167</t>
  </si>
  <si>
    <t>21:0152:000167:0001:0001:00</t>
  </si>
  <si>
    <t>092P  :791198:00:------:--</t>
  </si>
  <si>
    <t>21:0464:000198</t>
  </si>
  <si>
    <t>21:0152:000168</t>
  </si>
  <si>
    <t>21:0152:000168:0001:0001:00</t>
  </si>
  <si>
    <t>092P  :791199:00:------:--</t>
  </si>
  <si>
    <t>21:0464:000199</t>
  </si>
  <si>
    <t>21:0152:000169</t>
  </si>
  <si>
    <t>21:0152:000169:0001:0001:00</t>
  </si>
  <si>
    <t>092P  :791200:00:------:--</t>
  </si>
  <si>
    <t>21:0464:000200</t>
  </si>
  <si>
    <t>21:0152:000170</t>
  </si>
  <si>
    <t>21:0152:000170:0001:0001:00</t>
  </si>
  <si>
    <t>092P  :791201:80:791211:00</t>
  </si>
  <si>
    <t>21:0464:000201</t>
  </si>
  <si>
    <t>21:0152:000179</t>
  </si>
  <si>
    <t>21:0152:000179:0001:0001:02</t>
  </si>
  <si>
    <t>092P  :791202:00:------:--</t>
  </si>
  <si>
    <t>21:0464:000202</t>
  </si>
  <si>
    <t>21:0152:000171</t>
  </si>
  <si>
    <t>21:0152:000171:0001:0001:00</t>
  </si>
  <si>
    <t>092P  :791203:00:------:--</t>
  </si>
  <si>
    <t>21:0464:000203</t>
  </si>
  <si>
    <t>21:0152:000172</t>
  </si>
  <si>
    <t>21:0152:000172:0001:0001:00</t>
  </si>
  <si>
    <t>092P  :791204:00:------:--</t>
  </si>
  <si>
    <t>21:0464:000204</t>
  </si>
  <si>
    <t>21:0152:000173</t>
  </si>
  <si>
    <t>21:0152:000173:0001:0001:00</t>
  </si>
  <si>
    <t>092P  :791205:00:------:--</t>
  </si>
  <si>
    <t>21:0464:000205</t>
  </si>
  <si>
    <t>21:0152:000174</t>
  </si>
  <si>
    <t>21:0152:000174:0001:0001:00</t>
  </si>
  <si>
    <t>092P  :791206:00:------:--</t>
  </si>
  <si>
    <t>21:0464:000206</t>
  </si>
  <si>
    <t>21:0152:000175</t>
  </si>
  <si>
    <t>21:0152:000175:0001:0001:00</t>
  </si>
  <si>
    <t>092P  :791207:9K:------:--</t>
  </si>
  <si>
    <t>21:0464:000207</t>
  </si>
  <si>
    <t>092P  :791208:00:------:--</t>
  </si>
  <si>
    <t>21:0464:000208</t>
  </si>
  <si>
    <t>21:0152:000176</t>
  </si>
  <si>
    <t>21:0152:000176:0001:0001:00</t>
  </si>
  <si>
    <t>092P  :791209:00:------:--</t>
  </si>
  <si>
    <t>21:0464:000209</t>
  </si>
  <si>
    <t>21:0152:000177</t>
  </si>
  <si>
    <t>21:0152:000177:0001:0001:00</t>
  </si>
  <si>
    <t>092P  :791210:00:------:--</t>
  </si>
  <si>
    <t>21:0464:000210</t>
  </si>
  <si>
    <t>21:0152:000178</t>
  </si>
  <si>
    <t>21:0152:000178:0001:0001:00</t>
  </si>
  <si>
    <t>092P  :791211:00:------:--</t>
  </si>
  <si>
    <t>21:0464:000211</t>
  </si>
  <si>
    <t>21:0152:000179:0001:0001:01</t>
  </si>
  <si>
    <t>092P  :791212:00:------:--</t>
  </si>
  <si>
    <t>21:0464:000212</t>
  </si>
  <si>
    <t>21:0152:000180</t>
  </si>
  <si>
    <t>21:0152:000180:0001:0001:00</t>
  </si>
  <si>
    <t>092P  :791213:00:------:--</t>
  </si>
  <si>
    <t>21:0464:000213</t>
  </si>
  <si>
    <t>21:0152:000181</t>
  </si>
  <si>
    <t>21:0152:000181:0001:0001:00</t>
  </si>
  <si>
    <t>092P  :791214:00:------:--</t>
  </si>
  <si>
    <t>21:0464:000214</t>
  </si>
  <si>
    <t>21:0152:000182</t>
  </si>
  <si>
    <t>21:0152:000182:0001:0001:00</t>
  </si>
  <si>
    <t>092P  :791215:00:------:--</t>
  </si>
  <si>
    <t>21:0464:000215</t>
  </si>
  <si>
    <t>21:0152:000183</t>
  </si>
  <si>
    <t>21:0152:000183:0001:0001:00</t>
  </si>
  <si>
    <t>092P  :791216:10:------:--</t>
  </si>
  <si>
    <t>21:0464:000216</t>
  </si>
  <si>
    <t>21:0152:000184</t>
  </si>
  <si>
    <t>21:0152:000184:0001:0001:00</t>
  </si>
  <si>
    <t>092P  :791217:20:791216:10</t>
  </si>
  <si>
    <t>21:0464:000217</t>
  </si>
  <si>
    <t>21:0152:000184:0002:0001:00</t>
  </si>
  <si>
    <t>092P  :791218:00:------:--</t>
  </si>
  <si>
    <t>21:0464:000218</t>
  </si>
  <si>
    <t>21:0152:000185</t>
  </si>
  <si>
    <t>21:0152:000185:0001:0001:00</t>
  </si>
  <si>
    <t>092P  :791219:00:------:--</t>
  </si>
  <si>
    <t>21:0464:000219</t>
  </si>
  <si>
    <t>21:0152:000186</t>
  </si>
  <si>
    <t>21:0152:000186:0001:0001:00</t>
  </si>
  <si>
    <t>092P  :791220:00:------:--</t>
  </si>
  <si>
    <t>21:0464:000220</t>
  </si>
  <si>
    <t>21:0152:000187</t>
  </si>
  <si>
    <t>21:0152:000187:0001:0001:00</t>
  </si>
  <si>
    <t>092P  :791221:80:791232:00</t>
  </si>
  <si>
    <t>21:0464:000221</t>
  </si>
  <si>
    <t>21:0152:000197</t>
  </si>
  <si>
    <t>21:0152:000197:0001:0001:02</t>
  </si>
  <si>
    <t>092P  :791222:00:------:--</t>
  </si>
  <si>
    <t>21:0464:000222</t>
  </si>
  <si>
    <t>21:0152:000188</t>
  </si>
  <si>
    <t>21:0152:000188:0001:0001:00</t>
  </si>
  <si>
    <t>092P  :791223:10:------:--</t>
  </si>
  <si>
    <t>21:0464:000223</t>
  </si>
  <si>
    <t>21:0152:000189</t>
  </si>
  <si>
    <t>21:0152:000189:0001:0001:00</t>
  </si>
  <si>
    <t>092P  :791224:20:791223:10</t>
  </si>
  <si>
    <t>21:0464:000224</t>
  </si>
  <si>
    <t>21:0152:000189:0002:0001:00</t>
  </si>
  <si>
    <t>092P  :791225:00:------:--</t>
  </si>
  <si>
    <t>21:0464:000225</t>
  </si>
  <si>
    <t>21:0152:000190</t>
  </si>
  <si>
    <t>21:0152:000190:0001:0001:00</t>
  </si>
  <si>
    <t>092P  :791226:00:------:--</t>
  </si>
  <si>
    <t>21:0464:000226</t>
  </si>
  <si>
    <t>21:0152:000191</t>
  </si>
  <si>
    <t>21:0152:000191:0001:0001:00</t>
  </si>
  <si>
    <t>092P  :791227:00:------:--</t>
  </si>
  <si>
    <t>21:0464:000227</t>
  </si>
  <si>
    <t>21:0152:000192</t>
  </si>
  <si>
    <t>21:0152:000192:0001:0001:00</t>
  </si>
  <si>
    <t>092P  :791228:00:------:--</t>
  </si>
  <si>
    <t>21:0464:000228</t>
  </si>
  <si>
    <t>21:0152:000193</t>
  </si>
  <si>
    <t>21:0152:000193:0001:0001:00</t>
  </si>
  <si>
    <t>092P  :791229:00:------:--</t>
  </si>
  <si>
    <t>21:0464:000229</t>
  </si>
  <si>
    <t>21:0152:000194</t>
  </si>
  <si>
    <t>21:0152:000194:0001:0001:00</t>
  </si>
  <si>
    <t>092P  :791230:00:------:--</t>
  </si>
  <si>
    <t>21:0464:000230</t>
  </si>
  <si>
    <t>21:0152:000195</t>
  </si>
  <si>
    <t>21:0152:000195:0001:0001:00</t>
  </si>
  <si>
    <t>092P  :791231:00:------:--</t>
  </si>
  <si>
    <t>21:0464:000231</t>
  </si>
  <si>
    <t>21:0152:000196</t>
  </si>
  <si>
    <t>21:0152:000196:0001:0001:00</t>
  </si>
  <si>
    <t>092P  :791232:00:------:--</t>
  </si>
  <si>
    <t>21:0464:000232</t>
  </si>
  <si>
    <t>21:0152:000197:0001:0001:01</t>
  </si>
  <si>
    <t>092P  :791233:00:------:--</t>
  </si>
  <si>
    <t>21:0464:000233</t>
  </si>
  <si>
    <t>21:0152:000198</t>
  </si>
  <si>
    <t>21:0152:000198:0001:0001:00</t>
  </si>
  <si>
    <t>092P  :791234:00:------:--</t>
  </si>
  <si>
    <t>21:0464:000234</t>
  </si>
  <si>
    <t>21:0152:000199</t>
  </si>
  <si>
    <t>21:0152:000199:0001:0001:00</t>
  </si>
  <si>
    <t>092P  :791235:00:------:--</t>
  </si>
  <si>
    <t>21:0464:000235</t>
  </si>
  <si>
    <t>21:0152:000200</t>
  </si>
  <si>
    <t>21:0152:000200:0001:0001:00</t>
  </si>
  <si>
    <t>092P  :791236:00:------:--</t>
  </si>
  <si>
    <t>21:0464:000236</t>
  </si>
  <si>
    <t>21:0152:000201</t>
  </si>
  <si>
    <t>21:0152:000201:0001:0001:00</t>
  </si>
  <si>
    <t>092P  :791237:9K:------:--</t>
  </si>
  <si>
    <t>21:0464:000237</t>
  </si>
  <si>
    <t>092P  :791238:00:------:--</t>
  </si>
  <si>
    <t>21:0464:000238</t>
  </si>
  <si>
    <t>21:0152:000202</t>
  </si>
  <si>
    <t>21:0152:000202:0001:0001:00</t>
  </si>
  <si>
    <t>092P  :791239:00:------:--</t>
  </si>
  <si>
    <t>21:0464:000239</t>
  </si>
  <si>
    <t>21:0152:000203</t>
  </si>
  <si>
    <t>21:0152:000203:0001:0001:00</t>
  </si>
  <si>
    <t>092P  :791240:00:------:--</t>
  </si>
  <si>
    <t>21:0464:000240</t>
  </si>
  <si>
    <t>21:0152:000204</t>
  </si>
  <si>
    <t>21:0152:000204:0001:0001:00</t>
  </si>
  <si>
    <t>092P  :791241:80:791255:00</t>
  </si>
  <si>
    <t>21:0464:000241</t>
  </si>
  <si>
    <t>21:0152:000216</t>
  </si>
  <si>
    <t>21:0152:000216:0001:0001:02</t>
  </si>
  <si>
    <t>092P  :791242:00:------:--</t>
  </si>
  <si>
    <t>21:0464:000242</t>
  </si>
  <si>
    <t>21:0152:000205</t>
  </si>
  <si>
    <t>21:0152:000205:0001:0001:00</t>
  </si>
  <si>
    <t>092P  :791243:00:------:--</t>
  </si>
  <si>
    <t>21:0464:000243</t>
  </si>
  <si>
    <t>21:0152:000206</t>
  </si>
  <si>
    <t>21:0152:000206:0001:0001:00</t>
  </si>
  <si>
    <t>092P  :791244:10:------:--</t>
  </si>
  <si>
    <t>21:0464:000244</t>
  </si>
  <si>
    <t>21:0152:000207</t>
  </si>
  <si>
    <t>21:0152:000207:0001:0001:00</t>
  </si>
  <si>
    <t>092P  :791245:20:791244:10</t>
  </si>
  <si>
    <t>21:0464:000245</t>
  </si>
  <si>
    <t>21:0152:000207:0002:0001:00</t>
  </si>
  <si>
    <t>092P  :791246:00:------:--</t>
  </si>
  <si>
    <t>21:0464:000246</t>
  </si>
  <si>
    <t>21:0152:000208</t>
  </si>
  <si>
    <t>21:0152:000208:0001:0001:00</t>
  </si>
  <si>
    <t>092P  :791247:00:------:--</t>
  </si>
  <si>
    <t>21:0464:000247</t>
  </si>
  <si>
    <t>21:0152:000209</t>
  </si>
  <si>
    <t>21:0152:000209:0001:0001:00</t>
  </si>
  <si>
    <t>092P  :791248:00:------:--</t>
  </si>
  <si>
    <t>21:0464:000248</t>
  </si>
  <si>
    <t>21:0152:000210</t>
  </si>
  <si>
    <t>21:0152:000210:0001:0001:00</t>
  </si>
  <si>
    <t>092P  :791249:9L:------:--</t>
  </si>
  <si>
    <t>21:0464:000249</t>
  </si>
  <si>
    <t>092P  :791250:00:------:--</t>
  </si>
  <si>
    <t>21:0464:000250</t>
  </si>
  <si>
    <t>21:0152:000211</t>
  </si>
  <si>
    <t>21:0152:000211:0001:0001:00</t>
  </si>
  <si>
    <t>092P  :791251:00:------:--</t>
  </si>
  <si>
    <t>21:0464:000251</t>
  </si>
  <si>
    <t>21:0152:000212</t>
  </si>
  <si>
    <t>21:0152:000212:0001:0001:00</t>
  </si>
  <si>
    <t>092P  :791252:00:------:--</t>
  </si>
  <si>
    <t>21:0464:000252</t>
  </si>
  <si>
    <t>21:0152:000213</t>
  </si>
  <si>
    <t>21:0152:000213:0001:0001:00</t>
  </si>
  <si>
    <t>092P  :791253:00:------:--</t>
  </si>
  <si>
    <t>21:0464:000253</t>
  </si>
  <si>
    <t>21:0152:000214</t>
  </si>
  <si>
    <t>21:0152:000214:0001:0001:00</t>
  </si>
  <si>
    <t>092P  :791254:00:------:--</t>
  </si>
  <si>
    <t>21:0464:000254</t>
  </si>
  <si>
    <t>21:0152:000215</t>
  </si>
  <si>
    <t>21:0152:000215:0001:0001:00</t>
  </si>
  <si>
    <t>092P  :791255:00:------:--</t>
  </si>
  <si>
    <t>21:0464:000255</t>
  </si>
  <si>
    <t>21:0152:000216:0001:0001:01</t>
  </si>
  <si>
    <t>092P  :791256:00:------:--</t>
  </si>
  <si>
    <t>21:0464:000256</t>
  </si>
  <si>
    <t>21:0152:000217</t>
  </si>
  <si>
    <t>21:0152:000217:0001:0001:00</t>
  </si>
  <si>
    <t>092P  :791257:00:------:--</t>
  </si>
  <si>
    <t>21:0464:000257</t>
  </si>
  <si>
    <t>21:0152:000218</t>
  </si>
  <si>
    <t>21:0152:000218:0001:0001:00</t>
  </si>
  <si>
    <t>092P  :791258:00:------:--</t>
  </si>
  <si>
    <t>21:0464:000258</t>
  </si>
  <si>
    <t>21:0152:000219</t>
  </si>
  <si>
    <t>21:0152:000219:0001:0001:00</t>
  </si>
  <si>
    <t>092P  :791259:00:------:--</t>
  </si>
  <si>
    <t>21:0464:000259</t>
  </si>
  <si>
    <t>21:0152:000220</t>
  </si>
  <si>
    <t>21:0152:000220:0001:0001:00</t>
  </si>
  <si>
    <t>092P  :791260:00:------:--</t>
  </si>
  <si>
    <t>21:0464:000260</t>
  </si>
  <si>
    <t>21:0152:000221</t>
  </si>
  <si>
    <t>21:0152:000221:0001:0001:00</t>
  </si>
  <si>
    <t>092P  :791261:80:791273:00</t>
  </si>
  <si>
    <t>21:0464:000261</t>
  </si>
  <si>
    <t>21:0152:000231</t>
  </si>
  <si>
    <t>21:0152:000231:0001:0001:02</t>
  </si>
  <si>
    <t>092P  :791262:00:------:--</t>
  </si>
  <si>
    <t>21:0464:000262</t>
  </si>
  <si>
    <t>21:0152:000222</t>
  </si>
  <si>
    <t>21:0152:000222:0001:0001:00</t>
  </si>
  <si>
    <t>092P  :791263:10:------:--</t>
  </si>
  <si>
    <t>21:0464:000263</t>
  </si>
  <si>
    <t>21:0152:000223</t>
  </si>
  <si>
    <t>21:0152:000223:0001:0001:00</t>
  </si>
  <si>
    <t>092P  :791264:20:791263:10</t>
  </si>
  <si>
    <t>21:0464:000264</t>
  </si>
  <si>
    <t>21:0152:000223:0002:0001:00</t>
  </si>
  <si>
    <t>092P  :791265:00:------:--</t>
  </si>
  <si>
    <t>21:0464:000265</t>
  </si>
  <si>
    <t>21:0152:000224</t>
  </si>
  <si>
    <t>21:0152:000224:0001:0001:00</t>
  </si>
  <si>
    <t>092P  :791266:00:------:--</t>
  </si>
  <si>
    <t>21:0464:000266</t>
  </si>
  <si>
    <t>21:0152:000225</t>
  </si>
  <si>
    <t>21:0152:000225:0001:0001:00</t>
  </si>
  <si>
    <t>092P  :791267:00:------:--</t>
  </si>
  <si>
    <t>21:0464:000267</t>
  </si>
  <si>
    <t>21:0152:000226</t>
  </si>
  <si>
    <t>21:0152:000226:0001:0001:00</t>
  </si>
  <si>
    <t>092P  :791268:00:------:--</t>
  </si>
  <si>
    <t>21:0464:000268</t>
  </si>
  <si>
    <t>21:0152:000227</t>
  </si>
  <si>
    <t>21:0152:000227:0001:0001:00</t>
  </si>
  <si>
    <t>092P  :791269:00:------:--</t>
  </si>
  <si>
    <t>21:0464:000269</t>
  </si>
  <si>
    <t>21:0152:000228</t>
  </si>
  <si>
    <t>21:0152:000228:0001:0001:00</t>
  </si>
  <si>
    <t>092P  :791270:00:------:--</t>
  </si>
  <si>
    <t>21:0464:000270</t>
  </si>
  <si>
    <t>21:0152:000229</t>
  </si>
  <si>
    <t>21:0152:000229:0001:0001:00</t>
  </si>
  <si>
    <t>092P  :791271:9L:------:--</t>
  </si>
  <si>
    <t>21:0464:000271</t>
  </si>
  <si>
    <t>092P  :791272:00:------:--</t>
  </si>
  <si>
    <t>21:0464:000272</t>
  </si>
  <si>
    <t>21:0152:000230</t>
  </si>
  <si>
    <t>21:0152:000230:0001:0001:00</t>
  </si>
  <si>
    <t>092P  :791273:00:------:--</t>
  </si>
  <si>
    <t>21:0464:000273</t>
  </si>
  <si>
    <t>21:0152:000231:0001:0001:01</t>
  </si>
  <si>
    <t>092P  :791274:00:------:--</t>
  </si>
  <si>
    <t>21:0464:000274</t>
  </si>
  <si>
    <t>21:0152:000232</t>
  </si>
  <si>
    <t>21:0152:000232:0001:0001:00</t>
  </si>
  <si>
    <t>092P  :791275:00:------:--</t>
  </si>
  <si>
    <t>21:0464:000275</t>
  </si>
  <si>
    <t>21:0152:000233</t>
  </si>
  <si>
    <t>21:0152:000233:0001:0001:00</t>
  </si>
  <si>
    <t>092P  :791276:00:------:--</t>
  </si>
  <si>
    <t>21:0464:000276</t>
  </si>
  <si>
    <t>21:0152:000234</t>
  </si>
  <si>
    <t>21:0152:000234:0001:0001:00</t>
  </si>
  <si>
    <t>092P  :791277:00:------:--</t>
  </si>
  <si>
    <t>21:0464:000277</t>
  </si>
  <si>
    <t>21:0152:000235</t>
  </si>
  <si>
    <t>21:0152:000235:0001:0001:00</t>
  </si>
  <si>
    <t>092P  :791278:00:------:--</t>
  </si>
  <si>
    <t>21:0464:000278</t>
  </si>
  <si>
    <t>21:0152:000236</t>
  </si>
  <si>
    <t>21:0152:000236:0001:0001:00</t>
  </si>
  <si>
    <t>092P  :791279:00:------:--</t>
  </si>
  <si>
    <t>21:0464:000279</t>
  </si>
  <si>
    <t>21:0152:000237</t>
  </si>
  <si>
    <t>21:0152:000237:0001:0001:00</t>
  </si>
  <si>
    <t>092P  :791280:00:------:--</t>
  </si>
  <si>
    <t>21:0464:000280</t>
  </si>
  <si>
    <t>21:0152:000238</t>
  </si>
  <si>
    <t>21:0152:000238:0001:0001:00</t>
  </si>
  <si>
    <t>092P  :791281:80:791283:10</t>
  </si>
  <si>
    <t>21:0464:000281</t>
  </si>
  <si>
    <t>21:0152:000240</t>
  </si>
  <si>
    <t>21:0152:000240:0001:0001:02</t>
  </si>
  <si>
    <t>092P  :791282:00:------:--</t>
  </si>
  <si>
    <t>21:0464:000282</t>
  </si>
  <si>
    <t>21:0152:000239</t>
  </si>
  <si>
    <t>21:0152:000239:0001:0001:00</t>
  </si>
  <si>
    <t>092P  :791283:10:------:--</t>
  </si>
  <si>
    <t>21:0464:000283</t>
  </si>
  <si>
    <t>21:0152:000240:0001:0001:01</t>
  </si>
  <si>
    <t>092P  :791284:20:791283:10</t>
  </si>
  <si>
    <t>21:0464:000284</t>
  </si>
  <si>
    <t>21:0152:000240:0002:0001:00</t>
  </si>
  <si>
    <t>092P  :791285:00:------:--</t>
  </si>
  <si>
    <t>21:0464:000285</t>
  </si>
  <si>
    <t>21:0152:000241</t>
  </si>
  <si>
    <t>21:0152:000241:0001:0001:00</t>
  </si>
  <si>
    <t>092P  :791286:00:------:--</t>
  </si>
  <si>
    <t>21:0464:000286</t>
  </si>
  <si>
    <t>21:0152:000242</t>
  </si>
  <si>
    <t>21:0152:000242:0001:0001:00</t>
  </si>
  <si>
    <t>092P  :791287:00:------:--</t>
  </si>
  <si>
    <t>21:0464:000287</t>
  </si>
  <si>
    <t>21:0152:000243</t>
  </si>
  <si>
    <t>21:0152:000243:0001:0001:00</t>
  </si>
  <si>
    <t>092P  :791288:00:------:--</t>
  </si>
  <si>
    <t>21:0464:000288</t>
  </si>
  <si>
    <t>21:0152:000244</t>
  </si>
  <si>
    <t>21:0152:000244:0001:0001:00</t>
  </si>
  <si>
    <t>092P  :791289:00:------:--</t>
  </si>
  <si>
    <t>21:0464:000289</t>
  </si>
  <si>
    <t>21:0152:000245</t>
  </si>
  <si>
    <t>21:0152:000245:0001:0001:00</t>
  </si>
  <si>
    <t>092P  :791290:00:------:--</t>
  </si>
  <si>
    <t>21:0464:000290</t>
  </si>
  <si>
    <t>21:0152:000246</t>
  </si>
  <si>
    <t>21:0152:000246:0001:0001:00</t>
  </si>
  <si>
    <t>092P  :791291:9L:------:--</t>
  </si>
  <si>
    <t>21:0464:000291</t>
  </si>
  <si>
    <t>092P  :791292:00:------:--</t>
  </si>
  <si>
    <t>21:0464:000292</t>
  </si>
  <si>
    <t>21:0152:000247</t>
  </si>
  <si>
    <t>21:0152:000247:0001:0001:00</t>
  </si>
  <si>
    <t>092P  :791293:00:------:--</t>
  </si>
  <si>
    <t>21:0464:000293</t>
  </si>
  <si>
    <t>21:0152:000248</t>
  </si>
  <si>
    <t>21:0152:000248:0001:0001:00</t>
  </si>
  <si>
    <t>092P  :791294:00:------:--</t>
  </si>
  <si>
    <t>21:0464:000294</t>
  </si>
  <si>
    <t>21:0152:000249</t>
  </si>
  <si>
    <t>21:0152:000249:0001:0001:00</t>
  </si>
  <si>
    <t>092P  :791295:00:------:--</t>
  </si>
  <si>
    <t>21:0464:000295</t>
  </si>
  <si>
    <t>21:0152:000250</t>
  </si>
  <si>
    <t>21:0152:000250:0001:0001:00</t>
  </si>
  <si>
    <t>092P  :791296:00:------:--</t>
  </si>
  <si>
    <t>21:0464:000296</t>
  </si>
  <si>
    <t>21:0152:000251</t>
  </si>
  <si>
    <t>21:0152:000251:0001:0001:00</t>
  </si>
  <si>
    <t>092P  :791297:00:------:--</t>
  </si>
  <si>
    <t>21:0464:000297</t>
  </si>
  <si>
    <t>21:0152:000252</t>
  </si>
  <si>
    <t>21:0152:000252:0001:0001:00</t>
  </si>
  <si>
    <t>092P  :791298:00:------:--</t>
  </si>
  <si>
    <t>21:0464:000298</t>
  </si>
  <si>
    <t>21:0152:000253</t>
  </si>
  <si>
    <t>21:0152:000253:0001:0001:00</t>
  </si>
  <si>
    <t>092P  :791299:00:------:--</t>
  </si>
  <si>
    <t>21:0464:000299</t>
  </si>
  <si>
    <t>21:0152:000254</t>
  </si>
  <si>
    <t>21:0152:000254:0001:0001:00</t>
  </si>
  <si>
    <t>092P  :791300:00:------:--</t>
  </si>
  <si>
    <t>21:0464:000300</t>
  </si>
  <si>
    <t>21:0152:000255</t>
  </si>
  <si>
    <t>21:0152:000255:0001:0001:00</t>
  </si>
  <si>
    <t>092P  :791301:80:791305:00</t>
  </si>
  <si>
    <t>21:0464:000301</t>
  </si>
  <si>
    <t>21:0152:000259</t>
  </si>
  <si>
    <t>21:0152:000259:0001:0001:02</t>
  </si>
  <si>
    <t>092P  :791302:00:------:--</t>
  </si>
  <si>
    <t>21:0464:000302</t>
  </si>
  <si>
    <t>21:0152:000256</t>
  </si>
  <si>
    <t>21:0152:000256:0001:0001:00</t>
  </si>
  <si>
    <t>092P  :791303:00:------:--</t>
  </si>
  <si>
    <t>21:0464:000303</t>
  </si>
  <si>
    <t>21:0152:000257</t>
  </si>
  <si>
    <t>21:0152:000257:0001:0001:00</t>
  </si>
  <si>
    <t>092P  :791304:00:------:--</t>
  </si>
  <si>
    <t>21:0464:000304</t>
  </si>
  <si>
    <t>21:0152:000258</t>
  </si>
  <si>
    <t>21:0152:000258:0001:0001:00</t>
  </si>
  <si>
    <t>092P  :791305:00:------:--</t>
  </si>
  <si>
    <t>21:0464:000305</t>
  </si>
  <si>
    <t>21:0152:000259:0001:0001:01</t>
  </si>
  <si>
    <t>092P  :793001:80:793010:00</t>
  </si>
  <si>
    <t>21:0464:000306</t>
  </si>
  <si>
    <t>21:0152:000267</t>
  </si>
  <si>
    <t>21:0152:000267:0001:0001:02</t>
  </si>
  <si>
    <t>092P  :793002:00:------:--</t>
  </si>
  <si>
    <t>21:0464:000307</t>
  </si>
  <si>
    <t>21:0152:000260</t>
  </si>
  <si>
    <t>21:0152:000260:0001:0001:00</t>
  </si>
  <si>
    <t>092P  :793003:00:------:--</t>
  </si>
  <si>
    <t>21:0464:000308</t>
  </si>
  <si>
    <t>21:0152:000261</t>
  </si>
  <si>
    <t>21:0152:000261:0001:0001:00</t>
  </si>
  <si>
    <t>092P  :793004:10:------:--</t>
  </si>
  <si>
    <t>21:0464:000309</t>
  </si>
  <si>
    <t>21:0152:000262</t>
  </si>
  <si>
    <t>21:0152:000262:0001:0001:00</t>
  </si>
  <si>
    <t>092P  :793005:20:793004:10</t>
  </si>
  <si>
    <t>21:0464:000310</t>
  </si>
  <si>
    <t>21:0152:000262:0002:0001:00</t>
  </si>
  <si>
    <t>092P  :793006:00:------:--</t>
  </si>
  <si>
    <t>21:0464:000311</t>
  </si>
  <si>
    <t>21:0152:000263</t>
  </si>
  <si>
    <t>21:0152:000263:0001:0001:00</t>
  </si>
  <si>
    <t>092P  :793007:00:------:--</t>
  </si>
  <si>
    <t>21:0464:000312</t>
  </si>
  <si>
    <t>21:0152:000264</t>
  </si>
  <si>
    <t>21:0152:000264:0001:0001:00</t>
  </si>
  <si>
    <t>092P  :793008:00:------:--</t>
  </si>
  <si>
    <t>21:0464:000313</t>
  </si>
  <si>
    <t>21:0152:000265</t>
  </si>
  <si>
    <t>21:0152:000265:0001:0001:00</t>
  </si>
  <si>
    <t>092P  :793009:00:------:--</t>
  </si>
  <si>
    <t>21:0464:000314</t>
  </si>
  <si>
    <t>21:0152:000266</t>
  </si>
  <si>
    <t>21:0152:000266:0001:0001:00</t>
  </si>
  <si>
    <t>092P  :793010:00:------:--</t>
  </si>
  <si>
    <t>21:0464:000315</t>
  </si>
  <si>
    <t>21:0152:000267:0001:0001:01</t>
  </si>
  <si>
    <t>092P  :793011:9K:------:--</t>
  </si>
  <si>
    <t>21:0464:000316</t>
  </si>
  <si>
    <t>092P  :793012:00:------:--</t>
  </si>
  <si>
    <t>21:0464:000317</t>
  </si>
  <si>
    <t>21:0152:000268</t>
  </si>
  <si>
    <t>21:0152:000268:0001:0001:00</t>
  </si>
  <si>
    <t>092P  :793013:00:------:--</t>
  </si>
  <si>
    <t>21:0464:000318</t>
  </si>
  <si>
    <t>21:0152:000269</t>
  </si>
  <si>
    <t>21:0152:000269:0001:0001:00</t>
  </si>
  <si>
    <t>092P  :793014:00:------:--</t>
  </si>
  <si>
    <t>21:0464:000319</t>
  </si>
  <si>
    <t>21:0152:000270</t>
  </si>
  <si>
    <t>21:0152:000270:0001:0001:00</t>
  </si>
  <si>
    <t>092P  :793015:00:------:--</t>
  </si>
  <si>
    <t>21:0464:000320</t>
  </si>
  <si>
    <t>21:0152:000271</t>
  </si>
  <si>
    <t>21:0152:000271:0001:0001:00</t>
  </si>
  <si>
    <t>092P  :793016:00:------:--</t>
  </si>
  <si>
    <t>21:0464:000321</t>
  </si>
  <si>
    <t>21:0152:000272</t>
  </si>
  <si>
    <t>21:0152:000272:0001:0001:00</t>
  </si>
  <si>
    <t>092P  :793017:00:------:--</t>
  </si>
  <si>
    <t>21:0464:000322</t>
  </si>
  <si>
    <t>21:0152:000273</t>
  </si>
  <si>
    <t>21:0152:000273:0001:0001:00</t>
  </si>
  <si>
    <t>092P  :793018:00:------:--</t>
  </si>
  <si>
    <t>21:0464:000323</t>
  </si>
  <si>
    <t>21:0152:000274</t>
  </si>
  <si>
    <t>21:0152:000274:0001:0001:00</t>
  </si>
  <si>
    <t>092P  :793019:00:------:--</t>
  </si>
  <si>
    <t>21:0464:000324</t>
  </si>
  <si>
    <t>21:0152:000275</t>
  </si>
  <si>
    <t>21:0152:000275:0001:0001:00</t>
  </si>
  <si>
    <t>092P  :793020:00:------:--</t>
  </si>
  <si>
    <t>21:0464:000325</t>
  </si>
  <si>
    <t>21:0152:000276</t>
  </si>
  <si>
    <t>21:0152:000276:0001:0001:00</t>
  </si>
  <si>
    <t>092P  :793021:80:793032:00</t>
  </si>
  <si>
    <t>21:0464:000326</t>
  </si>
  <si>
    <t>21:0152:000285</t>
  </si>
  <si>
    <t>21:0152:000285:0001:0001:02</t>
  </si>
  <si>
    <t>092P  :793022:10:------:--</t>
  </si>
  <si>
    <t>21:0464:000327</t>
  </si>
  <si>
    <t>21:0152:000277</t>
  </si>
  <si>
    <t>21:0152:000277:0001:0001:00</t>
  </si>
  <si>
    <t>092P  :793023:20:793022:10</t>
  </si>
  <si>
    <t>21:0464:000328</t>
  </si>
  <si>
    <t>21:0152:000277:0002:0001:00</t>
  </si>
  <si>
    <t>092P  :793024:00:------:--</t>
  </si>
  <si>
    <t>21:0464:000329</t>
  </si>
  <si>
    <t>21:0152:000278</t>
  </si>
  <si>
    <t>21:0152:000278:0001:0001:00</t>
  </si>
  <si>
    <t>092P  :793025:9E:------:--</t>
  </si>
  <si>
    <t>21:0464:000330</t>
  </si>
  <si>
    <t>092P  :793026:00:------:--</t>
  </si>
  <si>
    <t>21:0464:000331</t>
  </si>
  <si>
    <t>21:0152:000279</t>
  </si>
  <si>
    <t>21:0152:000279:0001:0001:00</t>
  </si>
  <si>
    <t>092P  :793027:00:------:--</t>
  </si>
  <si>
    <t>21:0464:000332</t>
  </si>
  <si>
    <t>21:0152:000280</t>
  </si>
  <si>
    <t>21:0152:000280:0001:0001:00</t>
  </si>
  <si>
    <t>092P  :793028:00:------:--</t>
  </si>
  <si>
    <t>21:0464:000333</t>
  </si>
  <si>
    <t>21:0152:000281</t>
  </si>
  <si>
    <t>21:0152:000281:0001:0001:00</t>
  </si>
  <si>
    <t>092P  :793029:00:------:--</t>
  </si>
  <si>
    <t>21:0464:000334</t>
  </si>
  <si>
    <t>21:0152:000282</t>
  </si>
  <si>
    <t>21:0152:000282:0001:0001:00</t>
  </si>
  <si>
    <t>092P  :793030:00:------:--</t>
  </si>
  <si>
    <t>21:0464:000335</t>
  </si>
  <si>
    <t>21:0152:000283</t>
  </si>
  <si>
    <t>21:0152:000283:0001:0001:00</t>
  </si>
  <si>
    <t>092P  :793031:00:------:--</t>
  </si>
  <si>
    <t>21:0464:000336</t>
  </si>
  <si>
    <t>21:0152:000284</t>
  </si>
  <si>
    <t>21:0152:000284:0001:0001:00</t>
  </si>
  <si>
    <t>092P  :793032:00:------:--</t>
  </si>
  <si>
    <t>21:0464:000337</t>
  </si>
  <si>
    <t>21:0152:000285:0001:0001:01</t>
  </si>
  <si>
    <t>092P  :793033:00:------:--</t>
  </si>
  <si>
    <t>21:0464:000338</t>
  </si>
  <si>
    <t>21:0152:000286</t>
  </si>
  <si>
    <t>21:0152:000286:0001:0001:00</t>
  </si>
  <si>
    <t>092P  :793034:00:------:--</t>
  </si>
  <si>
    <t>21:0464:000339</t>
  </si>
  <si>
    <t>21:0152:000287</t>
  </si>
  <si>
    <t>21:0152:000287:0001:0001:00</t>
  </si>
  <si>
    <t>092P  :793035:00:------:--</t>
  </si>
  <si>
    <t>21:0464:000340</t>
  </si>
  <si>
    <t>21:0152:000288</t>
  </si>
  <si>
    <t>21:0152:000288:0001:0001:00</t>
  </si>
  <si>
    <t>092P  :793036:00:------:--</t>
  </si>
  <si>
    <t>21:0464:000341</t>
  </si>
  <si>
    <t>21:0152:000289</t>
  </si>
  <si>
    <t>21:0152:000289:0001:0001:00</t>
  </si>
  <si>
    <t>092P  :793037:00:------:--</t>
  </si>
  <si>
    <t>21:0464:000342</t>
  </si>
  <si>
    <t>21:0152:000290</t>
  </si>
  <si>
    <t>21:0152:000290:0001:0001:00</t>
  </si>
  <si>
    <t>092P  :793038:00:------:--</t>
  </si>
  <si>
    <t>21:0464:000343</t>
  </si>
  <si>
    <t>21:0152:000291</t>
  </si>
  <si>
    <t>21:0152:000291:0001:0001:00</t>
  </si>
  <si>
    <t>092P  :793039:00:------:--</t>
  </si>
  <si>
    <t>21:0464:000344</t>
  </si>
  <si>
    <t>21:0152:000292</t>
  </si>
  <si>
    <t>21:0152:000292:0001:0001:00</t>
  </si>
  <si>
    <t>092P  :793040:00:------:--</t>
  </si>
  <si>
    <t>21:0464:000345</t>
  </si>
  <si>
    <t>21:0152:000293</t>
  </si>
  <si>
    <t>21:0152:000293:0001:0001:00</t>
  </si>
  <si>
    <t>092P  :793041:80:793047:00</t>
  </si>
  <si>
    <t>21:0464:000346</t>
  </si>
  <si>
    <t>21:0152:000298</t>
  </si>
  <si>
    <t>21:0152:000298:0001:0001:02</t>
  </si>
  <si>
    <t>092P  :793042:00:------:--</t>
  </si>
  <si>
    <t>21:0464:000347</t>
  </si>
  <si>
    <t>21:0152:000294</t>
  </si>
  <si>
    <t>21:0152:000294:0001:0001:00</t>
  </si>
  <si>
    <t>092P  :793043:00:------:--</t>
  </si>
  <si>
    <t>21:0464:000348</t>
  </si>
  <si>
    <t>21:0152:000295</t>
  </si>
  <si>
    <t>21:0152:000295:0001:0001:00</t>
  </si>
  <si>
    <t>092P  :793044:00:------:--</t>
  </si>
  <si>
    <t>21:0464:000349</t>
  </si>
  <si>
    <t>21:0152:000296</t>
  </si>
  <si>
    <t>21:0152:000296:0001:0001:00</t>
  </si>
  <si>
    <t>092P  :793045:9L:------:--</t>
  </si>
  <si>
    <t>21:0464:000350</t>
  </si>
  <si>
    <t>092P  :793046:00:------:--</t>
  </si>
  <si>
    <t>21:0464:000351</t>
  </si>
  <si>
    <t>21:0152:000297</t>
  </si>
  <si>
    <t>21:0152:000297:0001:0001:00</t>
  </si>
  <si>
    <t>092P  :793047:00:------:--</t>
  </si>
  <si>
    <t>21:0464:000352</t>
  </si>
  <si>
    <t>21:0152:000298:0001:0001:01</t>
  </si>
  <si>
    <t>092P  :793048:00:------:--</t>
  </si>
  <si>
    <t>21:0464:000353</t>
  </si>
  <si>
    <t>21:0152:000299</t>
  </si>
  <si>
    <t>21:0152:000299:0001:0001:00</t>
  </si>
  <si>
    <t>092P  :793049:10:------:--</t>
  </si>
  <si>
    <t>21:0464:000354</t>
  </si>
  <si>
    <t>21:0152:000300</t>
  </si>
  <si>
    <t>21:0152:000300:0001:0001:00</t>
  </si>
  <si>
    <t>092P  :793050:20:793049:10</t>
  </si>
  <si>
    <t>21:0464:000355</t>
  </si>
  <si>
    <t>21:0152:000300:0002:0001:00</t>
  </si>
  <si>
    <t>092P  :793051:00:------:--</t>
  </si>
  <si>
    <t>21:0464:000356</t>
  </si>
  <si>
    <t>21:0152:000301</t>
  </si>
  <si>
    <t>21:0152:000301:0001:0001:00</t>
  </si>
  <si>
    <t>092P  :793052:00:------:--</t>
  </si>
  <si>
    <t>21:0464:000357</t>
  </si>
  <si>
    <t>21:0152:000302</t>
  </si>
  <si>
    <t>21:0152:000302:0001:0001:00</t>
  </si>
  <si>
    <t>092P  :793053:00:------:--</t>
  </si>
  <si>
    <t>21:0464:000358</t>
  </si>
  <si>
    <t>21:0152:000303</t>
  </si>
  <si>
    <t>21:0152:000303:0001:0001:00</t>
  </si>
  <si>
    <t>092P  :793054:00:------:--</t>
  </si>
  <si>
    <t>21:0464:000359</t>
  </si>
  <si>
    <t>21:0152:000304</t>
  </si>
  <si>
    <t>21:0152:000304:0001:0001:00</t>
  </si>
  <si>
    <t>092P  :793055:00:------:--</t>
  </si>
  <si>
    <t>21:0464:000360</t>
  </si>
  <si>
    <t>21:0152:000305</t>
  </si>
  <si>
    <t>21:0152:000305:0001:0001:00</t>
  </si>
  <si>
    <t>092P  :793056:00:------:--</t>
  </si>
  <si>
    <t>21:0464:000361</t>
  </si>
  <si>
    <t>21:0152:000306</t>
  </si>
  <si>
    <t>21:0152:000306:0001:0001:00</t>
  </si>
  <si>
    <t>092P  :793057:00:------:--</t>
  </si>
  <si>
    <t>21:0464:000362</t>
  </si>
  <si>
    <t>21:0152:000307</t>
  </si>
  <si>
    <t>21:0152:000307:0001:0001:00</t>
  </si>
  <si>
    <t>092P  :793058:00:------:--</t>
  </si>
  <si>
    <t>21:0464:000363</t>
  </si>
  <si>
    <t>21:0152:000308</t>
  </si>
  <si>
    <t>21:0152:000308:0001:0001:00</t>
  </si>
  <si>
    <t>092P  :793059:00:------:--</t>
  </si>
  <si>
    <t>21:0464:000364</t>
  </si>
  <si>
    <t>21:0152:000309</t>
  </si>
  <si>
    <t>21:0152:000309:0001:0001:00</t>
  </si>
  <si>
    <t>092P  :793060:00:------:--</t>
  </si>
  <si>
    <t>21:0464:000365</t>
  </si>
  <si>
    <t>21:0152:000310</t>
  </si>
  <si>
    <t>21:0152:000310:0001:0001:00</t>
  </si>
  <si>
    <t>092P  :793061:80:793064:20</t>
  </si>
  <si>
    <t>21:0464:000366</t>
  </si>
  <si>
    <t>21:0152:000312</t>
  </si>
  <si>
    <t>21:0152:000312:0002:0001:02</t>
  </si>
  <si>
    <t>092P  :793062:00:------:--</t>
  </si>
  <si>
    <t>21:0464:000367</t>
  </si>
  <si>
    <t>21:0152:000311</t>
  </si>
  <si>
    <t>21:0152:000311:0001:0001:00</t>
  </si>
  <si>
    <t>092P  :793063:10:------:--</t>
  </si>
  <si>
    <t>21:0464:000368</t>
  </si>
  <si>
    <t>21:0152:000312:0001:0001:00</t>
  </si>
  <si>
    <t>092P  :793064:20:793063:10</t>
  </si>
  <si>
    <t>21:0464:000369</t>
  </si>
  <si>
    <t>21:0152:000312:0002:0001:01</t>
  </si>
  <si>
    <t>092P  :793065:00:------:--</t>
  </si>
  <si>
    <t>21:0464:000370</t>
  </si>
  <si>
    <t>21:0152:000313</t>
  </si>
  <si>
    <t>21:0152:000313:0001:0001:00</t>
  </si>
  <si>
    <t>092P  :793066:00:------:--</t>
  </si>
  <si>
    <t>21:0464:000371</t>
  </si>
  <si>
    <t>21:0152:000314</t>
  </si>
  <si>
    <t>21:0152:000314:0001:0001:00</t>
  </si>
  <si>
    <t>092P  :793067:00:------:--</t>
  </si>
  <si>
    <t>21:0464:000372</t>
  </si>
  <si>
    <t>21:0152:000315</t>
  </si>
  <si>
    <t>21:0152:000315:0001:0001:00</t>
  </si>
  <si>
    <t>092P  :793068:00:------:--</t>
  </si>
  <si>
    <t>21:0464:000373</t>
  </si>
  <si>
    <t>21:0152:000316</t>
  </si>
  <si>
    <t>21:0152:000316:0001:0001:00</t>
  </si>
  <si>
    <t>092P  :793069:00:------:--</t>
  </si>
  <si>
    <t>21:0464:000374</t>
  </si>
  <si>
    <t>21:0152:000317</t>
  </si>
  <si>
    <t>21:0152:000317:0001:0001:00</t>
  </si>
  <si>
    <t>092P  :793070:00:------:--</t>
  </si>
  <si>
    <t>21:0464:000375</t>
  </si>
  <si>
    <t>21:0152:000318</t>
  </si>
  <si>
    <t>21:0152:000318:0001:0001:00</t>
  </si>
  <si>
    <t>092P  :793071:00:------:--</t>
  </si>
  <si>
    <t>21:0464:000376</t>
  </si>
  <si>
    <t>21:0152:000319</t>
  </si>
  <si>
    <t>21:0152:000319:0001:0001:00</t>
  </si>
  <si>
    <t>092P  :793072:00:------:--</t>
  </si>
  <si>
    <t>21:0464:000377</t>
  </si>
  <si>
    <t>21:0152:000320</t>
  </si>
  <si>
    <t>21:0152:000320:0001:0001:00</t>
  </si>
  <si>
    <t>092P  :793073:00:------:--</t>
  </si>
  <si>
    <t>21:0464:000378</t>
  </si>
  <si>
    <t>21:0152:000321</t>
  </si>
  <si>
    <t>21:0152:000321:0001:0001:00</t>
  </si>
  <si>
    <t>092P  :793074:00:------:--</t>
  </si>
  <si>
    <t>21:0464:000379</t>
  </si>
  <si>
    <t>21:0152:000322</t>
  </si>
  <si>
    <t>21:0152:000322:0001:0001:00</t>
  </si>
  <si>
    <t>092P  :793075:9J:------:--</t>
  </si>
  <si>
    <t>21:0464:000380</t>
  </si>
  <si>
    <t>092P  :793076:00:------:--</t>
  </si>
  <si>
    <t>21:0464:000381</t>
  </si>
  <si>
    <t>21:0152:000323</t>
  </si>
  <si>
    <t>21:0152:000323:0001:0001:00</t>
  </si>
  <si>
    <t>092P  :793077:00:------:--</t>
  </si>
  <si>
    <t>21:0464:000382</t>
  </si>
  <si>
    <t>21:0152:000324</t>
  </si>
  <si>
    <t>21:0152:000324:0001:0001:00</t>
  </si>
  <si>
    <t>092P  :793078:00:------:--</t>
  </si>
  <si>
    <t>21:0464:000383</t>
  </si>
  <si>
    <t>21:0152:000325</t>
  </si>
  <si>
    <t>21:0152:000325:0001:0001:00</t>
  </si>
  <si>
    <t>092P  :793079:00:------:--</t>
  </si>
  <si>
    <t>21:0464:000384</t>
  </si>
  <si>
    <t>21:0152:000326</t>
  </si>
  <si>
    <t>21:0152:000326:0001:0001:00</t>
  </si>
  <si>
    <t>092P  :793080:00:------:--</t>
  </si>
  <si>
    <t>21:0464:000385</t>
  </si>
  <si>
    <t>21:0152:000327</t>
  </si>
  <si>
    <t>21:0152:000327:0001:0001:00</t>
  </si>
  <si>
    <t>092P  :793081:80:793100:00</t>
  </si>
  <si>
    <t>21:0464:000386</t>
  </si>
  <si>
    <t>21:0152:000344</t>
  </si>
  <si>
    <t>21:0152:000344:0001:0001:02</t>
  </si>
  <si>
    <t>092P  :793082:00:------:--</t>
  </si>
  <si>
    <t>21:0464:000387</t>
  </si>
  <si>
    <t>21:0152:000328</t>
  </si>
  <si>
    <t>21:0152:000328:0001:0001:00</t>
  </si>
  <si>
    <t>092P  :793083:00:------:--</t>
  </si>
  <si>
    <t>21:0464:000388</t>
  </si>
  <si>
    <t>21:0152:000329</t>
  </si>
  <si>
    <t>21:0152:000329:0001:0001:00</t>
  </si>
  <si>
    <t>092P  :793084:00:------:--</t>
  </si>
  <si>
    <t>21:0464:000389</t>
  </si>
  <si>
    <t>21:0152:000330</t>
  </si>
  <si>
    <t>21:0152:000330:0001:0001:00</t>
  </si>
  <si>
    <t>092P  :793085:00:------:--</t>
  </si>
  <si>
    <t>21:0464:000390</t>
  </si>
  <si>
    <t>21:0152:000331</t>
  </si>
  <si>
    <t>21:0152:000331:0001:0001:00</t>
  </si>
  <si>
    <t>092P  :793086:9K:------:--</t>
  </si>
  <si>
    <t>21:0464:000391</t>
  </si>
  <si>
    <t>092P  :793087:00:------:--</t>
  </si>
  <si>
    <t>21:0464:000392</t>
  </si>
  <si>
    <t>21:0152:000332</t>
  </si>
  <si>
    <t>21:0152:000332:0001:0001:00</t>
  </si>
  <si>
    <t>092P  :793088:10:------:--</t>
  </si>
  <si>
    <t>21:0464:000393</t>
  </si>
  <si>
    <t>21:0152:000333</t>
  </si>
  <si>
    <t>21:0152:000333:0001:0001:00</t>
  </si>
  <si>
    <t>092P  :793089:20:793088:10</t>
  </si>
  <si>
    <t>21:0464:000394</t>
  </si>
  <si>
    <t>21:0152:000333:0002:0001:00</t>
  </si>
  <si>
    <t>092P  :793090:00:------:--</t>
  </si>
  <si>
    <t>21:0464:000395</t>
  </si>
  <si>
    <t>21:0152:000334</t>
  </si>
  <si>
    <t>21:0152:000334:0001:0001:00</t>
  </si>
  <si>
    <t>092P  :793091:00:------:--</t>
  </si>
  <si>
    <t>21:0464:000396</t>
  </si>
  <si>
    <t>21:0152:000335</t>
  </si>
  <si>
    <t>21:0152:000335:0001:0001:00</t>
  </si>
  <si>
    <t>092P  :793092:00:------:--</t>
  </si>
  <si>
    <t>21:0464:000397</t>
  </si>
  <si>
    <t>21:0152:000336</t>
  </si>
  <si>
    <t>21:0152:000336:0001:0001:00</t>
  </si>
  <si>
    <t>092P  :793093:00:------:--</t>
  </si>
  <si>
    <t>21:0464:000398</t>
  </si>
  <si>
    <t>21:0152:000337</t>
  </si>
  <si>
    <t>21:0152:000337:0001:0001:00</t>
  </si>
  <si>
    <t>092P  :793094:00:------:--</t>
  </si>
  <si>
    <t>21:0464:000399</t>
  </si>
  <si>
    <t>21:0152:000338</t>
  </si>
  <si>
    <t>21:0152:000338:0001:0001:00</t>
  </si>
  <si>
    <t>092P  :793095:00:------:--</t>
  </si>
  <si>
    <t>21:0464:000400</t>
  </si>
  <si>
    <t>21:0152:000339</t>
  </si>
  <si>
    <t>21:0152:000339:0001:0001:00</t>
  </si>
  <si>
    <t>092P  :793096:00:------:--</t>
  </si>
  <si>
    <t>21:0464:000401</t>
  </si>
  <si>
    <t>21:0152:000340</t>
  </si>
  <si>
    <t>21:0152:000340:0001:0001:00</t>
  </si>
  <si>
    <t>092P  :793097:00:------:--</t>
  </si>
  <si>
    <t>21:0464:000402</t>
  </si>
  <si>
    <t>21:0152:000341</t>
  </si>
  <si>
    <t>21:0152:000341:0001:0001:00</t>
  </si>
  <si>
    <t>092P  :793098:00:------:--</t>
  </si>
  <si>
    <t>21:0464:000403</t>
  </si>
  <si>
    <t>21:0152:000342</t>
  </si>
  <si>
    <t>21:0152:000342:0001:0001:00</t>
  </si>
  <si>
    <t>092P  :793099:00:------:--</t>
  </si>
  <si>
    <t>21:0464:000404</t>
  </si>
  <si>
    <t>21:0152:000343</t>
  </si>
  <si>
    <t>21:0152:000343:0001:0001:00</t>
  </si>
  <si>
    <t>092P  :793100:00:------:--</t>
  </si>
  <si>
    <t>21:0464:000405</t>
  </si>
  <si>
    <t>21:0152:000344:0001:0001:01</t>
  </si>
  <si>
    <t>092P  :793101:80:793106:00</t>
  </si>
  <si>
    <t>21:0464:000406</t>
  </si>
  <si>
    <t>21:0152:000347</t>
  </si>
  <si>
    <t>21:0152:000347:0001:0001:02</t>
  </si>
  <si>
    <t>092P  :793102:9E:------:--</t>
  </si>
  <si>
    <t>21:0464:000407</t>
  </si>
  <si>
    <t>092P  :793103:00:------:--</t>
  </si>
  <si>
    <t>21:0464:000408</t>
  </si>
  <si>
    <t>21:0152:000345</t>
  </si>
  <si>
    <t>21:0152:000345:0001:0001:00</t>
  </si>
  <si>
    <t>092P  :793104:10:------:--</t>
  </si>
  <si>
    <t>21:0464:000409</t>
  </si>
  <si>
    <t>21:0152:000346</t>
  </si>
  <si>
    <t>21:0152:000346:0001:0001:00</t>
  </si>
  <si>
    <t>092P  :793105:20:793104:10</t>
  </si>
  <si>
    <t>21:0464:000410</t>
  </si>
  <si>
    <t>21:0152:000346:0002:0001:00</t>
  </si>
  <si>
    <t>092P  :793106:00:------:--</t>
  </si>
  <si>
    <t>21:0464:000411</t>
  </si>
  <si>
    <t>21:0152:000347:0001:0001:01</t>
  </si>
  <si>
    <t>092P  :793107:00:------:--</t>
  </si>
  <si>
    <t>21:0464:000412</t>
  </si>
  <si>
    <t>21:0152:000348</t>
  </si>
  <si>
    <t>21:0152:000348:0001:0001:00</t>
  </si>
  <si>
    <t>092P  :793108:00:------:--</t>
  </si>
  <si>
    <t>21:0464:000413</t>
  </si>
  <si>
    <t>21:0152:000349</t>
  </si>
  <si>
    <t>21:0152:000349:0001:0001:00</t>
  </si>
  <si>
    <t>092P  :793109:00:------:--</t>
  </si>
  <si>
    <t>21:0464:000414</t>
  </si>
  <si>
    <t>21:0152:000350</t>
  </si>
  <si>
    <t>21:0152:000350:0001:0001:00</t>
  </si>
  <si>
    <t>092P  :793110:00:------:--</t>
  </si>
  <si>
    <t>21:0464:000415</t>
  </si>
  <si>
    <t>21:0152:000351</t>
  </si>
  <si>
    <t>21:0152:000351:0001:0001:00</t>
  </si>
  <si>
    <t>092P  :793111:00:------:--</t>
  </si>
  <si>
    <t>21:0464:000416</t>
  </si>
  <si>
    <t>21:0152:000352</t>
  </si>
  <si>
    <t>21:0152:000352:0001:0001:00</t>
  </si>
  <si>
    <t>092P  :793112:00:------:--</t>
  </si>
  <si>
    <t>21:0464:000417</t>
  </si>
  <si>
    <t>21:0152:000353</t>
  </si>
  <si>
    <t>21:0152:000353:0001:0001:00</t>
  </si>
  <si>
    <t>092P  :793113:00:------:--</t>
  </si>
  <si>
    <t>21:0464:000418</t>
  </si>
  <si>
    <t>21:0152:000354</t>
  </si>
  <si>
    <t>21:0152:000354:0001:0001:00</t>
  </si>
  <si>
    <t>092P  :793114:00:------:--</t>
  </si>
  <si>
    <t>21:0464:000419</t>
  </si>
  <si>
    <t>21:0152:000355</t>
  </si>
  <si>
    <t>21:0152:000355:0001:0001:00</t>
  </si>
  <si>
    <t>092P  :793115:00:------:--</t>
  </si>
  <si>
    <t>21:0464:000420</t>
  </si>
  <si>
    <t>21:0152:000356</t>
  </si>
  <si>
    <t>21:0152:000356:0001:0001:00</t>
  </si>
  <si>
    <t>092P  :793116:00:------:--</t>
  </si>
  <si>
    <t>21:0464:000421</t>
  </si>
  <si>
    <t>21:0152:000357</t>
  </si>
  <si>
    <t>21:0152:000357:0001:0001:00</t>
  </si>
  <si>
    <t>092P  :793117:00:------:--</t>
  </si>
  <si>
    <t>21:0464:000422</t>
  </si>
  <si>
    <t>21:0152:000358</t>
  </si>
  <si>
    <t>21:0152:000358:0001:0001:00</t>
  </si>
  <si>
    <t>092P  :793118:00:------:--</t>
  </si>
  <si>
    <t>21:0464:000423</t>
  </si>
  <si>
    <t>21:0152:000359</t>
  </si>
  <si>
    <t>21:0152:000359:0001:0001:00</t>
  </si>
  <si>
    <t>092P  :793119:00:------:--</t>
  </si>
  <si>
    <t>21:0464:000424</t>
  </si>
  <si>
    <t>21:0152:000360</t>
  </si>
  <si>
    <t>21:0152:000360:0001:0001:00</t>
  </si>
  <si>
    <t>092P  :793120:00:------:--</t>
  </si>
  <si>
    <t>21:0464:000425</t>
  </si>
  <si>
    <t>21:0152:000361</t>
  </si>
  <si>
    <t>21:0152:000361:0001:0001:00</t>
  </si>
  <si>
    <t>092P  :793121:80:793133:00</t>
  </si>
  <si>
    <t>21:0464:000426</t>
  </si>
  <si>
    <t>21:0152:000372</t>
  </si>
  <si>
    <t>21:0152:000372:0001:0001:02</t>
  </si>
  <si>
    <t>092P  :793122:00:------:--</t>
  </si>
  <si>
    <t>21:0464:000427</t>
  </si>
  <si>
    <t>21:0152:000362</t>
  </si>
  <si>
    <t>21:0152:000362:0001:0001:00</t>
  </si>
  <si>
    <t>092P  :793123:00:------:--</t>
  </si>
  <si>
    <t>21:0464:000428</t>
  </si>
  <si>
    <t>21:0152:000363</t>
  </si>
  <si>
    <t>21:0152:000363:0001:0001:00</t>
  </si>
  <si>
    <t>092P  :793124:00:------:--</t>
  </si>
  <si>
    <t>21:0464:000429</t>
  </si>
  <si>
    <t>21:0152:000364</t>
  </si>
  <si>
    <t>21:0152:000364:0001:0001:00</t>
  </si>
  <si>
    <t>092P  :793125:00:------:--</t>
  </si>
  <si>
    <t>21:0464:000430</t>
  </si>
  <si>
    <t>21:0152:000365</t>
  </si>
  <si>
    <t>21:0152:000365:0001:0001:00</t>
  </si>
  <si>
    <t>092P  :793126:00:------:--</t>
  </si>
  <si>
    <t>21:0464:000431</t>
  </si>
  <si>
    <t>21:0152:000366</t>
  </si>
  <si>
    <t>21:0152:000366:0001:0001:00</t>
  </si>
  <si>
    <t>092P  :793127:00:------:--</t>
  </si>
  <si>
    <t>21:0464:000432</t>
  </si>
  <si>
    <t>21:0152:000367</t>
  </si>
  <si>
    <t>21:0152:000367:0001:0001:00</t>
  </si>
  <si>
    <t>092P  :793128:00:------:--</t>
  </si>
  <si>
    <t>21:0464:000433</t>
  </si>
  <si>
    <t>21:0152:000368</t>
  </si>
  <si>
    <t>21:0152:000368:0001:0001:00</t>
  </si>
  <si>
    <t>092P  :793129:00:------:--</t>
  </si>
  <si>
    <t>21:0464:000434</t>
  </si>
  <si>
    <t>21:0152:000369</t>
  </si>
  <si>
    <t>21:0152:000369:0001:0001:00</t>
  </si>
  <si>
    <t>092P  :793130:00:------:--</t>
  </si>
  <si>
    <t>21:0464:000435</t>
  </si>
  <si>
    <t>21:0152:000370</t>
  </si>
  <si>
    <t>21:0152:000370:0001:0001:00</t>
  </si>
  <si>
    <t>092P  :793131:00:------:--</t>
  </si>
  <si>
    <t>21:0464:000436</t>
  </si>
  <si>
    <t>21:0152:000371</t>
  </si>
  <si>
    <t>21:0152:000371:0001:0001:00</t>
  </si>
  <si>
    <t>092P  :793132:9E:------:--</t>
  </si>
  <si>
    <t>21:0464:000437</t>
  </si>
  <si>
    <t>092P  :793133:00:------:--</t>
  </si>
  <si>
    <t>21:0464:000438</t>
  </si>
  <si>
    <t>21:0152:000372:0001:0001:01</t>
  </si>
  <si>
    <t>092P  :793134:00:------:--</t>
  </si>
  <si>
    <t>21:0464:000439</t>
  </si>
  <si>
    <t>21:0152:000373</t>
  </si>
  <si>
    <t>21:0152:000373:0001:0001:00</t>
  </si>
  <si>
    <t>092P  :793135:00:------:--</t>
  </si>
  <si>
    <t>21:0464:000440</t>
  </si>
  <si>
    <t>21:0152:000374</t>
  </si>
  <si>
    <t>21:0152:000374:0001:0001:00</t>
  </si>
  <si>
    <t>092P  :793136:00:------:--</t>
  </si>
  <si>
    <t>21:0464:000441</t>
  </si>
  <si>
    <t>21:0152:000375</t>
  </si>
  <si>
    <t>21:0152:000375:0001:0001:00</t>
  </si>
  <si>
    <t>092P  :793137:00:------:--</t>
  </si>
  <si>
    <t>21:0464:000442</t>
  </si>
  <si>
    <t>21:0152:000376</t>
  </si>
  <si>
    <t>21:0152:000376:0001:0001:00</t>
  </si>
  <si>
    <t>092P  :793138:10:------:--</t>
  </si>
  <si>
    <t>21:0464:000443</t>
  </si>
  <si>
    <t>21:0152:000377</t>
  </si>
  <si>
    <t>21:0152:000377:0001:0001:00</t>
  </si>
  <si>
    <t>092P  :793139:20:793138:10</t>
  </si>
  <si>
    <t>21:0464:000444</t>
  </si>
  <si>
    <t>21:0152:000377:0002:0001:00</t>
  </si>
  <si>
    <t>092P  :793140:00:------:--</t>
  </si>
  <si>
    <t>21:0464:000445</t>
  </si>
  <si>
    <t>21:0152:000378</t>
  </si>
  <si>
    <t>21:0152:000378:0001:0001:00</t>
  </si>
  <si>
    <t>092P  :793141:80:793147:00</t>
  </si>
  <si>
    <t>21:0464:000446</t>
  </si>
  <si>
    <t>21:0152:000383</t>
  </si>
  <si>
    <t>21:0152:000383:0001:0001:02</t>
  </si>
  <si>
    <t>092P  :793142:00:------:--</t>
  </si>
  <si>
    <t>21:0464:000447</t>
  </si>
  <si>
    <t>21:0152:000379</t>
  </si>
  <si>
    <t>21:0152:000379:0001:0001:00</t>
  </si>
  <si>
    <t>092P  :793143:00:------:--</t>
  </si>
  <si>
    <t>21:0464:000448</t>
  </si>
  <si>
    <t>21:0152:000380</t>
  </si>
  <si>
    <t>21:0152:000380:0001:0001:00</t>
  </si>
  <si>
    <t>092P  :793144:00:------:--</t>
  </si>
  <si>
    <t>21:0464:000449</t>
  </si>
  <si>
    <t>21:0152:000381</t>
  </si>
  <si>
    <t>21:0152:000381:0001:0001:00</t>
  </si>
  <si>
    <t>092P  :793145:00:------:--</t>
  </si>
  <si>
    <t>21:0464:000450</t>
  </si>
  <si>
    <t>21:0152:000382</t>
  </si>
  <si>
    <t>21:0152:000382:0001:0001:00</t>
  </si>
  <si>
    <t>092P  :793146:9J:------:--</t>
  </si>
  <si>
    <t>21:0464:000451</t>
  </si>
  <si>
    <t>092P  :793147:00:------:--</t>
  </si>
  <si>
    <t>21:0464:000452</t>
  </si>
  <si>
    <t>21:0152:000383:0001:0001:01</t>
  </si>
  <si>
    <t>092P  :793148:00:------:--</t>
  </si>
  <si>
    <t>21:0464:000453</t>
  </si>
  <si>
    <t>21:0152:000384</t>
  </si>
  <si>
    <t>21:0152:000384:0001:0001:00</t>
  </si>
  <si>
    <t>092P  :793149:00:------:--</t>
  </si>
  <si>
    <t>21:0464:000454</t>
  </si>
  <si>
    <t>21:0152:000385</t>
  </si>
  <si>
    <t>21:0152:000385:0001:0001:00</t>
  </si>
  <si>
    <t>092P  :793150:00:------:--</t>
  </si>
  <si>
    <t>21:0464:000455</t>
  </si>
  <si>
    <t>21:0152:000386</t>
  </si>
  <si>
    <t>21:0152:000386:0001:0001:00</t>
  </si>
  <si>
    <t>092P  :793151:00:------:--</t>
  </si>
  <si>
    <t>21:0464:000456</t>
  </si>
  <si>
    <t>21:0152:000387</t>
  </si>
  <si>
    <t>21:0152:000387:0001:0001:00</t>
  </si>
  <si>
    <t>092P  :793152:00:------:--</t>
  </si>
  <si>
    <t>21:0464:000457</t>
  </si>
  <si>
    <t>21:0152:000388</t>
  </si>
  <si>
    <t>21:0152:000388:0001:0001:00</t>
  </si>
  <si>
    <t>092P  :793153:00:------:--</t>
  </si>
  <si>
    <t>21:0464:000458</t>
  </si>
  <si>
    <t>21:0152:000389</t>
  </si>
  <si>
    <t>21:0152:000389:0001:0001:00</t>
  </si>
  <si>
    <t>092P  :793154:00:------:--</t>
  </si>
  <si>
    <t>21:0464:000459</t>
  </si>
  <si>
    <t>21:0152:000390</t>
  </si>
  <si>
    <t>21:0152:000390:0001:0001:00</t>
  </si>
  <si>
    <t>092P  :793155:00:------:--</t>
  </si>
  <si>
    <t>21:0464:000460</t>
  </si>
  <si>
    <t>21:0152:000391</t>
  </si>
  <si>
    <t>21:0152:000391:0001:0001:00</t>
  </si>
  <si>
    <t>092P  :793156:10:------:--</t>
  </si>
  <si>
    <t>21:0464:000461</t>
  </si>
  <si>
    <t>21:0152:000392</t>
  </si>
  <si>
    <t>21:0152:000392:0001:0001:00</t>
  </si>
  <si>
    <t>092P  :793157:20:793156:10</t>
  </si>
  <si>
    <t>21:0464:000462</t>
  </si>
  <si>
    <t>21:0152:000392:0002:0001:00</t>
  </si>
  <si>
    <t>092P  :793158:00:------:--</t>
  </si>
  <si>
    <t>21:0464:000463</t>
  </si>
  <si>
    <t>21:0152:000393</t>
  </si>
  <si>
    <t>21:0152:000393:0001:0001:00</t>
  </si>
  <si>
    <t>092P  :793159:00:------:--</t>
  </si>
  <si>
    <t>21:0464:000464</t>
  </si>
  <si>
    <t>21:0152:000394</t>
  </si>
  <si>
    <t>21:0152:000394:0001:0001:00</t>
  </si>
  <si>
    <t>092P  :793160:00:------:--</t>
  </si>
  <si>
    <t>21:0464:000465</t>
  </si>
  <si>
    <t>21:0152:000395</t>
  </si>
  <si>
    <t>21:0152:000395:0001:0001:00</t>
  </si>
  <si>
    <t>092P  :793161:80:793170:00</t>
  </si>
  <si>
    <t>21:0464:000466</t>
  </si>
  <si>
    <t>21:0152:000403</t>
  </si>
  <si>
    <t>21:0152:000403:0001:0001:02</t>
  </si>
  <si>
    <t>092P  :793162:00:------:--</t>
  </si>
  <si>
    <t>21:0464:000467</t>
  </si>
  <si>
    <t>21:0152:000396</t>
  </si>
  <si>
    <t>21:0152:000396:0001:0001:00</t>
  </si>
  <si>
    <t>092P  :793163:00:------:--</t>
  </si>
  <si>
    <t>21:0464:000468</t>
  </si>
  <si>
    <t>21:0152:000397</t>
  </si>
  <si>
    <t>21:0152:000397:0001:0001:00</t>
  </si>
  <si>
    <t>092P  :793164:00:------:--</t>
  </si>
  <si>
    <t>21:0464:000469</t>
  </si>
  <si>
    <t>21:0152:000398</t>
  </si>
  <si>
    <t>21:0152:000398:0001:0001:00</t>
  </si>
  <si>
    <t>092P  :793165:00:------:--</t>
  </si>
  <si>
    <t>21:0464:000470</t>
  </si>
  <si>
    <t>21:0152:000399</t>
  </si>
  <si>
    <t>21:0152:000399:0001:0001:00</t>
  </si>
  <si>
    <t>092P  :793166:00:------:--</t>
  </si>
  <si>
    <t>21:0464:000471</t>
  </si>
  <si>
    <t>21:0152:000400</t>
  </si>
  <si>
    <t>21:0152:000400:0001:0001:00</t>
  </si>
  <si>
    <t>092P  :793167:00:------:--</t>
  </si>
  <si>
    <t>21:0464:000472</t>
  </si>
  <si>
    <t>21:0152:000401</t>
  </si>
  <si>
    <t>21:0152:000401:0001:0001:00</t>
  </si>
  <si>
    <t>092P  :793168:9L:------:--</t>
  </si>
  <si>
    <t>21:0464:000473</t>
  </si>
  <si>
    <t>092P  :793169:00:------:--</t>
  </si>
  <si>
    <t>21:0464:000474</t>
  </si>
  <si>
    <t>21:0152:000402</t>
  </si>
  <si>
    <t>21:0152:000402:0001:0001:00</t>
  </si>
  <si>
    <t>092P  :793170:00:------:--</t>
  </si>
  <si>
    <t>21:0464:000475</t>
  </si>
  <si>
    <t>21:0152:000403:0001:0001:01</t>
  </si>
  <si>
    <t>092P  :793171:00:------:--</t>
  </si>
  <si>
    <t>21:0464:000476</t>
  </si>
  <si>
    <t>21:0152:000404</t>
  </si>
  <si>
    <t>21:0152:000404:0001:0001:00</t>
  </si>
  <si>
    <t>092P  :793172:00:------:--</t>
  </si>
  <si>
    <t>21:0464:000477</t>
  </si>
  <si>
    <t>21:0152:000405</t>
  </si>
  <si>
    <t>21:0152:000405:0001:0001:00</t>
  </si>
  <si>
    <t>092P  :793173:00:------:--</t>
  </si>
  <si>
    <t>21:0464:000478</t>
  </si>
  <si>
    <t>21:0152:000406</t>
  </si>
  <si>
    <t>21:0152:000406:0001:0001:00</t>
  </si>
  <si>
    <t>092P  :793174:00:------:--</t>
  </si>
  <si>
    <t>21:0464:000479</t>
  </si>
  <si>
    <t>21:0152:000407</t>
  </si>
  <si>
    <t>21:0152:000407:0001:0001:00</t>
  </si>
  <si>
    <t>092P  :793175:10:------:--</t>
  </si>
  <si>
    <t>21:0464:000480</t>
  </si>
  <si>
    <t>21:0152:000408</t>
  </si>
  <si>
    <t>21:0152:000408:0001:0001:00</t>
  </si>
  <si>
    <t>092P  :793176:20:793175:10</t>
  </si>
  <si>
    <t>21:0464:000481</t>
  </si>
  <si>
    <t>21:0152:000408:0002:0001:00</t>
  </si>
  <si>
    <t>092P  :793177:00:------:--</t>
  </si>
  <si>
    <t>21:0464:000482</t>
  </si>
  <si>
    <t>21:0152:000409</t>
  </si>
  <si>
    <t>21:0152:000409:0001:0001:00</t>
  </si>
  <si>
    <t>092P  :793178:00:------:--</t>
  </si>
  <si>
    <t>21:0464:000483</t>
  </si>
  <si>
    <t>21:0152:000410</t>
  </si>
  <si>
    <t>21:0152:000410:0001:0001:00</t>
  </si>
  <si>
    <t>092P  :793179:00:------:--</t>
  </si>
  <si>
    <t>21:0464:000484</t>
  </si>
  <si>
    <t>21:0152:000411</t>
  </si>
  <si>
    <t>21:0152:000411:0001:0001:00</t>
  </si>
  <si>
    <t>092P  :793180:00:------:--</t>
  </si>
  <si>
    <t>21:0464:000485</t>
  </si>
  <si>
    <t>21:0152:000412</t>
  </si>
  <si>
    <t>21:0152:000412:0001:0001:00</t>
  </si>
  <si>
    <t>092P  :793181:80:793184:00</t>
  </si>
  <si>
    <t>21:0464:000486</t>
  </si>
  <si>
    <t>21:0152:000415</t>
  </si>
  <si>
    <t>21:0152:000415:0001:0001:02</t>
  </si>
  <si>
    <t>092P  :793182:00:------:--</t>
  </si>
  <si>
    <t>21:0464:000487</t>
  </si>
  <si>
    <t>21:0152:000413</t>
  </si>
  <si>
    <t>21:0152:000413:0001:0001:00</t>
  </si>
  <si>
    <t>092P  :793183:00:------:--</t>
  </si>
  <si>
    <t>21:0464:000488</t>
  </si>
  <si>
    <t>21:0152:000414</t>
  </si>
  <si>
    <t>21:0152:000414:0001:0001:00</t>
  </si>
  <si>
    <t>092P  :793184:00:------:--</t>
  </si>
  <si>
    <t>21:0464:000489</t>
  </si>
  <si>
    <t>21:0152:000415:0001:0001:01</t>
  </si>
  <si>
    <t>092P  :793185:00:------:--</t>
  </si>
  <si>
    <t>21:0464:000490</t>
  </si>
  <si>
    <t>21:0152:000416</t>
  </si>
  <si>
    <t>21:0152:000416:0001:0001:00</t>
  </si>
  <si>
    <t>092P  :793186:00:------:--</t>
  </si>
  <si>
    <t>21:0464:000491</t>
  </si>
  <si>
    <t>21:0152:000417</t>
  </si>
  <si>
    <t>21:0152:000417:0001:0001:00</t>
  </si>
  <si>
    <t>092P  :793187:10:------:--</t>
  </si>
  <si>
    <t>21:0464:000492</t>
  </si>
  <si>
    <t>21:0152:000418</t>
  </si>
  <si>
    <t>21:0152:000418:0001:0001:00</t>
  </si>
  <si>
    <t>092P  :793188:20:793187:10</t>
  </si>
  <si>
    <t>21:0464:000493</t>
  </si>
  <si>
    <t>21:0152:000418:0002:0001:00</t>
  </si>
  <si>
    <t>092P  :793189:00:------:--</t>
  </si>
  <si>
    <t>21:0464:000494</t>
  </si>
  <si>
    <t>21:0152:000419</t>
  </si>
  <si>
    <t>21:0152:000419:0001:0001:00</t>
  </si>
  <si>
    <t>092P  :793190:00:------:--</t>
  </si>
  <si>
    <t>21:0464:000495</t>
  </si>
  <si>
    <t>21:0152:000420</t>
  </si>
  <si>
    <t>21:0152:000420:0001:0001:00</t>
  </si>
  <si>
    <t>092P  :793191:00:------:--</t>
  </si>
  <si>
    <t>21:0464:000496</t>
  </si>
  <si>
    <t>21:0152:000421</t>
  </si>
  <si>
    <t>21:0152:000421:0001:0001:00</t>
  </si>
  <si>
    <t>092P  :793192:00:------:--</t>
  </si>
  <si>
    <t>21:0464:000497</t>
  </si>
  <si>
    <t>21:0152:000422</t>
  </si>
  <si>
    <t>21:0152:000422:0001:0001:00</t>
  </si>
  <si>
    <t>092P  :793193:00:------:--</t>
  </si>
  <si>
    <t>21:0464:000498</t>
  </si>
  <si>
    <t>21:0152:000423</t>
  </si>
  <si>
    <t>21:0152:000423:0001:0001:00</t>
  </si>
  <si>
    <t>092P  :793194:00:------:--</t>
  </si>
  <si>
    <t>21:0464:000499</t>
  </si>
  <si>
    <t>21:0152:000424</t>
  </si>
  <si>
    <t>21:0152:000424:0001:0001:00</t>
  </si>
  <si>
    <t>092P  :793195:00:------:--</t>
  </si>
  <si>
    <t>21:0464:000500</t>
  </si>
  <si>
    <t>21:0152:000425</t>
  </si>
  <si>
    <t>21:0152:000425:0001:0001:00</t>
  </si>
  <si>
    <t>092P  :793196:00:------:--</t>
  </si>
  <si>
    <t>21:0464:000501</t>
  </si>
  <si>
    <t>21:0152:000426</t>
  </si>
  <si>
    <t>21:0152:000426:0001:0001:00</t>
  </si>
  <si>
    <t>092P  :793197:00:------:--</t>
  </si>
  <si>
    <t>21:0464:000502</t>
  </si>
  <si>
    <t>21:0152:000427</t>
  </si>
  <si>
    <t>21:0152:000427:0001:0001:00</t>
  </si>
  <si>
    <t>092P  :793198:9K:------:--</t>
  </si>
  <si>
    <t>21:0464:000503</t>
  </si>
  <si>
    <t>092P  :793199:00:------:--</t>
  </si>
  <si>
    <t>21:0464:000504</t>
  </si>
  <si>
    <t>21:0152:000428</t>
  </si>
  <si>
    <t>21:0152:000428:0001:0001:00</t>
  </si>
  <si>
    <t>092P  :793200:00:------:--</t>
  </si>
  <si>
    <t>21:0464:000505</t>
  </si>
  <si>
    <t>21:0152:000429</t>
  </si>
  <si>
    <t>21:0152:000429:0001:0001:00</t>
  </si>
  <si>
    <t>092P  :793201:80:793211:00</t>
  </si>
  <si>
    <t>21:0464:000506</t>
  </si>
  <si>
    <t>21:0152:000438</t>
  </si>
  <si>
    <t>21:0152:000438:0001:0001:02</t>
  </si>
  <si>
    <t>092P  :793202:00:------:--</t>
  </si>
  <si>
    <t>21:0464:000507</t>
  </si>
  <si>
    <t>21:0152:000430</t>
  </si>
  <si>
    <t>21:0152:000430:0001:0001:00</t>
  </si>
  <si>
    <t>092P  :793203:00:------:--</t>
  </si>
  <si>
    <t>21:0464:000508</t>
  </si>
  <si>
    <t>21:0152:000431</t>
  </si>
  <si>
    <t>21:0152:000431:0001:0001:00</t>
  </si>
  <si>
    <t>092P  :793204:00:------:--</t>
  </si>
  <si>
    <t>21:0464:000509</t>
  </si>
  <si>
    <t>21:0152:000432</t>
  </si>
  <si>
    <t>21:0152:000432:0001:0001:00</t>
  </si>
  <si>
    <t>092P  :793205:10:------:--</t>
  </si>
  <si>
    <t>21:0464:000510</t>
  </si>
  <si>
    <t>21:0152:000433</t>
  </si>
  <si>
    <t>21:0152:000433:0001:0001:00</t>
  </si>
  <si>
    <t>092P  :793206:20:793205:10</t>
  </si>
  <si>
    <t>21:0464:000511</t>
  </si>
  <si>
    <t>21:0152:000433:0002:0001:00</t>
  </si>
  <si>
    <t>092P  :793207:00:------:--</t>
  </si>
  <si>
    <t>21:0464:000512</t>
  </si>
  <si>
    <t>21:0152:000434</t>
  </si>
  <si>
    <t>21:0152:000434:0001:0001:00</t>
  </si>
  <si>
    <t>092P  :793208:00:------:--</t>
  </si>
  <si>
    <t>21:0464:000513</t>
  </si>
  <si>
    <t>21:0152:000435</t>
  </si>
  <si>
    <t>21:0152:000435:0001:0001:00</t>
  </si>
  <si>
    <t>092P  :793209:00:------:--</t>
  </si>
  <si>
    <t>21:0464:000514</t>
  </si>
  <si>
    <t>21:0152:000436</t>
  </si>
  <si>
    <t>21:0152:000436:0001:0001:00</t>
  </si>
  <si>
    <t>092P  :793210:00:------:--</t>
  </si>
  <si>
    <t>21:0464:000515</t>
  </si>
  <si>
    <t>21:0152:000437</t>
  </si>
  <si>
    <t>21:0152:000437:0001:0001:00</t>
  </si>
  <si>
    <t>092P  :793211:00:------:--</t>
  </si>
  <si>
    <t>21:0464:000516</t>
  </si>
  <si>
    <t>21:0152:000438:0001:0001:01</t>
  </si>
  <si>
    <t>092P  :793212:00:------:--</t>
  </si>
  <si>
    <t>21:0464:000517</t>
  </si>
  <si>
    <t>21:0152:000439</t>
  </si>
  <si>
    <t>21:0152:000439:0001:0001:00</t>
  </si>
  <si>
    <t>092P  :793213:00:------:--</t>
  </si>
  <si>
    <t>21:0464:000518</t>
  </si>
  <si>
    <t>21:0152:000440</t>
  </si>
  <si>
    <t>21:0152:000440:0001:0001:00</t>
  </si>
  <si>
    <t>092P  :793214:00:------:--</t>
  </si>
  <si>
    <t>21:0464:000519</t>
  </si>
  <si>
    <t>21:0152:000441</t>
  </si>
  <si>
    <t>21:0152:000441:0001:0001:00</t>
  </si>
  <si>
    <t>092P  :793215:00:------:--</t>
  </si>
  <si>
    <t>21:0464:000520</t>
  </si>
  <si>
    <t>21:0152:000442</t>
  </si>
  <si>
    <t>21:0152:000442:0001:0001:00</t>
  </si>
  <si>
    <t>092P  :793216:00:------:--</t>
  </si>
  <si>
    <t>21:0464:000521</t>
  </si>
  <si>
    <t>21:0152:000443</t>
  </si>
  <si>
    <t>21:0152:000443:0001:0001:00</t>
  </si>
  <si>
    <t>092P  :793217:00:------:--</t>
  </si>
  <si>
    <t>21:0464:000522</t>
  </si>
  <si>
    <t>21:0152:000444</t>
  </si>
  <si>
    <t>21:0152:000444:0001:0001:00</t>
  </si>
  <si>
    <t>092P  :793218:00:------:--</t>
  </si>
  <si>
    <t>21:0464:000523</t>
  </si>
  <si>
    <t>21:0152:000445</t>
  </si>
  <si>
    <t>21:0152:000445:0001:0001:00</t>
  </si>
  <si>
    <t>092P  :793219:9E:------:--</t>
  </si>
  <si>
    <t>21:0464:000524</t>
  </si>
  <si>
    <t>092P  :793220:00:------:--</t>
  </si>
  <si>
    <t>21:0464:000525</t>
  </si>
  <si>
    <t>21:0152:000446</t>
  </si>
  <si>
    <t>21:0152:000446:0001:0001:00</t>
  </si>
  <si>
    <t>092P  :793221:80:793225:00</t>
  </si>
  <si>
    <t>21:0464:000526</t>
  </si>
  <si>
    <t>21:0152:000450</t>
  </si>
  <si>
    <t>21:0152:000450:0001:0001:02</t>
  </si>
  <si>
    <t>092P  :793222:00:------:--</t>
  </si>
  <si>
    <t>21:0464:000527</t>
  </si>
  <si>
    <t>21:0152:000447</t>
  </si>
  <si>
    <t>21:0152:000447:0001:0001:00</t>
  </si>
  <si>
    <t>092P  :793223:00:------:--</t>
  </si>
  <si>
    <t>21:0464:000528</t>
  </si>
  <si>
    <t>21:0152:000448</t>
  </si>
  <si>
    <t>21:0152:000448:0001:0001:00</t>
  </si>
  <si>
    <t>092P  :793224:00:------:--</t>
  </si>
  <si>
    <t>21:0464:000529</t>
  </si>
  <si>
    <t>21:0152:000449</t>
  </si>
  <si>
    <t>21:0152:000449:0001:0001:00</t>
  </si>
  <si>
    <t>092P  :793225:00:------:--</t>
  </si>
  <si>
    <t>21:0464:000530</t>
  </si>
  <si>
    <t>21:0152:000450:0001:0001:01</t>
  </si>
  <si>
    <t>092P  :793226:00:------:--</t>
  </si>
  <si>
    <t>21:0464:000531</t>
  </si>
  <si>
    <t>21:0152:000451</t>
  </si>
  <si>
    <t>21:0152:000451:0001:0001:00</t>
  </si>
  <si>
    <t>092P  :793227:00:------:--</t>
  </si>
  <si>
    <t>21:0464:000532</t>
  </si>
  <si>
    <t>21:0152:000452</t>
  </si>
  <si>
    <t>21:0152:000452:0001:0001:00</t>
  </si>
  <si>
    <t>092P  :793228:00:------:--</t>
  </si>
  <si>
    <t>21:0464:000533</t>
  </si>
  <si>
    <t>21:0152:000453</t>
  </si>
  <si>
    <t>21:0152:000453:0001:0001:00</t>
  </si>
  <si>
    <t>092P  :793229:00:------:--</t>
  </si>
  <si>
    <t>21:0464:000534</t>
  </si>
  <si>
    <t>21:0152:000454</t>
  </si>
  <si>
    <t>21:0152:000454:0001:0001:00</t>
  </si>
  <si>
    <t>092P  :793230:00:------:--</t>
  </si>
  <si>
    <t>21:0464:000535</t>
  </si>
  <si>
    <t>21:0152:000455</t>
  </si>
  <si>
    <t>21:0152:000455:0001:0001:00</t>
  </si>
  <si>
    <t>092P  :793231:00:------:--</t>
  </si>
  <si>
    <t>21:0464:000536</t>
  </si>
  <si>
    <t>21:0152:000456</t>
  </si>
  <si>
    <t>21:0152:000456:0001:0001:00</t>
  </si>
  <si>
    <t>092P  :793232:00:------:--</t>
  </si>
  <si>
    <t>21:0464:000537</t>
  </si>
  <si>
    <t>21:0152:000457</t>
  </si>
  <si>
    <t>21:0152:000457:0001:0001:00</t>
  </si>
  <si>
    <t>092P  :793233:00:------:--</t>
  </si>
  <si>
    <t>21:0464:000538</t>
  </si>
  <si>
    <t>21:0152:000458</t>
  </si>
  <si>
    <t>21:0152:000458:0001:0001:00</t>
  </si>
  <si>
    <t>092P  :793234:00:------:--</t>
  </si>
  <si>
    <t>21:0464:000539</t>
  </si>
  <si>
    <t>21:0152:000459</t>
  </si>
  <si>
    <t>21:0152:000459:0001:0001:00</t>
  </si>
  <si>
    <t>092P  :793235:00:------:--</t>
  </si>
  <si>
    <t>21:0464:000540</t>
  </si>
  <si>
    <t>21:0152:000460</t>
  </si>
  <si>
    <t>21:0152:000460:0001:0001:00</t>
  </si>
  <si>
    <t>092P  :793236:9J:------:--</t>
  </si>
  <si>
    <t>21:0464:000541</t>
  </si>
  <si>
    <t>092P  :793237:00:------:--</t>
  </si>
  <si>
    <t>21:0464:000542</t>
  </si>
  <si>
    <t>21:0152:000461</t>
  </si>
  <si>
    <t>21:0152:000461:0001:0001:00</t>
  </si>
  <si>
    <t>092P  :793238:10:------:--</t>
  </si>
  <si>
    <t>21:0464:000543</t>
  </si>
  <si>
    <t>21:0152:000462</t>
  </si>
  <si>
    <t>21:0152:000462:0001:0001:00</t>
  </si>
  <si>
    <t>092P  :793239:20:793238:10</t>
  </si>
  <si>
    <t>21:0464:000544</t>
  </si>
  <si>
    <t>21:0152:000462:0002:0001:00</t>
  </si>
  <si>
    <t>092P  :793240:00:------:--</t>
  </si>
  <si>
    <t>21:0464:000545</t>
  </si>
  <si>
    <t>21:0152:000463</t>
  </si>
  <si>
    <t>21:0152:000463:0001:0001:00</t>
  </si>
  <si>
    <t>092P  :793241:80:793249:00</t>
  </si>
  <si>
    <t>21:0464:000546</t>
  </si>
  <si>
    <t>21:0152:000471</t>
  </si>
  <si>
    <t>21:0152:000471:0001:0001:02</t>
  </si>
  <si>
    <t>092P  :793242:00:------:--</t>
  </si>
  <si>
    <t>21:0464:000547</t>
  </si>
  <si>
    <t>21:0152:000464</t>
  </si>
  <si>
    <t>21:0152:000464:0001:0001:00</t>
  </si>
  <si>
    <t>092P  :793243:00:------:--</t>
  </si>
  <si>
    <t>21:0464:000548</t>
  </si>
  <si>
    <t>21:0152:000465</t>
  </si>
  <si>
    <t>21:0152:000465:0001:0001:00</t>
  </si>
  <si>
    <t>092P  :793244:00:------:--</t>
  </si>
  <si>
    <t>21:0464:000549</t>
  </si>
  <si>
    <t>21:0152:000466</t>
  </si>
  <si>
    <t>21:0152:000466:0001:0001:00</t>
  </si>
  <si>
    <t>092P  :793245:00:------:--</t>
  </si>
  <si>
    <t>21:0464:000550</t>
  </si>
  <si>
    <t>21:0152:000467</t>
  </si>
  <si>
    <t>21:0152:000467:0001:0001:00</t>
  </si>
  <si>
    <t>092P  :793246:00:------:--</t>
  </si>
  <si>
    <t>21:0464:000551</t>
  </si>
  <si>
    <t>21:0152:000468</t>
  </si>
  <si>
    <t>21:0152:000468:0001:0001:00</t>
  </si>
  <si>
    <t>092P  :793247:00:------:--</t>
  </si>
  <si>
    <t>21:0464:000552</t>
  </si>
  <si>
    <t>21:0152:000469</t>
  </si>
  <si>
    <t>21:0152:000469:0001:0001:00</t>
  </si>
  <si>
    <t>092P  :793248:00:------:--</t>
  </si>
  <si>
    <t>21:0464:000553</t>
  </si>
  <si>
    <t>21:0152:000470</t>
  </si>
  <si>
    <t>21:0152:000470:0001:0001:00</t>
  </si>
  <si>
    <t>092P  :793249:00:------:--</t>
  </si>
  <si>
    <t>21:0464:000554</t>
  </si>
  <si>
    <t>21:0152:000471:0001:0001:01</t>
  </si>
  <si>
    <t>092P  :793250:00:------:--</t>
  </si>
  <si>
    <t>21:0464:000555</t>
  </si>
  <si>
    <t>21:0152:000472</t>
  </si>
  <si>
    <t>21:0152:000472:0001:0001:00</t>
  </si>
  <si>
    <t>092P  :793251:10:------:--</t>
  </si>
  <si>
    <t>21:0464:000556</t>
  </si>
  <si>
    <t>21:0152:000473</t>
  </si>
  <si>
    <t>21:0152:000473:0001:0001:00</t>
  </si>
  <si>
    <t>092P  :793252:20:793251:10</t>
  </si>
  <si>
    <t>21:0464:000557</t>
  </si>
  <si>
    <t>21:0152:000473:0002:0001:00</t>
  </si>
  <si>
    <t>092P  :793253:00:------:--</t>
  </si>
  <si>
    <t>21:0464:000558</t>
  </si>
  <si>
    <t>21:0152:000474</t>
  </si>
  <si>
    <t>21:0152:000474:0001:0001:00</t>
  </si>
  <si>
    <t>092P  :793254:00:------:--</t>
  </si>
  <si>
    <t>21:0464:000559</t>
  </si>
  <si>
    <t>21:0152:000475</t>
  </si>
  <si>
    <t>21:0152:000475:0001:0001:00</t>
  </si>
  <si>
    <t>092P  :793255:00:------:--</t>
  </si>
  <si>
    <t>21:0464:000560</t>
  </si>
  <si>
    <t>21:0152:000476</t>
  </si>
  <si>
    <t>21:0152:000476:0001:0001:00</t>
  </si>
  <si>
    <t>092P  :793256:00:------:--</t>
  </si>
  <si>
    <t>21:0464:000561</t>
  </si>
  <si>
    <t>21:0152:000477</t>
  </si>
  <si>
    <t>21:0152:000477:0001:0001:00</t>
  </si>
  <si>
    <t>092P  :793257:9K:------:--</t>
  </si>
  <si>
    <t>21:0464:000562</t>
  </si>
  <si>
    <t>092P  :793258:00:------:--</t>
  </si>
  <si>
    <t>21:0464:000563</t>
  </si>
  <si>
    <t>21:0152:000478</t>
  </si>
  <si>
    <t>21:0152:000478:0001:0001:00</t>
  </si>
  <si>
    <t>092P  :793259:00:------:--</t>
  </si>
  <si>
    <t>21:0464:000564</t>
  </si>
  <si>
    <t>21:0152:000479</t>
  </si>
  <si>
    <t>21:0152:000479:0001:0001:00</t>
  </si>
  <si>
    <t>092P  :793260:00:------:--</t>
  </si>
  <si>
    <t>21:0464:000565</t>
  </si>
  <si>
    <t>21:0152:000480</t>
  </si>
  <si>
    <t>21:0152:000480:0001:0001:00</t>
  </si>
  <si>
    <t>092P  :793261:80:793273:00</t>
  </si>
  <si>
    <t>21:0464:000566</t>
  </si>
  <si>
    <t>21:0152:000491</t>
  </si>
  <si>
    <t>21:0152:000491:0001:0001:02</t>
  </si>
  <si>
    <t>092P  :793262:00:------:--</t>
  </si>
  <si>
    <t>21:0464:000567</t>
  </si>
  <si>
    <t>21:0152:000481</t>
  </si>
  <si>
    <t>21:0152:000481:0001:0001:00</t>
  </si>
  <si>
    <t>092P  :793263:10:------:--</t>
  </si>
  <si>
    <t>21:0464:000568</t>
  </si>
  <si>
    <t>21:0152:000482</t>
  </si>
  <si>
    <t>21:0152:000482:0001:0001:00</t>
  </si>
  <si>
    <t>092P  :793264:20:793263:10</t>
  </si>
  <si>
    <t>21:0464:000569</t>
  </si>
  <si>
    <t>21:0152:000482:0002:0001:00</t>
  </si>
  <si>
    <t>092P  :793265:00:------:--</t>
  </si>
  <si>
    <t>21:0464:000570</t>
  </si>
  <si>
    <t>21:0152:000483</t>
  </si>
  <si>
    <t>21:0152:000483:0001:0001:00</t>
  </si>
  <si>
    <t>092P  :793266:00:------:--</t>
  </si>
  <si>
    <t>21:0464:000571</t>
  </si>
  <si>
    <t>21:0152:000484</t>
  </si>
  <si>
    <t>21:0152:000484:0001:0001:00</t>
  </si>
  <si>
    <t>092P  :793267:00:------:--</t>
  </si>
  <si>
    <t>21:0464:000572</t>
  </si>
  <si>
    <t>21:0152:000485</t>
  </si>
  <si>
    <t>21:0152:000485:0001:0001:00</t>
  </si>
  <si>
    <t>092P  :793268:00:------:--</t>
  </si>
  <si>
    <t>21:0464:000573</t>
  </si>
  <si>
    <t>21:0152:000486</t>
  </si>
  <si>
    <t>21:0152:000486:0001:0001:00</t>
  </si>
  <si>
    <t>092P  :793269:00:------:--</t>
  </si>
  <si>
    <t>21:0464:000574</t>
  </si>
  <si>
    <t>21:0152:000487</t>
  </si>
  <si>
    <t>21:0152:000487:0001:0001:00</t>
  </si>
  <si>
    <t>092P  :793270:00:------:--</t>
  </si>
  <si>
    <t>21:0464:000575</t>
  </si>
  <si>
    <t>21:0152:000488</t>
  </si>
  <si>
    <t>21:0152:000488:0001:0001:00</t>
  </si>
  <si>
    <t>092P  :793271:00:------:--</t>
  </si>
  <si>
    <t>21:0464:000576</t>
  </si>
  <si>
    <t>21:0152:000489</t>
  </si>
  <si>
    <t>21:0152:000489:0001:0001:00</t>
  </si>
  <si>
    <t>092P  :793272:00:------:--</t>
  </si>
  <si>
    <t>21:0464:000577</t>
  </si>
  <si>
    <t>21:0152:000490</t>
  </si>
  <si>
    <t>21:0152:000490:0001:0001:00</t>
  </si>
  <si>
    <t>092P  :793273:00:------:--</t>
  </si>
  <si>
    <t>21:0464:000578</t>
  </si>
  <si>
    <t>21:0152:000491:0001:0001:01</t>
  </si>
  <si>
    <t>092P  :793274:00:------:--</t>
  </si>
  <si>
    <t>21:0464:000579</t>
  </si>
  <si>
    <t>21:0152:000492</t>
  </si>
  <si>
    <t>21:0152:000492:0001:0001:00</t>
  </si>
  <si>
    <t>092P  :793275:9J:------:--</t>
  </si>
  <si>
    <t>21:0464:000580</t>
  </si>
  <si>
    <t>092P  :793276:00:------:--</t>
  </si>
  <si>
    <t>21:0464:000581</t>
  </si>
  <si>
    <t>21:0152:000493</t>
  </si>
  <si>
    <t>21:0152:000493:0001:0001:00</t>
  </si>
  <si>
    <t>092P  :793277:00:------:--</t>
  </si>
  <si>
    <t>21:0464:000582</t>
  </si>
  <si>
    <t>21:0152:000494</t>
  </si>
  <si>
    <t>21:0152:000494:0001:0001:00</t>
  </si>
  <si>
    <t>092P  :793278:00:------:--</t>
  </si>
  <si>
    <t>21:0464:000583</t>
  </si>
  <si>
    <t>21:0152:000495</t>
  </si>
  <si>
    <t>21:0152:000495:0001:0001:00</t>
  </si>
  <si>
    <t>092P  :793279:00:------:--</t>
  </si>
  <si>
    <t>21:0464:000584</t>
  </si>
  <si>
    <t>21:0152:000496</t>
  </si>
  <si>
    <t>21:0152:000496:0001:0001:00</t>
  </si>
  <si>
    <t>092P  :793280:00:------:--</t>
  </si>
  <si>
    <t>21:0464:000585</t>
  </si>
  <si>
    <t>21:0152:000497</t>
  </si>
  <si>
    <t>21:0152:000497:0001:0001:00</t>
  </si>
  <si>
    <t>092P  :793281:80:793288:00</t>
  </si>
  <si>
    <t>21:0464:000586</t>
  </si>
  <si>
    <t>21:0152:000503</t>
  </si>
  <si>
    <t>21:0152:000503:0001:0001:02</t>
  </si>
  <si>
    <t>092P  :793282:00:------:--</t>
  </si>
  <si>
    <t>21:0464:000587</t>
  </si>
  <si>
    <t>21:0152:000498</t>
  </si>
  <si>
    <t>21:0152:000498:0001:0001:00</t>
  </si>
  <si>
    <t>092P  :793283:00:------:--</t>
  </si>
  <si>
    <t>21:0464:000588</t>
  </si>
  <si>
    <t>21:0152:000499</t>
  </si>
  <si>
    <t>21:0152:000499:0001:0001:00</t>
  </si>
  <si>
    <t>092P  :793284:00:------:--</t>
  </si>
  <si>
    <t>21:0464:000589</t>
  </si>
  <si>
    <t>21:0152:000500</t>
  </si>
  <si>
    <t>21:0152:000500:0001:0001:00</t>
  </si>
  <si>
    <t>092P  :793285:00:------:--</t>
  </si>
  <si>
    <t>21:0464:000590</t>
  </si>
  <si>
    <t>21:0152:000501</t>
  </si>
  <si>
    <t>21:0152:000501:0001:0001:00</t>
  </si>
  <si>
    <t>092P  :793286:9J:------:--</t>
  </si>
  <si>
    <t>21:0464:000591</t>
  </si>
  <si>
    <t>092P  :793287:00:------:--</t>
  </si>
  <si>
    <t>21:0464:000592</t>
  </si>
  <si>
    <t>21:0152:000502</t>
  </si>
  <si>
    <t>21:0152:000502:0001:0001:00</t>
  </si>
  <si>
    <t>092P  :793288:00:------:--</t>
  </si>
  <si>
    <t>21:0464:000593</t>
  </si>
  <si>
    <t>21:0152:000503:0001:0001:01</t>
  </si>
  <si>
    <t>092P  :793289:00:------:--</t>
  </si>
  <si>
    <t>21:0464:000594</t>
  </si>
  <si>
    <t>21:0152:000504</t>
  </si>
  <si>
    <t>21:0152:000504:0001:0001:00</t>
  </si>
  <si>
    <t>092P  :793290:00:------:--</t>
  </si>
  <si>
    <t>21:0464:000595</t>
  </si>
  <si>
    <t>21:0152:000505</t>
  </si>
  <si>
    <t>21:0152:000505:0001:0001:00</t>
  </si>
  <si>
    <t>092P  :793291:10:------:--</t>
  </si>
  <si>
    <t>21:0464:000596</t>
  </si>
  <si>
    <t>21:0152:000506</t>
  </si>
  <si>
    <t>21:0152:000506:0001:0001:00</t>
  </si>
  <si>
    <t>092P  :793292:20:793291:10</t>
  </si>
  <si>
    <t>21:0464:000597</t>
  </si>
  <si>
    <t>21:0152:000506:0002:0001:00</t>
  </si>
  <si>
    <t>092P  :793293:00:------:--</t>
  </si>
  <si>
    <t>21:0464:000598</t>
  </si>
  <si>
    <t>21:0152:000507</t>
  </si>
  <si>
    <t>21:0152:000507:0001:0001:00</t>
  </si>
  <si>
    <t>092P  :793294:00:------:--</t>
  </si>
  <si>
    <t>21:0464:000599</t>
  </si>
  <si>
    <t>21:0152:000508</t>
  </si>
  <si>
    <t>21:0152:000508:0001:0001:00</t>
  </si>
  <si>
    <t>092P  :793295:00:------:--</t>
  </si>
  <si>
    <t>21:0464:000600</t>
  </si>
  <si>
    <t>21:0152:000509</t>
  </si>
  <si>
    <t>21:0152:000509:0001:0001:00</t>
  </si>
  <si>
    <t>092P  :793296:00:------:--</t>
  </si>
  <si>
    <t>21:0464:000601</t>
  </si>
  <si>
    <t>21:0152:000510</t>
  </si>
  <si>
    <t>21:0152:000510:0001:0001:00</t>
  </si>
  <si>
    <t>092P  :793297:00:------:--</t>
  </si>
  <si>
    <t>21:0464:000602</t>
  </si>
  <si>
    <t>21:0152:000511</t>
  </si>
  <si>
    <t>21:0152:000511:0001:0001:00</t>
  </si>
  <si>
    <t>092P  :793298:00:------:--</t>
  </si>
  <si>
    <t>21:0464:000603</t>
  </si>
  <si>
    <t>21:0152:000512</t>
  </si>
  <si>
    <t>21:0152:000512:0001:0001:00</t>
  </si>
  <si>
    <t>092P  :793299:00:------:--</t>
  </si>
  <si>
    <t>21:0464:000604</t>
  </si>
  <si>
    <t>21:0152:000513</t>
  </si>
  <si>
    <t>21:0152:000513:0001:0001:00</t>
  </si>
  <si>
    <t>092P  :793300:00:------:--</t>
  </si>
  <si>
    <t>21:0464:000605</t>
  </si>
  <si>
    <t>21:0152:000514</t>
  </si>
  <si>
    <t>21:0152:000514:0001:0001:00</t>
  </si>
  <si>
    <t>092P  :793301:80:793316:00</t>
  </si>
  <si>
    <t>21:0464:000606</t>
  </si>
  <si>
    <t>21:0152:000527</t>
  </si>
  <si>
    <t>21:0152:000527:0001:0001:02</t>
  </si>
  <si>
    <t>092P  :793302:00:------:--</t>
  </si>
  <si>
    <t>21:0464:000607</t>
  </si>
  <si>
    <t>21:0152:000515</t>
  </si>
  <si>
    <t>21:0152:000515:0001:0001:00</t>
  </si>
  <si>
    <t>092P  :793303:00:------:--</t>
  </si>
  <si>
    <t>21:0464:000608</t>
  </si>
  <si>
    <t>21:0152:000516</t>
  </si>
  <si>
    <t>21:0152:000516:0001:0001:00</t>
  </si>
  <si>
    <t>092P  :793304:00:------:--</t>
  </si>
  <si>
    <t>21:0464:000609</t>
  </si>
  <si>
    <t>21:0152:000517</t>
  </si>
  <si>
    <t>21:0152:000517:0001:0001:00</t>
  </si>
  <si>
    <t>092P  :793305:00:------:--</t>
  </si>
  <si>
    <t>21:0464:000610</t>
  </si>
  <si>
    <t>21:0152:000518</t>
  </si>
  <si>
    <t>21:0152:000518:0001:0001:00</t>
  </si>
  <si>
    <t>092P  :793306:00:------:--</t>
  </si>
  <si>
    <t>21:0464:000611</t>
  </si>
  <si>
    <t>21:0152:000519</t>
  </si>
  <si>
    <t>21:0152:000519:0001:0001:00</t>
  </si>
  <si>
    <t>092P  :793307:10:------:--</t>
  </si>
  <si>
    <t>21:0464:000612</t>
  </si>
  <si>
    <t>21:0152:000520</t>
  </si>
  <si>
    <t>21:0152:000520:0001:0001:00</t>
  </si>
  <si>
    <t>092P  :793308:20:793307:10</t>
  </si>
  <si>
    <t>21:0464:000613</t>
  </si>
  <si>
    <t>21:0152:000520:0002:0001:00</t>
  </si>
  <si>
    <t>092P  :793309:00:------:--</t>
  </si>
  <si>
    <t>21:0464:000614</t>
  </si>
  <si>
    <t>21:0152:000521</t>
  </si>
  <si>
    <t>21:0152:000521:0001:0001:00</t>
  </si>
  <si>
    <t>092P  :793310:00:------:--</t>
  </si>
  <si>
    <t>21:0464:000615</t>
  </si>
  <si>
    <t>21:0152:000522</t>
  </si>
  <si>
    <t>21:0152:000522:0001:0001:00</t>
  </si>
  <si>
    <t>092P  :793311:00:------:--</t>
  </si>
  <si>
    <t>21:0464:000616</t>
  </si>
  <si>
    <t>21:0152:000523</t>
  </si>
  <si>
    <t>21:0152:000523:0001:0001:00</t>
  </si>
  <si>
    <t>092P  :793312:00:------:--</t>
  </si>
  <si>
    <t>21:0464:000617</t>
  </si>
  <si>
    <t>21:0152:000524</t>
  </si>
  <si>
    <t>21:0152:000524:0001:0001:00</t>
  </si>
  <si>
    <t>092P  :793313:00:------:--</t>
  </si>
  <si>
    <t>21:0464:000618</t>
  </si>
  <si>
    <t>21:0152:000525</t>
  </si>
  <si>
    <t>21:0152:000525:0001:0001:00</t>
  </si>
  <si>
    <t>092P  :793314:9E:------:--</t>
  </si>
  <si>
    <t>21:0464:000619</t>
  </si>
  <si>
    <t>092P  :793315:00:------:--</t>
  </si>
  <si>
    <t>21:0464:000620</t>
  </si>
  <si>
    <t>21:0152:000526</t>
  </si>
  <si>
    <t>21:0152:000526:0001:0001:00</t>
  </si>
  <si>
    <t>092P  :793316:00:------:--</t>
  </si>
  <si>
    <t>21:0464:000621</t>
  </si>
  <si>
    <t>21:0152:000527:0001:0001:01</t>
  </si>
  <si>
    <t>092P  :793317:00:------:--</t>
  </si>
  <si>
    <t>21:0464:000622</t>
  </si>
  <si>
    <t>21:0152:000528</t>
  </si>
  <si>
    <t>21:0152:000528:0001:0001:00</t>
  </si>
  <si>
    <t>092P  :793318:00:------:--</t>
  </si>
  <si>
    <t>21:0464:000623</t>
  </si>
  <si>
    <t>21:0152:000529</t>
  </si>
  <si>
    <t>21:0152:000529:0001:0001:00</t>
  </si>
  <si>
    <t>092P  :793319:00:------:--</t>
  </si>
  <si>
    <t>21:0464:000624</t>
  </si>
  <si>
    <t>21:0152:000530</t>
  </si>
  <si>
    <t>21:0152:000530:0001:0001:00</t>
  </si>
  <si>
    <t>092P  :793320:00:------:--</t>
  </si>
  <si>
    <t>21:0464:000625</t>
  </si>
  <si>
    <t>21:0152:000531</t>
  </si>
  <si>
    <t>21:0152:000531:0001:0001:00</t>
  </si>
  <si>
    <t>092P  :793321:80:793336:00</t>
  </si>
  <si>
    <t>21:0464:000626</t>
  </si>
  <si>
    <t>21:0152:000546</t>
  </si>
  <si>
    <t>21:0152:000546:0001:0001:02</t>
  </si>
  <si>
    <t>092P  :793322:00:------:--</t>
  </si>
  <si>
    <t>21:0464:000627</t>
  </si>
  <si>
    <t>21:0152:000532</t>
  </si>
  <si>
    <t>21:0152:000532:0001:0001:00</t>
  </si>
  <si>
    <t>092P  :793323:00:------:--</t>
  </si>
  <si>
    <t>21:0464:000628</t>
  </si>
  <si>
    <t>21:0152:000533</t>
  </si>
  <si>
    <t>21:0152:000533:0001:0001:00</t>
  </si>
  <si>
    <t>092P  :793324:00:------:--</t>
  </si>
  <si>
    <t>21:0464:000629</t>
  </si>
  <si>
    <t>21:0152:000534</t>
  </si>
  <si>
    <t>21:0152:000534:0001:0001:00</t>
  </si>
  <si>
    <t>092P  :793325:00:------:--</t>
  </si>
  <si>
    <t>21:0464:000630</t>
  </si>
  <si>
    <t>21:0152:000535</t>
  </si>
  <si>
    <t>21:0152:000535:0001:0001:00</t>
  </si>
  <si>
    <t>092P  :793326:00:------:--</t>
  </si>
  <si>
    <t>21:0464:000631</t>
  </si>
  <si>
    <t>21:0152:000536</t>
  </si>
  <si>
    <t>21:0152:000536:0001:0001:00</t>
  </si>
  <si>
    <t>092P  :793327:00:------:--</t>
  </si>
  <si>
    <t>21:0464:000632</t>
  </si>
  <si>
    <t>21:0152:000537</t>
  </si>
  <si>
    <t>21:0152:000537:0001:0001:00</t>
  </si>
  <si>
    <t>092P  :793328:00:------:--</t>
  </si>
  <si>
    <t>21:0464:000633</t>
  </si>
  <si>
    <t>21:0152:000538</t>
  </si>
  <si>
    <t>21:0152:000538:0001:0001:00</t>
  </si>
  <si>
    <t>092P  :793329:00:------:--</t>
  </si>
  <si>
    <t>21:0464:000634</t>
  </si>
  <si>
    <t>21:0152:000539</t>
  </si>
  <si>
    <t>21:0152:000539:0001:0001:00</t>
  </si>
  <si>
    <t>092P  :793330:00:------:--</t>
  </si>
  <si>
    <t>21:0464:000635</t>
  </si>
  <si>
    <t>21:0152:000540</t>
  </si>
  <si>
    <t>21:0152:000540:0001:0001:00</t>
  </si>
  <si>
    <t>092P  :793331:00:------:--</t>
  </si>
  <si>
    <t>21:0464:000636</t>
  </si>
  <si>
    <t>21:0152:000541</t>
  </si>
  <si>
    <t>21:0152:000541:0001:0001:00</t>
  </si>
  <si>
    <t>092P  :793332:00:------:--</t>
  </si>
  <si>
    <t>21:0464:000637</t>
  </si>
  <si>
    <t>21:0152:000542</t>
  </si>
  <si>
    <t>21:0152:000542:0001:0001:00</t>
  </si>
  <si>
    <t>092P  :793333:00:------:--</t>
  </si>
  <si>
    <t>21:0464:000638</t>
  </si>
  <si>
    <t>21:0152:000543</t>
  </si>
  <si>
    <t>21:0152:000543:0001:0001:00</t>
  </si>
  <si>
    <t>092P  :793334:00:------:--</t>
  </si>
  <si>
    <t>21:0464:000639</t>
  </si>
  <si>
    <t>21:0152:000544</t>
  </si>
  <si>
    <t>21:0152:000544:0001:0001:00</t>
  </si>
  <si>
    <t>092P  :793335:00:------:--</t>
  </si>
  <si>
    <t>21:0464:000640</t>
  </si>
  <si>
    <t>21:0152:000545</t>
  </si>
  <si>
    <t>21:0152:000545:0001:0001:00</t>
  </si>
  <si>
    <t>092P  :793336:00:------:--</t>
  </si>
  <si>
    <t>21:0464:000641</t>
  </si>
  <si>
    <t>21:0152:000546:0001:0001:01</t>
  </si>
  <si>
    <t>092P  :793337:9L:------:--</t>
  </si>
  <si>
    <t>21:0464:000642</t>
  </si>
  <si>
    <t>092P  :793338:10:------:--</t>
  </si>
  <si>
    <t>21:0464:000643</t>
  </si>
  <si>
    <t>21:0152:000547</t>
  </si>
  <si>
    <t>21:0152:000547:0001:0001:00</t>
  </si>
  <si>
    <t>092P  :793339:20:793338:10</t>
  </si>
  <si>
    <t>21:0464:000644</t>
  </si>
  <si>
    <t>21:0152:000547:0002:0001:00</t>
  </si>
  <si>
    <t>092P  :793340:00:------:--</t>
  </si>
  <si>
    <t>21:0464:000645</t>
  </si>
  <si>
    <t>21:0152:000548</t>
  </si>
  <si>
    <t>21:0152:000548:0001:0001:00</t>
  </si>
  <si>
    <t>092P  :793341:80:793348:00</t>
  </si>
  <si>
    <t>21:0464:000646</t>
  </si>
  <si>
    <t>21:0152:000555</t>
  </si>
  <si>
    <t>21:0152:000555:0001:0001:02</t>
  </si>
  <si>
    <t>092P  :793342:00:------:--</t>
  </si>
  <si>
    <t>21:0464:000647</t>
  </si>
  <si>
    <t>21:0152:000549</t>
  </si>
  <si>
    <t>21:0152:000549:0001:0001:00</t>
  </si>
  <si>
    <t>092P  :793343:00:------:--</t>
  </si>
  <si>
    <t>21:0464:000648</t>
  </si>
  <si>
    <t>21:0152:000550</t>
  </si>
  <si>
    <t>21:0152:000550:0001:0001:00</t>
  </si>
  <si>
    <t>092P  :793344:00:------:--</t>
  </si>
  <si>
    <t>21:0464:000649</t>
  </si>
  <si>
    <t>21:0152:000551</t>
  </si>
  <si>
    <t>21:0152:000551:0001:0001:00</t>
  </si>
  <si>
    <t>092P  :793345:00:------:--</t>
  </si>
  <si>
    <t>21:0464:000650</t>
  </si>
  <si>
    <t>21:0152:000552</t>
  </si>
  <si>
    <t>21:0152:000552:0001:0001:00</t>
  </si>
  <si>
    <t>092P  :793346:00:------:--</t>
  </si>
  <si>
    <t>21:0464:000651</t>
  </si>
  <si>
    <t>21:0152:000553</t>
  </si>
  <si>
    <t>21:0152:000553:0001:0001:00</t>
  </si>
  <si>
    <t>092P  :793347:00:------:--</t>
  </si>
  <si>
    <t>21:0464:000652</t>
  </si>
  <si>
    <t>21:0152:000554</t>
  </si>
  <si>
    <t>21:0152:000554:0001:0001:00</t>
  </si>
  <si>
    <t>092P  :793348:00:------:--</t>
  </si>
  <si>
    <t>21:0464:000653</t>
  </si>
  <si>
    <t>21:0152:000555:0001:0001:01</t>
  </si>
  <si>
    <t>092P  :793349:00:------:--</t>
  </si>
  <si>
    <t>21:0464:000654</t>
  </si>
  <si>
    <t>21:0152:000556</t>
  </si>
  <si>
    <t>21:0152:000556:0001:0001:00</t>
  </si>
  <si>
    <t>092P  :793350:00:------:--</t>
  </si>
  <si>
    <t>21:0464:000655</t>
  </si>
  <si>
    <t>21:0152:000557</t>
  </si>
  <si>
    <t>21:0152:000557:0001:0001:00</t>
  </si>
  <si>
    <t>092P  :793351:9K:------:--</t>
  </si>
  <si>
    <t>21:0464:000656</t>
  </si>
  <si>
    <t>092P  :793352:00:------:--</t>
  </si>
  <si>
    <t>21:0464:000657</t>
  </si>
  <si>
    <t>21:0152:000558</t>
  </si>
  <si>
    <t>21:0152:000558:0001:0001:00</t>
  </si>
  <si>
    <t>092P  :793353:00:------:--</t>
  </si>
  <si>
    <t>21:0464:000658</t>
  </si>
  <si>
    <t>21:0152:000559</t>
  </si>
  <si>
    <t>21:0152:000559:0001:0001:00</t>
  </si>
  <si>
    <t>092P  :793354:00:------:--</t>
  </si>
  <si>
    <t>21:0464:000659</t>
  </si>
  <si>
    <t>21:0152:000560</t>
  </si>
  <si>
    <t>21:0152:000560:0001:0001:00</t>
  </si>
  <si>
    <t>092P  :793355:00:------:--</t>
  </si>
  <si>
    <t>21:0464:000660</t>
  </si>
  <si>
    <t>21:0152:000561</t>
  </si>
  <si>
    <t>21:0152:000561:0001:0001:00</t>
  </si>
  <si>
    <t>092P  :793356:00:------:--</t>
  </si>
  <si>
    <t>21:0464:000661</t>
  </si>
  <si>
    <t>21:0152:000562</t>
  </si>
  <si>
    <t>21:0152:000562:0001:0001:00</t>
  </si>
  <si>
    <t>092P  :793357:00:------:--</t>
  </si>
  <si>
    <t>21:0464:000662</t>
  </si>
  <si>
    <t>21:0152:000563</t>
  </si>
  <si>
    <t>21:0152:000563:0001:0001:00</t>
  </si>
  <si>
    <t>092P  :793358:00:------:--</t>
  </si>
  <si>
    <t>21:0464:000663</t>
  </si>
  <si>
    <t>21:0152:000564</t>
  </si>
  <si>
    <t>21:0152:000564:0001:0001:00</t>
  </si>
  <si>
    <t>092P  :793359:10:------:--</t>
  </si>
  <si>
    <t>21:0464:000664</t>
  </si>
  <si>
    <t>21:0152:000565</t>
  </si>
  <si>
    <t>21:0152:000565:0001:0001:00</t>
  </si>
  <si>
    <t>092P  :793360:20:793359:10</t>
  </si>
  <si>
    <t>21:0464:000665</t>
  </si>
  <si>
    <t>21:0152:000565:0002:0001:00</t>
  </si>
  <si>
    <t>092P  :793361:80:793371:20</t>
  </si>
  <si>
    <t>21:0464:000666</t>
  </si>
  <si>
    <t>21:0152:000573</t>
  </si>
  <si>
    <t>21:0152:000573:0002:0001:02</t>
  </si>
  <si>
    <t>092P  :793362:9J:------:--</t>
  </si>
  <si>
    <t>21:0464:000667</t>
  </si>
  <si>
    <t>092P  :793363:00:------:--</t>
  </si>
  <si>
    <t>21:0464:000668</t>
  </si>
  <si>
    <t>21:0152:000566</t>
  </si>
  <si>
    <t>21:0152:000566:0001:0001:00</t>
  </si>
  <si>
    <t>092P  :793364:00:------:--</t>
  </si>
  <si>
    <t>21:0464:000669</t>
  </si>
  <si>
    <t>21:0152:000567</t>
  </si>
  <si>
    <t>21:0152:000567:0001:0001:00</t>
  </si>
  <si>
    <t>092P  :793365:00:------:--</t>
  </si>
  <si>
    <t>21:0464:000670</t>
  </si>
  <si>
    <t>21:0152:000568</t>
  </si>
  <si>
    <t>21:0152:000568:0001:0001:00</t>
  </si>
  <si>
    <t>092P  :793366:00:------:--</t>
  </si>
  <si>
    <t>21:0464:000671</t>
  </si>
  <si>
    <t>21:0152:000569</t>
  </si>
  <si>
    <t>21:0152:000569:0001:0001:00</t>
  </si>
  <si>
    <t>092P  :793367:00:------:--</t>
  </si>
  <si>
    <t>21:0464:000672</t>
  </si>
  <si>
    <t>21:0152:000570</t>
  </si>
  <si>
    <t>21:0152:000570:0001:0001:00</t>
  </si>
  <si>
    <t>092P  :793368:00:------:--</t>
  </si>
  <si>
    <t>21:0464:000673</t>
  </si>
  <si>
    <t>21:0152:000571</t>
  </si>
  <si>
    <t>21:0152:000571:0001:0001:00</t>
  </si>
  <si>
    <t>092P  :793369:00:------:--</t>
  </si>
  <si>
    <t>21:0464:000674</t>
  </si>
  <si>
    <t>21:0152:000572</t>
  </si>
  <si>
    <t>21:0152:000572:0001:0001:00</t>
  </si>
  <si>
    <t>092P  :793370:10:------:--</t>
  </si>
  <si>
    <t>21:0464:000675</t>
  </si>
  <si>
    <t>21:0152:000573:0001:0001:00</t>
  </si>
  <si>
    <t>092P  :793371:20:793370:10</t>
  </si>
  <si>
    <t>21:0464:000676</t>
  </si>
  <si>
    <t>21:0152:000573:0002:0001:01</t>
  </si>
  <si>
    <t>092P  :793372:00:------:--</t>
  </si>
  <si>
    <t>21:0464:000677</t>
  </si>
  <si>
    <t>21:0152:000574</t>
  </si>
  <si>
    <t>21:0152:000574:0001:0001:00</t>
  </si>
  <si>
    <t>092P  :793373:00:------:--</t>
  </si>
  <si>
    <t>21:0464:000678</t>
  </si>
  <si>
    <t>21:0152:000575</t>
  </si>
  <si>
    <t>21:0152:000575:0001:0001:00</t>
  </si>
  <si>
    <t>092P  :793374:00:------:--</t>
  </si>
  <si>
    <t>21:0464:000679</t>
  </si>
  <si>
    <t>21:0152:000576</t>
  </si>
  <si>
    <t>21:0152:000576:0001:0001:00</t>
  </si>
  <si>
    <t>092P  :793375:00:------:--</t>
  </si>
  <si>
    <t>21:0464:000680</t>
  </si>
  <si>
    <t>21:0152:000577</t>
  </si>
  <si>
    <t>21:0152:000577:0001:0001:00</t>
  </si>
  <si>
    <t>092P  :793376:00:------:--</t>
  </si>
  <si>
    <t>21:0464:000681</t>
  </si>
  <si>
    <t>21:0152:000578</t>
  </si>
  <si>
    <t>21:0152:000578:0001:0001:00</t>
  </si>
  <si>
    <t>092P  :793377:00:------:--</t>
  </si>
  <si>
    <t>21:0464:000682</t>
  </si>
  <si>
    <t>21:0152:000579</t>
  </si>
  <si>
    <t>21:0152:000579:0001:0001:00</t>
  </si>
  <si>
    <t>092P  :793378:00:------:--</t>
  </si>
  <si>
    <t>21:0464:000683</t>
  </si>
  <si>
    <t>21:0152:000580</t>
  </si>
  <si>
    <t>21:0152:000580:0001:0001:00</t>
  </si>
  <si>
    <t>092P  :795001:80:795018:00</t>
  </si>
  <si>
    <t>21:0464:000684</t>
  </si>
  <si>
    <t>21:0152:000595</t>
  </si>
  <si>
    <t>21:0152:000595:0001:0001:02</t>
  </si>
  <si>
    <t>092P  :795002:00:------:--</t>
  </si>
  <si>
    <t>21:0464:000685</t>
  </si>
  <si>
    <t>21:0152:000581</t>
  </si>
  <si>
    <t>21:0152:000581:0001:0001:00</t>
  </si>
  <si>
    <t>092P  :795003:00:------:--</t>
  </si>
  <si>
    <t>21:0464:000686</t>
  </si>
  <si>
    <t>21:0152:000582</t>
  </si>
  <si>
    <t>21:0152:000582:0001:0001:00</t>
  </si>
  <si>
    <t>092P  :795004:00:------:--</t>
  </si>
  <si>
    <t>21:0464:000687</t>
  </si>
  <si>
    <t>21:0152:000583</t>
  </si>
  <si>
    <t>21:0152:000583:0001:0001:00</t>
  </si>
  <si>
    <t>092P  :795005:00:------:--</t>
  </si>
  <si>
    <t>21:0464:000688</t>
  </si>
  <si>
    <t>21:0152:000584</t>
  </si>
  <si>
    <t>21:0152:000584:0001:0001:00</t>
  </si>
  <si>
    <t>092P  :795006:9K:------:--</t>
  </si>
  <si>
    <t>21:0464:000689</t>
  </si>
  <si>
    <t>092P  :795007:00:------:--</t>
  </si>
  <si>
    <t>21:0464:000690</t>
  </si>
  <si>
    <t>21:0152:000585</t>
  </si>
  <si>
    <t>21:0152:000585:0001:0001:00</t>
  </si>
  <si>
    <t>092P  :795008:00:------:--</t>
  </si>
  <si>
    <t>21:0464:000691</t>
  </si>
  <si>
    <t>21:0152:000586</t>
  </si>
  <si>
    <t>21:0152:000586:0001:0001:00</t>
  </si>
  <si>
    <t>092P  :795009:00:------:--</t>
  </si>
  <si>
    <t>21:0464:000692</t>
  </si>
  <si>
    <t>21:0152:000587</t>
  </si>
  <si>
    <t>21:0152:000587:0001:0001:00</t>
  </si>
  <si>
    <t>092P  :795010:00:------:--</t>
  </si>
  <si>
    <t>21:0464:000693</t>
  </si>
  <si>
    <t>21:0152:000588</t>
  </si>
  <si>
    <t>21:0152:000588:0001:0001:00</t>
  </si>
  <si>
    <t>092P  :795011:00:------:--</t>
  </si>
  <si>
    <t>21:0464:000694</t>
  </si>
  <si>
    <t>21:0152:000589</t>
  </si>
  <si>
    <t>21:0152:000589:0001:0001:00</t>
  </si>
  <si>
    <t>092P  :795012:00:------:--</t>
  </si>
  <si>
    <t>21:0464:000695</t>
  </si>
  <si>
    <t>21:0152:000590</t>
  </si>
  <si>
    <t>21:0152:000590:0001:0001:00</t>
  </si>
  <si>
    <t>092P  :795013:00:------:--</t>
  </si>
  <si>
    <t>21:0464:000696</t>
  </si>
  <si>
    <t>21:0152:000591</t>
  </si>
  <si>
    <t>21:0152:000591:0001:0001:00</t>
  </si>
  <si>
    <t>092P  :795014:00:------:--</t>
  </si>
  <si>
    <t>21:0464:000697</t>
  </si>
  <si>
    <t>21:0152:000592</t>
  </si>
  <si>
    <t>21:0152:000592:0001:0001:00</t>
  </si>
  <si>
    <t>092P  :795015:00:------:--</t>
  </si>
  <si>
    <t>21:0464:000698</t>
  </si>
  <si>
    <t>21:0152:000593</t>
  </si>
  <si>
    <t>21:0152:000593:0001:0001:00</t>
  </si>
  <si>
    <t>092P  :795016:10:------:--</t>
  </si>
  <si>
    <t>21:0464:000699</t>
  </si>
  <si>
    <t>21:0152:000594</t>
  </si>
  <si>
    <t>21:0152:000594:0001:0001:00</t>
  </si>
  <si>
    <t>092P  :795017:20:795016:10</t>
  </si>
  <si>
    <t>21:0464:000700</t>
  </si>
  <si>
    <t>21:0152:000594:0002:0001:00</t>
  </si>
  <si>
    <t>092P  :795018:00:------:--</t>
  </si>
  <si>
    <t>21:0464:000701</t>
  </si>
  <si>
    <t>21:0152:000595:0001:0001:01</t>
  </si>
  <si>
    <t>092P  :795019:00:------:--</t>
  </si>
  <si>
    <t>21:0464:000702</t>
  </si>
  <si>
    <t>21:0152:000596</t>
  </si>
  <si>
    <t>21:0152:000596:0001:0001:00</t>
  </si>
  <si>
    <t>092P  :795020:00:------:--</t>
  </si>
  <si>
    <t>21:0464:000703</t>
  </si>
  <si>
    <t>21:0152:000597</t>
  </si>
  <si>
    <t>21:0152:000597:0001:0001:00</t>
  </si>
  <si>
    <t>092P  :795021:80:795031:00</t>
  </si>
  <si>
    <t>21:0464:000704</t>
  </si>
  <si>
    <t>21:0152:000607</t>
  </si>
  <si>
    <t>21:0152:000607:0001:0001:02</t>
  </si>
  <si>
    <t>092P  :795022:00:------:--</t>
  </si>
  <si>
    <t>21:0464:000705</t>
  </si>
  <si>
    <t>21:0152:000598</t>
  </si>
  <si>
    <t>21:0152:000598:0001:0001:00</t>
  </si>
  <si>
    <t>092P  :795023:00:------:--</t>
  </si>
  <si>
    <t>21:0464:000706</t>
  </si>
  <si>
    <t>21:0152:000599</t>
  </si>
  <si>
    <t>21:0152:000599:0001:0001:00</t>
  </si>
  <si>
    <t>092P  :795024:00:------:--</t>
  </si>
  <si>
    <t>21:0464:000707</t>
  </si>
  <si>
    <t>21:0152:000600</t>
  </si>
  <si>
    <t>21:0152:000600:0001:0001:00</t>
  </si>
  <si>
    <t>092P  :795025:00:------:--</t>
  </si>
  <si>
    <t>21:0464:000708</t>
  </si>
  <si>
    <t>21:0152:000601</t>
  </si>
  <si>
    <t>21:0152:000601:0001:0001:00</t>
  </si>
  <si>
    <t>092P  :795026:00:------:--</t>
  </si>
  <si>
    <t>21:0464:000709</t>
  </si>
  <si>
    <t>21:0152:000602</t>
  </si>
  <si>
    <t>21:0152:000602:0001:0001:00</t>
  </si>
  <si>
    <t>092P  :795027:00:------:--</t>
  </si>
  <si>
    <t>21:0464:000710</t>
  </si>
  <si>
    <t>21:0152:000603</t>
  </si>
  <si>
    <t>21:0152:000603:0001:0001:00</t>
  </si>
  <si>
    <t>092P  :795028:00:------:--</t>
  </si>
  <si>
    <t>21:0464:000711</t>
  </si>
  <si>
    <t>21:0152:000604</t>
  </si>
  <si>
    <t>21:0152:000604:0001:0001:00</t>
  </si>
  <si>
    <t>092P  :795029:00:------:--</t>
  </si>
  <si>
    <t>21:0464:000712</t>
  </si>
  <si>
    <t>21:0152:000605</t>
  </si>
  <si>
    <t>21:0152:000605:0001:0001:00</t>
  </si>
  <si>
    <t>092P  :795030:00:------:--</t>
  </si>
  <si>
    <t>21:0464:000713</t>
  </si>
  <si>
    <t>21:0152:000606</t>
  </si>
  <si>
    <t>21:0152:000606:0001:0001:00</t>
  </si>
  <si>
    <t>092P  :795031:00:------:--</t>
  </si>
  <si>
    <t>21:0464:000714</t>
  </si>
  <si>
    <t>21:0152:000607:0001:0001:01</t>
  </si>
  <si>
    <t>092P  :795032:00:------:--</t>
  </si>
  <si>
    <t>21:0464:000715</t>
  </si>
  <si>
    <t>21:0152:000608</t>
  </si>
  <si>
    <t>21:0152:000608:0001:0001:00</t>
  </si>
  <si>
    <t>092P  :795033:00:------:--</t>
  </si>
  <si>
    <t>21:0464:000716</t>
  </si>
  <si>
    <t>21:0152:000609</t>
  </si>
  <si>
    <t>21:0152:000609:0001:0001:00</t>
  </si>
  <si>
    <t>092P  :795034:00:------:--</t>
  </si>
  <si>
    <t>21:0464:000717</t>
  </si>
  <si>
    <t>21:0152:000610</t>
  </si>
  <si>
    <t>21:0152:000610:0001:0001:00</t>
  </si>
  <si>
    <t>092P  :795035:9J:------:--</t>
  </si>
  <si>
    <t>21:0464:000718</t>
  </si>
  <si>
    <t>092P  :795036:00:------:--</t>
  </si>
  <si>
    <t>21:0464:000719</t>
  </si>
  <si>
    <t>21:0152:000611</t>
  </si>
  <si>
    <t>21:0152:000611:0001:0001:00</t>
  </si>
  <si>
    <t>092P  :795037:00:------:--</t>
  </si>
  <si>
    <t>21:0464:000720</t>
  </si>
  <si>
    <t>21:0152:000612</t>
  </si>
  <si>
    <t>21:0152:000612:0001:0001:00</t>
  </si>
  <si>
    <t>092P  :795038:00:------:--</t>
  </si>
  <si>
    <t>21:0464:000721</t>
  </si>
  <si>
    <t>21:0152:000613</t>
  </si>
  <si>
    <t>21:0152:000613:0001:0001:00</t>
  </si>
  <si>
    <t>092P  :795039:10:------:--</t>
  </si>
  <si>
    <t>21:0464:000722</t>
  </si>
  <si>
    <t>21:0152:000614</t>
  </si>
  <si>
    <t>21:0152:000614:0001:0001:00</t>
  </si>
  <si>
    <t>092P  :795040:20:795039:10</t>
  </si>
  <si>
    <t>21:0464:000723</t>
  </si>
  <si>
    <t>21:0152:000614:0002:0001:00</t>
  </si>
  <si>
    <t>092P  :795041:80:795048:00</t>
  </si>
  <si>
    <t>21:0464:000724</t>
  </si>
  <si>
    <t>21:0152:000620</t>
  </si>
  <si>
    <t>21:0152:000620:0001:0001:02</t>
  </si>
  <si>
    <t>092P  :795042:00:------:--</t>
  </si>
  <si>
    <t>21:0464:000725</t>
  </si>
  <si>
    <t>21:0152:000615</t>
  </si>
  <si>
    <t>21:0152:000615:0001:0001:00</t>
  </si>
  <si>
    <t>092P  :795043:00:------:--</t>
  </si>
  <si>
    <t>21:0464:000726</t>
  </si>
  <si>
    <t>21:0152:000616</t>
  </si>
  <si>
    <t>21:0152:000616:0001:0001:00</t>
  </si>
  <si>
    <t>092P  :795044:9L:------:--</t>
  </si>
  <si>
    <t>21:0464:000727</t>
  </si>
  <si>
    <t>092P  :795045:00:------:--</t>
  </si>
  <si>
    <t>21:0464:000728</t>
  </si>
  <si>
    <t>21:0152:000617</t>
  </si>
  <si>
    <t>21:0152:000617:0001:0001:00</t>
  </si>
  <si>
    <t>092P  :795046:00:------:--</t>
  </si>
  <si>
    <t>21:0464:000729</t>
  </si>
  <si>
    <t>21:0152:000618</t>
  </si>
  <si>
    <t>21:0152:000618:0001:0001:00</t>
  </si>
  <si>
    <t>092P  :795047:00:------:--</t>
  </si>
  <si>
    <t>21:0464:000730</t>
  </si>
  <si>
    <t>21:0152:000619</t>
  </si>
  <si>
    <t>21:0152:000619:0001:0001:00</t>
  </si>
  <si>
    <t>092P  :795048:00:------:--</t>
  </si>
  <si>
    <t>21:0464:000731</t>
  </si>
  <si>
    <t>21:0152:000620:0001:0001:01</t>
  </si>
  <si>
    <t>092P  :795049:00:------:--</t>
  </si>
  <si>
    <t>21:0464:000732</t>
  </si>
  <si>
    <t>21:0152:000621</t>
  </si>
  <si>
    <t>21:0152:000621:0001:0001:00</t>
  </si>
  <si>
    <t>092P  :795050:00:------:--</t>
  </si>
  <si>
    <t>21:0464:000733</t>
  </si>
  <si>
    <t>21:0152:000622</t>
  </si>
  <si>
    <t>21:0152:000622:0001:0001:00</t>
  </si>
  <si>
    <t>092P  :795051:10:------:--</t>
  </si>
  <si>
    <t>21:0464:000734</t>
  </si>
  <si>
    <t>21:0152:000623</t>
  </si>
  <si>
    <t>21:0152:000623:0001:0001:00</t>
  </si>
  <si>
    <t>092P  :795052:20:795051:10</t>
  </si>
  <si>
    <t>21:0464:000735</t>
  </si>
  <si>
    <t>21:0152:000623:0002:0001:00</t>
  </si>
  <si>
    <t>092P  :795053:00:------:--</t>
  </si>
  <si>
    <t>21:0464:000736</t>
  </si>
  <si>
    <t>21:0152:000624</t>
  </si>
  <si>
    <t>21:0152:000624:0001:0001:00</t>
  </si>
  <si>
    <t>092P  :795054:00:------:--</t>
  </si>
  <si>
    <t>21:0464:000737</t>
  </si>
  <si>
    <t>21:0152:000625</t>
  </si>
  <si>
    <t>21:0152:000625:0001:0001:00</t>
  </si>
  <si>
    <t>092P  :795055:00:------:--</t>
  </si>
  <si>
    <t>21:0464:000738</t>
  </si>
  <si>
    <t>21:0152:000626</t>
  </si>
  <si>
    <t>21:0152:000626:0001:0001:00</t>
  </si>
  <si>
    <t>092P  :795056:00:------:--</t>
  </si>
  <si>
    <t>21:0464:000739</t>
  </si>
  <si>
    <t>21:0152:000627</t>
  </si>
  <si>
    <t>21:0152:000627:0001:0001:00</t>
  </si>
  <si>
    <t>092P  :795057:00:------:--</t>
  </si>
  <si>
    <t>21:0464:000740</t>
  </si>
  <si>
    <t>21:0152:000628</t>
  </si>
  <si>
    <t>21:0152:000628:0001:0001:00</t>
  </si>
  <si>
    <t>092P  :795058:00:------:--</t>
  </si>
  <si>
    <t>21:0464:000741</t>
  </si>
  <si>
    <t>21:0152:000629</t>
  </si>
  <si>
    <t>21:0152:000629:0001:0001:00</t>
  </si>
  <si>
    <t>092P  :795059:00:------:--</t>
  </si>
  <si>
    <t>21:0464:000742</t>
  </si>
  <si>
    <t>21:0152:000630</t>
  </si>
  <si>
    <t>21:0152:000630:0001:0001:00</t>
  </si>
  <si>
    <t>092P  :795060:00:------:--</t>
  </si>
  <si>
    <t>21:0464:000743</t>
  </si>
  <si>
    <t>21:0152:000631</t>
  </si>
  <si>
    <t>21:0152:000631:0001:0001:00</t>
  </si>
  <si>
    <t>092P  :795061:80:795076:00</t>
  </si>
  <si>
    <t>21:0464:000744</t>
  </si>
  <si>
    <t>21:0152:000644</t>
  </si>
  <si>
    <t>21:0152:000644:0001:0001:02</t>
  </si>
  <si>
    <t>092P  :795062:00:------:--</t>
  </si>
  <si>
    <t>21:0464:000745</t>
  </si>
  <si>
    <t>21:0152:000632</t>
  </si>
  <si>
    <t>21:0152:000632:0001:0001:00</t>
  </si>
  <si>
    <t>092P  :795063:00:------:--</t>
  </si>
  <si>
    <t>21:0464:000746</t>
  </si>
  <si>
    <t>21:0152:000633</t>
  </si>
  <si>
    <t>21:0152:000633:0001:0001:00</t>
  </si>
  <si>
    <t>092P  :795064:9E:------:--</t>
  </si>
  <si>
    <t>21:0464:000747</t>
  </si>
  <si>
    <t>092P  :795065:00:------:--</t>
  </si>
  <si>
    <t>21:0464:000748</t>
  </si>
  <si>
    <t>21:0152:000634</t>
  </si>
  <si>
    <t>21:0152:000634:0001:0001:00</t>
  </si>
  <si>
    <t>092P  :795066:00:------:--</t>
  </si>
  <si>
    <t>21:0464:000749</t>
  </si>
  <si>
    <t>21:0152:000635</t>
  </si>
  <si>
    <t>21:0152:000635:0001:0001:00</t>
  </si>
  <si>
    <t>092P  :795067:00:------:--</t>
  </si>
  <si>
    <t>21:0464:000750</t>
  </si>
  <si>
    <t>21:0152:000636</t>
  </si>
  <si>
    <t>21:0152:000636:0001:0001:00</t>
  </si>
  <si>
    <t>092P  :795068:10:------:--</t>
  </si>
  <si>
    <t>21:0464:000751</t>
  </si>
  <si>
    <t>21:0152:000637</t>
  </si>
  <si>
    <t>21:0152:000637:0001:0001:00</t>
  </si>
  <si>
    <t>092P  :795069:20:795068:10</t>
  </si>
  <si>
    <t>21:0464:000752</t>
  </si>
  <si>
    <t>21:0152:000637:0002:0001:00</t>
  </si>
  <si>
    <t>092P  :795070:00:------:--</t>
  </si>
  <si>
    <t>21:0464:000753</t>
  </si>
  <si>
    <t>21:0152:000638</t>
  </si>
  <si>
    <t>21:0152:000638:0001:0001:00</t>
  </si>
  <si>
    <t>092P  :795071:00:------:--</t>
  </si>
  <si>
    <t>21:0464:000754</t>
  </si>
  <si>
    <t>21:0152:000639</t>
  </si>
  <si>
    <t>21:0152:000639:0001:0001:00</t>
  </si>
  <si>
    <t>092P  :795072:00:------:--</t>
  </si>
  <si>
    <t>21:0464:000755</t>
  </si>
  <si>
    <t>21:0152:000640</t>
  </si>
  <si>
    <t>21:0152:000640:0001:0001:00</t>
  </si>
  <si>
    <t>092P  :795073:00:------:--</t>
  </si>
  <si>
    <t>21:0464:000756</t>
  </si>
  <si>
    <t>21:0152:000641</t>
  </si>
  <si>
    <t>21:0152:000641:0001:0001:00</t>
  </si>
  <si>
    <t>092P  :795074:00:------:--</t>
  </si>
  <si>
    <t>21:0464:000757</t>
  </si>
  <si>
    <t>21:0152:000642</t>
  </si>
  <si>
    <t>21:0152:000642:0001:0001:00</t>
  </si>
  <si>
    <t>092P  :795075:00:------:--</t>
  </si>
  <si>
    <t>21:0464:000758</t>
  </si>
  <si>
    <t>21:0152:000643</t>
  </si>
  <si>
    <t>21:0152:000643:0001:0001:00</t>
  </si>
  <si>
    <t>092P  :795076:00:------:--</t>
  </si>
  <si>
    <t>21:0464:000759</t>
  </si>
  <si>
    <t>21:0152:000644:0001:0001:01</t>
  </si>
  <si>
    <t>092P  :795077:00:------:--</t>
  </si>
  <si>
    <t>21:0464:000760</t>
  </si>
  <si>
    <t>21:0152:000645</t>
  </si>
  <si>
    <t>21:0152:000645:0001:0001:00</t>
  </si>
  <si>
    <t>092P  :795078:00:------:--</t>
  </si>
  <si>
    <t>21:0464:000761</t>
  </si>
  <si>
    <t>21:0152:000646</t>
  </si>
  <si>
    <t>21:0152:000646:0001:0001:00</t>
  </si>
  <si>
    <t>092P  :795079:00:------:--</t>
  </si>
  <si>
    <t>21:0464:000762</t>
  </si>
  <si>
    <t>21:0152:000647</t>
  </si>
  <si>
    <t>21:0152:000647:0001:0001:00</t>
  </si>
  <si>
    <t>092P  :795080:00:------:--</t>
  </si>
  <si>
    <t>21:0464:000763</t>
  </si>
  <si>
    <t>21:0152:000648</t>
  </si>
  <si>
    <t>21:0152:000648:0001:0001:00</t>
  </si>
  <si>
    <t>092P  :795081:80:795087:00</t>
  </si>
  <si>
    <t>21:0464:000764</t>
  </si>
  <si>
    <t>21:0152:000653</t>
  </si>
  <si>
    <t>21:0152:000653:0001:0001:02</t>
  </si>
  <si>
    <t>092P  :795082:00:------:--</t>
  </si>
  <si>
    <t>21:0464:000765</t>
  </si>
  <si>
    <t>21:0152:000649</t>
  </si>
  <si>
    <t>21:0152:000649:0001:0001:00</t>
  </si>
  <si>
    <t>092P  :795083:00:------:--</t>
  </si>
  <si>
    <t>21:0464:000766</t>
  </si>
  <si>
    <t>21:0152:000650</t>
  </si>
  <si>
    <t>21:0152:000650:0001:0001:00</t>
  </si>
  <si>
    <t>092P  :795084:00:------:--</t>
  </si>
  <si>
    <t>21:0464:000767</t>
  </si>
  <si>
    <t>21:0152:000651</t>
  </si>
  <si>
    <t>21:0152:000651:0001:0001:00</t>
  </si>
  <si>
    <t>092P  :795085:00:------:--</t>
  </si>
  <si>
    <t>21:0464:000768</t>
  </si>
  <si>
    <t>21:0152:000652</t>
  </si>
  <si>
    <t>21:0152:000652:0001:0001:00</t>
  </si>
  <si>
    <t>092P  :795086:9E:------:--</t>
  </si>
  <si>
    <t>21:0464:000769</t>
  </si>
  <si>
    <t>092P  :795087:00:------:--</t>
  </si>
  <si>
    <t>21:0464:000770</t>
  </si>
  <si>
    <t>21:0152:000653:0001:0001:01</t>
  </si>
  <si>
    <t>092P  :795088:00:------:--</t>
  </si>
  <si>
    <t>21:0464:000771</t>
  </si>
  <si>
    <t>21:0152:000654</t>
  </si>
  <si>
    <t>21:0152:000654:0001:0001:00</t>
  </si>
  <si>
    <t>092P  :795089:00:------:--</t>
  </si>
  <si>
    <t>21:0464:000772</t>
  </si>
  <si>
    <t>21:0152:000655</t>
  </si>
  <si>
    <t>21:0152:000655:0001:0001:00</t>
  </si>
  <si>
    <t>092P  :795090:00:------:--</t>
  </si>
  <si>
    <t>21:0464:000773</t>
  </si>
  <si>
    <t>21:0152:000656</t>
  </si>
  <si>
    <t>21:0152:000656:0001:0001:00</t>
  </si>
  <si>
    <t>092P  :795091:00:------:--</t>
  </si>
  <si>
    <t>21:0464:000774</t>
  </si>
  <si>
    <t>21:0152:000657</t>
  </si>
  <si>
    <t>21:0152:000657:0001:0001:00</t>
  </si>
  <si>
    <t>092P  :795092:00:------:--</t>
  </si>
  <si>
    <t>21:0464:000775</t>
  </si>
  <si>
    <t>21:0152:000658</t>
  </si>
  <si>
    <t>21:0152:000658:0001:0001:00</t>
  </si>
  <si>
    <t>092P  :795093:00:------:--</t>
  </si>
  <si>
    <t>21:0464:000776</t>
  </si>
  <si>
    <t>21:0152:000659</t>
  </si>
  <si>
    <t>21:0152:000659:0001:0001:00</t>
  </si>
  <si>
    <t>092P  :795094:00:------:--</t>
  </si>
  <si>
    <t>21:0464:000777</t>
  </si>
  <si>
    <t>21:0152:000660</t>
  </si>
  <si>
    <t>21:0152:000660:0001:0001:00</t>
  </si>
  <si>
    <t>092P  :795095:00:------:--</t>
  </si>
  <si>
    <t>21:0464:000778</t>
  </si>
  <si>
    <t>21:0152:000661</t>
  </si>
  <si>
    <t>21:0152:000661:0001:0001:00</t>
  </si>
  <si>
    <t>092P  :795096:00:------:--</t>
  </si>
  <si>
    <t>21:0464:000779</t>
  </si>
  <si>
    <t>21:0152:000662</t>
  </si>
  <si>
    <t>21:0152:000662:0001:0001:00</t>
  </si>
  <si>
    <t>092P  :795097:00:------:--</t>
  </si>
  <si>
    <t>21:0464:000780</t>
  </si>
  <si>
    <t>21:0152:000663</t>
  </si>
  <si>
    <t>21:0152:000663:0001:0001:00</t>
  </si>
  <si>
    <t>092P  :795098:00:------:--</t>
  </si>
  <si>
    <t>21:0464:000781</t>
  </si>
  <si>
    <t>21:0152:000664</t>
  </si>
  <si>
    <t>21:0152:000664:0001:0001:00</t>
  </si>
  <si>
    <t>092P  :795099:10:------:--</t>
  </si>
  <si>
    <t>21:0464:000782</t>
  </si>
  <si>
    <t>21:0152:000665</t>
  </si>
  <si>
    <t>21:0152:000665:0001:0001:00</t>
  </si>
  <si>
    <t>092P  :795100:20:795099:10</t>
  </si>
  <si>
    <t>21:0464:000783</t>
  </si>
  <si>
    <t>21:0152:000665:0002:0001:00</t>
  </si>
  <si>
    <t>092P  :795101:80:795106:00</t>
  </si>
  <si>
    <t>21:0464:000784</t>
  </si>
  <si>
    <t>21:0152:000670</t>
  </si>
  <si>
    <t>21:0152:000670:0001:0001:02</t>
  </si>
  <si>
    <t>092P  :795102:00:------:--</t>
  </si>
  <si>
    <t>21:0464:000785</t>
  </si>
  <si>
    <t>21:0152:000666</t>
  </si>
  <si>
    <t>21:0152:000666:0001:0001:00</t>
  </si>
  <si>
    <t>092P  :795103:00:------:--</t>
  </si>
  <si>
    <t>21:0464:000786</t>
  </si>
  <si>
    <t>21:0152:000667</t>
  </si>
  <si>
    <t>21:0152:000667:0001:0001:00</t>
  </si>
  <si>
    <t>092P  :795104:00:------:--</t>
  </si>
  <si>
    <t>21:0464:000787</t>
  </si>
  <si>
    <t>21:0152:000668</t>
  </si>
  <si>
    <t>21:0152:000668:0001:0001:00</t>
  </si>
  <si>
    <t>092P  :795105:00:------:--</t>
  </si>
  <si>
    <t>21:0464:000788</t>
  </si>
  <si>
    <t>21:0152:000669</t>
  </si>
  <si>
    <t>21:0152:000669:0001:0001:00</t>
  </si>
  <si>
    <t>092P  :795106:00:------:--</t>
  </si>
  <si>
    <t>21:0464:000789</t>
  </si>
  <si>
    <t>21:0152:000670:0001:0001:01</t>
  </si>
  <si>
    <t>092P  :795107:00:------:--</t>
  </si>
  <si>
    <t>21:0464:000790</t>
  </si>
  <si>
    <t>21:0152:000671</t>
  </si>
  <si>
    <t>21:0152:000671:0001:0001:00</t>
  </si>
  <si>
    <t>092P  :795108:9K:------:--</t>
  </si>
  <si>
    <t>21:0464:000791</t>
  </si>
  <si>
    <t>092P  :795109:00:------:--</t>
  </si>
  <si>
    <t>21:0464:000792</t>
  </si>
  <si>
    <t>21:0152:000672</t>
  </si>
  <si>
    <t>21:0152:000672:0001:0001:00</t>
  </si>
  <si>
    <t>092P  :795110:00:------:--</t>
  </si>
  <si>
    <t>21:0464:000793</t>
  </si>
  <si>
    <t>21:0152:000673</t>
  </si>
  <si>
    <t>21:0152:000673:0001:0001:00</t>
  </si>
  <si>
    <t>092P  :795111:00:------:--</t>
  </si>
  <si>
    <t>21:0464:000794</t>
  </si>
  <si>
    <t>21:0152:000674</t>
  </si>
  <si>
    <t>21:0152:000674:0001:0001:00</t>
  </si>
  <si>
    <t>092P  :795112:00:------:--</t>
  </si>
  <si>
    <t>21:0464:000795</t>
  </si>
  <si>
    <t>21:0152:000675</t>
  </si>
  <si>
    <t>21:0152:000675:0001:0001:00</t>
  </si>
  <si>
    <t>092P  :795113:10:------:--</t>
  </si>
  <si>
    <t>21:0464:000796</t>
  </si>
  <si>
    <t>21:0152:000676</t>
  </si>
  <si>
    <t>21:0152:000676:0001:0001:00</t>
  </si>
  <si>
    <t>092P  :795114:20:795113:10</t>
  </si>
  <si>
    <t>21:0464:000797</t>
  </si>
  <si>
    <t>21:0152:000676:0002:0001:00</t>
  </si>
  <si>
    <t>092P  :795115:00:------:--</t>
  </si>
  <si>
    <t>21:0464:000798</t>
  </si>
  <si>
    <t>21:0152:000677</t>
  </si>
  <si>
    <t>21:0152:000677:0001:0001:00</t>
  </si>
  <si>
    <t>092P  :795116:00:------:--</t>
  </si>
  <si>
    <t>21:0464:000799</t>
  </si>
  <si>
    <t>21:0152:000678</t>
  </si>
  <si>
    <t>21:0152:000678:0001:0001:00</t>
  </si>
  <si>
    <t>092P  :795117:00:------:--</t>
  </si>
  <si>
    <t>21:0464:000800</t>
  </si>
  <si>
    <t>21:0152:000679</t>
  </si>
  <si>
    <t>21:0152:000679:0001:0001:00</t>
  </si>
  <si>
    <t>092P  :795118:00:------:--</t>
  </si>
  <si>
    <t>21:0464:000801</t>
  </si>
  <si>
    <t>21:0152:000680</t>
  </si>
  <si>
    <t>21:0152:000680:0001:0001:00</t>
  </si>
  <si>
    <t>092P  :795119:00:------:--</t>
  </si>
  <si>
    <t>21:0464:000802</t>
  </si>
  <si>
    <t>21:0152:000681</t>
  </si>
  <si>
    <t>21:0152:000681:0001:0001:00</t>
  </si>
  <si>
    <t>092P  :795120:00:------:--</t>
  </si>
  <si>
    <t>21:0464:000803</t>
  </si>
  <si>
    <t>21:0152:000682</t>
  </si>
  <si>
    <t>21:0152:000682:0001:0001:00</t>
  </si>
  <si>
    <t>092P  :795121:80:795123:00</t>
  </si>
  <si>
    <t>21:0464:000804</t>
  </si>
  <si>
    <t>21:0152:000684</t>
  </si>
  <si>
    <t>21:0152:000684:0001:0001:02</t>
  </si>
  <si>
    <t>092P  :795122:00:------:--</t>
  </si>
  <si>
    <t>21:0464:000805</t>
  </si>
  <si>
    <t>21:0152:000683</t>
  </si>
  <si>
    <t>21:0152:000683:0001:0001:00</t>
  </si>
  <si>
    <t>092P  :795123:00:------:--</t>
  </si>
  <si>
    <t>21:0464:000806</t>
  </si>
  <si>
    <t>21:0152:000684:0001:0001:01</t>
  </si>
  <si>
    <t>092P  :795124:9J:------:--</t>
  </si>
  <si>
    <t>21:0464:000807</t>
  </si>
  <si>
    <t>092P  :795125:00:------:--</t>
  </si>
  <si>
    <t>21:0464:000808</t>
  </si>
  <si>
    <t>21:0152:000685</t>
  </si>
  <si>
    <t>21:0152:000685:0001:0001:00</t>
  </si>
  <si>
    <t>092P  :795126:00:------:--</t>
  </si>
  <si>
    <t>21:0464:000809</t>
  </si>
  <si>
    <t>21:0152:000686</t>
  </si>
  <si>
    <t>21:0152:000686:0001:0001:00</t>
  </si>
  <si>
    <t>092P  :795127:00:------:--</t>
  </si>
  <si>
    <t>21:0464:000810</t>
  </si>
  <si>
    <t>21:0152:000687</t>
  </si>
  <si>
    <t>21:0152:000687:0001:0001:00</t>
  </si>
  <si>
    <t>092P  :795128:00:------:--</t>
  </si>
  <si>
    <t>21:0464:000811</t>
  </si>
  <si>
    <t>21:0152:000688</t>
  </si>
  <si>
    <t>21:0152:000688:0001:0001:00</t>
  </si>
  <si>
    <t>092P  :795129:00:------:--</t>
  </si>
  <si>
    <t>21:0464:000812</t>
  </si>
  <si>
    <t>21:0152:000689</t>
  </si>
  <si>
    <t>21:0152:000689:0001:0001:00</t>
  </si>
  <si>
    <t>092P  :795130:00:------:--</t>
  </si>
  <si>
    <t>21:0464:000813</t>
  </si>
  <si>
    <t>21:0152:000690</t>
  </si>
  <si>
    <t>21:0152:000690:0001:0001:00</t>
  </si>
  <si>
    <t>092P  :795131:00:------:--</t>
  </si>
  <si>
    <t>21:0464:000814</t>
  </si>
  <si>
    <t>21:0152:000691</t>
  </si>
  <si>
    <t>21:0152:000691:0001:0001:00</t>
  </si>
  <si>
    <t>092P  :795132:00:------:--</t>
  </si>
  <si>
    <t>21:0464:000815</t>
  </si>
  <si>
    <t>21:0152:000692</t>
  </si>
  <si>
    <t>21:0152:000692:0001:0001:00</t>
  </si>
  <si>
    <t>092P  :795133:10:------:--</t>
  </si>
  <si>
    <t>21:0464:000816</t>
  </si>
  <si>
    <t>21:0152:000693</t>
  </si>
  <si>
    <t>21:0152:000693:0001:0001:00</t>
  </si>
  <si>
    <t>092P  :795134:20:795133:10</t>
  </si>
  <si>
    <t>21:0464:000817</t>
  </si>
  <si>
    <t>21:0152:000693:0002:0001:00</t>
  </si>
  <si>
    <t>092P  :795135:00:------:--</t>
  </si>
  <si>
    <t>21:0464:000818</t>
  </si>
  <si>
    <t>21:0152:000694</t>
  </si>
  <si>
    <t>21:0152:000694:0001:0001:00</t>
  </si>
  <si>
    <t>092P  :795136:00:------:--</t>
  </si>
  <si>
    <t>21:0464:000819</t>
  </si>
  <si>
    <t>21:0152:000695</t>
  </si>
  <si>
    <t>21:0152:000695:0001:0001:00</t>
  </si>
  <si>
    <t>092P  :795137:00:------:--</t>
  </si>
  <si>
    <t>21:0464:000820</t>
  </si>
  <si>
    <t>21:0152:000696</t>
  </si>
  <si>
    <t>21:0152:000696:0001:0001:00</t>
  </si>
  <si>
    <t>092P  :795138:00:------:--</t>
  </si>
  <si>
    <t>21:0464:000821</t>
  </si>
  <si>
    <t>21:0152:000697</t>
  </si>
  <si>
    <t>21:0152:000697:0001:0001:00</t>
  </si>
  <si>
    <t>092P  :795139:00:------:--</t>
  </si>
  <si>
    <t>21:0464:000822</t>
  </si>
  <si>
    <t>21:0152:000698</t>
  </si>
  <si>
    <t>21:0152:000698:0001:0001:00</t>
  </si>
  <si>
    <t>092P  :795140:00:------:--</t>
  </si>
  <si>
    <t>21:0464:000823</t>
  </si>
  <si>
    <t>21:0152:000699</t>
  </si>
  <si>
    <t>21:0152:000699:0001:0001:00</t>
  </si>
  <si>
    <t>092P  :795141:80:795147:00</t>
  </si>
  <si>
    <t>21:0464:000824</t>
  </si>
  <si>
    <t>21:0152:000704</t>
  </si>
  <si>
    <t>21:0152:000704:0001:0001:02</t>
  </si>
  <si>
    <t>092P  :795142:9K:------:--</t>
  </si>
  <si>
    <t>21:0464:000825</t>
  </si>
  <si>
    <t>092P  :795143:00:------:--</t>
  </si>
  <si>
    <t>21:0464:000826</t>
  </si>
  <si>
    <t>21:0152:000700</t>
  </si>
  <si>
    <t>21:0152:000700:0001:0001:00</t>
  </si>
  <si>
    <t>092P  :795144:00:------:--</t>
  </si>
  <si>
    <t>21:0464:000827</t>
  </si>
  <si>
    <t>21:0152:000701</t>
  </si>
  <si>
    <t>21:0152:000701:0001:0001:00</t>
  </si>
  <si>
    <t>092P  :795145:00:------:--</t>
  </si>
  <si>
    <t>21:0464:000828</t>
  </si>
  <si>
    <t>21:0152:000702</t>
  </si>
  <si>
    <t>21:0152:000702:0001:0001:00</t>
  </si>
  <si>
    <t>092P  :795146:00:------:--</t>
  </si>
  <si>
    <t>21:0464:000829</t>
  </si>
  <si>
    <t>21:0152:000703</t>
  </si>
  <si>
    <t>21:0152:000703:0001:0001:00</t>
  </si>
  <si>
    <t>092P  :795147:00:------:--</t>
  </si>
  <si>
    <t>21:0464:000830</t>
  </si>
  <si>
    <t>21:0152:000704:0001:0001:01</t>
  </si>
  <si>
    <t>092P  :795148:00:------:--</t>
  </si>
  <si>
    <t>21:0464:000831</t>
  </si>
  <si>
    <t>21:0152:000705</t>
  </si>
  <si>
    <t>21:0152:000705:0001:0001:00</t>
  </si>
  <si>
    <t>092P  :795149:00:------:--</t>
  </si>
  <si>
    <t>21:0464:000832</t>
  </si>
  <si>
    <t>21:0152:000706</t>
  </si>
  <si>
    <t>21:0152:000706:0001:0001:00</t>
  </si>
  <si>
    <t>092P  :795150:00:------:--</t>
  </si>
  <si>
    <t>21:0464:000833</t>
  </si>
  <si>
    <t>21:0152:000707</t>
  </si>
  <si>
    <t>21:0152:000707:0001:0001:00</t>
  </si>
  <si>
    <t>092P  :795151:00:------:--</t>
  </si>
  <si>
    <t>21:0464:000834</t>
  </si>
  <si>
    <t>21:0152:000708</t>
  </si>
  <si>
    <t>21:0152:000708:0001:0001:00</t>
  </si>
  <si>
    <t>092P  :795152:10:------:--</t>
  </si>
  <si>
    <t>21:0464:000835</t>
  </si>
  <si>
    <t>21:0152:000709</t>
  </si>
  <si>
    <t>21:0152:000709:0001:0001:00</t>
  </si>
  <si>
    <t>092P  :795153:20:795152:10</t>
  </si>
  <si>
    <t>21:0464:000836</t>
  </si>
  <si>
    <t>21:0152:000709:0002:0001:00</t>
  </si>
  <si>
    <t>092P  :795154:00:------:--</t>
  </si>
  <si>
    <t>21:0464:000837</t>
  </si>
  <si>
    <t>21:0152:000710</t>
  </si>
  <si>
    <t>21:0152:000710:0001:0001:00</t>
  </si>
  <si>
    <t>092P  :795155:00:------:--</t>
  </si>
  <si>
    <t>21:0464:000838</t>
  </si>
  <si>
    <t>21:0152:000711</t>
  </si>
  <si>
    <t>21:0152:000711:0001:0001:00</t>
  </si>
  <si>
    <t>092P  :795156:00:------:--</t>
  </si>
  <si>
    <t>21:0464:000839</t>
  </si>
  <si>
    <t>21:0152:000712</t>
  </si>
  <si>
    <t>21:0152:000712:0001:0001:00</t>
  </si>
  <si>
    <t>092P  :795157:00:------:--</t>
  </si>
  <si>
    <t>21:0464:000840</t>
  </si>
  <si>
    <t>21:0152:000713</t>
  </si>
  <si>
    <t>21:0152:000713:0001:0001:00</t>
  </si>
  <si>
    <t>092P  :795158:00:------:--</t>
  </si>
  <si>
    <t>21:0464:000841</t>
  </si>
  <si>
    <t>21:0152:000714</t>
  </si>
  <si>
    <t>21:0152:000714:0001:0001:00</t>
  </si>
  <si>
    <t>092P  :795159:00:------:--</t>
  </si>
  <si>
    <t>21:0464:000842</t>
  </si>
  <si>
    <t>21:0152:000715</t>
  </si>
  <si>
    <t>21:0152:000715:0001:0001:00</t>
  </si>
  <si>
    <t>092P  :795160:00:------:--</t>
  </si>
  <si>
    <t>21:0464:000843</t>
  </si>
  <si>
    <t>21:0152:000716</t>
  </si>
  <si>
    <t>21:0152:000716:0001:0001:00</t>
  </si>
  <si>
    <t>092P  :795161:80:795173:00</t>
  </si>
  <si>
    <t>21:0464:000844</t>
  </si>
  <si>
    <t>21:0152:000727</t>
  </si>
  <si>
    <t>21:0152:000727:0001:0001:02</t>
  </si>
  <si>
    <t>092P  :795162:00:------:--</t>
  </si>
  <si>
    <t>21:0464:000845</t>
  </si>
  <si>
    <t>21:0152:000717</t>
  </si>
  <si>
    <t>21:0152:000717:0001:0001:00</t>
  </si>
  <si>
    <t>092P  :795163:00:------:--</t>
  </si>
  <si>
    <t>21:0464:000846</t>
  </si>
  <si>
    <t>21:0152:000718</t>
  </si>
  <si>
    <t>21:0152:000718:0001:0001:00</t>
  </si>
  <si>
    <t>092P  :795164:00:------:--</t>
  </si>
  <si>
    <t>21:0464:000847</t>
  </si>
  <si>
    <t>21:0152:000719</t>
  </si>
  <si>
    <t>21:0152:000719:0001:0001:00</t>
  </si>
  <si>
    <t>092P  :795165:00:------:--</t>
  </si>
  <si>
    <t>21:0464:000848</t>
  </si>
  <si>
    <t>21:0152:000720</t>
  </si>
  <si>
    <t>21:0152:000720:0001:0001:00</t>
  </si>
  <si>
    <t>092P  :795166:00:------:--</t>
  </si>
  <si>
    <t>21:0464:000849</t>
  </si>
  <si>
    <t>21:0152:000721</t>
  </si>
  <si>
    <t>21:0152:000721:0001:0001:00</t>
  </si>
  <si>
    <t>092P  :795167:00:------:--</t>
  </si>
  <si>
    <t>21:0464:000850</t>
  </si>
  <si>
    <t>21:0152:000722</t>
  </si>
  <si>
    <t>21:0152:000722:0001:0001:00</t>
  </si>
  <si>
    <t>092P  :795168:00:------:--</t>
  </si>
  <si>
    <t>21:0464:000851</t>
  </si>
  <si>
    <t>21:0152:000723</t>
  </si>
  <si>
    <t>21:0152:000723:0001:0001:00</t>
  </si>
  <si>
    <t>092P  :795169:00:------:--</t>
  </si>
  <si>
    <t>21:0464:000852</t>
  </si>
  <si>
    <t>21:0152:000724</t>
  </si>
  <si>
    <t>21:0152:000724:0001:0001:00</t>
  </si>
  <si>
    <t>092P  :795170:00:------:--</t>
  </si>
  <si>
    <t>21:0464:000853</t>
  </si>
  <si>
    <t>21:0152:000725</t>
  </si>
  <si>
    <t>21:0152:000725:0001:0001:00</t>
  </si>
  <si>
    <t>092P  :795171:00:------:--</t>
  </si>
  <si>
    <t>21:0464:000854</t>
  </si>
  <si>
    <t>21:0152:000726</t>
  </si>
  <si>
    <t>21:0152:000726:0001:0001:00</t>
  </si>
  <si>
    <t>092P  :795172:9K:------:--</t>
  </si>
  <si>
    <t>21:0464:000855</t>
  </si>
  <si>
    <t>092P  :795173:00:------:--</t>
  </si>
  <si>
    <t>21:0464:000856</t>
  </si>
  <si>
    <t>21:0152:000727:0001:0001:01</t>
  </si>
  <si>
    <t>092P  :795174:00:------:--</t>
  </si>
  <si>
    <t>21:0464:000857</t>
  </si>
  <si>
    <t>21:0152:000728</t>
  </si>
  <si>
    <t>21:0152:000728:0001:0001:00</t>
  </si>
  <si>
    <t>092P  :795175:00:------:--</t>
  </si>
  <si>
    <t>21:0464:000858</t>
  </si>
  <si>
    <t>21:0152:000729</t>
  </si>
  <si>
    <t>21:0152:000729:0001:0001:00</t>
  </si>
  <si>
    <t>092P  :795176:00:------:--</t>
  </si>
  <si>
    <t>21:0464:000859</t>
  </si>
  <si>
    <t>21:0152:000730</t>
  </si>
  <si>
    <t>21:0152:000730:0001:0001:00</t>
  </si>
  <si>
    <t>092P  :795177:00:------:--</t>
  </si>
  <si>
    <t>21:0464:000860</t>
  </si>
  <si>
    <t>21:0152:000731</t>
  </si>
  <si>
    <t>21:0152:000731:0001:0001:00</t>
  </si>
  <si>
    <t>092P  :795178:00:------:--</t>
  </si>
  <si>
    <t>21:0464:000861</t>
  </si>
  <si>
    <t>21:0152:000732</t>
  </si>
  <si>
    <t>21:0152:000732:0001:0001:00</t>
  </si>
  <si>
    <t>092P  :795179:10:------:--</t>
  </si>
  <si>
    <t>21:0464:000862</t>
  </si>
  <si>
    <t>21:0152:000733</t>
  </si>
  <si>
    <t>21:0152:000733:0001:0001:00</t>
  </si>
  <si>
    <t>092P  :795180:20:795179:10</t>
  </si>
  <si>
    <t>21:0464:000863</t>
  </si>
  <si>
    <t>21:0152:000733:0002:0001:00</t>
  </si>
  <si>
    <t>092P  :795181:80:795196:20</t>
  </si>
  <si>
    <t>21:0464:000864</t>
  </si>
  <si>
    <t>21:0152:000746</t>
  </si>
  <si>
    <t>21:0152:000746:0002:0001:02</t>
  </si>
  <si>
    <t>092P  :795182:00:------:--</t>
  </si>
  <si>
    <t>21:0464:000865</t>
  </si>
  <si>
    <t>21:0152:000734</t>
  </si>
  <si>
    <t>21:0152:000734:0001:0001:00</t>
  </si>
  <si>
    <t>092P  :795183:00:------:--</t>
  </si>
  <si>
    <t>21:0464:000866</t>
  </si>
  <si>
    <t>21:0152:000735</t>
  </si>
  <si>
    <t>21:0152:000735:0001:0001:00</t>
  </si>
  <si>
    <t>092P  :795184:00:------:--</t>
  </si>
  <si>
    <t>21:0464:000867</t>
  </si>
  <si>
    <t>21:0152:000736</t>
  </si>
  <si>
    <t>21:0152:000736:0001:0001:00</t>
  </si>
  <si>
    <t>092P  :795185:00:------:--</t>
  </si>
  <si>
    <t>21:0464:000868</t>
  </si>
  <si>
    <t>21:0152:000737</t>
  </si>
  <si>
    <t>21:0152:000737:0001:0001:00</t>
  </si>
  <si>
    <t>092P  :795186:00:------:--</t>
  </si>
  <si>
    <t>21:0464:000869</t>
  </si>
  <si>
    <t>21:0152:000738</t>
  </si>
  <si>
    <t>21:0152:000738:0001:0001:00</t>
  </si>
  <si>
    <t>092P  :795187:9J:------:--</t>
  </si>
  <si>
    <t>21:0464:000870</t>
  </si>
  <si>
    <t>092P  :795188:00:------:--</t>
  </si>
  <si>
    <t>21:0464:000871</t>
  </si>
  <si>
    <t>21:0152:000739</t>
  </si>
  <si>
    <t>21:0152:000739:0001:0001:00</t>
  </si>
  <si>
    <t>092P  :795189:00:------:--</t>
  </si>
  <si>
    <t>21:0464:000872</t>
  </si>
  <si>
    <t>21:0152:000740</t>
  </si>
  <si>
    <t>21:0152:000740:0001:0001:00</t>
  </si>
  <si>
    <t>092P  :795190:00:------:--</t>
  </si>
  <si>
    <t>21:0464:000873</t>
  </si>
  <si>
    <t>21:0152:000741</t>
  </si>
  <si>
    <t>21:0152:000741:0001:0001:00</t>
  </si>
  <si>
    <t>092P  :795191:00:------:--</t>
  </si>
  <si>
    <t>21:0464:000874</t>
  </si>
  <si>
    <t>21:0152:000742</t>
  </si>
  <si>
    <t>21:0152:000742:0001:0001:00</t>
  </si>
  <si>
    <t>092P  :795192:00:------:--</t>
  </si>
  <si>
    <t>21:0464:000875</t>
  </si>
  <si>
    <t>21:0152:000743</t>
  </si>
  <si>
    <t>21:0152:000743:0001:0001:00</t>
  </si>
  <si>
    <t>092P  :795193:00:------:--</t>
  </si>
  <si>
    <t>21:0464:000876</t>
  </si>
  <si>
    <t>21:0152:000744</t>
  </si>
  <si>
    <t>21:0152:000744:0001:0001:00</t>
  </si>
  <si>
    <t>092P  :795194:00:------:--</t>
  </si>
  <si>
    <t>21:0464:000877</t>
  </si>
  <si>
    <t>21:0152:000745</t>
  </si>
  <si>
    <t>21:0152:000745:0001:0001:00</t>
  </si>
  <si>
    <t>092P  :795195:10:------:--</t>
  </si>
  <si>
    <t>21:0464:000878</t>
  </si>
  <si>
    <t>21:0152:000746:0001:0001:00</t>
  </si>
  <si>
    <t>092P  :795196:20:795195:10</t>
  </si>
  <si>
    <t>21:0464:000879</t>
  </si>
  <si>
    <t>21:0152:000746:0002:0001:01</t>
  </si>
  <si>
    <t>092P  :795197:00:------:--</t>
  </si>
  <si>
    <t>21:0464:000880</t>
  </si>
  <si>
    <t>21:0152:000747</t>
  </si>
  <si>
    <t>21:0152:000747:0001:0001:00</t>
  </si>
  <si>
    <t>092P  :795198:00:------:--</t>
  </si>
  <si>
    <t>21:0464:000881</t>
  </si>
  <si>
    <t>21:0152:000748</t>
  </si>
  <si>
    <t>21:0152:000748:0001:0001:00</t>
  </si>
  <si>
    <t>092P  :795199:00:------:--</t>
  </si>
  <si>
    <t>21:0464:000882</t>
  </si>
  <si>
    <t>21:0152:000749</t>
  </si>
  <si>
    <t>21:0152:000749:0001:0001:00</t>
  </si>
  <si>
    <t>092P  :795200:00:------:--</t>
  </si>
  <si>
    <t>21:0464:000883</t>
  </si>
  <si>
    <t>21:0152:000750</t>
  </si>
  <si>
    <t>21:0152:000750:0001:0001:00</t>
  </si>
  <si>
    <t>092P  :795201:80:795210:00</t>
  </si>
  <si>
    <t>21:0464:000884</t>
  </si>
  <si>
    <t>21:0152:000758</t>
  </si>
  <si>
    <t>21:0152:000758:0001:0001:02</t>
  </si>
  <si>
    <t>092P  :795202:00:------:--</t>
  </si>
  <si>
    <t>21:0464:000885</t>
  </si>
  <si>
    <t>21:0152:000751</t>
  </si>
  <si>
    <t>21:0152:000751:0001:0001:00</t>
  </si>
  <si>
    <t>092P  :795203:00:------:--</t>
  </si>
  <si>
    <t>21:0464:000886</t>
  </si>
  <si>
    <t>21:0152:000752</t>
  </si>
  <si>
    <t>21:0152:000752:0001:0001:00</t>
  </si>
  <si>
    <t>092P  :795204:10:------:--</t>
  </si>
  <si>
    <t>21:0464:000887</t>
  </si>
  <si>
    <t>21:0152:000753</t>
  </si>
  <si>
    <t>21:0152:000753:0001:0001:00</t>
  </si>
  <si>
    <t>092P  :795205:20:795204:10</t>
  </si>
  <si>
    <t>21:0464:000888</t>
  </si>
  <si>
    <t>21:0152:000753:0002:0001:00</t>
  </si>
  <si>
    <t>092P  :795206:00:------:--</t>
  </si>
  <si>
    <t>21:0464:000889</t>
  </si>
  <si>
    <t>21:0152:000754</t>
  </si>
  <si>
    <t>21:0152:000754:0001:0001:00</t>
  </si>
  <si>
    <t>092P  :795207:00:------:--</t>
  </si>
  <si>
    <t>21:0464:000890</t>
  </si>
  <si>
    <t>21:0152:000755</t>
  </si>
  <si>
    <t>21:0152:000755:0001:0001:00</t>
  </si>
  <si>
    <t>092P  :795208:00:------:--</t>
  </si>
  <si>
    <t>21:0464:000891</t>
  </si>
  <si>
    <t>21:0152:000756</t>
  </si>
  <si>
    <t>21:0152:000756:0001:0001:00</t>
  </si>
  <si>
    <t>092P  :795209:00:------:--</t>
  </si>
  <si>
    <t>21:0464:000892</t>
  </si>
  <si>
    <t>21:0152:000757</t>
  </si>
  <si>
    <t>21:0152:000757:0001:0001:00</t>
  </si>
  <si>
    <t>092P  :795210:00:------:--</t>
  </si>
  <si>
    <t>21:0464:000893</t>
  </si>
  <si>
    <t>21:0152:000758:0001:0001:01</t>
  </si>
  <si>
    <t>092P  :795211:00:------:--</t>
  </si>
  <si>
    <t>21:0464:000894</t>
  </si>
  <si>
    <t>21:0152:000759</t>
  </si>
  <si>
    <t>21:0152:000759:0001:0001:00</t>
  </si>
  <si>
    <t>092P  :795212:00:------:--</t>
  </si>
  <si>
    <t>21:0464:000895</t>
  </si>
  <si>
    <t>21:0152:000760</t>
  </si>
  <si>
    <t>21:0152:000760:0001:0001:00</t>
  </si>
  <si>
    <t>092P  :795213:00:------:--</t>
  </si>
  <si>
    <t>21:0464:000896</t>
  </si>
  <si>
    <t>21:0152:000761</t>
  </si>
  <si>
    <t>21:0152:000761:0001:0001:00</t>
  </si>
  <si>
    <t>092P  :795214:00:------:--</t>
  </si>
  <si>
    <t>21:0464:000897</t>
  </si>
  <si>
    <t>21:0152:000762</t>
  </si>
  <si>
    <t>21:0152:000762:0001:0001:00</t>
  </si>
  <si>
    <t>092P  :795215:00:------:--</t>
  </si>
  <si>
    <t>21:0464:000898</t>
  </si>
  <si>
    <t>21:0152:000763</t>
  </si>
  <si>
    <t>21:0152:000763:0001:0001:00</t>
  </si>
  <si>
    <t>092P  :795216:00:------:--</t>
  </si>
  <si>
    <t>21:0464:000899</t>
  </si>
  <si>
    <t>21:0152:000764</t>
  </si>
  <si>
    <t>21:0152:000764:0001:0001:00</t>
  </si>
  <si>
    <t>092P  :795217:00:------:--</t>
  </si>
  <si>
    <t>21:0464:000900</t>
  </si>
  <si>
    <t>21:0152:000765</t>
  </si>
  <si>
    <t>21:0152:000765:0001:0001:00</t>
  </si>
  <si>
    <t>092P  :795218:00:------:--</t>
  </si>
  <si>
    <t>21:0464:000901</t>
  </si>
  <si>
    <t>21:0152:000766</t>
  </si>
  <si>
    <t>21:0152:000766:0001:0001:00</t>
  </si>
  <si>
    <t>092P  :795219:00:------:--</t>
  </si>
  <si>
    <t>21:0464:000902</t>
  </si>
  <si>
    <t>21:0152:000767</t>
  </si>
  <si>
    <t>21:0152:000767:0001:0001:00</t>
  </si>
  <si>
    <t>092P  :795220:9L:------:--</t>
  </si>
  <si>
    <t>21:0464:000903</t>
  </si>
  <si>
    <t>092P  :795221:80:795225:00</t>
  </si>
  <si>
    <t>21:0464:000904</t>
  </si>
  <si>
    <t>21:0152:000771</t>
  </si>
  <si>
    <t>21:0152:000771:0001:0001:02</t>
  </si>
  <si>
    <t>092P  :795222:00:------:--</t>
  </si>
  <si>
    <t>21:0464:000905</t>
  </si>
  <si>
    <t>21:0152:000768</t>
  </si>
  <si>
    <t>21:0152:000768:0001:0001:00</t>
  </si>
  <si>
    <t>092P  :795223:00:------:--</t>
  </si>
  <si>
    <t>21:0464:000906</t>
  </si>
  <si>
    <t>21:0152:000769</t>
  </si>
  <si>
    <t>21:0152:000769:0001:0001:00</t>
  </si>
  <si>
    <t>092P  :795224:00:------:--</t>
  </si>
  <si>
    <t>21:0464:000907</t>
  </si>
  <si>
    <t>21:0152:000770</t>
  </si>
  <si>
    <t>21:0152:000770:0001:0001:00</t>
  </si>
  <si>
    <t>092P  :795225:00:------:--</t>
  </si>
  <si>
    <t>21:0464:000908</t>
  </si>
  <si>
    <t>21:0152:000771:0001:0001:01</t>
  </si>
  <si>
    <t>092P  :795226:00:------:--</t>
  </si>
  <si>
    <t>21:0464:000909</t>
  </si>
  <si>
    <t>21:0152:000772</t>
  </si>
  <si>
    <t>21:0152:000772:0001:0001:00</t>
  </si>
  <si>
    <t>092P  :795227:00:------:--</t>
  </si>
  <si>
    <t>21:0464:000910</t>
  </si>
  <si>
    <t>21:0152:000773</t>
  </si>
  <si>
    <t>21:0152:000773:0001:0001:00</t>
  </si>
  <si>
    <t>092P  :795228:00:------:--</t>
  </si>
  <si>
    <t>21:0464:000911</t>
  </si>
  <si>
    <t>21:0152:000774</t>
  </si>
  <si>
    <t>21:0152:000774:0001:0001:00</t>
  </si>
  <si>
    <t>092P  :795229:00:------:--</t>
  </si>
  <si>
    <t>21:0464:000912</t>
  </si>
  <si>
    <t>21:0152:000775</t>
  </si>
  <si>
    <t>21:0152:000775:0001:0001:00</t>
  </si>
  <si>
    <t>092P  :795230:00:------:--</t>
  </si>
  <si>
    <t>21:0464:000913</t>
  </si>
  <si>
    <t>21:0152:000776</t>
  </si>
  <si>
    <t>21:0152:000776:0001:0001:00</t>
  </si>
  <si>
    <t>092P  :795231:00:------:--</t>
  </si>
  <si>
    <t>21:0464:000914</t>
  </si>
  <si>
    <t>21:0152:000777</t>
  </si>
  <si>
    <t>21:0152:000777:0001:0001:00</t>
  </si>
  <si>
    <t>092P  :795232:00:------:--</t>
  </si>
  <si>
    <t>21:0464:000915</t>
  </si>
  <si>
    <t>21:0152:000778</t>
  </si>
  <si>
    <t>21:0152:000778:0001:0001:00</t>
  </si>
  <si>
    <t>092P  :795233:00:------:--</t>
  </si>
  <si>
    <t>21:0464:000916</t>
  </si>
  <si>
    <t>21:0152:000779</t>
  </si>
  <si>
    <t>21:0152:000779:0001:0001:00</t>
  </si>
  <si>
    <t>092P  :795234:00:------:--</t>
  </si>
  <si>
    <t>21:0464:000917</t>
  </si>
  <si>
    <t>21:0152:000780</t>
  </si>
  <si>
    <t>21:0152:000780:0001:0001:00</t>
  </si>
  <si>
    <t>092P  :795235:00:------:--</t>
  </si>
  <si>
    <t>21:0464:000918</t>
  </si>
  <si>
    <t>21:0152:000781</t>
  </si>
  <si>
    <t>21:0152:000781:0001:0001:00</t>
  </si>
  <si>
    <t>092P  :795236:9K:------:--</t>
  </si>
  <si>
    <t>21:0464:000919</t>
  </si>
  <si>
    <t>092P  :795237:10:------:--</t>
  </si>
  <si>
    <t>21:0464:000920</t>
  </si>
  <si>
    <t>21:0152:000782</t>
  </si>
  <si>
    <t>21:0152:000782:0001:0001:00</t>
  </si>
  <si>
    <t>092P  :795238:20:795237:10</t>
  </si>
  <si>
    <t>21:0464:000921</t>
  </si>
  <si>
    <t>21:0152:000782:0002:0001:00</t>
  </si>
  <si>
    <t>092P  :795239:00:------:--</t>
  </si>
  <si>
    <t>21:0464:000922</t>
  </si>
  <si>
    <t>21:0152:000783</t>
  </si>
  <si>
    <t>21:0152:000783:0001:0001:00</t>
  </si>
  <si>
    <t>092P  :795240:00:------:--</t>
  </si>
  <si>
    <t>21:0464:000923</t>
  </si>
  <si>
    <t>21:0152:000784</t>
  </si>
  <si>
    <t>21:0152:000784:0001:0001:00</t>
  </si>
  <si>
    <t>092P  :795241:80:795259:00</t>
  </si>
  <si>
    <t>21:0464:000924</t>
  </si>
  <si>
    <t>21:0152:000800</t>
  </si>
  <si>
    <t>21:0152:000800:0001:0001:02</t>
  </si>
  <si>
    <t>092P  :795242:00:------:--</t>
  </si>
  <si>
    <t>21:0464:000925</t>
  </si>
  <si>
    <t>21:0152:000785</t>
  </si>
  <si>
    <t>21:0152:000785:0001:0001:00</t>
  </si>
  <si>
    <t>092P  :795243:00:------:--</t>
  </si>
  <si>
    <t>21:0464:000926</t>
  </si>
  <si>
    <t>21:0152:000786</t>
  </si>
  <si>
    <t>21:0152:000786:0001:0001:00</t>
  </si>
  <si>
    <t>092P  :795244:00:------:--</t>
  </si>
  <si>
    <t>21:0464:000927</t>
  </si>
  <si>
    <t>21:0152:000787</t>
  </si>
  <si>
    <t>21:0152:000787:0001:0001:00</t>
  </si>
  <si>
    <t>092P  :795245:00:------:--</t>
  </si>
  <si>
    <t>21:0464:000928</t>
  </si>
  <si>
    <t>21:0152:000788</t>
  </si>
  <si>
    <t>21:0152:000788:0001:0001:00</t>
  </si>
  <si>
    <t>092P  :795246:00:------:--</t>
  </si>
  <si>
    <t>21:0464:000929</t>
  </si>
  <si>
    <t>21:0152:000789</t>
  </si>
  <si>
    <t>21:0152:000789:0001:0001:00</t>
  </si>
  <si>
    <t>092P  :795247:00:------:--</t>
  </si>
  <si>
    <t>21:0464:000930</t>
  </si>
  <si>
    <t>21:0152:000790</t>
  </si>
  <si>
    <t>21:0152:000790:0001:0001:00</t>
  </si>
  <si>
    <t>092P  :795248:00:------:--</t>
  </si>
  <si>
    <t>21:0464:000931</t>
  </si>
  <si>
    <t>21:0152:000791</t>
  </si>
  <si>
    <t>21:0152:000791:0001:0001:00</t>
  </si>
  <si>
    <t>092P  :795249:00:------:--</t>
  </si>
  <si>
    <t>21:0464:000932</t>
  </si>
  <si>
    <t>21:0152:000792</t>
  </si>
  <si>
    <t>21:0152:000792:0001:0001:00</t>
  </si>
  <si>
    <t>092P  :795250:10:------:--</t>
  </si>
  <si>
    <t>21:0464:000933</t>
  </si>
  <si>
    <t>21:0152:000793</t>
  </si>
  <si>
    <t>21:0152:000793:0001:0001:00</t>
  </si>
  <si>
    <t>092P  :795251:20:795250:10</t>
  </si>
  <si>
    <t>21:0464:000934</t>
  </si>
  <si>
    <t>21:0152:000793:0002:0001:00</t>
  </si>
  <si>
    <t>092P  :795252:00:------:--</t>
  </si>
  <si>
    <t>21:0464:000935</t>
  </si>
  <si>
    <t>21:0152:000794</t>
  </si>
  <si>
    <t>21:0152:000794:0001:0001:00</t>
  </si>
  <si>
    <t>092P  :795253:00:------:--</t>
  </si>
  <si>
    <t>21:0464:000936</t>
  </si>
  <si>
    <t>21:0152:000795</t>
  </si>
  <si>
    <t>21:0152:000795:0001:0001:00</t>
  </si>
  <si>
    <t>092P  :795254:00:------:--</t>
  </si>
  <si>
    <t>21:0464:000937</t>
  </si>
  <si>
    <t>21:0152:000796</t>
  </si>
  <si>
    <t>21:0152:000796:0001:0001:00</t>
  </si>
  <si>
    <t>092P  :795255:00:------:--</t>
  </si>
  <si>
    <t>21:0464:000938</t>
  </si>
  <si>
    <t>21:0152:000797</t>
  </si>
  <si>
    <t>21:0152:000797:0001:0001:00</t>
  </si>
  <si>
    <t>092P  :795256:00:------:--</t>
  </si>
  <si>
    <t>21:0464:000939</t>
  </si>
  <si>
    <t>21:0152:000798</t>
  </si>
  <si>
    <t>21:0152:000798:0001:0001:00</t>
  </si>
  <si>
    <t>092P  :795257:9L:------:--</t>
  </si>
  <si>
    <t>21:0464:000940</t>
  </si>
  <si>
    <t>092P  :795258:00:------:--</t>
  </si>
  <si>
    <t>21:0464:000941</t>
  </si>
  <si>
    <t>21:0152:000799</t>
  </si>
  <si>
    <t>21:0152:000799:0001:0001:00</t>
  </si>
  <si>
    <t>092P  :795259:00:------:--</t>
  </si>
  <si>
    <t>21:0464:000942</t>
  </si>
  <si>
    <t>21:0152:000800:0001:0001:01</t>
  </si>
  <si>
    <t>092P  :795260:00:------:--</t>
  </si>
  <si>
    <t>21:0464:000943</t>
  </si>
  <si>
    <t>21:0152:000801</t>
  </si>
  <si>
    <t>21:0152:000801:0001:0001:00</t>
  </si>
  <si>
    <t>092P  :795261:80:795276:00</t>
  </si>
  <si>
    <t>21:0464:000944</t>
  </si>
  <si>
    <t>21:0152:000815</t>
  </si>
  <si>
    <t>21:0152:000815:0001:0001:02</t>
  </si>
  <si>
    <t>092P  :795262:00:------:--</t>
  </si>
  <si>
    <t>21:0464:000945</t>
  </si>
  <si>
    <t>21:0152:000802</t>
  </si>
  <si>
    <t>21:0152:000802:0001:0001:00</t>
  </si>
  <si>
    <t>092P  :795263:00:------:--</t>
  </si>
  <si>
    <t>21:0464:000946</t>
  </si>
  <si>
    <t>21:0152:000803</t>
  </si>
  <si>
    <t>21:0152:000803:0001:0001:00</t>
  </si>
  <si>
    <t>092P  :795264:00:------:--</t>
  </si>
  <si>
    <t>21:0464:000947</t>
  </si>
  <si>
    <t>21:0152:000804</t>
  </si>
  <si>
    <t>21:0152:000804:0001:0001:00</t>
  </si>
  <si>
    <t>092P  :795265:00:------:--</t>
  </si>
  <si>
    <t>21:0464:000948</t>
  </si>
  <si>
    <t>21:0152:000805</t>
  </si>
  <si>
    <t>21:0152:000805:0001:0001:00</t>
  </si>
  <si>
    <t>092P  :795266:00:------:--</t>
  </si>
  <si>
    <t>21:0464:000949</t>
  </si>
  <si>
    <t>21:0152:000806</t>
  </si>
  <si>
    <t>21:0152:000806:0001:0001:00</t>
  </si>
  <si>
    <t>092P  :795267:9E:------:--</t>
  </si>
  <si>
    <t>21:0464:000950</t>
  </si>
  <si>
    <t>092P  :795268:00:------:--</t>
  </si>
  <si>
    <t>21:0464:000951</t>
  </si>
  <si>
    <t>21:0152:000807</t>
  </si>
  <si>
    <t>21:0152:000807:0001:0001:00</t>
  </si>
  <si>
    <t>092P  :795269:00:------:--</t>
  </si>
  <si>
    <t>21:0464:000952</t>
  </si>
  <si>
    <t>21:0152:000808</t>
  </si>
  <si>
    <t>21:0152:000808:0001:0001:00</t>
  </si>
  <si>
    <t>092P  :795270:00:------:--</t>
  </si>
  <si>
    <t>21:0464:000953</t>
  </si>
  <si>
    <t>21:0152:000809</t>
  </si>
  <si>
    <t>21:0152:000809:0001:0001:00</t>
  </si>
  <si>
    <t>092P  :795271:00:------:--</t>
  </si>
  <si>
    <t>21:0464:000954</t>
  </si>
  <si>
    <t>21:0152:000810</t>
  </si>
  <si>
    <t>21:0152:000810:0001:0001:00</t>
  </si>
  <si>
    <t>092P  :795272:00:------:--</t>
  </si>
  <si>
    <t>21:0464:000955</t>
  </si>
  <si>
    <t>21:0152:000811</t>
  </si>
  <si>
    <t>21:0152:000811:0001:0001:00</t>
  </si>
  <si>
    <t>092P  :795273:00:------:--</t>
  </si>
  <si>
    <t>21:0464:000956</t>
  </si>
  <si>
    <t>21:0152:000812</t>
  </si>
  <si>
    <t>21:0152:000812:0001:0001:00</t>
  </si>
  <si>
    <t>092P  :795274:00:------:--</t>
  </si>
  <si>
    <t>21:0464:000957</t>
  </si>
  <si>
    <t>21:0152:000813</t>
  </si>
  <si>
    <t>21:0152:000813:0001:0001:00</t>
  </si>
  <si>
    <t>092P  :795275:00:------:--</t>
  </si>
  <si>
    <t>21:0464:000958</t>
  </si>
  <si>
    <t>21:0152:000814</t>
  </si>
  <si>
    <t>21:0152:000814:0001:0001:00</t>
  </si>
  <si>
    <t>092P  :795276:00:------:--</t>
  </si>
  <si>
    <t>21:0464:000959</t>
  </si>
  <si>
    <t>21:0152:000815:0001:0001:01</t>
  </si>
  <si>
    <t>092P  :795277:00:------:--</t>
  </si>
  <si>
    <t>21:0464:000960</t>
  </si>
  <si>
    <t>21:0152:000816</t>
  </si>
  <si>
    <t>21:0152:000816:0001:0001:00</t>
  </si>
  <si>
    <t>092P  :795278:00:------:--</t>
  </si>
  <si>
    <t>21:0464:000961</t>
  </si>
  <si>
    <t>21:0152:000817</t>
  </si>
  <si>
    <t>21:0152:000817:0001:0001:00</t>
  </si>
  <si>
    <t>092P  :795279:10:------:--</t>
  </si>
  <si>
    <t>21:0464:000962</t>
  </si>
  <si>
    <t>21:0152:000818</t>
  </si>
  <si>
    <t>21:0152:000818:0001:0001:00</t>
  </si>
  <si>
    <t>092P  :795280:20:795279:10</t>
  </si>
  <si>
    <t>21:0464:000963</t>
  </si>
  <si>
    <t>21:0152:000818:0002:0001:00</t>
  </si>
  <si>
    <t>092P  :795281:80:795287:00</t>
  </si>
  <si>
    <t>21:0464:000964</t>
  </si>
  <si>
    <t>21:0152:000824</t>
  </si>
  <si>
    <t>21:0152:000824:0001:0001:02</t>
  </si>
  <si>
    <t>092P  :795282:00:------:--</t>
  </si>
  <si>
    <t>21:0464:000965</t>
  </si>
  <si>
    <t>21:0152:000819</t>
  </si>
  <si>
    <t>21:0152:000819:0001:0001:00</t>
  </si>
  <si>
    <t>092P  :795283:00:------:--</t>
  </si>
  <si>
    <t>21:0464:000966</t>
  </si>
  <si>
    <t>21:0152:000820</t>
  </si>
  <si>
    <t>21:0152:000820:0001:0001:00</t>
  </si>
  <si>
    <t>092P  :795284:00:------:--</t>
  </si>
  <si>
    <t>21:0464:000967</t>
  </si>
  <si>
    <t>21:0152:000821</t>
  </si>
  <si>
    <t>21:0152:000821:0001:0001:00</t>
  </si>
  <si>
    <t>092P  :795285:00:------:--</t>
  </si>
  <si>
    <t>21:0464:000968</t>
  </si>
  <si>
    <t>21:0152:000822</t>
  </si>
  <si>
    <t>21:0152:000822:0001:0001:00</t>
  </si>
  <si>
    <t>092P  :795286:00:------:--</t>
  </si>
  <si>
    <t>21:0464:000969</t>
  </si>
  <si>
    <t>21:0152:000823</t>
  </si>
  <si>
    <t>21:0152:000823:0001:0001:00</t>
  </si>
  <si>
    <t>092P  :795287:00:------:--</t>
  </si>
  <si>
    <t>21:0464:000970</t>
  </si>
  <si>
    <t>21:0152:000824:0001:0001:01</t>
  </si>
  <si>
    <t>092P  :795288:00:------:--</t>
  </si>
  <si>
    <t>21:0464:000971</t>
  </si>
  <si>
    <t>21:0152:000825</t>
  </si>
  <si>
    <t>21:0152:000825:0001:0001:00</t>
  </si>
  <si>
    <t>092P  :795289:00:------:--</t>
  </si>
  <si>
    <t>21:0464:000972</t>
  </si>
  <si>
    <t>21:0152:000826</t>
  </si>
  <si>
    <t>21:0152:000826:0001:0001:00</t>
  </si>
  <si>
    <t>092P  :795290:00:------:--</t>
  </si>
  <si>
    <t>21:0464:000973</t>
  </si>
  <si>
    <t>21:0152:000827</t>
  </si>
  <si>
    <t>21:0152:000827:0001:0001:00</t>
  </si>
  <si>
    <t>092P  :795291:00:------:--</t>
  </si>
  <si>
    <t>21:0464:000974</t>
  </si>
  <si>
    <t>21:0152:000828</t>
  </si>
  <si>
    <t>21:0152:000828:0001:0001:00</t>
  </si>
  <si>
    <t>092P  :795292:00:------:--</t>
  </si>
  <si>
    <t>21:0464:000975</t>
  </si>
  <si>
    <t>21:0152:000829</t>
  </si>
  <si>
    <t>21:0152:000829:0001:0001:00</t>
  </si>
  <si>
    <t>092P  :795293:9J:------:--</t>
  </si>
  <si>
    <t>21:0464:000976</t>
  </si>
  <si>
    <t>092P  :795294:00:------:--</t>
  </si>
  <si>
    <t>21:0464:000977</t>
  </si>
  <si>
    <t>21:0152:000830</t>
  </si>
  <si>
    <t>21:0152:000830:0001:0001:00</t>
  </si>
  <si>
    <t>092P  :795295:00:------:--</t>
  </si>
  <si>
    <t>21:0464:000978</t>
  </si>
  <si>
    <t>21:0152:000831</t>
  </si>
  <si>
    <t>21:0152:000831:0001:0001:00</t>
  </si>
  <si>
    <t>092P  :795296:10:------:--</t>
  </si>
  <si>
    <t>21:0464:000979</t>
  </si>
  <si>
    <t>21:0152:000832</t>
  </si>
  <si>
    <t>21:0152:000832:0001:0001:00</t>
  </si>
  <si>
    <t>092P  :795297:20:795296:10</t>
  </si>
  <si>
    <t>21:0464:000980</t>
  </si>
  <si>
    <t>21:0152:000832:0002:0001:00</t>
  </si>
  <si>
    <t>092P  :795298:00:------:--</t>
  </si>
  <si>
    <t>21:0464:000981</t>
  </si>
  <si>
    <t>21:0152:000833</t>
  </si>
  <si>
    <t>21:0152:000833:0001:0001:00</t>
  </si>
  <si>
    <t>092P  :795299:00:------:--</t>
  </si>
  <si>
    <t>21:0464:000982</t>
  </si>
  <si>
    <t>21:0152:000834</t>
  </si>
  <si>
    <t>21:0152:000834:0001:0001:00</t>
  </si>
  <si>
    <t>092P  :795300:00:------:--</t>
  </si>
  <si>
    <t>21:0464:000983</t>
  </si>
  <si>
    <t>21:0152:000835</t>
  </si>
  <si>
    <t>21:0152:000835:0001:0001:00</t>
  </si>
  <si>
    <t>092P  :795301:80:795304:00</t>
  </si>
  <si>
    <t>21:0464:000984</t>
  </si>
  <si>
    <t>21:0152:000837</t>
  </si>
  <si>
    <t>21:0152:000837:0001:0001:02</t>
  </si>
  <si>
    <t>092P  :795302:00:------:--</t>
  </si>
  <si>
    <t>21:0464:000985</t>
  </si>
  <si>
    <t>21:0152:000836</t>
  </si>
  <si>
    <t>21:0152:000836:0001:0001:00</t>
  </si>
  <si>
    <t>092P  :795303:9J:------:--</t>
  </si>
  <si>
    <t>21:0464:000986</t>
  </si>
  <si>
    <t>092P  :795304:00:------:--</t>
  </si>
  <si>
    <t>21:0464:000987</t>
  </si>
  <si>
    <t>21:0152:000837:0001:0001:01</t>
  </si>
  <si>
    <t>092P  :795305:00:------:--</t>
  </si>
  <si>
    <t>21:0464:000988</t>
  </si>
  <si>
    <t>21:0152:000838</t>
  </si>
  <si>
    <t>21:0152:000838:0001:0001:00</t>
  </si>
  <si>
    <t>092P  :795306:00:------:--</t>
  </si>
  <si>
    <t>21:0464:000989</t>
  </si>
  <si>
    <t>21:0152:000839</t>
  </si>
  <si>
    <t>21:0152:000839:0001:0001:00</t>
  </si>
  <si>
    <t>092P  :795307:00:------:--</t>
  </si>
  <si>
    <t>21:0464:000990</t>
  </si>
  <si>
    <t>21:0152:000840</t>
  </si>
  <si>
    <t>21:0152:000840:0001:0001:00</t>
  </si>
  <si>
    <t>092P  :795308:00:------:--</t>
  </si>
  <si>
    <t>21:0464:000991</t>
  </si>
  <si>
    <t>21:0152:000841</t>
  </si>
  <si>
    <t>21:0152:000841:0001:0001:00</t>
  </si>
  <si>
    <t>092P  :795309:00:------:--</t>
  </si>
  <si>
    <t>21:0464:000992</t>
  </si>
  <si>
    <t>21:0152:000842</t>
  </si>
  <si>
    <t>21:0152:000842:0001:0001:00</t>
  </si>
  <si>
    <t>092P  :795310:00:------:--</t>
  </si>
  <si>
    <t>21:0464:000993</t>
  </si>
  <si>
    <t>21:0152:000843</t>
  </si>
  <si>
    <t>21:0152:000843:0001:0001:00</t>
  </si>
  <si>
    <t>092P  :795311:00:------:--</t>
  </si>
  <si>
    <t>21:0464:000994</t>
  </si>
  <si>
    <t>21:0152:000844</t>
  </si>
  <si>
    <t>21:0152:000844:0001:0001:00</t>
  </si>
  <si>
    <t>092P  :795312:00:------:--</t>
  </si>
  <si>
    <t>21:0464:000995</t>
  </si>
  <si>
    <t>21:0152:000845</t>
  </si>
  <si>
    <t>21:0152:000845:0001:0001:00</t>
  </si>
  <si>
    <t>092P  :795313:00:------:--</t>
  </si>
  <si>
    <t>21:0464:000996</t>
  </si>
  <si>
    <t>21:0152:000846</t>
  </si>
  <si>
    <t>21:0152:000846:0001:0001:00</t>
  </si>
  <si>
    <t>092P  :795314:10:------:--</t>
  </si>
  <si>
    <t>21:0464:000997</t>
  </si>
  <si>
    <t>21:0152:000847</t>
  </si>
  <si>
    <t>21:0152:000847:0001:0001:00</t>
  </si>
  <si>
    <t>092P  :795315:20:795314:10</t>
  </si>
  <si>
    <t>21:0464:000998</t>
  </si>
  <si>
    <t>21:0152:000847:0002:0001:00</t>
  </si>
  <si>
    <t>092P  :795316:00:------:--</t>
  </si>
  <si>
    <t>21:0464:000999</t>
  </si>
  <si>
    <t>21:0152:000848</t>
  </si>
  <si>
    <t>21:0152:000848:0001:0001:00</t>
  </si>
  <si>
    <t>092P  :795317:00:------:--</t>
  </si>
  <si>
    <t>21:0464:001000</t>
  </si>
  <si>
    <t>21:0152:000849</t>
  </si>
  <si>
    <t>21:0152:000849:0001:0001:00</t>
  </si>
  <si>
    <t>092P  :795318:00:------:--</t>
  </si>
  <si>
    <t>21:0464:001001</t>
  </si>
  <si>
    <t>21:0152:000850</t>
  </si>
  <si>
    <t>21:0152:000850:0001:0001:00</t>
  </si>
  <si>
    <t>092P  :795319:00:------:--</t>
  </si>
  <si>
    <t>21:0464:001002</t>
  </si>
  <si>
    <t>21:0152:000851</t>
  </si>
  <si>
    <t>21:0152:000851:0001:0001:00</t>
  </si>
  <si>
    <t>092P  :795320:00:------:--</t>
  </si>
  <si>
    <t>21:0464:001003</t>
  </si>
  <si>
    <t>21:0152:000852</t>
  </si>
  <si>
    <t>21:0152:000852:0001:0001:00</t>
  </si>
  <si>
    <t>092P  :795321:80:795333:00</t>
  </si>
  <si>
    <t>21:0464:001004</t>
  </si>
  <si>
    <t>21:0152:000863</t>
  </si>
  <si>
    <t>21:0152:000863:0001:0001:02</t>
  </si>
  <si>
    <t>092P  :795322:00:------:--</t>
  </si>
  <si>
    <t>21:0464:001005</t>
  </si>
  <si>
    <t>21:0152:000853</t>
  </si>
  <si>
    <t>21:0152:000853:0001:0001:00</t>
  </si>
  <si>
    <t>092P  :795323:00:------:--</t>
  </si>
  <si>
    <t>21:0464:001006</t>
  </si>
  <si>
    <t>21:0152:000854</t>
  </si>
  <si>
    <t>21:0152:000854:0001:0001:00</t>
  </si>
  <si>
    <t>092P  :795324:00:------:--</t>
  </si>
  <si>
    <t>21:0464:001007</t>
  </si>
  <si>
    <t>21:0152:000855</t>
  </si>
  <si>
    <t>21:0152:000855:0001:0001:00</t>
  </si>
  <si>
    <t>092P  :795325:00:------:--</t>
  </si>
  <si>
    <t>21:0464:001008</t>
  </si>
  <si>
    <t>21:0152:000856</t>
  </si>
  <si>
    <t>21:0152:000856:0001:0001:00</t>
  </si>
  <si>
    <t>092P  :795326:9K:------:--</t>
  </si>
  <si>
    <t>21:0464:001009</t>
  </si>
  <si>
    <t>092P  :795327:00:------:--</t>
  </si>
  <si>
    <t>21:0464:001010</t>
  </si>
  <si>
    <t>21:0152:000857</t>
  </si>
  <si>
    <t>21:0152:000857:0001:0001:00</t>
  </si>
  <si>
    <t>092P  :795328:00:------:--</t>
  </si>
  <si>
    <t>21:0464:001011</t>
  </si>
  <si>
    <t>21:0152:000858</t>
  </si>
  <si>
    <t>21:0152:000858:0001:0001:00</t>
  </si>
  <si>
    <t>092P  :795329:00:------:--</t>
  </si>
  <si>
    <t>21:0464:001012</t>
  </si>
  <si>
    <t>21:0152:000859</t>
  </si>
  <si>
    <t>21:0152:000859:0001:0001:00</t>
  </si>
  <si>
    <t>092P  :795330:00:------:--</t>
  </si>
  <si>
    <t>21:0464:001013</t>
  </si>
  <si>
    <t>21:0152:000860</t>
  </si>
  <si>
    <t>21:0152:000860:0001:0001:00</t>
  </si>
  <si>
    <t>092P  :795331:00:------:--</t>
  </si>
  <si>
    <t>21:0464:001014</t>
  </si>
  <si>
    <t>21:0152:000861</t>
  </si>
  <si>
    <t>21:0152:000861:0001:0001:00</t>
  </si>
  <si>
    <t>092P  :795332:00:------:--</t>
  </si>
  <si>
    <t>21:0464:001015</t>
  </si>
  <si>
    <t>21:0152:000862</t>
  </si>
  <si>
    <t>21:0152:000862:0001:0001:00</t>
  </si>
  <si>
    <t>092P  :795333:00:------:--</t>
  </si>
  <si>
    <t>21:0464:001016</t>
  </si>
  <si>
    <t>21:0152:000863:0001:0001:01</t>
  </si>
  <si>
    <t>093A  :801001:80:801008:00</t>
  </si>
  <si>
    <t>21:0467:000001</t>
  </si>
  <si>
    <t>21:0153:000005</t>
  </si>
  <si>
    <t>21:0153:000005:0001:0001:02</t>
  </si>
  <si>
    <t>093A  :801002:00:------:--</t>
  </si>
  <si>
    <t>21:0467:000002</t>
  </si>
  <si>
    <t>21:0153:000001</t>
  </si>
  <si>
    <t>21:0153:000001:0001:0001:00</t>
  </si>
  <si>
    <t>093A  :801003:9K:------:--</t>
  </si>
  <si>
    <t>21:0467:000003</t>
  </si>
  <si>
    <t>093A  :801004:00:------:--</t>
  </si>
  <si>
    <t>21:0467:000004</t>
  </si>
  <si>
    <t>21:0153:000002</t>
  </si>
  <si>
    <t>21:0153:000002:0001:0001:00</t>
  </si>
  <si>
    <t>093A  :801005:10:------:--</t>
  </si>
  <si>
    <t>21:0467:000005</t>
  </si>
  <si>
    <t>21:0153:000003</t>
  </si>
  <si>
    <t>21:0153:000003:0001:0001:00</t>
  </si>
  <si>
    <t>093A  :801006:20:801005:10</t>
  </si>
  <si>
    <t>21:0467:000006</t>
  </si>
  <si>
    <t>21:0153:000003:0002:0001:00</t>
  </si>
  <si>
    <t>093A  :801007:00:------:--</t>
  </si>
  <si>
    <t>21:0467:000007</t>
  </si>
  <si>
    <t>21:0153:000004</t>
  </si>
  <si>
    <t>21:0153:000004:0001:0001:00</t>
  </si>
  <si>
    <t>093A  :801008:00:------:--</t>
  </si>
  <si>
    <t>21:0467:000008</t>
  </si>
  <si>
    <t>21:0153:000005:0001:0001:01</t>
  </si>
  <si>
    <t>093A  :801009:00:------:--</t>
  </si>
  <si>
    <t>21:0467:000009</t>
  </si>
  <si>
    <t>21:0153:000006</t>
  </si>
  <si>
    <t>21:0153:000006:0001:0001:00</t>
  </si>
  <si>
    <t>093A  :801010:00:------:--</t>
  </si>
  <si>
    <t>21:0467:000010</t>
  </si>
  <si>
    <t>21:0153:000007</t>
  </si>
  <si>
    <t>21:0153:000007:0001:0001:00</t>
  </si>
  <si>
    <t>093A  :801011:00:------:--</t>
  </si>
  <si>
    <t>21:0467:000011</t>
  </si>
  <si>
    <t>21:0153:000008</t>
  </si>
  <si>
    <t>21:0153:000008:0001:0001:00</t>
  </si>
  <si>
    <t>093A  :801012:00:------:--</t>
  </si>
  <si>
    <t>21:0467:000012</t>
  </si>
  <si>
    <t>21:0153:000009</t>
  </si>
  <si>
    <t>21:0153:000009:0001:0001:00</t>
  </si>
  <si>
    <t>093A  :801013:00:------:--</t>
  </si>
  <si>
    <t>21:0467:000013</t>
  </si>
  <si>
    <t>21:0153:000010</t>
  </si>
  <si>
    <t>21:0153:000010:0001:0001:00</t>
  </si>
  <si>
    <t>093A  :801014:00:------:--</t>
  </si>
  <si>
    <t>21:0467:000014</t>
  </si>
  <si>
    <t>21:0153:000011</t>
  </si>
  <si>
    <t>21:0153:000011:0001:0001:00</t>
  </si>
  <si>
    <t>093A  :801015:00:------:--</t>
  </si>
  <si>
    <t>21:0467:000015</t>
  </si>
  <si>
    <t>21:0153:000012</t>
  </si>
  <si>
    <t>21:0153:000012:0001:0001:00</t>
  </si>
  <si>
    <t>093A  :801016:00:------:--</t>
  </si>
  <si>
    <t>21:0467:000016</t>
  </si>
  <si>
    <t>21:0153:000013</t>
  </si>
  <si>
    <t>21:0153:000013:0001:0001:00</t>
  </si>
  <si>
    <t>093A  :801017:00:------:--</t>
  </si>
  <si>
    <t>21:0467:000017</t>
  </si>
  <si>
    <t>21:0153:000014</t>
  </si>
  <si>
    <t>21:0153:000014:0001:0001:00</t>
  </si>
  <si>
    <t>093A  :801018:00:------:--</t>
  </si>
  <si>
    <t>21:0467:000018</t>
  </si>
  <si>
    <t>21:0153:000015</t>
  </si>
  <si>
    <t>21:0153:000015:0001:0001:00</t>
  </si>
  <si>
    <t>093A  :801019:00:------:--</t>
  </si>
  <si>
    <t>21:0467:000019</t>
  </si>
  <si>
    <t>21:0153:000016</t>
  </si>
  <si>
    <t>21:0153:000016:0001:0001:00</t>
  </si>
  <si>
    <t>093A  :801020:00:------:--</t>
  </si>
  <si>
    <t>21:0467:000020</t>
  </si>
  <si>
    <t>21:0153:000017</t>
  </si>
  <si>
    <t>21:0153:000017:0001:0001:00</t>
  </si>
  <si>
    <t>093A  :801021:80:801032:00</t>
  </si>
  <si>
    <t>21:0467:000021</t>
  </si>
  <si>
    <t>21:0153:000028</t>
  </si>
  <si>
    <t>21:0153:000028:0001:0001:02</t>
  </si>
  <si>
    <t>093A  :801022:00:------:--</t>
  </si>
  <si>
    <t>21:0467:000022</t>
  </si>
  <si>
    <t>21:0153:000018</t>
  </si>
  <si>
    <t>21:0153:000018:0001:0001:00</t>
  </si>
  <si>
    <t>093A  :801023:00:------:--</t>
  </si>
  <si>
    <t>21:0467:000023</t>
  </si>
  <si>
    <t>21:0153:000019</t>
  </si>
  <si>
    <t>21:0153:000019:0001:0001:00</t>
  </si>
  <si>
    <t>093A  :801024:00:------:--</t>
  </si>
  <si>
    <t>21:0467:000024</t>
  </si>
  <si>
    <t>21:0153:000020</t>
  </si>
  <si>
    <t>21:0153:000020:0001:0001:00</t>
  </si>
  <si>
    <t>093A  :801025:00:------:--</t>
  </si>
  <si>
    <t>21:0467:000025</t>
  </si>
  <si>
    <t>21:0153:000021</t>
  </si>
  <si>
    <t>21:0153:000021:0001:0001:00</t>
  </si>
  <si>
    <t>093A  :801026:00:------:--</t>
  </si>
  <si>
    <t>21:0467:000026</t>
  </si>
  <si>
    <t>21:0153:000022</t>
  </si>
  <si>
    <t>21:0153:000022:0001:0001:00</t>
  </si>
  <si>
    <t>093A  :801027:00:------:--</t>
  </si>
  <si>
    <t>21:0467:000027</t>
  </si>
  <si>
    <t>21:0153:000023</t>
  </si>
  <si>
    <t>21:0153:000023:0001:0001:00</t>
  </si>
  <si>
    <t>093A  :801028:00:------:--</t>
  </si>
  <si>
    <t>21:0467:000028</t>
  </si>
  <si>
    <t>21:0153:000024</t>
  </si>
  <si>
    <t>21:0153:000024:0001:0001:00</t>
  </si>
  <si>
    <t>093A  :801029:00:------:--</t>
  </si>
  <si>
    <t>21:0467:000029</t>
  </si>
  <si>
    <t>21:0153:000025</t>
  </si>
  <si>
    <t>21:0153:000025:0001:0001:00</t>
  </si>
  <si>
    <t>093A  :801030:00:------:--</t>
  </si>
  <si>
    <t>21:0467:000030</t>
  </si>
  <si>
    <t>21:0153:000026</t>
  </si>
  <si>
    <t>21:0153:000026:0001:0001:00</t>
  </si>
  <si>
    <t>093A  :801031:00:------:--</t>
  </si>
  <si>
    <t>21:0467:000031</t>
  </si>
  <si>
    <t>21:0153:000027</t>
  </si>
  <si>
    <t>21:0153:000027:0001:0001:00</t>
  </si>
  <si>
    <t>093A  :801032:00:------:--</t>
  </si>
  <si>
    <t>21:0467:000032</t>
  </si>
  <si>
    <t>21:0153:000028:0001:0001:01</t>
  </si>
  <si>
    <t>093A  :801033:00:------:--</t>
  </si>
  <si>
    <t>21:0467:000033</t>
  </si>
  <si>
    <t>21:0153:000029</t>
  </si>
  <si>
    <t>21:0153:000029:0001:0001:00</t>
  </si>
  <si>
    <t>093A  :801034:10:------:--</t>
  </si>
  <si>
    <t>21:0467:000034</t>
  </si>
  <si>
    <t>21:0153:000030</t>
  </si>
  <si>
    <t>21:0153:000030:0001:0001:00</t>
  </si>
  <si>
    <t>093A  :801035:20:801034:10</t>
  </si>
  <si>
    <t>21:0467:000035</t>
  </si>
  <si>
    <t>21:0153:000030:0002:0001:00</t>
  </si>
  <si>
    <t>093A  :801036:9L:------:--</t>
  </si>
  <si>
    <t>21:0467:000036</t>
  </si>
  <si>
    <t>093A  :801037:00:------:--</t>
  </si>
  <si>
    <t>21:0467:000037</t>
  </si>
  <si>
    <t>21:0153:000031</t>
  </si>
  <si>
    <t>21:0153:000031:0001:0001:00</t>
  </si>
  <si>
    <t>093A  :801038:00:------:--</t>
  </si>
  <si>
    <t>21:0467:000038</t>
  </si>
  <si>
    <t>21:0153:000032</t>
  </si>
  <si>
    <t>21:0153:000032:0001:0001:00</t>
  </si>
  <si>
    <t>093A  :801039:00:------:--</t>
  </si>
  <si>
    <t>21:0467:000039</t>
  </si>
  <si>
    <t>21:0153:000033</t>
  </si>
  <si>
    <t>21:0153:000033:0001:0001:00</t>
  </si>
  <si>
    <t>093A  :801040:00:------:--</t>
  </si>
  <si>
    <t>21:0467:000040</t>
  </si>
  <si>
    <t>21:0153:000034</t>
  </si>
  <si>
    <t>21:0153:000034:0001:0001:00</t>
  </si>
  <si>
    <t>093A  :801041:80:801057:00</t>
  </si>
  <si>
    <t>21:0467:000041</t>
  </si>
  <si>
    <t>21:0153:000048</t>
  </si>
  <si>
    <t>21:0153:000048:0001:0001:02</t>
  </si>
  <si>
    <t>093A  :801042:00:------:--</t>
  </si>
  <si>
    <t>21:0467:000042</t>
  </si>
  <si>
    <t>21:0153:000035</t>
  </si>
  <si>
    <t>21:0153:000035:0001:0001:00</t>
  </si>
  <si>
    <t>093A  :801043:00:------:--</t>
  </si>
  <si>
    <t>21:0467:000043</t>
  </si>
  <si>
    <t>21:0153:000036</t>
  </si>
  <si>
    <t>21:0153:000036:0001:0001:00</t>
  </si>
  <si>
    <t>093A  :801044:00:------:--</t>
  </si>
  <si>
    <t>21:0467:000044</t>
  </si>
  <si>
    <t>21:0153:000037</t>
  </si>
  <si>
    <t>21:0153:000037:0001:0001:00</t>
  </si>
  <si>
    <t>093A  :801045:00:------:--</t>
  </si>
  <si>
    <t>21:0467:000045</t>
  </si>
  <si>
    <t>21:0153:000038</t>
  </si>
  <si>
    <t>21:0153:000038:0001:0001:00</t>
  </si>
  <si>
    <t>093A  :801046:00:------:--</t>
  </si>
  <si>
    <t>21:0467:000046</t>
  </si>
  <si>
    <t>21:0153:000039</t>
  </si>
  <si>
    <t>21:0153:000039:0001:0001:00</t>
  </si>
  <si>
    <t>093A  :801047:00:------:--</t>
  </si>
  <si>
    <t>21:0467:000047</t>
  </si>
  <si>
    <t>21:0153:000040</t>
  </si>
  <si>
    <t>21:0153:000040:0001:0001:00</t>
  </si>
  <si>
    <t>093A  :801048:00:------:--</t>
  </si>
  <si>
    <t>21:0467:000048</t>
  </si>
  <si>
    <t>21:0153:000041</t>
  </si>
  <si>
    <t>21:0153:000041:0001:0001:00</t>
  </si>
  <si>
    <t>093A  :801049:00:------:--</t>
  </si>
  <si>
    <t>21:0467:000049</t>
  </si>
  <si>
    <t>21:0153:000042</t>
  </si>
  <si>
    <t>21:0153:000042:0001:0001:00</t>
  </si>
  <si>
    <t>093A  :801050:10:------:--</t>
  </si>
  <si>
    <t>21:0467:000050</t>
  </si>
  <si>
    <t>21:0153:000043</t>
  </si>
  <si>
    <t>21:0153:000043:0001:0001:00</t>
  </si>
  <si>
    <t>093A  :801051:9L:------:--</t>
  </si>
  <si>
    <t>21:0467:000051</t>
  </si>
  <si>
    <t>093A  :801052:20:801050:10</t>
  </si>
  <si>
    <t>21:0467:000052</t>
  </si>
  <si>
    <t>21:0153:000043:0002:0001:00</t>
  </si>
  <si>
    <t>093A  :801053:00:------:--</t>
  </si>
  <si>
    <t>21:0467:000053</t>
  </si>
  <si>
    <t>21:0153:000044</t>
  </si>
  <si>
    <t>21:0153:000044:0001:0001:00</t>
  </si>
  <si>
    <t>093A  :801054:00:------:--</t>
  </si>
  <si>
    <t>21:0467:000054</t>
  </si>
  <si>
    <t>21:0153:000045</t>
  </si>
  <si>
    <t>21:0153:000045:0001:0001:00</t>
  </si>
  <si>
    <t>093A  :801055:00:------:--</t>
  </si>
  <si>
    <t>21:0467:000055</t>
  </si>
  <si>
    <t>21:0153:000046</t>
  </si>
  <si>
    <t>21:0153:000046:0001:0001:00</t>
  </si>
  <si>
    <t>093A  :801056:00:------:--</t>
  </si>
  <si>
    <t>21:0467:000056</t>
  </si>
  <si>
    <t>21:0153:000047</t>
  </si>
  <si>
    <t>21:0153:000047:0001:0001:00</t>
  </si>
  <si>
    <t>093A  :801057:00:------:--</t>
  </si>
  <si>
    <t>21:0467:000057</t>
  </si>
  <si>
    <t>21:0153:000048:0001:0001:01</t>
  </si>
  <si>
    <t>093A  :801058:00:------:--</t>
  </si>
  <si>
    <t>21:0467:000058</t>
  </si>
  <si>
    <t>21:0153:000049</t>
  </si>
  <si>
    <t>21:0153:000049:0001:0001:00</t>
  </si>
  <si>
    <t>093A  :801059:00:------:--</t>
  </si>
  <si>
    <t>21:0467:000059</t>
  </si>
  <si>
    <t>21:0153:000050</t>
  </si>
  <si>
    <t>21:0153:000050:0001:0001:00</t>
  </si>
  <si>
    <t>093A  :801060:00:------:--</t>
  </si>
  <si>
    <t>21:0467:000060</t>
  </si>
  <si>
    <t>21:0153:000051</t>
  </si>
  <si>
    <t>21:0153:000051:0001:0001:00</t>
  </si>
  <si>
    <t>093A  :801061:80:801069:10</t>
  </si>
  <si>
    <t>21:0467:000061</t>
  </si>
  <si>
    <t>21:0153:000059</t>
  </si>
  <si>
    <t>21:0153:000059:0001:0001:02</t>
  </si>
  <si>
    <t>093A  :801062:00:------:--</t>
  </si>
  <si>
    <t>21:0467:000062</t>
  </si>
  <si>
    <t>21:0153:000052</t>
  </si>
  <si>
    <t>21:0153:000052:0001:0001:00</t>
  </si>
  <si>
    <t>093A  :801063:00:------:--</t>
  </si>
  <si>
    <t>21:0467:000063</t>
  </si>
  <si>
    <t>21:0153:000053</t>
  </si>
  <si>
    <t>21:0153:000053:0001:0001:00</t>
  </si>
  <si>
    <t>093A  :801064:00:------:--</t>
  </si>
  <si>
    <t>21:0467:000064</t>
  </si>
  <si>
    <t>21:0153:000054</t>
  </si>
  <si>
    <t>21:0153:000054:0001:0001:00</t>
  </si>
  <si>
    <t>093A  :801065:00:------:--</t>
  </si>
  <si>
    <t>21:0467:000065</t>
  </si>
  <si>
    <t>21:0153:000055</t>
  </si>
  <si>
    <t>21:0153:000055:0001:0001:00</t>
  </si>
  <si>
    <t>093A  :801066:00:------:--</t>
  </si>
  <si>
    <t>21:0467:000066</t>
  </si>
  <si>
    <t>21:0153:000056</t>
  </si>
  <si>
    <t>21:0153:000056:0001:0001:00</t>
  </si>
  <si>
    <t>093A  :801067:00:------:--</t>
  </si>
  <si>
    <t>21:0467:000067</t>
  </si>
  <si>
    <t>21:0153:000057</t>
  </si>
  <si>
    <t>21:0153:000057:0001:0001:00</t>
  </si>
  <si>
    <t>093A  :801068:00:------:--</t>
  </si>
  <si>
    <t>21:0467:000068</t>
  </si>
  <si>
    <t>21:0153:000058</t>
  </si>
  <si>
    <t>21:0153:000058:0001:0001:00</t>
  </si>
  <si>
    <t>093A  :801069:10:------:--</t>
  </si>
  <si>
    <t>21:0467:000069</t>
  </si>
  <si>
    <t>21:0153:000059:0001:0001:01</t>
  </si>
  <si>
    <t>093A  :801070:20:801069:10</t>
  </si>
  <si>
    <t>21:0467:000070</t>
  </si>
  <si>
    <t>21:0153:000059:0002:0001:00</t>
  </si>
  <si>
    <t>093A  :801071:00:------:--</t>
  </si>
  <si>
    <t>21:0467:000071</t>
  </si>
  <si>
    <t>21:0153:000060</t>
  </si>
  <si>
    <t>21:0153:000060:0001:0001:00</t>
  </si>
  <si>
    <t>093A  :801072:00:------:--</t>
  </si>
  <si>
    <t>21:0467:000072</t>
  </si>
  <si>
    <t>21:0153:000061</t>
  </si>
  <si>
    <t>21:0153:000061:0001:0001:00</t>
  </si>
  <si>
    <t>093A  :801073:00:------:--</t>
  </si>
  <si>
    <t>21:0467:000073</t>
  </si>
  <si>
    <t>21:0153:000062</t>
  </si>
  <si>
    <t>21:0153:000062:0001:0001:00</t>
  </si>
  <si>
    <t>093A  :801074:9J:------:--</t>
  </si>
  <si>
    <t>21:0467:000074</t>
  </si>
  <si>
    <t>093A  :801075:00:------:--</t>
  </si>
  <si>
    <t>21:0467:000075</t>
  </si>
  <si>
    <t>21:0153:000063</t>
  </si>
  <si>
    <t>21:0153:000063:0001:0001:00</t>
  </si>
  <si>
    <t>093A  :801076:00:------:--</t>
  </si>
  <si>
    <t>21:0467:000076</t>
  </si>
  <si>
    <t>21:0153:000064</t>
  </si>
  <si>
    <t>21:0153:000064:0001:0001:00</t>
  </si>
  <si>
    <t>093A  :801077:00:------:--</t>
  </si>
  <si>
    <t>21:0467:000077</t>
  </si>
  <si>
    <t>21:0153:000065</t>
  </si>
  <si>
    <t>21:0153:000065:0001:0001:00</t>
  </si>
  <si>
    <t>093A  :801078:00:------:--</t>
  </si>
  <si>
    <t>21:0467:000078</t>
  </si>
  <si>
    <t>21:0153:000066</t>
  </si>
  <si>
    <t>21:0153:000066:0001:0001:00</t>
  </si>
  <si>
    <t>093A  :801079:00:------:--</t>
  </si>
  <si>
    <t>21:0467:000079</t>
  </si>
  <si>
    <t>21:0153:000067</t>
  </si>
  <si>
    <t>21:0153:000067:0001:0001:00</t>
  </si>
  <si>
    <t>093A  :801080:00:------:--</t>
  </si>
  <si>
    <t>21:0467:000080</t>
  </si>
  <si>
    <t>21:0153:000068</t>
  </si>
  <si>
    <t>21:0153:000068:0001:0001:00</t>
  </si>
  <si>
    <t>093A  :801081:80:801085:00</t>
  </si>
  <si>
    <t>21:0467:000081</t>
  </si>
  <si>
    <t>21:0153:000072</t>
  </si>
  <si>
    <t>21:0153:000072:0001:0001:02</t>
  </si>
  <si>
    <t>093A  :801082:00:------:--</t>
  </si>
  <si>
    <t>21:0467:000082</t>
  </si>
  <si>
    <t>21:0153:000069</t>
  </si>
  <si>
    <t>21:0153:000069:0001:0001:00</t>
  </si>
  <si>
    <t>093A  :801083:00:------:--</t>
  </si>
  <si>
    <t>21:0467:000083</t>
  </si>
  <si>
    <t>21:0153:000070</t>
  </si>
  <si>
    <t>21:0153:000070:0001:0001:00</t>
  </si>
  <si>
    <t>093A  :801084:00:------:--</t>
  </si>
  <si>
    <t>21:0467:000084</t>
  </si>
  <si>
    <t>21:0153:000071</t>
  </si>
  <si>
    <t>21:0153:000071:0001:0001:00</t>
  </si>
  <si>
    <t>093A  :801085:00:------:--</t>
  </si>
  <si>
    <t>21:0467:000085</t>
  </si>
  <si>
    <t>21:0153:000072:0001:0001:01</t>
  </si>
  <si>
    <t>093A  :801086:00:------:--</t>
  </si>
  <si>
    <t>21:0467:000086</t>
  </si>
  <si>
    <t>21:0153:000073</t>
  </si>
  <si>
    <t>21:0153:000073:0001:0001:00</t>
  </si>
  <si>
    <t>093A  :801087:00:------:--</t>
  </si>
  <si>
    <t>21:0467:000087</t>
  </si>
  <si>
    <t>21:0153:000074</t>
  </si>
  <si>
    <t>21:0153:000074:0001:0001:00</t>
  </si>
  <si>
    <t>093A  :801088:00:------:--</t>
  </si>
  <si>
    <t>21:0467:000088</t>
  </si>
  <si>
    <t>21:0153:000075</t>
  </si>
  <si>
    <t>21:0153:000075:0001:0001:00</t>
  </si>
  <si>
    <t>093A  :801089:00:------:--</t>
  </si>
  <si>
    <t>21:0467:000089</t>
  </si>
  <si>
    <t>21:0153:000076</t>
  </si>
  <si>
    <t>21:0153:000076:0001:0001:00</t>
  </si>
  <si>
    <t>093A  :801090:9E:------:--</t>
  </si>
  <si>
    <t>21:0467:000090</t>
  </si>
  <si>
    <t>093A  :801091:00:------:--</t>
  </si>
  <si>
    <t>21:0467:000091</t>
  </si>
  <si>
    <t>21:0153:000077</t>
  </si>
  <si>
    <t>21:0153:000077:0001:0001:00</t>
  </si>
  <si>
    <t>093A  :801092:00:------:--</t>
  </si>
  <si>
    <t>21:0467:000092</t>
  </si>
  <si>
    <t>21:0153:000078</t>
  </si>
  <si>
    <t>21:0153:000078:0001:0001:00</t>
  </si>
  <si>
    <t>093A  :801093:00:------:--</t>
  </si>
  <si>
    <t>21:0467:000093</t>
  </si>
  <si>
    <t>21:0153:000079</t>
  </si>
  <si>
    <t>21:0153:000079:0001:0001:00</t>
  </si>
  <si>
    <t>093A  :801094:00:------:--</t>
  </si>
  <si>
    <t>21:0467:000094</t>
  </si>
  <si>
    <t>21:0153:000080</t>
  </si>
  <si>
    <t>21:0153:000080:0001:0001:00</t>
  </si>
  <si>
    <t>093A  :801095:10:------:--</t>
  </si>
  <si>
    <t>21:0467:000095</t>
  </si>
  <si>
    <t>21:0153:000081</t>
  </si>
  <si>
    <t>21:0153:000081:0001:0001:00</t>
  </si>
  <si>
    <t>093A  :801096:20:801095:10</t>
  </si>
  <si>
    <t>21:0467:000096</t>
  </si>
  <si>
    <t>21:0153:000081:0002:0001:00</t>
  </si>
  <si>
    <t>093A  :801097:00:------:--</t>
  </si>
  <si>
    <t>21:0467:000097</t>
  </si>
  <si>
    <t>21:0153:000082</t>
  </si>
  <si>
    <t>21:0153:000082:0001:0001:00</t>
  </si>
  <si>
    <t>093A  :801098:00:------:--</t>
  </si>
  <si>
    <t>21:0467:000098</t>
  </si>
  <si>
    <t>21:0153:000083</t>
  </si>
  <si>
    <t>21:0153:000083:0001:0001:00</t>
  </si>
  <si>
    <t>093A  :801099:00:------:--</t>
  </si>
  <si>
    <t>21:0467:000099</t>
  </si>
  <si>
    <t>21:0153:000084</t>
  </si>
  <si>
    <t>21:0153:000084:0001:0001:00</t>
  </si>
  <si>
    <t>093A  :801100:00:------:--</t>
  </si>
  <si>
    <t>21:0467:000100</t>
  </si>
  <si>
    <t>21:0153:000085</t>
  </si>
  <si>
    <t>21:0153:000085:0001:0001:00</t>
  </si>
  <si>
    <t>093A  :801101:80:801108:00</t>
  </si>
  <si>
    <t>21:0467:000101</t>
  </si>
  <si>
    <t>21:0153:000091</t>
  </si>
  <si>
    <t>21:0153:000091:0001:0001:02</t>
  </si>
  <si>
    <t>093A  :801102:00:------:--</t>
  </si>
  <si>
    <t>21:0467:000102</t>
  </si>
  <si>
    <t>21:0153:000086</t>
  </si>
  <si>
    <t>21:0153:000086:0001:0001:00</t>
  </si>
  <si>
    <t>093A  :801103:00:------:--</t>
  </si>
  <si>
    <t>21:0467:000103</t>
  </si>
  <si>
    <t>21:0153:000087</t>
  </si>
  <si>
    <t>21:0153:000087:0001:0001:00</t>
  </si>
  <si>
    <t>093A  :801104:00:------:--</t>
  </si>
  <si>
    <t>21:0467:000104</t>
  </si>
  <si>
    <t>21:0153:000088</t>
  </si>
  <si>
    <t>21:0153:000088:0001:0001:00</t>
  </si>
  <si>
    <t>093A  :801105:00:------:--</t>
  </si>
  <si>
    <t>21:0467:000105</t>
  </si>
  <si>
    <t>21:0153:000089</t>
  </si>
  <si>
    <t>21:0153:000089:0001:0001:00</t>
  </si>
  <si>
    <t>093A  :801106:10:------:--</t>
  </si>
  <si>
    <t>21:0467:000106</t>
  </si>
  <si>
    <t>21:0153:000090</t>
  </si>
  <si>
    <t>21:0153:000090:0001:0001:00</t>
  </si>
  <si>
    <t>093A  :801107:20:801106:10</t>
  </si>
  <si>
    <t>21:0467:000107</t>
  </si>
  <si>
    <t>21:0153:000090:0002:0001:00</t>
  </si>
  <si>
    <t>093A  :801108:00:------:--</t>
  </si>
  <si>
    <t>21:0467:000108</t>
  </si>
  <si>
    <t>21:0153:000091:0001:0001:01</t>
  </si>
  <si>
    <t>093A  :801109:00:------:--</t>
  </si>
  <si>
    <t>21:0467:000109</t>
  </si>
  <si>
    <t>21:0153:000092</t>
  </si>
  <si>
    <t>21:0153:000092:0001:0001:00</t>
  </si>
  <si>
    <t>093A  :801110:00:------:--</t>
  </si>
  <si>
    <t>21:0467:000110</t>
  </si>
  <si>
    <t>21:0153:000093</t>
  </si>
  <si>
    <t>21:0153:000093:0001:0001:00</t>
  </si>
  <si>
    <t>093A  :801111:00:------:--</t>
  </si>
  <si>
    <t>21:0467:000111</t>
  </si>
  <si>
    <t>21:0153:000094</t>
  </si>
  <si>
    <t>21:0153:000094:0001:0001:00</t>
  </si>
  <si>
    <t>093A  :801112:00:------:--</t>
  </si>
  <si>
    <t>21:0467:000112</t>
  </si>
  <si>
    <t>21:0153:000095</t>
  </si>
  <si>
    <t>21:0153:000095:0001:0001:00</t>
  </si>
  <si>
    <t>093A  :801113:00:------:--</t>
  </si>
  <si>
    <t>21:0467:000113</t>
  </si>
  <si>
    <t>21:0153:000096</t>
  </si>
  <si>
    <t>21:0153:000096:0001:0001:00</t>
  </si>
  <si>
    <t>093A  :801114:9E:------:--</t>
  </si>
  <si>
    <t>21:0467:000114</t>
  </si>
  <si>
    <t>093A  :801115:00:------:--</t>
  </si>
  <si>
    <t>21:0467:000115</t>
  </si>
  <si>
    <t>21:0153:000097</t>
  </si>
  <si>
    <t>21:0153:000097:0001:0001:00</t>
  </si>
  <si>
    <t>093A  :801116:00:------:--</t>
  </si>
  <si>
    <t>21:0467:000116</t>
  </si>
  <si>
    <t>21:0153:000098</t>
  </si>
  <si>
    <t>21:0153:000098:0001:0001:00</t>
  </si>
  <si>
    <t>093A  :801117:00:------:--</t>
  </si>
  <si>
    <t>21:0467:000117</t>
  </si>
  <si>
    <t>21:0153:000099</t>
  </si>
  <si>
    <t>21:0153:000099:0001:0001:00</t>
  </si>
  <si>
    <t>093A  :801118:00:------:--</t>
  </si>
  <si>
    <t>21:0467:000118</t>
  </si>
  <si>
    <t>21:0153:000100</t>
  </si>
  <si>
    <t>21:0153:000100:0001:0001:00</t>
  </si>
  <si>
    <t>093A  :801119:00:------:--</t>
  </si>
  <si>
    <t>21:0467:000119</t>
  </si>
  <si>
    <t>21:0153:000101</t>
  </si>
  <si>
    <t>21:0153:000101:0001:0001:00</t>
  </si>
  <si>
    <t>093A  :801120:00:------:--</t>
  </si>
  <si>
    <t>21:0467:000120</t>
  </si>
  <si>
    <t>21:0153:000102</t>
  </si>
  <si>
    <t>21:0153:000102:0001:0001:00</t>
  </si>
  <si>
    <t>093A  :801121:80:801126:00</t>
  </si>
  <si>
    <t>21:0467:000121</t>
  </si>
  <si>
    <t>21:0153:000107</t>
  </si>
  <si>
    <t>21:0153:000107:0001:0001:02</t>
  </si>
  <si>
    <t>093A  :801122:00:------:--</t>
  </si>
  <si>
    <t>21:0467:000122</t>
  </si>
  <si>
    <t>21:0153:000103</t>
  </si>
  <si>
    <t>21:0153:000103:0001:0001:00</t>
  </si>
  <si>
    <t>093A  :801123:00:------:--</t>
  </si>
  <si>
    <t>21:0467:000123</t>
  </si>
  <si>
    <t>21:0153:000104</t>
  </si>
  <si>
    <t>21:0153:000104:0001:0001:00</t>
  </si>
  <si>
    <t>093A  :801124:00:------:--</t>
  </si>
  <si>
    <t>21:0467:000124</t>
  </si>
  <si>
    <t>21:0153:000105</t>
  </si>
  <si>
    <t>21:0153:000105:0001:0001:00</t>
  </si>
  <si>
    <t>093A  :801125:00:------:--</t>
  </si>
  <si>
    <t>21:0467:000125</t>
  </si>
  <si>
    <t>21:0153:000106</t>
  </si>
  <si>
    <t>21:0153:000106:0001:0001:00</t>
  </si>
  <si>
    <t>093A  :801126:00:------:--</t>
  </si>
  <si>
    <t>21:0467:000126</t>
  </si>
  <si>
    <t>21:0153:000107:0001:0001:01</t>
  </si>
  <si>
    <t>093A  :801127:00:------:--</t>
  </si>
  <si>
    <t>21:0467:000127</t>
  </si>
  <si>
    <t>21:0153:000108</t>
  </si>
  <si>
    <t>21:0153:000108:0001:0001:00</t>
  </si>
  <si>
    <t>093A  :801128:00:------:--</t>
  </si>
  <si>
    <t>21:0467:000128</t>
  </si>
  <si>
    <t>21:0153:000109</t>
  </si>
  <si>
    <t>21:0153:000109:0001:0001:00</t>
  </si>
  <si>
    <t>093A  :801129:00:------:--</t>
  </si>
  <si>
    <t>21:0467:000129</t>
  </si>
  <si>
    <t>21:0153:000110</t>
  </si>
  <si>
    <t>21:0153:000110:0001:0001:00</t>
  </si>
  <si>
    <t>093A  :801130:00:------:--</t>
  </si>
  <si>
    <t>21:0467:000130</t>
  </si>
  <si>
    <t>21:0153:000111</t>
  </si>
  <si>
    <t>21:0153:000111:0001:0001:00</t>
  </si>
  <si>
    <t>093A  :801131:00:------:--</t>
  </si>
  <si>
    <t>21:0467:000131</t>
  </si>
  <si>
    <t>21:0153:000112</t>
  </si>
  <si>
    <t>21:0153:000112:0001:0001:00</t>
  </si>
  <si>
    <t>093A  :801132:00:------:--</t>
  </si>
  <si>
    <t>21:0467:000132</t>
  </si>
  <si>
    <t>21:0153:000113</t>
  </si>
  <si>
    <t>21:0153:000113:0001:0001:00</t>
  </si>
  <si>
    <t>093A  :801133:00:------:--</t>
  </si>
  <si>
    <t>21:0467:000133</t>
  </si>
  <si>
    <t>21:0153:000114</t>
  </si>
  <si>
    <t>21:0153:000114:0001:0001:00</t>
  </si>
  <si>
    <t>093A  :801134:00:------:--</t>
  </si>
  <si>
    <t>21:0467:000134</t>
  </si>
  <si>
    <t>21:0153:000115</t>
  </si>
  <si>
    <t>21:0153:000115:0001:0001:00</t>
  </si>
  <si>
    <t>093A  :801135:10:------:--</t>
  </si>
  <si>
    <t>21:0467:000135</t>
  </si>
  <si>
    <t>21:0153:000116</t>
  </si>
  <si>
    <t>21:0153:000116:0001:0001:00</t>
  </si>
  <si>
    <t>093A  :801136:20:801135:10</t>
  </si>
  <si>
    <t>21:0467:000136</t>
  </si>
  <si>
    <t>21:0153:000116:0002:0001:00</t>
  </si>
  <si>
    <t>093A  :801137:00:------:--</t>
  </si>
  <si>
    <t>21:0467:000137</t>
  </si>
  <si>
    <t>21:0153:000117</t>
  </si>
  <si>
    <t>21:0153:000117:0001:0001:00</t>
  </si>
  <si>
    <t>093A  :801138:00:------:--</t>
  </si>
  <si>
    <t>21:0467:000138</t>
  </si>
  <si>
    <t>21:0153:000118</t>
  </si>
  <si>
    <t>21:0153:000118:0001:0001:00</t>
  </si>
  <si>
    <t>093A  :801139:00:------:--</t>
  </si>
  <si>
    <t>21:0467:000139</t>
  </si>
  <si>
    <t>21:0153:000119</t>
  </si>
  <si>
    <t>21:0153:000119:0001:0001:00</t>
  </si>
  <si>
    <t>093A  :801140:00:------:--</t>
  </si>
  <si>
    <t>21:0467:000140</t>
  </si>
  <si>
    <t>21:0153:000120</t>
  </si>
  <si>
    <t>21:0153:000120:0001:0001:00</t>
  </si>
  <si>
    <t>093A  :801141:80:801143:00</t>
  </si>
  <si>
    <t>21:0467:000141</t>
  </si>
  <si>
    <t>21:0153:000122</t>
  </si>
  <si>
    <t>21:0153:000122:0001:0001:02</t>
  </si>
  <si>
    <t>093A  :801142:00:------:--</t>
  </si>
  <si>
    <t>21:0467:000142</t>
  </si>
  <si>
    <t>21:0153:000121</t>
  </si>
  <si>
    <t>21:0153:000121:0001:0001:00</t>
  </si>
  <si>
    <t>093A  :801143:00:------:--</t>
  </si>
  <si>
    <t>21:0467:000143</t>
  </si>
  <si>
    <t>21:0153:000122:0001:0001:01</t>
  </si>
  <si>
    <t>093A  :801144:00:------:--</t>
  </si>
  <si>
    <t>21:0467:000144</t>
  </si>
  <si>
    <t>21:0153:000123</t>
  </si>
  <si>
    <t>21:0153:000123:0001:0001:00</t>
  </si>
  <si>
    <t>093A  :801145:00:------:--</t>
  </si>
  <si>
    <t>21:0467:000145</t>
  </si>
  <si>
    <t>21:0153:000124</t>
  </si>
  <si>
    <t>21:0153:000124:0001:0001:00</t>
  </si>
  <si>
    <t>093A  :801146:00:------:--</t>
  </si>
  <si>
    <t>21:0467:000146</t>
  </si>
  <si>
    <t>21:0153:000125</t>
  </si>
  <si>
    <t>21:0153:000125:0001:0001:00</t>
  </si>
  <si>
    <t>093A  :801147:9K:------:--</t>
  </si>
  <si>
    <t>21:0467:000147</t>
  </si>
  <si>
    <t>093A  :801148:00:------:--</t>
  </si>
  <si>
    <t>21:0467:000148</t>
  </si>
  <si>
    <t>21:0153:000126</t>
  </si>
  <si>
    <t>21:0153:000126:0001:0001:00</t>
  </si>
  <si>
    <t>093A  :801149:00:------:--</t>
  </si>
  <si>
    <t>21:0467:000149</t>
  </si>
  <si>
    <t>21:0153:000127</t>
  </si>
  <si>
    <t>21:0153:000127:0001:0001:00</t>
  </si>
  <si>
    <t>093A  :801150:00:------:--</t>
  </si>
  <si>
    <t>21:0467:000150</t>
  </si>
  <si>
    <t>21:0153:000128</t>
  </si>
  <si>
    <t>21:0153:000128:0001:0001:00</t>
  </si>
  <si>
    <t>093A  :801151:00:------:--</t>
  </si>
  <si>
    <t>21:0467:000151</t>
  </si>
  <si>
    <t>21:0153:000129</t>
  </si>
  <si>
    <t>21:0153:000129:0001:0001:00</t>
  </si>
  <si>
    <t>093A  :801152:00:------:--</t>
  </si>
  <si>
    <t>21:0467:000152</t>
  </si>
  <si>
    <t>21:0153:000130</t>
  </si>
  <si>
    <t>21:0153:000130:0001:0001:00</t>
  </si>
  <si>
    <t>093A  :801153:10:------:--</t>
  </si>
  <si>
    <t>21:0467:000153</t>
  </si>
  <si>
    <t>21:0153:000131</t>
  </si>
  <si>
    <t>21:0153:000131:0001:0001:00</t>
  </si>
  <si>
    <t>093A  :801154:20:801153:10</t>
  </si>
  <si>
    <t>21:0467:000154</t>
  </si>
  <si>
    <t>21:0153:000131:0002:0001:00</t>
  </si>
  <si>
    <t>093A  :801155:00:------:--</t>
  </si>
  <si>
    <t>21:0467:000155</t>
  </si>
  <si>
    <t>21:0153:000132</t>
  </si>
  <si>
    <t>21:0153:000132:0001:0001:00</t>
  </si>
  <si>
    <t>093A  :801156:00:------:--</t>
  </si>
  <si>
    <t>21:0467:000156</t>
  </si>
  <si>
    <t>21:0153:000133</t>
  </si>
  <si>
    <t>21:0153:000133:0001:0001:00</t>
  </si>
  <si>
    <t>093A  :801157:00:------:--</t>
  </si>
  <si>
    <t>21:0467:000157</t>
  </si>
  <si>
    <t>21:0153:000134</t>
  </si>
  <si>
    <t>21:0153:000134:0001:0001:00</t>
  </si>
  <si>
    <t>093A  :801158:00:------:--</t>
  </si>
  <si>
    <t>21:0467:000158</t>
  </si>
  <si>
    <t>21:0153:000135</t>
  </si>
  <si>
    <t>21:0153:000135:0001:0001:00</t>
  </si>
  <si>
    <t>093A  :801159:00:------:--</t>
  </si>
  <si>
    <t>21:0467:000159</t>
  </si>
  <si>
    <t>21:0153:000136</t>
  </si>
  <si>
    <t>21:0153:000136:0001:0001:00</t>
  </si>
  <si>
    <t>093A  :801160:00:------:--</t>
  </si>
  <si>
    <t>21:0467:000160</t>
  </si>
  <si>
    <t>21:0153:000137</t>
  </si>
  <si>
    <t>21:0153:000137:0001:0001:00</t>
  </si>
  <si>
    <t>093A  :801161:80:801165:00</t>
  </si>
  <si>
    <t>21:0467:000161</t>
  </si>
  <si>
    <t>21:0153:000141</t>
  </si>
  <si>
    <t>21:0153:000141:0001:0001:02</t>
  </si>
  <si>
    <t>093A  :801162:00:------:--</t>
  </si>
  <si>
    <t>21:0467:000162</t>
  </si>
  <si>
    <t>21:0153:000138</t>
  </si>
  <si>
    <t>21:0153:000138:0001:0001:00</t>
  </si>
  <si>
    <t>093A  :801163:00:------:--</t>
  </si>
  <si>
    <t>21:0467:000163</t>
  </si>
  <si>
    <t>21:0153:000139</t>
  </si>
  <si>
    <t>21:0153:000139:0001:0001:00</t>
  </si>
  <si>
    <t>093A  :801164:00:------:--</t>
  </si>
  <si>
    <t>21:0467:000164</t>
  </si>
  <si>
    <t>21:0153:000140</t>
  </si>
  <si>
    <t>21:0153:000140:0001:0001:00</t>
  </si>
  <si>
    <t>093A  :801165:00:------:--</t>
  </si>
  <si>
    <t>21:0467:000165</t>
  </si>
  <si>
    <t>21:0153:000141:0001:0001:01</t>
  </si>
  <si>
    <t>093A  :801166:00:------:--</t>
  </si>
  <si>
    <t>21:0467:000166</t>
  </si>
  <si>
    <t>21:0153:000142</t>
  </si>
  <si>
    <t>21:0153:000142:0001:0001:00</t>
  </si>
  <si>
    <t>093A  :801167:9K:------:--</t>
  </si>
  <si>
    <t>21:0467:000167</t>
  </si>
  <si>
    <t>093A  :801168:00:------:--</t>
  </si>
  <si>
    <t>21:0467:000168</t>
  </si>
  <si>
    <t>21:0153:000143</t>
  </si>
  <si>
    <t>21:0153:000143:0001:0001:00</t>
  </si>
  <si>
    <t>093A  :801169:00:------:--</t>
  </si>
  <si>
    <t>21:0467:000169</t>
  </si>
  <si>
    <t>21:0153:000144</t>
  </si>
  <si>
    <t>21:0153:000144:0001:0001:00</t>
  </si>
  <si>
    <t>093A  :801170:00:------:--</t>
  </si>
  <si>
    <t>21:0467:000170</t>
  </si>
  <si>
    <t>21:0153:000145</t>
  </si>
  <si>
    <t>21:0153:000145:0001:0001:00</t>
  </si>
  <si>
    <t>093A  :801171:10:------:--</t>
  </si>
  <si>
    <t>21:0467:000171</t>
  </si>
  <si>
    <t>21:0153:000146</t>
  </si>
  <si>
    <t>21:0153:000146:0001:0001:00</t>
  </si>
  <si>
    <t>093A  :801172:20:801171:10</t>
  </si>
  <si>
    <t>21:0467:000172</t>
  </si>
  <si>
    <t>21:0153:000146:0002:0001:00</t>
  </si>
  <si>
    <t>093A  :801173:00:------:--</t>
  </si>
  <si>
    <t>21:0467:000173</t>
  </si>
  <si>
    <t>21:0153:000147</t>
  </si>
  <si>
    <t>21:0153:000147:0001:0001:00</t>
  </si>
  <si>
    <t>093A  :801174:00:------:--</t>
  </si>
  <si>
    <t>21:0467:000174</t>
  </si>
  <si>
    <t>21:0153:000148</t>
  </si>
  <si>
    <t>21:0153:000148:0001:0001:00</t>
  </si>
  <si>
    <t>093A  :801175:00:------:--</t>
  </si>
  <si>
    <t>21:0467:000175</t>
  </si>
  <si>
    <t>21:0153:000149</t>
  </si>
  <si>
    <t>21:0153:000149:0001:0001:00</t>
  </si>
  <si>
    <t>093A  :801176:00:------:--</t>
  </si>
  <si>
    <t>21:0467:000176</t>
  </si>
  <si>
    <t>21:0153:000150</t>
  </si>
  <si>
    <t>21:0153:000150:0001:0001:00</t>
  </si>
  <si>
    <t>093A  :801177:00:------:--</t>
  </si>
  <si>
    <t>21:0467:000177</t>
  </si>
  <si>
    <t>21:0153:000151</t>
  </si>
  <si>
    <t>21:0153:000151:0001:0001:00</t>
  </si>
  <si>
    <t>093A  :801178:00:------:--</t>
  </si>
  <si>
    <t>21:0467:000178</t>
  </si>
  <si>
    <t>21:0153:000152</t>
  </si>
  <si>
    <t>21:0153:000152:0001:0001:00</t>
  </si>
  <si>
    <t>093A  :801179:00:------:--</t>
  </si>
  <si>
    <t>21:0467:000179</t>
  </si>
  <si>
    <t>21:0153:000153</t>
  </si>
  <si>
    <t>21:0153:000153:0001:0001:00</t>
  </si>
  <si>
    <t>093A  :801180:00:------:--</t>
  </si>
  <si>
    <t>21:0467:000180</t>
  </si>
  <si>
    <t>21:0153:000154</t>
  </si>
  <si>
    <t>21:0153:000154:0001:0001:00</t>
  </si>
  <si>
    <t>093A  :801181:80:801183:10</t>
  </si>
  <si>
    <t>21:0467:000181</t>
  </si>
  <si>
    <t>21:0153:000156</t>
  </si>
  <si>
    <t>21:0153:000156:0001:0001:02</t>
  </si>
  <si>
    <t>093A  :801182:00:------:--</t>
  </si>
  <si>
    <t>21:0467:000182</t>
  </si>
  <si>
    <t>21:0153:000155</t>
  </si>
  <si>
    <t>21:0153:000155:0001:0001:00</t>
  </si>
  <si>
    <t>093A  :801183:10:------:--</t>
  </si>
  <si>
    <t>21:0467:000183</t>
  </si>
  <si>
    <t>21:0153:000156:0001:0001:01</t>
  </si>
  <si>
    <t>093A  :801184:20:801183:10</t>
  </si>
  <si>
    <t>21:0467:000184</t>
  </si>
  <si>
    <t>21:0153:000156:0002:0001:00</t>
  </si>
  <si>
    <t>093A  :801185:00:------:--</t>
  </si>
  <si>
    <t>21:0467:000185</t>
  </si>
  <si>
    <t>21:0153:000157</t>
  </si>
  <si>
    <t>21:0153:000157:0001:0001:00</t>
  </si>
  <si>
    <t>093A  :801186:00:------:--</t>
  </si>
  <si>
    <t>21:0467:000186</t>
  </si>
  <si>
    <t>21:0153:000158</t>
  </si>
  <si>
    <t>21:0153:000158:0001:0001:00</t>
  </si>
  <si>
    <t>093A  :801187:00:------:--</t>
  </si>
  <si>
    <t>21:0467:000187</t>
  </si>
  <si>
    <t>21:0153:000159</t>
  </si>
  <si>
    <t>21:0153:000159:0001:0001:00</t>
  </si>
  <si>
    <t>093A  :801188:00:------:--</t>
  </si>
  <si>
    <t>21:0467:000188</t>
  </si>
  <si>
    <t>21:0153:000160</t>
  </si>
  <si>
    <t>21:0153:000160:0001:0001:00</t>
  </si>
  <si>
    <t>093A  :801189:00:------:--</t>
  </si>
  <si>
    <t>21:0467:000189</t>
  </si>
  <si>
    <t>21:0153:000161</t>
  </si>
  <si>
    <t>21:0153:000161:0001:0001:00</t>
  </si>
  <si>
    <t>093A  :801190:00:------:--</t>
  </si>
  <si>
    <t>21:0467:000190</t>
  </si>
  <si>
    <t>21:0153:000162</t>
  </si>
  <si>
    <t>21:0153:000162:0001:0001:00</t>
  </si>
  <si>
    <t>093A  :801191:00:------:--</t>
  </si>
  <si>
    <t>21:0467:000191</t>
  </si>
  <si>
    <t>21:0153:000163</t>
  </si>
  <si>
    <t>21:0153:000163:0001:0001:00</t>
  </si>
  <si>
    <t>093A  :801192:00:------:--</t>
  </si>
  <si>
    <t>21:0467:000192</t>
  </si>
  <si>
    <t>21:0153:000164</t>
  </si>
  <si>
    <t>21:0153:000164:0001:0001:00</t>
  </si>
  <si>
    <t>093A  :801193:00:------:--</t>
  </si>
  <si>
    <t>21:0467:000193</t>
  </si>
  <si>
    <t>21:0153:000165</t>
  </si>
  <si>
    <t>21:0153:000165:0001:0001:00</t>
  </si>
  <si>
    <t>093A  :801194:00:------:--</t>
  </si>
  <si>
    <t>21:0467:000194</t>
  </si>
  <si>
    <t>21:0153:000166</t>
  </si>
  <si>
    <t>21:0153:000166:0001:0001:00</t>
  </si>
  <si>
    <t>093A  :801195:00:------:--</t>
  </si>
  <si>
    <t>21:0467:000195</t>
  </si>
  <si>
    <t>21:0153:000167</t>
  </si>
  <si>
    <t>21:0153:000167:0001:0001:00</t>
  </si>
  <si>
    <t>093A  :801196:9J:------:--</t>
  </si>
  <si>
    <t>21:0467:000196</t>
  </si>
  <si>
    <t>093A  :801197:00:------:--</t>
  </si>
  <si>
    <t>21:0467:000197</t>
  </si>
  <si>
    <t>21:0153:000168</t>
  </si>
  <si>
    <t>21:0153:000168:0001:0001:00</t>
  </si>
  <si>
    <t>093A  :801198:00:------:--</t>
  </si>
  <si>
    <t>21:0467:000198</t>
  </si>
  <si>
    <t>21:0153:000169</t>
  </si>
  <si>
    <t>21:0153:000169:0001:0001:00</t>
  </si>
  <si>
    <t>093A  :801199:00:------:--</t>
  </si>
  <si>
    <t>21:0467:000199</t>
  </si>
  <si>
    <t>21:0153:000170</t>
  </si>
  <si>
    <t>21:0153:000170:0001:0001:00</t>
  </si>
  <si>
    <t>093A  :801200:00:------:--</t>
  </si>
  <si>
    <t>21:0467:000200</t>
  </si>
  <si>
    <t>21:0153:000171</t>
  </si>
  <si>
    <t>21:0153:000171:0001:0001:00</t>
  </si>
  <si>
    <t>093A  :801201:80:801202:00</t>
  </si>
  <si>
    <t>21:0467:000201</t>
  </si>
  <si>
    <t>21:0153:000172</t>
  </si>
  <si>
    <t>21:0153:000172:0001:0001:02</t>
  </si>
  <si>
    <t>093A  :801202:00:------:--</t>
  </si>
  <si>
    <t>21:0467:000202</t>
  </si>
  <si>
    <t>21:0153:000172:0001:0001:01</t>
  </si>
  <si>
    <t>093A  :801203:00:------:--</t>
  </si>
  <si>
    <t>21:0467:000203</t>
  </si>
  <si>
    <t>21:0153:000173</t>
  </si>
  <si>
    <t>21:0153:000173:0001:0001:00</t>
  </si>
  <si>
    <t>093A  :801204:00:------:--</t>
  </si>
  <si>
    <t>21:0467:000204</t>
  </si>
  <si>
    <t>21:0153:000174</t>
  </si>
  <si>
    <t>21:0153:000174:0001:0001:00</t>
  </si>
  <si>
    <t>093A  :801205:00:------:--</t>
  </si>
  <si>
    <t>21:0467:000205</t>
  </si>
  <si>
    <t>21:0153:000175</t>
  </si>
  <si>
    <t>21:0153:000175:0001:0001:00</t>
  </si>
  <si>
    <t>093A  :801206:00:------:--</t>
  </si>
  <si>
    <t>21:0467:000206</t>
  </si>
  <si>
    <t>21:0153:000176</t>
  </si>
  <si>
    <t>21:0153:000176:0001:0001:00</t>
  </si>
  <si>
    <t>093A  :801207:9J:------:--</t>
  </si>
  <si>
    <t>21:0467:000207</t>
  </si>
  <si>
    <t>093A  :801208:00:------:--</t>
  </si>
  <si>
    <t>21:0467:000208</t>
  </si>
  <si>
    <t>21:0153:000177</t>
  </si>
  <si>
    <t>21:0153:000177:0001:0001:00</t>
  </si>
  <si>
    <t>093A  :801209:00:------:--</t>
  </si>
  <si>
    <t>21:0467:000209</t>
  </si>
  <si>
    <t>21:0153:000178</t>
  </si>
  <si>
    <t>21:0153:000178:0001:0001:00</t>
  </si>
  <si>
    <t>093A  :801210:00:------:--</t>
  </si>
  <si>
    <t>21:0467:000210</t>
  </si>
  <si>
    <t>21:0153:000179</t>
  </si>
  <si>
    <t>21:0153:000179:0001:0001:00</t>
  </si>
  <si>
    <t>093A  :801211:00:------:--</t>
  </si>
  <si>
    <t>21:0467:000211</t>
  </si>
  <si>
    <t>21:0153:000180</t>
  </si>
  <si>
    <t>21:0153:000180:0001:0001:00</t>
  </si>
  <si>
    <t>093A  :801212:00:------:--</t>
  </si>
  <si>
    <t>21:0467:000212</t>
  </si>
  <si>
    <t>21:0153:000181</t>
  </si>
  <si>
    <t>21:0153:000181:0001:0001:00</t>
  </si>
  <si>
    <t>093A  :801213:00:------:--</t>
  </si>
  <si>
    <t>21:0467:000213</t>
  </si>
  <si>
    <t>21:0153:000182</t>
  </si>
  <si>
    <t>21:0153:000182:0001:0001:00</t>
  </si>
  <si>
    <t>093A  :801214:00:------:--</t>
  </si>
  <si>
    <t>21:0467:000214</t>
  </si>
  <si>
    <t>21:0153:000183</t>
  </si>
  <si>
    <t>21:0153:000183:0001:0001:00</t>
  </si>
  <si>
    <t>093A  :801215:10:------:--</t>
  </si>
  <si>
    <t>21:0467:000215</t>
  </si>
  <si>
    <t>21:0153:000184</t>
  </si>
  <si>
    <t>21:0153:000184:0001:0001:00</t>
  </si>
  <si>
    <t>093A  :801216:20:801215:10</t>
  </si>
  <si>
    <t>21:0467:000216</t>
  </si>
  <si>
    <t>21:0153:000184:0002:0001:00</t>
  </si>
  <si>
    <t>093A  :801217:00:------:--</t>
  </si>
  <si>
    <t>21:0467:000217</t>
  </si>
  <si>
    <t>21:0153:000185</t>
  </si>
  <si>
    <t>21:0153:000185:0001:0001:00</t>
  </si>
  <si>
    <t>093A  :801218:00:------:--</t>
  </si>
  <si>
    <t>21:0467:000218</t>
  </si>
  <si>
    <t>21:0153:000186</t>
  </si>
  <si>
    <t>21:0153:000186:0001:0001:00</t>
  </si>
  <si>
    <t>093A  :801219:00:------:--</t>
  </si>
  <si>
    <t>21:0467:000219</t>
  </si>
  <si>
    <t>21:0153:000187</t>
  </si>
  <si>
    <t>21:0153:000187:0001:0001:00</t>
  </si>
  <si>
    <t>093A  :801220:00:------:--</t>
  </si>
  <si>
    <t>21:0467:000220</t>
  </si>
  <si>
    <t>21:0153:000188</t>
  </si>
  <si>
    <t>21:0153:000188:0001:0001:00</t>
  </si>
  <si>
    <t>093A  :801221:80:801227:10</t>
  </si>
  <si>
    <t>21:0467:000221</t>
  </si>
  <si>
    <t>21:0153:000194</t>
  </si>
  <si>
    <t>21:0153:000194:0001:0001:02</t>
  </si>
  <si>
    <t>093A  :801222:00:------:--</t>
  </si>
  <si>
    <t>21:0467:000222</t>
  </si>
  <si>
    <t>21:0153:000189</t>
  </si>
  <si>
    <t>21:0153:000189:0001:0001:00</t>
  </si>
  <si>
    <t>093A  :801223:00:------:--</t>
  </si>
  <si>
    <t>21:0467:000223</t>
  </si>
  <si>
    <t>21:0153:000190</t>
  </si>
  <si>
    <t>21:0153:000190:0001:0001:00</t>
  </si>
  <si>
    <t>093A  :801224:00:------:--</t>
  </si>
  <si>
    <t>21:0467:000224</t>
  </si>
  <si>
    <t>21:0153:000191</t>
  </si>
  <si>
    <t>21:0153:000191:0001:0001:00</t>
  </si>
  <si>
    <t>093A  :801225:00:------:--</t>
  </si>
  <si>
    <t>21:0467:000225</t>
  </si>
  <si>
    <t>21:0153:000192</t>
  </si>
  <si>
    <t>21:0153:000192:0001:0001:00</t>
  </si>
  <si>
    <t>093A  :801226:00:------:--</t>
  </si>
  <si>
    <t>21:0467:000226</t>
  </si>
  <si>
    <t>21:0153:000193</t>
  </si>
  <si>
    <t>21:0153:000193:0001:0001:00</t>
  </si>
  <si>
    <t>093A  :801227:10:------:--</t>
  </si>
  <si>
    <t>21:0467:000227</t>
  </si>
  <si>
    <t>21:0153:000194:0001:0001:01</t>
  </si>
  <si>
    <t>093A  :801228:20:801227:10</t>
  </si>
  <si>
    <t>21:0467:000228</t>
  </si>
  <si>
    <t>21:0153:000194:0002:0001:00</t>
  </si>
  <si>
    <t>093A  :801229:00:------:--</t>
  </si>
  <si>
    <t>21:0467:000229</t>
  </si>
  <si>
    <t>21:0153:000195</t>
  </si>
  <si>
    <t>21:0153:000195:0001:0001:00</t>
  </si>
  <si>
    <t>093A  :801230:00:------:--</t>
  </si>
  <si>
    <t>21:0467:000230</t>
  </si>
  <si>
    <t>21:0153:000196</t>
  </si>
  <si>
    <t>21:0153:000196:0001:0001:00</t>
  </si>
  <si>
    <t>093A  :801231:00:------:--</t>
  </si>
  <si>
    <t>21:0467:000231</t>
  </si>
  <si>
    <t>21:0153:000197</t>
  </si>
  <si>
    <t>21:0153:000197:0001:0001:00</t>
  </si>
  <si>
    <t>093A  :801232:00:------:--</t>
  </si>
  <si>
    <t>21:0467:000232</t>
  </si>
  <si>
    <t>21:0153:000198</t>
  </si>
  <si>
    <t>21:0153:000198:0001:0001:00</t>
  </si>
  <si>
    <t>093A  :801233:9K:------:--</t>
  </si>
  <si>
    <t>21:0467:000233</t>
  </si>
  <si>
    <t>093A  :801234:00:------:--</t>
  </si>
  <si>
    <t>21:0467:000234</t>
  </si>
  <si>
    <t>21:0153:000199</t>
  </si>
  <si>
    <t>21:0153:000199:0001:0001:00</t>
  </si>
  <si>
    <t>093A  :801235:00:------:--</t>
  </si>
  <si>
    <t>21:0467:000235</t>
  </si>
  <si>
    <t>21:0153:000200</t>
  </si>
  <si>
    <t>21:0153:000200:0001:0001:00</t>
  </si>
  <si>
    <t>093A  :801236:00:------:--</t>
  </si>
  <si>
    <t>21:0467:000236</t>
  </si>
  <si>
    <t>21:0153:000201</t>
  </si>
  <si>
    <t>21:0153:000201:0001:0001:00</t>
  </si>
  <si>
    <t>093A  :801237:00:------:--</t>
  </si>
  <si>
    <t>21:0467:000237</t>
  </si>
  <si>
    <t>21:0153:000202</t>
  </si>
  <si>
    <t>21:0153:000202:0001:0001:00</t>
  </si>
  <si>
    <t>093A  :801238:00:------:--</t>
  </si>
  <si>
    <t>21:0467:000238</t>
  </si>
  <si>
    <t>21:0153:000203</t>
  </si>
  <si>
    <t>21:0153:000203:0001:0001:00</t>
  </si>
  <si>
    <t>093A  :801239:00:------:--</t>
  </si>
  <si>
    <t>21:0467:000239</t>
  </si>
  <si>
    <t>21:0153:000204</t>
  </si>
  <si>
    <t>21:0153:000204:0001:0001:00</t>
  </si>
  <si>
    <t>093A  :801240:00:------:--</t>
  </si>
  <si>
    <t>21:0467:000240</t>
  </si>
  <si>
    <t>21:0153:000205</t>
  </si>
  <si>
    <t>21:0153:000205:0001:0001:00</t>
  </si>
  <si>
    <t>093A  :801241:80:801247:00</t>
  </si>
  <si>
    <t>21:0467:000241</t>
  </si>
  <si>
    <t>21:0153:000211</t>
  </si>
  <si>
    <t>21:0153:000211:0001:0001:02</t>
  </si>
  <si>
    <t>093A  :801242:00:------:--</t>
  </si>
  <si>
    <t>21:0467:000242</t>
  </si>
  <si>
    <t>21:0153:000206</t>
  </si>
  <si>
    <t>21:0153:000206:0001:0001:00</t>
  </si>
  <si>
    <t>093A  :801243:00:------:--</t>
  </si>
  <si>
    <t>21:0467:000243</t>
  </si>
  <si>
    <t>21:0153:000207</t>
  </si>
  <si>
    <t>21:0153:000207:0001:0001:00</t>
  </si>
  <si>
    <t>093A  :801244:00:------:--</t>
  </si>
  <si>
    <t>21:0467:000244</t>
  </si>
  <si>
    <t>21:0153:000208</t>
  </si>
  <si>
    <t>21:0153:000208:0001:0001:00</t>
  </si>
  <si>
    <t>093A  :801245:00:------:--</t>
  </si>
  <si>
    <t>21:0467:000245</t>
  </si>
  <si>
    <t>21:0153:000209</t>
  </si>
  <si>
    <t>21:0153:000209:0001:0001:00</t>
  </si>
  <si>
    <t>093A  :801246:00:------:--</t>
  </si>
  <si>
    <t>21:0467:000246</t>
  </si>
  <si>
    <t>21:0153:000210</t>
  </si>
  <si>
    <t>21:0153:000210:0001:0001:00</t>
  </si>
  <si>
    <t>093A  :801247:00:------:--</t>
  </si>
  <si>
    <t>21:0467:000247</t>
  </si>
  <si>
    <t>21:0153:000211:0001:0001:01</t>
  </si>
  <si>
    <t>093A  :801248:00:------:--</t>
  </si>
  <si>
    <t>21:0467:000248</t>
  </si>
  <si>
    <t>21:0153:000212</t>
  </si>
  <si>
    <t>21:0153:000212:0001:0001:00</t>
  </si>
  <si>
    <t>093A  :801249:00:------:--</t>
  </si>
  <si>
    <t>21:0467:000249</t>
  </si>
  <si>
    <t>21:0153:000213</t>
  </si>
  <si>
    <t>21:0153:000213:0001:0001:00</t>
  </si>
  <si>
    <t>093A  :801250:00:------:--</t>
  </si>
  <si>
    <t>21:0467:000250</t>
  </si>
  <si>
    <t>21:0153:000214</t>
  </si>
  <si>
    <t>21:0153:000214:0001:0001:00</t>
  </si>
  <si>
    <t>093A  :801251:00:------:--</t>
  </si>
  <si>
    <t>21:0467:000251</t>
  </si>
  <si>
    <t>21:0153:000215</t>
  </si>
  <si>
    <t>21:0153:000215:0001:0001:00</t>
  </si>
  <si>
    <t>093A  :801252:10:------:--</t>
  </si>
  <si>
    <t>21:0467:000252</t>
  </si>
  <si>
    <t>21:0153:000216</t>
  </si>
  <si>
    <t>21:0153:000216:0001:0001:00</t>
  </si>
  <si>
    <t>093A  :801253:20:801252:10</t>
  </si>
  <si>
    <t>21:0467:000253</t>
  </si>
  <si>
    <t>21:0153:000216:0002:0001:00</t>
  </si>
  <si>
    <t>093A  :801254:9L:------:--</t>
  </si>
  <si>
    <t>21:0467:000254</t>
  </si>
  <si>
    <t>093A  :801255:00:------:--</t>
  </si>
  <si>
    <t>21:0467:000255</t>
  </si>
  <si>
    <t>21:0153:000217</t>
  </si>
  <si>
    <t>21:0153:000217:0001:0001:00</t>
  </si>
  <si>
    <t>093A  :801256:00:------:--</t>
  </si>
  <si>
    <t>21:0467:000256</t>
  </si>
  <si>
    <t>21:0153:000218</t>
  </si>
  <si>
    <t>21:0153:000218:0001:0001:00</t>
  </si>
  <si>
    <t>093A  :801257:00:------:--</t>
  </si>
  <si>
    <t>21:0467:000257</t>
  </si>
  <si>
    <t>21:0153:000219</t>
  </si>
  <si>
    <t>21:0153:000219:0001:0001:00</t>
  </si>
  <si>
    <t>093A  :801258:00:------:--</t>
  </si>
  <si>
    <t>21:0467:000258</t>
  </si>
  <si>
    <t>21:0153:000220</t>
  </si>
  <si>
    <t>21:0153:000220:0001:0001:00</t>
  </si>
  <si>
    <t>093A  :801259:00:------:--</t>
  </si>
  <si>
    <t>21:0467:000259</t>
  </si>
  <si>
    <t>21:0153:000221</t>
  </si>
  <si>
    <t>21:0153:000221:0001:0001:00</t>
  </si>
  <si>
    <t>093A  :801260:00:------:--</t>
  </si>
  <si>
    <t>21:0467:000260</t>
  </si>
  <si>
    <t>21:0153:000222</t>
  </si>
  <si>
    <t>21:0153:000222:0001:0001:00</t>
  </si>
  <si>
    <t>093A  :801261:80:801273:00</t>
  </si>
  <si>
    <t>21:0467:000261</t>
  </si>
  <si>
    <t>21:0153:000232</t>
  </si>
  <si>
    <t>21:0153:000232:0001:0001:02</t>
  </si>
  <si>
    <t>093A  :801262:00:------:--</t>
  </si>
  <si>
    <t>21:0467:000262</t>
  </si>
  <si>
    <t>21:0153:000223</t>
  </si>
  <si>
    <t>21:0153:000223:0001:0001:00</t>
  </si>
  <si>
    <t>093A  :801263:00:------:--</t>
  </si>
  <si>
    <t>21:0467:000263</t>
  </si>
  <si>
    <t>21:0153:000224</t>
  </si>
  <si>
    <t>21:0153:000224:0001:0001:00</t>
  </si>
  <si>
    <t>093A  :801264:00:------:--</t>
  </si>
  <si>
    <t>21:0467:000264</t>
  </si>
  <si>
    <t>21:0153:000225</t>
  </si>
  <si>
    <t>21:0153:000225:0001:0001:00</t>
  </si>
  <si>
    <t>093A  :801265:00:------:--</t>
  </si>
  <si>
    <t>21:0467:000265</t>
  </si>
  <si>
    <t>21:0153:000226</t>
  </si>
  <si>
    <t>21:0153:000226:0001:0001:00</t>
  </si>
  <si>
    <t>093A  :801266:00:------:--</t>
  </si>
  <si>
    <t>21:0467:000266</t>
  </si>
  <si>
    <t>21:0153:000227</t>
  </si>
  <si>
    <t>21:0153:000227:0001:0001:00</t>
  </si>
  <si>
    <t>093A  :801267:00:------:--</t>
  </si>
  <si>
    <t>21:0467:000267</t>
  </si>
  <si>
    <t>21:0153:000228</t>
  </si>
  <si>
    <t>21:0153:000228:0001:0001:00</t>
  </si>
  <si>
    <t>093A  :801268:10:------:--</t>
  </si>
  <si>
    <t>21:0467:000268</t>
  </si>
  <si>
    <t>21:0153:000229</t>
  </si>
  <si>
    <t>21:0153:000229:0001:0001:00</t>
  </si>
  <si>
    <t>093A  :801269:20:801268:10</t>
  </si>
  <si>
    <t>21:0467:000269</t>
  </si>
  <si>
    <t>21:0153:000229:0002:0001:00</t>
  </si>
  <si>
    <t>093A  :801270:9L:------:--</t>
  </si>
  <si>
    <t>21:0467:000270</t>
  </si>
  <si>
    <t>093A  :801271:00:------:--</t>
  </si>
  <si>
    <t>21:0467:000271</t>
  </si>
  <si>
    <t>21:0153:000230</t>
  </si>
  <si>
    <t>21:0153:000230:0001:0001:00</t>
  </si>
  <si>
    <t>093A  :801272:00:------:--</t>
  </si>
  <si>
    <t>21:0467:000272</t>
  </si>
  <si>
    <t>21:0153:000231</t>
  </si>
  <si>
    <t>21:0153:000231:0001:0001:00</t>
  </si>
  <si>
    <t>093A  :801273:00:------:--</t>
  </si>
  <si>
    <t>21:0467:000273</t>
  </si>
  <si>
    <t>21:0153:000232:0001:0001:01</t>
  </si>
  <si>
    <t>093A  :801274:00:------:--</t>
  </si>
  <si>
    <t>21:0467:000274</t>
  </si>
  <si>
    <t>21:0153:000233</t>
  </si>
  <si>
    <t>21:0153:000233:0001:0001:00</t>
  </si>
  <si>
    <t>093A  :801275:00:------:--</t>
  </si>
  <si>
    <t>21:0467:000275</t>
  </si>
  <si>
    <t>21:0153:000234</t>
  </si>
  <si>
    <t>21:0153:000234:0001:0001:00</t>
  </si>
  <si>
    <t>093A  :801276:00:------:--</t>
  </si>
  <si>
    <t>21:0467:000276</t>
  </si>
  <si>
    <t>21:0153:000235</t>
  </si>
  <si>
    <t>21:0153:000235:0001:0001:00</t>
  </si>
  <si>
    <t>093A  :801277:00:------:--</t>
  </si>
  <si>
    <t>21:0467:000277</t>
  </si>
  <si>
    <t>21:0153:000236</t>
  </si>
  <si>
    <t>21:0153:000236:0001:0001:00</t>
  </si>
  <si>
    <t>093A  :801278:00:------:--</t>
  </si>
  <si>
    <t>21:0467:000278</t>
  </si>
  <si>
    <t>21:0153:000237</t>
  </si>
  <si>
    <t>21:0153:000237:0001:0001:00</t>
  </si>
  <si>
    <t>093A  :801279:00:------:--</t>
  </si>
  <si>
    <t>21:0467:000279</t>
  </si>
  <si>
    <t>21:0153:000238</t>
  </si>
  <si>
    <t>21:0153:000238:0001:0001:00</t>
  </si>
  <si>
    <t>093A  :801280:00:------:--</t>
  </si>
  <si>
    <t>21:0467:000280</t>
  </si>
  <si>
    <t>21:0153:000239</t>
  </si>
  <si>
    <t>21:0153:000239:0001:0001:00</t>
  </si>
  <si>
    <t>093A  :801281:80:801283:00</t>
  </si>
  <si>
    <t>21:0467:000281</t>
  </si>
  <si>
    <t>21:0153:000241</t>
  </si>
  <si>
    <t>21:0153:000241:0001:0001:02</t>
  </si>
  <si>
    <t>093A  :801282:00:------:--</t>
  </si>
  <si>
    <t>21:0467:000282</t>
  </si>
  <si>
    <t>21:0153:000240</t>
  </si>
  <si>
    <t>21:0153:000240:0001:0001:00</t>
  </si>
  <si>
    <t>093A  :801283:00:------:--</t>
  </si>
  <si>
    <t>21:0467:000283</t>
  </si>
  <si>
    <t>21:0153:000241:0001:0001:01</t>
  </si>
  <si>
    <t>093A  :801284:00:------:--</t>
  </si>
  <si>
    <t>21:0467:000284</t>
  </si>
  <si>
    <t>21:0153:000242</t>
  </si>
  <si>
    <t>21:0153:000242:0001:0001:00</t>
  </si>
  <si>
    <t>093A  :801285:00:------:--</t>
  </si>
  <si>
    <t>21:0467:000285</t>
  </si>
  <si>
    <t>21:0153:000243</t>
  </si>
  <si>
    <t>21:0153:000243:0001:0001:00</t>
  </si>
  <si>
    <t>093A  :801286:00:------:--</t>
  </si>
  <si>
    <t>21:0467:000286</t>
  </si>
  <si>
    <t>21:0153:000244</t>
  </si>
  <si>
    <t>21:0153:000244:0001:0001:00</t>
  </si>
  <si>
    <t>093A  :801287:00:------:--</t>
  </si>
  <si>
    <t>21:0467:000287</t>
  </si>
  <si>
    <t>21:0153:000245</t>
  </si>
  <si>
    <t>21:0153:000245:0001:0001:00</t>
  </si>
  <si>
    <t>093A  :801288:00:------:--</t>
  </si>
  <si>
    <t>21:0467:000288</t>
  </si>
  <si>
    <t>21:0153:000246</t>
  </si>
  <si>
    <t>21:0153:000246:0001:0001:00</t>
  </si>
  <si>
    <t>093A  :801289:00:------:--</t>
  </si>
  <si>
    <t>21:0467:000289</t>
  </si>
  <si>
    <t>21:0153:000247</t>
  </si>
  <si>
    <t>21:0153:000247:0001:0001:00</t>
  </si>
  <si>
    <t>093A  :801290:00:------:--</t>
  </si>
  <si>
    <t>21:0467:000290</t>
  </si>
  <si>
    <t>21:0153:000248</t>
  </si>
  <si>
    <t>21:0153:000248:0001:0001:00</t>
  </si>
  <si>
    <t>093A  :801291:00:------:--</t>
  </si>
  <si>
    <t>21:0467:000291</t>
  </si>
  <si>
    <t>21:0153:000249</t>
  </si>
  <si>
    <t>21:0153:000249:0001:0001:00</t>
  </si>
  <si>
    <t>093A  :801292:9L:------:--</t>
  </si>
  <si>
    <t>21:0467:000292</t>
  </si>
  <si>
    <t>093A  :801293:00:------:--</t>
  </si>
  <si>
    <t>21:0467:000293</t>
  </si>
  <si>
    <t>21:0153:000250</t>
  </si>
  <si>
    <t>21:0153:000250:0001:0001:00</t>
  </si>
  <si>
    <t>093A  :801294:00:------:--</t>
  </si>
  <si>
    <t>21:0467:000294</t>
  </si>
  <si>
    <t>21:0153:000251</t>
  </si>
  <si>
    <t>21:0153:000251:0001:0001:00</t>
  </si>
  <si>
    <t>093A  :801295:10:------:--</t>
  </si>
  <si>
    <t>21:0467:000295</t>
  </si>
  <si>
    <t>21:0153:000252</t>
  </si>
  <si>
    <t>21:0153:000252:0001:0001:00</t>
  </si>
  <si>
    <t>093A  :801296:20:801295:10</t>
  </si>
  <si>
    <t>21:0467:000296</t>
  </si>
  <si>
    <t>21:0153:000252:0002:0001:00</t>
  </si>
  <si>
    <t>093A  :801297:00:------:--</t>
  </si>
  <si>
    <t>21:0467:000297</t>
  </si>
  <si>
    <t>21:0153:000253</t>
  </si>
  <si>
    <t>21:0153:000253:0001:0001:00</t>
  </si>
  <si>
    <t>093A  :801298:00:------:--</t>
  </si>
  <si>
    <t>21:0467:000298</t>
  </si>
  <si>
    <t>21:0153:000254</t>
  </si>
  <si>
    <t>21:0153:000254:0001:0001:00</t>
  </si>
  <si>
    <t>093A  :801299:00:------:--</t>
  </si>
  <si>
    <t>21:0467:000299</t>
  </si>
  <si>
    <t>21:0153:000255</t>
  </si>
  <si>
    <t>21:0153:000255:0001:0001:00</t>
  </si>
  <si>
    <t>093A  :801300:00:------:--</t>
  </si>
  <si>
    <t>21:0467:000300</t>
  </si>
  <si>
    <t>21:0153:000256</t>
  </si>
  <si>
    <t>21:0153:000256:0001:0001:00</t>
  </si>
  <si>
    <t>093A  :801301:80:801310:00</t>
  </si>
  <si>
    <t>21:0467:000301</t>
  </si>
  <si>
    <t>21:0153:000264</t>
  </si>
  <si>
    <t>21:0153:000264:0001:0001:02</t>
  </si>
  <si>
    <t>093A  :801302:00:------:--</t>
  </si>
  <si>
    <t>21:0467:000302</t>
  </si>
  <si>
    <t>21:0153:000257</t>
  </si>
  <si>
    <t>21:0153:000257:0001:0001:00</t>
  </si>
  <si>
    <t>093A  :801303:00:------:--</t>
  </si>
  <si>
    <t>21:0467:000303</t>
  </si>
  <si>
    <t>21:0153:000258</t>
  </si>
  <si>
    <t>21:0153:000258:0001:0001:00</t>
  </si>
  <si>
    <t>093A  :801304:00:------:--</t>
  </si>
  <si>
    <t>21:0467:000304</t>
  </si>
  <si>
    <t>21:0153:000259</t>
  </si>
  <si>
    <t>21:0153:000259:0001:0001:00</t>
  </si>
  <si>
    <t>093A  :801305:9K:------:--</t>
  </si>
  <si>
    <t>21:0467:000305</t>
  </si>
  <si>
    <t>093A  :801306:00:------:--</t>
  </si>
  <si>
    <t>21:0467:000306</t>
  </si>
  <si>
    <t>21:0153:000260</t>
  </si>
  <si>
    <t>21:0153:000260:0001:0001:00</t>
  </si>
  <si>
    <t>093A  :801307:00:------:--</t>
  </si>
  <si>
    <t>21:0467:000307</t>
  </si>
  <si>
    <t>21:0153:000261</t>
  </si>
  <si>
    <t>21:0153:000261:0001:0001:00</t>
  </si>
  <si>
    <t>093A  :801308:00:------:--</t>
  </si>
  <si>
    <t>21:0467:000308</t>
  </si>
  <si>
    <t>21:0153:000262</t>
  </si>
  <si>
    <t>21:0153:000262:0001:0001:00</t>
  </si>
  <si>
    <t>093A  :801309:00:------:--</t>
  </si>
  <si>
    <t>21:0467:000309</t>
  </si>
  <si>
    <t>21:0153:000263</t>
  </si>
  <si>
    <t>21:0153:000263:0001:0001:00</t>
  </si>
  <si>
    <t>093A  :801310:00:------:--</t>
  </si>
  <si>
    <t>21:0467:000310</t>
  </si>
  <si>
    <t>21:0153:000264:0001:0001:01</t>
  </si>
  <si>
    <t>093A  :801311:00:------:--</t>
  </si>
  <si>
    <t>21:0467:000311</t>
  </si>
  <si>
    <t>21:0153:000265</t>
  </si>
  <si>
    <t>21:0153:000265:0001:0001:00</t>
  </si>
  <si>
    <t>093A  :801312:00:------:--</t>
  </si>
  <si>
    <t>21:0467:000312</t>
  </si>
  <si>
    <t>21:0153:000266</t>
  </si>
  <si>
    <t>21:0153:000266:0001:0001:00</t>
  </si>
  <si>
    <t>093A  :801313:10:------:--</t>
  </si>
  <si>
    <t>21:0467:000313</t>
  </si>
  <si>
    <t>21:0153:000267</t>
  </si>
  <si>
    <t>21:0153:000267:0001:0001:00</t>
  </si>
  <si>
    <t>093A  :801314:20:801313:10</t>
  </si>
  <si>
    <t>21:0467:000314</t>
  </si>
  <si>
    <t>21:0153:000267:0002:0001:00</t>
  </si>
  <si>
    <t>093A  :801315:00:------:--</t>
  </si>
  <si>
    <t>21:0467:000315</t>
  </si>
  <si>
    <t>21:0153:000268</t>
  </si>
  <si>
    <t>21:0153:000268:0001:0001:00</t>
  </si>
  <si>
    <t>093A  :801316:00:------:--</t>
  </si>
  <si>
    <t>21:0467:000316</t>
  </si>
  <si>
    <t>21:0153:000269</t>
  </si>
  <si>
    <t>21:0153:000269:0001:0001:00</t>
  </si>
  <si>
    <t>093A  :801317:00:------:--</t>
  </si>
  <si>
    <t>21:0467:000317</t>
  </si>
  <si>
    <t>21:0153:000270</t>
  </si>
  <si>
    <t>21:0153:000270:0001:0001:00</t>
  </si>
  <si>
    <t>093A  :801318:00:------:--</t>
  </si>
  <si>
    <t>21:0467:000318</t>
  </si>
  <si>
    <t>21:0153:000271</t>
  </si>
  <si>
    <t>21:0153:000271:0001:0001:00</t>
  </si>
  <si>
    <t>093A  :801319:00:------:--</t>
  </si>
  <si>
    <t>21:0467:000319</t>
  </si>
  <si>
    <t>21:0153:000272</t>
  </si>
  <si>
    <t>21:0153:000272:0001:0001:00</t>
  </si>
  <si>
    <t>093A  :801320:00:------:--</t>
  </si>
  <si>
    <t>21:0467:000320</t>
  </si>
  <si>
    <t>21:0153:000273</t>
  </si>
  <si>
    <t>21:0153:000273:0001:0001:00</t>
  </si>
  <si>
    <t>093A  :801321:80:801325:00</t>
  </si>
  <si>
    <t>21:0467:000321</t>
  </si>
  <si>
    <t>21:0153:000276</t>
  </si>
  <si>
    <t>21:0153:000276:0001:0001:02</t>
  </si>
  <si>
    <t>093A  :801322:00:------:--</t>
  </si>
  <si>
    <t>21:0467:000322</t>
  </si>
  <si>
    <t>21:0153:000274</t>
  </si>
  <si>
    <t>21:0153:000274:0001:0001:00</t>
  </si>
  <si>
    <t>093A  :801323:9L:------:--</t>
  </si>
  <si>
    <t>21:0467:000323</t>
  </si>
  <si>
    <t>093A  :801324:00:------:--</t>
  </si>
  <si>
    <t>21:0467:000324</t>
  </si>
  <si>
    <t>21:0153:000275</t>
  </si>
  <si>
    <t>21:0153:000275:0001:0001:00</t>
  </si>
  <si>
    <t>093A  :801325:00:------:--</t>
  </si>
  <si>
    <t>21:0467:000325</t>
  </si>
  <si>
    <t>21:0153:000276:0001:0001:01</t>
  </si>
  <si>
    <t>093A  :801326:00:------:--</t>
  </si>
  <si>
    <t>21:0467:000326</t>
  </si>
  <si>
    <t>21:0153:000277</t>
  </si>
  <si>
    <t>21:0153:000277:0001:0001:00</t>
  </si>
  <si>
    <t>093A  :801327:10:------:--</t>
  </si>
  <si>
    <t>21:0467:000327</t>
  </si>
  <si>
    <t>21:0153:000278</t>
  </si>
  <si>
    <t>21:0153:000278:0001:0001:00</t>
  </si>
  <si>
    <t>093A  :801328:20:801327:10</t>
  </si>
  <si>
    <t>21:0467:000328</t>
  </si>
  <si>
    <t>21:0153:000278:0002:0001:00</t>
  </si>
  <si>
    <t>093A  :801329:00:------:--</t>
  </si>
  <si>
    <t>21:0467:000329</t>
  </si>
  <si>
    <t>21:0153:000279</t>
  </si>
  <si>
    <t>21:0153:000279:0001:0001:00</t>
  </si>
  <si>
    <t>093A  :801330:00:------:--</t>
  </si>
  <si>
    <t>21:0467:000330</t>
  </si>
  <si>
    <t>21:0153:000280</t>
  </si>
  <si>
    <t>21:0153:000280:0001:0001:00</t>
  </si>
  <si>
    <t>093A  :801331:00:------:--</t>
  </si>
  <si>
    <t>21:0467:000331</t>
  </si>
  <si>
    <t>21:0153:000281</t>
  </si>
  <si>
    <t>21:0153:000281:0001:0001:00</t>
  </si>
  <si>
    <t>093A  :801332:00:------:--</t>
  </si>
  <si>
    <t>21:0467:000332</t>
  </si>
  <si>
    <t>21:0153:000282</t>
  </si>
  <si>
    <t>21:0153:000282:0001:0001:00</t>
  </si>
  <si>
    <t>093A  :801333:00:------:--</t>
  </si>
  <si>
    <t>21:0467:000333</t>
  </si>
  <si>
    <t>21:0153:000283</t>
  </si>
  <si>
    <t>21:0153:000283:0001:0001:00</t>
  </si>
  <si>
    <t>093A  :801334:00:------:--</t>
  </si>
  <si>
    <t>21:0467:000334</t>
  </si>
  <si>
    <t>21:0153:000284</t>
  </si>
  <si>
    <t>21:0153:000284:0001:0001:00</t>
  </si>
  <si>
    <t>093A  :801335:00:------:--</t>
  </si>
  <si>
    <t>21:0467:000335</t>
  </si>
  <si>
    <t>21:0153:000285</t>
  </si>
  <si>
    <t>21:0153:000285:0001:0001:00</t>
  </si>
  <si>
    <t>093A  :801336:00:------:--</t>
  </si>
  <si>
    <t>21:0467:000336</t>
  </si>
  <si>
    <t>21:0153:000286</t>
  </si>
  <si>
    <t>21:0153:000286:0001:0001:01</t>
  </si>
  <si>
    <t>093A  :801337:00:------:--</t>
  </si>
  <si>
    <t>21:0467:000337</t>
  </si>
  <si>
    <t>21:0153:000287</t>
  </si>
  <si>
    <t>21:0153:000287:0001:0001:00</t>
  </si>
  <si>
    <t>093A  :801338:00:------:--</t>
  </si>
  <si>
    <t>21:0467:000338</t>
  </si>
  <si>
    <t>21:0153:000288</t>
  </si>
  <si>
    <t>21:0153:000288:0001:0001:00</t>
  </si>
  <si>
    <t>093A  :801339:00:------:--</t>
  </si>
  <si>
    <t>21:0467:000339</t>
  </si>
  <si>
    <t>21:0153:000289</t>
  </si>
  <si>
    <t>21:0153:000289:0001:0001:00</t>
  </si>
  <si>
    <t>093A  :801340:00:------:--</t>
  </si>
  <si>
    <t>21:0467:000340</t>
  </si>
  <si>
    <t>21:0153:000290</t>
  </si>
  <si>
    <t>21:0153:000290:0001:0001:00</t>
  </si>
  <si>
    <t>093A  :801341:80:801336:00</t>
  </si>
  <si>
    <t>21:0467:000341</t>
  </si>
  <si>
    <t>21:0153:000286:0001:0001:02</t>
  </si>
  <si>
    <t>093A  :801342:00:------:--</t>
  </si>
  <si>
    <t>21:0467:000342</t>
  </si>
  <si>
    <t>21:0153:000291</t>
  </si>
  <si>
    <t>21:0153:000291:0001:0001:00</t>
  </si>
  <si>
    <t>093A  :801343:00:------:--</t>
  </si>
  <si>
    <t>21:0467:000343</t>
  </si>
  <si>
    <t>21:0153:000292</t>
  </si>
  <si>
    <t>21:0153:000292:0001:0001:00</t>
  </si>
  <si>
    <t>093A  :801344:00:------:--</t>
  </si>
  <si>
    <t>21:0467:000344</t>
  </si>
  <si>
    <t>21:0153:000293</t>
  </si>
  <si>
    <t>21:0153:000293:0001:0001:00</t>
  </si>
  <si>
    <t>093A  :801345:00:------:--</t>
  </si>
  <si>
    <t>21:0467:000345</t>
  </si>
  <si>
    <t>21:0153:000294</t>
  </si>
  <si>
    <t>21:0153:000294:0001:0001:00</t>
  </si>
  <si>
    <t>093A  :801346:10:------:--</t>
  </si>
  <si>
    <t>21:0467:000346</t>
  </si>
  <si>
    <t>21:0153:000295</t>
  </si>
  <si>
    <t>21:0153:000295:0001:0001:00</t>
  </si>
  <si>
    <t>093A  :801347:20:801346:10</t>
  </si>
  <si>
    <t>21:0467:000347</t>
  </si>
  <si>
    <t>21:0153:000295:0002:0001:00</t>
  </si>
  <si>
    <t>093A  :801348:00:------:--</t>
  </si>
  <si>
    <t>21:0467:000348</t>
  </si>
  <si>
    <t>21:0153:000296</t>
  </si>
  <si>
    <t>21:0153:000296:0001:0001:00</t>
  </si>
  <si>
    <t>093A  :801349:00:------:--</t>
  </si>
  <si>
    <t>21:0467:000349</t>
  </si>
  <si>
    <t>21:0153:000297</t>
  </si>
  <si>
    <t>21:0153:000297:0001:0001:00</t>
  </si>
  <si>
    <t>093A  :801350:00:------:--</t>
  </si>
  <si>
    <t>21:0467:000350</t>
  </si>
  <si>
    <t>21:0153:000298</t>
  </si>
  <si>
    <t>21:0153:000298:0001:0001:00</t>
  </si>
  <si>
    <t>093A  :801351:00:------:--</t>
  </si>
  <si>
    <t>21:0467:000351</t>
  </si>
  <si>
    <t>21:0153:000299</t>
  </si>
  <si>
    <t>21:0153:000299:0001:0001:00</t>
  </si>
  <si>
    <t>093A  :801352:00:------:--</t>
  </si>
  <si>
    <t>21:0467:000352</t>
  </si>
  <si>
    <t>21:0153:000300</t>
  </si>
  <si>
    <t>21:0153:000300:0001:0001:00</t>
  </si>
  <si>
    <t>093A  :801353:00:------:--</t>
  </si>
  <si>
    <t>21:0467:000353</t>
  </si>
  <si>
    <t>21:0153:000301</t>
  </si>
  <si>
    <t>21:0153:000301:0001:0001:01</t>
  </si>
  <si>
    <t>093A  :801354:00:------:--</t>
  </si>
  <si>
    <t>21:0467:000354</t>
  </si>
  <si>
    <t>21:0153:000302</t>
  </si>
  <si>
    <t>21:0153:000302:0001:0001:00</t>
  </si>
  <si>
    <t>093A  :801355:9E:------:--</t>
  </si>
  <si>
    <t>21:0467:000355</t>
  </si>
  <si>
    <t>093A  :801356:00:------:--</t>
  </si>
  <si>
    <t>21:0467:000356</t>
  </si>
  <si>
    <t>21:0153:000303</t>
  </si>
  <si>
    <t>21:0153:000303:0001:0001:00</t>
  </si>
  <si>
    <t>093A  :801357:00:------:--</t>
  </si>
  <si>
    <t>21:0467:000357</t>
  </si>
  <si>
    <t>21:0153:000304</t>
  </si>
  <si>
    <t>21:0153:000304:0001:0001:00</t>
  </si>
  <si>
    <t>093A  :801358:00:------:--</t>
  </si>
  <si>
    <t>21:0467:000358</t>
  </si>
  <si>
    <t>21:0153:000305</t>
  </si>
  <si>
    <t>21:0153:000305:0001:0001:00</t>
  </si>
  <si>
    <t>093A  :801359:00:------:--</t>
  </si>
  <si>
    <t>21:0467:000359</t>
  </si>
  <si>
    <t>21:0153:000306</t>
  </si>
  <si>
    <t>21:0153:000306:0001:0001:00</t>
  </si>
  <si>
    <t>093A  :801360:00:------:--</t>
  </si>
  <si>
    <t>21:0467:000360</t>
  </si>
  <si>
    <t>21:0153:000307</t>
  </si>
  <si>
    <t>21:0153:000307:0001:0001:00</t>
  </si>
  <si>
    <t>093A  :801361:80:801353:00</t>
  </si>
  <si>
    <t>21:0467:000361</t>
  </si>
  <si>
    <t>21:0153:000301:0001:0001:02</t>
  </si>
  <si>
    <t>093A  :801362:00:------:--</t>
  </si>
  <si>
    <t>21:0467:000362</t>
  </si>
  <si>
    <t>21:0153:000308</t>
  </si>
  <si>
    <t>21:0153:000308:0001:0001:00</t>
  </si>
  <si>
    <t>093A  :803001:80:803002:00</t>
  </si>
  <si>
    <t>21:0467:000363</t>
  </si>
  <si>
    <t>21:0153:000309</t>
  </si>
  <si>
    <t>21:0153:000309:0001:0001:02</t>
  </si>
  <si>
    <t>093A  :803002:00:------:--</t>
  </si>
  <si>
    <t>21:0467:000364</t>
  </si>
  <si>
    <t>21:0153:000309:0001:0001:01</t>
  </si>
  <si>
    <t>093A  :803003:00:------:--</t>
  </si>
  <si>
    <t>21:0467:000365</t>
  </si>
  <si>
    <t>21:0153:000310</t>
  </si>
  <si>
    <t>21:0153:000310:0001:0001:00</t>
  </si>
  <si>
    <t>093A  :803004:00:------:--</t>
  </si>
  <si>
    <t>21:0467:000366</t>
  </si>
  <si>
    <t>21:0153:000311</t>
  </si>
  <si>
    <t>21:0153:000311:0001:0001:00</t>
  </si>
  <si>
    <t>093A  :803005:00:------:--</t>
  </si>
  <si>
    <t>21:0467:000367</t>
  </si>
  <si>
    <t>21:0153:000312</t>
  </si>
  <si>
    <t>21:0153:000312:0001:0001:00</t>
  </si>
  <si>
    <t>093A  :803006:00:------:--</t>
  </si>
  <si>
    <t>21:0467:000368</t>
  </si>
  <si>
    <t>21:0153:000313</t>
  </si>
  <si>
    <t>21:0153:000313:0001:0001:00</t>
  </si>
  <si>
    <t>093A  :803007:9K:------:--</t>
  </si>
  <si>
    <t>21:0467:000369</t>
  </si>
  <si>
    <t>093A  :803008:00:------:--</t>
  </si>
  <si>
    <t>21:0467:000370</t>
  </si>
  <si>
    <t>21:0153:000314</t>
  </si>
  <si>
    <t>21:0153:000314:0001:0001:00</t>
  </si>
  <si>
    <t>093A  :803009:00:------:--</t>
  </si>
  <si>
    <t>21:0467:000371</t>
  </si>
  <si>
    <t>21:0153:000315</t>
  </si>
  <si>
    <t>21:0153:000315:0001:0001:00</t>
  </si>
  <si>
    <t>093A  :803010:00:------:--</t>
  </si>
  <si>
    <t>21:0467:000372</t>
  </si>
  <si>
    <t>21:0153:000316</t>
  </si>
  <si>
    <t>21:0153:000316:0001:0001:00</t>
  </si>
  <si>
    <t>093A  :803011:00:------:--</t>
  </si>
  <si>
    <t>21:0467:000373</t>
  </si>
  <si>
    <t>21:0153:000317</t>
  </si>
  <si>
    <t>21:0153:000317:0001:0001:00</t>
  </si>
  <si>
    <t>093A  :803012:00:------:--</t>
  </si>
  <si>
    <t>21:0467:000374</t>
  </si>
  <si>
    <t>21:0153:000318</t>
  </si>
  <si>
    <t>21:0153:000318:0001:0001:00</t>
  </si>
  <si>
    <t>093A  :803013:00:------:--</t>
  </si>
  <si>
    <t>21:0467:000375</t>
  </si>
  <si>
    <t>21:0153:000319</t>
  </si>
  <si>
    <t>21:0153:000319:0001:0001:00</t>
  </si>
  <si>
    <t>093A  :803014:00:------:--</t>
  </si>
  <si>
    <t>21:0467:000376</t>
  </si>
  <si>
    <t>21:0153:000320</t>
  </si>
  <si>
    <t>21:0153:000320:0001:0001:00</t>
  </si>
  <si>
    <t>093A  :803015:00:------:--</t>
  </si>
  <si>
    <t>21:0467:000377</t>
  </si>
  <si>
    <t>21:0153:000321</t>
  </si>
  <si>
    <t>21:0153:000321:0001:0001:00</t>
  </si>
  <si>
    <t>093A  :803016:00:------:--</t>
  </si>
  <si>
    <t>21:0467:000378</t>
  </si>
  <si>
    <t>21:0153:000322</t>
  </si>
  <si>
    <t>21:0153:000322:0001:0001:00</t>
  </si>
  <si>
    <t>093A  :803017:00:------:--</t>
  </si>
  <si>
    <t>21:0467:000379</t>
  </si>
  <si>
    <t>21:0153:000323</t>
  </si>
  <si>
    <t>21:0153:000323:0001:0001:00</t>
  </si>
  <si>
    <t>093A  :803018:10:------:--</t>
  </si>
  <si>
    <t>21:0467:000380</t>
  </si>
  <si>
    <t>21:0153:000324</t>
  </si>
  <si>
    <t>21:0153:000324:0001:0001:00</t>
  </si>
  <si>
    <t>093A  :803019:20:803018:10</t>
  </si>
  <si>
    <t>21:0467:000381</t>
  </si>
  <si>
    <t>21:0153:000324:0002:0001:00</t>
  </si>
  <si>
    <t>093A  :803020:00:------:--</t>
  </si>
  <si>
    <t>21:0467:000382</t>
  </si>
  <si>
    <t>21:0153:000325</t>
  </si>
  <si>
    <t>21:0153:000325:0001:0001:00</t>
  </si>
  <si>
    <t>093A  :803021:80:803038:10</t>
  </si>
  <si>
    <t>21:0467:000383</t>
  </si>
  <si>
    <t>21:0153:000341</t>
  </si>
  <si>
    <t>21:0153:000341:0001:0001:02</t>
  </si>
  <si>
    <t>093A  :803022:00:------:--</t>
  </si>
  <si>
    <t>21:0467:000384</t>
  </si>
  <si>
    <t>21:0153:000326</t>
  </si>
  <si>
    <t>21:0153:000326:0001:0001:00</t>
  </si>
  <si>
    <t>093A  :803023:00:------:--</t>
  </si>
  <si>
    <t>21:0467:000385</t>
  </si>
  <si>
    <t>21:0153:000327</t>
  </si>
  <si>
    <t>21:0153:000327:0001:0001:00</t>
  </si>
  <si>
    <t>093A  :803024:00:------:--</t>
  </si>
  <si>
    <t>21:0467:000386</t>
  </si>
  <si>
    <t>21:0153:000328</t>
  </si>
  <si>
    <t>21:0153:000328:0001:0001:00</t>
  </si>
  <si>
    <t>093A  :803025:00:------:--</t>
  </si>
  <si>
    <t>21:0467:000387</t>
  </si>
  <si>
    <t>21:0153:000329</t>
  </si>
  <si>
    <t>21:0153:000329:0001:0001:00</t>
  </si>
  <si>
    <t>093A  :803026:00:------:--</t>
  </si>
  <si>
    <t>21:0467:000388</t>
  </si>
  <si>
    <t>21:0153:000330</t>
  </si>
  <si>
    <t>21:0153:000330:0001:0001:00</t>
  </si>
  <si>
    <t>093A  :803027:00:------:--</t>
  </si>
  <si>
    <t>21:0467:000389</t>
  </si>
  <si>
    <t>21:0153:000331</t>
  </si>
  <si>
    <t>21:0153:000331:0001:0001:00</t>
  </si>
  <si>
    <t>093A  :803028:00:------:--</t>
  </si>
  <si>
    <t>21:0467:000390</t>
  </si>
  <si>
    <t>21:0153:000332</t>
  </si>
  <si>
    <t>21:0153:000332:0001:0001:00</t>
  </si>
  <si>
    <t>093A  :803029:00:------:--</t>
  </si>
  <si>
    <t>21:0467:000391</t>
  </si>
  <si>
    <t>21:0153:000333</t>
  </si>
  <si>
    <t>21:0153:000333:0001:0001:00</t>
  </si>
  <si>
    <t>093A  :803030:00:------:--</t>
  </si>
  <si>
    <t>21:0467:000392</t>
  </si>
  <si>
    <t>21:0153:000334</t>
  </si>
  <si>
    <t>21:0153:000334:0001:0001:00</t>
  </si>
  <si>
    <t>093A  :803031:00:------:--</t>
  </si>
  <si>
    <t>21:0467:000393</t>
  </si>
  <si>
    <t>21:0153:000335</t>
  </si>
  <si>
    <t>21:0153:000335:0001:0001:00</t>
  </si>
  <si>
    <t>093A  :803032:9E:------:--</t>
  </si>
  <si>
    <t>21:0467:000394</t>
  </si>
  <si>
    <t>093A  :803033:00:------:--</t>
  </si>
  <si>
    <t>21:0467:000395</t>
  </si>
  <si>
    <t>21:0153:000336</t>
  </si>
  <si>
    <t>21:0153:000336:0001:0001:00</t>
  </si>
  <si>
    <t>093A  :803034:00:------:--</t>
  </si>
  <si>
    <t>21:0467:000396</t>
  </si>
  <si>
    <t>21:0153:000337</t>
  </si>
  <si>
    <t>21:0153:000337:0001:0001:00</t>
  </si>
  <si>
    <t>093A  :803035:00:------:--</t>
  </si>
  <si>
    <t>21:0467:000397</t>
  </si>
  <si>
    <t>21:0153:000338</t>
  </si>
  <si>
    <t>21:0153:000338:0001:0001:00</t>
  </si>
  <si>
    <t>093A  :803036:00:------:--</t>
  </si>
  <si>
    <t>21:0467:000398</t>
  </si>
  <si>
    <t>21:0153:000339</t>
  </si>
  <si>
    <t>21:0153:000339:0001:0001:00</t>
  </si>
  <si>
    <t>093A  :803037:00:------:--</t>
  </si>
  <si>
    <t>21:0467:000399</t>
  </si>
  <si>
    <t>21:0153:000340</t>
  </si>
  <si>
    <t>21:0153:000340:0001:0001:00</t>
  </si>
  <si>
    <t>093A  :803038:10:------:--</t>
  </si>
  <si>
    <t>21:0467:000400</t>
  </si>
  <si>
    <t>21:0153:000341:0001:0001:01</t>
  </si>
  <si>
    <t>093A  :803039:20:803038:10</t>
  </si>
  <si>
    <t>21:0467:000401</t>
  </si>
  <si>
    <t>21:0153:000341:0002:0001:00</t>
  </si>
  <si>
    <t>093A  :803040:00:------:--</t>
  </si>
  <si>
    <t>21:0467:000402</t>
  </si>
  <si>
    <t>21:0153:000342</t>
  </si>
  <si>
    <t>21:0153:000342:0001:0001:00</t>
  </si>
  <si>
    <t>093A  :803041:80:803048:00</t>
  </si>
  <si>
    <t>21:0467:000403</t>
  </si>
  <si>
    <t>21:0153:000348</t>
  </si>
  <si>
    <t>21:0153:000348:0001:0001:02</t>
  </si>
  <si>
    <t>093A  :803042:00:------:--</t>
  </si>
  <si>
    <t>21:0467:000404</t>
  </si>
  <si>
    <t>21:0153:000343</t>
  </si>
  <si>
    <t>21:0153:000343:0001:0001:00</t>
  </si>
  <si>
    <t>093A  :803043:00:------:--</t>
  </si>
  <si>
    <t>21:0467:000405</t>
  </si>
  <si>
    <t>21:0153:000344</t>
  </si>
  <si>
    <t>21:0153:000344:0001:0001:00</t>
  </si>
  <si>
    <t>093A  :803044:00:------:--</t>
  </si>
  <si>
    <t>21:0467:000406</t>
  </si>
  <si>
    <t>21:0153:000345</t>
  </si>
  <si>
    <t>21:0153:000345:0001:0001:00</t>
  </si>
  <si>
    <t>093A  :803045:00:------:--</t>
  </si>
  <si>
    <t>21:0467:000407</t>
  </si>
  <si>
    <t>21:0153:000346</t>
  </si>
  <si>
    <t>21:0153:000346:0001:0001:00</t>
  </si>
  <si>
    <t>093A  :803046:00:------:--</t>
  </si>
  <si>
    <t>21:0467:000408</t>
  </si>
  <si>
    <t>21:0153:000347</t>
  </si>
  <si>
    <t>21:0153:000347:0001:0001:00</t>
  </si>
  <si>
    <t>093A  :803047:9J:------:--</t>
  </si>
  <si>
    <t>21:0467:000409</t>
  </si>
  <si>
    <t>093A  :803048:00:------:--</t>
  </si>
  <si>
    <t>21:0467:000410</t>
  </si>
  <si>
    <t>21:0153:000348:0001:0001:01</t>
  </si>
  <si>
    <t>093A  :803049:00:------:--</t>
  </si>
  <si>
    <t>21:0467:000411</t>
  </si>
  <si>
    <t>21:0153:000349</t>
  </si>
  <si>
    <t>21:0153:000349:0001:0001:00</t>
  </si>
  <si>
    <t>093A  :803050:10:------:--</t>
  </si>
  <si>
    <t>21:0467:000412</t>
  </si>
  <si>
    <t>21:0153:000350</t>
  </si>
  <si>
    <t>21:0153:000350:0001:0001:00</t>
  </si>
  <si>
    <t>093A  :803051:20:803050:10</t>
  </si>
  <si>
    <t>21:0467:000413</t>
  </si>
  <si>
    <t>21:0153:000350:0002:0001:00</t>
  </si>
  <si>
    <t>093A  :803052:00:------:--</t>
  </si>
  <si>
    <t>21:0467:000414</t>
  </si>
  <si>
    <t>21:0153:000351</t>
  </si>
  <si>
    <t>21:0153:000351:0001:0001:00</t>
  </si>
  <si>
    <t>093A  :803053:00:------:--</t>
  </si>
  <si>
    <t>21:0467:000415</t>
  </si>
  <si>
    <t>21:0153:000352</t>
  </si>
  <si>
    <t>21:0153:000352:0001:0001:00</t>
  </si>
  <si>
    <t>093A  :803054:00:------:--</t>
  </si>
  <si>
    <t>21:0467:000416</t>
  </si>
  <si>
    <t>21:0153:000353</t>
  </si>
  <si>
    <t>21:0153:000353:0001:0001:00</t>
  </si>
  <si>
    <t>093A  :803055:00:------:--</t>
  </si>
  <si>
    <t>21:0467:000417</t>
  </si>
  <si>
    <t>21:0153:000354</t>
  </si>
  <si>
    <t>21:0153:000354:0001:0001:00</t>
  </si>
  <si>
    <t>093A  :803056:00:------:--</t>
  </si>
  <si>
    <t>21:0467:000418</t>
  </si>
  <si>
    <t>21:0153:000355</t>
  </si>
  <si>
    <t>21:0153:000355:0001:0001:00</t>
  </si>
  <si>
    <t>093A  :803057:00:------:--</t>
  </si>
  <si>
    <t>21:0467:000419</t>
  </si>
  <si>
    <t>21:0153:000356</t>
  </si>
  <si>
    <t>21:0153:000356:0001:0001:00</t>
  </si>
  <si>
    <t>093A  :803058:00:------:--</t>
  </si>
  <si>
    <t>21:0467:000420</t>
  </si>
  <si>
    <t>21:0153:000357</t>
  </si>
  <si>
    <t>21:0153:000357:0001:0001:00</t>
  </si>
  <si>
    <t>093A  :803059:00:------:--</t>
  </si>
  <si>
    <t>21:0467:000421</t>
  </si>
  <si>
    <t>21:0153:000358</t>
  </si>
  <si>
    <t>21:0153:000358:0001:0001:00</t>
  </si>
  <si>
    <t>093A  :803060:00:------:--</t>
  </si>
  <si>
    <t>21:0467:000422</t>
  </si>
  <si>
    <t>21:0153:000359</t>
  </si>
  <si>
    <t>21:0153:000359:0001:0001:00</t>
  </si>
  <si>
    <t>093A  :803061:80:803070:00</t>
  </si>
  <si>
    <t>21:0467:000423</t>
  </si>
  <si>
    <t>21:0153:000366</t>
  </si>
  <si>
    <t>21:0153:000366:0001:0001:02</t>
  </si>
  <si>
    <t>093A  :803062:00:------:--</t>
  </si>
  <si>
    <t>21:0467:000424</t>
  </si>
  <si>
    <t>21:0153:000360</t>
  </si>
  <si>
    <t>21:0153:000360:0001:0001:00</t>
  </si>
  <si>
    <t>093A  :803063:00:------:--</t>
  </si>
  <si>
    <t>21:0467:000425</t>
  </si>
  <si>
    <t>21:0153:000361</t>
  </si>
  <si>
    <t>21:0153:000361:0001:0001:00</t>
  </si>
  <si>
    <t>093A  :803064:10:------:--</t>
  </si>
  <si>
    <t>21:0467:000426</t>
  </si>
  <si>
    <t>21:0153:000362</t>
  </si>
  <si>
    <t>21:0153:000362:0001:0001:00</t>
  </si>
  <si>
    <t>093A  :803065:20:803064:10</t>
  </si>
  <si>
    <t>21:0467:000427</t>
  </si>
  <si>
    <t>21:0153:000362:0002:0001:00</t>
  </si>
  <si>
    <t>093A  :803066:00:------:--</t>
  </si>
  <si>
    <t>21:0467:000428</t>
  </si>
  <si>
    <t>21:0153:000363</t>
  </si>
  <si>
    <t>21:0153:000363:0001:0001:00</t>
  </si>
  <si>
    <t>093A  :803067:9J:------:--</t>
  </si>
  <si>
    <t>21:0467:000429</t>
  </si>
  <si>
    <t>093A  :803068:00:------:--</t>
  </si>
  <si>
    <t>21:0467:000430</t>
  </si>
  <si>
    <t>21:0153:000364</t>
  </si>
  <si>
    <t>21:0153:000364:0001:0001:00</t>
  </si>
  <si>
    <t>093A  :803069:00:------:--</t>
  </si>
  <si>
    <t>21:0467:000431</t>
  </si>
  <si>
    <t>21:0153:000365</t>
  </si>
  <si>
    <t>21:0153:000365:0001:0001:00</t>
  </si>
  <si>
    <t>093A  :803070:00:------:--</t>
  </si>
  <si>
    <t>21:0467:000432</t>
  </si>
  <si>
    <t>21:0153:000366:0001:0001:01</t>
  </si>
  <si>
    <t>093A  :803071:00:------:--</t>
  </si>
  <si>
    <t>21:0467:000433</t>
  </si>
  <si>
    <t>21:0153:000367</t>
  </si>
  <si>
    <t>21:0153:000367:0001:0001:00</t>
  </si>
  <si>
    <t>093A  :803072:00:------:--</t>
  </si>
  <si>
    <t>21:0467:000434</t>
  </si>
  <si>
    <t>21:0153:000368</t>
  </si>
  <si>
    <t>21:0153:000368:0001:0001:00</t>
  </si>
  <si>
    <t>093A  :803073:00:------:--</t>
  </si>
  <si>
    <t>21:0467:000435</t>
  </si>
  <si>
    <t>21:0153:000369</t>
  </si>
  <si>
    <t>21:0153:000369:0001:0001:00</t>
  </si>
  <si>
    <t>093A  :803074:00:------:--</t>
  </si>
  <si>
    <t>21:0467:000436</t>
  </si>
  <si>
    <t>21:0153:000370</t>
  </si>
  <si>
    <t>21:0153:000370:0001:0001:00</t>
  </si>
  <si>
    <t>093A  :803075:00:------:--</t>
  </si>
  <si>
    <t>21:0467:000437</t>
  </si>
  <si>
    <t>21:0153:000371</t>
  </si>
  <si>
    <t>21:0153:000371:0001:0001:00</t>
  </si>
  <si>
    <t>093A  :803076:00:------:--</t>
  </si>
  <si>
    <t>21:0467:000438</t>
  </si>
  <si>
    <t>21:0153:000372</t>
  </si>
  <si>
    <t>21:0153:000372:0001:0001:00</t>
  </si>
  <si>
    <t>093A  :803077:00:------:--</t>
  </si>
  <si>
    <t>21:0467:000439</t>
  </si>
  <si>
    <t>21:0153:000373</t>
  </si>
  <si>
    <t>21:0153:000373:0001:0001:00</t>
  </si>
  <si>
    <t>093A  :803078:00:------:--</t>
  </si>
  <si>
    <t>21:0467:000440</t>
  </si>
  <si>
    <t>21:0153:000374</t>
  </si>
  <si>
    <t>21:0153:000374:0001:0001:00</t>
  </si>
  <si>
    <t>093A  :803079:00:------:--</t>
  </si>
  <si>
    <t>21:0467:000441</t>
  </si>
  <si>
    <t>21:0153:000375</t>
  </si>
  <si>
    <t>21:0153:000375:0001:0001:00</t>
  </si>
  <si>
    <t>093A  :803080:00:------:--</t>
  </si>
  <si>
    <t>21:0467:000442</t>
  </si>
  <si>
    <t>21:0153:000376</t>
  </si>
  <si>
    <t>21:0153:000376:0001:0001:00</t>
  </si>
  <si>
    <t>093A  :803081:80:803083:00</t>
  </si>
  <si>
    <t>21:0467:000443</t>
  </si>
  <si>
    <t>21:0153:000378</t>
  </si>
  <si>
    <t>21:0153:000378:0001:0001:02</t>
  </si>
  <si>
    <t>093A  :803082:00:------:--</t>
  </si>
  <si>
    <t>21:0467:000444</t>
  </si>
  <si>
    <t>21:0153:000377</t>
  </si>
  <si>
    <t>21:0153:000377:0001:0001:00</t>
  </si>
  <si>
    <t>093A  :803083:00:------:--</t>
  </si>
  <si>
    <t>21:0467:000445</t>
  </si>
  <si>
    <t>21:0153:000378:0001:0001:01</t>
  </si>
  <si>
    <t>093A  :803084:00:------:--</t>
  </si>
  <si>
    <t>21:0467:000446</t>
  </si>
  <si>
    <t>21:0153:000379</t>
  </si>
  <si>
    <t>21:0153:000379:0001:0001:00</t>
  </si>
  <si>
    <t>093A  :803085:00:------:--</t>
  </si>
  <si>
    <t>21:0467:000447</t>
  </si>
  <si>
    <t>21:0153:000380</t>
  </si>
  <si>
    <t>21:0153:000380:0001:0001:00</t>
  </si>
  <si>
    <t>093A  :803086:00:------:--</t>
  </si>
  <si>
    <t>21:0467:000448</t>
  </si>
  <si>
    <t>21:0153:000381</t>
  </si>
  <si>
    <t>21:0153:000381:0001:0001:00</t>
  </si>
  <si>
    <t>093A  :803087:10:------:--</t>
  </si>
  <si>
    <t>21:0467:000449</t>
  </si>
  <si>
    <t>21:0153:000382</t>
  </si>
  <si>
    <t>21:0153:000382:0001:0001:00</t>
  </si>
  <si>
    <t>093A  :803088:20:803087:10</t>
  </si>
  <si>
    <t>21:0467:000450</t>
  </si>
  <si>
    <t>21:0153:000382:0002:0001:00</t>
  </si>
  <si>
    <t>093A  :803089:00:------:--</t>
  </si>
  <si>
    <t>21:0467:000451</t>
  </si>
  <si>
    <t>21:0153:000383</t>
  </si>
  <si>
    <t>21:0153:000383:0001:0001:00</t>
  </si>
  <si>
    <t>093A  :803090:00:------:--</t>
  </si>
  <si>
    <t>21:0467:000452</t>
  </si>
  <si>
    <t>21:0153:000384</t>
  </si>
  <si>
    <t>21:0153:000384:0001:0001:00</t>
  </si>
  <si>
    <t>093A  :803091:00:------:--</t>
  </si>
  <si>
    <t>21:0467:000453</t>
  </si>
  <si>
    <t>21:0153:000385</t>
  </si>
  <si>
    <t>21:0153:000385:0001:0001:00</t>
  </si>
  <si>
    <t>093A  :803092:00:------:--</t>
  </si>
  <si>
    <t>21:0467:000454</t>
  </si>
  <si>
    <t>21:0153:000386</t>
  </si>
  <si>
    <t>21:0153:000386:0001:0001:00</t>
  </si>
  <si>
    <t>093A  :803093:00:------:--</t>
  </si>
  <si>
    <t>21:0467:000455</t>
  </si>
  <si>
    <t>21:0153:000387</t>
  </si>
  <si>
    <t>21:0153:000387:0001:0001:00</t>
  </si>
  <si>
    <t>093A  :803094:00:------:--</t>
  </si>
  <si>
    <t>21:0467:000456</t>
  </si>
  <si>
    <t>21:0153:000388</t>
  </si>
  <si>
    <t>21:0153:000388:0001:0001:00</t>
  </si>
  <si>
    <t>093A  :803095:9K:------:--</t>
  </si>
  <si>
    <t>21:0467:000457</t>
  </si>
  <si>
    <t>093A  :803096:00:------:--</t>
  </si>
  <si>
    <t>21:0467:000458</t>
  </si>
  <si>
    <t>21:0153:000389</t>
  </si>
  <si>
    <t>21:0153:000389:0001:0001:00</t>
  </si>
  <si>
    <t>093A  :803097:00:------:--</t>
  </si>
  <si>
    <t>21:0467:000459</t>
  </si>
  <si>
    <t>21:0153:000390</t>
  </si>
  <si>
    <t>21:0153:000390:0001:0001:00</t>
  </si>
  <si>
    <t>093A  :803098:00:------:--</t>
  </si>
  <si>
    <t>21:0467:000460</t>
  </si>
  <si>
    <t>21:0153:000391</t>
  </si>
  <si>
    <t>21:0153:000391:0001:0001:00</t>
  </si>
  <si>
    <t>093A  :803099:00:------:--</t>
  </si>
  <si>
    <t>21:0467:000461</t>
  </si>
  <si>
    <t>21:0153:000392</t>
  </si>
  <si>
    <t>21:0153:000392:0001:0001:00</t>
  </si>
  <si>
    <t>093A  :803100:00:------:--</t>
  </si>
  <si>
    <t>21:0467:000462</t>
  </si>
  <si>
    <t>21:0153:000393</t>
  </si>
  <si>
    <t>21:0153:000393:0001:0001:00</t>
  </si>
  <si>
    <t>093A  :803101:80:803104:10</t>
  </si>
  <si>
    <t>21:0467:000463</t>
  </si>
  <si>
    <t>21:0153:000396</t>
  </si>
  <si>
    <t>21:0153:000396:0001:0001:02</t>
  </si>
  <si>
    <t>093A  :803102:00:------:--</t>
  </si>
  <si>
    <t>21:0467:000464</t>
  </si>
  <si>
    <t>21:0153:000394</t>
  </si>
  <si>
    <t>21:0153:000394:0001:0001:00</t>
  </si>
  <si>
    <t>093A  :803103:00:------:--</t>
  </si>
  <si>
    <t>21:0467:000465</t>
  </si>
  <si>
    <t>21:0153:000395</t>
  </si>
  <si>
    <t>21:0153:000395:0001:0001:00</t>
  </si>
  <si>
    <t>093A  :803104:10:------:--</t>
  </si>
  <si>
    <t>21:0467:000466</t>
  </si>
  <si>
    <t>21:0153:000396:0001:0001:01</t>
  </si>
  <si>
    <t>093A  :803105:20:803104:10</t>
  </si>
  <si>
    <t>21:0467:000467</t>
  </si>
  <si>
    <t>21:0153:000396:0002:0001:00</t>
  </si>
  <si>
    <t>093A  :803106:00:------:--</t>
  </si>
  <si>
    <t>21:0467:000468</t>
  </si>
  <si>
    <t>21:0153:000397</t>
  </si>
  <si>
    <t>21:0153:000397:0001:0001:00</t>
  </si>
  <si>
    <t>093A  :803107:00:------:--</t>
  </si>
  <si>
    <t>21:0467:000469</t>
  </si>
  <si>
    <t>21:0153:000398</t>
  </si>
  <si>
    <t>21:0153:000398:0001:0001:00</t>
  </si>
  <si>
    <t>093A  :803108:00:------:--</t>
  </si>
  <si>
    <t>21:0467:000470</t>
  </si>
  <si>
    <t>21:0153:000399</t>
  </si>
  <si>
    <t>21:0153:000399:0001:0001:00</t>
  </si>
  <si>
    <t>093A  :803109:00:------:--</t>
  </si>
  <si>
    <t>21:0467:000471</t>
  </si>
  <si>
    <t>21:0153:000400</t>
  </si>
  <si>
    <t>21:0153:000400:0001:0001:00</t>
  </si>
  <si>
    <t>093A  :803110:00:------:--</t>
  </si>
  <si>
    <t>21:0467:000472</t>
  </si>
  <si>
    <t>21:0153:000401</t>
  </si>
  <si>
    <t>21:0153:000401:0001:0001:00</t>
  </si>
  <si>
    <t>093A  :803111:00:------:--</t>
  </si>
  <si>
    <t>21:0467:000473</t>
  </si>
  <si>
    <t>21:0153:000402</t>
  </si>
  <si>
    <t>21:0153:000402:0001:0001:00</t>
  </si>
  <si>
    <t>093A  :803112:00:------:--</t>
  </si>
  <si>
    <t>21:0467:000474</t>
  </si>
  <si>
    <t>21:0153:000403</t>
  </si>
  <si>
    <t>21:0153:000403:0001:0001:00</t>
  </si>
  <si>
    <t>093A  :803113:9E:------:--</t>
  </si>
  <si>
    <t>21:0467:000475</t>
  </si>
  <si>
    <t>093A  :803114:00:------:--</t>
  </si>
  <si>
    <t>21:0467:000476</t>
  </si>
  <si>
    <t>21:0153:000404</t>
  </si>
  <si>
    <t>21:0153:000404:0001:0001:00</t>
  </si>
  <si>
    <t>093A  :803115:00:------:--</t>
  </si>
  <si>
    <t>21:0467:000477</t>
  </si>
  <si>
    <t>21:0153:000405</t>
  </si>
  <si>
    <t>21:0153:000405:0001:0001:00</t>
  </si>
  <si>
    <t>093A  :803116:00:------:--</t>
  </si>
  <si>
    <t>21:0467:000478</t>
  </si>
  <si>
    <t>21:0153:000406</t>
  </si>
  <si>
    <t>21:0153:000406:0001:0001:00</t>
  </si>
  <si>
    <t>093A  :803117:00:------:--</t>
  </si>
  <si>
    <t>21:0467:000479</t>
  </si>
  <si>
    <t>21:0153:000407</t>
  </si>
  <si>
    <t>21:0153:000407:0001:0001:00</t>
  </si>
  <si>
    <t>093A  :803118:00:------:--</t>
  </si>
  <si>
    <t>21:0467:000480</t>
  </si>
  <si>
    <t>21:0153:000408</t>
  </si>
  <si>
    <t>21:0153:000408:0001:0001:00</t>
  </si>
  <si>
    <t>093A  :803119:00:------:--</t>
  </si>
  <si>
    <t>21:0467:000481</t>
  </si>
  <si>
    <t>21:0153:000409</t>
  </si>
  <si>
    <t>21:0153:000409:0001:0001:00</t>
  </si>
  <si>
    <t>093A  :803120:00:------:--</t>
  </si>
  <si>
    <t>21:0467:000482</t>
  </si>
  <si>
    <t>21:0153:000410</t>
  </si>
  <si>
    <t>21:0153:000410:0001:0001:00</t>
  </si>
  <si>
    <t>093A  :803121:80:803125:00</t>
  </si>
  <si>
    <t>21:0467:000483</t>
  </si>
  <si>
    <t>21:0153:000413</t>
  </si>
  <si>
    <t>21:0153:000413:0001:0001:02</t>
  </si>
  <si>
    <t>093A  :803122:9E:------:--</t>
  </si>
  <si>
    <t>21:0467:000484</t>
  </si>
  <si>
    <t>093A  :803123:00:------:--</t>
  </si>
  <si>
    <t>21:0467:000485</t>
  </si>
  <si>
    <t>21:0153:000411</t>
  </si>
  <si>
    <t>21:0153:000411:0001:0001:00</t>
  </si>
  <si>
    <t>093A  :803124:00:------:--</t>
  </si>
  <si>
    <t>21:0467:000486</t>
  </si>
  <si>
    <t>21:0153:000412</t>
  </si>
  <si>
    <t>21:0153:000412:0001:0001:00</t>
  </si>
  <si>
    <t>093A  :803125:00:------:--</t>
  </si>
  <si>
    <t>21:0467:000487</t>
  </si>
  <si>
    <t>21:0153:000413:0001:0001:01</t>
  </si>
  <si>
    <t>093A  :803126:00:------:--</t>
  </si>
  <si>
    <t>21:0467:000488</t>
  </si>
  <si>
    <t>21:0153:000414</t>
  </si>
  <si>
    <t>21:0153:000414:0001:0001:00</t>
  </si>
  <si>
    <t>093A  :803127:00:------:--</t>
  </si>
  <si>
    <t>21:0467:000489</t>
  </si>
  <si>
    <t>21:0153:000415</t>
  </si>
  <si>
    <t>21:0153:000415:0001:0001:00</t>
  </si>
  <si>
    <t>093A  :803128:00:------:--</t>
  </si>
  <si>
    <t>21:0467:000490</t>
  </si>
  <si>
    <t>21:0153:000416</t>
  </si>
  <si>
    <t>21:0153:000416:0001:0001:00</t>
  </si>
  <si>
    <t>093A  :803129:00:------:--</t>
  </si>
  <si>
    <t>21:0467:000491</t>
  </si>
  <si>
    <t>21:0153:000417</t>
  </si>
  <si>
    <t>21:0153:000417:0001:0001:00</t>
  </si>
  <si>
    <t>093A  :803130:00:------:--</t>
  </si>
  <si>
    <t>21:0467:000492</t>
  </si>
  <si>
    <t>21:0153:000418</t>
  </si>
  <si>
    <t>21:0153:000418:0001:0001:00</t>
  </si>
  <si>
    <t>093A  :803131:00:------:--</t>
  </si>
  <si>
    <t>21:0467:000493</t>
  </si>
  <si>
    <t>21:0153:000419</t>
  </si>
  <si>
    <t>21:0153:000419:0001:0001:00</t>
  </si>
  <si>
    <t>093A  :803132:00:------:--</t>
  </si>
  <si>
    <t>21:0467:000494</t>
  </si>
  <si>
    <t>21:0153:000420</t>
  </si>
  <si>
    <t>21:0153:000420:0001:0001:00</t>
  </si>
  <si>
    <t>093A  :803133:00:------:--</t>
  </si>
  <si>
    <t>21:0467:000495</t>
  </si>
  <si>
    <t>21:0153:000421</t>
  </si>
  <si>
    <t>21:0153:000421:0001:0001:00</t>
  </si>
  <si>
    <t>093A  :803134:00:------:--</t>
  </si>
  <si>
    <t>21:0467:000496</t>
  </si>
  <si>
    <t>21:0153:000422</t>
  </si>
  <si>
    <t>21:0153:000422:0001:0001:00</t>
  </si>
  <si>
    <t>093A  :803135:00:------:--</t>
  </si>
  <si>
    <t>21:0467:000497</t>
  </si>
  <si>
    <t>21:0153:000423</t>
  </si>
  <si>
    <t>21:0153:000423:0001:0001:00</t>
  </si>
  <si>
    <t>093A  :803136:00:------:--</t>
  </si>
  <si>
    <t>21:0467:000498</t>
  </si>
  <si>
    <t>21:0153:000424</t>
  </si>
  <si>
    <t>21:0153:000424:0001:0001:00</t>
  </si>
  <si>
    <t>093A  :803137:00:------:--</t>
  </si>
  <si>
    <t>21:0467:000499</t>
  </si>
  <si>
    <t>21:0153:000425</t>
  </si>
  <si>
    <t>21:0153:000425:0001:0001:00</t>
  </si>
  <si>
    <t>093A  :803138:00:------:--</t>
  </si>
  <si>
    <t>21:0467:000500</t>
  </si>
  <si>
    <t>21:0153:000426</t>
  </si>
  <si>
    <t>21:0153:000426:0001:0001:00</t>
  </si>
  <si>
    <t>093A  :803139:10:------:--</t>
  </si>
  <si>
    <t>21:0467:000501</t>
  </si>
  <si>
    <t>21:0153:000427</t>
  </si>
  <si>
    <t>21:0153:000427:0001:0001:00</t>
  </si>
  <si>
    <t>093A  :803140:20:803139:10</t>
  </si>
  <si>
    <t>21:0467:000502</t>
  </si>
  <si>
    <t>21:0153:000427:0002:0001:00</t>
  </si>
  <si>
    <t>093A  :803141:80:803153:00</t>
  </si>
  <si>
    <t>21:0467:000503</t>
  </si>
  <si>
    <t>21:0153:000437</t>
  </si>
  <si>
    <t>21:0153:000437:0001:0001:02</t>
  </si>
  <si>
    <t>093A  :803142:00:------:--</t>
  </si>
  <si>
    <t>21:0467:000504</t>
  </si>
  <si>
    <t>21:0153:000428</t>
  </si>
  <si>
    <t>21:0153:000428:0001:0001:00</t>
  </si>
  <si>
    <t>093A  :803143:00:------:--</t>
  </si>
  <si>
    <t>21:0467:000505</t>
  </si>
  <si>
    <t>21:0153:000429</t>
  </si>
  <si>
    <t>21:0153:000429:0001:0001:00</t>
  </si>
  <si>
    <t>093A  :803144:00:------:--</t>
  </si>
  <si>
    <t>21:0467:000506</t>
  </si>
  <si>
    <t>21:0153:000430</t>
  </si>
  <si>
    <t>21:0153:000430:0001:0001:00</t>
  </si>
  <si>
    <t>093A  :803145:00:------:--</t>
  </si>
  <si>
    <t>21:0467:000507</t>
  </si>
  <si>
    <t>21:0153:000431</t>
  </si>
  <si>
    <t>21:0153:000431:0001:0001:00</t>
  </si>
  <si>
    <t>093A  :803146:00:------:--</t>
  </si>
  <si>
    <t>21:0467:000508</t>
  </si>
  <si>
    <t>21:0153:000432</t>
  </si>
  <si>
    <t>21:0153:000432:0001:0001:00</t>
  </si>
  <si>
    <t>093A  :803147:00:------:--</t>
  </si>
  <si>
    <t>21:0467:000509</t>
  </si>
  <si>
    <t>21:0153:000433</t>
  </si>
  <si>
    <t>21:0153:000433:0001:0001:00</t>
  </si>
  <si>
    <t>093A  :803148:00:------:--</t>
  </si>
  <si>
    <t>21:0467:000510</t>
  </si>
  <si>
    <t>21:0153:000434</t>
  </si>
  <si>
    <t>21:0153:000434:0001:0001:00</t>
  </si>
  <si>
    <t>093A  :803149:9J:------:--</t>
  </si>
  <si>
    <t>21:0467:000511</t>
  </si>
  <si>
    <t>093A  :803150:00:------:--</t>
  </si>
  <si>
    <t>21:0467:000512</t>
  </si>
  <si>
    <t>21:0153:000435</t>
  </si>
  <si>
    <t>21:0153:000435:0001:0001:00</t>
  </si>
  <si>
    <t>093A  :803151:10:------:--</t>
  </si>
  <si>
    <t>21:0467:000513</t>
  </si>
  <si>
    <t>21:0153:000436</t>
  </si>
  <si>
    <t>21:0153:000436:0001:0001:00</t>
  </si>
  <si>
    <t>093A  :803152:20:803151:10</t>
  </si>
  <si>
    <t>21:0467:000514</t>
  </si>
  <si>
    <t>21:0153:000436:0002:0001:00</t>
  </si>
  <si>
    <t>093A  :803153:00:------:--</t>
  </si>
  <si>
    <t>21:0467:000515</t>
  </si>
  <si>
    <t>21:0153:000437:0001:0001:01</t>
  </si>
  <si>
    <t>093A  :803154:00:------:--</t>
  </si>
  <si>
    <t>21:0467:000516</t>
  </si>
  <si>
    <t>21:0153:000438</t>
  </si>
  <si>
    <t>21:0153:000438:0001:0001:00</t>
  </si>
  <si>
    <t>093A  :803155:00:------:--</t>
  </si>
  <si>
    <t>21:0467:000517</t>
  </si>
  <si>
    <t>21:0153:000439</t>
  </si>
  <si>
    <t>21:0153:000439:0001:0001:00</t>
  </si>
  <si>
    <t>093A  :803156:00:------:--</t>
  </si>
  <si>
    <t>21:0467:000518</t>
  </si>
  <si>
    <t>21:0153:000440</t>
  </si>
  <si>
    <t>21:0153:000440:0001:0001:00</t>
  </si>
  <si>
    <t>093A  :803157:00:------:--</t>
  </si>
  <si>
    <t>21:0467:000519</t>
  </si>
  <si>
    <t>21:0153:000441</t>
  </si>
  <si>
    <t>21:0153:000441:0001:0001:00</t>
  </si>
  <si>
    <t>093A  :803158:00:------:--</t>
  </si>
  <si>
    <t>21:0467:000520</t>
  </si>
  <si>
    <t>21:0153:000442</t>
  </si>
  <si>
    <t>21:0153:000442:0001:0001:00</t>
  </si>
  <si>
    <t>093A  :803159:00:------:--</t>
  </si>
  <si>
    <t>21:0467:000521</t>
  </si>
  <si>
    <t>21:0153:000443</t>
  </si>
  <si>
    <t>21:0153:000443:0001:0001:00</t>
  </si>
  <si>
    <t>093A  :803160:00:------:--</t>
  </si>
  <si>
    <t>21:0467:000522</t>
  </si>
  <si>
    <t>21:0153:000444</t>
  </si>
  <si>
    <t>21:0153:000444:0001:0001:00</t>
  </si>
  <si>
    <t>093A  :803161:80:803165:10</t>
  </si>
  <si>
    <t>21:0467:000523</t>
  </si>
  <si>
    <t>21:0153:000448</t>
  </si>
  <si>
    <t>21:0153:000448:0001:0001:02</t>
  </si>
  <si>
    <t>093A  :803162:00:------:--</t>
  </si>
  <si>
    <t>21:0467:000524</t>
  </si>
  <si>
    <t>21:0153:000445</t>
  </si>
  <si>
    <t>21:0153:000445:0001:0001:00</t>
  </si>
  <si>
    <t>093A  :803163:00:------:--</t>
  </si>
  <si>
    <t>21:0467:000525</t>
  </si>
  <si>
    <t>21:0153:000446</t>
  </si>
  <si>
    <t>21:0153:000446:0001:0001:00</t>
  </si>
  <si>
    <t>093A  :803164:00:------:--</t>
  </si>
  <si>
    <t>21:0467:000526</t>
  </si>
  <si>
    <t>21:0153:000447</t>
  </si>
  <si>
    <t>21:0153:000447:0001:0001:00</t>
  </si>
  <si>
    <t>093A  :803165:10:------:--</t>
  </si>
  <si>
    <t>21:0467:000527</t>
  </si>
  <si>
    <t>21:0153:000448:0001:0001:01</t>
  </si>
  <si>
    <t>093A  :803166:20:803165:10</t>
  </si>
  <si>
    <t>21:0467:000528</t>
  </si>
  <si>
    <t>21:0153:000448:0002:0001:00</t>
  </si>
  <si>
    <t>093A  :803167:00:------:--</t>
  </si>
  <si>
    <t>21:0467:000529</t>
  </si>
  <si>
    <t>21:0153:000449</t>
  </si>
  <si>
    <t>21:0153:000449:0001:0001:00</t>
  </si>
  <si>
    <t>093A  :803168:00:------:--</t>
  </si>
  <si>
    <t>21:0467:000530</t>
  </si>
  <si>
    <t>21:0153:000450</t>
  </si>
  <si>
    <t>21:0153:000450:0001:0001:00</t>
  </si>
  <si>
    <t>093A  :803169:00:------:--</t>
  </si>
  <si>
    <t>21:0467:000531</t>
  </si>
  <si>
    <t>21:0153:000451</t>
  </si>
  <si>
    <t>21:0153:000451:0001:0001:00</t>
  </si>
  <si>
    <t>093A  :803170:00:------:--</t>
  </si>
  <si>
    <t>21:0467:000532</t>
  </si>
  <si>
    <t>21:0153:000452</t>
  </si>
  <si>
    <t>21:0153:000452:0001:0001:00</t>
  </si>
  <si>
    <t>093A  :803171:00:------:--</t>
  </si>
  <si>
    <t>21:0467:000533</t>
  </si>
  <si>
    <t>21:0153:000453</t>
  </si>
  <si>
    <t>21:0153:000453:0001:0001:00</t>
  </si>
  <si>
    <t>093A  :803172:00:------:--</t>
  </si>
  <si>
    <t>21:0467:000534</t>
  </si>
  <si>
    <t>21:0153:000454</t>
  </si>
  <si>
    <t>21:0153:000454:0001:0001:00</t>
  </si>
  <si>
    <t>093A  :803173:00:------:--</t>
  </si>
  <si>
    <t>21:0467:000535</t>
  </si>
  <si>
    <t>21:0153:000455</t>
  </si>
  <si>
    <t>21:0153:000455:0001:0001:00</t>
  </si>
  <si>
    <t>093A  :803174:00:------:--</t>
  </si>
  <si>
    <t>21:0467:000536</t>
  </si>
  <si>
    <t>21:0153:000456</t>
  </si>
  <si>
    <t>21:0153:000456:0001:0001:00</t>
  </si>
  <si>
    <t>093A  :803175:00:------:--</t>
  </si>
  <si>
    <t>21:0467:000537</t>
  </si>
  <si>
    <t>21:0153:000457</t>
  </si>
  <si>
    <t>21:0153:000457:0001:0001:00</t>
  </si>
  <si>
    <t>093A  :803176:00:------:--</t>
  </si>
  <si>
    <t>21:0467:000538</t>
  </si>
  <si>
    <t>21:0153:000458</t>
  </si>
  <si>
    <t>21:0153:000458:0001:0001:00</t>
  </si>
  <si>
    <t>093A  :803177:9L:------:--</t>
  </si>
  <si>
    <t>21:0467:000539</t>
  </si>
  <si>
    <t>093A  :803178:10:------:--</t>
  </si>
  <si>
    <t>21:0467:000540</t>
  </si>
  <si>
    <t>21:0153:000459</t>
  </si>
  <si>
    <t>21:0153:000459:0001:0001:00</t>
  </si>
  <si>
    <t>0081:ff__2</t>
  </si>
  <si>
    <t>093A  :803179:20:803178:10</t>
  </si>
  <si>
    <t>21:0467:000541</t>
  </si>
  <si>
    <t>21:0153:000459:0002:0001:00</t>
  </si>
  <si>
    <t>0082:ff__2</t>
  </si>
  <si>
    <t>093A  :803180:00:------:--</t>
  </si>
  <si>
    <t>21:0467:000542</t>
  </si>
  <si>
    <t>21:0153:000460</t>
  </si>
  <si>
    <t>21:0153:000460:0001:0001:00</t>
  </si>
  <si>
    <t>093A  :803181:80:803182:00</t>
  </si>
  <si>
    <t>21:0467:000543</t>
  </si>
  <si>
    <t>21:0153:000461</t>
  </si>
  <si>
    <t>21:0153:000461:0001:0001:02</t>
  </si>
  <si>
    <t>093A  :803182:00:------:--</t>
  </si>
  <si>
    <t>21:0467:000544</t>
  </si>
  <si>
    <t>21:0153:000461:0001:0001:01</t>
  </si>
  <si>
    <t>093A  :803183:00:------:--</t>
  </si>
  <si>
    <t>21:0467:000545</t>
  </si>
  <si>
    <t>21:0153:000462</t>
  </si>
  <si>
    <t>21:0153:000462:0001:0001:00</t>
  </si>
  <si>
    <t>093A  :803184:00:------:--</t>
  </si>
  <si>
    <t>21:0467:000546</t>
  </si>
  <si>
    <t>21:0153:000463</t>
  </si>
  <si>
    <t>21:0153:000463:0001:0001:00</t>
  </si>
  <si>
    <t>093A  :803185:00:------:--</t>
  </si>
  <si>
    <t>21:0467:000547</t>
  </si>
  <si>
    <t>21:0153:000464</t>
  </si>
  <si>
    <t>21:0153:000464:0001:0001:00</t>
  </si>
  <si>
    <t>093A  :803186:00:------:--</t>
  </si>
  <si>
    <t>21:0467:000548</t>
  </si>
  <si>
    <t>21:0153:000465</t>
  </si>
  <si>
    <t>21:0153:000465:0001:0001:00</t>
  </si>
  <si>
    <t>093A  :803187:00:------:--</t>
  </si>
  <si>
    <t>21:0467:000549</t>
  </si>
  <si>
    <t>21:0153:000466</t>
  </si>
  <si>
    <t>21:0153:000466:0001:0001:00</t>
  </si>
  <si>
    <t>093A  :803188:10:------:--</t>
  </si>
  <si>
    <t>21:0467:000550</t>
  </si>
  <si>
    <t>21:0153:000467</t>
  </si>
  <si>
    <t>21:0153:000467:0001:0001:00</t>
  </si>
  <si>
    <t>093A  :803189:9K:------:--</t>
  </si>
  <si>
    <t>21:0467:000551</t>
  </si>
  <si>
    <t>093A  :803190:20:803188:10</t>
  </si>
  <si>
    <t>21:0467:000552</t>
  </si>
  <si>
    <t>21:0153:000467:0002:0001:00</t>
  </si>
  <si>
    <t>093A  :803191:00:------:--</t>
  </si>
  <si>
    <t>21:0467:000553</t>
  </si>
  <si>
    <t>21:0153:000468</t>
  </si>
  <si>
    <t>21:0153:000468:0001:0001:00</t>
  </si>
  <si>
    <t>093A  :803192:00:------:--</t>
  </si>
  <si>
    <t>21:0467:000554</t>
  </si>
  <si>
    <t>21:0153:000469</t>
  </si>
  <si>
    <t>21:0153:000469:0001:0001:00</t>
  </si>
  <si>
    <t>093A  :803193:00:------:--</t>
  </si>
  <si>
    <t>21:0467:000555</t>
  </si>
  <si>
    <t>21:0153:000470</t>
  </si>
  <si>
    <t>21:0153:000470:0001:0001:00</t>
  </si>
  <si>
    <t>093A  :803194:00:------:--</t>
  </si>
  <si>
    <t>21:0467:000556</t>
  </si>
  <si>
    <t>21:0153:000471</t>
  </si>
  <si>
    <t>21:0153:000471:0001:0001:00</t>
  </si>
  <si>
    <t>093A  :803195:00:------:--</t>
  </si>
  <si>
    <t>21:0467:000557</t>
  </si>
  <si>
    <t>21:0153:000472</t>
  </si>
  <si>
    <t>21:0153:000472:0001:0001:00</t>
  </si>
  <si>
    <t>093A  :803196:00:------:--</t>
  </si>
  <si>
    <t>21:0467:000558</t>
  </si>
  <si>
    <t>21:0153:000473</t>
  </si>
  <si>
    <t>21:0153:000473:0001:0001:00</t>
  </si>
  <si>
    <t>093A  :803197:00:------:--</t>
  </si>
  <si>
    <t>21:0467:000559</t>
  </si>
  <si>
    <t>21:0153:000474</t>
  </si>
  <si>
    <t>21:0153:000474:0001:0001:00</t>
  </si>
  <si>
    <t>093A  :803198:00:------:--</t>
  </si>
  <si>
    <t>21:0467:000560</t>
  </si>
  <si>
    <t>21:0153:000475</t>
  </si>
  <si>
    <t>21:0153:000475:0001:0001:00</t>
  </si>
  <si>
    <t>093A  :803199:00:------:--</t>
  </si>
  <si>
    <t>21:0467:000561</t>
  </si>
  <si>
    <t>21:0153:000476</t>
  </si>
  <si>
    <t>21:0153:000476:0001:0001:00</t>
  </si>
  <si>
    <t>093A  :803200:00:------:--</t>
  </si>
  <si>
    <t>21:0467:000562</t>
  </si>
  <si>
    <t>21:0153:000477</t>
  </si>
  <si>
    <t>21:0153:000477:0001:0001:00</t>
  </si>
  <si>
    <t>093A  :803201:80:803209:00</t>
  </si>
  <si>
    <t>21:0467:000563</t>
  </si>
  <si>
    <t>21:0153:000484</t>
  </si>
  <si>
    <t>21:0153:000484:0001:0001:02</t>
  </si>
  <si>
    <t>093A  :803202:00:------:--</t>
  </si>
  <si>
    <t>21:0467:000564</t>
  </si>
  <si>
    <t>21:0153:000478</t>
  </si>
  <si>
    <t>21:0153:000478:0001:0001:00</t>
  </si>
  <si>
    <t>093A  :803203:00:------:--</t>
  </si>
  <si>
    <t>21:0467:000565</t>
  </si>
  <si>
    <t>21:0153:000479</t>
  </si>
  <si>
    <t>21:0153:000479:0001:0001:00</t>
  </si>
  <si>
    <t>093A  :803204:00:------:--</t>
  </si>
  <si>
    <t>21:0467:000566</t>
  </si>
  <si>
    <t>21:0153:000480</t>
  </si>
  <si>
    <t>21:0153:000480:0001:0001:00</t>
  </si>
  <si>
    <t>093A  :803205:00:------:--</t>
  </si>
  <si>
    <t>21:0467:000567</t>
  </si>
  <si>
    <t>21:0153:000481</t>
  </si>
  <si>
    <t>21:0153:000481:0001:0001:00</t>
  </si>
  <si>
    <t>093A  :803206:00:------:--</t>
  </si>
  <si>
    <t>21:0467:000568</t>
  </si>
  <si>
    <t>21:0153:000482</t>
  </si>
  <si>
    <t>21:0153:000482:0001:0001:00</t>
  </si>
  <si>
    <t>093A  :803207:00:------:--</t>
  </si>
  <si>
    <t>21:0467:000569</t>
  </si>
  <si>
    <t>21:0153:000483</t>
  </si>
  <si>
    <t>21:0153:000483:0001:0001:00</t>
  </si>
  <si>
    <t>093A  :803208:9E:------:--</t>
  </si>
  <si>
    <t>21:0467:000570</t>
  </si>
  <si>
    <t>093A  :803209:00:------:--</t>
  </si>
  <si>
    <t>21:0467:000571</t>
  </si>
  <si>
    <t>21:0153:000484:0001:0001:01</t>
  </si>
  <si>
    <t>093A  :803210:00:------:--</t>
  </si>
  <si>
    <t>21:0467:000572</t>
  </si>
  <si>
    <t>21:0153:000485</t>
  </si>
  <si>
    <t>21:0153:000485:0001:0001:00</t>
  </si>
  <si>
    <t>093A  :803211:00:------:--</t>
  </si>
  <si>
    <t>21:0467:000573</t>
  </si>
  <si>
    <t>21:0153:000486</t>
  </si>
  <si>
    <t>21:0153:000486:0001:0001:00</t>
  </si>
  <si>
    <t>093A  :803212:00:------:--</t>
  </si>
  <si>
    <t>21:0467:000574</t>
  </si>
  <si>
    <t>21:0153:000487</t>
  </si>
  <si>
    <t>21:0153:000487:0001:0001:00</t>
  </si>
  <si>
    <t>093A  :803213:00:------:--</t>
  </si>
  <si>
    <t>21:0467:000575</t>
  </si>
  <si>
    <t>21:0153:000488</t>
  </si>
  <si>
    <t>21:0153:000488:0001:0001:00</t>
  </si>
  <si>
    <t>093A  :803214:00:------:--</t>
  </si>
  <si>
    <t>21:0467:000576</t>
  </si>
  <si>
    <t>21:0153:000489</t>
  </si>
  <si>
    <t>21:0153:000489:0001:0001:00</t>
  </si>
  <si>
    <t>093A  :803215:00:------:--</t>
  </si>
  <si>
    <t>21:0467:000577</t>
  </si>
  <si>
    <t>21:0153:000490</t>
  </si>
  <si>
    <t>21:0153:000490:0001:0001:00</t>
  </si>
  <si>
    <t>093A  :803216:00:------:--</t>
  </si>
  <si>
    <t>21:0467:000578</t>
  </si>
  <si>
    <t>21:0153:000491</t>
  </si>
  <si>
    <t>21:0153:000491:0001:0001:00</t>
  </si>
  <si>
    <t>093A  :803217:00:------:--</t>
  </si>
  <si>
    <t>21:0467:000579</t>
  </si>
  <si>
    <t>21:0153:000492</t>
  </si>
  <si>
    <t>21:0153:000492:0001:0001:00</t>
  </si>
  <si>
    <t>093A  :803218:00:------:--</t>
  </si>
  <si>
    <t>21:0467:000580</t>
  </si>
  <si>
    <t>21:0153:000493</t>
  </si>
  <si>
    <t>21:0153:000493:0001:0001:00</t>
  </si>
  <si>
    <t>093A  :803219:10:------:--</t>
  </si>
  <si>
    <t>21:0467:000581</t>
  </si>
  <si>
    <t>21:0153:000494</t>
  </si>
  <si>
    <t>21:0153:000494:0001:0001:00</t>
  </si>
  <si>
    <t>093A  :803220:20:803219:10</t>
  </si>
  <si>
    <t>21:0467:000582</t>
  </si>
  <si>
    <t>21:0153:000494:0002:0001:00</t>
  </si>
  <si>
    <t>093A  :803221:80:803224:00</t>
  </si>
  <si>
    <t>21:0467:000583</t>
  </si>
  <si>
    <t>21:0153:000496</t>
  </si>
  <si>
    <t>21:0153:000496:0001:0001:02</t>
  </si>
  <si>
    <t>093A  :803222:9J:------:--</t>
  </si>
  <si>
    <t>21:0467:000584</t>
  </si>
  <si>
    <t>093A  :803223:00:------:--</t>
  </si>
  <si>
    <t>21:0467:000585</t>
  </si>
  <si>
    <t>21:0153:000495</t>
  </si>
  <si>
    <t>21:0153:000495:0001:0001:00</t>
  </si>
  <si>
    <t>093A  :803224:00:------:--</t>
  </si>
  <si>
    <t>21:0467:000586</t>
  </si>
  <si>
    <t>21:0153:000496:0001:0001:01</t>
  </si>
  <si>
    <t>093A  :803225:00:------:--</t>
  </si>
  <si>
    <t>21:0467:000587</t>
  </si>
  <si>
    <t>21:0153:000497</t>
  </si>
  <si>
    <t>21:0153:000497:0001:0001:00</t>
  </si>
  <si>
    <t>093A  :803226:00:------:--</t>
  </si>
  <si>
    <t>21:0467:000588</t>
  </si>
  <si>
    <t>21:0153:000498</t>
  </si>
  <si>
    <t>21:0153:000498:0001:0001:00</t>
  </si>
  <si>
    <t>093A  :803227:00:------:--</t>
  </si>
  <si>
    <t>21:0467:000589</t>
  </si>
  <si>
    <t>21:0153:000499</t>
  </si>
  <si>
    <t>21:0153:000499:0001:0001:00</t>
  </si>
  <si>
    <t>093A  :803228:00:------:--</t>
  </si>
  <si>
    <t>21:0467:000590</t>
  </si>
  <si>
    <t>21:0153:000500</t>
  </si>
  <si>
    <t>21:0153:000500:0001:0001:00</t>
  </si>
  <si>
    <t>093A  :803229:00:------:--</t>
  </si>
  <si>
    <t>21:0467:000591</t>
  </si>
  <si>
    <t>21:0153:000501</t>
  </si>
  <si>
    <t>21:0153:000501:0001:0001:00</t>
  </si>
  <si>
    <t>093A  :803230:00:------:--</t>
  </si>
  <si>
    <t>21:0467:000592</t>
  </si>
  <si>
    <t>21:0153:000502</t>
  </si>
  <si>
    <t>21:0153:000502:0001:0001:00</t>
  </si>
  <si>
    <t>093A  :803231:00:------:--</t>
  </si>
  <si>
    <t>21:0467:000593</t>
  </si>
  <si>
    <t>21:0153:000503</t>
  </si>
  <si>
    <t>21:0153:000503:0001:0001:00</t>
  </si>
  <si>
    <t>093A  :803232:00:------:--</t>
  </si>
  <si>
    <t>21:0467:000594</t>
  </si>
  <si>
    <t>21:0153:000504</t>
  </si>
  <si>
    <t>21:0153:000504:0001:0001:00</t>
  </si>
  <si>
    <t>093A  :803233:00:------:--</t>
  </si>
  <si>
    <t>21:0467:000595</t>
  </si>
  <si>
    <t>21:0153:000505</t>
  </si>
  <si>
    <t>21:0153:000505:0001:0001:00</t>
  </si>
  <si>
    <t>093A  :803234:00:------:--</t>
  </si>
  <si>
    <t>21:0467:000596</t>
  </si>
  <si>
    <t>21:0153:000506</t>
  </si>
  <si>
    <t>21:0153:000506:0001:0001:00</t>
  </si>
  <si>
    <t>093A  :803235:00:------:--</t>
  </si>
  <si>
    <t>21:0467:000597</t>
  </si>
  <si>
    <t>21:0153:000507</t>
  </si>
  <si>
    <t>21:0153:000507:0001:0001:00</t>
  </si>
  <si>
    <t>093A  :803236:00:------:--</t>
  </si>
  <si>
    <t>21:0467:000598</t>
  </si>
  <si>
    <t>21:0153:000508</t>
  </si>
  <si>
    <t>21:0153:000508:0001:0001:00</t>
  </si>
  <si>
    <t>093A  :803237:00:------:--</t>
  </si>
  <si>
    <t>21:0467:000599</t>
  </si>
  <si>
    <t>21:0153:000509</t>
  </si>
  <si>
    <t>21:0153:000509:0001:0001:00</t>
  </si>
  <si>
    <t>093A  :803238:00:------:--</t>
  </si>
  <si>
    <t>21:0467:000600</t>
  </si>
  <si>
    <t>21:0153:000510</t>
  </si>
  <si>
    <t>21:0153:000510:0001:0001:00</t>
  </si>
  <si>
    <t>093A  :803239:10:------:--</t>
  </si>
  <si>
    <t>21:0467:000601</t>
  </si>
  <si>
    <t>21:0153:000511</t>
  </si>
  <si>
    <t>21:0153:000511:0001:0001:00</t>
  </si>
  <si>
    <t>093A  :803240:20:803239:10</t>
  </si>
  <si>
    <t>21:0467:000602</t>
  </si>
  <si>
    <t>21:0153:000511:0002:0001:00</t>
  </si>
  <si>
    <t>093A  :803241:80:803242:00</t>
  </si>
  <si>
    <t>21:0467:000603</t>
  </si>
  <si>
    <t>21:0153:000512</t>
  </si>
  <si>
    <t>21:0153:000512:0001:0001:02</t>
  </si>
  <si>
    <t>093A  :803242:00:------:--</t>
  </si>
  <si>
    <t>21:0467:000604</t>
  </si>
  <si>
    <t>21:0153:000512:0001:0001:01</t>
  </si>
  <si>
    <t>093A  :803243:00:------:--</t>
  </si>
  <si>
    <t>21:0467:000605</t>
  </si>
  <si>
    <t>21:0153:000513</t>
  </si>
  <si>
    <t>21:0153:000513:0001:0001:00</t>
  </si>
  <si>
    <t>093A  :803244:00:------:--</t>
  </si>
  <si>
    <t>21:0467:000606</t>
  </si>
  <si>
    <t>21:0153:000514</t>
  </si>
  <si>
    <t>21:0153:000514:0001:0001:00</t>
  </si>
  <si>
    <t>093A  :803245:00:------:--</t>
  </si>
  <si>
    <t>21:0467:000607</t>
  </si>
  <si>
    <t>21:0153:000515</t>
  </si>
  <si>
    <t>21:0153:000515:0001:0001:00</t>
  </si>
  <si>
    <t>093A  :803246:00:------:--</t>
  </si>
  <si>
    <t>21:0467:000608</t>
  </si>
  <si>
    <t>21:0153:000516</t>
  </si>
  <si>
    <t>21:0153:000516:0001:0001:00</t>
  </si>
  <si>
    <t>093A  :803247:00:------:--</t>
  </si>
  <si>
    <t>21:0467:000609</t>
  </si>
  <si>
    <t>21:0153:000517</t>
  </si>
  <si>
    <t>21:0153:000517:0001:0001:00</t>
  </si>
  <si>
    <t>093A  :803248:00:------:--</t>
  </si>
  <si>
    <t>21:0467:000610</t>
  </si>
  <si>
    <t>21:0153:000518</t>
  </si>
  <si>
    <t>21:0153:000518:0001:0001:00</t>
  </si>
  <si>
    <t>093A  :803249:00:------:--</t>
  </si>
  <si>
    <t>21:0467:000611</t>
  </si>
  <si>
    <t>21:0153:000519</t>
  </si>
  <si>
    <t>21:0153:000519:0001:0001:00</t>
  </si>
  <si>
    <t>093A  :803250:00:------:--</t>
  </si>
  <si>
    <t>21:0467:000612</t>
  </si>
  <si>
    <t>21:0153:000520</t>
  </si>
  <si>
    <t>21:0153:000520:0001:0001:00</t>
  </si>
  <si>
    <t>093A  :803251:00:------:--</t>
  </si>
  <si>
    <t>21:0467:000613</t>
  </si>
  <si>
    <t>21:0153:000521</t>
  </si>
  <si>
    <t>21:0153:000521:0001:0001:00</t>
  </si>
  <si>
    <t>093A  :803252:00:------:--</t>
  </si>
  <si>
    <t>21:0467:000614</t>
  </si>
  <si>
    <t>21:0153:000522</t>
  </si>
  <si>
    <t>21:0153:000522:0001:0001:00</t>
  </si>
  <si>
    <t>093A  :803253:00:------:--</t>
  </si>
  <si>
    <t>21:0467:000615</t>
  </si>
  <si>
    <t>21:0153:000523</t>
  </si>
  <si>
    <t>21:0153:000523:0001:0001:00</t>
  </si>
  <si>
    <t>093A  :803254:00:------:--</t>
  </si>
  <si>
    <t>21:0467:000616</t>
  </si>
  <si>
    <t>21:0153:000524</t>
  </si>
  <si>
    <t>21:0153:000524:0001:0001:00</t>
  </si>
  <si>
    <t>093A  :803255:00:------:--</t>
  </si>
  <si>
    <t>21:0467:000617</t>
  </si>
  <si>
    <t>21:0153:000525</t>
  </si>
  <si>
    <t>21:0153:000525:0001:0001:00</t>
  </si>
  <si>
    <t>093A  :803256:10:------:--</t>
  </si>
  <si>
    <t>21:0467:000618</t>
  </si>
  <si>
    <t>21:0153:000526</t>
  </si>
  <si>
    <t>21:0153:000526:0001:0001:00</t>
  </si>
  <si>
    <t>093A  :803257:20:803256:10</t>
  </si>
  <si>
    <t>21:0467:000619</t>
  </si>
  <si>
    <t>21:0153:000526:0002:0001:00</t>
  </si>
  <si>
    <t>093A  :803258:9K:------:--</t>
  </si>
  <si>
    <t>21:0467:000620</t>
  </si>
  <si>
    <t>093A  :803259:00:------:--</t>
  </si>
  <si>
    <t>21:0467:000621</t>
  </si>
  <si>
    <t>21:0153:000527</t>
  </si>
  <si>
    <t>21:0153:000527:0001:0001:00</t>
  </si>
  <si>
    <t>093A  :803260:00:------:--</t>
  </si>
  <si>
    <t>21:0467:000622</t>
  </si>
  <si>
    <t>21:0153:000528</t>
  </si>
  <si>
    <t>21:0153:000528:0001:0001:00</t>
  </si>
  <si>
    <t>093A  :803261:80:803262:00</t>
  </si>
  <si>
    <t>21:0467:000623</t>
  </si>
  <si>
    <t>21:0153:000529</t>
  </si>
  <si>
    <t>21:0153:000529:0001:0001:02</t>
  </si>
  <si>
    <t>093A  :803262:00:------:--</t>
  </si>
  <si>
    <t>21:0467:000624</t>
  </si>
  <si>
    <t>21:0153:000529:0001:0001:01</t>
  </si>
  <si>
    <t>093A  :803263:10:------:--</t>
  </si>
  <si>
    <t>21:0467:000625</t>
  </si>
  <si>
    <t>21:0153:000530</t>
  </si>
  <si>
    <t>21:0153:000530:0001:0001:00</t>
  </si>
  <si>
    <t>093A  :803264:20:803263:10</t>
  </si>
  <si>
    <t>21:0467:000626</t>
  </si>
  <si>
    <t>21:0153:000530:0002:0001:00</t>
  </si>
  <si>
    <t>093A  :803265:00:------:--</t>
  </si>
  <si>
    <t>21:0467:000627</t>
  </si>
  <si>
    <t>21:0153:000531</t>
  </si>
  <si>
    <t>21:0153:000531:0001:0001:00</t>
  </si>
  <si>
    <t>093A  :803266:00:------:--</t>
  </si>
  <si>
    <t>21:0467:000628</t>
  </si>
  <si>
    <t>21:0153:000532</t>
  </si>
  <si>
    <t>21:0153:000532:0001:0001:00</t>
  </si>
  <si>
    <t>093A  :803267:00:------:--</t>
  </si>
  <si>
    <t>21:0467:000629</t>
  </si>
  <si>
    <t>21:0153:000533</t>
  </si>
  <si>
    <t>21:0153:000533:0001:0001:00</t>
  </si>
  <si>
    <t>093A  :803268:00:------:--</t>
  </si>
  <si>
    <t>21:0467:000630</t>
  </si>
  <si>
    <t>21:0153:000534</t>
  </si>
  <si>
    <t>21:0153:000534:0001:0001:00</t>
  </si>
  <si>
    <t>093A  :803269:00:------:--</t>
  </si>
  <si>
    <t>21:0467:000631</t>
  </si>
  <si>
    <t>21:0153:000535</t>
  </si>
  <si>
    <t>21:0153:000535:0001:0001:00</t>
  </si>
  <si>
    <t>093A  :803270:00:------:--</t>
  </si>
  <si>
    <t>21:0467:000632</t>
  </si>
  <si>
    <t>21:0153:000536</t>
  </si>
  <si>
    <t>21:0153:000536:0001:0001:00</t>
  </si>
  <si>
    <t>093A  :803271:00:------:--</t>
  </si>
  <si>
    <t>21:0467:000633</t>
  </si>
  <si>
    <t>21:0153:000537</t>
  </si>
  <si>
    <t>21:0153:000537:0001:0001:00</t>
  </si>
  <si>
    <t>093A  :803272:00:------:--</t>
  </si>
  <si>
    <t>21:0467:000634</t>
  </si>
  <si>
    <t>21:0153:000538</t>
  </si>
  <si>
    <t>21:0153:000538:0001:0001:00</t>
  </si>
  <si>
    <t>093A  :803273:00:------:--</t>
  </si>
  <si>
    <t>21:0467:000635</t>
  </si>
  <si>
    <t>21:0153:000539</t>
  </si>
  <si>
    <t>21:0153:000539:0001:0001:00</t>
  </si>
  <si>
    <t>093A  :803274:00:------:--</t>
  </si>
  <si>
    <t>21:0467:000636</t>
  </si>
  <si>
    <t>21:0153:000540</t>
  </si>
  <si>
    <t>21:0153:000540:0001:0001:00</t>
  </si>
  <si>
    <t>093A  :803275:00:------:--</t>
  </si>
  <si>
    <t>21:0467:000637</t>
  </si>
  <si>
    <t>21:0153:000541</t>
  </si>
  <si>
    <t>21:0153:000541:0001:0001:00</t>
  </si>
  <si>
    <t>093A  :803276:00:------:--</t>
  </si>
  <si>
    <t>21:0467:000638</t>
  </si>
  <si>
    <t>21:0153:000542</t>
  </si>
  <si>
    <t>21:0153:000542:0001:0001:00</t>
  </si>
  <si>
    <t>093A  :803277:00:------:--</t>
  </si>
  <si>
    <t>21:0467:000639</t>
  </si>
  <si>
    <t>21:0153:000543</t>
  </si>
  <si>
    <t>21:0153:000543:0001:0001:00</t>
  </si>
  <si>
    <t>093A  :803278:9J:------:--</t>
  </si>
  <si>
    <t>21:0467:000640</t>
  </si>
  <si>
    <t>093A  :803279:00:------:--</t>
  </si>
  <si>
    <t>21:0467:000641</t>
  </si>
  <si>
    <t>21:0153:000544</t>
  </si>
  <si>
    <t>21:0153:000544:0001:0001:00</t>
  </si>
  <si>
    <t>093A  :803280:00:------:--</t>
  </si>
  <si>
    <t>21:0467:000642</t>
  </si>
  <si>
    <t>21:0153:000545</t>
  </si>
  <si>
    <t>21:0153:000545:0001:0001:00</t>
  </si>
  <si>
    <t>093A  :803281:80:803286:00</t>
  </si>
  <si>
    <t>21:0467:000643</t>
  </si>
  <si>
    <t>21:0153:000550</t>
  </si>
  <si>
    <t>21:0153:000550:0001:0001:02</t>
  </si>
  <si>
    <t>093A  :803282:00:------:--</t>
  </si>
  <si>
    <t>21:0467:000644</t>
  </si>
  <si>
    <t>21:0153:000546</t>
  </si>
  <si>
    <t>21:0153:000546:0001:0001:00</t>
  </si>
  <si>
    <t>093A  :803283:00:------:--</t>
  </si>
  <si>
    <t>21:0467:000645</t>
  </si>
  <si>
    <t>21:0153:000547</t>
  </si>
  <si>
    <t>21:0153:000547:0001:0001:00</t>
  </si>
  <si>
    <t>093A  :803284:00:------:--</t>
  </si>
  <si>
    <t>21:0467:000646</t>
  </si>
  <si>
    <t>21:0153:000548</t>
  </si>
  <si>
    <t>21:0153:000548:0001:0001:00</t>
  </si>
  <si>
    <t>093A  :803285:00:------:--</t>
  </si>
  <si>
    <t>21:0467:000647</t>
  </si>
  <si>
    <t>21:0153:000549</t>
  </si>
  <si>
    <t>21:0153:000549:0001:0001:00</t>
  </si>
  <si>
    <t>093A  :803286:00:------:--</t>
  </si>
  <si>
    <t>21:0467:000648</t>
  </si>
  <si>
    <t>21:0153:000550:0001:0001:01</t>
  </si>
  <si>
    <t>093A  :803287:9J:------:--</t>
  </si>
  <si>
    <t>21:0467:000649</t>
  </si>
  <si>
    <t>093A  :803288:00:------:--</t>
  </si>
  <si>
    <t>21:0467:000650</t>
  </si>
  <si>
    <t>21:0153:000551</t>
  </si>
  <si>
    <t>21:0153:000551:0001:0001:00</t>
  </si>
  <si>
    <t>093A  :803289:00:------:--</t>
  </si>
  <si>
    <t>21:0467:000651</t>
  </si>
  <si>
    <t>21:0153:000552</t>
  </si>
  <si>
    <t>21:0153:000552:0001:0001:00</t>
  </si>
  <si>
    <t>093A  :803290:00:------:--</t>
  </si>
  <si>
    <t>21:0467:000652</t>
  </si>
  <si>
    <t>21:0153:000553</t>
  </si>
  <si>
    <t>21:0153:000553:0001:0001:00</t>
  </si>
  <si>
    <t>093A  :803291:00:------:--</t>
  </si>
  <si>
    <t>21:0467:000653</t>
  </si>
  <si>
    <t>21:0153:000554</t>
  </si>
  <si>
    <t>21:0153:000554:0001:0001:00</t>
  </si>
  <si>
    <t>093A  :803292:00:------:--</t>
  </si>
  <si>
    <t>21:0467:000654</t>
  </si>
  <si>
    <t>21:0153:000555</t>
  </si>
  <si>
    <t>21:0153:000555:0001:0001:00</t>
  </si>
  <si>
    <t>093A  :803293:00:------:--</t>
  </si>
  <si>
    <t>21:0467:000655</t>
  </si>
  <si>
    <t>21:0153:000556</t>
  </si>
  <si>
    <t>21:0153:000556:0001:0001:00</t>
  </si>
  <si>
    <t>093A  :803294:10:------:--</t>
  </si>
  <si>
    <t>21:0467:000656</t>
  </si>
  <si>
    <t>21:0153:000557</t>
  </si>
  <si>
    <t>21:0153:000557:0001:0001:00</t>
  </si>
  <si>
    <t>093A  :803295:20:803294:10</t>
  </si>
  <si>
    <t>21:0467:000657</t>
  </si>
  <si>
    <t>21:0153:000557:0002:0001:00</t>
  </si>
  <si>
    <t>093A  :803296:00:------:--</t>
  </si>
  <si>
    <t>21:0467:000658</t>
  </si>
  <si>
    <t>21:0153:000558</t>
  </si>
  <si>
    <t>21:0153:000558:0001:0001:00</t>
  </si>
  <si>
    <t>093A  :803297:00:------:--</t>
  </si>
  <si>
    <t>21:0467:000659</t>
  </si>
  <si>
    <t>21:0153:000559</t>
  </si>
  <si>
    <t>21:0153:000559:0001:0001:00</t>
  </si>
  <si>
    <t>093A  :803298:00:------:--</t>
  </si>
  <si>
    <t>21:0467:000660</t>
  </si>
  <si>
    <t>21:0153:000560</t>
  </si>
  <si>
    <t>21:0153:000560:0001:0001:00</t>
  </si>
  <si>
    <t>093A  :803299:00:------:--</t>
  </si>
  <si>
    <t>21:0467:000661</t>
  </si>
  <si>
    <t>21:0153:000561</t>
  </si>
  <si>
    <t>21:0153:000561:0001:0001:00</t>
  </si>
  <si>
    <t>093A  :803300:00:------:--</t>
  </si>
  <si>
    <t>21:0467:000662</t>
  </si>
  <si>
    <t>21:0153:000562</t>
  </si>
  <si>
    <t>21:0153:000562:0001:0001:00</t>
  </si>
  <si>
    <t>093A  :803301:80:803302:00</t>
  </si>
  <si>
    <t>21:0467:000663</t>
  </si>
  <si>
    <t>21:0153:000563</t>
  </si>
  <si>
    <t>21:0153:000563:0001:0001:02</t>
  </si>
  <si>
    <t>093A  :803302:00:------:--</t>
  </si>
  <si>
    <t>21:0467:000664</t>
  </si>
  <si>
    <t>21:0153:000563:0001:0001:01</t>
  </si>
  <si>
    <t>093A  :803303:00:------:--</t>
  </si>
  <si>
    <t>21:0467:000665</t>
  </si>
  <si>
    <t>21:0153:000564</t>
  </si>
  <si>
    <t>21:0153:000564:0001:0001:00</t>
  </si>
  <si>
    <t>093A  :803304:00:------:--</t>
  </si>
  <si>
    <t>21:0467:000666</t>
  </si>
  <si>
    <t>21:0153:000565</t>
  </si>
  <si>
    <t>21:0153:000565:0001:0001:00</t>
  </si>
  <si>
    <t>093A  :803305:00:------:--</t>
  </si>
  <si>
    <t>21:0467:000667</t>
  </si>
  <si>
    <t>21:0153:000566</t>
  </si>
  <si>
    <t>21:0153:000566:0001:0001:00</t>
  </si>
  <si>
    <t>093A  :803306:00:------:--</t>
  </si>
  <si>
    <t>21:0467:000668</t>
  </si>
  <si>
    <t>21:0153:000567</t>
  </si>
  <si>
    <t>21:0153:000567:0001:0001:00</t>
  </si>
  <si>
    <t>093A  :803307:00:------:--</t>
  </si>
  <si>
    <t>21:0467:000669</t>
  </si>
  <si>
    <t>21:0153:000568</t>
  </si>
  <si>
    <t>21:0153:000568:0001:0001:00</t>
  </si>
  <si>
    <t>093A  :803308:00:------:--</t>
  </si>
  <si>
    <t>21:0467:000670</t>
  </si>
  <si>
    <t>21:0153:000569</t>
  </si>
  <si>
    <t>21:0153:000569:0001:0001:00</t>
  </si>
  <si>
    <t>093A  :803309:00:------:--</t>
  </si>
  <si>
    <t>21:0467:000671</t>
  </si>
  <si>
    <t>21:0153:000570</t>
  </si>
  <si>
    <t>21:0153:000570:0001:0001:00</t>
  </si>
  <si>
    <t>093A  :803310:00:------:--</t>
  </si>
  <si>
    <t>21:0467:000672</t>
  </si>
  <si>
    <t>21:0153:000571</t>
  </si>
  <si>
    <t>21:0153:000571:0001:0001:00</t>
  </si>
  <si>
    <t>093A  :803311:00:------:--</t>
  </si>
  <si>
    <t>21:0467:000673</t>
  </si>
  <si>
    <t>21:0153:000572</t>
  </si>
  <si>
    <t>21:0153:000572:0001:0001:00</t>
  </si>
  <si>
    <t>093A  :803312:00:------:--</t>
  </si>
  <si>
    <t>21:0467:000674</t>
  </si>
  <si>
    <t>21:0153:000573</t>
  </si>
  <si>
    <t>21:0153:000573:0001:0001:00</t>
  </si>
  <si>
    <t>093A  :803313:10:------:--</t>
  </si>
  <si>
    <t>21:0467:000675</t>
  </si>
  <si>
    <t>21:0153:000574</t>
  </si>
  <si>
    <t>21:0153:000574:0001:0001:00</t>
  </si>
  <si>
    <t>093A  :803314:00:------:--</t>
  </si>
  <si>
    <t>21:0467:000676</t>
  </si>
  <si>
    <t>21:0153:000575</t>
  </si>
  <si>
    <t>21:0153:000575:0001:0001:00</t>
  </si>
  <si>
    <t>093A  :803315:00:------:--</t>
  </si>
  <si>
    <t>21:0467:000677</t>
  </si>
  <si>
    <t>21:0153:000576</t>
  </si>
  <si>
    <t>21:0153:000576:0001:0001:00</t>
  </si>
  <si>
    <t>093A  :803316:00:------:--</t>
  </si>
  <si>
    <t>21:0467:000678</t>
  </si>
  <si>
    <t>21:0153:000577</t>
  </si>
  <si>
    <t>21:0153:000577:0001:0001:00</t>
  </si>
  <si>
    <t>093A  :803317:9E:------:--</t>
  </si>
  <si>
    <t>21:0467:000679</t>
  </si>
  <si>
    <t>093A  :803318:20:803313:10</t>
  </si>
  <si>
    <t>21:0467:000680</t>
  </si>
  <si>
    <t>21:0153:000574:0002:0001:00</t>
  </si>
  <si>
    <t>093A  :803319:00:------:--</t>
  </si>
  <si>
    <t>21:0467:000681</t>
  </si>
  <si>
    <t>21:0153:000578</t>
  </si>
  <si>
    <t>21:0153:000578:0001:0001:00</t>
  </si>
  <si>
    <t>093A  :803320:00:------:--</t>
  </si>
  <si>
    <t>21:0467:000682</t>
  </si>
  <si>
    <t>21:0153:000579</t>
  </si>
  <si>
    <t>21:0153:000579:0001:0001:00</t>
  </si>
  <si>
    <t>093A  :803321:80:803322:00</t>
  </si>
  <si>
    <t>21:0467:000683</t>
  </si>
  <si>
    <t>21:0153:000580</t>
  </si>
  <si>
    <t>21:0153:000580:0001:0001:02</t>
  </si>
  <si>
    <t>093A  :803322:00:------:--</t>
  </si>
  <si>
    <t>21:0467:000684</t>
  </si>
  <si>
    <t>21:0153:000580:0001:0001:01</t>
  </si>
  <si>
    <t>093A  :803323:00:------:--</t>
  </si>
  <si>
    <t>21:0467:000685</t>
  </si>
  <si>
    <t>21:0153:000581</t>
  </si>
  <si>
    <t>21:0153:000581:0001:0001:00</t>
  </si>
  <si>
    <t>093A  :803324:00:------:--</t>
  </si>
  <si>
    <t>21:0467:000686</t>
  </si>
  <si>
    <t>21:0153:000582</t>
  </si>
  <si>
    <t>21:0153:000582:0001:0001:00</t>
  </si>
  <si>
    <t>093A  :803325:00:------:--</t>
  </si>
  <si>
    <t>21:0467:000687</t>
  </si>
  <si>
    <t>21:0153:000583</t>
  </si>
  <si>
    <t>21:0153:000583:0001:0001:00</t>
  </si>
  <si>
    <t>093A  :803326:00:------:--</t>
  </si>
  <si>
    <t>21:0467:000688</t>
  </si>
  <si>
    <t>21:0153:000584</t>
  </si>
  <si>
    <t>21:0153:000584:0001:0001:00</t>
  </si>
  <si>
    <t>093A  :803327:00:------:--</t>
  </si>
  <si>
    <t>21:0467:000689</t>
  </si>
  <si>
    <t>21:0153:000585</t>
  </si>
  <si>
    <t>21:0153:000585:0001:0001:00</t>
  </si>
  <si>
    <t>093A  :803328:00:------:--</t>
  </si>
  <si>
    <t>21:0467:000690</t>
  </si>
  <si>
    <t>21:0153:000586</t>
  </si>
  <si>
    <t>21:0153:000586:0001:0001:00</t>
  </si>
  <si>
    <t>093A  :803329:00:------:--</t>
  </si>
  <si>
    <t>21:0467:000691</t>
  </si>
  <si>
    <t>21:0153:000587</t>
  </si>
  <si>
    <t>21:0153:000587:0001:0001:00</t>
  </si>
  <si>
    <t>093A  :805001:80:805005:00</t>
  </si>
  <si>
    <t>21:0467:000692</t>
  </si>
  <si>
    <t>21:0153:000591</t>
  </si>
  <si>
    <t>21:0153:000591:0001:0001:02</t>
  </si>
  <si>
    <t>093A  :805002:00:------:--</t>
  </si>
  <si>
    <t>21:0467:000693</t>
  </si>
  <si>
    <t>21:0153:000588</t>
  </si>
  <si>
    <t>21:0153:000588:0001:0001:00</t>
  </si>
  <si>
    <t>093A  :805003:00:------:--</t>
  </si>
  <si>
    <t>21:0467:000694</t>
  </si>
  <si>
    <t>21:0153:000589</t>
  </si>
  <si>
    <t>21:0153:000589:0001:0001:00</t>
  </si>
  <si>
    <t>093A  :805004:00:------:--</t>
  </si>
  <si>
    <t>21:0467:000695</t>
  </si>
  <si>
    <t>21:0153:000590</t>
  </si>
  <si>
    <t>21:0153:000590:0001:0001:00</t>
  </si>
  <si>
    <t>093A  :805005:00:------:--</t>
  </si>
  <si>
    <t>21:0467:000696</t>
  </si>
  <si>
    <t>21:0153:000591:0001:0001:01</t>
  </si>
  <si>
    <t>093A  :805006:10:------:--</t>
  </si>
  <si>
    <t>21:0467:000697</t>
  </si>
  <si>
    <t>21:0153:000592</t>
  </si>
  <si>
    <t>21:0153:000592:0001:0001:00</t>
  </si>
  <si>
    <t>093A  :805007:20:805006:10</t>
  </si>
  <si>
    <t>21:0467:000698</t>
  </si>
  <si>
    <t>21:0153:000592:0002:0001:00</t>
  </si>
  <si>
    <t>093A  :805008:00:------:--</t>
  </si>
  <si>
    <t>21:0467:000699</t>
  </si>
  <si>
    <t>21:0153:000593</t>
  </si>
  <si>
    <t>21:0153:000593:0001:0001:00</t>
  </si>
  <si>
    <t>093A  :805009:00:------:--</t>
  </si>
  <si>
    <t>21:0467:000700</t>
  </si>
  <si>
    <t>21:0153:000594</t>
  </si>
  <si>
    <t>21:0153:000594:0001:0001:00</t>
  </si>
  <si>
    <t>093A  :805010:00:------:--</t>
  </si>
  <si>
    <t>21:0467:000701</t>
  </si>
  <si>
    <t>21:0153:000595</t>
  </si>
  <si>
    <t>21:0153:000595:0001:0001:00</t>
  </si>
  <si>
    <t>093A  :805011:9K:------:--</t>
  </si>
  <si>
    <t>21:0467:000702</t>
  </si>
  <si>
    <t>093A  :805012:00:------:--</t>
  </si>
  <si>
    <t>21:0467:000703</t>
  </si>
  <si>
    <t>21:0153:000596</t>
  </si>
  <si>
    <t>21:0153:000596:0001:0001:00</t>
  </si>
  <si>
    <t>093A  :805013:00:------:--</t>
  </si>
  <si>
    <t>21:0467:000704</t>
  </si>
  <si>
    <t>21:0153:000597</t>
  </si>
  <si>
    <t>21:0153:000597:0001:0001:00</t>
  </si>
  <si>
    <t>093A  :805014:00:------:--</t>
  </si>
  <si>
    <t>21:0467:000705</t>
  </si>
  <si>
    <t>21:0153:000598</t>
  </si>
  <si>
    <t>21:0153:000598:0001:0001:00</t>
  </si>
  <si>
    <t>093A  :805015:00:------:--</t>
  </si>
  <si>
    <t>21:0467:000706</t>
  </si>
  <si>
    <t>21:0153:000599</t>
  </si>
  <si>
    <t>21:0153:000599:0001:0001:00</t>
  </si>
  <si>
    <t>093A  :805016:00:------:--</t>
  </si>
  <si>
    <t>21:0467:000707</t>
  </si>
  <si>
    <t>21:0153:000600</t>
  </si>
  <si>
    <t>21:0153:000600:0001:0001:00</t>
  </si>
  <si>
    <t>093A  :805017:00:------:--</t>
  </si>
  <si>
    <t>21:0467:000708</t>
  </si>
  <si>
    <t>21:0153:000601</t>
  </si>
  <si>
    <t>21:0153:000601:0001:0001:00</t>
  </si>
  <si>
    <t>093A  :805018:00:------:--</t>
  </si>
  <si>
    <t>21:0467:000709</t>
  </si>
  <si>
    <t>21:0153:000602</t>
  </si>
  <si>
    <t>21:0153:000602:0001:0001:00</t>
  </si>
  <si>
    <t>093A  :805019:00:------:--</t>
  </si>
  <si>
    <t>21:0467:000710</t>
  </si>
  <si>
    <t>21:0153:000603</t>
  </si>
  <si>
    <t>21:0153:000603:0001:0001:00</t>
  </si>
  <si>
    <t>093A  :805020:00:------:--</t>
  </si>
  <si>
    <t>21:0467:000711</t>
  </si>
  <si>
    <t>21:0153:000604</t>
  </si>
  <si>
    <t>21:0153:000604:0001:0001:00</t>
  </si>
  <si>
    <t>093A  :805021:80:805032:00</t>
  </si>
  <si>
    <t>21:0467:000712</t>
  </si>
  <si>
    <t>21:0153:000613</t>
  </si>
  <si>
    <t>21:0153:000613:0001:0001:02</t>
  </si>
  <si>
    <t>093A  :805022:9J:------:--</t>
  </si>
  <si>
    <t>21:0467:000713</t>
  </si>
  <si>
    <t>093A  :805023:00:------:--</t>
  </si>
  <si>
    <t>21:0467:000714</t>
  </si>
  <si>
    <t>21:0153:000605</t>
  </si>
  <si>
    <t>21:0153:000605:0001:0001:00</t>
  </si>
  <si>
    <t>093A  :805024:00:------:--</t>
  </si>
  <si>
    <t>21:0467:000715</t>
  </si>
  <si>
    <t>21:0153:000606</t>
  </si>
  <si>
    <t>21:0153:000606:0001:0001:00</t>
  </si>
  <si>
    <t>093A  :805025:00:------:--</t>
  </si>
  <si>
    <t>21:0467:000716</t>
  </si>
  <si>
    <t>21:0153:000607</t>
  </si>
  <si>
    <t>21:0153:000607:0001:0001:00</t>
  </si>
  <si>
    <t>093A  :805026:10:------:--</t>
  </si>
  <si>
    <t>21:0467:000717</t>
  </si>
  <si>
    <t>21:0153:000608</t>
  </si>
  <si>
    <t>21:0153:000608:0001:0001:00</t>
  </si>
  <si>
    <t>093A  :805027:20:805026:10</t>
  </si>
  <si>
    <t>21:0467:000718</t>
  </si>
  <si>
    <t>21:0153:000608:0002:0001:00</t>
  </si>
  <si>
    <t>093A  :805028:00:------:--</t>
  </si>
  <si>
    <t>21:0467:000719</t>
  </si>
  <si>
    <t>21:0153:000609</t>
  </si>
  <si>
    <t>21:0153:000609:0001:0001:00</t>
  </si>
  <si>
    <t>093A  :805029:00:------:--</t>
  </si>
  <si>
    <t>21:0467:000720</t>
  </si>
  <si>
    <t>21:0153:000610</t>
  </si>
  <si>
    <t>21:0153:000610:0001:0001:00</t>
  </si>
  <si>
    <t>093A  :805030:00:------:--</t>
  </si>
  <si>
    <t>21:0467:000721</t>
  </si>
  <si>
    <t>21:0153:000611</t>
  </si>
  <si>
    <t>21:0153:000611:0001:0001:00</t>
  </si>
  <si>
    <t>093A  :805031:00:------:--</t>
  </si>
  <si>
    <t>21:0467:000722</t>
  </si>
  <si>
    <t>21:0153:000612</t>
  </si>
  <si>
    <t>21:0153:000612:0001:0001:00</t>
  </si>
  <si>
    <t>093A  :805032:00:------:--</t>
  </si>
  <si>
    <t>21:0467:000723</t>
  </si>
  <si>
    <t>21:0153:000613:0001:0001:01</t>
  </si>
  <si>
    <t>093A  :805033:00:------:--</t>
  </si>
  <si>
    <t>21:0467:000724</t>
  </si>
  <si>
    <t>21:0153:000614</t>
  </si>
  <si>
    <t>21:0153:000614:0001:0001:00</t>
  </si>
  <si>
    <t>093A  :805034:00:------:--</t>
  </si>
  <si>
    <t>21:0467:000725</t>
  </si>
  <si>
    <t>21:0153:000615</t>
  </si>
  <si>
    <t>21:0153:000615:0001:0001:00</t>
  </si>
  <si>
    <t>093A  :805035:00:------:--</t>
  </si>
  <si>
    <t>21:0467:000726</t>
  </si>
  <si>
    <t>21:0153:000616</t>
  </si>
  <si>
    <t>21:0153:000616:0001:0001:00</t>
  </si>
  <si>
    <t>093A  :805036:00:------:--</t>
  </si>
  <si>
    <t>21:0467:000727</t>
  </si>
  <si>
    <t>21:0153:000617</t>
  </si>
  <si>
    <t>21:0153:000617:0001:0001:00</t>
  </si>
  <si>
    <t>093A  :805037:00:------:--</t>
  </si>
  <si>
    <t>21:0467:000728</t>
  </si>
  <si>
    <t>21:0153:000618</t>
  </si>
  <si>
    <t>21:0153:000618:0001:0001:00</t>
  </si>
  <si>
    <t>093A  :805038:00:------:--</t>
  </si>
  <si>
    <t>21:0467:000729</t>
  </si>
  <si>
    <t>21:0153:000619</t>
  </si>
  <si>
    <t>21:0153:000619:0001:0001:00</t>
  </si>
  <si>
    <t>093A  :805039:00:------:--</t>
  </si>
  <si>
    <t>21:0467:000730</t>
  </si>
  <si>
    <t>21:0153:000620</t>
  </si>
  <si>
    <t>21:0153:000620:0001:0001:00</t>
  </si>
  <si>
    <t>093A  :805040:00:------:--</t>
  </si>
  <si>
    <t>21:0467:000731</t>
  </si>
  <si>
    <t>21:0153:000621</t>
  </si>
  <si>
    <t>21:0153:000621:0001:0001:00</t>
  </si>
  <si>
    <t>093A  :805041:80:805047:00</t>
  </si>
  <si>
    <t>21:0467:000732</t>
  </si>
  <si>
    <t>21:0153:000625</t>
  </si>
  <si>
    <t>21:0153:000625:0001:0001:02</t>
  </si>
  <si>
    <t>093A  :805042:00:------:--</t>
  </si>
  <si>
    <t>21:0467:000733</t>
  </si>
  <si>
    <t>21:0153:000622</t>
  </si>
  <si>
    <t>21:0153:000622:0001:0001:00</t>
  </si>
  <si>
    <t>093A  :805043:00:------:--</t>
  </si>
  <si>
    <t>21:0467:000734</t>
  </si>
  <si>
    <t>21:0153:000623</t>
  </si>
  <si>
    <t>21:0153:000623:0001:0001:00</t>
  </si>
  <si>
    <t>093A  :805044:9L:------:--</t>
  </si>
  <si>
    <t>21:0467:000735</t>
  </si>
  <si>
    <t>093A  :805045:10:------:--</t>
  </si>
  <si>
    <t>21:0467:000736</t>
  </si>
  <si>
    <t>21:0153:000624</t>
  </si>
  <si>
    <t>21:0153:000624:0001:0001:00</t>
  </si>
  <si>
    <t>093A  :805046:20:805045:10</t>
  </si>
  <si>
    <t>21:0467:000737</t>
  </si>
  <si>
    <t>21:0153:000624:0002:0001:00</t>
  </si>
  <si>
    <t>093A  :805047:00:------:--</t>
  </si>
  <si>
    <t>21:0467:000738</t>
  </si>
  <si>
    <t>21:0153:000625:0001:0001:01</t>
  </si>
  <si>
    <t>093A  :805048:00:------:--</t>
  </si>
  <si>
    <t>21:0467:000739</t>
  </si>
  <si>
    <t>21:0153:000626</t>
  </si>
  <si>
    <t>21:0153:000626:0001:0001:00</t>
  </si>
  <si>
    <t>093A  :805049:00:------:--</t>
  </si>
  <si>
    <t>21:0467:000740</t>
  </si>
  <si>
    <t>21:0153:000627</t>
  </si>
  <si>
    <t>21:0153:000627:0001:0001:00</t>
  </si>
  <si>
    <t>093A  :805050:00:------:--</t>
  </si>
  <si>
    <t>21:0467:000741</t>
  </si>
  <si>
    <t>21:0153:000628</t>
  </si>
  <si>
    <t>21:0153:000628:0001:0001:00</t>
  </si>
  <si>
    <t>093A  :805051:00:------:--</t>
  </si>
  <si>
    <t>21:0467:000742</t>
  </si>
  <si>
    <t>21:0153:000629</t>
  </si>
  <si>
    <t>21:0153:000629:0001:0001:00</t>
  </si>
  <si>
    <t>093A  :805052:00:------:--</t>
  </si>
  <si>
    <t>21:0467:000743</t>
  </si>
  <si>
    <t>21:0153:000630</t>
  </si>
  <si>
    <t>21:0153:000630:0001:0001:00</t>
  </si>
  <si>
    <t>093A  :805053:00:------:--</t>
  </si>
  <si>
    <t>21:0467:000744</t>
  </si>
  <si>
    <t>21:0153:000631</t>
  </si>
  <si>
    <t>21:0153:000631:0001:0001:00</t>
  </si>
  <si>
    <t>093A  :805054:00:------:--</t>
  </si>
  <si>
    <t>21:0467:000745</t>
  </si>
  <si>
    <t>21:0153:000632</t>
  </si>
  <si>
    <t>21:0153:000632:0001:0001:00</t>
  </si>
  <si>
    <t>093A  :805055:00:------:--</t>
  </si>
  <si>
    <t>21:0467:000746</t>
  </si>
  <si>
    <t>21:0153:000633</t>
  </si>
  <si>
    <t>21:0153:000633:0001:0001:00</t>
  </si>
  <si>
    <t>093A  :805056:00:------:--</t>
  </si>
  <si>
    <t>21:0467:000747</t>
  </si>
  <si>
    <t>21:0153:000634</t>
  </si>
  <si>
    <t>21:0153:000634:0001:0001:00</t>
  </si>
  <si>
    <t>093A  :805057:00:------:--</t>
  </si>
  <si>
    <t>21:0467:000748</t>
  </si>
  <si>
    <t>21:0153:000635</t>
  </si>
  <si>
    <t>21:0153:000635:0001:0001:00</t>
  </si>
  <si>
    <t>093A  :805058:00:------:--</t>
  </si>
  <si>
    <t>21:0467:000749</t>
  </si>
  <si>
    <t>21:0153:000636</t>
  </si>
  <si>
    <t>21:0153:000636:0001:0001:00</t>
  </si>
  <si>
    <t>093A  :805059:00:------:--</t>
  </si>
  <si>
    <t>21:0467:000750</t>
  </si>
  <si>
    <t>21:0153:000637</t>
  </si>
  <si>
    <t>21:0153:000637:0001:0001:00</t>
  </si>
  <si>
    <t>093A  :805060:00:------:--</t>
  </si>
  <si>
    <t>21:0467:000751</t>
  </si>
  <si>
    <t>21:0153:000638</t>
  </si>
  <si>
    <t>21:0153:000638:0001:0001:00</t>
  </si>
  <si>
    <t>093A  :805061:80:805069:00</t>
  </si>
  <si>
    <t>21:0467:000752</t>
  </si>
  <si>
    <t>21:0153:000645</t>
  </si>
  <si>
    <t>21:0153:000645:0001:0001:02</t>
  </si>
  <si>
    <t>093A  :805062:00:------:--</t>
  </si>
  <si>
    <t>21:0467:000753</t>
  </si>
  <si>
    <t>21:0153:000639</t>
  </si>
  <si>
    <t>21:0153:000639:0001:0001:00</t>
  </si>
  <si>
    <t>093A  :805063:00:------:--</t>
  </si>
  <si>
    <t>21:0467:000754</t>
  </si>
  <si>
    <t>21:0153:000640</t>
  </si>
  <si>
    <t>21:0153:000640:0001:0001:00</t>
  </si>
  <si>
    <t>093A  :805064:00:------:--</t>
  </si>
  <si>
    <t>21:0467:000755</t>
  </si>
  <si>
    <t>21:0153:000641</t>
  </si>
  <si>
    <t>21:0153:000641:0001:0001:00</t>
  </si>
  <si>
    <t>093A  :805065:00:------:--</t>
  </si>
  <si>
    <t>21:0467:000756</t>
  </si>
  <si>
    <t>21:0153:000642</t>
  </si>
  <si>
    <t>21:0153:000642:0001:0001:00</t>
  </si>
  <si>
    <t>093A  :805066:00:------:--</t>
  </si>
  <si>
    <t>21:0467:000757</t>
  </si>
  <si>
    <t>21:0153:000643</t>
  </si>
  <si>
    <t>21:0153:000643:0001:0001:00</t>
  </si>
  <si>
    <t>093A  :805067:10:------:--</t>
  </si>
  <si>
    <t>21:0467:000758</t>
  </si>
  <si>
    <t>21:0153:000644</t>
  </si>
  <si>
    <t>21:0153:000644:0001:0001:00</t>
  </si>
  <si>
    <t>093A  :805068:20:805067:10</t>
  </si>
  <si>
    <t>21:0467:000759</t>
  </si>
  <si>
    <t>21:0153:000644:0002:0001:00</t>
  </si>
  <si>
    <t>093A  :805069:00:------:--</t>
  </si>
  <si>
    <t>21:0467:000760</t>
  </si>
  <si>
    <t>21:0153:000645:0001:0001:01</t>
  </si>
  <si>
    <t>093A  :805070:00:------:--</t>
  </si>
  <si>
    <t>21:0467:000761</t>
  </si>
  <si>
    <t>21:0153:000646</t>
  </si>
  <si>
    <t>21:0153:000646:0001:0001:00</t>
  </si>
  <si>
    <t>093A  :805071:00:------:--</t>
  </si>
  <si>
    <t>21:0467:000762</t>
  </si>
  <si>
    <t>21:0153:000647</t>
  </si>
  <si>
    <t>21:0153:000647:0001:0001:00</t>
  </si>
  <si>
    <t>093A  :805072:9E:------:--</t>
  </si>
  <si>
    <t>21:0467:000763</t>
  </si>
  <si>
    <t>093A  :805073:00:------:--</t>
  </si>
  <si>
    <t>21:0467:000764</t>
  </si>
  <si>
    <t>21:0153:000648</t>
  </si>
  <si>
    <t>21:0153:000648:0001:0001:00</t>
  </si>
  <si>
    <t>093A  :805074:00:------:--</t>
  </si>
  <si>
    <t>21:0467:000765</t>
  </si>
  <si>
    <t>21:0153:000649</t>
  </si>
  <si>
    <t>21:0153:000649:0001:0001:00</t>
  </si>
  <si>
    <t>093A  :805075:00:------:--</t>
  </si>
  <si>
    <t>21:0467:000766</t>
  </si>
  <si>
    <t>21:0153:000650</t>
  </si>
  <si>
    <t>21:0153:000650:0001:0001:00</t>
  </si>
  <si>
    <t>093A  :805076:00:------:--</t>
  </si>
  <si>
    <t>21:0467:000767</t>
  </si>
  <si>
    <t>21:0153:000651</t>
  </si>
  <si>
    <t>21:0153:000651:0001:0001:00</t>
  </si>
  <si>
    <t>093A  :805077:00:------:--</t>
  </si>
  <si>
    <t>21:0467:000768</t>
  </si>
  <si>
    <t>21:0153:000652</t>
  </si>
  <si>
    <t>21:0153:000652:0001:0001:00</t>
  </si>
  <si>
    <t>093A  :805078:00:------:--</t>
  </si>
  <si>
    <t>21:0467:000769</t>
  </si>
  <si>
    <t>21:0153:000653</t>
  </si>
  <si>
    <t>21:0153:000653:0001:0001:00</t>
  </si>
  <si>
    <t>093A  :805079:00:------:--</t>
  </si>
  <si>
    <t>21:0467:000770</t>
  </si>
  <si>
    <t>21:0153:000654</t>
  </si>
  <si>
    <t>21:0153:000654:0001:0001:00</t>
  </si>
  <si>
    <t>093A  :805080:00:------:--</t>
  </si>
  <si>
    <t>21:0467:000771</t>
  </si>
  <si>
    <t>21:0153:000655</t>
  </si>
  <si>
    <t>21:0153:000655:0001:0001:00</t>
  </si>
  <si>
    <t>093A  :805081:80:805083:00</t>
  </si>
  <si>
    <t>21:0467:000772</t>
  </si>
  <si>
    <t>21:0153:000657</t>
  </si>
  <si>
    <t>21:0153:000657:0001:0001:02</t>
  </si>
  <si>
    <t>093A  :805082:00:------:--</t>
  </si>
  <si>
    <t>21:0467:000773</t>
  </si>
  <si>
    <t>21:0153:000656</t>
  </si>
  <si>
    <t>21:0153:000656:0001:0001:00</t>
  </si>
  <si>
    <t>093A  :805083:00:------:--</t>
  </si>
  <si>
    <t>21:0467:000774</t>
  </si>
  <si>
    <t>21:0153:000657:0001:0001:01</t>
  </si>
  <si>
    <t>093A  :805084:00:------:--</t>
  </si>
  <si>
    <t>21:0467:000775</t>
  </si>
  <si>
    <t>21:0153:000658</t>
  </si>
  <si>
    <t>21:0153:000658:0001:0001:00</t>
  </si>
  <si>
    <t>093A  :805085:00:------:--</t>
  </si>
  <si>
    <t>21:0467:000776</t>
  </si>
  <si>
    <t>21:0153:000659</t>
  </si>
  <si>
    <t>21:0153:000659:0001:0001:00</t>
  </si>
  <si>
    <t>093A  :805086:00:------:--</t>
  </si>
  <si>
    <t>21:0467:000777</t>
  </si>
  <si>
    <t>21:0153:000660</t>
  </si>
  <si>
    <t>21:0153:000660:0001:0001:00</t>
  </si>
  <si>
    <t>093A  :805087:00:------:--</t>
  </si>
  <si>
    <t>21:0467:000778</t>
  </si>
  <si>
    <t>21:0153:000661</t>
  </si>
  <si>
    <t>21:0153:000661:0001:0001:00</t>
  </si>
  <si>
    <t>093A  :805088:9E:------:--</t>
  </si>
  <si>
    <t>21:0467:000779</t>
  </si>
  <si>
    <t>093A  :805089:00:------:--</t>
  </si>
  <si>
    <t>21:0467:000780</t>
  </si>
  <si>
    <t>21:0153:000662</t>
  </si>
  <si>
    <t>21:0153:000662:0001:0001:00</t>
  </si>
  <si>
    <t>093A  :805090:10:------:--</t>
  </si>
  <si>
    <t>21:0467:000781</t>
  </si>
  <si>
    <t>21:0153:000663</t>
  </si>
  <si>
    <t>21:0153:000663:0001:0001:00</t>
  </si>
  <si>
    <t>093A  :805091:20:805090:10</t>
  </si>
  <si>
    <t>21:0467:000782</t>
  </si>
  <si>
    <t>21:0153:000663:0002:0001:00</t>
  </si>
  <si>
    <t>093A  :805092:00:------:--</t>
  </si>
  <si>
    <t>21:0467:000783</t>
  </si>
  <si>
    <t>21:0153:000664</t>
  </si>
  <si>
    <t>21:0153:000664:0001:0001:00</t>
  </si>
  <si>
    <t>093A  :805093:00:------:--</t>
  </si>
  <si>
    <t>21:0467:000784</t>
  </si>
  <si>
    <t>21:0153:000665</t>
  </si>
  <si>
    <t>21:0153:000665:0001:0001:00</t>
  </si>
  <si>
    <t>093A  :805094:00:------:--</t>
  </si>
  <si>
    <t>21:0467:000785</t>
  </si>
  <si>
    <t>21:0153:000666</t>
  </si>
  <si>
    <t>21:0153:000666:0001:0001:00</t>
  </si>
  <si>
    <t>093A  :805095:00:------:--</t>
  </si>
  <si>
    <t>21:0467:000786</t>
  </si>
  <si>
    <t>21:0153:000667</t>
  </si>
  <si>
    <t>21:0153:000667:0001:0001:00</t>
  </si>
  <si>
    <t>093A  :805096:00:------:--</t>
  </si>
  <si>
    <t>21:0467:000787</t>
  </si>
  <si>
    <t>21:0153:000668</t>
  </si>
  <si>
    <t>21:0153:000668:0001:0001:00</t>
  </si>
  <si>
    <t>093A  :805097:00:------:--</t>
  </si>
  <si>
    <t>21:0467:000788</t>
  </si>
  <si>
    <t>21:0153:000669</t>
  </si>
  <si>
    <t>21:0153:000669:0001:0001:00</t>
  </si>
  <si>
    <t>093A  :805098:00:------:--</t>
  </si>
  <si>
    <t>21:0467:000789</t>
  </si>
  <si>
    <t>21:0153:000670</t>
  </si>
  <si>
    <t>21:0153:000670:0001:0001:00</t>
  </si>
  <si>
    <t>093A  :805099:00:------:--</t>
  </si>
  <si>
    <t>21:0467:000790</t>
  </si>
  <si>
    <t>21:0153:000671</t>
  </si>
  <si>
    <t>21:0153:000671:0001:0001:00</t>
  </si>
  <si>
    <t>093A  :805100:00:------:--</t>
  </si>
  <si>
    <t>21:0467:000791</t>
  </si>
  <si>
    <t>21:0153:000672</t>
  </si>
  <si>
    <t>21:0153:000672:0001:0001:00</t>
  </si>
  <si>
    <t>093A  :805101:80:805105:00</t>
  </si>
  <si>
    <t>21:0467:000792</t>
  </si>
  <si>
    <t>21:0153:000675</t>
  </si>
  <si>
    <t>21:0153:000675:0001:0001:02</t>
  </si>
  <si>
    <t>093A  :805102:00:------:--</t>
  </si>
  <si>
    <t>21:0467:000793</t>
  </si>
  <si>
    <t>21:0153:000673</t>
  </si>
  <si>
    <t>21:0153:000673:0001:0001:00</t>
  </si>
  <si>
    <t>093A  :805103:10:------:--</t>
  </si>
  <si>
    <t>21:0467:000794</t>
  </si>
  <si>
    <t>21:0153:000674</t>
  </si>
  <si>
    <t>21:0153:000674:0001:0001:00</t>
  </si>
  <si>
    <t>093A  :805104:20:805103:10</t>
  </si>
  <si>
    <t>21:0467:000795</t>
  </si>
  <si>
    <t>21:0153:000674:0002:0001:00</t>
  </si>
  <si>
    <t>093A  :805105:00:------:--</t>
  </si>
  <si>
    <t>21:0467:000796</t>
  </si>
  <si>
    <t>21:0153:000675:0001:0001:01</t>
  </si>
  <si>
    <t>093A  :805106:00:------:--</t>
  </si>
  <si>
    <t>21:0467:000797</t>
  </si>
  <si>
    <t>21:0153:000676</t>
  </si>
  <si>
    <t>21:0153:000676:0001:0001:00</t>
  </si>
  <si>
    <t>093A  :805107:9K:------:--</t>
  </si>
  <si>
    <t>21:0467:000798</t>
  </si>
  <si>
    <t>093A  :805108:00:------:--</t>
  </si>
  <si>
    <t>21:0467:000799</t>
  </si>
  <si>
    <t>21:0153:000677</t>
  </si>
  <si>
    <t>21:0153:000677:0001:0001:00</t>
  </si>
  <si>
    <t>093A  :805109:00:------:--</t>
  </si>
  <si>
    <t>21:0467:000800</t>
  </si>
  <si>
    <t>21:0153:000678</t>
  </si>
  <si>
    <t>21:0153:000678:0001:0001:00</t>
  </si>
  <si>
    <t>093A  :805110:00:------:--</t>
  </si>
  <si>
    <t>21:0467:000801</t>
  </si>
  <si>
    <t>21:0153:000679</t>
  </si>
  <si>
    <t>21:0153:000679:0001:0001:00</t>
  </si>
  <si>
    <t>093A  :805111:00:------:--</t>
  </si>
  <si>
    <t>21:0467:000802</t>
  </si>
  <si>
    <t>21:0153:000680</t>
  </si>
  <si>
    <t>21:0153:000680:0001:0001:00</t>
  </si>
  <si>
    <t>093A  :805112:00:------:--</t>
  </si>
  <si>
    <t>21:0467:000803</t>
  </si>
  <si>
    <t>21:0153:000681</t>
  </si>
  <si>
    <t>21:0153:000681:0001:0001:00</t>
  </si>
  <si>
    <t>093A  :805113:00:------:--</t>
  </si>
  <si>
    <t>21:0467:000804</t>
  </si>
  <si>
    <t>21:0153:000682</t>
  </si>
  <si>
    <t>21:0153:000682:0001:0001:00</t>
  </si>
  <si>
    <t>093A  :805114:00:------:--</t>
  </si>
  <si>
    <t>21:0467:000805</t>
  </si>
  <si>
    <t>21:0153:000683</t>
  </si>
  <si>
    <t>21:0153:000683:0001:0001:00</t>
  </si>
  <si>
    <t>093A  :805115:00:------:--</t>
  </si>
  <si>
    <t>21:0467:000806</t>
  </si>
  <si>
    <t>21:0153:000684</t>
  </si>
  <si>
    <t>21:0153:000684:0001:0001:00</t>
  </si>
  <si>
    <t>093A  :805116:00:------:--</t>
  </si>
  <si>
    <t>21:0467:000807</t>
  </si>
  <si>
    <t>21:0153:000685</t>
  </si>
  <si>
    <t>21:0153:000685:0001:0001:00</t>
  </si>
  <si>
    <t>093A  :805117:00:------:--</t>
  </si>
  <si>
    <t>21:0467:000808</t>
  </si>
  <si>
    <t>21:0153:000686</t>
  </si>
  <si>
    <t>21:0153:000686:0001:0001:00</t>
  </si>
  <si>
    <t>093A  :805118:00:------:--</t>
  </si>
  <si>
    <t>21:0467:000809</t>
  </si>
  <si>
    <t>21:0153:000687</t>
  </si>
  <si>
    <t>21:0153:000687:0001:0001:00</t>
  </si>
  <si>
    <t>093A  :805119:00:------:--</t>
  </si>
  <si>
    <t>21:0467:000810</t>
  </si>
  <si>
    <t>21:0153:000688</t>
  </si>
  <si>
    <t>21:0153:000688:0001:0001:00</t>
  </si>
  <si>
    <t>093A  :805120:00:------:--</t>
  </si>
  <si>
    <t>21:0467:000811</t>
  </si>
  <si>
    <t>21:0153:000689</t>
  </si>
  <si>
    <t>21:0153:000689:0001:0001:00</t>
  </si>
  <si>
    <t>093A  :805121:80:805127:10</t>
  </si>
  <si>
    <t>21:0467:000812</t>
  </si>
  <si>
    <t>21:0153:000694</t>
  </si>
  <si>
    <t>21:0153:000694:0001:0001:02</t>
  </si>
  <si>
    <t>093A  :805122:00:------:--</t>
  </si>
  <si>
    <t>21:0467:000813</t>
  </si>
  <si>
    <t>21:0153:000690</t>
  </si>
  <si>
    <t>21:0153:000690:0001:0001:00</t>
  </si>
  <si>
    <t>093A  :805123:00:------:--</t>
  </si>
  <si>
    <t>21:0467:000814</t>
  </si>
  <si>
    <t>21:0153:000691</t>
  </si>
  <si>
    <t>21:0153:000691:0001:0001:00</t>
  </si>
  <si>
    <t>093A  :805124:00:------:--</t>
  </si>
  <si>
    <t>21:0467:000815</t>
  </si>
  <si>
    <t>21:0153:000692</t>
  </si>
  <si>
    <t>21:0153:000692:0001:0001:00</t>
  </si>
  <si>
    <t>093A  :805125:00:------:--</t>
  </si>
  <si>
    <t>21:0467:000816</t>
  </si>
  <si>
    <t>21:0153:000693</t>
  </si>
  <si>
    <t>21:0153:000693:0001:0001:00</t>
  </si>
  <si>
    <t>093A  :805126:9J:------:--</t>
  </si>
  <si>
    <t>21:0467:000817</t>
  </si>
  <si>
    <t>093A  :805127:10:------:--</t>
  </si>
  <si>
    <t>21:0467:000818</t>
  </si>
  <si>
    <t>21:0153:000694:0001:0001:01</t>
  </si>
  <si>
    <t>093A  :805128:20:805127:10</t>
  </si>
  <si>
    <t>21:0467:000819</t>
  </si>
  <si>
    <t>21:0153:000694:0002:0001:00</t>
  </si>
  <si>
    <t>093A  :805129:00:------:--</t>
  </si>
  <si>
    <t>21:0467:000820</t>
  </si>
  <si>
    <t>21:0153:000695</t>
  </si>
  <si>
    <t>21:0153:000695:0001:0001:00</t>
  </si>
  <si>
    <t>093A  :805130:00:------:--</t>
  </si>
  <si>
    <t>21:0467:000821</t>
  </si>
  <si>
    <t>21:0153:000696</t>
  </si>
  <si>
    <t>21:0153:000696:0001:0001:00</t>
  </si>
  <si>
    <t>093A  :805131:00:------:--</t>
  </si>
  <si>
    <t>21:0467:000822</t>
  </si>
  <si>
    <t>21:0153:000697</t>
  </si>
  <si>
    <t>21:0153:000697:0001:0001:00</t>
  </si>
  <si>
    <t>093A  :805132:00:------:--</t>
  </si>
  <si>
    <t>21:0467:000823</t>
  </si>
  <si>
    <t>21:0153:000698</t>
  </si>
  <si>
    <t>21:0153:000698:0001:0001:00</t>
  </si>
  <si>
    <t>093A  :805133:00:------:--</t>
  </si>
  <si>
    <t>21:0467:000824</t>
  </si>
  <si>
    <t>21:0153:000699</t>
  </si>
  <si>
    <t>21:0153:000699:0001:0001:00</t>
  </si>
  <si>
    <t>093A  :805134:00:------:--</t>
  </si>
  <si>
    <t>21:0467:000825</t>
  </si>
  <si>
    <t>21:0153:000700</t>
  </si>
  <si>
    <t>21:0153:000700:0001:0001:00</t>
  </si>
  <si>
    <t>093A  :805135:00:------:--</t>
  </si>
  <si>
    <t>21:0467:000826</t>
  </si>
  <si>
    <t>21:0153:000701</t>
  </si>
  <si>
    <t>21:0153:000701:0001:0001:00</t>
  </si>
  <si>
    <t>093A  :805136:00:------:--</t>
  </si>
  <si>
    <t>21:0467:000827</t>
  </si>
  <si>
    <t>21:0153:000702</t>
  </si>
  <si>
    <t>21:0153:000702:0001:0001:00</t>
  </si>
  <si>
    <t>093A  :805137:00:------:--</t>
  </si>
  <si>
    <t>21:0467:000828</t>
  </si>
  <si>
    <t>21:0153:000703</t>
  </si>
  <si>
    <t>21:0153:000703:0001:0001:00</t>
  </si>
  <si>
    <t>093A  :805138:00:------:--</t>
  </si>
  <si>
    <t>21:0467:000829</t>
  </si>
  <si>
    <t>21:0153:000704</t>
  </si>
  <si>
    <t>21:0153:000704:0001:0001:00</t>
  </si>
  <si>
    <t>093A  :805139:00:------:--</t>
  </si>
  <si>
    <t>21:0467:000830</t>
  </si>
  <si>
    <t>21:0153:000705</t>
  </si>
  <si>
    <t>21:0153:000705:0001:0001:00</t>
  </si>
  <si>
    <t>093A  :805140:00:------:--</t>
  </si>
  <si>
    <t>21:0467:000831</t>
  </si>
  <si>
    <t>21:0153:000706</t>
  </si>
  <si>
    <t>21:0153:000706:0001:0001:00</t>
  </si>
  <si>
    <t>093A  :805141:80:805143:00</t>
  </si>
  <si>
    <t>21:0467:000832</t>
  </si>
  <si>
    <t>21:0153:000708</t>
  </si>
  <si>
    <t>21:0153:000708:0001:0001:02</t>
  </si>
  <si>
    <t>093A  :805142:00:------:--</t>
  </si>
  <si>
    <t>21:0467:000833</t>
  </si>
  <si>
    <t>21:0153:000707</t>
  </si>
  <si>
    <t>21:0153:000707:0001:0001:00</t>
  </si>
  <si>
    <t>093A  :805143:00:------:--</t>
  </si>
  <si>
    <t>21:0467:000834</t>
  </si>
  <si>
    <t>21:0153:000708:0001:0001:01</t>
  </si>
  <si>
    <t>093A  :805144:00:------:--</t>
  </si>
  <si>
    <t>21:0467:000835</t>
  </si>
  <si>
    <t>21:0153:000709</t>
  </si>
  <si>
    <t>21:0153:000709:0001:0001:00</t>
  </si>
  <si>
    <t>093A  :805145:10:------:--</t>
  </si>
  <si>
    <t>21:0467:000836</t>
  </si>
  <si>
    <t>21:0153:000710</t>
  </si>
  <si>
    <t>21:0153:000710:0001:0001:00</t>
  </si>
  <si>
    <t>093A  :805146:20:805145:10</t>
  </si>
  <si>
    <t>21:0467:000837</t>
  </si>
  <si>
    <t>21:0153:000710:0002:0001:00</t>
  </si>
  <si>
    <t>093A  :805147:00:------:--</t>
  </si>
  <si>
    <t>21:0467:000838</t>
  </si>
  <si>
    <t>21:0153:000711</t>
  </si>
  <si>
    <t>21:0153:000711:0001:0001:00</t>
  </si>
  <si>
    <t>093A  :805148:00:------:--</t>
  </si>
  <si>
    <t>21:0467:000839</t>
  </si>
  <si>
    <t>21:0153:000712</t>
  </si>
  <si>
    <t>21:0153:000712:0001:0001:00</t>
  </si>
  <si>
    <t>093A  :805149:00:------:--</t>
  </si>
  <si>
    <t>21:0467:000840</t>
  </si>
  <si>
    <t>21:0153:000713</t>
  </si>
  <si>
    <t>21:0153:000713:0001:0001:00</t>
  </si>
  <si>
    <t>093A  :805150:00:------:--</t>
  </si>
  <si>
    <t>21:0467:000841</t>
  </si>
  <si>
    <t>21:0153:000714</t>
  </si>
  <si>
    <t>21:0153:000714:0001:0001:00</t>
  </si>
  <si>
    <t>093A  :805151:00:------:--</t>
  </si>
  <si>
    <t>21:0467:000842</t>
  </si>
  <si>
    <t>21:0153:000715</t>
  </si>
  <si>
    <t>21:0153:000715:0001:0001:00</t>
  </si>
  <si>
    <t>093A  :805152:00:------:--</t>
  </si>
  <si>
    <t>21:0467:000843</t>
  </si>
  <si>
    <t>21:0153:000716</t>
  </si>
  <si>
    <t>21:0153:000716:0001:0001:00</t>
  </si>
  <si>
    <t>093A  :805153:00:------:--</t>
  </si>
  <si>
    <t>21:0467:000844</t>
  </si>
  <si>
    <t>21:0153:000717</t>
  </si>
  <si>
    <t>21:0153:000717:0001:0001:00</t>
  </si>
  <si>
    <t>093A  :805154:00:------:--</t>
  </si>
  <si>
    <t>21:0467:000845</t>
  </si>
  <si>
    <t>21:0153:000718</t>
  </si>
  <si>
    <t>21:0153:000718:0001:0001:00</t>
  </si>
  <si>
    <t>093A  :805155:00:------:--</t>
  </si>
  <si>
    <t>21:0467:000846</t>
  </si>
  <si>
    <t>21:0153:000719</t>
  </si>
  <si>
    <t>21:0153:000719:0001:0001:00</t>
  </si>
  <si>
    <t>093A  :805156:00:------:--</t>
  </si>
  <si>
    <t>21:0467:000847</t>
  </si>
  <si>
    <t>21:0153:000720</t>
  </si>
  <si>
    <t>21:0153:000720:0001:0001:00</t>
  </si>
  <si>
    <t>093A  :805157:9K:------:--</t>
  </si>
  <si>
    <t>21:0467:000848</t>
  </si>
  <si>
    <t>093A  :805158:00:------:--</t>
  </si>
  <si>
    <t>21:0467:000849</t>
  </si>
  <si>
    <t>21:0153:000721</t>
  </si>
  <si>
    <t>21:0153:000721:0001:0001:00</t>
  </si>
  <si>
    <t>093A  :805159:00:------:--</t>
  </si>
  <si>
    <t>21:0467:000850</t>
  </si>
  <si>
    <t>21:0153:000722</t>
  </si>
  <si>
    <t>21:0153:000722:0001:0001:00</t>
  </si>
  <si>
    <t>093A  :805160:00:------:--</t>
  </si>
  <si>
    <t>21:0467:000851</t>
  </si>
  <si>
    <t>21:0153:000723</t>
  </si>
  <si>
    <t>21:0153:000723:0001:0001:00</t>
  </si>
  <si>
    <t>093A  :805161:80:805164:10</t>
  </si>
  <si>
    <t>21:0467:000852</t>
  </si>
  <si>
    <t>21:0153:000726</t>
  </si>
  <si>
    <t>21:0153:000726:0001:0001:02</t>
  </si>
  <si>
    <t>093A  :805162:00:------:--</t>
  </si>
  <si>
    <t>21:0467:000853</t>
  </si>
  <si>
    <t>21:0153:000724</t>
  </si>
  <si>
    <t>21:0153:000724:0001:0001:00</t>
  </si>
  <si>
    <t>093A  :805163:00:------:--</t>
  </si>
  <si>
    <t>21:0467:000854</t>
  </si>
  <si>
    <t>21:0153:000725</t>
  </si>
  <si>
    <t>21:0153:000725:0001:0001:00</t>
  </si>
  <si>
    <t>093A  :805164:10:------:--</t>
  </si>
  <si>
    <t>21:0467:000855</t>
  </si>
  <si>
    <t>21:0153:000726:0001:0001:01</t>
  </si>
  <si>
    <t>093A  :805165:20:805164:10</t>
  </si>
  <si>
    <t>21:0467:000856</t>
  </si>
  <si>
    <t>21:0153:000726:0002:0001:00</t>
  </si>
  <si>
    <t>093A  :805166:00:------:--</t>
  </si>
  <si>
    <t>21:0467:000857</t>
  </si>
  <si>
    <t>21:0153:000727</t>
  </si>
  <si>
    <t>21:0153:000727:0001:0001:00</t>
  </si>
  <si>
    <t>093A  :805167:00:------:--</t>
  </si>
  <si>
    <t>21:0467:000858</t>
  </si>
  <si>
    <t>21:0153:000728</t>
  </si>
  <si>
    <t>21:0153:000728:0001:0001:00</t>
  </si>
  <si>
    <t>093A  :805168:00:------:--</t>
  </si>
  <si>
    <t>21:0467:000859</t>
  </si>
  <si>
    <t>21:0153:000729</t>
  </si>
  <si>
    <t>21:0153:000729:0001:0001:00</t>
  </si>
  <si>
    <t>093A  :805169:00:------:--</t>
  </si>
  <si>
    <t>21:0467:000860</t>
  </si>
  <si>
    <t>21:0153:000730</t>
  </si>
  <si>
    <t>21:0153:000730:0001:0001:00</t>
  </si>
  <si>
    <t>093A  :805170:00:------:--</t>
  </si>
  <si>
    <t>21:0467:000861</t>
  </si>
  <si>
    <t>21:0153:000731</t>
  </si>
  <si>
    <t>21:0153:000731:0001:0001:00</t>
  </si>
  <si>
    <t>093A  :805171:00:------:--</t>
  </si>
  <si>
    <t>21:0467:000862</t>
  </si>
  <si>
    <t>21:0153:000732</t>
  </si>
  <si>
    <t>21:0153:000732:0001:0001:00</t>
  </si>
  <si>
    <t>093A  :805172:9K:------:--</t>
  </si>
  <si>
    <t>21:0467:000863</t>
  </si>
  <si>
    <t>093A  :805173:00:------:--</t>
  </si>
  <si>
    <t>21:0467:000864</t>
  </si>
  <si>
    <t>21:0153:000733</t>
  </si>
  <si>
    <t>21:0153:000733:0001:0001:00</t>
  </si>
  <si>
    <t>093A  :805174:00:------:--</t>
  </si>
  <si>
    <t>21:0467:000865</t>
  </si>
  <si>
    <t>21:0153:000734</t>
  </si>
  <si>
    <t>21:0153:000734:0001:0001:00</t>
  </si>
  <si>
    <t>093A  :805175:00:------:--</t>
  </si>
  <si>
    <t>21:0467:000866</t>
  </si>
  <si>
    <t>21:0153:000735</t>
  </si>
  <si>
    <t>21:0153:000735:0001:0001:00</t>
  </si>
  <si>
    <t>093A  :805176:00:------:--</t>
  </si>
  <si>
    <t>21:0467:000867</t>
  </si>
  <si>
    <t>21:0153:000736</t>
  </si>
  <si>
    <t>21:0153:000736:0001:0001:00</t>
  </si>
  <si>
    <t>093A  :805177:00:------:--</t>
  </si>
  <si>
    <t>21:0467:000868</t>
  </si>
  <si>
    <t>21:0153:000737</t>
  </si>
  <si>
    <t>21:0153:000737:0001:0001:00</t>
  </si>
  <si>
    <t>093A  :805178:00:------:--</t>
  </si>
  <si>
    <t>21:0467:000869</t>
  </si>
  <si>
    <t>21:0153:000738</t>
  </si>
  <si>
    <t>21:0153:000738:0001:0001:00</t>
  </si>
  <si>
    <t>093A  :805179:00:------:--</t>
  </si>
  <si>
    <t>21:0467:000870</t>
  </si>
  <si>
    <t>21:0153:000739</t>
  </si>
  <si>
    <t>21:0153:000739:0001:0001:00</t>
  </si>
  <si>
    <t>093A  :805180:00:------:--</t>
  </si>
  <si>
    <t>21:0467:000871</t>
  </si>
  <si>
    <t>21:0153:000740</t>
  </si>
  <si>
    <t>21:0153:000740:0001:0001:00</t>
  </si>
  <si>
    <t>093A  :805181:80:805194:00</t>
  </si>
  <si>
    <t>21:0467:000872</t>
  </si>
  <si>
    <t>21:0153:000751</t>
  </si>
  <si>
    <t>21:0153:000751:0001:0001:02</t>
  </si>
  <si>
    <t>093A  :805182:10:------:--</t>
  </si>
  <si>
    <t>21:0467:000873</t>
  </si>
  <si>
    <t>21:0153:000741</t>
  </si>
  <si>
    <t>21:0153:000741:0001:0001:00</t>
  </si>
  <si>
    <t>093A  :805183:20:805182:10</t>
  </si>
  <si>
    <t>21:0467:000874</t>
  </si>
  <si>
    <t>21:0153:000741:0002:0001:00</t>
  </si>
  <si>
    <t>093A  :805184:00:------:--</t>
  </si>
  <si>
    <t>21:0467:000875</t>
  </si>
  <si>
    <t>21:0153:000742</t>
  </si>
  <si>
    <t>21:0153:000742:0001:0001:00</t>
  </si>
  <si>
    <t>093A  :805185:00:------:--</t>
  </si>
  <si>
    <t>21:0467:000876</t>
  </si>
  <si>
    <t>21:0153:000743</t>
  </si>
  <si>
    <t>21:0153:000743:0001:0001:00</t>
  </si>
  <si>
    <t>093A  :805186:00:------:--</t>
  </si>
  <si>
    <t>21:0467:000877</t>
  </si>
  <si>
    <t>21:0153:000744</t>
  </si>
  <si>
    <t>21:0153:000744:0001:0001:00</t>
  </si>
  <si>
    <t>093A  :805187:00:------:--</t>
  </si>
  <si>
    <t>21:0467:000878</t>
  </si>
  <si>
    <t>21:0153:000745</t>
  </si>
  <si>
    <t>21:0153:000745:0001:0001:00</t>
  </si>
  <si>
    <t>093A  :805188:00:------:--</t>
  </si>
  <si>
    <t>21:0467:000879</t>
  </si>
  <si>
    <t>21:0153:000746</t>
  </si>
  <si>
    <t>21:0153:000746:0001:0001:00</t>
  </si>
  <si>
    <t>093A  :805189:00:------:--</t>
  </si>
  <si>
    <t>21:0467:000880</t>
  </si>
  <si>
    <t>21:0153:000747</t>
  </si>
  <si>
    <t>21:0153:000747:0001:0001:00</t>
  </si>
  <si>
    <t>093A  :805190:00:------:--</t>
  </si>
  <si>
    <t>21:0467:000881</t>
  </si>
  <si>
    <t>21:0153:000748</t>
  </si>
  <si>
    <t>21:0153:000748:0001:0001:00</t>
  </si>
  <si>
    <t>093A  :805191:00:------:--</t>
  </si>
  <si>
    <t>21:0467:000882</t>
  </si>
  <si>
    <t>21:0153:000749</t>
  </si>
  <si>
    <t>21:0153:000749:0001:0001:00</t>
  </si>
  <si>
    <t>093A  :805192:00:------:--</t>
  </si>
  <si>
    <t>21:0467:000883</t>
  </si>
  <si>
    <t>21:0153:000750</t>
  </si>
  <si>
    <t>21:0153:000750:0001:0001:00</t>
  </si>
  <si>
    <t>093A  :805193:9J:------:--</t>
  </si>
  <si>
    <t>21:0467:000884</t>
  </si>
  <si>
    <t>093A  :805194:00:------:--</t>
  </si>
  <si>
    <t>21:0467:000885</t>
  </si>
  <si>
    <t>21:0153:000751:0001:0001:01</t>
  </si>
  <si>
    <t>093A  :805195:00:------:--</t>
  </si>
  <si>
    <t>21:0467:000886</t>
  </si>
  <si>
    <t>21:0153:000752</t>
  </si>
  <si>
    <t>21:0153:000752:0001:0001:00</t>
  </si>
  <si>
    <t>093A  :805196:00:------:--</t>
  </si>
  <si>
    <t>21:0467:000887</t>
  </si>
  <si>
    <t>21:0153:000753</t>
  </si>
  <si>
    <t>21:0153:000753:0001:0001:00</t>
  </si>
  <si>
    <t>093A  :805197:00:------:--</t>
  </si>
  <si>
    <t>21:0467:000888</t>
  </si>
  <si>
    <t>21:0153:000754</t>
  </si>
  <si>
    <t>21:0153:000754:0001:0001:00</t>
  </si>
  <si>
    <t>093A  :805198:00:------:--</t>
  </si>
  <si>
    <t>21:0467:000889</t>
  </si>
  <si>
    <t>21:0153:000755</t>
  </si>
  <si>
    <t>21:0153:000755:0001:0001:00</t>
  </si>
  <si>
    <t>093A  :805199:00:------:--</t>
  </si>
  <si>
    <t>21:0467:000890</t>
  </si>
  <si>
    <t>21:0153:000756</t>
  </si>
  <si>
    <t>21:0153:000756:0001:0001:00</t>
  </si>
  <si>
    <t>093A  :805200:00:------:--</t>
  </si>
  <si>
    <t>21:0467:000891</t>
  </si>
  <si>
    <t>21:0153:000757</t>
  </si>
  <si>
    <t>21:0153:000757:0001:0001:00</t>
  </si>
  <si>
    <t>093A  :805201:80:805215:00</t>
  </si>
  <si>
    <t>21:0467:000892</t>
  </si>
  <si>
    <t>21:0153:000770</t>
  </si>
  <si>
    <t>21:0153:000770:0001:0001:02</t>
  </si>
  <si>
    <t>093A  :805202:00:------:--</t>
  </si>
  <si>
    <t>21:0467:000893</t>
  </si>
  <si>
    <t>21:0153:000758</t>
  </si>
  <si>
    <t>21:0153:000758:0001:0001:00</t>
  </si>
  <si>
    <t>093A  :805203:00:------:--</t>
  </si>
  <si>
    <t>21:0467:000894</t>
  </si>
  <si>
    <t>21:0153:000759</t>
  </si>
  <si>
    <t>21:0153:000759:0001:0001:00</t>
  </si>
  <si>
    <t>093A  :805204:00:------:--</t>
  </si>
  <si>
    <t>21:0467:000895</t>
  </si>
  <si>
    <t>21:0153:000760</t>
  </si>
  <si>
    <t>21:0153:000760:0001:0001:00</t>
  </si>
  <si>
    <t>093A  :805205:10:------:--</t>
  </si>
  <si>
    <t>21:0467:000896</t>
  </si>
  <si>
    <t>21:0153:000761</t>
  </si>
  <si>
    <t>21:0153:000761:0001:0001:00</t>
  </si>
  <si>
    <t>093A  :805206:20:805205:10</t>
  </si>
  <si>
    <t>21:0467:000897</t>
  </si>
  <si>
    <t>21:0153:000761:0002:0001:00</t>
  </si>
  <si>
    <t>093A  :805207:00:------:--</t>
  </si>
  <si>
    <t>21:0467:000898</t>
  </si>
  <si>
    <t>21:0153:000762</t>
  </si>
  <si>
    <t>21:0153:000762:0001:0001:00</t>
  </si>
  <si>
    <t>093A  :805208:00:------:--</t>
  </si>
  <si>
    <t>21:0467:000899</t>
  </si>
  <si>
    <t>21:0153:000763</t>
  </si>
  <si>
    <t>21:0153:000763:0001:0001:00</t>
  </si>
  <si>
    <t>093A  :805209:00:------:--</t>
  </si>
  <si>
    <t>21:0467:000900</t>
  </si>
  <si>
    <t>21:0153:000764</t>
  </si>
  <si>
    <t>21:0153:000764:0001:0001:00</t>
  </si>
  <si>
    <t>093A  :805210:00:------:--</t>
  </si>
  <si>
    <t>21:0467:000901</t>
  </si>
  <si>
    <t>21:0153:000765</t>
  </si>
  <si>
    <t>21:0153:000765:0001:0001:00</t>
  </si>
  <si>
    <t>093A  :805211:00:------:--</t>
  </si>
  <si>
    <t>21:0467:000902</t>
  </si>
  <si>
    <t>21:0153:000766</t>
  </si>
  <si>
    <t>21:0153:000766:0001:0001:00</t>
  </si>
  <si>
    <t>093A  :805212:00:------:--</t>
  </si>
  <si>
    <t>21:0467:000903</t>
  </si>
  <si>
    <t>21:0153:000767</t>
  </si>
  <si>
    <t>21:0153:000767:0001:0001:00</t>
  </si>
  <si>
    <t>093A  :805213:00:------:--</t>
  </si>
  <si>
    <t>21:0467:000904</t>
  </si>
  <si>
    <t>21:0153:000768</t>
  </si>
  <si>
    <t>21:0153:000768:0001:0001:00</t>
  </si>
  <si>
    <t>093A  :805214:00:------:--</t>
  </si>
  <si>
    <t>21:0467:000905</t>
  </si>
  <si>
    <t>21:0153:000769</t>
  </si>
  <si>
    <t>21:0153:000769:0001:0001:00</t>
  </si>
  <si>
    <t>093A  :805215:00:------:--</t>
  </si>
  <si>
    <t>21:0467:000906</t>
  </si>
  <si>
    <t>21:0153:000770:0001:0001:01</t>
  </si>
  <si>
    <t>093A  :805216:00:------:--</t>
  </si>
  <si>
    <t>21:0467:000907</t>
  </si>
  <si>
    <t>21:0153:000771</t>
  </si>
  <si>
    <t>21:0153:000771:0001:0001:00</t>
  </si>
  <si>
    <t>093A  :805217:00:------:--</t>
  </si>
  <si>
    <t>21:0467:000908</t>
  </si>
  <si>
    <t>21:0153:000772</t>
  </si>
  <si>
    <t>21:0153:000772:0001:0001:00</t>
  </si>
  <si>
    <t>093A  :805218:00:------:--</t>
  </si>
  <si>
    <t>21:0467:000909</t>
  </si>
  <si>
    <t>21:0153:000773</t>
  </si>
  <si>
    <t>21:0153:000773:0001:0001:00</t>
  </si>
  <si>
    <t>093A  :805219:00:------:--</t>
  </si>
  <si>
    <t>21:0467:000910</t>
  </si>
  <si>
    <t>21:0153:000774</t>
  </si>
  <si>
    <t>21:0153:000774:0001:0001:00</t>
  </si>
  <si>
    <t>093A  :805220:9L:------:--</t>
  </si>
  <si>
    <t>21:0467:000911</t>
  </si>
  <si>
    <t>093A  :805221:80:805222:00</t>
  </si>
  <si>
    <t>21:0467:000912</t>
  </si>
  <si>
    <t>21:0153:000775</t>
  </si>
  <si>
    <t>21:0153:000775:0001:0001:02</t>
  </si>
  <si>
    <t>093A  :805222:00:------:--</t>
  </si>
  <si>
    <t>21:0467:000913</t>
  </si>
  <si>
    <t>21:0153:000775:0001:0001:01</t>
  </si>
  <si>
    <t>093A  :805223:10:------:--</t>
  </si>
  <si>
    <t>21:0467:000914</t>
  </si>
  <si>
    <t>21:0153:000776</t>
  </si>
  <si>
    <t>21:0153:000776:0001:0001:00</t>
  </si>
  <si>
    <t>093A  :805224:20:805223:10</t>
  </si>
  <si>
    <t>21:0467:000915</t>
  </si>
  <si>
    <t>21:0153:000776:0002:0001:00</t>
  </si>
  <si>
    <t>093A  :805225:00:------:--</t>
  </si>
  <si>
    <t>21:0467:000916</t>
  </si>
  <si>
    <t>21:0153:000777</t>
  </si>
  <si>
    <t>21:0153:000777:0001:0001:00</t>
  </si>
  <si>
    <t>093A  :805226:00:------:--</t>
  </si>
  <si>
    <t>21:0467:000917</t>
  </si>
  <si>
    <t>21:0153:000778</t>
  </si>
  <si>
    <t>21:0153:000778:0001:0001:00</t>
  </si>
  <si>
    <t>093A  :805227:00:------:--</t>
  </si>
  <si>
    <t>21:0467:000918</t>
  </si>
  <si>
    <t>21:0153:000779</t>
  </si>
  <si>
    <t>21:0153:000779:0001:0001:00</t>
  </si>
  <si>
    <t>093A  :805228:00:------:--</t>
  </si>
  <si>
    <t>21:0467:000919</t>
  </si>
  <si>
    <t>21:0153:000780</t>
  </si>
  <si>
    <t>21:0153:000780:0001:0001:00</t>
  </si>
  <si>
    <t>093A  :805229:00:------:--</t>
  </si>
  <si>
    <t>21:0467:000920</t>
  </si>
  <si>
    <t>21:0153:000781</t>
  </si>
  <si>
    <t>21:0153:000781:0001:0001:00</t>
  </si>
  <si>
    <t>093A  :805230:00:------:--</t>
  </si>
  <si>
    <t>21:0467:000921</t>
  </si>
  <si>
    <t>21:0153:000782</t>
  </si>
  <si>
    <t>21:0153:000782:0001:0001:00</t>
  </si>
  <si>
    <t>093A  :805231:00:------:--</t>
  </si>
  <si>
    <t>21:0467:000922</t>
  </si>
  <si>
    <t>21:0153:000783</t>
  </si>
  <si>
    <t>21:0153:000783:0001:0001:00</t>
  </si>
  <si>
    <t>093A  :805232:00:------:--</t>
  </si>
  <si>
    <t>21:0467:000923</t>
  </si>
  <si>
    <t>21:0153:000784</t>
  </si>
  <si>
    <t>21:0153:000784:0001:0001:00</t>
  </si>
  <si>
    <t>093A  :805233:9K:------:--</t>
  </si>
  <si>
    <t>21:0467:000924</t>
  </si>
  <si>
    <t>093A  :805234:00:------:--</t>
  </si>
  <si>
    <t>21:0467:000925</t>
  </si>
  <si>
    <t>21:0153:000785</t>
  </si>
  <si>
    <t>21:0153:000785:0001:0001:00</t>
  </si>
  <si>
    <t>093A  :805235:00:------:--</t>
  </si>
  <si>
    <t>21:0467:000926</t>
  </si>
  <si>
    <t>21:0153:000786</t>
  </si>
  <si>
    <t>21:0153:000786:0001:0001:00</t>
  </si>
  <si>
    <t>093A  :805236:00:------:--</t>
  </si>
  <si>
    <t>21:0467:000927</t>
  </si>
  <si>
    <t>21:0153:000787</t>
  </si>
  <si>
    <t>21:0153:000787:0001:0001:00</t>
  </si>
  <si>
    <t>093A  :805237:00:------:--</t>
  </si>
  <si>
    <t>21:0467:000928</t>
  </si>
  <si>
    <t>21:0153:000788</t>
  </si>
  <si>
    <t>21:0153:000788:0001:0001:00</t>
  </si>
  <si>
    <t>093A  :805238:00:------:--</t>
  </si>
  <si>
    <t>21:0467:000929</t>
  </si>
  <si>
    <t>21:0153:000789</t>
  </si>
  <si>
    <t>21:0153:000789:0001:0001:00</t>
  </si>
  <si>
    <t>093A  :805239:00:------:--</t>
  </si>
  <si>
    <t>21:0467:000930</t>
  </si>
  <si>
    <t>21:0153:000790</t>
  </si>
  <si>
    <t>21:0153:000790:0001:0001:00</t>
  </si>
  <si>
    <t>093A  :805240:00:------:--</t>
  </si>
  <si>
    <t>21:0467:000931</t>
  </si>
  <si>
    <t>21:0153:000791</t>
  </si>
  <si>
    <t>21:0153:000791:0001:0001:00</t>
  </si>
  <si>
    <t>093A  :805241:80:805247:00</t>
  </si>
  <si>
    <t>21:0467:000932</t>
  </si>
  <si>
    <t>21:0153:000795</t>
  </si>
  <si>
    <t>21:0153:000795:0001:0001:02</t>
  </si>
  <si>
    <t>093A  :805242:00:------:--</t>
  </si>
  <si>
    <t>21:0467:000933</t>
  </si>
  <si>
    <t>21:0153:000792</t>
  </si>
  <si>
    <t>21:0153:000792:0001:0001:00</t>
  </si>
  <si>
    <t>093A  :805243:9L:------:--</t>
  </si>
  <si>
    <t>21:0467:000934</t>
  </si>
  <si>
    <t>093A  :805244:00:------:--</t>
  </si>
  <si>
    <t>21:0467:000935</t>
  </si>
  <si>
    <t>21:0153:000793</t>
  </si>
  <si>
    <t>21:0153:000793:0001:0001:00</t>
  </si>
  <si>
    <t>093A  :805245:10:------:--</t>
  </si>
  <si>
    <t>21:0467:000936</t>
  </si>
  <si>
    <t>21:0153:000794</t>
  </si>
  <si>
    <t>21:0153:000794:0001:0001:00</t>
  </si>
  <si>
    <t>093A  :805246:20:805245:10</t>
  </si>
  <si>
    <t>21:0467:000937</t>
  </si>
  <si>
    <t>21:0153:000794:0002:0001:00</t>
  </si>
  <si>
    <t>093A  :805247:00:------:--</t>
  </si>
  <si>
    <t>21:0467:000938</t>
  </si>
  <si>
    <t>21:0153:000795:0001:0001:01</t>
  </si>
  <si>
    <t>093A  :805248:00:------:--</t>
  </si>
  <si>
    <t>21:0467:000939</t>
  </si>
  <si>
    <t>21:0153:000796</t>
  </si>
  <si>
    <t>21:0153:000796:0001:0001:00</t>
  </si>
  <si>
    <t>093A  :805249:00:------:--</t>
  </si>
  <si>
    <t>21:0467:000940</t>
  </si>
  <si>
    <t>21:0153:000797</t>
  </si>
  <si>
    <t>21:0153:000797:0001:0001:00</t>
  </si>
  <si>
    <t>093A  :805250:00:------:--</t>
  </si>
  <si>
    <t>21:0467:000941</t>
  </si>
  <si>
    <t>21:0153:000798</t>
  </si>
  <si>
    <t>21:0153:000798:0001:0001:00</t>
  </si>
  <si>
    <t>093A  :805251:00:------:--</t>
  </si>
  <si>
    <t>21:0467:000942</t>
  </si>
  <si>
    <t>21:0153:000799</t>
  </si>
  <si>
    <t>21:0153:000799:0001:0001:00</t>
  </si>
  <si>
    <t>093A  :805252:00:------:--</t>
  </si>
  <si>
    <t>21:0467:000943</t>
  </si>
  <si>
    <t>21:0153:000800</t>
  </si>
  <si>
    <t>21:0153:000800:0001:0001:00</t>
  </si>
  <si>
    <t>093A  :805253:00:------:--</t>
  </si>
  <si>
    <t>21:0467:000944</t>
  </si>
  <si>
    <t>21:0153:000801</t>
  </si>
  <si>
    <t>21:0153:000801:0001:0001:00</t>
  </si>
  <si>
    <t>093A  :805254:00:------:--</t>
  </si>
  <si>
    <t>21:0467:000945</t>
  </si>
  <si>
    <t>21:0153:000802</t>
  </si>
  <si>
    <t>21:0153:000802:0001:0001:00</t>
  </si>
  <si>
    <t>093A  :805255:00:------:--</t>
  </si>
  <si>
    <t>21:0467:000946</t>
  </si>
  <si>
    <t>21:0153:000803</t>
  </si>
  <si>
    <t>21:0153:000803:0001:0001:00</t>
  </si>
  <si>
    <t>093A  :805256:00:------:--</t>
  </si>
  <si>
    <t>21:0467:000947</t>
  </si>
  <si>
    <t>21:0153:000804</t>
  </si>
  <si>
    <t>21:0153:000804:0001:0001:00</t>
  </si>
  <si>
    <t>093A  :805257:00:------:--</t>
  </si>
  <si>
    <t>21:0467:000948</t>
  </si>
  <si>
    <t>21:0153:000805</t>
  </si>
  <si>
    <t>21:0153:000805:0001:0001:00</t>
  </si>
  <si>
    <t>093A  :805258:00:------:--</t>
  </si>
  <si>
    <t>21:0467:000949</t>
  </si>
  <si>
    <t>21:0153:000806</t>
  </si>
  <si>
    <t>21:0153:000806:0001:0001:00</t>
  </si>
  <si>
    <t>093A  :805259:00:------:--</t>
  </si>
  <si>
    <t>21:0467:000950</t>
  </si>
  <si>
    <t>21:0153:000807</t>
  </si>
  <si>
    <t>21:0153:000807:0001:0001:00</t>
  </si>
  <si>
    <t>093A  :805260:00:------:--</t>
  </si>
  <si>
    <t>21:0467:000951</t>
  </si>
  <si>
    <t>21:0153:000808</t>
  </si>
  <si>
    <t>21:0153:000808:0001:0001:00</t>
  </si>
  <si>
    <t>093A  :805261:80:805270:00</t>
  </si>
  <si>
    <t>21:0467:000952</t>
  </si>
  <si>
    <t>21:0153:000817</t>
  </si>
  <si>
    <t>21:0153:000817:0001:0001:02</t>
  </si>
  <si>
    <t>093A  :805262:00:------:--</t>
  </si>
  <si>
    <t>21:0467:000953</t>
  </si>
  <si>
    <t>21:0153:000809</t>
  </si>
  <si>
    <t>21:0153:000809:0001:0001:00</t>
  </si>
  <si>
    <t>093A  :805263:00:------:--</t>
  </si>
  <si>
    <t>21:0467:000954</t>
  </si>
  <si>
    <t>21:0153:000810</t>
  </si>
  <si>
    <t>21:0153:000810:0001:0001:00</t>
  </si>
  <si>
    <t>093A  :805264:00:------:--</t>
  </si>
  <si>
    <t>21:0467:000955</t>
  </si>
  <si>
    <t>21:0153:000811</t>
  </si>
  <si>
    <t>21:0153:000811:0001:0001:00</t>
  </si>
  <si>
    <t>093A  :805265:00:------:--</t>
  </si>
  <si>
    <t>21:0467:000956</t>
  </si>
  <si>
    <t>21:0153:000812</t>
  </si>
  <si>
    <t>21:0153:000812:0001:0001:00</t>
  </si>
  <si>
    <t>093A  :805266:00:------:--</t>
  </si>
  <si>
    <t>21:0467:000957</t>
  </si>
  <si>
    <t>21:0153:000813</t>
  </si>
  <si>
    <t>21:0153:000813:0001:0001:00</t>
  </si>
  <si>
    <t>093A  :805267:00:------:--</t>
  </si>
  <si>
    <t>21:0467:000958</t>
  </si>
  <si>
    <t>21:0153:000814</t>
  </si>
  <si>
    <t>21:0153:000814:0001:0001:00</t>
  </si>
  <si>
    <t>093A  :805268:00:------:--</t>
  </si>
  <si>
    <t>21:0467:000959</t>
  </si>
  <si>
    <t>21:0153:000815</t>
  </si>
  <si>
    <t>21:0153:000815:0001:0001:00</t>
  </si>
  <si>
    <t>093A  :805269:00:------:--</t>
  </si>
  <si>
    <t>21:0467:000960</t>
  </si>
  <si>
    <t>21:0153:000816</t>
  </si>
  <si>
    <t>21:0153:000816:0001:0001:00</t>
  </si>
  <si>
    <t>093A  :805270:00:------:--</t>
  </si>
  <si>
    <t>21:0467:000961</t>
  </si>
  <si>
    <t>21:0153:000817:0001:0001:01</t>
  </si>
  <si>
    <t>093A  :805271:10:------:--</t>
  </si>
  <si>
    <t>21:0467:000962</t>
  </si>
  <si>
    <t>21:0153:000818</t>
  </si>
  <si>
    <t>21:0153:000818:0001:0001:00</t>
  </si>
  <si>
    <t>093A  :805272:20:805271:10</t>
  </si>
  <si>
    <t>21:0467:000963</t>
  </si>
  <si>
    <t>21:0153:000818:0002:0001:00</t>
  </si>
  <si>
    <t>093A  :805273:00:------:--</t>
  </si>
  <si>
    <t>21:0467:000964</t>
  </si>
  <si>
    <t>21:0153:000819</t>
  </si>
  <si>
    <t>21:0153:000819:0001:0001:00</t>
  </si>
  <si>
    <t>093A  :805274:00:------:--</t>
  </si>
  <si>
    <t>21:0467:000965</t>
  </si>
  <si>
    <t>21:0153:000820</t>
  </si>
  <si>
    <t>21:0153:000820:0001:0001:00</t>
  </si>
  <si>
    <t>093A  :805275:00:------:--</t>
  </si>
  <si>
    <t>21:0467:000966</t>
  </si>
  <si>
    <t>21:0153:000821</t>
  </si>
  <si>
    <t>21:0153:000821:0001:0001:00</t>
  </si>
  <si>
    <t>093A  :805276:00:------:--</t>
  </si>
  <si>
    <t>21:0467:000967</t>
  </si>
  <si>
    <t>21:0153:000822</t>
  </si>
  <si>
    <t>21:0153:000822:0001:0001:00</t>
  </si>
  <si>
    <t>093A  :805277:9E:------:--</t>
  </si>
  <si>
    <t>21:0467:000968</t>
  </si>
  <si>
    <t>093A  :805278:00:------:--</t>
  </si>
  <si>
    <t>21:0467:000969</t>
  </si>
  <si>
    <t>21:0153:000823</t>
  </si>
  <si>
    <t>21:0153:000823:0001:0001:00</t>
  </si>
  <si>
    <t>093A  :805279:00:------:--</t>
  </si>
  <si>
    <t>21:0467:000970</t>
  </si>
  <si>
    <t>21:0153:000824</t>
  </si>
  <si>
    <t>21:0153:000824:0001:0001:00</t>
  </si>
  <si>
    <t>093A  :805280:00:------:--</t>
  </si>
  <si>
    <t>21:0467:000971</t>
  </si>
  <si>
    <t>21:0153:000825</t>
  </si>
  <si>
    <t>21:0153:000825:0001:0001:00</t>
  </si>
  <si>
    <t>093A  :805281:80:805291:00</t>
  </si>
  <si>
    <t>21:0467:000972</t>
  </si>
  <si>
    <t>21:0153:000834</t>
  </si>
  <si>
    <t>21:0153:000834:0001:0001:02</t>
  </si>
  <si>
    <t>093A  :805282:00:------:--</t>
  </si>
  <si>
    <t>21:0467:000973</t>
  </si>
  <si>
    <t>21:0153:000826</t>
  </si>
  <si>
    <t>21:0153:000826:0001:0001:00</t>
  </si>
  <si>
    <t>093A  :805283:00:------:--</t>
  </si>
  <si>
    <t>21:0467:000974</t>
  </si>
  <si>
    <t>21:0153:000827</t>
  </si>
  <si>
    <t>21:0153:000827:0001:0001:00</t>
  </si>
  <si>
    <t>093A  :805284:10:------:--</t>
  </si>
  <si>
    <t>21:0467:000975</t>
  </si>
  <si>
    <t>21:0153:000828</t>
  </si>
  <si>
    <t>21:0153:000828:0001:0001:00</t>
  </si>
  <si>
    <t>093A  :805285:20:805284:10</t>
  </si>
  <si>
    <t>21:0467:000976</t>
  </si>
  <si>
    <t>21:0153:000828:0002:0001:00</t>
  </si>
  <si>
    <t>093A  :805286:00:------:--</t>
  </si>
  <si>
    <t>21:0467:000977</t>
  </si>
  <si>
    <t>21:0153:000829</t>
  </si>
  <si>
    <t>21:0153:000829:0001:0001:00</t>
  </si>
  <si>
    <t>093A  :805287:00:------:--</t>
  </si>
  <si>
    <t>21:0467:000978</t>
  </si>
  <si>
    <t>21:0153:000830</t>
  </si>
  <si>
    <t>21:0153:000830:0001:0001:00</t>
  </si>
  <si>
    <t>093A  :805288:00:------:--</t>
  </si>
  <si>
    <t>21:0467:000979</t>
  </si>
  <si>
    <t>21:0153:000831</t>
  </si>
  <si>
    <t>21:0153:000831:0001:0001:00</t>
  </si>
  <si>
    <t>093A  :805289:00:------:--</t>
  </si>
  <si>
    <t>21:0467:000980</t>
  </si>
  <si>
    <t>21:0153:000832</t>
  </si>
  <si>
    <t>21:0153:000832:0001:0001:00</t>
  </si>
  <si>
    <t>093A  :805290:00:------:--</t>
  </si>
  <si>
    <t>21:0467:000981</t>
  </si>
  <si>
    <t>21:0153:000833</t>
  </si>
  <si>
    <t>21:0153:000833:0001:0001:00</t>
  </si>
  <si>
    <t>093A  :805291:00:------:--</t>
  </si>
  <si>
    <t>21:0467:000982</t>
  </si>
  <si>
    <t>21:0153:000834:0001:0001:01</t>
  </si>
  <si>
    <t>093A  :805292:00:------:--</t>
  </si>
  <si>
    <t>21:0467:000983</t>
  </si>
  <si>
    <t>21:0153:000835</t>
  </si>
  <si>
    <t>21:0153:000835:0001:0001:00</t>
  </si>
  <si>
    <t>093A  :805293:9J:------:--</t>
  </si>
  <si>
    <t>21:0467:000984</t>
  </si>
  <si>
    <t>093A  :805294:00:------:--</t>
  </si>
  <si>
    <t>21:0467:000985</t>
  </si>
  <si>
    <t>21:0153:000836</t>
  </si>
  <si>
    <t>21:0153:000836:0001:0001:00</t>
  </si>
  <si>
    <t>093A  :805295:00:------:--</t>
  </si>
  <si>
    <t>21:0467:000986</t>
  </si>
  <si>
    <t>21:0153:000837</t>
  </si>
  <si>
    <t>21:0153:000837:0001:0001:00</t>
  </si>
  <si>
    <t>093A  :805296:00:------:--</t>
  </si>
  <si>
    <t>21:0467:000987</t>
  </si>
  <si>
    <t>21:0153:000838</t>
  </si>
  <si>
    <t>21:0153:000838:0001:0001:00</t>
  </si>
  <si>
    <t>093A  :805297:00:------:--</t>
  </si>
  <si>
    <t>21:0467:000988</t>
  </si>
  <si>
    <t>21:0153:000839</t>
  </si>
  <si>
    <t>21:0153:000839:0001:0001:00</t>
  </si>
  <si>
    <t>093A  :805298:00:------:--</t>
  </si>
  <si>
    <t>21:0467:000989</t>
  </si>
  <si>
    <t>21:0153:000840</t>
  </si>
  <si>
    <t>21:0153:000840:0001:0001:00</t>
  </si>
  <si>
    <t>093A  :805299:00:------:--</t>
  </si>
  <si>
    <t>21:0467:000990</t>
  </si>
  <si>
    <t>21:0153:000841</t>
  </si>
  <si>
    <t>21:0153:000841:0001:0001:00</t>
  </si>
  <si>
    <t>093A  :805300:00:------:--</t>
  </si>
  <si>
    <t>21:0467:000991</t>
  </si>
  <si>
    <t>21:0153:000842</t>
  </si>
  <si>
    <t>21:0153:000842:0001:0001:00</t>
  </si>
  <si>
    <t>093A  :805301:80:805307:00</t>
  </si>
  <si>
    <t>21:0467:000992</t>
  </si>
  <si>
    <t>21:0153:000847</t>
  </si>
  <si>
    <t>21:0153:000847:0001:0001:02</t>
  </si>
  <si>
    <t>093A  :805302:00:------:--</t>
  </si>
  <si>
    <t>21:0467:000993</t>
  </si>
  <si>
    <t>21:0153:000843</t>
  </si>
  <si>
    <t>21:0153:000843:0001:0001:00</t>
  </si>
  <si>
    <t>093A  :805303:00:------:--</t>
  </si>
  <si>
    <t>21:0467:000994</t>
  </si>
  <si>
    <t>21:0153:000844</t>
  </si>
  <si>
    <t>21:0153:000844:0001:0001:00</t>
  </si>
  <si>
    <t>093A  :805304:9J:------:--</t>
  </si>
  <si>
    <t>21:0467:000995</t>
  </si>
  <si>
    <t>093A  :805305:00:------:--</t>
  </si>
  <si>
    <t>21:0467:000996</t>
  </si>
  <si>
    <t>21:0153:000845</t>
  </si>
  <si>
    <t>21:0153:000845:0001:0001:00</t>
  </si>
  <si>
    <t>093A  :805306:00:------:--</t>
  </si>
  <si>
    <t>21:0467:000997</t>
  </si>
  <si>
    <t>21:0153:000846</t>
  </si>
  <si>
    <t>21:0153:000846:0001:0001:00</t>
  </si>
  <si>
    <t>093A  :805307:00:------:--</t>
  </si>
  <si>
    <t>21:0467:000998</t>
  </si>
  <si>
    <t>21:0153:000847:0001:0001:01</t>
  </si>
  <si>
    <t>093A  :805308:00:------:--</t>
  </si>
  <si>
    <t>21:0467:000999</t>
  </si>
  <si>
    <t>21:0153:000848</t>
  </si>
  <si>
    <t>21:0153:000848:0001:0001:00</t>
  </si>
  <si>
    <t>093A  :805309:10:------:--</t>
  </si>
  <si>
    <t>21:0467:001000</t>
  </si>
  <si>
    <t>21:0153:000849</t>
  </si>
  <si>
    <t>21:0153:000849:0001:0001:00</t>
  </si>
  <si>
    <t>093A  :805310:20:805309:10</t>
  </si>
  <si>
    <t>21:0467:001001</t>
  </si>
  <si>
    <t>21:0153:000849:0002:0001:00</t>
  </si>
  <si>
    <t>093A  :805311:00:------:--</t>
  </si>
  <si>
    <t>21:0467:001002</t>
  </si>
  <si>
    <t>21:0153:000850</t>
  </si>
  <si>
    <t>21:0153:000850:0001:0001:00</t>
  </si>
  <si>
    <t>093A  :805312:00:------:--</t>
  </si>
  <si>
    <t>21:0467:001003</t>
  </si>
  <si>
    <t>21:0153:000851</t>
  </si>
  <si>
    <t>21:0153:000851:0001:0001:00</t>
  </si>
  <si>
    <t>093A  :805313:00:------:--</t>
  </si>
  <si>
    <t>21:0467:001004</t>
  </si>
  <si>
    <t>21:0153:000852</t>
  </si>
  <si>
    <t>21:0153:000852:0001:0001:00</t>
  </si>
  <si>
    <t>093A  :805314:00:------:--</t>
  </si>
  <si>
    <t>21:0467:001005</t>
  </si>
  <si>
    <t>21:0153:000853</t>
  </si>
  <si>
    <t>21:0153:000853:0001:0001:00</t>
  </si>
  <si>
    <t>093A  :805315:00:------:--</t>
  </si>
  <si>
    <t>21:0467:001006</t>
  </si>
  <si>
    <t>21:0153:000854</t>
  </si>
  <si>
    <t>21:0153:000854:0001:0001:00</t>
  </si>
  <si>
    <t>093A  :805316:00:------:--</t>
  </si>
  <si>
    <t>21:0467:001007</t>
  </si>
  <si>
    <t>21:0153:000855</t>
  </si>
  <si>
    <t>21:0153:000855:0001:0001:00</t>
  </si>
  <si>
    <t>093A  :805317:00:------:--</t>
  </si>
  <si>
    <t>21:0467:001008</t>
  </si>
  <si>
    <t>21:0153:000856</t>
  </si>
  <si>
    <t>21:0153:000856:0001:0001:00</t>
  </si>
  <si>
    <t>093A  :805318:00:------:--</t>
  </si>
  <si>
    <t>21:0467:001009</t>
  </si>
  <si>
    <t>21:0153:000857</t>
  </si>
  <si>
    <t>21:0153:000857:0001:0001:00</t>
  </si>
  <si>
    <t>093A  :805319:00:------:--</t>
  </si>
  <si>
    <t>21:0467:001010</t>
  </si>
  <si>
    <t>21:0153:000858</t>
  </si>
  <si>
    <t>21:0153:000858:0001:0001:00</t>
  </si>
  <si>
    <t>093A  :805320:00:------:--</t>
  </si>
  <si>
    <t>21:0467:001011</t>
  </si>
  <si>
    <t>21:0153:000859</t>
  </si>
  <si>
    <t>21:0153:000859:0001:0001:00</t>
  </si>
  <si>
    <t>093A  :805321:80:805326:00</t>
  </si>
  <si>
    <t>21:0467:001012</t>
  </si>
  <si>
    <t>21:0153:000864</t>
  </si>
  <si>
    <t>21:0153:000864:0001:0001:02</t>
  </si>
  <si>
    <t>093A  :805322:00:------:--</t>
  </si>
  <si>
    <t>21:0467:001013</t>
  </si>
  <si>
    <t>21:0153:000860</t>
  </si>
  <si>
    <t>21:0153:000860:0001:0001:00</t>
  </si>
  <si>
    <t>093A  :805323:00:------:--</t>
  </si>
  <si>
    <t>21:0467:001014</t>
  </si>
  <si>
    <t>21:0153:000861</t>
  </si>
  <si>
    <t>21:0153:000861:0001:0001:00</t>
  </si>
  <si>
    <t>093A  :805324:00:------:--</t>
  </si>
  <si>
    <t>21:0467:001015</t>
  </si>
  <si>
    <t>21:0153:000862</t>
  </si>
  <si>
    <t>21:0153:000862:0001:0001:00</t>
  </si>
  <si>
    <t>093A  :805325:00:------:--</t>
  </si>
  <si>
    <t>21:0467:001016</t>
  </si>
  <si>
    <t>21:0153:000863</t>
  </si>
  <si>
    <t>21:0153:000863:0001:0001:00</t>
  </si>
  <si>
    <t>093A  :805326:00:------:--</t>
  </si>
  <si>
    <t>21:0467:001017</t>
  </si>
  <si>
    <t>21:0153:000864:0001:0001:01</t>
  </si>
  <si>
    <t>093A  :805327:9K:------:--</t>
  </si>
  <si>
    <t>21:0467:001018</t>
  </si>
  <si>
    <t>093A  :805328:00:------:--</t>
  </si>
  <si>
    <t>21:0467:001019</t>
  </si>
  <si>
    <t>21:0153:000865</t>
  </si>
  <si>
    <t>21:0153:000865:0001:0001:00</t>
  </si>
  <si>
    <t>093A  :805329:10:------:--</t>
  </si>
  <si>
    <t>21:0467:001020</t>
  </si>
  <si>
    <t>21:0153:000866</t>
  </si>
  <si>
    <t>21:0153:000866:0001:0001:00</t>
  </si>
  <si>
    <t>093A  :805330:20:805329:10</t>
  </si>
  <si>
    <t>21:0467:001021</t>
  </si>
  <si>
    <t>21:0153:000866:0002:0001:00</t>
  </si>
  <si>
    <t>093A  :805331:00:------:--</t>
  </si>
  <si>
    <t>21:0467:001022</t>
  </si>
  <si>
    <t>21:0153:000867</t>
  </si>
  <si>
    <t>21:0153:000867:0001:0001:00</t>
  </si>
  <si>
    <t>093A  :805332:00:------:--</t>
  </si>
  <si>
    <t>21:0467:001023</t>
  </si>
  <si>
    <t>21:0153:000868</t>
  </si>
  <si>
    <t>21:0153:000868:0001:0001:00</t>
  </si>
  <si>
    <t>093A  :805333:00:------:--</t>
  </si>
  <si>
    <t>21:0467:001024</t>
  </si>
  <si>
    <t>21:0153:000869</t>
  </si>
  <si>
    <t>21:0153:000869:0001:0001:00</t>
  </si>
  <si>
    <t>093A  :805334:00:------:--</t>
  </si>
  <si>
    <t>21:0467:001025</t>
  </si>
  <si>
    <t>21:0153:000870</t>
  </si>
  <si>
    <t>21:0153:000870:0001:0001:00</t>
  </si>
  <si>
    <t>093A  :805335:00:------:--</t>
  </si>
  <si>
    <t>21:0467:001026</t>
  </si>
  <si>
    <t>21:0153:000871</t>
  </si>
  <si>
    <t>21:0153:000871:0001:0001:00</t>
  </si>
  <si>
    <t>093A  :805336:00:------:--</t>
  </si>
  <si>
    <t>21:0467:001027</t>
  </si>
  <si>
    <t>21:0153:000872</t>
  </si>
  <si>
    <t>21:0153:000872:0001:0001:00</t>
  </si>
  <si>
    <t>093A  :805337:00:------:--</t>
  </si>
  <si>
    <t>21:0467:001028</t>
  </si>
  <si>
    <t>21:0153:000873</t>
  </si>
  <si>
    <t>21:0153:000873:0001:0001:00</t>
  </si>
  <si>
    <t>093A  :805338:00:------:--</t>
  </si>
  <si>
    <t>21:0467:001029</t>
  </si>
  <si>
    <t>21:0153:000874</t>
  </si>
  <si>
    <t>21:0153:000874:0001:0001:00</t>
  </si>
  <si>
    <t>093A  :805339:00:------:--</t>
  </si>
  <si>
    <t>21:0467:001030</t>
  </si>
  <si>
    <t>21:0153:000875</t>
  </si>
  <si>
    <t>21:0153:000875:0001:0001:00</t>
  </si>
  <si>
    <t>093A  :805340:00:------:--</t>
  </si>
  <si>
    <t>21:0467:001031</t>
  </si>
  <si>
    <t>21:0153:000876</t>
  </si>
  <si>
    <t>21:0153:000876:0001:0001:00</t>
  </si>
  <si>
    <t>093A  :805341:80:805344:10</t>
  </si>
  <si>
    <t>21:0467:001032</t>
  </si>
  <si>
    <t>21:0153:000879</t>
  </si>
  <si>
    <t>21:0153:000879:0001:0001:02</t>
  </si>
  <si>
    <t>093A  :805342:00:------:--</t>
  </si>
  <si>
    <t>21:0467:001033</t>
  </si>
  <si>
    <t>21:0153:000877</t>
  </si>
  <si>
    <t>21:0153:000877:0001:0001:00</t>
  </si>
  <si>
    <t>093A  :805343:00:------:--</t>
  </si>
  <si>
    <t>21:0467:001034</t>
  </si>
  <si>
    <t>21:0153:000878</t>
  </si>
  <si>
    <t>21:0153:000878:0001:0001:00</t>
  </si>
  <si>
    <t>093A  :805344:10:------:--</t>
  </si>
  <si>
    <t>21:0467:001035</t>
  </si>
  <si>
    <t>21:0153:000879:0001:0001:01</t>
  </si>
  <si>
    <t>093A  :805345:20:805344:10</t>
  </si>
  <si>
    <t>21:0467:001036</t>
  </si>
  <si>
    <t>21:0153:000879:0002:0001:00</t>
  </si>
  <si>
    <t>093A  :805346:00:------:--</t>
  </si>
  <si>
    <t>21:0467:001037</t>
  </si>
  <si>
    <t>21:0153:000880</t>
  </si>
  <si>
    <t>21:0153:000880:0001:0001:00</t>
  </si>
  <si>
    <t>093A  :805347:00:------:--</t>
  </si>
  <si>
    <t>21:0467:001038</t>
  </si>
  <si>
    <t>21:0153:000881</t>
  </si>
  <si>
    <t>21:0153:000881:0001:0001:00</t>
  </si>
  <si>
    <t>093A  :805348:00:------:--</t>
  </si>
  <si>
    <t>21:0467:001039</t>
  </si>
  <si>
    <t>21:0153:000882</t>
  </si>
  <si>
    <t>21:0153:000882:0001:0001:00</t>
  </si>
  <si>
    <t>093A  :805349:00:------:--</t>
  </si>
  <si>
    <t>21:0467:001040</t>
  </si>
  <si>
    <t>21:0153:000883</t>
  </si>
  <si>
    <t>21:0153:000883:0001:0001:00</t>
  </si>
  <si>
    <t>093A  :805350:00:------:--</t>
  </si>
  <si>
    <t>21:0467:001041</t>
  </si>
  <si>
    <t>21:0153:000884</t>
  </si>
  <si>
    <t>21:0153:000884:0001:0001:00</t>
  </si>
  <si>
    <t>093A  :805351:00:------:--</t>
  </si>
  <si>
    <t>21:0467:001042</t>
  </si>
  <si>
    <t>21:0153:000885</t>
  </si>
  <si>
    <t>21:0153:000885:0001:0001:00</t>
  </si>
  <si>
    <t>093A  :805352:00:------:--</t>
  </si>
  <si>
    <t>21:0467:001043</t>
  </si>
  <si>
    <t>21:0153:000886</t>
  </si>
  <si>
    <t>21:0153:000886:0001:0001:00</t>
  </si>
  <si>
    <t>093A  :805353:00:------:--</t>
  </si>
  <si>
    <t>21:0467:001044</t>
  </si>
  <si>
    <t>21:0153:000887</t>
  </si>
  <si>
    <t>21:0153:000887:0001:0001:00</t>
  </si>
  <si>
    <t>093A  :805354:00:------:--</t>
  </si>
  <si>
    <t>21:0467:001045</t>
  </si>
  <si>
    <t>21:0153:000888</t>
  </si>
  <si>
    <t>21:0153:000888:0001:0001:00</t>
  </si>
  <si>
    <t>093A  :805355:00:------:--</t>
  </si>
  <si>
    <t>21:0467:001046</t>
  </si>
  <si>
    <t>21:0153:000889</t>
  </si>
  <si>
    <t>21:0153:000889:0001:0001:00</t>
  </si>
  <si>
    <t>093A  :805356:00:------:--</t>
  </si>
  <si>
    <t>21:0467:001047</t>
  </si>
  <si>
    <t>21:0153:000890</t>
  </si>
  <si>
    <t>21:0153:000890:0001:0001:00</t>
  </si>
  <si>
    <t>093A  :805357:00:------:--</t>
  </si>
  <si>
    <t>21:0467:001048</t>
  </si>
  <si>
    <t>21:0153:000891</t>
  </si>
  <si>
    <t>21:0153:000891:0001:0001:00</t>
  </si>
  <si>
    <t>093A  :805358:00:------:--</t>
  </si>
  <si>
    <t>21:0467:001049</t>
  </si>
  <si>
    <t>21:0153:000892</t>
  </si>
  <si>
    <t>21:0153:000892:0001:0001:00</t>
  </si>
  <si>
    <t>093A  :805359:9J:------:--</t>
  </si>
  <si>
    <t>21:0467:001050</t>
  </si>
  <si>
    <t>093A  :805360:00:------:--</t>
  </si>
  <si>
    <t>21:0467:001051</t>
  </si>
  <si>
    <t>21:0153:000893</t>
  </si>
  <si>
    <t>21:0153:000893:0001:0001:00</t>
  </si>
  <si>
    <t>093A  :805361:80:805373:00</t>
  </si>
  <si>
    <t>21:0467:001052</t>
  </si>
  <si>
    <t>21:0153:000904</t>
  </si>
  <si>
    <t>21:0153:000904:0001:0001:02</t>
  </si>
  <si>
    <t>093A  :805362:00:------:--</t>
  </si>
  <si>
    <t>21:0467:001053</t>
  </si>
  <si>
    <t>21:0153:000894</t>
  </si>
  <si>
    <t>21:0153:000894:0001:0001:00</t>
  </si>
  <si>
    <t>093A  :805363:00:------:--</t>
  </si>
  <si>
    <t>21:0467:001054</t>
  </si>
  <si>
    <t>21:0153:000895</t>
  </si>
  <si>
    <t>21:0153:000895:0001:0001:00</t>
  </si>
  <si>
    <t>093A  :805364:10:------:--</t>
  </si>
  <si>
    <t>21:0467:001055</t>
  </si>
  <si>
    <t>21:0153:000896</t>
  </si>
  <si>
    <t>21:0153:000896:0001:0001:00</t>
  </si>
  <si>
    <t>093A  :805365:20:805364:10</t>
  </si>
  <si>
    <t>21:0467:001056</t>
  </si>
  <si>
    <t>21:0153:000896:0002:0001:00</t>
  </si>
  <si>
    <t>093A  :805366:00:------:--</t>
  </si>
  <si>
    <t>21:0467:001057</t>
  </si>
  <si>
    <t>21:0153:000897</t>
  </si>
  <si>
    <t>21:0153:000897:0001:0001:00</t>
  </si>
  <si>
    <t>093A  :805367:00:------:--</t>
  </si>
  <si>
    <t>21:0467:001058</t>
  </si>
  <si>
    <t>21:0153:000898</t>
  </si>
  <si>
    <t>21:0153:000898:0001:0001:00</t>
  </si>
  <si>
    <t>093A  :805368:00:------:--</t>
  </si>
  <si>
    <t>21:0467:001059</t>
  </si>
  <si>
    <t>21:0153:000899</t>
  </si>
  <si>
    <t>21:0153:000899:0001:0001:00</t>
  </si>
  <si>
    <t>093A  :805369:00:------:--</t>
  </si>
  <si>
    <t>21:0467:001060</t>
  </si>
  <si>
    <t>21:0153:000900</t>
  </si>
  <si>
    <t>21:0153:000900:0001:0001:00</t>
  </si>
  <si>
    <t>093A  :805370:00:------:--</t>
  </si>
  <si>
    <t>21:0467:001061</t>
  </si>
  <si>
    <t>21:0153:000901</t>
  </si>
  <si>
    <t>21:0153:000901:0001:0001:00</t>
  </si>
  <si>
    <t>093A  :805371:00:------:--</t>
  </si>
  <si>
    <t>21:0467:001062</t>
  </si>
  <si>
    <t>21:0153:000902</t>
  </si>
  <si>
    <t>21:0153:000902:0001:0001:00</t>
  </si>
  <si>
    <t>093A  :805372:00:------:--</t>
  </si>
  <si>
    <t>21:0467:001063</t>
  </si>
  <si>
    <t>21:0153:000903</t>
  </si>
  <si>
    <t>21:0153:000903:0001:0001:00</t>
  </si>
  <si>
    <t>093A  :805373:00:------:--</t>
  </si>
  <si>
    <t>21:0467:001064</t>
  </si>
  <si>
    <t>21:0153:000904:0001:0001:01</t>
  </si>
  <si>
    <t>093A  :805374:00:------:--</t>
  </si>
  <si>
    <t>21:0467:001065</t>
  </si>
  <si>
    <t>21:0153:000905</t>
  </si>
  <si>
    <t>21:0153:000905:0001:0001:00</t>
  </si>
  <si>
    <t>093A  :805375:00:------:--</t>
  </si>
  <si>
    <t>21:0467:001066</t>
  </si>
  <si>
    <t>21:0153:000906</t>
  </si>
  <si>
    <t>21:0153:000906:0001:0001:00</t>
  </si>
  <si>
    <t>093A  :805376:00:------:--</t>
  </si>
  <si>
    <t>21:0467:001067</t>
  </si>
  <si>
    <t>21:0153:000907</t>
  </si>
  <si>
    <t>21:0153:000907:0001:0001:00</t>
  </si>
  <si>
    <t>093A  :805377:00:------:--</t>
  </si>
  <si>
    <t>21:0467:001068</t>
  </si>
  <si>
    <t>21:0153:000908</t>
  </si>
  <si>
    <t>21:0153:000908:0001:0001:00</t>
  </si>
  <si>
    <t>093A  :805378:9L:------:--</t>
  </si>
  <si>
    <t>21:0467:001069</t>
  </si>
  <si>
    <t>093A  :805379:00:------:--</t>
  </si>
  <si>
    <t>21:0467:001070</t>
  </si>
  <si>
    <t>21:0153:000909</t>
  </si>
  <si>
    <t>21:0153:000909:0001:0001:00</t>
  </si>
  <si>
    <t>093A  :805380:00:------:--</t>
  </si>
  <si>
    <t>21:0467:001071</t>
  </si>
  <si>
    <t>21:0153:000910</t>
  </si>
  <si>
    <t>21:0153:000910:0001:0001:00</t>
  </si>
  <si>
    <t>093A  :805381:80:805390:20</t>
  </si>
  <si>
    <t>21:0467:001072</t>
  </si>
  <si>
    <t>21:0153:000918</t>
  </si>
  <si>
    <t>21:0153:000918:0002:0001:02</t>
  </si>
  <si>
    <t>093A  :805382:00:------:--</t>
  </si>
  <si>
    <t>21:0467:001073</t>
  </si>
  <si>
    <t>21:0153:000911</t>
  </si>
  <si>
    <t>21:0153:000911:0001:0001:00</t>
  </si>
  <si>
    <t>093A  :805383:00:------:--</t>
  </si>
  <si>
    <t>21:0467:001074</t>
  </si>
  <si>
    <t>21:0153:000912</t>
  </si>
  <si>
    <t>21:0153:000912:0001:0001:00</t>
  </si>
  <si>
    <t>093A  :805384:00:------:--</t>
  </si>
  <si>
    <t>21:0467:001075</t>
  </si>
  <si>
    <t>21:0153:000913</t>
  </si>
  <si>
    <t>21:0153:000913:0001:0001:00</t>
  </si>
  <si>
    <t>093A  :805385:00:------:--</t>
  </si>
  <si>
    <t>21:0467:001076</t>
  </si>
  <si>
    <t>21:0153:000914</t>
  </si>
  <si>
    <t>21:0153:000914:0001:0001:00</t>
  </si>
  <si>
    <t>093A  :805386:00:------:--</t>
  </si>
  <si>
    <t>21:0467:001077</t>
  </si>
  <si>
    <t>21:0153:000915</t>
  </si>
  <si>
    <t>21:0153:000915:0001:0001:00</t>
  </si>
  <si>
    <t>093A  :805387:00:------:--</t>
  </si>
  <si>
    <t>21:0467:001078</t>
  </si>
  <si>
    <t>21:0153:000916</t>
  </si>
  <si>
    <t>21:0153:000916:0001:0001:00</t>
  </si>
  <si>
    <t>093A  :805388:00:------:--</t>
  </si>
  <si>
    <t>21:0467:001079</t>
  </si>
  <si>
    <t>21:0153:000917</t>
  </si>
  <si>
    <t>21:0153:000917:0001:0001:00</t>
  </si>
  <si>
    <t>093A  :805389:10:------:--</t>
  </si>
  <si>
    <t>21:0467:001080</t>
  </si>
  <si>
    <t>21:0153:000918:0001:0001:00</t>
  </si>
  <si>
    <t>093A  :805390:20:805389:10</t>
  </si>
  <si>
    <t>21:0467:001081</t>
  </si>
  <si>
    <t>21:0153:000918:0002:0001:01</t>
  </si>
  <si>
    <t>093A  :805391:00:------:--</t>
  </si>
  <si>
    <t>21:0467:001082</t>
  </si>
  <si>
    <t>21:0153:000919</t>
  </si>
  <si>
    <t>21:0153:000919:0001:0001:00</t>
  </si>
  <si>
    <t>093A  :805392:9J:------:--</t>
  </si>
  <si>
    <t>21:0467:001083</t>
  </si>
  <si>
    <t>093A  :805393:00:------:--</t>
  </si>
  <si>
    <t>21:0467:001084</t>
  </si>
  <si>
    <t>21:0153:000920</t>
  </si>
  <si>
    <t>21:0153:000920:0001:0001:00</t>
  </si>
  <si>
    <t>093A  :805394:00:------:--</t>
  </si>
  <si>
    <t>21:0467:001085</t>
  </si>
  <si>
    <t>21:0153:000921</t>
  </si>
  <si>
    <t>21:0153:000921:0001:0001:00</t>
  </si>
  <si>
    <t>093A  :805395:00:------:--</t>
  </si>
  <si>
    <t>21:0467:001086</t>
  </si>
  <si>
    <t>21:0153:000922</t>
  </si>
  <si>
    <t>21:0153:000922:0001:0001:00</t>
  </si>
  <si>
    <t>093A  :805396:00:------:--</t>
  </si>
  <si>
    <t>21:0467:001087</t>
  </si>
  <si>
    <t>21:0153:000923</t>
  </si>
  <si>
    <t>21:0153:000923:0001:0001:00</t>
  </si>
  <si>
    <t>093A  :805397:00:------:--</t>
  </si>
  <si>
    <t>21:0467:001088</t>
  </si>
  <si>
    <t>21:0153:000924</t>
  </si>
  <si>
    <t>21:0153:000924:0001:0001:00</t>
  </si>
  <si>
    <t>093A  :805398:00:------:--</t>
  </si>
  <si>
    <t>21:0467:001089</t>
  </si>
  <si>
    <t>21:0153:000925</t>
  </si>
  <si>
    <t>21:0153:000925:0001:0001:00</t>
  </si>
  <si>
    <t>093A  :805399:00:------:--</t>
  </si>
  <si>
    <t>21:0467:001090</t>
  </si>
  <si>
    <t>21:0153:000926</t>
  </si>
  <si>
    <t>21:0153:000926:0001:0001:00</t>
  </si>
  <si>
    <t>093A  :805400:00:------:--</t>
  </si>
  <si>
    <t>21:0467:001091</t>
  </si>
  <si>
    <t>21:0153:000927</t>
  </si>
  <si>
    <t>21:0153:000927:0001:0001:00</t>
  </si>
  <si>
    <t>093A  :805401:80:805408:00</t>
  </si>
  <si>
    <t>21:0467:001092</t>
  </si>
  <si>
    <t>21:0153:000933</t>
  </si>
  <si>
    <t>21:0153:000933:0001:0001:02</t>
  </si>
  <si>
    <t>093A  :805402:00:------:--</t>
  </si>
  <si>
    <t>21:0467:001093</t>
  </si>
  <si>
    <t>21:0153:000928</t>
  </si>
  <si>
    <t>21:0153:000928:0001:0001:00</t>
  </si>
  <si>
    <t>093A  :805403:9K:------:--</t>
  </si>
  <si>
    <t>21:0467:001094</t>
  </si>
  <si>
    <t>093A  :805404:00:------:--</t>
  </si>
  <si>
    <t>21:0467:001095</t>
  </si>
  <si>
    <t>21:0153:000929</t>
  </si>
  <si>
    <t>21:0153:000929:0001:0001:00</t>
  </si>
  <si>
    <t>093A  :805405:00:------:--</t>
  </si>
  <si>
    <t>21:0467:001096</t>
  </si>
  <si>
    <t>21:0153:000930</t>
  </si>
  <si>
    <t>21:0153:000930:0001:0001:00</t>
  </si>
  <si>
    <t>093A  :805406:00:------:--</t>
  </si>
  <si>
    <t>21:0467:001097</t>
  </si>
  <si>
    <t>21:0153:000931</t>
  </si>
  <si>
    <t>21:0153:000931:0001:0001:00</t>
  </si>
  <si>
    <t>093A  :805407:00:------:--</t>
  </si>
  <si>
    <t>21:0467:001098</t>
  </si>
  <si>
    <t>21:0153:000932</t>
  </si>
  <si>
    <t>21:0153:000932:0001:0001:00</t>
  </si>
  <si>
    <t>093A  :805408:00:------:--</t>
  </si>
  <si>
    <t>21:0467:001099</t>
  </si>
  <si>
    <t>21:0153:000933:0001:0001:01</t>
  </si>
  <si>
    <t>093A  :805409:00:------:--</t>
  </si>
  <si>
    <t>21:0467:001100</t>
  </si>
  <si>
    <t>21:0153:000934</t>
  </si>
  <si>
    <t>21:0153:000934:0001:0001:00</t>
  </si>
  <si>
    <t>093A  :805410:00:------:--</t>
  </si>
  <si>
    <t>21:0467:001101</t>
  </si>
  <si>
    <t>21:0153:000935</t>
  </si>
  <si>
    <t>21:0153:000935:0001:0001:00</t>
  </si>
  <si>
    <t>093A  :805411:00:------:--</t>
  </si>
  <si>
    <t>21:0467:001102</t>
  </si>
  <si>
    <t>21:0153:000936</t>
  </si>
  <si>
    <t>21:0153:000936:0001:0001:00</t>
  </si>
  <si>
    <t>093A  :805412:00:------:--</t>
  </si>
  <si>
    <t>21:0467:001103</t>
  </si>
  <si>
    <t>21:0153:000937</t>
  </si>
  <si>
    <t>21:0153:000937:0001:0001:00</t>
  </si>
  <si>
    <t>093A  :805413:00:------:--</t>
  </si>
  <si>
    <t>21:0467:001104</t>
  </si>
  <si>
    <t>21:0153:000938</t>
  </si>
  <si>
    <t>21:0153:000938:0001:0001:00</t>
  </si>
  <si>
    <t>093A  :805414:10:------:--</t>
  </si>
  <si>
    <t>21:0467:001105</t>
  </si>
  <si>
    <t>21:0153:000939</t>
  </si>
  <si>
    <t>21:0153:000939:0001:0001:00</t>
  </si>
  <si>
    <t>093A  :805415:20:805414:10</t>
  </si>
  <si>
    <t>21:0467:001106</t>
  </si>
  <si>
    <t>21:0153:000939:0002:0001:00</t>
  </si>
  <si>
    <t>093A  :805416:00:------:--</t>
  </si>
  <si>
    <t>21:0467:001107</t>
  </si>
  <si>
    <t>21:0153:000940</t>
  </si>
  <si>
    <t>21:0153:000940:0001:0001:00</t>
  </si>
  <si>
    <t>093A  :805417:00:------:--</t>
  </si>
  <si>
    <t>21:0467:001108</t>
  </si>
  <si>
    <t>21:0153:000941</t>
  </si>
  <si>
    <t>21:0153:000941:0001:0001:00</t>
  </si>
  <si>
    <t>093A  :805418:00:------:--</t>
  </si>
  <si>
    <t>21:0467:001109</t>
  </si>
  <si>
    <t>21:0153:000942</t>
  </si>
  <si>
    <t>21:0153:000942:0001:0001:00</t>
  </si>
  <si>
    <t>093A  :805419:00:------:--</t>
  </si>
  <si>
    <t>21:0467:001110</t>
  </si>
  <si>
    <t>21:0153:000943</t>
  </si>
  <si>
    <t>21:0153:000943:0001:0001:00</t>
  </si>
  <si>
    <t>093A  :805420:00:------:--</t>
  </si>
  <si>
    <t>21:0467:001111</t>
  </si>
  <si>
    <t>21:0153:000944</t>
  </si>
  <si>
    <t>21:0153:000944:0001:0001:00</t>
  </si>
  <si>
    <t>093A  :805421:80:805438:00</t>
  </si>
  <si>
    <t>21:0467:001112</t>
  </si>
  <si>
    <t>21:0153:000959</t>
  </si>
  <si>
    <t>21:0153:000959:0001:0001:02</t>
  </si>
  <si>
    <t>093A  :805422:10:------:--</t>
  </si>
  <si>
    <t>21:0467:001113</t>
  </si>
  <si>
    <t>21:0153:000945</t>
  </si>
  <si>
    <t>21:0153:000945:0001:0001:00</t>
  </si>
  <si>
    <t>093A  :805423:20:805422:10</t>
  </si>
  <si>
    <t>21:0467:001114</t>
  </si>
  <si>
    <t>21:0153:000945:0002:0001:00</t>
  </si>
  <si>
    <t>093A  :805424:00:------:--</t>
  </si>
  <si>
    <t>21:0467:001115</t>
  </si>
  <si>
    <t>21:0153:000946</t>
  </si>
  <si>
    <t>21:0153:000946:0001:0001:00</t>
  </si>
  <si>
    <t>093A  :805425:00:------:--</t>
  </si>
  <si>
    <t>21:0467:001116</t>
  </si>
  <si>
    <t>21:0153:000947</t>
  </si>
  <si>
    <t>21:0153:000947:0001:0001:00</t>
  </si>
  <si>
    <t>093A  :805426:00:------:--</t>
  </si>
  <si>
    <t>21:0467:001117</t>
  </si>
  <si>
    <t>21:0153:000948</t>
  </si>
  <si>
    <t>21:0153:000948:0001:0001:00</t>
  </si>
  <si>
    <t>093A  :805427:00:------:--</t>
  </si>
  <si>
    <t>21:0467:001118</t>
  </si>
  <si>
    <t>21:0153:000949</t>
  </si>
  <si>
    <t>21:0153:000949:0001:0001:00</t>
  </si>
  <si>
    <t>093A  :805428:00:------:--</t>
  </si>
  <si>
    <t>21:0467:001119</t>
  </si>
  <si>
    <t>21:0153:000950</t>
  </si>
  <si>
    <t>21:0153:000950:0001:0001:00</t>
  </si>
  <si>
    <t>093A  :805429:00:------:--</t>
  </si>
  <si>
    <t>21:0467:001120</t>
  </si>
  <si>
    <t>21:0153:000951</t>
  </si>
  <si>
    <t>21:0153:000951:0001:0001:00</t>
  </si>
  <si>
    <t>093A  :805430:00:------:--</t>
  </si>
  <si>
    <t>21:0467:001121</t>
  </si>
  <si>
    <t>21:0153:000952</t>
  </si>
  <si>
    <t>21:0153:000952:0001:0001:00</t>
  </si>
  <si>
    <t>093A  :805431:00:------:--</t>
  </si>
  <si>
    <t>21:0467:001122</t>
  </si>
  <si>
    <t>21:0153:000953</t>
  </si>
  <si>
    <t>21:0153:000953:0001:0001:00</t>
  </si>
  <si>
    <t>093A  :805432:00:------:--</t>
  </si>
  <si>
    <t>21:0467:001123</t>
  </si>
  <si>
    <t>21:0153:000954</t>
  </si>
  <si>
    <t>21:0153:000954:0001:0001:00</t>
  </si>
  <si>
    <t>093A  :805433:00:------:--</t>
  </si>
  <si>
    <t>21:0467:001124</t>
  </si>
  <si>
    <t>21:0153:000955</t>
  </si>
  <si>
    <t>21:0153:000955:0001:0001:00</t>
  </si>
  <si>
    <t>093A  :805434:00:------:--</t>
  </si>
  <si>
    <t>21:0467:001125</t>
  </si>
  <si>
    <t>21:0153:000956</t>
  </si>
  <si>
    <t>21:0153:000956:0001:0001:00</t>
  </si>
  <si>
    <t>093A  :805435:00:------:--</t>
  </si>
  <si>
    <t>21:0467:001126</t>
  </si>
  <si>
    <t>21:0153:000957</t>
  </si>
  <si>
    <t>21:0153:000957:0001:0001:00</t>
  </si>
  <si>
    <t>093A  :805436:9J:------:--</t>
  </si>
  <si>
    <t>21:0467:001127</t>
  </si>
  <si>
    <t>093A  :805437:00:------:--</t>
  </si>
  <si>
    <t>21:0467:001128</t>
  </si>
  <si>
    <t>21:0153:000958</t>
  </si>
  <si>
    <t>21:0153:000958:0001:0001:00</t>
  </si>
  <si>
    <t>093A  :805438:00:------:--</t>
  </si>
  <si>
    <t>21:0467:001129</t>
  </si>
  <si>
    <t>21:0153:000959:0001:0001:01</t>
  </si>
  <si>
    <t>093A  :805439:00:------:--</t>
  </si>
  <si>
    <t>21:0467:001130</t>
  </si>
  <si>
    <t>21:0153:000960</t>
  </si>
  <si>
    <t>21:0153:000960:0001:0001:00</t>
  </si>
  <si>
    <t>093A  :805440:00:------:--</t>
  </si>
  <si>
    <t>21:0467:001131</t>
  </si>
  <si>
    <t>21:0153:000961</t>
  </si>
  <si>
    <t>21:0153:000961:0001:0001:00</t>
  </si>
  <si>
    <t>093A  :805441:80:805442:00</t>
  </si>
  <si>
    <t>21:0467:001132</t>
  </si>
  <si>
    <t>21:0153:000962</t>
  </si>
  <si>
    <t>21:0153:000962:0001:0001:02</t>
  </si>
  <si>
    <t>093A  :805442:00:------:--</t>
  </si>
  <si>
    <t>21:0467:001133</t>
  </si>
  <si>
    <t>21:0153:000962:0001:0001:01</t>
  </si>
  <si>
    <t>093A  :805443:00:------:--</t>
  </si>
  <si>
    <t>21:0467:001134</t>
  </si>
  <si>
    <t>21:0153:000963</t>
  </si>
  <si>
    <t>21:0153:000963:0001:0001:00</t>
  </si>
  <si>
    <t>093A  :805444:00:------:--</t>
  </si>
  <si>
    <t>21:0467:001135</t>
  </si>
  <si>
    <t>21:0153:000964</t>
  </si>
  <si>
    <t>21:0153:000964:0001:0001:00</t>
  </si>
  <si>
    <t>093A  :805445:00:------:--</t>
  </si>
  <si>
    <t>21:0467:001136</t>
  </si>
  <si>
    <t>21:0153:000965</t>
  </si>
  <si>
    <t>21:0153:000965:0001:0001:00</t>
  </si>
  <si>
    <t>093A  :805446:10:------:--</t>
  </si>
  <si>
    <t>21:0467:001137</t>
  </si>
  <si>
    <t>21:0153:000966</t>
  </si>
  <si>
    <t>21:0153:000966:0001:0001:00</t>
  </si>
  <si>
    <t>093A  :805447:20:805446:10</t>
  </si>
  <si>
    <t>21:0467:001138</t>
  </si>
  <si>
    <t>21:0153:000966:0002:0001:00</t>
  </si>
  <si>
    <t>093A  :805448:00:------:--</t>
  </si>
  <si>
    <t>21:0467:001139</t>
  </si>
  <si>
    <t>21:0153:000967</t>
  </si>
  <si>
    <t>21:0153:000967:0001:0001:00</t>
  </si>
  <si>
    <t>093A  :805449:00:------:--</t>
  </si>
  <si>
    <t>21:0467:001140</t>
  </si>
  <si>
    <t>21:0153:000968</t>
  </si>
  <si>
    <t>21:0153:000968:0001:0001:00</t>
  </si>
  <si>
    <t>093A  :805450:00:------:--</t>
  </si>
  <si>
    <t>21:0467:001141</t>
  </si>
  <si>
    <t>21:0153:000969</t>
  </si>
  <si>
    <t>21:0153:000969:0001:0001:00</t>
  </si>
  <si>
    <t>093A  :805451:00:------:--</t>
  </si>
  <si>
    <t>21:0467:001142</t>
  </si>
  <si>
    <t>21:0153:000970</t>
  </si>
  <si>
    <t>21:0153:000970:0001:0001:00</t>
  </si>
  <si>
    <t>093A  :805452:00:------:--</t>
  </si>
  <si>
    <t>21:0467:001143</t>
  </si>
  <si>
    <t>21:0153:000971</t>
  </si>
  <si>
    <t>21:0153:000971:0001:0001:00</t>
  </si>
  <si>
    <t>093A  :805453:00:------:--</t>
  </si>
  <si>
    <t>21:0467:001144</t>
  </si>
  <si>
    <t>21:0153:000972</t>
  </si>
  <si>
    <t>21:0153:000972:0001:0001:00</t>
  </si>
  <si>
    <t>093A  :805454:00:------:--</t>
  </si>
  <si>
    <t>21:0467:001145</t>
  </si>
  <si>
    <t>21:0153:000973</t>
  </si>
  <si>
    <t>21:0153:000973:0001:0001:00</t>
  </si>
  <si>
    <t>093A  :805455:00:------:--</t>
  </si>
  <si>
    <t>21:0467:001146</t>
  </si>
  <si>
    <t>21:0153:000974</t>
  </si>
  <si>
    <t>21:0153:000974:0001:0001:00</t>
  </si>
  <si>
    <t>093A  :805456:9J:------:--</t>
  </si>
  <si>
    <t>21:0467:001147</t>
  </si>
  <si>
    <t>093A  :805457:00:------:--</t>
  </si>
  <si>
    <t>21:0467:001148</t>
  </si>
  <si>
    <t>21:0153:000975</t>
  </si>
  <si>
    <t>21:0153:000975:0001:0001:00</t>
  </si>
  <si>
    <t>093A  :805458:00:------:--</t>
  </si>
  <si>
    <t>21:0467:001149</t>
  </si>
  <si>
    <t>21:0153:000976</t>
  </si>
  <si>
    <t>21:0153:000976:0001:0001:00</t>
  </si>
  <si>
    <t>093A  :805459:00:------:--</t>
  </si>
  <si>
    <t>21:0467:001150</t>
  </si>
  <si>
    <t>21:0153:000977</t>
  </si>
  <si>
    <t>21:0153:000977:0001:0001:00</t>
  </si>
  <si>
    <t>093A  :805460:00:------:--</t>
  </si>
  <si>
    <t>21:0467:001151</t>
  </si>
  <si>
    <t>21:0153:000978</t>
  </si>
  <si>
    <t>21:0153:000978:0001:0001:00</t>
  </si>
  <si>
    <t>093A  :805461:80:805471:00</t>
  </si>
  <si>
    <t>21:0467:001152</t>
  </si>
  <si>
    <t>21:0153:000986</t>
  </si>
  <si>
    <t>21:0153:000986:0001:0001:02</t>
  </si>
  <si>
    <t>093A  :805462:00:------:--</t>
  </si>
  <si>
    <t>21:0467:001153</t>
  </si>
  <si>
    <t>21:0153:000979</t>
  </si>
  <si>
    <t>21:0153:000979:0001:0001:00</t>
  </si>
  <si>
    <t>093A  :805463:00:------:--</t>
  </si>
  <si>
    <t>21:0467:001154</t>
  </si>
  <si>
    <t>21:0153:000980</t>
  </si>
  <si>
    <t>21:0153:000980:0001:0001:00</t>
  </si>
  <si>
    <t>093A  :805464:9L:------:--</t>
  </si>
  <si>
    <t>21:0467:001155</t>
  </si>
  <si>
    <t>093A  :805465:00:------:--</t>
  </si>
  <si>
    <t>21:0467:001156</t>
  </si>
  <si>
    <t>21:0153:000981</t>
  </si>
  <si>
    <t>21:0153:000981:0001:0001:00</t>
  </si>
  <si>
    <t>093A  :805466:00:------:--</t>
  </si>
  <si>
    <t>21:0467:001157</t>
  </si>
  <si>
    <t>21:0153:000982</t>
  </si>
  <si>
    <t>21:0153:000982:0001:0001:00</t>
  </si>
  <si>
    <t>093A  :805467:10:------:--</t>
  </si>
  <si>
    <t>21:0467:001158</t>
  </si>
  <si>
    <t>21:0153:000983</t>
  </si>
  <si>
    <t>21:0153:000983:0001:0001:00</t>
  </si>
  <si>
    <t>093A  :805468:20:805467:10</t>
  </si>
  <si>
    <t>21:0467:001159</t>
  </si>
  <si>
    <t>21:0153:000983:0002:0001:00</t>
  </si>
  <si>
    <t>093A  :805469:00:------:--</t>
  </si>
  <si>
    <t>21:0467:001160</t>
  </si>
  <si>
    <t>21:0153:000984</t>
  </si>
  <si>
    <t>21:0153:000984:0001:0001:00</t>
  </si>
  <si>
    <t>093A  :805470:00:------:--</t>
  </si>
  <si>
    <t>21:0467:001161</t>
  </si>
  <si>
    <t>21:0153:000985</t>
  </si>
  <si>
    <t>21:0153:000985:0001:0001:00</t>
  </si>
  <si>
    <t>093A  :805471:00:------:--</t>
  </si>
  <si>
    <t>21:0467:001162</t>
  </si>
  <si>
    <t>21:0153:000986:0001:0001:01</t>
  </si>
  <si>
    <t>093A  :805472:00:------:--</t>
  </si>
  <si>
    <t>21:0467:001163</t>
  </si>
  <si>
    <t>21:0153:000987</t>
  </si>
  <si>
    <t>21:0153:000987:0001:0001:00</t>
  </si>
  <si>
    <t>093A  :805473:00:------:--</t>
  </si>
  <si>
    <t>21:0467:001164</t>
  </si>
  <si>
    <t>21:0153:000988</t>
  </si>
  <si>
    <t>21:0153:000988:0001:0001:00</t>
  </si>
  <si>
    <t>093A  :805474:00:------:--</t>
  </si>
  <si>
    <t>21:0467:001165</t>
  </si>
  <si>
    <t>21:0153:000989</t>
  </si>
  <si>
    <t>21:0153:000989:0001:0001:00</t>
  </si>
  <si>
    <t>093A  :805475:00:------:--</t>
  </si>
  <si>
    <t>21:0467:001166</t>
  </si>
  <si>
    <t>21:0153:000990</t>
  </si>
  <si>
    <t>21:0153:000990:0001:0001:00</t>
  </si>
  <si>
    <t>093A  :805476:00:------:--</t>
  </si>
  <si>
    <t>21:0467:001167</t>
  </si>
  <si>
    <t>21:0153:000991</t>
  </si>
  <si>
    <t>21:0153:000991:0001:0001:00</t>
  </si>
  <si>
    <t>093A  :805477:00:------:--</t>
  </si>
  <si>
    <t>21:0467:001168</t>
  </si>
  <si>
    <t>21:0153:000992</t>
  </si>
  <si>
    <t>21:0153:000992:0001:0001:00</t>
  </si>
  <si>
    <t>093A  :805478:00:------:--</t>
  </si>
  <si>
    <t>21:0467:001169</t>
  </si>
  <si>
    <t>21:0153:000993</t>
  </si>
  <si>
    <t>21:0153:000993:0001:0001:00</t>
  </si>
  <si>
    <t>093A  :805479:00:------:--</t>
  </si>
  <si>
    <t>21:0467:001170</t>
  </si>
  <si>
    <t>21:0153:000994</t>
  </si>
  <si>
    <t>21:0153:000994:0001:0001:00</t>
  </si>
  <si>
    <t>093A  :805480:00:------:--</t>
  </si>
  <si>
    <t>21:0467:001171</t>
  </si>
  <si>
    <t>21:0153:000995</t>
  </si>
  <si>
    <t>21:0153:000995:0001:0001:00</t>
  </si>
  <si>
    <t>093A  :805481:80:805482:00</t>
  </si>
  <si>
    <t>21:0467:001172</t>
  </si>
  <si>
    <t>21:0153:000996</t>
  </si>
  <si>
    <t>21:0153:000996:0001:0001:02</t>
  </si>
  <si>
    <t>093A  :805482:00:------:--</t>
  </si>
  <si>
    <t>21:0467:001173</t>
  </si>
  <si>
    <t>21:0153:000996:0001:0001:01</t>
  </si>
  <si>
    <t>093A  :805483:10:------:--</t>
  </si>
  <si>
    <t>21:0467:001174</t>
  </si>
  <si>
    <t>21:0153:000997</t>
  </si>
  <si>
    <t>21:0153:000997:0001:0001:00</t>
  </si>
  <si>
    <t>093A  :805484:20:805483:10</t>
  </si>
  <si>
    <t>21:0467:001175</t>
  </si>
  <si>
    <t>21:0153:000997:0002:0001:00</t>
  </si>
  <si>
    <t>093A  :805485:00:------:--</t>
  </si>
  <si>
    <t>21:0467:001176</t>
  </si>
  <si>
    <t>21:0153:000998</t>
  </si>
  <si>
    <t>21:0153:000998:0001:0001:00</t>
  </si>
  <si>
    <t>093A  :805486:00:------:--</t>
  </si>
  <si>
    <t>21:0467:001177</t>
  </si>
  <si>
    <t>21:0153:000999</t>
  </si>
  <si>
    <t>21:0153:000999:0001:0001:00</t>
  </si>
  <si>
    <t>093A  :805487:00:------:--</t>
  </si>
  <si>
    <t>21:0467:001178</t>
  </si>
  <si>
    <t>21:0153:001000</t>
  </si>
  <si>
    <t>21:0153:001000:0001:0001:00</t>
  </si>
  <si>
    <t>093A  :805488:00:------:--</t>
  </si>
  <si>
    <t>21:0467:001179</t>
  </si>
  <si>
    <t>21:0153:001001</t>
  </si>
  <si>
    <t>21:0153:001001:0001:0001:00</t>
  </si>
  <si>
    <t>093A  :805489:00:------:--</t>
  </si>
  <si>
    <t>21:0467:001180</t>
  </si>
  <si>
    <t>21:0153:001002</t>
  </si>
  <si>
    <t>21:0153:001002:0001:0001:00</t>
  </si>
  <si>
    <t>093A  :805490:00:------:--</t>
  </si>
  <si>
    <t>21:0467:001181</t>
  </si>
  <si>
    <t>21:0153:001003</t>
  </si>
  <si>
    <t>21:0153:001003:0001:0001:00</t>
  </si>
  <si>
    <t>093A  :805491:00:------:--</t>
  </si>
  <si>
    <t>21:0467:001182</t>
  </si>
  <si>
    <t>21:0153:001004</t>
  </si>
  <si>
    <t>21:0153:001004:0001:0001:00</t>
  </si>
  <si>
    <t>093A  :805492:00:------:--</t>
  </si>
  <si>
    <t>21:0467:001183</t>
  </si>
  <si>
    <t>21:0153:001005</t>
  </si>
  <si>
    <t>21:0153:001005:0001:0001:00</t>
  </si>
  <si>
    <t>093A  :805493:00:------:--</t>
  </si>
  <si>
    <t>21:0467:001184</t>
  </si>
  <si>
    <t>21:0153:001006</t>
  </si>
  <si>
    <t>21:0153:001006:0001:0001:00</t>
  </si>
  <si>
    <t>093A  :805494:00:------:--</t>
  </si>
  <si>
    <t>21:0467:001185</t>
  </si>
  <si>
    <t>21:0153:001007</t>
  </si>
  <si>
    <t>21:0153:001007:0001:0001:00</t>
  </si>
  <si>
    <t>093A  :805495:00:------:--</t>
  </si>
  <si>
    <t>21:0467:001186</t>
  </si>
  <si>
    <t>21:0153:001008</t>
  </si>
  <si>
    <t>21:0153:001008:0001:0001:00</t>
  </si>
  <si>
    <t>093A  :805496:00:------:--</t>
  </si>
  <si>
    <t>21:0467:001187</t>
  </si>
  <si>
    <t>21:0153:001009</t>
  </si>
  <si>
    <t>21:0153:001009:0001:0001:00</t>
  </si>
  <si>
    <t>093A  :805497:00:------:--</t>
  </si>
  <si>
    <t>21:0467:001188</t>
  </si>
  <si>
    <t>21:0153:001010</t>
  </si>
  <si>
    <t>21:0153:001010:0001:0001:00</t>
  </si>
  <si>
    <t>093A  :805498:9E:------:--</t>
  </si>
  <si>
    <t>21:0467:001189</t>
  </si>
  <si>
    <t>093A  :805499:00:------:--</t>
  </si>
  <si>
    <t>21:0467:001190</t>
  </si>
  <si>
    <t>21:0153:001011</t>
  </si>
  <si>
    <t>21:0153:001011:0001:0001:00</t>
  </si>
  <si>
    <t>093A  :805500:00:------:--</t>
  </si>
  <si>
    <t>21:0467:001191</t>
  </si>
  <si>
    <t>21:0153:001012</t>
  </si>
  <si>
    <t>21:0153:001012:0001:0001:00</t>
  </si>
  <si>
    <t>093A  :805501:80:805507:10</t>
  </si>
  <si>
    <t>21:0467:001192</t>
  </si>
  <si>
    <t>21:0153:001018</t>
  </si>
  <si>
    <t>21:0153:001018:0001:0001:02</t>
  </si>
  <si>
    <t>093A  :805502:00:------:--</t>
  </si>
  <si>
    <t>21:0467:001193</t>
  </si>
  <si>
    <t>21:0153:001013</t>
  </si>
  <si>
    <t>21:0153:001013:0001:0001:00</t>
  </si>
  <si>
    <t>093A  :805503:00:------:--</t>
  </si>
  <si>
    <t>21:0467:001194</t>
  </si>
  <si>
    <t>21:0153:001014</t>
  </si>
  <si>
    <t>21:0153:001014:0001:0001:00</t>
  </si>
  <si>
    <t>093A  :805504:00:------:--</t>
  </si>
  <si>
    <t>21:0467:001195</t>
  </si>
  <si>
    <t>21:0153:001015</t>
  </si>
  <si>
    <t>21:0153:001015:0001:0001:00</t>
  </si>
  <si>
    <t>093A  :805505:00:------:--</t>
  </si>
  <si>
    <t>21:0467:001196</t>
  </si>
  <si>
    <t>21:0153:001016</t>
  </si>
  <si>
    <t>21:0153:001016:0001:0001:00</t>
  </si>
  <si>
    <t>093A  :805506:00:------:--</t>
  </si>
  <si>
    <t>21:0467:001197</t>
  </si>
  <si>
    <t>21:0153:001017</t>
  </si>
  <si>
    <t>21:0153:001017:0001:0001:00</t>
  </si>
  <si>
    <t>093A  :805507:10:------:--</t>
  </si>
  <si>
    <t>21:0467:001198</t>
  </si>
  <si>
    <t>21:0153:001018:0001:0001:01</t>
  </si>
  <si>
    <t>093A  :805508:20:805507:10</t>
  </si>
  <si>
    <t>21:0467:001199</t>
  </si>
  <si>
    <t>21:0153:001018:0002:0001:00</t>
  </si>
  <si>
    <t>093A  :805509:00:------:--</t>
  </si>
  <si>
    <t>21:0467:001200</t>
  </si>
  <si>
    <t>21:0153:001019</t>
  </si>
  <si>
    <t>21:0153:001019:0001:0001:00</t>
  </si>
  <si>
    <t>093A  :805510:00:------:--</t>
  </si>
  <si>
    <t>21:0467:001201</t>
  </si>
  <si>
    <t>21:0153:001020</t>
  </si>
  <si>
    <t>21:0153:001020:0001:0001:00</t>
  </si>
  <si>
    <t>093A  :805511:00:------:--</t>
  </si>
  <si>
    <t>21:0467:001202</t>
  </si>
  <si>
    <t>21:0153:001021</t>
  </si>
  <si>
    <t>21:0153:001021:0001:0001:00</t>
  </si>
  <si>
    <t>093A  :805512:00:------:--</t>
  </si>
  <si>
    <t>21:0467:001203</t>
  </si>
  <si>
    <t>21:0153:001022</t>
  </si>
  <si>
    <t>21:0153:001022:0001:0001:00</t>
  </si>
  <si>
    <t>093A  :805513:00:------:--</t>
  </si>
  <si>
    <t>21:0467:001204</t>
  </si>
  <si>
    <t>21:0153:001023</t>
  </si>
  <si>
    <t>21:0153:001023:0001:0001:00</t>
  </si>
  <si>
    <t>093A  :805514:00:------:--</t>
  </si>
  <si>
    <t>21:0467:001205</t>
  </si>
  <si>
    <t>21:0153:001024</t>
  </si>
  <si>
    <t>21:0153:001024:0001:0001:00</t>
  </si>
  <si>
    <t>093A  :805515:00:------:--</t>
  </si>
  <si>
    <t>21:0467:001206</t>
  </si>
  <si>
    <t>21:0153:001025</t>
  </si>
  <si>
    <t>21:0153:001025:0001:0001:00</t>
  </si>
  <si>
    <t>093A  :805516:9K:------:--</t>
  </si>
  <si>
    <t>21:0467:001207</t>
  </si>
  <si>
    <t>093A  :805517:00:------:--</t>
  </si>
  <si>
    <t>21:0467:001208</t>
  </si>
  <si>
    <t>21:0153:001026</t>
  </si>
  <si>
    <t>21:0153:001026:0001:0001:00</t>
  </si>
  <si>
    <t>093A  :805518:00:------:--</t>
  </si>
  <si>
    <t>21:0467:001209</t>
  </si>
  <si>
    <t>21:0153:001027</t>
  </si>
  <si>
    <t>21:0153:001027:0001:0001:00</t>
  </si>
  <si>
    <t>093A  :805519:00:------:--</t>
  </si>
  <si>
    <t>21:0467:001210</t>
  </si>
  <si>
    <t>21:0153:001028</t>
  </si>
  <si>
    <t>21:0153:001028:0001:0001:00</t>
  </si>
  <si>
    <t>093A  :805520:00:------:--</t>
  </si>
  <si>
    <t>21:0467:001211</t>
  </si>
  <si>
    <t>21:0153:001029</t>
  </si>
  <si>
    <t>21:0153:001029:0001:0001:00</t>
  </si>
  <si>
    <t>093A  :805521:80:805525:00</t>
  </si>
  <si>
    <t>21:0467:001212</t>
  </si>
  <si>
    <t>21:0153:001033</t>
  </si>
  <si>
    <t>21:0153:001033:0001:0001:02</t>
  </si>
  <si>
    <t>093A  :805522:00:------:--</t>
  </si>
  <si>
    <t>21:0467:001213</t>
  </si>
  <si>
    <t>21:0153:001030</t>
  </si>
  <si>
    <t>21:0153:001030:0001:0001:00</t>
  </si>
  <si>
    <t>093A  :805523:00:------:--</t>
  </si>
  <si>
    <t>21:0467:001214</t>
  </si>
  <si>
    <t>21:0153:001031</t>
  </si>
  <si>
    <t>21:0153:001031:0001:0001:00</t>
  </si>
  <si>
    <t>093A  :805524:00:------:--</t>
  </si>
  <si>
    <t>21:0467:001215</t>
  </si>
  <si>
    <t>21:0153:001032</t>
  </si>
  <si>
    <t>21:0153:001032:0001:0001:00</t>
  </si>
  <si>
    <t>093A  :805525:00:------:--</t>
  </si>
  <si>
    <t>21:0467:001216</t>
  </si>
  <si>
    <t>21:0153:001033:0001:0001:01</t>
  </si>
  <si>
    <t>093A  :805526:00:------:--</t>
  </si>
  <si>
    <t>21:0467:001217</t>
  </si>
  <si>
    <t>21:0153:001034</t>
  </si>
  <si>
    <t>21:0153:001034:0001:0001:00</t>
  </si>
  <si>
    <t>093A  :805527:00:------:--</t>
  </si>
  <si>
    <t>21:0467:001218</t>
  </si>
  <si>
    <t>21:0153:001035</t>
  </si>
  <si>
    <t>21:0153:001035:0001:0001:00</t>
  </si>
  <si>
    <t>093A  :805528:9E:------:--</t>
  </si>
  <si>
    <t>21:0467:001219</t>
  </si>
  <si>
    <t>093A  :805529:00:------:--</t>
  </si>
  <si>
    <t>21:0467:001220</t>
  </si>
  <si>
    <t>21:0153:001036</t>
  </si>
  <si>
    <t>21:0153:001036:0001:0001:00</t>
  </si>
  <si>
    <t>093A  :805530:10:------:--</t>
  </si>
  <si>
    <t>21:0467:001221</t>
  </si>
  <si>
    <t>21:0153:001037</t>
  </si>
  <si>
    <t>21:0153:001037:0001:0001:00</t>
  </si>
  <si>
    <t>093A  :805531:20:805530:10</t>
  </si>
  <si>
    <t>21:0467:001222</t>
  </si>
  <si>
    <t>21:0153:001037:0002:0001:00</t>
  </si>
  <si>
    <t>093A  :805532:00:------:--</t>
  </si>
  <si>
    <t>21:0467:001223</t>
  </si>
  <si>
    <t>21:0153:001038</t>
  </si>
  <si>
    <t>21:0153:001038:0001:0001:00</t>
  </si>
  <si>
    <t>093A  :805533:00:------:--</t>
  </si>
  <si>
    <t>21:0467:001224</t>
  </si>
  <si>
    <t>21:0153:001039</t>
  </si>
  <si>
    <t>21:0153:001039:0001:0001:00</t>
  </si>
  <si>
    <t>093A  :805534:00:------:--</t>
  </si>
  <si>
    <t>21:0467:001225</t>
  </si>
  <si>
    <t>21:0153:001040</t>
  </si>
  <si>
    <t>21:0153:001040:0001:0001:00</t>
  </si>
  <si>
    <t>093A  :805535:00:------:--</t>
  </si>
  <si>
    <t>21:0467:001226</t>
  </si>
  <si>
    <t>21:0153:001041</t>
  </si>
  <si>
    <t>21:0153:001041:0001:0001:00</t>
  </si>
  <si>
    <t>093A  :805536:00:------:--</t>
  </si>
  <si>
    <t>21:0467:001227</t>
  </si>
  <si>
    <t>21:0153:001042</t>
  </si>
  <si>
    <t>21:0153:001042:0001:0001:00</t>
  </si>
  <si>
    <t>093A  :805537:00:------:--</t>
  </si>
  <si>
    <t>21:0467:001228</t>
  </si>
  <si>
    <t>21:0153:001043</t>
  </si>
  <si>
    <t>21:0153:001043:0001:0001:00</t>
  </si>
  <si>
    <t>093A  :805538:00:------:--</t>
  </si>
  <si>
    <t>21:0467:001229</t>
  </si>
  <si>
    <t>21:0153:001044</t>
  </si>
  <si>
    <t>21:0153:001044:0001:0001:00</t>
  </si>
  <si>
    <t>093A  :805539:00:------:--</t>
  </si>
  <si>
    <t>21:0467:001230</t>
  </si>
  <si>
    <t>21:0153:001045</t>
  </si>
  <si>
    <t>21:0153:001045:0001:0001:00</t>
  </si>
  <si>
    <t>093A  :805540:00:------:--</t>
  </si>
  <si>
    <t>21:0467:001231</t>
  </si>
  <si>
    <t>21:0153:001046</t>
  </si>
  <si>
    <t>21:0153:001046:0001:0001:00</t>
  </si>
  <si>
    <t>093A  :805541:80:805554:00</t>
  </si>
  <si>
    <t>21:0467:001232</t>
  </si>
  <si>
    <t>21:0153:001058</t>
  </si>
  <si>
    <t>21:0153:001058:0001:0001:02</t>
  </si>
  <si>
    <t>093A  :805542:10:------:--</t>
  </si>
  <si>
    <t>21:0467:001233</t>
  </si>
  <si>
    <t>21:0153:001047</t>
  </si>
  <si>
    <t>21:0153:001047:0001:0001:00</t>
  </si>
  <si>
    <t>093A  :805543:20:805542:10</t>
  </si>
  <si>
    <t>21:0467:001234</t>
  </si>
  <si>
    <t>21:0153:001047:0002:0001:00</t>
  </si>
  <si>
    <t>093A  :805544:00:------:--</t>
  </si>
  <si>
    <t>21:0467:001235</t>
  </si>
  <si>
    <t>21:0153:001048</t>
  </si>
  <si>
    <t>21:0153:001048:0001:0001:00</t>
  </si>
  <si>
    <t>093A  :805545:00:------:--</t>
  </si>
  <si>
    <t>21:0467:001236</t>
  </si>
  <si>
    <t>21:0153:001049</t>
  </si>
  <si>
    <t>21:0153:001049:0001:0001:00</t>
  </si>
  <si>
    <t>093A  :805546:00:------:--</t>
  </si>
  <si>
    <t>21:0467:001237</t>
  </si>
  <si>
    <t>21:0153:001050</t>
  </si>
  <si>
    <t>21:0153:001050:0001:0001:00</t>
  </si>
  <si>
    <t>093A  :805547:00:------:--</t>
  </si>
  <si>
    <t>21:0467:001238</t>
  </si>
  <si>
    <t>21:0153:001051</t>
  </si>
  <si>
    <t>21:0153:001051:0001:0001:00</t>
  </si>
  <si>
    <t>093A  :805548:00:------:--</t>
  </si>
  <si>
    <t>21:0467:001239</t>
  </si>
  <si>
    <t>21:0153:001052</t>
  </si>
  <si>
    <t>21:0153:001052:0001:0001:00</t>
  </si>
  <si>
    <t>093A  :805549:00:------:--</t>
  </si>
  <si>
    <t>21:0467:001240</t>
  </si>
  <si>
    <t>21:0153:001053</t>
  </si>
  <si>
    <t>21:0153:001053:0001:0001:00</t>
  </si>
  <si>
    <t>093A  :805550:00:------:--</t>
  </si>
  <si>
    <t>21:0467:001241</t>
  </si>
  <si>
    <t>21:0153:001054</t>
  </si>
  <si>
    <t>21:0153:001054:0001:0001:00</t>
  </si>
  <si>
    <t>093A  :805551:00:------:--</t>
  </si>
  <si>
    <t>21:0467:001242</t>
  </si>
  <si>
    <t>21:0153:001055</t>
  </si>
  <si>
    <t>21:0153:001055:0001:0001:00</t>
  </si>
  <si>
    <t>093A  :805552:00:------:--</t>
  </si>
  <si>
    <t>21:0467:001243</t>
  </si>
  <si>
    <t>21:0153:001056</t>
  </si>
  <si>
    <t>21:0153:001056:0001:0001:00</t>
  </si>
  <si>
    <t>093A  :805553:00:------:--</t>
  </si>
  <si>
    <t>21:0467:001244</t>
  </si>
  <si>
    <t>21:0153:001057</t>
  </si>
  <si>
    <t>21:0153:001057:0001:0001:00</t>
  </si>
  <si>
    <t>093A  :805554:00:------:--</t>
  </si>
  <si>
    <t>21:0467:001245</t>
  </si>
  <si>
    <t>21:0153:001058:0001:0001:01</t>
  </si>
  <si>
    <t>093A  :805555:9K:------:--</t>
  </si>
  <si>
    <t>21:0467:001246</t>
  </si>
  <si>
    <t>093A  :805556:00:------:--</t>
  </si>
  <si>
    <t>21:0467:001247</t>
  </si>
  <si>
    <t>21:0153:001059</t>
  </si>
  <si>
    <t>21:0153:001059:0001:0001:00</t>
  </si>
  <si>
    <t>093A  :805557:00:------:--</t>
  </si>
  <si>
    <t>21:0467:001248</t>
  </si>
  <si>
    <t>21:0153:001060</t>
  </si>
  <si>
    <t>21:0153:001060:0001:0001:00</t>
  </si>
  <si>
    <t>093A  :805558:00:------:--</t>
  </si>
  <si>
    <t>21:0467:001249</t>
  </si>
  <si>
    <t>21:0153:001061</t>
  </si>
  <si>
    <t>21:0153:001061:0001:0001:00</t>
  </si>
  <si>
    <t>093A  :805559:00:------:--</t>
  </si>
  <si>
    <t>21:0467:001250</t>
  </si>
  <si>
    <t>21:0153:001062</t>
  </si>
  <si>
    <t>21:0153:001062:0001:0001:00</t>
  </si>
  <si>
    <t>093A  :805560:00:------:--</t>
  </si>
  <si>
    <t>21:0467:001251</t>
  </si>
  <si>
    <t>21:0153:001063</t>
  </si>
  <si>
    <t>21:0153:001063:0001:0001:00</t>
  </si>
  <si>
    <t>093A  :805561:80:805562:10</t>
  </si>
  <si>
    <t>21:0467:001252</t>
  </si>
  <si>
    <t>21:0153:001064</t>
  </si>
  <si>
    <t>21:0153:001064:0001:0001:02</t>
  </si>
  <si>
    <t>093A  :805562:10:------:--</t>
  </si>
  <si>
    <t>21:0467:001253</t>
  </si>
  <si>
    <t>21:0153:001064:0001:0001:01</t>
  </si>
  <si>
    <t>093A  :805563:20:805562:10</t>
  </si>
  <si>
    <t>21:0467:001254</t>
  </si>
  <si>
    <t>21:0153:001064:0002:0001:00</t>
  </si>
  <si>
    <t>093A  :805564:9E:------:--</t>
  </si>
  <si>
    <t>21:0467:001255</t>
  </si>
  <si>
    <t>093A  :805565:00:------:--</t>
  </si>
  <si>
    <t>21:0467:001256</t>
  </si>
  <si>
    <t>21:0153:001065</t>
  </si>
  <si>
    <t>21:0153:001065:0001:0001:00</t>
  </si>
  <si>
    <t>093A  :805566:00:------:--</t>
  </si>
  <si>
    <t>21:0467:001257</t>
  </si>
  <si>
    <t>21:0153:001066</t>
  </si>
  <si>
    <t>21:0153:001066:0001:0001:00</t>
  </si>
  <si>
    <t>093A  :805567:00:------:--</t>
  </si>
  <si>
    <t>21:0467:001258</t>
  </si>
  <si>
    <t>21:0153:001067</t>
  </si>
  <si>
    <t>21:0153:001067:0001:0001:00</t>
  </si>
  <si>
    <t>093A  :805568:00:------:--</t>
  </si>
  <si>
    <t>21:0467:001259</t>
  </si>
  <si>
    <t>21:0153:001068</t>
  </si>
  <si>
    <t>21:0153:001068:0001:0001:00</t>
  </si>
  <si>
    <t>093A  :805569:00:------:--</t>
  </si>
  <si>
    <t>21:0467:001260</t>
  </si>
  <si>
    <t>21:0153:001069</t>
  </si>
  <si>
    <t>21:0153:001069:0001:0001:00</t>
  </si>
  <si>
    <t>093A  :805570:00:------:--</t>
  </si>
  <si>
    <t>21:0467:001261</t>
  </si>
  <si>
    <t>21:0153:001070</t>
  </si>
  <si>
    <t>21:0153:001070:0001:0001:00</t>
  </si>
  <si>
    <t>093A  :805571:00:------:--</t>
  </si>
  <si>
    <t>21:0467:001262</t>
  </si>
  <si>
    <t>21:0153:001071</t>
  </si>
  <si>
    <t>21:0153:001071:0001:0001:00</t>
  </si>
  <si>
    <t>093A  :805572:00:------:--</t>
  </si>
  <si>
    <t>21:0467:001263</t>
  </si>
  <si>
    <t>21:0153:001072</t>
  </si>
  <si>
    <t>21:0153:001072:0001:0001:00</t>
  </si>
  <si>
    <t>093A  :805573:00:------:--</t>
  </si>
  <si>
    <t>21:0467:001264</t>
  </si>
  <si>
    <t>21:0153:001073</t>
  </si>
  <si>
    <t>21:0153:001073:0001:0001:00</t>
  </si>
  <si>
    <t>093A  :805574:00:------:--</t>
  </si>
  <si>
    <t>21:0467:001265</t>
  </si>
  <si>
    <t>21:0153:001074</t>
  </si>
  <si>
    <t>21:0153:001074:0001:0001:00</t>
  </si>
  <si>
    <t>093A  :805575:00:------:--</t>
  </si>
  <si>
    <t>21:0467:001266</t>
  </si>
  <si>
    <t>21:0153:001075</t>
  </si>
  <si>
    <t>21:0153:001075:0001:0001:00</t>
  </si>
  <si>
    <t>093A  :805576:00:------:--</t>
  </si>
  <si>
    <t>21:0467:001267</t>
  </si>
  <si>
    <t>21:0153:001076</t>
  </si>
  <si>
    <t>21:0153:001076:0001:0001:00</t>
  </si>
  <si>
    <t>093A  :805577:00:------:--</t>
  </si>
  <si>
    <t>21:0467:001268</t>
  </si>
  <si>
    <t>21:0153:001077</t>
  </si>
  <si>
    <t>21:0153:001077:0001:0001:00</t>
  </si>
  <si>
    <t>093A  :805578:00:------:--</t>
  </si>
  <si>
    <t>21:0467:001269</t>
  </si>
  <si>
    <t>21:0153:001078</t>
  </si>
  <si>
    <t>21:0153:001078:0001:0001:00</t>
  </si>
  <si>
    <t>093A  :805579:00:------:--</t>
  </si>
  <si>
    <t>21:0467:001270</t>
  </si>
  <si>
    <t>21:0153:001079</t>
  </si>
  <si>
    <t>21:0153:001079:0001:0001:00</t>
  </si>
  <si>
    <t>093A  :805580:00:------:--</t>
  </si>
  <si>
    <t>21:0467:001271</t>
  </si>
  <si>
    <t>21:0153:001080</t>
  </si>
  <si>
    <t>21:0153:001080:0001:0001:00</t>
  </si>
  <si>
    <t>093A  :805581:80:805584:00</t>
  </si>
  <si>
    <t>21:0467:001272</t>
  </si>
  <si>
    <t>21:0153:001082</t>
  </si>
  <si>
    <t>21:0153:001082:0001:0001:02</t>
  </si>
  <si>
    <t>093A  :805582:10:------:--</t>
  </si>
  <si>
    <t>21:0467:001273</t>
  </si>
  <si>
    <t>21:0153:001081</t>
  </si>
  <si>
    <t>21:0153:001081:0001:0001:00</t>
  </si>
  <si>
    <t>093A  :805583:20:805582:10</t>
  </si>
  <si>
    <t>21:0467:001274</t>
  </si>
  <si>
    <t>21:0153:001081:0002:0001:00</t>
  </si>
  <si>
    <t>093A  :805584:00:------:--</t>
  </si>
  <si>
    <t>21:0467:001275</t>
  </si>
  <si>
    <t>21:0153:001082:0001:0001:01</t>
  </si>
  <si>
    <t>093A  :805585:00:------:--</t>
  </si>
  <si>
    <t>21:0467:001276</t>
  </si>
  <si>
    <t>21:0153:001083</t>
  </si>
  <si>
    <t>21:0153:001083:0001:0001:00</t>
  </si>
  <si>
    <t>093A  :805586:00:------:--</t>
  </si>
  <si>
    <t>21:0467:001277</t>
  </si>
  <si>
    <t>21:0153:001084</t>
  </si>
  <si>
    <t>21:0153:001084:0001:0001:00</t>
  </si>
  <si>
    <t>093A  :805587:00:------:--</t>
  </si>
  <si>
    <t>21:0467:001278</t>
  </si>
  <si>
    <t>21:0153:001085</t>
  </si>
  <si>
    <t>21:0153:001085:0001:0001:00</t>
  </si>
  <si>
    <t>093A  :805588:00:------:--</t>
  </si>
  <si>
    <t>21:0467:001279</t>
  </si>
  <si>
    <t>21:0153:001086</t>
  </si>
  <si>
    <t>21:0153:001086:0001:0001:00</t>
  </si>
  <si>
    <t>093A  :805589:00:------:--</t>
  </si>
  <si>
    <t>21:0467:001280</t>
  </si>
  <si>
    <t>21:0153:001087</t>
  </si>
  <si>
    <t>21:0153:001087:0001:0001:00</t>
  </si>
  <si>
    <t>093A  :805590:00:------:--</t>
  </si>
  <si>
    <t>21:0467:001281</t>
  </si>
  <si>
    <t>21:0153:001088</t>
  </si>
  <si>
    <t>21:0153:001088:0001:0001:00</t>
  </si>
  <si>
    <t>093A  :805591:00:------:--</t>
  </si>
  <si>
    <t>21:0467:001282</t>
  </si>
  <si>
    <t>21:0153:001089</t>
  </si>
  <si>
    <t>21:0153:001089:0001:0001:00</t>
  </si>
  <si>
    <t>093A  :805592:00:------:--</t>
  </si>
  <si>
    <t>21:0467:001283</t>
  </si>
  <si>
    <t>21:0153:001090</t>
  </si>
  <si>
    <t>21:0153:001090:0001:0001:00</t>
  </si>
  <si>
    <t>093A  :805593:00:------:--</t>
  </si>
  <si>
    <t>21:0467:001284</t>
  </si>
  <si>
    <t>21:0153:001091</t>
  </si>
  <si>
    <t>21:0153:001091:0001:0001:00</t>
  </si>
  <si>
    <t>093A  :805594:9E:------:--</t>
  </si>
  <si>
    <t>21:0467:001285</t>
  </si>
  <si>
    <t>093A  :805595:00:------:--</t>
  </si>
  <si>
    <t>21:0467:001286</t>
  </si>
  <si>
    <t>21:0153:001092</t>
  </si>
  <si>
    <t>21:0153:001092:0001:0001:00</t>
  </si>
  <si>
    <t>093A  :805596:00:------:--</t>
  </si>
  <si>
    <t>21:0467:001287</t>
  </si>
  <si>
    <t>21:0153:001093</t>
  </si>
  <si>
    <t>21:0153:001093:0001:0001:00</t>
  </si>
  <si>
    <t>093A  :805597:00:------:--</t>
  </si>
  <si>
    <t>21:0467:001288</t>
  </si>
  <si>
    <t>21:0153:001094</t>
  </si>
  <si>
    <t>21:0153:001094:0001:0001:00</t>
  </si>
  <si>
    <t>093A  :805598:00:------:--</t>
  </si>
  <si>
    <t>21:0467:001289</t>
  </si>
  <si>
    <t>21:0153:001095</t>
  </si>
  <si>
    <t>21:0153:001095:0001:0001:00</t>
  </si>
  <si>
    <t>093A  :805599:00:------:--</t>
  </si>
  <si>
    <t>21:0467:001290</t>
  </si>
  <si>
    <t>21:0153:001096</t>
  </si>
  <si>
    <t>21:0153:001096:0001:0001:00</t>
  </si>
  <si>
    <t>093A  :805600:00:------:--</t>
  </si>
  <si>
    <t>21:0467:001291</t>
  </si>
  <si>
    <t>21:0153:001097</t>
  </si>
  <si>
    <t>21:0153:001097:0001:0001:00</t>
  </si>
  <si>
    <t>093A  :805601:80:805607:00</t>
  </si>
  <si>
    <t>21:0467:001292</t>
  </si>
  <si>
    <t>21:0153:001102</t>
  </si>
  <si>
    <t>21:0153:001102:0001:0001:02</t>
  </si>
  <si>
    <t>093A  :805602:00:------:--</t>
  </si>
  <si>
    <t>21:0467:001293</t>
  </si>
  <si>
    <t>21:0153:001098</t>
  </si>
  <si>
    <t>21:0153:001098:0001:0001:00</t>
  </si>
  <si>
    <t>093A  :805603:10:------:--</t>
  </si>
  <si>
    <t>21:0467:001294</t>
  </si>
  <si>
    <t>21:0153:001099</t>
  </si>
  <si>
    <t>21:0153:001099:0001:0001:00</t>
  </si>
  <si>
    <t>093A  :805604:20:805603:10</t>
  </si>
  <si>
    <t>21:0467:001295</t>
  </si>
  <si>
    <t>21:0153:001099:0002:0001:00</t>
  </si>
  <si>
    <t>093A  :805605:00:------:--</t>
  </si>
  <si>
    <t>21:0467:001296</t>
  </si>
  <si>
    <t>21:0153:001100</t>
  </si>
  <si>
    <t>21:0153:001100:0001:0001:00</t>
  </si>
  <si>
    <t>093A  :805606:00:------:--</t>
  </si>
  <si>
    <t>21:0467:001297</t>
  </si>
  <si>
    <t>21:0153:001101</t>
  </si>
  <si>
    <t>21:0153:001101:0001:0001:00</t>
  </si>
  <si>
    <t>093A  :805607:00:------:--</t>
  </si>
  <si>
    <t>21:0467:001298</t>
  </si>
  <si>
    <t>21:0153:001102:0001:0001:01</t>
  </si>
  <si>
    <t>093A  :805608:00:------:--</t>
  </si>
  <si>
    <t>21:0467:001299</t>
  </si>
  <si>
    <t>21:0153:001103</t>
  </si>
  <si>
    <t>21:0153:001103:0001:0001:00</t>
  </si>
  <si>
    <t>093A  :805609:9K:------:--</t>
  </si>
  <si>
    <t>21:0467:001300</t>
  </si>
  <si>
    <t>093A  :805610:00:------:--</t>
  </si>
  <si>
    <t>21:0467:001301</t>
  </si>
  <si>
    <t>21:0153:001104</t>
  </si>
  <si>
    <t>21:0153:001104:0001:0001:00</t>
  </si>
  <si>
    <t>093A  :805611:00:------:--</t>
  </si>
  <si>
    <t>21:0467:001302</t>
  </si>
  <si>
    <t>21:0153:001105</t>
  </si>
  <si>
    <t>21:0153:001105:0001:0001:00</t>
  </si>
  <si>
    <t>093A  :805612:00:------:--</t>
  </si>
  <si>
    <t>21:0467:001303</t>
  </si>
  <si>
    <t>21:0153:001106</t>
  </si>
  <si>
    <t>21:0153:001106:0001:0001:00</t>
  </si>
  <si>
    <t>093A  :805613:00:------:--</t>
  </si>
  <si>
    <t>21:0467:001304</t>
  </si>
  <si>
    <t>21:0153:001107</t>
  </si>
  <si>
    <t>21:0153:001107:0001:0001:00</t>
  </si>
  <si>
    <t>093A  :805614:00:------:--</t>
  </si>
  <si>
    <t>21:0467:001305</t>
  </si>
  <si>
    <t>21:0153:001108</t>
  </si>
  <si>
    <t>21:0153:001108:0001:0001:00</t>
  </si>
  <si>
    <t>093A  :805615:00:------:--</t>
  </si>
  <si>
    <t>21:0467:001306</t>
  </si>
  <si>
    <t>21:0153:001109</t>
  </si>
  <si>
    <t>21:0153:001109:0001:0001:00</t>
  </si>
  <si>
    <t>093A  :805616:00:------:--</t>
  </si>
  <si>
    <t>21:0467:001307</t>
  </si>
  <si>
    <t>21:0153:001110</t>
  </si>
  <si>
    <t>21:0153:001110:0001:0001:00</t>
  </si>
  <si>
    <t>093A  :805617:00:------:--</t>
  </si>
  <si>
    <t>21:0467:001308</t>
  </si>
  <si>
    <t>21:0153:001111</t>
  </si>
  <si>
    <t>21:0153:001111:0001:0001:00</t>
  </si>
  <si>
    <t>093A  :805618:00:------:--</t>
  </si>
  <si>
    <t>21:0467:001309</t>
  </si>
  <si>
    <t>21:0153:001112</t>
  </si>
  <si>
    <t>21:0153:001112:0001:0001:00</t>
  </si>
  <si>
    <t>093A  :805619:00:------:--</t>
  </si>
  <si>
    <t>21:0467:001310</t>
  </si>
  <si>
    <t>21:0153:001113</t>
  </si>
  <si>
    <t>21:0153:001113:0001:0001:00</t>
  </si>
  <si>
    <t>093A  :805620:00:------:--</t>
  </si>
  <si>
    <t>21:0467:001311</t>
  </si>
  <si>
    <t>21:0153:001114</t>
  </si>
  <si>
    <t>21:0153:001114:0001:0001:00</t>
  </si>
  <si>
    <t>093A  :805621:80:805625:00</t>
  </si>
  <si>
    <t>21:0467:001312</t>
  </si>
  <si>
    <t>21:0153:001117</t>
  </si>
  <si>
    <t>21:0153:001117:0001:0001:02</t>
  </si>
  <si>
    <t>093A  :805622:00:------:--</t>
  </si>
  <si>
    <t>21:0467:001313</t>
  </si>
  <si>
    <t>21:0153:001115</t>
  </si>
  <si>
    <t>21:0153:001115:0001:0001:00</t>
  </si>
  <si>
    <t>093A  :805623:10:------:--</t>
  </si>
  <si>
    <t>21:0467:001314</t>
  </si>
  <si>
    <t>21:0153:001116</t>
  </si>
  <si>
    <t>21:0153:001116:0001:0001:00</t>
  </si>
  <si>
    <t>093A  :805624:20:805623:10</t>
  </si>
  <si>
    <t>21:0467:001315</t>
  </si>
  <si>
    <t>21:0153:001116:0002:0001:00</t>
  </si>
  <si>
    <t>093A  :805625:00:------:--</t>
  </si>
  <si>
    <t>21:0467:001316</t>
  </si>
  <si>
    <t>21:0153:001117:0001:0001:01</t>
  </si>
  <si>
    <t>093A  :805626:00:------:--</t>
  </si>
  <si>
    <t>21:0467:001317</t>
  </si>
  <si>
    <t>21:0153:001118</t>
  </si>
  <si>
    <t>21:0153:001118:0001:0001:00</t>
  </si>
  <si>
    <t>093A  :805627:00:------:--</t>
  </si>
  <si>
    <t>21:0467:001318</t>
  </si>
  <si>
    <t>21:0153:001119</t>
  </si>
  <si>
    <t>21:0153:001119:0001:0001:00</t>
  </si>
  <si>
    <t>093A  :805628:00:------:--</t>
  </si>
  <si>
    <t>21:0467:001319</t>
  </si>
  <si>
    <t>21:0153:001120</t>
  </si>
  <si>
    <t>21:0153:001120:0001:0001:00</t>
  </si>
  <si>
    <t>093A  :805629:00:------:--</t>
  </si>
  <si>
    <t>21:0467:001320</t>
  </si>
  <si>
    <t>21:0153:001121</t>
  </si>
  <si>
    <t>21:0153:001121:0001:0001:00</t>
  </si>
  <si>
    <t>093A  :805630:00:------:--</t>
  </si>
  <si>
    <t>21:0467:001321</t>
  </si>
  <si>
    <t>21:0153:001122</t>
  </si>
  <si>
    <t>21:0153:001122:0001:0001:00</t>
  </si>
  <si>
    <t>093A  :805631:00:------:--</t>
  </si>
  <si>
    <t>21:0467:001322</t>
  </si>
  <si>
    <t>21:0153:001123</t>
  </si>
  <si>
    <t>21:0153:001123:0001:0001:00</t>
  </si>
  <si>
    <t>093A  :805632:9E:------:--</t>
  </si>
  <si>
    <t>21:0467:001323</t>
  </si>
  <si>
    <t>093A  :805633:00:------:--</t>
  </si>
  <si>
    <t>21:0467:001324</t>
  </si>
  <si>
    <t>21:0153:001124</t>
  </si>
  <si>
    <t>21:0153:001124:0001:0001:00</t>
  </si>
  <si>
    <t>093A  :805634:00:------:--</t>
  </si>
  <si>
    <t>21:0467:001325</t>
  </si>
  <si>
    <t>21:0153:001125</t>
  </si>
  <si>
    <t>21:0153:001125:0001:0001:00</t>
  </si>
  <si>
    <t>093A  :805635:00:------:--</t>
  </si>
  <si>
    <t>21:0467:001326</t>
  </si>
  <si>
    <t>21:0153:001126</t>
  </si>
  <si>
    <t>21:0153:001126:0001:0001:00</t>
  </si>
  <si>
    <t>093A  :805636:00:------:--</t>
  </si>
  <si>
    <t>21:0467:001327</t>
  </si>
  <si>
    <t>21:0153:001127</t>
  </si>
  <si>
    <t>21:0153:001127:0001:0001:00</t>
  </si>
  <si>
    <t>093A  :805637:00:------:--</t>
  </si>
  <si>
    <t>21:0467:001328</t>
  </si>
  <si>
    <t>21:0153:001128</t>
  </si>
  <si>
    <t>21:0153:001128:0001:0001:00</t>
  </si>
  <si>
    <t>093A  :805638:00:------:--</t>
  </si>
  <si>
    <t>21:0467:001329</t>
  </si>
  <si>
    <t>21:0153:001129</t>
  </si>
  <si>
    <t>21:0153:001129:0001:0001:00</t>
  </si>
  <si>
    <t>093A  :805639:00:------:--</t>
  </si>
  <si>
    <t>21:0467:001330</t>
  </si>
  <si>
    <t>21:0153:001130</t>
  </si>
  <si>
    <t>21:0153:001130:0001:0001:00</t>
  </si>
  <si>
    <t>093A  :805640:00:------:--</t>
  </si>
  <si>
    <t>21:0467:001331</t>
  </si>
  <si>
    <t>21:0153:001131</t>
  </si>
  <si>
    <t>21:0153:001131:0001:0001:00</t>
  </si>
  <si>
    <t>093A  :805641:80:805642:00</t>
  </si>
  <si>
    <t>21:0467:001332</t>
  </si>
  <si>
    <t>21:0153:001132</t>
  </si>
  <si>
    <t>21:0153:001132:0001:0001:02</t>
  </si>
  <si>
    <t>093A  :805642:00:------:--</t>
  </si>
  <si>
    <t>21:0467:001333</t>
  </si>
  <si>
    <t>21:0153:001132:0001:0001:01</t>
  </si>
  <si>
    <t>093A  :805643:10:------:--</t>
  </si>
  <si>
    <t>21:0467:001334</t>
  </si>
  <si>
    <t>21:0153:001133</t>
  </si>
  <si>
    <t>21:0153:001133:0001:0001:00</t>
  </si>
  <si>
    <t>093A  :805644:20:805643:10</t>
  </si>
  <si>
    <t>21:0467:001335</t>
  </si>
  <si>
    <t>21:0153:001133:0002:0001:00</t>
  </si>
  <si>
    <t>093A  :805645:00:------:--</t>
  </si>
  <si>
    <t>21:0467:001336</t>
  </si>
  <si>
    <t>21:0153:001134</t>
  </si>
  <si>
    <t>21:0153:001134:0001:0001:00</t>
  </si>
  <si>
    <t>093A  :805646:00:------:--</t>
  </si>
  <si>
    <t>21:0467:001337</t>
  </si>
  <si>
    <t>21:0153:001135</t>
  </si>
  <si>
    <t>21:0153:001135:0001:0001:00</t>
  </si>
  <si>
    <t>093A  :805647:9E:------:--</t>
  </si>
  <si>
    <t>21:0467:001338</t>
  </si>
  <si>
    <t>093A  :805648:00:------:--</t>
  </si>
  <si>
    <t>21:0467:001339</t>
  </si>
  <si>
    <t>21:0153:001136</t>
  </si>
  <si>
    <t>21:0153:001136:0001:0001:00</t>
  </si>
  <si>
    <t>093A  :805649:00:------:--</t>
  </si>
  <si>
    <t>21:0467:001340</t>
  </si>
  <si>
    <t>21:0153:001137</t>
  </si>
  <si>
    <t>21:0153:001137:0001:0001:00</t>
  </si>
  <si>
    <t>093A  :805650:00:------:--</t>
  </si>
  <si>
    <t>21:0467:001341</t>
  </si>
  <si>
    <t>21:0153:001138</t>
  </si>
  <si>
    <t>21:0153:001138:0001:0001:00</t>
  </si>
  <si>
    <t>093A  :805651:00:------:--</t>
  </si>
  <si>
    <t>21:0467:001342</t>
  </si>
  <si>
    <t>21:0153:001139</t>
  </si>
  <si>
    <t>21:0153:001139:0001:0001:00</t>
  </si>
  <si>
    <t>093A  :805652:00:------:--</t>
  </si>
  <si>
    <t>21:0467:001343</t>
  </si>
  <si>
    <t>21:0153:001140</t>
  </si>
  <si>
    <t>21:0153:001140:0001:0001:00</t>
  </si>
  <si>
    <t>093A  :805653:00:------:--</t>
  </si>
  <si>
    <t>21:0467:001344</t>
  </si>
  <si>
    <t>21:0153:001141</t>
  </si>
  <si>
    <t>21:0153:001141:0001:0001:00</t>
  </si>
  <si>
    <t>093A  :805654:00:------:--</t>
  </si>
  <si>
    <t>21:0467:001345</t>
  </si>
  <si>
    <t>21:0153:001142</t>
  </si>
  <si>
    <t>21:0153:001142:0001:0001:00</t>
  </si>
  <si>
    <t>093A  :805655:00:------:--</t>
  </si>
  <si>
    <t>21:0467:001346</t>
  </si>
  <si>
    <t>21:0153:001143</t>
  </si>
  <si>
    <t>21:0153:001143:0001:0001:00</t>
  </si>
  <si>
    <t>093A  :805656:00:------:--</t>
  </si>
  <si>
    <t>21:0467:001347</t>
  </si>
  <si>
    <t>21:0153:001144</t>
  </si>
  <si>
    <t>21:0153:001144:0001:0001:00</t>
  </si>
  <si>
    <t>093A  :805657:00:------:--</t>
  </si>
  <si>
    <t>21:0467:001348</t>
  </si>
  <si>
    <t>21:0153:001145</t>
  </si>
  <si>
    <t>21:0153:001145:0001:0001:00</t>
  </si>
  <si>
    <t>093A  :805658:00:------:--</t>
  </si>
  <si>
    <t>21:0467:001349</t>
  </si>
  <si>
    <t>21:0153:001146</t>
  </si>
  <si>
    <t>21:0153:001146:0001:0001:00</t>
  </si>
  <si>
    <t>093A  :805659:00:------:--</t>
  </si>
  <si>
    <t>21:0467:001350</t>
  </si>
  <si>
    <t>21:0153:001147</t>
  </si>
  <si>
    <t>21:0153:001147:0001:0001:00</t>
  </si>
  <si>
    <t>093A  :805660:00:------:--</t>
  </si>
  <si>
    <t>21:0467:001351</t>
  </si>
  <si>
    <t>21:0153:001148</t>
  </si>
  <si>
    <t>21:0153:001148:0001:0001:00</t>
  </si>
  <si>
    <t>093A  :805661:80:805673:00</t>
  </si>
  <si>
    <t>21:0467:001352</t>
  </si>
  <si>
    <t>21:0153:001159</t>
  </si>
  <si>
    <t>21:0153:001159:0001:0001:02</t>
  </si>
  <si>
    <t>093A  :805662:00:------:--</t>
  </si>
  <si>
    <t>21:0467:001353</t>
  </si>
  <si>
    <t>21:0153:001149</t>
  </si>
  <si>
    <t>21:0153:001149:0001:0001:00</t>
  </si>
  <si>
    <t>093A  :805663:10:------:--</t>
  </si>
  <si>
    <t>21:0467:001354</t>
  </si>
  <si>
    <t>21:0153:001150</t>
  </si>
  <si>
    <t>21:0153:001150:0001:0001:00</t>
  </si>
  <si>
    <t>093A  :805664:20:805663:10</t>
  </si>
  <si>
    <t>21:0467:001355</t>
  </si>
  <si>
    <t>21:0153:001150:0002:0001:00</t>
  </si>
  <si>
    <t>093A  :805665:00:------:--</t>
  </si>
  <si>
    <t>21:0467:001356</t>
  </si>
  <si>
    <t>21:0153:001151</t>
  </si>
  <si>
    <t>21:0153:001151:0001:0001:00</t>
  </si>
  <si>
    <t>093A  :805666:00:------:--</t>
  </si>
  <si>
    <t>21:0467:001357</t>
  </si>
  <si>
    <t>21:0153:001152</t>
  </si>
  <si>
    <t>21:0153:001152:0001:0001:00</t>
  </si>
  <si>
    <t>093A  :805667:00:------:--</t>
  </si>
  <si>
    <t>21:0467:001358</t>
  </si>
  <si>
    <t>21:0153:001153</t>
  </si>
  <si>
    <t>21:0153:001153:0001:0001:00</t>
  </si>
  <si>
    <t>093A  :805668:00:------:--</t>
  </si>
  <si>
    <t>21:0467:001359</t>
  </si>
  <si>
    <t>21:0153:001154</t>
  </si>
  <si>
    <t>21:0153:001154:0001:0001:00</t>
  </si>
  <si>
    <t>093A  :805669:00:------:--</t>
  </si>
  <si>
    <t>21:0467:001360</t>
  </si>
  <si>
    <t>21:0153:001155</t>
  </si>
  <si>
    <t>21:0153:001155:0001:0001:00</t>
  </si>
  <si>
    <t>093A  :805670:00:------:--</t>
  </si>
  <si>
    <t>21:0467:001361</t>
  </si>
  <si>
    <t>21:0153:001156</t>
  </si>
  <si>
    <t>21:0153:001156:0001:0001:00</t>
  </si>
  <si>
    <t>093A  :805671:00:------:--</t>
  </si>
  <si>
    <t>21:0467:001362</t>
  </si>
  <si>
    <t>21:0153:001157</t>
  </si>
  <si>
    <t>21:0153:001157:0001:0001:00</t>
  </si>
  <si>
    <t>093A  :805672:00:------:--</t>
  </si>
  <si>
    <t>21:0467:001363</t>
  </si>
  <si>
    <t>21:0153:001158</t>
  </si>
  <si>
    <t>21:0153:001158:0001:0001:00</t>
  </si>
  <si>
    <t>093A  :805673:00:------:--</t>
  </si>
  <si>
    <t>21:0467:001364</t>
  </si>
  <si>
    <t>21:0153:001159:0001:0001:01</t>
  </si>
  <si>
    <t>093A  :805674:9J:------:--</t>
  </si>
  <si>
    <t>21:0467:001365</t>
  </si>
  <si>
    <t>093A  :805675:00:------:--</t>
  </si>
  <si>
    <t>21:0467:001366</t>
  </si>
  <si>
    <t>21:0153:001160</t>
  </si>
  <si>
    <t>21:0153:001160:0001:0001:00</t>
  </si>
  <si>
    <t>093A  :805676:00:------:--</t>
  </si>
  <si>
    <t>21:0467:001367</t>
  </si>
  <si>
    <t>21:0153:001161</t>
  </si>
  <si>
    <t>21:0153:001161:0001:0001:00</t>
  </si>
  <si>
    <t>093A  :805677:00:------:--</t>
  </si>
  <si>
    <t>21:0467:001368</t>
  </si>
  <si>
    <t>21:0153:001162</t>
  </si>
  <si>
    <t>21:0153:001162:0001:0001:00</t>
  </si>
  <si>
    <t>093A  :805678:00:------:--</t>
  </si>
  <si>
    <t>21:0467:001369</t>
  </si>
  <si>
    <t>21:0153:001163</t>
  </si>
  <si>
    <t>21:0153:001163:0001:0001:00</t>
  </si>
  <si>
    <t>093A  :805679:00:------:--</t>
  </si>
  <si>
    <t>21:0467:001370</t>
  </si>
  <si>
    <t>21:0153:001164</t>
  </si>
  <si>
    <t>21:0153:001164:0001:0001:00</t>
  </si>
  <si>
    <t>093A  :805680:00:------:--</t>
  </si>
  <si>
    <t>21:0467:001371</t>
  </si>
  <si>
    <t>21:0153:001165</t>
  </si>
  <si>
    <t>21:0153:001165:0001:0001:00</t>
  </si>
  <si>
    <t>093A  :805681:80:805688:00</t>
  </si>
  <si>
    <t>21:0467:001372</t>
  </si>
  <si>
    <t>21:0153:001171</t>
  </si>
  <si>
    <t>21:0153:001171:0001:0001:02</t>
  </si>
  <si>
    <t>093A  :805682:00:------:--</t>
  </si>
  <si>
    <t>21:0467:001373</t>
  </si>
  <si>
    <t>21:0153:001166</t>
  </si>
  <si>
    <t>21:0153:001166:0001:0001:00</t>
  </si>
  <si>
    <t>093A  :805683:10:------:--</t>
  </si>
  <si>
    <t>21:0467:001374</t>
  </si>
  <si>
    <t>21:0153:001167</t>
  </si>
  <si>
    <t>21:0153:001167:0001:0001:00</t>
  </si>
  <si>
    <t>093A  :805684:20:805683:10</t>
  </si>
  <si>
    <t>21:0467:001375</t>
  </si>
  <si>
    <t>21:0153:001167:0002:0001:00</t>
  </si>
  <si>
    <t>093A  :805685:00:------:--</t>
  </si>
  <si>
    <t>21:0467:001376</t>
  </si>
  <si>
    <t>21:0153:001168</t>
  </si>
  <si>
    <t>21:0153:001168:0001:0001:00</t>
  </si>
  <si>
    <t>093A  :805686:00:------:--</t>
  </si>
  <si>
    <t>21:0467:001377</t>
  </si>
  <si>
    <t>21:0153:001169</t>
  </si>
  <si>
    <t>21:0153:001169:0001:0001:00</t>
  </si>
  <si>
    <t>093A  :805687:00:------:--</t>
  </si>
  <si>
    <t>21:0467:001378</t>
  </si>
  <si>
    <t>21:0153:001170</t>
  </si>
  <si>
    <t>21:0153:001170:0001:0001:00</t>
  </si>
  <si>
    <t>093A  :805688:00:------:--</t>
  </si>
  <si>
    <t>21:0467:001379</t>
  </si>
  <si>
    <t>21:0153:001171:0001:0001:01</t>
  </si>
  <si>
    <t>093A  :805689:00:------:--</t>
  </si>
  <si>
    <t>21:0467:001380</t>
  </si>
  <si>
    <t>21:0153:001172</t>
  </si>
  <si>
    <t>21:0153:001172:0001:0001:00</t>
  </si>
  <si>
    <t>093A  :805690:00:------:--</t>
  </si>
  <si>
    <t>21:0467:001381</t>
  </si>
  <si>
    <t>21:0153:001173</t>
  </si>
  <si>
    <t>21:0153:001173:0001:0001:00</t>
  </si>
  <si>
    <t>093A  :805691:00:------:--</t>
  </si>
  <si>
    <t>21:0467:001382</t>
  </si>
  <si>
    <t>21:0153:001174</t>
  </si>
  <si>
    <t>21:0153:001174:0001:0001:00</t>
  </si>
  <si>
    <t>093A  :805692:00:------:--</t>
  </si>
  <si>
    <t>21:0467:001383</t>
  </si>
  <si>
    <t>21:0153:001175</t>
  </si>
  <si>
    <t>21:0153:001175:0001:0001:00</t>
  </si>
  <si>
    <t>093A  :805693:00:------:--</t>
  </si>
  <si>
    <t>21:0467:001384</t>
  </si>
  <si>
    <t>21:0153:001176</t>
  </si>
  <si>
    <t>21:0153:001176:0001:0001:00</t>
  </si>
  <si>
    <t>093A  :805694:00:------:--</t>
  </si>
  <si>
    <t>21:0467:001385</t>
  </si>
  <si>
    <t>21:0153:001177</t>
  </si>
  <si>
    <t>21:0153:001177:0001:0001:00</t>
  </si>
  <si>
    <t>093A  :805695:00:------:--</t>
  </si>
  <si>
    <t>21:0467:001386</t>
  </si>
  <si>
    <t>21:0153:001178</t>
  </si>
  <si>
    <t>21:0153:001178:0001:0001:00</t>
  </si>
  <si>
    <t>093A  :805696:9E:------:--</t>
  </si>
  <si>
    <t>21:0467:001387</t>
  </si>
  <si>
    <t>093A  :805697:00:------:--</t>
  </si>
  <si>
    <t>21:0467:001388</t>
  </si>
  <si>
    <t>21:0153:001179</t>
  </si>
  <si>
    <t>21:0153:001179:0001:0001:00</t>
  </si>
  <si>
    <t>093A  :805698:00:------:--</t>
  </si>
  <si>
    <t>21:0467:001389</t>
  </si>
  <si>
    <t>21:0153:001180</t>
  </si>
  <si>
    <t>21:0153:001180:0001:0001:00</t>
  </si>
  <si>
    <t>093A  :805699:00:------:--</t>
  </si>
  <si>
    <t>21:0467:001390</t>
  </si>
  <si>
    <t>21:0153:001181</t>
  </si>
  <si>
    <t>21:0153:001181:0001:0001:00</t>
  </si>
  <si>
    <t>093A  :805700:00:------:--</t>
  </si>
  <si>
    <t>21:0467:001391</t>
  </si>
  <si>
    <t>21:0153:001182</t>
  </si>
  <si>
    <t>21:0153:001182:0001:0001:00</t>
  </si>
  <si>
    <t>093A  :805701:80:805709:00</t>
  </si>
  <si>
    <t>21:0467:001392</t>
  </si>
  <si>
    <t>21:0153:001189</t>
  </si>
  <si>
    <t>21:0153:001189:0001:0001:02</t>
  </si>
  <si>
    <t>093A  :805702:00:------:--</t>
  </si>
  <si>
    <t>21:0467:001393</t>
  </si>
  <si>
    <t>21:0153:001183</t>
  </si>
  <si>
    <t>21:0153:001183:0001:0001:00</t>
  </si>
  <si>
    <t>093A  :805703:00:------:--</t>
  </si>
  <si>
    <t>21:0467:001394</t>
  </si>
  <si>
    <t>21:0153:001184</t>
  </si>
  <si>
    <t>21:0153:001184:0001:0001:00</t>
  </si>
  <si>
    <t>093A  :805704:00:------:--</t>
  </si>
  <si>
    <t>21:0467:001395</t>
  </si>
  <si>
    <t>21:0153:001185</t>
  </si>
  <si>
    <t>21:0153:001185:0001:0001:00</t>
  </si>
  <si>
    <t>093A  :805705:00:------:--</t>
  </si>
  <si>
    <t>21:0467:001396</t>
  </si>
  <si>
    <t>21:0153:001186</t>
  </si>
  <si>
    <t>21:0153:001186:0001:0001:00</t>
  </si>
  <si>
    <t>093A  :805706:10:------:--</t>
  </si>
  <si>
    <t>21:0467:001397</t>
  </si>
  <si>
    <t>21:0153:001187</t>
  </si>
  <si>
    <t>21:0153:001187:0001:0001:00</t>
  </si>
  <si>
    <t>093A  :805707:20:805706:10</t>
  </si>
  <si>
    <t>21:0467:001398</t>
  </si>
  <si>
    <t>21:0153:001187:0002:0001:00</t>
  </si>
  <si>
    <t>093A  :805708:00:------:--</t>
  </si>
  <si>
    <t>21:0467:001399</t>
  </si>
  <si>
    <t>21:0153:001188</t>
  </si>
  <si>
    <t>21:0153:001188:0001:0001:00</t>
  </si>
  <si>
    <t>093A  :805709:00:------:--</t>
  </si>
  <si>
    <t>21:0467:001400</t>
  </si>
  <si>
    <t>21:0153:001189:0001:0001:01</t>
  </si>
  <si>
    <t>093A  :805710:00:------:--</t>
  </si>
  <si>
    <t>21:0467:001401</t>
  </si>
  <si>
    <t>21:0153:001190</t>
  </si>
  <si>
    <t>21:0153:001190:0001:0001:00</t>
  </si>
  <si>
    <t>093A  :805711:00:------:--</t>
  </si>
  <si>
    <t>21:0467:001402</t>
  </si>
  <si>
    <t>21:0153:001191</t>
  </si>
  <si>
    <t>21:0153:001191:0001:0001:00</t>
  </si>
  <si>
    <t>093A  :805712:00:------:--</t>
  </si>
  <si>
    <t>21:0467:001403</t>
  </si>
  <si>
    <t>21:0153:001192</t>
  </si>
  <si>
    <t>21:0153:001192:0001:0001:00</t>
  </si>
  <si>
    <t>093A  :805713:00:------:--</t>
  </si>
  <si>
    <t>21:0467:001404</t>
  </si>
  <si>
    <t>21:0153:001193</t>
  </si>
  <si>
    <t>21:0153:001193:0001:0001:00</t>
  </si>
  <si>
    <t>093A  :805714:00:------:--</t>
  </si>
  <si>
    <t>21:0467:001405</t>
  </si>
  <si>
    <t>21:0153:001194</t>
  </si>
  <si>
    <t>21:0153:001194:0001:0001:00</t>
  </si>
  <si>
    <t>093A  :805715:00:------:--</t>
  </si>
  <si>
    <t>21:0467:001406</t>
  </si>
  <si>
    <t>21:0153:001195</t>
  </si>
  <si>
    <t>21:0153:001195:0001:0001:00</t>
  </si>
  <si>
    <t>093A  :805716:00:------:--</t>
  </si>
  <si>
    <t>21:0467:001407</t>
  </si>
  <si>
    <t>21:0153:001196</t>
  </si>
  <si>
    <t>21:0153:001196:0001:0001:00</t>
  </si>
  <si>
    <t>093A  :805717:00:------:--</t>
  </si>
  <si>
    <t>21:0467:001408</t>
  </si>
  <si>
    <t>21:0153:001197</t>
  </si>
  <si>
    <t>21:0153:001197:0001:0001:00</t>
  </si>
  <si>
    <t>093A  :805718:00:------:--</t>
  </si>
  <si>
    <t>21:0467:001409</t>
  </si>
  <si>
    <t>21:0153:001198</t>
  </si>
  <si>
    <t>21:0153:001198:0001:0001:00</t>
  </si>
  <si>
    <t>093A  :805719:00:------:--</t>
  </si>
  <si>
    <t>21:0467:001410</t>
  </si>
  <si>
    <t>21:0153:001199</t>
  </si>
  <si>
    <t>21:0153:001199:0001:0001:00</t>
  </si>
  <si>
    <t>093A  :805720:9K:------:--</t>
  </si>
  <si>
    <t>21:0467:001411</t>
  </si>
  <si>
    <t>093A  :805721:80:805726:00</t>
  </si>
  <si>
    <t>21:0467:001412</t>
  </si>
  <si>
    <t>21:0153:001204</t>
  </si>
  <si>
    <t>21:0153:001204:0001:0001:02</t>
  </si>
  <si>
    <t>093A  :805722:00:------:--</t>
  </si>
  <si>
    <t>21:0467:001413</t>
  </si>
  <si>
    <t>21:0153:001200</t>
  </si>
  <si>
    <t>21:0153:001200:0001:0001:00</t>
  </si>
  <si>
    <t>093A  :805723:00:------:--</t>
  </si>
  <si>
    <t>21:0467:001414</t>
  </si>
  <si>
    <t>21:0153:001201</t>
  </si>
  <si>
    <t>21:0153:001201:0001:0001:00</t>
  </si>
  <si>
    <t>093A  :805724:00:------:--</t>
  </si>
  <si>
    <t>21:0467:001415</t>
  </si>
  <si>
    <t>21:0153:001202</t>
  </si>
  <si>
    <t>21:0153:001202:0001:0001:00</t>
  </si>
  <si>
    <t>093A  :805725:00:------:--</t>
  </si>
  <si>
    <t>21:0467:001416</t>
  </si>
  <si>
    <t>21:0153:001203</t>
  </si>
  <si>
    <t>21:0153:001203:0001:0001:00</t>
  </si>
  <si>
    <t>093A  :805726:00:------:--</t>
  </si>
  <si>
    <t>21:0467:001417</t>
  </si>
  <si>
    <t>21:0153:001204:0001:0001:01</t>
  </si>
  <si>
    <t>093A  :805727:00:------:--</t>
  </si>
  <si>
    <t>21:0467:001418</t>
  </si>
  <si>
    <t>21:0153:001205</t>
  </si>
  <si>
    <t>21:0153:001205:0001:0001:00</t>
  </si>
  <si>
    <t>093A  :805728:00:------:--</t>
  </si>
  <si>
    <t>21:0467:001419</t>
  </si>
  <si>
    <t>21:0153:001206</t>
  </si>
  <si>
    <t>21:0153:001206:0001:0001:00</t>
  </si>
  <si>
    <t>093A  :805729:00:------:--</t>
  </si>
  <si>
    <t>21:0467:001420</t>
  </si>
  <si>
    <t>21:0153:001207</t>
  </si>
  <si>
    <t>21:0153:001207:0001:0001:00</t>
  </si>
  <si>
    <t>093A  :805730:10:------:--</t>
  </si>
  <si>
    <t>21:0467:001421</t>
  </si>
  <si>
    <t>21:0153:001208</t>
  </si>
  <si>
    <t>21:0153:001208:0001:0001:00</t>
  </si>
  <si>
    <t>093A  :805731:20:805730:10</t>
  </si>
  <si>
    <t>21:0467:001422</t>
  </si>
  <si>
    <t>21:0153:001208:0002:0001:00</t>
  </si>
  <si>
    <t>093A  :805732:00:------:--</t>
  </si>
  <si>
    <t>21:0467:001423</t>
  </si>
  <si>
    <t>21:0153:001209</t>
  </si>
  <si>
    <t>21:0153:001209:0001:0001:00</t>
  </si>
  <si>
    <t>093A  :805733:00:------:--</t>
  </si>
  <si>
    <t>21:0467:001424</t>
  </si>
  <si>
    <t>21:0153:001210</t>
  </si>
  <si>
    <t>21:0153:001210:0001:0001:00</t>
  </si>
  <si>
    <t>093A  :805734:00:------:--</t>
  </si>
  <si>
    <t>21:0467:001425</t>
  </si>
  <si>
    <t>21:0153:001211</t>
  </si>
  <si>
    <t>21:0153:001211:0001:0001:00</t>
  </si>
  <si>
    <t>093A  :805735:9K:------:--</t>
  </si>
  <si>
    <t>21:0467:001426</t>
  </si>
  <si>
    <t>093A  :805736:00:------:--</t>
  </si>
  <si>
    <t>21:0467:001427</t>
  </si>
  <si>
    <t>21:0153:001212</t>
  </si>
  <si>
    <t>21:0153:001212:0001:0001:00</t>
  </si>
  <si>
    <t>093A  :805737:00:------:--</t>
  </si>
  <si>
    <t>21:0467:001428</t>
  </si>
  <si>
    <t>21:0153:001213</t>
  </si>
  <si>
    <t>21:0153:001213:0001:0001:00</t>
  </si>
  <si>
    <t>093A  :805738:00:------:--</t>
  </si>
  <si>
    <t>21:0467:001429</t>
  </si>
  <si>
    <t>21:0153:001214</t>
  </si>
  <si>
    <t>21:0153:001214:0001:0001:00</t>
  </si>
  <si>
    <t>093A  :805739:00:------:--</t>
  </si>
  <si>
    <t>21:0467:001430</t>
  </si>
  <si>
    <t>21:0153:001215</t>
  </si>
  <si>
    <t>21:0153:001215:0001:0001:00</t>
  </si>
  <si>
    <t>093A  :805740:00:------:--</t>
  </si>
  <si>
    <t>21:0467:001431</t>
  </si>
  <si>
    <t>21:0153:001216</t>
  </si>
  <si>
    <t>21:0153:001216:0001:0001:00</t>
  </si>
  <si>
    <t>093A  :805741:80:805749:10</t>
  </si>
  <si>
    <t>21:0467:001432</t>
  </si>
  <si>
    <t>21:0153:001224</t>
  </si>
  <si>
    <t>21:0153:001224:0001:0001:02</t>
  </si>
  <si>
    <t>093A  :805742:00:------:--</t>
  </si>
  <si>
    <t>21:0467:001433</t>
  </si>
  <si>
    <t>21:0153:001217</t>
  </si>
  <si>
    <t>21:0153:001217:0001:0001:00</t>
  </si>
  <si>
    <t>093A  :805743:00:------:--</t>
  </si>
  <si>
    <t>21:0467:001434</t>
  </si>
  <si>
    <t>21:0153:001218</t>
  </si>
  <si>
    <t>21:0153:001218:0001:0001:00</t>
  </si>
  <si>
    <t>093A  :805744:00:------:--</t>
  </si>
  <si>
    <t>21:0467:001435</t>
  </si>
  <si>
    <t>21:0153:001219</t>
  </si>
  <si>
    <t>21:0153:001219:0001:0001:00</t>
  </si>
  <si>
    <t>093A  :805745:00:------:--</t>
  </si>
  <si>
    <t>21:0467:001436</t>
  </si>
  <si>
    <t>21:0153:001220</t>
  </si>
  <si>
    <t>21:0153:001220:0001:0001:00</t>
  </si>
  <si>
    <t>093A  :805746:00:------:--</t>
  </si>
  <si>
    <t>21:0467:001437</t>
  </si>
  <si>
    <t>21:0153:001221</t>
  </si>
  <si>
    <t>21:0153:001221:0001:0001:00</t>
  </si>
  <si>
    <t>093A  :805747:00:------:--</t>
  </si>
  <si>
    <t>21:0467:001438</t>
  </si>
  <si>
    <t>21:0153:001222</t>
  </si>
  <si>
    <t>21:0153:001222:0001:0001:00</t>
  </si>
  <si>
    <t>093A  :805748:00:------:--</t>
  </si>
  <si>
    <t>21:0467:001439</t>
  </si>
  <si>
    <t>21:0153:001223</t>
  </si>
  <si>
    <t>21:0153:001223:0001:0001:00</t>
  </si>
  <si>
    <t>093A  :805749:10:------:--</t>
  </si>
  <si>
    <t>21:0467:001440</t>
  </si>
  <si>
    <t>21:0153:001224:0001:0001:01</t>
  </si>
  <si>
    <t>093A  :805750:20:805749:10</t>
  </si>
  <si>
    <t>21:0467:001441</t>
  </si>
  <si>
    <t>21:0153:001224:0002:0001:00</t>
  </si>
  <si>
    <t>093A  :805751:9J:------:--</t>
  </si>
  <si>
    <t>21:0467:001442</t>
  </si>
  <si>
    <t>093A  :805752:00:------:--</t>
  </si>
  <si>
    <t>21:0467:001443</t>
  </si>
  <si>
    <t>21:0153:001225</t>
  </si>
  <si>
    <t>21:0153:001225:0001:0001:00</t>
  </si>
  <si>
    <t>093A  :805753:00:------:--</t>
  </si>
  <si>
    <t>21:0467:001444</t>
  </si>
  <si>
    <t>21:0153:001226</t>
  </si>
  <si>
    <t>21:0153:001226:0001:0001:00</t>
  </si>
  <si>
    <t>093B  :801001:80:801014:00</t>
  </si>
  <si>
    <t>21:0470:000001</t>
  </si>
  <si>
    <t>21:0154:000011</t>
  </si>
  <si>
    <t>21:0154:000011:0001:0001:02</t>
  </si>
  <si>
    <t>093B  :801002:00:------:--</t>
  </si>
  <si>
    <t>21:0470:000002</t>
  </si>
  <si>
    <t>21:0154:000001</t>
  </si>
  <si>
    <t>21:0154:000001:0001:0001:00</t>
  </si>
  <si>
    <t>093B  :801003:9K:------:--</t>
  </si>
  <si>
    <t>21:0470:000003</t>
  </si>
  <si>
    <t>093B  :801004:10:------:--</t>
  </si>
  <si>
    <t>21:0470:000004</t>
  </si>
  <si>
    <t>21:0154:000002</t>
  </si>
  <si>
    <t>21:0154:000002:0001:0001:00</t>
  </si>
  <si>
    <t>093B  :801005:20:801004:10</t>
  </si>
  <si>
    <t>21:0470:000005</t>
  </si>
  <si>
    <t>21:0154:000002:0002:0001:00</t>
  </si>
  <si>
    <t>093B  :801006:00:------:--</t>
  </si>
  <si>
    <t>21:0470:000006</t>
  </si>
  <si>
    <t>21:0154:000003</t>
  </si>
  <si>
    <t>21:0154:000003:0001:0001:00</t>
  </si>
  <si>
    <t>093B  :801007:00:------:--</t>
  </si>
  <si>
    <t>21:0470:000007</t>
  </si>
  <si>
    <t>21:0154:000004</t>
  </si>
  <si>
    <t>21:0154:000004:0001:0001:00</t>
  </si>
  <si>
    <t>093B  :801008:00:------:--</t>
  </si>
  <si>
    <t>21:0470:000008</t>
  </si>
  <si>
    <t>21:0154:000005</t>
  </si>
  <si>
    <t>21:0154:000005:0001:0001:00</t>
  </si>
  <si>
    <t>093B  :801009:00:------:--</t>
  </si>
  <si>
    <t>21:0470:000009</t>
  </si>
  <si>
    <t>21:0154:000006</t>
  </si>
  <si>
    <t>21:0154:000006:0001:0001:00</t>
  </si>
  <si>
    <t>093B  :801010:00:------:--</t>
  </si>
  <si>
    <t>21:0470:000010</t>
  </si>
  <si>
    <t>21:0154:000007</t>
  </si>
  <si>
    <t>21:0154:000007:0001:0001:00</t>
  </si>
  <si>
    <t>093B  :801011:00:------:--</t>
  </si>
  <si>
    <t>21:0470:000011</t>
  </si>
  <si>
    <t>21:0154:000008</t>
  </si>
  <si>
    <t>21:0154:000008:0001:0001:00</t>
  </si>
  <si>
    <t>093B  :801012:00:------:--</t>
  </si>
  <si>
    <t>21:0470:000012</t>
  </si>
  <si>
    <t>21:0154:000009</t>
  </si>
  <si>
    <t>21:0154:000009:0001:0001:00</t>
  </si>
  <si>
    <t>093B  :801013:00:------:--</t>
  </si>
  <si>
    <t>21:0470:000013</t>
  </si>
  <si>
    <t>21:0154:000010</t>
  </si>
  <si>
    <t>21:0154:000010:0001:0001:00</t>
  </si>
  <si>
    <t>093B  :801014:00:------:--</t>
  </si>
  <si>
    <t>21:0470:000014</t>
  </si>
  <si>
    <t>21:0154:000011:0001:0001:01</t>
  </si>
  <si>
    <t>093B  :801015:00:------:--</t>
  </si>
  <si>
    <t>21:0470:000015</t>
  </si>
  <si>
    <t>21:0154:000012</t>
  </si>
  <si>
    <t>21:0154:000012:0001:0001:00</t>
  </si>
  <si>
    <t>093B  :801016:00:------:--</t>
  </si>
  <si>
    <t>21:0470:000016</t>
  </si>
  <si>
    <t>21:0154:000013</t>
  </si>
  <si>
    <t>21:0154:000013:0001:0001:00</t>
  </si>
  <si>
    <t>093B  :801017:00:------:--</t>
  </si>
  <si>
    <t>21:0470:000017</t>
  </si>
  <si>
    <t>21:0154:000014</t>
  </si>
  <si>
    <t>21:0154:000014:0001:0001:00</t>
  </si>
  <si>
    <t>093B  :801018:00:------:--</t>
  </si>
  <si>
    <t>21:0470:000018</t>
  </si>
  <si>
    <t>21:0154:000015</t>
  </si>
  <si>
    <t>21:0154:000015:0001:0001:00</t>
  </si>
  <si>
    <t>093B  :801019:00:------:--</t>
  </si>
  <si>
    <t>21:0470:000019</t>
  </si>
  <si>
    <t>21:0154:000016</t>
  </si>
  <si>
    <t>21:0154:000016:0001:0001:00</t>
  </si>
  <si>
    <t>093B  :801020:00:------:--</t>
  </si>
  <si>
    <t>21:0470:000020</t>
  </si>
  <si>
    <t>21:0154:000017</t>
  </si>
  <si>
    <t>21:0154:000017:0001:0001:00</t>
  </si>
  <si>
    <t>093B  :801021:80:801027:00</t>
  </si>
  <si>
    <t>21:0470:000021</t>
  </si>
  <si>
    <t>21:0154:000023</t>
  </si>
  <si>
    <t>21:0154:000023:0001:0001:02</t>
  </si>
  <si>
    <t>093B  :801022:00:------:--</t>
  </si>
  <si>
    <t>21:0470:000022</t>
  </si>
  <si>
    <t>21:0154:000018</t>
  </si>
  <si>
    <t>21:0154:000018:0001:0001:00</t>
  </si>
  <si>
    <t>093B  :801023:00:------:--</t>
  </si>
  <si>
    <t>21:0470:000023</t>
  </si>
  <si>
    <t>21:0154:000019</t>
  </si>
  <si>
    <t>21:0154:000019:0001:0001:00</t>
  </si>
  <si>
    <t>093B  :801024:00:------:--</t>
  </si>
  <si>
    <t>21:0470:000024</t>
  </si>
  <si>
    <t>21:0154:000020</t>
  </si>
  <si>
    <t>21:0154:000020:0001:0001:00</t>
  </si>
  <si>
    <t>093B  :801025:00:------:--</t>
  </si>
  <si>
    <t>21:0470:000025</t>
  </si>
  <si>
    <t>21:0154:000021</t>
  </si>
  <si>
    <t>21:0154:000021:0001:0001:00</t>
  </si>
  <si>
    <t>093B  :801026:00:------:--</t>
  </si>
  <si>
    <t>21:0470:000026</t>
  </si>
  <si>
    <t>21:0154:000022</t>
  </si>
  <si>
    <t>21:0154:000022:0001:0001:00</t>
  </si>
  <si>
    <t>093B  :801027:00:------:--</t>
  </si>
  <si>
    <t>21:0470:000027</t>
  </si>
  <si>
    <t>21:0154:000023:0001:0001:01</t>
  </si>
  <si>
    <t>093B  :801028:10:------:--</t>
  </si>
  <si>
    <t>21:0470:000028</t>
  </si>
  <si>
    <t>21:0154:000024</t>
  </si>
  <si>
    <t>21:0154:000024:0001:0001:00</t>
  </si>
  <si>
    <t>093B  :801029:20:801028:10</t>
  </si>
  <si>
    <t>21:0470:000029</t>
  </si>
  <si>
    <t>21:0154:000024:0002:0001:00</t>
  </si>
  <si>
    <t>093B  :801030:00:------:--</t>
  </si>
  <si>
    <t>21:0470:000030</t>
  </si>
  <si>
    <t>21:0154:000025</t>
  </si>
  <si>
    <t>21:0154:000025:0001:0001:00</t>
  </si>
  <si>
    <t>093B  :801031:00:------:--</t>
  </si>
  <si>
    <t>21:0470:000031</t>
  </si>
  <si>
    <t>21:0154:000026</t>
  </si>
  <si>
    <t>21:0154:000026:0001:0001:00</t>
  </si>
  <si>
    <t>093B  :801032:00:------:--</t>
  </si>
  <si>
    <t>21:0470:000032</t>
  </si>
  <si>
    <t>21:0154:000027</t>
  </si>
  <si>
    <t>21:0154:000027:0001:0001:00</t>
  </si>
  <si>
    <t>093B  :801033:00:------:--</t>
  </si>
  <si>
    <t>21:0470:000033</t>
  </si>
  <si>
    <t>21:0154:000028</t>
  </si>
  <si>
    <t>21:0154:000028:0001:0001:00</t>
  </si>
  <si>
    <t>093B  :801034:00:------:--</t>
  </si>
  <si>
    <t>21:0470:000034</t>
  </si>
  <si>
    <t>21:0154:000029</t>
  </si>
  <si>
    <t>21:0154:000029:0001:0001:00</t>
  </si>
  <si>
    <t>093B  :801035:00:------:--</t>
  </si>
  <si>
    <t>21:0470:000035</t>
  </si>
  <si>
    <t>21:0154:000030</t>
  </si>
  <si>
    <t>21:0154:000030:0001:0001:00</t>
  </si>
  <si>
    <t>093B  :801036:9L:------:--</t>
  </si>
  <si>
    <t>21:0470:000036</t>
  </si>
  <si>
    <t>093B  :801037:00:------:--</t>
  </si>
  <si>
    <t>21:0470:000037</t>
  </si>
  <si>
    <t>21:0154:000031</t>
  </si>
  <si>
    <t>21:0154:000031:0001:0001:00</t>
  </si>
  <si>
    <t>093B  :801038:00:------:--</t>
  </si>
  <si>
    <t>21:0470:000038</t>
  </si>
  <si>
    <t>21:0154:000032</t>
  </si>
  <si>
    <t>21:0154:000032:0001:0001:00</t>
  </si>
  <si>
    <t>093B  :801039:00:------:--</t>
  </si>
  <si>
    <t>21:0470:000039</t>
  </si>
  <si>
    <t>21:0154:000033</t>
  </si>
  <si>
    <t>21:0154:000033:0001:0001:00</t>
  </si>
  <si>
    <t>093B  :801040:00:------:--</t>
  </si>
  <si>
    <t>21:0470:000040</t>
  </si>
  <si>
    <t>21:0154:000034</t>
  </si>
  <si>
    <t>21:0154:000034:0001:0001:00</t>
  </si>
  <si>
    <t>093B  :801041:80:801048:00</t>
  </si>
  <si>
    <t>21:0470:000041</t>
  </si>
  <si>
    <t>21:0154:000041</t>
  </si>
  <si>
    <t>21:0154:000041:0001:0001:02</t>
  </si>
  <si>
    <t>093B  :801042:00:------:--</t>
  </si>
  <si>
    <t>21:0470:000042</t>
  </si>
  <si>
    <t>21:0154:000035</t>
  </si>
  <si>
    <t>21:0154:000035:0001:0001:00</t>
  </si>
  <si>
    <t>093B  :801043:00:------:--</t>
  </si>
  <si>
    <t>21:0470:000043</t>
  </si>
  <si>
    <t>21:0154:000036</t>
  </si>
  <si>
    <t>21:0154:000036:0001:0001:00</t>
  </si>
  <si>
    <t>093B  :801044:00:------:--</t>
  </si>
  <si>
    <t>21:0470:000044</t>
  </si>
  <si>
    <t>21:0154:000037</t>
  </si>
  <si>
    <t>21:0154:000037:0001:0001:00</t>
  </si>
  <si>
    <t>093B  :801045:00:------:--</t>
  </si>
  <si>
    <t>21:0470:000045</t>
  </si>
  <si>
    <t>21:0154:000038</t>
  </si>
  <si>
    <t>21:0154:000038:0001:0001:00</t>
  </si>
  <si>
    <t>093B  :801046:00:------:--</t>
  </si>
  <si>
    <t>21:0470:000046</t>
  </si>
  <si>
    <t>21:0154:000039</t>
  </si>
  <si>
    <t>21:0154:000039:0001:0001:00</t>
  </si>
  <si>
    <t>093B  :801047:00:------:--</t>
  </si>
  <si>
    <t>21:0470:000047</t>
  </si>
  <si>
    <t>21:0154:000040</t>
  </si>
  <si>
    <t>21:0154:000040:0001:0001:00</t>
  </si>
  <si>
    <t>093B  :801048:00:------:--</t>
  </si>
  <si>
    <t>21:0470:000048</t>
  </si>
  <si>
    <t>21:0154:000041:0001:0001:01</t>
  </si>
  <si>
    <t>093B  :801049:00:------:--</t>
  </si>
  <si>
    <t>21:0470:000049</t>
  </si>
  <si>
    <t>21:0154:000042</t>
  </si>
  <si>
    <t>21:0154:000042:0001:0001:00</t>
  </si>
  <si>
    <t>093B  :801050:00:------:--</t>
  </si>
  <si>
    <t>21:0470:000050</t>
  </si>
  <si>
    <t>21:0154:000043</t>
  </si>
  <si>
    <t>21:0154:000043:0001:0001:00</t>
  </si>
  <si>
    <t>093B  :801051:9L:------:--</t>
  </si>
  <si>
    <t>21:0470:000051</t>
  </si>
  <si>
    <t>093B  :801052:00:------:--</t>
  </si>
  <si>
    <t>21:0470:000052</t>
  </si>
  <si>
    <t>21:0154:000044</t>
  </si>
  <si>
    <t>21:0154:000044:0001:0001:00</t>
  </si>
  <si>
    <t>093B  :801053:00:------:--</t>
  </si>
  <si>
    <t>21:0470:000053</t>
  </si>
  <si>
    <t>21:0154:000045</t>
  </si>
  <si>
    <t>21:0154:000045:0001:0001:00</t>
  </si>
  <si>
    <t>093B  :801054:00:------:--</t>
  </si>
  <si>
    <t>21:0470:000054</t>
  </si>
  <si>
    <t>21:0154:000046</t>
  </si>
  <si>
    <t>21:0154:000046:0001:0001:00</t>
  </si>
  <si>
    <t>093B  :801055:00:------:--</t>
  </si>
  <si>
    <t>21:0470:000055</t>
  </si>
  <si>
    <t>21:0154:000047</t>
  </si>
  <si>
    <t>21:0154:000047:0001:0001:00</t>
  </si>
  <si>
    <t>093B  :801056:00:------:--</t>
  </si>
  <si>
    <t>21:0470:000056</t>
  </si>
  <si>
    <t>21:0154:000048</t>
  </si>
  <si>
    <t>21:0154:000048:0001:0001:00</t>
  </si>
  <si>
    <t>093B  :801057:00:------:--</t>
  </si>
  <si>
    <t>21:0470:000057</t>
  </si>
  <si>
    <t>21:0154:000049</t>
  </si>
  <si>
    <t>21:0154:000049:0001:0001:00</t>
  </si>
  <si>
    <t>093B  :801058:10:------:--</t>
  </si>
  <si>
    <t>21:0470:000058</t>
  </si>
  <si>
    <t>21:0154:000050</t>
  </si>
  <si>
    <t>21:0154:000050:0001:0001:00</t>
  </si>
  <si>
    <t>093B  :801059:20:801058:10</t>
  </si>
  <si>
    <t>21:0470:000059</t>
  </si>
  <si>
    <t>21:0154:000050:0002:0001:00</t>
  </si>
  <si>
    <t>093B  :801060:00:------:--</t>
  </si>
  <si>
    <t>21:0470:000060</t>
  </si>
  <si>
    <t>21:0154:000051</t>
  </si>
  <si>
    <t>21:0154:000051:0001:0001:00</t>
  </si>
  <si>
    <t>093B  :801061:80:801070:00</t>
  </si>
  <si>
    <t>21:0470:000061</t>
  </si>
  <si>
    <t>21:0154:000060</t>
  </si>
  <si>
    <t>21:0154:000060:0001:0001:02</t>
  </si>
  <si>
    <t>093B  :801062:00:------:--</t>
  </si>
  <si>
    <t>21:0470:000062</t>
  </si>
  <si>
    <t>21:0154:000052</t>
  </si>
  <si>
    <t>21:0154:000052:0001:0001:00</t>
  </si>
  <si>
    <t>093B  :801063:00:------:--</t>
  </si>
  <si>
    <t>21:0470:000063</t>
  </si>
  <si>
    <t>21:0154:000053</t>
  </si>
  <si>
    <t>21:0154:000053:0001:0001:00</t>
  </si>
  <si>
    <t>093B  :801064:00:------:--</t>
  </si>
  <si>
    <t>21:0470:000064</t>
  </si>
  <si>
    <t>21:0154:000054</t>
  </si>
  <si>
    <t>21:0154:000054:0001:0001:00</t>
  </si>
  <si>
    <t>093B  :801065:00:------:--</t>
  </si>
  <si>
    <t>21:0470:000065</t>
  </si>
  <si>
    <t>21:0154:000055</t>
  </si>
  <si>
    <t>21:0154:000055:0001:0001:00</t>
  </si>
  <si>
    <t>093B  :801066:00:------:--</t>
  </si>
  <si>
    <t>21:0470:000066</t>
  </si>
  <si>
    <t>21:0154:000056</t>
  </si>
  <si>
    <t>21:0154:000056:0001:0001:00</t>
  </si>
  <si>
    <t>093B  :801067:00:------:--</t>
  </si>
  <si>
    <t>21:0470:000067</t>
  </si>
  <si>
    <t>21:0154:000057</t>
  </si>
  <si>
    <t>21:0154:000057:0001:0001:00</t>
  </si>
  <si>
    <t>093B  :801068:00:------:--</t>
  </si>
  <si>
    <t>21:0470:000068</t>
  </si>
  <si>
    <t>21:0154:000058</t>
  </si>
  <si>
    <t>21:0154:000058:0001:0001:00</t>
  </si>
  <si>
    <t>093B  :801069:00:------:--</t>
  </si>
  <si>
    <t>21:0470:000069</t>
  </si>
  <si>
    <t>21:0154:000059</t>
  </si>
  <si>
    <t>21:0154:000059:0001:0001:00</t>
  </si>
  <si>
    <t>093B  :801070:00:------:--</t>
  </si>
  <si>
    <t>21:0470:000070</t>
  </si>
  <si>
    <t>21:0154:000060:0001:0001:01</t>
  </si>
  <si>
    <t>093B  :801071:00:------:--</t>
  </si>
  <si>
    <t>21:0470:000071</t>
  </si>
  <si>
    <t>21:0154:000061</t>
  </si>
  <si>
    <t>21:0154:000061:0001:0001:00</t>
  </si>
  <si>
    <t>093B  :801072:00:------:--</t>
  </si>
  <si>
    <t>21:0470:000072</t>
  </si>
  <si>
    <t>21:0154:000062</t>
  </si>
  <si>
    <t>21:0154:000062:0001:0001:00</t>
  </si>
  <si>
    <t>093B  :801073:00:------:--</t>
  </si>
  <si>
    <t>21:0470:000073</t>
  </si>
  <si>
    <t>21:0154:000063</t>
  </si>
  <si>
    <t>21:0154:000063:0001:0001:00</t>
  </si>
  <si>
    <t>093B  :801074:9J:------:--</t>
  </si>
  <si>
    <t>21:0470:000074</t>
  </si>
  <si>
    <t>093B  :801075:00:------:--</t>
  </si>
  <si>
    <t>21:0470:000075</t>
  </si>
  <si>
    <t>21:0154:000064</t>
  </si>
  <si>
    <t>21:0154:000064:0001:0001:00</t>
  </si>
  <si>
    <t>093B  :801076:00:------:--</t>
  </si>
  <si>
    <t>21:0470:000076</t>
  </si>
  <si>
    <t>21:0154:000065</t>
  </si>
  <si>
    <t>21:0154:000065:0001:0001:00</t>
  </si>
  <si>
    <t>093B  :801077:00:------:--</t>
  </si>
  <si>
    <t>21:0470:000077</t>
  </si>
  <si>
    <t>21:0154:000066</t>
  </si>
  <si>
    <t>21:0154:000066:0001:0001:00</t>
  </si>
  <si>
    <t>093B  :801078:00:------:--</t>
  </si>
  <si>
    <t>21:0470:000078</t>
  </si>
  <si>
    <t>21:0154:000067</t>
  </si>
  <si>
    <t>21:0154:000067:0001:0001:00</t>
  </si>
  <si>
    <t>093B  :801079:00:------:--</t>
  </si>
  <si>
    <t>21:0470:000079</t>
  </si>
  <si>
    <t>21:0154:000068</t>
  </si>
  <si>
    <t>21:0154:000068:0001:0001:00</t>
  </si>
  <si>
    <t>093B  :801080:00:------:--</t>
  </si>
  <si>
    <t>21:0470:000080</t>
  </si>
  <si>
    <t>21:0154:000069</t>
  </si>
  <si>
    <t>21:0154:000069:0001:0001:00</t>
  </si>
  <si>
    <t>093B  :801081:80:801093:00</t>
  </si>
  <si>
    <t>21:0470:000081</t>
  </si>
  <si>
    <t>21:0154:000080</t>
  </si>
  <si>
    <t>21:0154:000080:0001:0001:02</t>
  </si>
  <si>
    <t>093B  :801082:00:------:--</t>
  </si>
  <si>
    <t>21:0470:000082</t>
  </si>
  <si>
    <t>21:0154:000070</t>
  </si>
  <si>
    <t>21:0154:000070:0001:0001:00</t>
  </si>
  <si>
    <t>093B  :801083:00:------:--</t>
  </si>
  <si>
    <t>21:0470:000083</t>
  </si>
  <si>
    <t>21:0154:000071</t>
  </si>
  <si>
    <t>21:0154:000071:0001:0001:00</t>
  </si>
  <si>
    <t>093B  :801084:00:------:--</t>
  </si>
  <si>
    <t>21:0470:000084</t>
  </si>
  <si>
    <t>21:0154:000072</t>
  </si>
  <si>
    <t>21:0154:000072:0001:0001:00</t>
  </si>
  <si>
    <t>093B  :801085:00:------:--</t>
  </si>
  <si>
    <t>21:0470:000085</t>
  </si>
  <si>
    <t>21:0154:000073</t>
  </si>
  <si>
    <t>21:0154:000073:0001:0001:00</t>
  </si>
  <si>
    <t>093B  :801086:00:------:--</t>
  </si>
  <si>
    <t>21:0470:000086</t>
  </si>
  <si>
    <t>21:0154:000074</t>
  </si>
  <si>
    <t>21:0154:000074:0001:0001:00</t>
  </si>
  <si>
    <t>093B  :801087:00:------:--</t>
  </si>
  <si>
    <t>21:0470:000087</t>
  </si>
  <si>
    <t>21:0154:000075</t>
  </si>
  <si>
    <t>21:0154:000075:0001:0001:00</t>
  </si>
  <si>
    <t>093B  :801088:00:------:--</t>
  </si>
  <si>
    <t>21:0470:000088</t>
  </si>
  <si>
    <t>21:0154:000076</t>
  </si>
  <si>
    <t>21:0154:000076:0001:0001:00</t>
  </si>
  <si>
    <t>093B  :801089:00:------:--</t>
  </si>
  <si>
    <t>21:0470:000089</t>
  </si>
  <si>
    <t>21:0154:000077</t>
  </si>
  <si>
    <t>21:0154:000077:0001:0001:00</t>
  </si>
  <si>
    <t>093B  :801090:9K:------:--</t>
  </si>
  <si>
    <t>21:0470:000090</t>
  </si>
  <si>
    <t>093B  :801091:00:------:--</t>
  </si>
  <si>
    <t>21:0470:000091</t>
  </si>
  <si>
    <t>21:0154:000078</t>
  </si>
  <si>
    <t>21:0154:000078:0001:0001:00</t>
  </si>
  <si>
    <t>093B  :801092:00:------:--</t>
  </si>
  <si>
    <t>21:0470:000092</t>
  </si>
  <si>
    <t>21:0154:000079</t>
  </si>
  <si>
    <t>21:0154:000079:0001:0001:00</t>
  </si>
  <si>
    <t>093B  :801093:00:------:--</t>
  </si>
  <si>
    <t>21:0470:000093</t>
  </si>
  <si>
    <t>21:0154:000080:0001:0001:01</t>
  </si>
  <si>
    <t>093B  :801094:10:------:--</t>
  </si>
  <si>
    <t>21:0470:000094</t>
  </si>
  <si>
    <t>21:0154:000081</t>
  </si>
  <si>
    <t>21:0154:000081:0001:0001:00</t>
  </si>
  <si>
    <t>093B  :801095:20:801094:10</t>
  </si>
  <si>
    <t>21:0470:000095</t>
  </si>
  <si>
    <t>21:0154:000081:0002:0001:00</t>
  </si>
  <si>
    <t>093B  :801096:00:------:--</t>
  </si>
  <si>
    <t>21:0470:000096</t>
  </si>
  <si>
    <t>21:0154:000082</t>
  </si>
  <si>
    <t>21:0154:000082:0001:0001:00</t>
  </si>
  <si>
    <t>093B  :801097:00:------:--</t>
  </si>
  <si>
    <t>21:0470:000097</t>
  </si>
  <si>
    <t>21:0154:000083</t>
  </si>
  <si>
    <t>21:0154:000083:0001:0001:00</t>
  </si>
  <si>
    <t>093B  :801098:00:------:--</t>
  </si>
  <si>
    <t>21:0470:000098</t>
  </si>
  <si>
    <t>21:0154:000084</t>
  </si>
  <si>
    <t>21:0154:000084:0001:0001:00</t>
  </si>
  <si>
    <t>093B  :801099:00:------:--</t>
  </si>
  <si>
    <t>21:0470:000099</t>
  </si>
  <si>
    <t>21:0154:000085</t>
  </si>
  <si>
    <t>21:0154:000085:0001:0001:00</t>
  </si>
  <si>
    <t>093B  :801100:00:------:--</t>
  </si>
  <si>
    <t>21:0470:000100</t>
  </si>
  <si>
    <t>21:0154:000086</t>
  </si>
  <si>
    <t>21:0154:000086:0001:0001:00</t>
  </si>
  <si>
    <t>093B  :801101:80:801104:00</t>
  </si>
  <si>
    <t>21:0470:000101</t>
  </si>
  <si>
    <t>21:0154:000089</t>
  </si>
  <si>
    <t>21:0154:000089:0001:0001:02</t>
  </si>
  <si>
    <t>093B  :801102:00:------:--</t>
  </si>
  <si>
    <t>21:0470:000102</t>
  </si>
  <si>
    <t>21:0154:000087</t>
  </si>
  <si>
    <t>21:0154:000087:0001:0001:00</t>
  </si>
  <si>
    <t>093B  :801103:00:------:--</t>
  </si>
  <si>
    <t>21:0470:000103</t>
  </si>
  <si>
    <t>21:0154:000088</t>
  </si>
  <si>
    <t>21:0154:000088:0001:0001:00</t>
  </si>
  <si>
    <t>093B  :801104:00:------:--</t>
  </si>
  <si>
    <t>21:0470:000104</t>
  </si>
  <si>
    <t>21:0154:000089:0001:0001:01</t>
  </si>
  <si>
    <t>093B  :801105:10:------:--</t>
  </si>
  <si>
    <t>21:0470:000105</t>
  </si>
  <si>
    <t>21:0154:000090</t>
  </si>
  <si>
    <t>21:0154:000090:0001:0001:00</t>
  </si>
  <si>
    <t>093B  :801106:20:801105:10</t>
  </si>
  <si>
    <t>21:0470:000106</t>
  </si>
  <si>
    <t>21:0154:000090:0002:0001:00</t>
  </si>
  <si>
    <t>093B  :801107:00:------:--</t>
  </si>
  <si>
    <t>21:0470:000107</t>
  </si>
  <si>
    <t>21:0154:000091</t>
  </si>
  <si>
    <t>21:0154:000091:0001:0001:00</t>
  </si>
  <si>
    <t>093B  :801108:00:------:--</t>
  </si>
  <si>
    <t>21:0470:000108</t>
  </si>
  <si>
    <t>21:0154:000092</t>
  </si>
  <si>
    <t>21:0154:000092:0001:0001:00</t>
  </si>
  <si>
    <t>093B  :801109:00:------:--</t>
  </si>
  <si>
    <t>21:0470:000109</t>
  </si>
  <si>
    <t>21:0154:000093</t>
  </si>
  <si>
    <t>21:0154:000093:0001:0001:00</t>
  </si>
  <si>
    <t>093B  :801110:00:------:--</t>
  </si>
  <si>
    <t>21:0470:000110</t>
  </si>
  <si>
    <t>21:0154:000094</t>
  </si>
  <si>
    <t>21:0154:000094:0001:0001:00</t>
  </si>
  <si>
    <t>093B  :801111:00:------:--</t>
  </si>
  <si>
    <t>21:0470:000111</t>
  </si>
  <si>
    <t>21:0154:000095</t>
  </si>
  <si>
    <t>21:0154:000095:0001:0001:00</t>
  </si>
  <si>
    <t>093B  :801112:00:------:--</t>
  </si>
  <si>
    <t>21:0470:000112</t>
  </si>
  <si>
    <t>21:0154:000096</t>
  </si>
  <si>
    <t>21:0154:000096:0001:0001:00</t>
  </si>
  <si>
    <t>093B  :801113:00:------:--</t>
  </si>
  <si>
    <t>21:0470:000113</t>
  </si>
  <si>
    <t>21:0154:000097</t>
  </si>
  <si>
    <t>21:0154:000097:0001:0001:00</t>
  </si>
  <si>
    <t>093B  :801114:9E:------:--</t>
  </si>
  <si>
    <t>21:0470:000114</t>
  </si>
  <si>
    <t>093B  :801115:00:------:--</t>
  </si>
  <si>
    <t>21:0470:000115</t>
  </si>
  <si>
    <t>21:0154:000098</t>
  </si>
  <si>
    <t>21:0154:000098:0001:0001:00</t>
  </si>
  <si>
    <t>093B  :801116:00:------:--</t>
  </si>
  <si>
    <t>21:0470:000116</t>
  </si>
  <si>
    <t>21:0154:000099</t>
  </si>
  <si>
    <t>21:0154:000099:0001:0001:00</t>
  </si>
  <si>
    <t>093B  :801117:00:------:--</t>
  </si>
  <si>
    <t>21:0470:000117</t>
  </si>
  <si>
    <t>21:0154:000100</t>
  </si>
  <si>
    <t>21:0154:000100:0001:0001:00</t>
  </si>
  <si>
    <t>093B  :801118:00:------:--</t>
  </si>
  <si>
    <t>21:0470:000118</t>
  </si>
  <si>
    <t>21:0154:000101</t>
  </si>
  <si>
    <t>21:0154:000101:0001:0001:00</t>
  </si>
  <si>
    <t>093B  :801119:00:------:--</t>
  </si>
  <si>
    <t>21:0470:000119</t>
  </si>
  <si>
    <t>21:0154:000102</t>
  </si>
  <si>
    <t>21:0154:000102:0001:0001:00</t>
  </si>
  <si>
    <t>093B  :801120:00:------:--</t>
  </si>
  <si>
    <t>21:0470:000120</t>
  </si>
  <si>
    <t>21:0154:000103</t>
  </si>
  <si>
    <t>21:0154:000103:0001:0001:00</t>
  </si>
  <si>
    <t>093B  :801121:80:801122:10</t>
  </si>
  <si>
    <t>21:0470:000121</t>
  </si>
  <si>
    <t>21:0154:000104</t>
  </si>
  <si>
    <t>21:0154:000104:0001:0001:02</t>
  </si>
  <si>
    <t>093B  :801122:10:------:--</t>
  </si>
  <si>
    <t>21:0470:000122</t>
  </si>
  <si>
    <t>21:0154:000104:0001:0001:01</t>
  </si>
  <si>
    <t>093B  :801123:20:801122:10</t>
  </si>
  <si>
    <t>21:0470:000123</t>
  </si>
  <si>
    <t>21:0154:000104:0002:0001:00</t>
  </si>
  <si>
    <t>093B  :801124:00:------:--</t>
  </si>
  <si>
    <t>21:0470:000124</t>
  </si>
  <si>
    <t>21:0154:000105</t>
  </si>
  <si>
    <t>21:0154:000105:0001:0001:00</t>
  </si>
  <si>
    <t>093B  :801125:00:------:--</t>
  </si>
  <si>
    <t>21:0470:000125</t>
  </si>
  <si>
    <t>21:0154:000106</t>
  </si>
  <si>
    <t>21:0154:000106:0001:0001:00</t>
  </si>
  <si>
    <t>093B  :801126:00:------:--</t>
  </si>
  <si>
    <t>21:0470:000126</t>
  </si>
  <si>
    <t>21:0154:000107</t>
  </si>
  <si>
    <t>21:0154:000107:0001:0001:00</t>
  </si>
  <si>
    <t>093B  :801127:00:------:--</t>
  </si>
  <si>
    <t>21:0470:000127</t>
  </si>
  <si>
    <t>21:0154:000108</t>
  </si>
  <si>
    <t>21:0154:000108:0001:0001:00</t>
  </si>
  <si>
    <t>093B  :801128:00:------:--</t>
  </si>
  <si>
    <t>21:0470:000128</t>
  </si>
  <si>
    <t>21:0154:000109</t>
  </si>
  <si>
    <t>21:0154:000109:0001:0001:00</t>
  </si>
  <si>
    <t>093B  :801129:00:------:--</t>
  </si>
  <si>
    <t>21:0470:000129</t>
  </si>
  <si>
    <t>21:0154:000110</t>
  </si>
  <si>
    <t>21:0154:000110:0001:0001:00</t>
  </si>
  <si>
    <t>093B  :801130:00:------:--</t>
  </si>
  <si>
    <t>21:0470:000130</t>
  </si>
  <si>
    <t>21:0154:000111</t>
  </si>
  <si>
    <t>21:0154:000111:0001:0001:00</t>
  </si>
  <si>
    <t>093B  :801131:00:------:--</t>
  </si>
  <si>
    <t>21:0470:000131</t>
  </si>
  <si>
    <t>21:0154:000112</t>
  </si>
  <si>
    <t>21:0154:000112:0001:0001:00</t>
  </si>
  <si>
    <t>093B  :801132:00:------:--</t>
  </si>
  <si>
    <t>21:0470:000132</t>
  </si>
  <si>
    <t>21:0154:000113</t>
  </si>
  <si>
    <t>21:0154:000113:0001:0001:00</t>
  </si>
  <si>
    <t>093B  :801133:00:------:--</t>
  </si>
  <si>
    <t>21:0470:000133</t>
  </si>
  <si>
    <t>21:0154:000114</t>
  </si>
  <si>
    <t>21:0154:000114:0001:0001:00</t>
  </si>
  <si>
    <t>093B  :801134:00:------:--</t>
  </si>
  <si>
    <t>21:0470:000134</t>
  </si>
  <si>
    <t>21:0154:000115</t>
  </si>
  <si>
    <t>21:0154:000115:0001:0001:00</t>
  </si>
  <si>
    <t>093B  :801135:00:------:--</t>
  </si>
  <si>
    <t>21:0470:000135</t>
  </si>
  <si>
    <t>21:0154:000116</t>
  </si>
  <si>
    <t>21:0154:000116:0001:0001:00</t>
  </si>
  <si>
    <t>093B  :801136:00:------:--</t>
  </si>
  <si>
    <t>21:0470:000136</t>
  </si>
  <si>
    <t>21:0154:000117</t>
  </si>
  <si>
    <t>21:0154:000117:0001:0001:00</t>
  </si>
  <si>
    <t>093B  :801137:00:------:--</t>
  </si>
  <si>
    <t>21:0470:000137</t>
  </si>
  <si>
    <t>21:0154:000118</t>
  </si>
  <si>
    <t>21:0154:000118:0001:0001:00</t>
  </si>
  <si>
    <t>093B  :801138:00:------:--</t>
  </si>
  <si>
    <t>21:0470:000138</t>
  </si>
  <si>
    <t>21:0154:000119</t>
  </si>
  <si>
    <t>21:0154:000119:0001:0001:00</t>
  </si>
  <si>
    <t>093B  :801139:00:------:--</t>
  </si>
  <si>
    <t>21:0470:000139</t>
  </si>
  <si>
    <t>21:0154:000120</t>
  </si>
  <si>
    <t>21:0154:000120:0001:0001:00</t>
  </si>
  <si>
    <t>093B  :801140:9J:------:--</t>
  </si>
  <si>
    <t>21:0470:000140</t>
  </si>
  <si>
    <t>093B  :801141:80:801154:10</t>
  </si>
  <si>
    <t>21:0470:000141</t>
  </si>
  <si>
    <t>21:0154:000132</t>
  </si>
  <si>
    <t>21:0154:000132:0001:0001:02</t>
  </si>
  <si>
    <t>093B  :801142:00:------:--</t>
  </si>
  <si>
    <t>21:0470:000142</t>
  </si>
  <si>
    <t>21:0154:000121</t>
  </si>
  <si>
    <t>21:0154:000121:0001:0001:00</t>
  </si>
  <si>
    <t>093B  :801143:00:------:--</t>
  </si>
  <si>
    <t>21:0470:000143</t>
  </si>
  <si>
    <t>21:0154:000122</t>
  </si>
  <si>
    <t>21:0154:000122:0001:0001:00</t>
  </si>
  <si>
    <t>093B  :801144:00:------:--</t>
  </si>
  <si>
    <t>21:0470:000144</t>
  </si>
  <si>
    <t>21:0154:000123</t>
  </si>
  <si>
    <t>21:0154:000123:0001:0001:00</t>
  </si>
  <si>
    <t>093B  :801145:00:------:--</t>
  </si>
  <si>
    <t>21:0470:000145</t>
  </si>
  <si>
    <t>21:0154:000124</t>
  </si>
  <si>
    <t>21:0154:000124:0001:0001:00</t>
  </si>
  <si>
    <t>093B  :801146:00:------:--</t>
  </si>
  <si>
    <t>21:0470:000146</t>
  </si>
  <si>
    <t>21:0154:000125</t>
  </si>
  <si>
    <t>21:0154:000125:0001:0001:00</t>
  </si>
  <si>
    <t>093B  :801147:9K:------:--</t>
  </si>
  <si>
    <t>21:0470:000147</t>
  </si>
  <si>
    <t>093B  :801148:00:------:--</t>
  </si>
  <si>
    <t>21:0470:000148</t>
  </si>
  <si>
    <t>21:0154:000126</t>
  </si>
  <si>
    <t>21:0154:000126:0001:0001:00</t>
  </si>
  <si>
    <t>093B  :801149:00:------:--</t>
  </si>
  <si>
    <t>21:0470:000149</t>
  </si>
  <si>
    <t>21:0154:000127</t>
  </si>
  <si>
    <t>21:0154:000127:0001:0001:00</t>
  </si>
  <si>
    <t>093B  :801150:00:------:--</t>
  </si>
  <si>
    <t>21:0470:000150</t>
  </si>
  <si>
    <t>21:0154:000128</t>
  </si>
  <si>
    <t>21:0154:000128:0001:0001:00</t>
  </si>
  <si>
    <t>093B  :801151:00:------:--</t>
  </si>
  <si>
    <t>21:0470:000151</t>
  </si>
  <si>
    <t>21:0154:000129</t>
  </si>
  <si>
    <t>21:0154:000129:0001:0001:00</t>
  </si>
  <si>
    <t>093B  :801152:00:------:--</t>
  </si>
  <si>
    <t>21:0470:000152</t>
  </si>
  <si>
    <t>21:0154:000130</t>
  </si>
  <si>
    <t>21:0154:000130:0001:0001:00</t>
  </si>
  <si>
    <t>093B  :801153:00:------:--</t>
  </si>
  <si>
    <t>21:0470:000153</t>
  </si>
  <si>
    <t>21:0154:000131</t>
  </si>
  <si>
    <t>21:0154:000131:0001:0001:00</t>
  </si>
  <si>
    <t>093B  :801154:10:------:--</t>
  </si>
  <si>
    <t>21:0470:000154</t>
  </si>
  <si>
    <t>21:0154:000132:0001:0001:01</t>
  </si>
  <si>
    <t>093B  :801155:20:801154:10</t>
  </si>
  <si>
    <t>21:0470:000155</t>
  </si>
  <si>
    <t>21:0154:000132:0002:0001:00</t>
  </si>
  <si>
    <t>093B  :801156:00:------:--</t>
  </si>
  <si>
    <t>21:0470:000156</t>
  </si>
  <si>
    <t>21:0154:000133</t>
  </si>
  <si>
    <t>21:0154:000133:0001:0001:00</t>
  </si>
  <si>
    <t>093B  :801157:00:------:--</t>
  </si>
  <si>
    <t>21:0470:000157</t>
  </si>
  <si>
    <t>21:0154:000134</t>
  </si>
  <si>
    <t>21:0154:000134:0001:0001:00</t>
  </si>
  <si>
    <t>093B  :801158:00:------:--</t>
  </si>
  <si>
    <t>21:0470:000158</t>
  </si>
  <si>
    <t>21:0154:000135</t>
  </si>
  <si>
    <t>21:0154:000135:0001:0001:00</t>
  </si>
  <si>
    <t>093B  :801159:00:------:--</t>
  </si>
  <si>
    <t>21:0470:000159</t>
  </si>
  <si>
    <t>21:0154:000136</t>
  </si>
  <si>
    <t>21:0154:000136:0001:0001:00</t>
  </si>
  <si>
    <t>093B  :801160:00:------:--</t>
  </si>
  <si>
    <t>21:0470:000160</t>
  </si>
  <si>
    <t>21:0154:000137</t>
  </si>
  <si>
    <t>21:0154:000137:0001:0001:00</t>
  </si>
  <si>
    <t>093B  :801161:80:801164:00</t>
  </si>
  <si>
    <t>21:0470:000161</t>
  </si>
  <si>
    <t>21:0154:000140</t>
  </si>
  <si>
    <t>21:0154:000140:0001:0001:02</t>
  </si>
  <si>
    <t>093B  :801162:00:------:--</t>
  </si>
  <si>
    <t>21:0470:000162</t>
  </si>
  <si>
    <t>21:0154:000138</t>
  </si>
  <si>
    <t>21:0154:000138:0001:0001:00</t>
  </si>
  <si>
    <t>093B  :801163:00:------:--</t>
  </si>
  <si>
    <t>21:0470:000163</t>
  </si>
  <si>
    <t>21:0154:000139</t>
  </si>
  <si>
    <t>21:0154:000139:0001:0001:00</t>
  </si>
  <si>
    <t>093B  :801164:00:------:--</t>
  </si>
  <si>
    <t>21:0470:000164</t>
  </si>
  <si>
    <t>21:0154:000140:0001:0001:01</t>
  </si>
  <si>
    <t>093B  :801165:10:------:--</t>
  </si>
  <si>
    <t>21:0470:000165</t>
  </si>
  <si>
    <t>21:0154:000141</t>
  </si>
  <si>
    <t>21:0154:000141:0001:0001:00</t>
  </si>
  <si>
    <t>093B  :801166:20:801165:10</t>
  </si>
  <si>
    <t>21:0470:000166</t>
  </si>
  <si>
    <t>21:0154:000141:0002:0001:00</t>
  </si>
  <si>
    <t>093B  :801167:9K:------:--</t>
  </si>
  <si>
    <t>21:0470:000167</t>
  </si>
  <si>
    <t>093B  :801168:00:------:--</t>
  </si>
  <si>
    <t>21:0470:000168</t>
  </si>
  <si>
    <t>21:0154:000142</t>
  </si>
  <si>
    <t>21:0154:000142:0001:0001:00</t>
  </si>
  <si>
    <t>093B  :801169:00:------:--</t>
  </si>
  <si>
    <t>21:0470:000169</t>
  </si>
  <si>
    <t>21:0154:000143</t>
  </si>
  <si>
    <t>21:0154:000143:0001:0001:00</t>
  </si>
  <si>
    <t>093B  :801170:00:------:--</t>
  </si>
  <si>
    <t>21:0470:000170</t>
  </si>
  <si>
    <t>21:0154:000144</t>
  </si>
  <si>
    <t>21:0154:000144:0001:0001:00</t>
  </si>
  <si>
    <t>093B  :801171:00:------:--</t>
  </si>
  <si>
    <t>21:0470:000171</t>
  </si>
  <si>
    <t>21:0154:000145</t>
  </si>
  <si>
    <t>21:0154:000145:0001:0001:00</t>
  </si>
  <si>
    <t>093B  :801172:00:------:--</t>
  </si>
  <si>
    <t>21:0470:000172</t>
  </si>
  <si>
    <t>21:0154:000146</t>
  </si>
  <si>
    <t>21:0154:000146:0001:0001:00</t>
  </si>
  <si>
    <t>093B  :801173:00:------:--</t>
  </si>
  <si>
    <t>21:0470:000173</t>
  </si>
  <si>
    <t>21:0154:000147</t>
  </si>
  <si>
    <t>21:0154:000147:0001:0001:00</t>
  </si>
  <si>
    <t>093B  :801174:00:------:--</t>
  </si>
  <si>
    <t>21:0470:000174</t>
  </si>
  <si>
    <t>21:0154:000148</t>
  </si>
  <si>
    <t>21:0154:000148:0001:0001:00</t>
  </si>
  <si>
    <t>093B  :801175:00:------:--</t>
  </si>
  <si>
    <t>21:0470:000175</t>
  </si>
  <si>
    <t>21:0154:000149</t>
  </si>
  <si>
    <t>21:0154:000149:0001:0001:00</t>
  </si>
  <si>
    <t>093B  :801176:00:------:--</t>
  </si>
  <si>
    <t>21:0470:000176</t>
  </si>
  <si>
    <t>21:0154:000150</t>
  </si>
  <si>
    <t>21:0154:000150:0001:0001:00</t>
  </si>
  <si>
    <t>093B  :801177:00:------:--</t>
  </si>
  <si>
    <t>21:0470:000177</t>
  </si>
  <si>
    <t>21:0154:000151</t>
  </si>
  <si>
    <t>21:0154:000151:0001:0001:00</t>
  </si>
  <si>
    <t>093B  :801178:00:------:--</t>
  </si>
  <si>
    <t>21:0470:000178</t>
  </si>
  <si>
    <t>21:0154:000152</t>
  </si>
  <si>
    <t>21:0154:000152:0001:0001:00</t>
  </si>
  <si>
    <t>093B  :801179:00:------:--</t>
  </si>
  <si>
    <t>21:0470:000179</t>
  </si>
  <si>
    <t>21:0154:000153</t>
  </si>
  <si>
    <t>21:0154:000153:0001:0001:00</t>
  </si>
  <si>
    <t>093B  :801180:00:------:--</t>
  </si>
  <si>
    <t>21:0470:000180</t>
  </si>
  <si>
    <t>21:0154:000154</t>
  </si>
  <si>
    <t>21:0154:000154:0001:0001:00</t>
  </si>
  <si>
    <t>093B  :801181:80:801191:00</t>
  </si>
  <si>
    <t>21:0470:000181</t>
  </si>
  <si>
    <t>21:0154:000164</t>
  </si>
  <si>
    <t>21:0154:000164:0001:0001:02</t>
  </si>
  <si>
    <t>093B  :801182:00:------:--</t>
  </si>
  <si>
    <t>21:0470:000182</t>
  </si>
  <si>
    <t>21:0154:000155</t>
  </si>
  <si>
    <t>21:0154:000155:0001:0001:00</t>
  </si>
  <si>
    <t>093B  :801183:00:------:--</t>
  </si>
  <si>
    <t>21:0470:000183</t>
  </si>
  <si>
    <t>21:0154:000156</t>
  </si>
  <si>
    <t>21:0154:000156:0001:0001:00</t>
  </si>
  <si>
    <t>093B  :801184:00:------:--</t>
  </si>
  <si>
    <t>21:0470:000184</t>
  </si>
  <si>
    <t>21:0154:000157</t>
  </si>
  <si>
    <t>21:0154:000157:0001:0001:00</t>
  </si>
  <si>
    <t>093B  :801185:00:------:--</t>
  </si>
  <si>
    <t>21:0470:000185</t>
  </si>
  <si>
    <t>21:0154:000158</t>
  </si>
  <si>
    <t>21:0154:000158:0001:0001:00</t>
  </si>
  <si>
    <t>093B  :801186:00:------:--</t>
  </si>
  <si>
    <t>21:0470:000186</t>
  </si>
  <si>
    <t>21:0154:000159</t>
  </si>
  <si>
    <t>21:0154:000159:0001:0001:00</t>
  </si>
  <si>
    <t>093B  :801187:00:------:--</t>
  </si>
  <si>
    <t>21:0470:000187</t>
  </si>
  <si>
    <t>21:0154:000160</t>
  </si>
  <si>
    <t>21:0154:000160:0001:0001:00</t>
  </si>
  <si>
    <t>093B  :801188:00:------:--</t>
  </si>
  <si>
    <t>21:0470:000188</t>
  </si>
  <si>
    <t>21:0154:000161</t>
  </si>
  <si>
    <t>21:0154:000161:0001:0001:00</t>
  </si>
  <si>
    <t>093B  :801189:00:------:--</t>
  </si>
  <si>
    <t>21:0470:000189</t>
  </si>
  <si>
    <t>21:0154:000162</t>
  </si>
  <si>
    <t>21:0154:000162:0001:0001:00</t>
  </si>
  <si>
    <t>093B  :801190:00:------:--</t>
  </si>
  <si>
    <t>21:0470:000190</t>
  </si>
  <si>
    <t>21:0154:000163</t>
  </si>
  <si>
    <t>21:0154:000163:0001:0001:00</t>
  </si>
  <si>
    <t>093B  :801191:00:------:--</t>
  </si>
  <si>
    <t>21:0470:000191</t>
  </si>
  <si>
    <t>21:0154:000164:0001:0001:01</t>
  </si>
  <si>
    <t>093B  :801192:00:------:--</t>
  </si>
  <si>
    <t>21:0470:000192</t>
  </si>
  <si>
    <t>21:0154:000165</t>
  </si>
  <si>
    <t>21:0154:000165:0001:0001:00</t>
  </si>
  <si>
    <t>093B  :801193:00:------:--</t>
  </si>
  <si>
    <t>21:0470:000193</t>
  </si>
  <si>
    <t>21:0154:000166</t>
  </si>
  <si>
    <t>21:0154:000166:0001:0001:00</t>
  </si>
  <si>
    <t>093B  :801194:00:------:--</t>
  </si>
  <si>
    <t>21:0470:000194</t>
  </si>
  <si>
    <t>21:0154:000167</t>
  </si>
  <si>
    <t>21:0154:000167:0001:0001:00</t>
  </si>
  <si>
    <t>093B  :801195:00:------:--</t>
  </si>
  <si>
    <t>21:0470:000195</t>
  </si>
  <si>
    <t>21:0154:000168</t>
  </si>
  <si>
    <t>21:0154:000168:0001:0001:00</t>
  </si>
  <si>
    <t>093B  :801196:9J:------:--</t>
  </si>
  <si>
    <t>21:0470:000196</t>
  </si>
  <si>
    <t>093B  :801197:00:------:--</t>
  </si>
  <si>
    <t>21:0470:000197</t>
  </si>
  <si>
    <t>21:0154:000169</t>
  </si>
  <si>
    <t>21:0154:000169:0001:0001:00</t>
  </si>
  <si>
    <t>093B  :801198:10:------:--</t>
  </si>
  <si>
    <t>21:0470:000198</t>
  </si>
  <si>
    <t>21:0154:000170</t>
  </si>
  <si>
    <t>21:0154:000170:0001:0001:00</t>
  </si>
  <si>
    <t>093B  :801199:20:801198:10</t>
  </si>
  <si>
    <t>21:0470:000199</t>
  </si>
  <si>
    <t>21:0154:000170:0002:0001:00</t>
  </si>
  <si>
    <t>093B  :801200:00:------:--</t>
  </si>
  <si>
    <t>21:0470:000200</t>
  </si>
  <si>
    <t>21:0154:000171</t>
  </si>
  <si>
    <t>21:0154:000171:0001:0001:00</t>
  </si>
  <si>
    <t>093B  :801201:80:801204:00</t>
  </si>
  <si>
    <t>21:0470:000201</t>
  </si>
  <si>
    <t>21:0154:000174</t>
  </si>
  <si>
    <t>21:0154:000174:0001:0001:02</t>
  </si>
  <si>
    <t>093B  :801202:00:------:--</t>
  </si>
  <si>
    <t>21:0470:000202</t>
  </si>
  <si>
    <t>21:0154:000172</t>
  </si>
  <si>
    <t>21:0154:000172:0001:0001:00</t>
  </si>
  <si>
    <t>093B  :801203:00:------:--</t>
  </si>
  <si>
    <t>21:0470:000203</t>
  </si>
  <si>
    <t>21:0154:000173</t>
  </si>
  <si>
    <t>21:0154:000173:0001:0001:00</t>
  </si>
  <si>
    <t>093B  :801204:00:------:--</t>
  </si>
  <si>
    <t>21:0470:000204</t>
  </si>
  <si>
    <t>21:0154:000174:0001:0001:01</t>
  </si>
  <si>
    <t>093B  :801205:00:------:--</t>
  </si>
  <si>
    <t>21:0470:000205</t>
  </si>
  <si>
    <t>21:0154:000175</t>
  </si>
  <si>
    <t>21:0154:000175:0001:0001:00</t>
  </si>
  <si>
    <t>093B  :801206:00:------:--</t>
  </si>
  <si>
    <t>21:0470:000206</t>
  </si>
  <si>
    <t>21:0154:000176</t>
  </si>
  <si>
    <t>21:0154:000176:0001:0001:00</t>
  </si>
  <si>
    <t>093B  :801207:9J:------:--</t>
  </si>
  <si>
    <t>21:0470:000207</t>
  </si>
  <si>
    <t>093B  :801208:00:------:--</t>
  </si>
  <si>
    <t>21:0470:000208</t>
  </si>
  <si>
    <t>21:0154:000177</t>
  </si>
  <si>
    <t>21:0154:000177:0001:0001:00</t>
  </si>
  <si>
    <t>093B  :801209:00:------:--</t>
  </si>
  <si>
    <t>21:0470:000209</t>
  </si>
  <si>
    <t>21:0154:000178</t>
  </si>
  <si>
    <t>21:0154:000178:0001:0001:00</t>
  </si>
  <si>
    <t>093B  :801210:00:------:--</t>
  </si>
  <si>
    <t>21:0470:000210</t>
  </si>
  <si>
    <t>21:0154:000179</t>
  </si>
  <si>
    <t>21:0154:000179:0001:0001:00</t>
  </si>
  <si>
    <t>093B  :801211:10:------:--</t>
  </si>
  <si>
    <t>21:0470:000211</t>
  </si>
  <si>
    <t>21:0154:000180</t>
  </si>
  <si>
    <t>21:0154:000180:0001:0001:00</t>
  </si>
  <si>
    <t>093B  :801212:20:801211:10</t>
  </si>
  <si>
    <t>21:0470:000212</t>
  </si>
  <si>
    <t>21:0154:000180:0002:0001:00</t>
  </si>
  <si>
    <t>093B  :801213:00:------:--</t>
  </si>
  <si>
    <t>21:0470:000213</t>
  </si>
  <si>
    <t>21:0154:000181</t>
  </si>
  <si>
    <t>21:0154:000181:0001:0001:00</t>
  </si>
  <si>
    <t>093B  :801214:00:------:--</t>
  </si>
  <si>
    <t>21:0470:000214</t>
  </si>
  <si>
    <t>21:0154:000182</t>
  </si>
  <si>
    <t>21:0154:000182:0001:0001:00</t>
  </si>
  <si>
    <t>093B  :801215:00:------:--</t>
  </si>
  <si>
    <t>21:0470:000215</t>
  </si>
  <si>
    <t>21:0154:000183</t>
  </si>
  <si>
    <t>21:0154:000183:0001:0001:00</t>
  </si>
  <si>
    <t>093B  :801216:00:------:--</t>
  </si>
  <si>
    <t>21:0470:000216</t>
  </si>
  <si>
    <t>21:0154:000184</t>
  </si>
  <si>
    <t>21:0154:000184:0001:0001:00</t>
  </si>
  <si>
    <t>093B  :801217:00:------:--</t>
  </si>
  <si>
    <t>21:0470:000217</t>
  </si>
  <si>
    <t>21:0154:000185</t>
  </si>
  <si>
    <t>21:0154:000185:0001:0001:00</t>
  </si>
  <si>
    <t>093B  :801218:00:------:--</t>
  </si>
  <si>
    <t>21:0470:000218</t>
  </si>
  <si>
    <t>21:0154:000186</t>
  </si>
  <si>
    <t>21:0154:000186:0001:0001:00</t>
  </si>
  <si>
    <t>093B  :801219:00:------:--</t>
  </si>
  <si>
    <t>21:0470:000219</t>
  </si>
  <si>
    <t>21:0154:000187</t>
  </si>
  <si>
    <t>21:0154:000187:0001:0001:00</t>
  </si>
  <si>
    <t>093B  :801220:00:------:--</t>
  </si>
  <si>
    <t>21:0470:000220</t>
  </si>
  <si>
    <t>21:0154:000188</t>
  </si>
  <si>
    <t>21:0154:000188:0001:0001:00</t>
  </si>
  <si>
    <t>093B  :801221:80:801222:10</t>
  </si>
  <si>
    <t>21:0470:000221</t>
  </si>
  <si>
    <t>21:0154:000189</t>
  </si>
  <si>
    <t>21:0154:000189:0001:0001:02</t>
  </si>
  <si>
    <t>093B  :801222:10:------:--</t>
  </si>
  <si>
    <t>21:0470:000222</t>
  </si>
  <si>
    <t>21:0154:000189:0001:0001:01</t>
  </si>
  <si>
    <t>093B  :801223:20:801222:10</t>
  </si>
  <si>
    <t>21:0470:000223</t>
  </si>
  <si>
    <t>21:0154:000189:0002:0001:00</t>
  </si>
  <si>
    <t>093B  :801224:00:------:--</t>
  </si>
  <si>
    <t>21:0470:000224</t>
  </si>
  <si>
    <t>21:0154:000190</t>
  </si>
  <si>
    <t>21:0154:000190:0001:0001:00</t>
  </si>
  <si>
    <t>093B  :801225:00:------:--</t>
  </si>
  <si>
    <t>21:0470:000225</t>
  </si>
  <si>
    <t>21:0154:000191</t>
  </si>
  <si>
    <t>21:0154:000191:0001:0001:00</t>
  </si>
  <si>
    <t>093B  :801226:00:------:--</t>
  </si>
  <si>
    <t>21:0470:000226</t>
  </si>
  <si>
    <t>21:0154:000192</t>
  </si>
  <si>
    <t>21:0154:000192:0001:0001:00</t>
  </si>
  <si>
    <t>093B  :801227:00:------:--</t>
  </si>
  <si>
    <t>21:0470:000227</t>
  </si>
  <si>
    <t>21:0154:000193</t>
  </si>
  <si>
    <t>21:0154:000193:0001:0001:00</t>
  </si>
  <si>
    <t>093B  :801228:00:------:--</t>
  </si>
  <si>
    <t>21:0470:000228</t>
  </si>
  <si>
    <t>21:0154:000194</t>
  </si>
  <si>
    <t>21:0154:000194:0001:0001:00</t>
  </si>
  <si>
    <t>093B  :801229:00:------:--</t>
  </si>
  <si>
    <t>21:0470:000229</t>
  </si>
  <si>
    <t>21:0154:000195</t>
  </si>
  <si>
    <t>21:0154:000195:0001:0001:00</t>
  </si>
  <si>
    <t>093B  :801230:00:------:--</t>
  </si>
  <si>
    <t>21:0470:000230</t>
  </si>
  <si>
    <t>21:0154:000196</t>
  </si>
  <si>
    <t>21:0154:000196:0001:0001:00</t>
  </si>
  <si>
    <t>093B  :801231:00:------:--</t>
  </si>
  <si>
    <t>21:0470:000231</t>
  </si>
  <si>
    <t>21:0154:000197</t>
  </si>
  <si>
    <t>21:0154:000197:0001:0001:00</t>
  </si>
  <si>
    <t>093B  :803001:80:803002:00</t>
  </si>
  <si>
    <t>21:0470:000232</t>
  </si>
  <si>
    <t>21:0154:000198</t>
  </si>
  <si>
    <t>21:0154:000198:0001:0001:02</t>
  </si>
  <si>
    <t>093B  :803002:00:------:--</t>
  </si>
  <si>
    <t>21:0470:000233</t>
  </si>
  <si>
    <t>21:0154:000198:0001:0001:01</t>
  </si>
  <si>
    <t>093B  :803003:00:------:--</t>
  </si>
  <si>
    <t>21:0470:000234</t>
  </si>
  <si>
    <t>21:0154:000199</t>
  </si>
  <si>
    <t>21:0154:000199:0001:0001:00</t>
  </si>
  <si>
    <t>093B  :803004:00:------:--</t>
  </si>
  <si>
    <t>21:0470:000235</t>
  </si>
  <si>
    <t>21:0154:000200</t>
  </si>
  <si>
    <t>21:0154:000200:0001:0001:00</t>
  </si>
  <si>
    <t>093B  :803005:00:------:--</t>
  </si>
  <si>
    <t>21:0470:000236</t>
  </si>
  <si>
    <t>21:0154:000201</t>
  </si>
  <si>
    <t>21:0154:000201:0001:0001:00</t>
  </si>
  <si>
    <t>093B  :803006:00:------:--</t>
  </si>
  <si>
    <t>21:0470:000237</t>
  </si>
  <si>
    <t>21:0154:000202</t>
  </si>
  <si>
    <t>21:0154:000202:0001:0001:00</t>
  </si>
  <si>
    <t>093B  :803007:9K:------:--</t>
  </si>
  <si>
    <t>21:0470:000238</t>
  </si>
  <si>
    <t>093B  :803008:00:------:--</t>
  </si>
  <si>
    <t>21:0470:000239</t>
  </si>
  <si>
    <t>21:0154:000203</t>
  </si>
  <si>
    <t>21:0154:000203:0001:0001:00</t>
  </si>
  <si>
    <t>093B  :803009:10:------:--</t>
  </si>
  <si>
    <t>21:0470:000240</t>
  </si>
  <si>
    <t>21:0154:000204</t>
  </si>
  <si>
    <t>21:0154:000204:0001:0001:00</t>
  </si>
  <si>
    <t>093B  :803010:20:803009:10</t>
  </si>
  <si>
    <t>21:0470:000241</t>
  </si>
  <si>
    <t>21:0154:000204:0002:0001:00</t>
  </si>
  <si>
    <t>093B  :803011:00:------:--</t>
  </si>
  <si>
    <t>21:0470:000242</t>
  </si>
  <si>
    <t>21:0154:000205</t>
  </si>
  <si>
    <t>21:0154:000205:0001:0001:00</t>
  </si>
  <si>
    <t>093B  :803012:00:------:--</t>
  </si>
  <si>
    <t>21:0470:000243</t>
  </si>
  <si>
    <t>21:0154:000206</t>
  </si>
  <si>
    <t>21:0154:000206:0001:0001:00</t>
  </si>
  <si>
    <t>093B  :803013:00:------:--</t>
  </si>
  <si>
    <t>21:0470:000244</t>
  </si>
  <si>
    <t>21:0154:000207</t>
  </si>
  <si>
    <t>21:0154:000207:0001:0001:00</t>
  </si>
  <si>
    <t>093B  :803014:00:------:--</t>
  </si>
  <si>
    <t>21:0470:000245</t>
  </si>
  <si>
    <t>21:0154:000208</t>
  </si>
  <si>
    <t>21:0154:000208:0001:0001:00</t>
  </si>
  <si>
    <t>093B  :803015:00:------:--</t>
  </si>
  <si>
    <t>21:0470:000246</t>
  </si>
  <si>
    <t>21:0154:000209</t>
  </si>
  <si>
    <t>21:0154:000209:0001:0001:00</t>
  </si>
  <si>
    <t>093B  :803016:00:------:--</t>
  </si>
  <si>
    <t>21:0470:000247</t>
  </si>
  <si>
    <t>21:0154:000210</t>
  </si>
  <si>
    <t>21:0154:000210:0001:0001:00</t>
  </si>
  <si>
    <t>093B  :803017:00:------:--</t>
  </si>
  <si>
    <t>21:0470:000248</t>
  </si>
  <si>
    <t>21:0154:000211</t>
  </si>
  <si>
    <t>21:0154:000211:0001:0001:00</t>
  </si>
  <si>
    <t>093B  :803018:00:------:--</t>
  </si>
  <si>
    <t>21:0470:000249</t>
  </si>
  <si>
    <t>21:0154:000212</t>
  </si>
  <si>
    <t>21:0154:000212:0001:0001:00</t>
  </si>
  <si>
    <t>093B  :803019:00:------:--</t>
  </si>
  <si>
    <t>21:0470:000250</t>
  </si>
  <si>
    <t>21:0154:000213</t>
  </si>
  <si>
    <t>21:0154:000213:0001:0001:00</t>
  </si>
  <si>
    <t>093B  :803020:00:------:--</t>
  </si>
  <si>
    <t>21:0470:000251</t>
  </si>
  <si>
    <t>21:0154:000214</t>
  </si>
  <si>
    <t>21:0154:000214:0001:0001:00</t>
  </si>
  <si>
    <t>093B  :803021:80:803027:00</t>
  </si>
  <si>
    <t>21:0470:000252</t>
  </si>
  <si>
    <t>21:0154:000220</t>
  </si>
  <si>
    <t>21:0154:000220:0001:0001:02</t>
  </si>
  <si>
    <t>093B  :803022:00:------:--</t>
  </si>
  <si>
    <t>21:0470:000253</t>
  </si>
  <si>
    <t>21:0154:000215</t>
  </si>
  <si>
    <t>21:0154:000215:0001:0001:00</t>
  </si>
  <si>
    <t>093B  :803023:00:------:--</t>
  </si>
  <si>
    <t>21:0470:000254</t>
  </si>
  <si>
    <t>21:0154:000216</t>
  </si>
  <si>
    <t>21:0154:000216:0001:0001:00</t>
  </si>
  <si>
    <t>093B  :803024:00:------:--</t>
  </si>
  <si>
    <t>21:0470:000255</t>
  </si>
  <si>
    <t>21:0154:000217</t>
  </si>
  <si>
    <t>21:0154:000217:0001:0001:00</t>
  </si>
  <si>
    <t>093B  :803025:00:------:--</t>
  </si>
  <si>
    <t>21:0470:000256</t>
  </si>
  <si>
    <t>21:0154:000218</t>
  </si>
  <si>
    <t>21:0154:000218:0001:0001:00</t>
  </si>
  <si>
    <t>093B  :803026:00:------:--</t>
  </si>
  <si>
    <t>21:0470:000257</t>
  </si>
  <si>
    <t>21:0154:000219</t>
  </si>
  <si>
    <t>21:0154:000219:0001:0001:00</t>
  </si>
  <si>
    <t>093B  :803027:00:------:--</t>
  </si>
  <si>
    <t>21:0470:000258</t>
  </si>
  <si>
    <t>21:0154:000220:0001:0001:01</t>
  </si>
  <si>
    <t>093B  :803028:00:------:--</t>
  </si>
  <si>
    <t>21:0470:000259</t>
  </si>
  <si>
    <t>21:0154:000221</t>
  </si>
  <si>
    <t>21:0154:000221:0001:0001:00</t>
  </si>
  <si>
    <t>093B  :803029:10:------:--</t>
  </si>
  <si>
    <t>21:0470:000260</t>
  </si>
  <si>
    <t>21:0154:000222</t>
  </si>
  <si>
    <t>21:0154:000222:0001:0001:00</t>
  </si>
  <si>
    <t>093B  :803030:20:803029:10</t>
  </si>
  <si>
    <t>21:0470:000261</t>
  </si>
  <si>
    <t>21:0154:000222:0002:0001:00</t>
  </si>
  <si>
    <t>093B  :803031:00:------:--</t>
  </si>
  <si>
    <t>21:0470:000262</t>
  </si>
  <si>
    <t>21:0154:000223</t>
  </si>
  <si>
    <t>21:0154:000223:0001:0001:00</t>
  </si>
  <si>
    <t>093B  :803032:9E:------:--</t>
  </si>
  <si>
    <t>21:0470:000263</t>
  </si>
  <si>
    <t>093B  :803033:00:------:--</t>
  </si>
  <si>
    <t>21:0470:000264</t>
  </si>
  <si>
    <t>21:0154:000224</t>
  </si>
  <si>
    <t>21:0154:000224:0001:0001:00</t>
  </si>
  <si>
    <t>093B  :803034:00:------:--</t>
  </si>
  <si>
    <t>21:0470:000265</t>
  </si>
  <si>
    <t>21:0154:000225</t>
  </si>
  <si>
    <t>21:0154:000225:0001:0001:00</t>
  </si>
  <si>
    <t>093B  :803035:00:------:--</t>
  </si>
  <si>
    <t>21:0470:000266</t>
  </si>
  <si>
    <t>21:0154:000226</t>
  </si>
  <si>
    <t>21:0154:000226:0001:0001:00</t>
  </si>
  <si>
    <t>093B  :803036:00:------:--</t>
  </si>
  <si>
    <t>21:0470:000267</t>
  </si>
  <si>
    <t>21:0154:000227</t>
  </si>
  <si>
    <t>21:0154:000227:0001:0001:00</t>
  </si>
  <si>
    <t>093B  :803037:00:------:--</t>
  </si>
  <si>
    <t>21:0470:000268</t>
  </si>
  <si>
    <t>21:0154:000228</t>
  </si>
  <si>
    <t>21:0154:000228:0001:0001:00</t>
  </si>
  <si>
    <t>093B  :803038:00:------:--</t>
  </si>
  <si>
    <t>21:0470:000269</t>
  </si>
  <si>
    <t>21:0154:000229</t>
  </si>
  <si>
    <t>21:0154:000229:0001:0001:00</t>
  </si>
  <si>
    <t>093B  :803039:00:------:--</t>
  </si>
  <si>
    <t>21:0470:000270</t>
  </si>
  <si>
    <t>21:0154:000230</t>
  </si>
  <si>
    <t>21:0154:000230:0001:0001:00</t>
  </si>
  <si>
    <t>093B  :803040:00:------:--</t>
  </si>
  <si>
    <t>21:0470:000271</t>
  </si>
  <si>
    <t>21:0154:000231</t>
  </si>
  <si>
    <t>21:0154:000231:0001:0001:00</t>
  </si>
  <si>
    <t>093B  :803041:80:803048:00</t>
  </si>
  <si>
    <t>21:0470:000272</t>
  </si>
  <si>
    <t>21:0154:000237</t>
  </si>
  <si>
    <t>21:0154:000237:0001:0001:02</t>
  </si>
  <si>
    <t>093B  :803042:00:------:--</t>
  </si>
  <si>
    <t>21:0470:000273</t>
  </si>
  <si>
    <t>21:0154:000232</t>
  </si>
  <si>
    <t>21:0154:000232:0001:0001:00</t>
  </si>
  <si>
    <t>093B  :803043:00:------:--</t>
  </si>
  <si>
    <t>21:0470:000274</t>
  </si>
  <si>
    <t>21:0154:000233</t>
  </si>
  <si>
    <t>21:0154:000233:0001:0001:00</t>
  </si>
  <si>
    <t>093B  :803044:00:------:--</t>
  </si>
  <si>
    <t>21:0470:000275</t>
  </si>
  <si>
    <t>21:0154:000234</t>
  </si>
  <si>
    <t>21:0154:000234:0001:0001:00</t>
  </si>
  <si>
    <t>093B  :803045:00:------:--</t>
  </si>
  <si>
    <t>21:0470:000276</t>
  </si>
  <si>
    <t>21:0154:000235</t>
  </si>
  <si>
    <t>21:0154:000235:0001:0001:00</t>
  </si>
  <si>
    <t>093B  :803046:00:------:--</t>
  </si>
  <si>
    <t>21:0470:000277</t>
  </si>
  <si>
    <t>21:0154:000236</t>
  </si>
  <si>
    <t>21:0154:000236:0001:0001:00</t>
  </si>
  <si>
    <t>093B  :803047:9L:------:--</t>
  </si>
  <si>
    <t>21:0470:000278</t>
  </si>
  <si>
    <t>093B  :803048:00:------:--</t>
  </si>
  <si>
    <t>21:0470:000279</t>
  </si>
  <si>
    <t>21:0154:000237:0001:0001:01</t>
  </si>
  <si>
    <t>093B  :803049:00:------:--</t>
  </si>
  <si>
    <t>21:0470:000280</t>
  </si>
  <si>
    <t>21:0154:000238</t>
  </si>
  <si>
    <t>21:0154:000238:0001:0001:00</t>
  </si>
  <si>
    <t>093B  :803050:00:------:--</t>
  </si>
  <si>
    <t>21:0470:000281</t>
  </si>
  <si>
    <t>21:0154:000239</t>
  </si>
  <si>
    <t>21:0154:000239:0001:0001:00</t>
  </si>
  <si>
    <t>093B  :803051:00:------:--</t>
  </si>
  <si>
    <t>21:0470:000282</t>
  </si>
  <si>
    <t>21:0154:000240</t>
  </si>
  <si>
    <t>21:0154:000240:0001:0001:00</t>
  </si>
  <si>
    <t>093B  :803052:00:------:--</t>
  </si>
  <si>
    <t>21:0470:000283</t>
  </si>
  <si>
    <t>21:0154:000241</t>
  </si>
  <si>
    <t>21:0154:000241:0001:0001:00</t>
  </si>
  <si>
    <t>093B  :803053:00:------:--</t>
  </si>
  <si>
    <t>21:0470:000284</t>
  </si>
  <si>
    <t>21:0154:000242</t>
  </si>
  <si>
    <t>21:0154:000242:0001:0001:00</t>
  </si>
  <si>
    <t>093B  :803054:00:------:--</t>
  </si>
  <si>
    <t>21:0470:000285</t>
  </si>
  <si>
    <t>21:0154:000243</t>
  </si>
  <si>
    <t>21:0154:000243:0001:0001:00</t>
  </si>
  <si>
    <t>093B  :803055:00:------:--</t>
  </si>
  <si>
    <t>21:0470:000286</t>
  </si>
  <si>
    <t>21:0154:000244</t>
  </si>
  <si>
    <t>21:0154:000244:0001:0001:00</t>
  </si>
  <si>
    <t>093B  :803056:00:------:--</t>
  </si>
  <si>
    <t>21:0470:000287</t>
  </si>
  <si>
    <t>21:0154:000245</t>
  </si>
  <si>
    <t>21:0154:000245:0001:0001:00</t>
  </si>
  <si>
    <t>093B  :803057:00:------:--</t>
  </si>
  <si>
    <t>21:0470:000288</t>
  </si>
  <si>
    <t>21:0154:000246</t>
  </si>
  <si>
    <t>21:0154:000246:0001:0001:00</t>
  </si>
  <si>
    <t>093B  :803058:00:------:--</t>
  </si>
  <si>
    <t>21:0470:000289</t>
  </si>
  <si>
    <t>21:0154:000247</t>
  </si>
  <si>
    <t>21:0154:000247:0001:0001:00</t>
  </si>
  <si>
    <t>093B  :803059:10:------:--</t>
  </si>
  <si>
    <t>21:0470:000290</t>
  </si>
  <si>
    <t>21:0154:000248</t>
  </si>
  <si>
    <t>21:0154:000248:0001:0001:00</t>
  </si>
  <si>
    <t>093B  :803060:20:803059:10</t>
  </si>
  <si>
    <t>21:0470:000291</t>
  </si>
  <si>
    <t>21:0154:000248:0002:0001:00</t>
  </si>
  <si>
    <t>093B  :803061:80:803064:00</t>
  </si>
  <si>
    <t>21:0470:000292</t>
  </si>
  <si>
    <t>21:0154:000251</t>
  </si>
  <si>
    <t>21:0154:000251:0001:0001:02</t>
  </si>
  <si>
    <t>093B  :803062:00:------:--</t>
  </si>
  <si>
    <t>21:0470:000293</t>
  </si>
  <si>
    <t>21:0154:000249</t>
  </si>
  <si>
    <t>21:0154:000249:0001:0001:00</t>
  </si>
  <si>
    <t>093B  :803063:00:------:--</t>
  </si>
  <si>
    <t>21:0470:000294</t>
  </si>
  <si>
    <t>21:0154:000250</t>
  </si>
  <si>
    <t>21:0154:000250:0001:0001:00</t>
  </si>
  <si>
    <t>093B  :803064:00:------:--</t>
  </si>
  <si>
    <t>21:0470:000295</t>
  </si>
  <si>
    <t>21:0154:000251:0001:0001:01</t>
  </si>
  <si>
    <t>093B  :803065:00:------:--</t>
  </si>
  <si>
    <t>21:0470:000296</t>
  </si>
  <si>
    <t>21:0154:000252</t>
  </si>
  <si>
    <t>21:0154:000252:0001:0001:00</t>
  </si>
  <si>
    <t>093B  :803066:00:------:--</t>
  </si>
  <si>
    <t>21:0470:000297</t>
  </si>
  <si>
    <t>21:0154:000253</t>
  </si>
  <si>
    <t>21:0154:000253:0001:0001:00</t>
  </si>
  <si>
    <t>093B  :803067:9J:------:--</t>
  </si>
  <si>
    <t>21:0470:000298</t>
  </si>
  <si>
    <t>093B  :803068:00:------:--</t>
  </si>
  <si>
    <t>21:0470:000299</t>
  </si>
  <si>
    <t>21:0154:000254</t>
  </si>
  <si>
    <t>21:0154:000254:0001:0001:00</t>
  </si>
  <si>
    <t>093B  :803069:10:------:--</t>
  </si>
  <si>
    <t>21:0470:000300</t>
  </si>
  <si>
    <t>21:0154:000255</t>
  </si>
  <si>
    <t>21:0154:000255:0001:0001:00</t>
  </si>
  <si>
    <t>093B  :803070:20:803069:10</t>
  </si>
  <si>
    <t>21:0470:000301</t>
  </si>
  <si>
    <t>21:0154:000255:0002:0001:00</t>
  </si>
  <si>
    <t>093B  :803071:00:------:--</t>
  </si>
  <si>
    <t>21:0470:000302</t>
  </si>
  <si>
    <t>21:0154:000256</t>
  </si>
  <si>
    <t>21:0154:000256:0001:0001:00</t>
  </si>
  <si>
    <t>093B  :803072:00:------:--</t>
  </si>
  <si>
    <t>21:0470:000303</t>
  </si>
  <si>
    <t>21:0154:000257</t>
  </si>
  <si>
    <t>21:0154:000257:0001:0001:00</t>
  </si>
  <si>
    <t>093B  :803073:00:------:--</t>
  </si>
  <si>
    <t>21:0470:000304</t>
  </si>
  <si>
    <t>21:0154:000258</t>
  </si>
  <si>
    <t>21:0154:000258:0001:0001:00</t>
  </si>
  <si>
    <t>093B  :803074:00:------:--</t>
  </si>
  <si>
    <t>21:0470:000305</t>
  </si>
  <si>
    <t>21:0154:000259</t>
  </si>
  <si>
    <t>21:0154:000259:0001:0001:00</t>
  </si>
  <si>
    <t>093B  :803075:00:------:--</t>
  </si>
  <si>
    <t>21:0470:000306</t>
  </si>
  <si>
    <t>21:0154:000260</t>
  </si>
  <si>
    <t>21:0154:000260:0001:0001:00</t>
  </si>
  <si>
    <t>093B  :803076:00:------:--</t>
  </si>
  <si>
    <t>21:0470:000307</t>
  </si>
  <si>
    <t>21:0154:000261</t>
  </si>
  <si>
    <t>21:0154:000261:0001:0001:00</t>
  </si>
  <si>
    <t>093B  :803077:00:------:--</t>
  </si>
  <si>
    <t>21:0470:000308</t>
  </si>
  <si>
    <t>21:0154:000262</t>
  </si>
  <si>
    <t>21:0154:000262:0001:0001:00</t>
  </si>
  <si>
    <t>093B  :803078:00:------:--</t>
  </si>
  <si>
    <t>21:0470:000309</t>
  </si>
  <si>
    <t>21:0154:000263</t>
  </si>
  <si>
    <t>21:0154:000263:0001:0001:00</t>
  </si>
  <si>
    <t>093B  :803079:00:------:--</t>
  </si>
  <si>
    <t>21:0470:000310</t>
  </si>
  <si>
    <t>21:0154:000264</t>
  </si>
  <si>
    <t>21:0154:000264:0001:0001:00</t>
  </si>
  <si>
    <t>093B  :803080:00:------:--</t>
  </si>
  <si>
    <t>21:0470:000311</t>
  </si>
  <si>
    <t>21:0154:000265</t>
  </si>
  <si>
    <t>21:0154:000265:0001:0001:00</t>
  </si>
  <si>
    <t>093B  :803081:80:803089:00</t>
  </si>
  <si>
    <t>21:0470:000312</t>
  </si>
  <si>
    <t>21:0154:000273</t>
  </si>
  <si>
    <t>21:0154:000273:0001:0001:02</t>
  </si>
  <si>
    <t>093B  :803082:00:------:--</t>
  </si>
  <si>
    <t>21:0470:000313</t>
  </si>
  <si>
    <t>21:0154:000266</t>
  </si>
  <si>
    <t>21:0154:000266:0001:0001:00</t>
  </si>
  <si>
    <t>093B  :803083:00:------:--</t>
  </si>
  <si>
    <t>21:0470:000314</t>
  </si>
  <si>
    <t>21:0154:000267</t>
  </si>
  <si>
    <t>21:0154:000267:0001:0001:00</t>
  </si>
  <si>
    <t>093B  :803084:00:------:--</t>
  </si>
  <si>
    <t>21:0470:000315</t>
  </si>
  <si>
    <t>21:0154:000268</t>
  </si>
  <si>
    <t>21:0154:000268:0001:0001:00</t>
  </si>
  <si>
    <t>093B  :803085:00:------:--</t>
  </si>
  <si>
    <t>21:0470:000316</t>
  </si>
  <si>
    <t>21:0154:000269</t>
  </si>
  <si>
    <t>21:0154:000269:0001:0001:00</t>
  </si>
  <si>
    <t>093B  :803086:00:------:--</t>
  </si>
  <si>
    <t>21:0470:000317</t>
  </si>
  <si>
    <t>21:0154:000270</t>
  </si>
  <si>
    <t>21:0154:000270:0001:0001:00</t>
  </si>
  <si>
    <t>093B  :803087:00:------:--</t>
  </si>
  <si>
    <t>21:0470:000318</t>
  </si>
  <si>
    <t>21:0154:000271</t>
  </si>
  <si>
    <t>21:0154:000271:0001:0001:00</t>
  </si>
  <si>
    <t>093B  :803088:00:------:--</t>
  </si>
  <si>
    <t>21:0470:000319</t>
  </si>
  <si>
    <t>21:0154:000272</t>
  </si>
  <si>
    <t>21:0154:000272:0001:0001:00</t>
  </si>
  <si>
    <t>093B  :803089:00:------:--</t>
  </si>
  <si>
    <t>21:0470:000320</t>
  </si>
  <si>
    <t>21:0154:000273:0001:0001:01</t>
  </si>
  <si>
    <t>093B  :803090:00:------:--</t>
  </si>
  <si>
    <t>21:0470:000321</t>
  </si>
  <si>
    <t>21:0154:000274</t>
  </si>
  <si>
    <t>21:0154:000274:0001:0001:00</t>
  </si>
  <si>
    <t>093B  :803091:00:------:--</t>
  </si>
  <si>
    <t>21:0470:000322</t>
  </si>
  <si>
    <t>21:0154:000275</t>
  </si>
  <si>
    <t>21:0154:000275:0001:0001:00</t>
  </si>
  <si>
    <t>093B  :803092:00:------:--</t>
  </si>
  <si>
    <t>21:0470:000323</t>
  </si>
  <si>
    <t>21:0154:000276</t>
  </si>
  <si>
    <t>21:0154:000276:0001:0001:00</t>
  </si>
  <si>
    <t>093B  :803093:00:------:--</t>
  </si>
  <si>
    <t>21:0470:000324</t>
  </si>
  <si>
    <t>21:0154:000277</t>
  </si>
  <si>
    <t>21:0154:000277:0001:0001:00</t>
  </si>
  <si>
    <t>093B  :803094:00:------:--</t>
  </si>
  <si>
    <t>21:0470:000325</t>
  </si>
  <si>
    <t>21:0154:000278</t>
  </si>
  <si>
    <t>21:0154:000278:0001:0001:00</t>
  </si>
  <si>
    <t>093B  :803095:9K:------:--</t>
  </si>
  <si>
    <t>21:0470:000326</t>
  </si>
  <si>
    <t>093B  :803096:00:------:--</t>
  </si>
  <si>
    <t>21:0470:000327</t>
  </si>
  <si>
    <t>21:0154:000279</t>
  </si>
  <si>
    <t>21:0154:000279:0001:0001:00</t>
  </si>
  <si>
    <t>093B  :803097:00:------:--</t>
  </si>
  <si>
    <t>21:0470:000328</t>
  </si>
  <si>
    <t>21:0154:000280</t>
  </si>
  <si>
    <t>21:0154:000280:0001:0001:00</t>
  </si>
  <si>
    <t>093B  :803098:10:------:--</t>
  </si>
  <si>
    <t>21:0470:000329</t>
  </si>
  <si>
    <t>21:0154:000281</t>
  </si>
  <si>
    <t>21:0154:000281:0001:0001:00</t>
  </si>
  <si>
    <t>093B  :803099:20:803098:10</t>
  </si>
  <si>
    <t>21:0470:000330</t>
  </si>
  <si>
    <t>21:0154:000281:0002:0001:00</t>
  </si>
  <si>
    <t>093B  :803100:00:------:--</t>
  </si>
  <si>
    <t>21:0470:000331</t>
  </si>
  <si>
    <t>21:0154:000282</t>
  </si>
  <si>
    <t>21:0154:000282:0001:0001:00</t>
  </si>
  <si>
    <t>093B  :803101:80:803114:10</t>
  </si>
  <si>
    <t>21:0470:000332</t>
  </si>
  <si>
    <t>21:0154:000294</t>
  </si>
  <si>
    <t>21:0154:000294:0001:0001:02</t>
  </si>
  <si>
    <t>093B  :803102:00:------:--</t>
  </si>
  <si>
    <t>21:0470:000333</t>
  </si>
  <si>
    <t>21:0154:000283</t>
  </si>
  <si>
    <t>21:0154:000283:0001:0001:00</t>
  </si>
  <si>
    <t>093B  :803103:00:------:--</t>
  </si>
  <si>
    <t>21:0470:000334</t>
  </si>
  <si>
    <t>21:0154:000284</t>
  </si>
  <si>
    <t>21:0154:000284:0001:0001:00</t>
  </si>
  <si>
    <t>093B  :803104:00:------:--</t>
  </si>
  <si>
    <t>21:0470:000335</t>
  </si>
  <si>
    <t>21:0154:000285</t>
  </si>
  <si>
    <t>21:0154:000285:0001:0001:00</t>
  </si>
  <si>
    <t>093B  :803105:00:------:--</t>
  </si>
  <si>
    <t>21:0470:000336</t>
  </si>
  <si>
    <t>21:0154:000286</t>
  </si>
  <si>
    <t>21:0154:000286:0001:0001:00</t>
  </si>
  <si>
    <t>093B  :803106:00:------:--</t>
  </si>
  <si>
    <t>21:0470:000337</t>
  </si>
  <si>
    <t>21:0154:000287</t>
  </si>
  <si>
    <t>21:0154:000287:0001:0001:00</t>
  </si>
  <si>
    <t>093B  :803107:00:------:--</t>
  </si>
  <si>
    <t>21:0470:000338</t>
  </si>
  <si>
    <t>21:0154:000288</t>
  </si>
  <si>
    <t>21:0154:000288:0001:0001:00</t>
  </si>
  <si>
    <t>093B  :803108:00:------:--</t>
  </si>
  <si>
    <t>21:0470:000339</t>
  </si>
  <si>
    <t>21:0154:000289</t>
  </si>
  <si>
    <t>21:0154:000289:0001:0001:00</t>
  </si>
  <si>
    <t>093B  :803109:00:------:--</t>
  </si>
  <si>
    <t>21:0470:000340</t>
  </si>
  <si>
    <t>21:0154:000290</t>
  </si>
  <si>
    <t>21:0154:000290:0001:0001:00</t>
  </si>
  <si>
    <t>093B  :803110:00:------:--</t>
  </si>
  <si>
    <t>21:0470:000341</t>
  </si>
  <si>
    <t>21:0154:000291</t>
  </si>
  <si>
    <t>21:0154:000291:0001:0001:00</t>
  </si>
  <si>
    <t>093B  :803111:00:------:--</t>
  </si>
  <si>
    <t>21:0470:000342</t>
  </si>
  <si>
    <t>21:0154:000292</t>
  </si>
  <si>
    <t>21:0154:000292:0001:0001:00</t>
  </si>
  <si>
    <t>093B  :803112:00:------:--</t>
  </si>
  <si>
    <t>21:0470:000343</t>
  </si>
  <si>
    <t>21:0154:000293</t>
  </si>
  <si>
    <t>21:0154:000293:0001:0001:00</t>
  </si>
  <si>
    <t>093B  :803113:9E:------:--</t>
  </si>
  <si>
    <t>21:0470:000344</t>
  </si>
  <si>
    <t>093B  :803114:10:------:--</t>
  </si>
  <si>
    <t>21:0470:000345</t>
  </si>
  <si>
    <t>21:0154:000294:0001:0001:01</t>
  </si>
  <si>
    <t>093B  :803115:20:803114:10</t>
  </si>
  <si>
    <t>21:0470:000346</t>
  </si>
  <si>
    <t>21:0154:000294:0002:0001:00</t>
  </si>
  <si>
    <t>093B  :803116:00:------:--</t>
  </si>
  <si>
    <t>21:0470:000347</t>
  </si>
  <si>
    <t>21:0154:000295</t>
  </si>
  <si>
    <t>21:0154:000295:0001:0001:00</t>
  </si>
  <si>
    <t>093B  :803117:00:------:--</t>
  </si>
  <si>
    <t>21:0470:000348</t>
  </si>
  <si>
    <t>21:0154:000296</t>
  </si>
  <si>
    <t>21:0154:000296:0001:0001:00</t>
  </si>
  <si>
    <t>093B  :803118:00:------:--</t>
  </si>
  <si>
    <t>21:0470:000349</t>
  </si>
  <si>
    <t>21:0154:000297</t>
  </si>
  <si>
    <t>21:0154:000297:0001:0001:00</t>
  </si>
  <si>
    <t>093B  :803119:00:------:--</t>
  </si>
  <si>
    <t>21:0470:000350</t>
  </si>
  <si>
    <t>21:0154:000298</t>
  </si>
  <si>
    <t>21:0154:000298:0001:0001:00</t>
  </si>
  <si>
    <t>093B  :803120:00:------:--</t>
  </si>
  <si>
    <t>21:0470:000351</t>
  </si>
  <si>
    <t>21:0154:000299</t>
  </si>
  <si>
    <t>21:0154:000299:0001:0001:00</t>
  </si>
  <si>
    <t>093B  :803121:80:803137:10</t>
  </si>
  <si>
    <t>21:0470:000352</t>
  </si>
  <si>
    <t>21:0154:000314</t>
  </si>
  <si>
    <t>21:0154:000314:0001:0001:02</t>
  </si>
  <si>
    <t>093B  :803122:9E:------:--</t>
  </si>
  <si>
    <t>21:0470:000353</t>
  </si>
  <si>
    <t>093B  :803123:00:------:--</t>
  </si>
  <si>
    <t>21:0470:000354</t>
  </si>
  <si>
    <t>21:0154:000300</t>
  </si>
  <si>
    <t>21:0154:000300:0001:0001:00</t>
  </si>
  <si>
    <t>093B  :803124:00:------:--</t>
  </si>
  <si>
    <t>21:0470:000355</t>
  </si>
  <si>
    <t>21:0154:000301</t>
  </si>
  <si>
    <t>21:0154:000301:0001:0001:00</t>
  </si>
  <si>
    <t>093B  :803125:00:------:--</t>
  </si>
  <si>
    <t>21:0470:000356</t>
  </si>
  <si>
    <t>21:0154:000302</t>
  </si>
  <si>
    <t>21:0154:000302:0001:0001:00</t>
  </si>
  <si>
    <t>093B  :803126:00:------:--</t>
  </si>
  <si>
    <t>21:0470:000357</t>
  </si>
  <si>
    <t>21:0154:000303</t>
  </si>
  <si>
    <t>21:0154:000303:0001:0001:00</t>
  </si>
  <si>
    <t>093B  :803127:00:------:--</t>
  </si>
  <si>
    <t>21:0470:000358</t>
  </si>
  <si>
    <t>21:0154:000304</t>
  </si>
  <si>
    <t>21:0154:000304:0001:0001:00</t>
  </si>
  <si>
    <t>093B  :803128:00:------:--</t>
  </si>
  <si>
    <t>21:0470:000359</t>
  </si>
  <si>
    <t>21:0154:000305</t>
  </si>
  <si>
    <t>21:0154:000305:0001:0001:00</t>
  </si>
  <si>
    <t>093B  :803129:00:------:--</t>
  </si>
  <si>
    <t>21:0470:000360</t>
  </si>
  <si>
    <t>21:0154:000306</t>
  </si>
  <si>
    <t>21:0154:000306:0001:0001:00</t>
  </si>
  <si>
    <t>093B  :803130:00:------:--</t>
  </si>
  <si>
    <t>21:0470:000361</t>
  </si>
  <si>
    <t>21:0154:000307</t>
  </si>
  <si>
    <t>21:0154:000307:0001:0001:00</t>
  </si>
  <si>
    <t>093B  :803131:00:------:--</t>
  </si>
  <si>
    <t>21:0470:000362</t>
  </si>
  <si>
    <t>21:0154:000308</t>
  </si>
  <si>
    <t>21:0154:000308:0001:0001:00</t>
  </si>
  <si>
    <t>093B  :803132:00:------:--</t>
  </si>
  <si>
    <t>21:0470:000363</t>
  </si>
  <si>
    <t>21:0154:000309</t>
  </si>
  <si>
    <t>21:0154:000309:0001:0001:00</t>
  </si>
  <si>
    <t>093B  :803133:00:------:--</t>
  </si>
  <si>
    <t>21:0470:000364</t>
  </si>
  <si>
    <t>21:0154:000310</t>
  </si>
  <si>
    <t>21:0154:000310:0001:0001:00</t>
  </si>
  <si>
    <t>093B  :803134:00:------:--</t>
  </si>
  <si>
    <t>21:0470:000365</t>
  </si>
  <si>
    <t>21:0154:000311</t>
  </si>
  <si>
    <t>21:0154:000311:0001:0001:00</t>
  </si>
  <si>
    <t>093B  :803135:00:------:--</t>
  </si>
  <si>
    <t>21:0470:000366</t>
  </si>
  <si>
    <t>21:0154:000312</t>
  </si>
  <si>
    <t>21:0154:000312:0001:0001:00</t>
  </si>
  <si>
    <t>093B  :803136:00:------:--</t>
  </si>
  <si>
    <t>21:0470:000367</t>
  </si>
  <si>
    <t>21:0154:000313</t>
  </si>
  <si>
    <t>21:0154:000313:0001:0001:00</t>
  </si>
  <si>
    <t>093B  :803137:10:------:--</t>
  </si>
  <si>
    <t>21:0470:000368</t>
  </si>
  <si>
    <t>21:0154:000314:0001:0001:01</t>
  </si>
  <si>
    <t>093B  :803138:20:803137:10</t>
  </si>
  <si>
    <t>21:0470:000369</t>
  </si>
  <si>
    <t>21:0154:000314:0002:0001:00</t>
  </si>
  <si>
    <t>093B  :803139:00:------:--</t>
  </si>
  <si>
    <t>21:0470:000370</t>
  </si>
  <si>
    <t>21:0154:000315</t>
  </si>
  <si>
    <t>21:0154:000315:0001:0001:00</t>
  </si>
  <si>
    <t>093B  :803140:00:------:--</t>
  </si>
  <si>
    <t>21:0470:000371</t>
  </si>
  <si>
    <t>21:0154:000316</t>
  </si>
  <si>
    <t>21:0154:000316:0001:0001:00</t>
  </si>
  <si>
    <t>093B  :803141:80:803142:00</t>
  </si>
  <si>
    <t>21:0470:000372</t>
  </si>
  <si>
    <t>21:0154:000317</t>
  </si>
  <si>
    <t>21:0154:000317:0001:0001:02</t>
  </si>
  <si>
    <t>093B  :803142:00:------:--</t>
  </si>
  <si>
    <t>21:0470:000373</t>
  </si>
  <si>
    <t>21:0154:000317:0001:0001:01</t>
  </si>
  <si>
    <t>093B  :803143:10:------:--</t>
  </si>
  <si>
    <t>21:0470:000374</t>
  </si>
  <si>
    <t>21:0154:000318</t>
  </si>
  <si>
    <t>21:0154:000318:0001:0001:00</t>
  </si>
  <si>
    <t>093B  :803144:20:803143:10</t>
  </si>
  <si>
    <t>21:0470:000375</t>
  </si>
  <si>
    <t>21:0154:000318:0002:0001:00</t>
  </si>
  <si>
    <t>093B  :803145:00:------:--</t>
  </si>
  <si>
    <t>21:0470:000376</t>
  </si>
  <si>
    <t>21:0154:000319</t>
  </si>
  <si>
    <t>21:0154:000319:0001:0001:00</t>
  </si>
  <si>
    <t>093B  :803146:00:------:--</t>
  </si>
  <si>
    <t>21:0470:000377</t>
  </si>
  <si>
    <t>21:0154:000320</t>
  </si>
  <si>
    <t>21:0154:000320:0001:0001:00</t>
  </si>
  <si>
    <t>093B  :803147:00:------:--</t>
  </si>
  <si>
    <t>21:0470:000378</t>
  </si>
  <si>
    <t>21:0154:000321</t>
  </si>
  <si>
    <t>21:0154:000321:0001:0001:00</t>
  </si>
  <si>
    <t>093B  :803148:00:------:--</t>
  </si>
  <si>
    <t>21:0470:000379</t>
  </si>
  <si>
    <t>21:0154:000322</t>
  </si>
  <si>
    <t>21:0154:000322:0001:0001:00</t>
  </si>
  <si>
    <t>093B  :803149:9J:------:--</t>
  </si>
  <si>
    <t>21:0470:000380</t>
  </si>
  <si>
    <t>093B  :803150:00:------:--</t>
  </si>
  <si>
    <t>21:0470:000381</t>
  </si>
  <si>
    <t>21:0154:000323</t>
  </si>
  <si>
    <t>21:0154:000323:0001:0001:00</t>
  </si>
  <si>
    <t>093B  :803151:00:------:--</t>
  </si>
  <si>
    <t>21:0470:000382</t>
  </si>
  <si>
    <t>21:0154:000324</t>
  </si>
  <si>
    <t>21:0154:000324:0001:0001:00</t>
  </si>
  <si>
    <t>093B  :803152:00:------:--</t>
  </si>
  <si>
    <t>21:0470:000383</t>
  </si>
  <si>
    <t>21:0154:000325</t>
  </si>
  <si>
    <t>21:0154:000325:0001:0001:00</t>
  </si>
  <si>
    <t>093B  :803153:00:------:--</t>
  </si>
  <si>
    <t>21:0470:000384</t>
  </si>
  <si>
    <t>21:0154:000326</t>
  </si>
  <si>
    <t>21:0154:000326:0001:0001:00</t>
  </si>
  <si>
    <t>093B  :803154:00:------:--</t>
  </si>
  <si>
    <t>21:0470:000385</t>
  </si>
  <si>
    <t>21:0154:000327</t>
  </si>
  <si>
    <t>21:0154:000327:0001:0001:00</t>
  </si>
  <si>
    <t>093B  :803155:00:------:--</t>
  </si>
  <si>
    <t>21:0470:000386</t>
  </si>
  <si>
    <t>21:0154:000328</t>
  </si>
  <si>
    <t>21:0154:000328:0001:0001:00</t>
  </si>
  <si>
    <t>093B  :803156:00:------:--</t>
  </si>
  <si>
    <t>21:0470:000387</t>
  </si>
  <si>
    <t>21:0154:000329</t>
  </si>
  <si>
    <t>21:0154:000329:0001:0001:00</t>
  </si>
  <si>
    <t>093B  :803157:00:------:--</t>
  </si>
  <si>
    <t>21:0470:000388</t>
  </si>
  <si>
    <t>21:0154:000330</t>
  </si>
  <si>
    <t>21:0154:000330:0001:0001:00</t>
  </si>
  <si>
    <t>093B  :803158:00:------:--</t>
  </si>
  <si>
    <t>21:0470:000389</t>
  </si>
  <si>
    <t>21:0154:000331</t>
  </si>
  <si>
    <t>21:0154:000331:0001:0001:00</t>
  </si>
  <si>
    <t>093B  :803159:00:------:--</t>
  </si>
  <si>
    <t>21:0470:000390</t>
  </si>
  <si>
    <t>21:0154:000332</t>
  </si>
  <si>
    <t>21:0154:000332:0001:0001:00</t>
  </si>
  <si>
    <t>093B  :803160:00:------:--</t>
  </si>
  <si>
    <t>21:0470:000391</t>
  </si>
  <si>
    <t>21:0154:000333</t>
  </si>
  <si>
    <t>21:0154:000333:0001:0001:00</t>
  </si>
  <si>
    <t>093B  :803161:80:803178:00</t>
  </si>
  <si>
    <t>21:0470:000392</t>
  </si>
  <si>
    <t>21:0154:000348</t>
  </si>
  <si>
    <t>21:0154:000348:0001:0001:02</t>
  </si>
  <si>
    <t>093B  :803162:00:------:--</t>
  </si>
  <si>
    <t>21:0470:000393</t>
  </si>
  <si>
    <t>21:0154:000334</t>
  </si>
  <si>
    <t>21:0154:000334:0001:0001:00</t>
  </si>
  <si>
    <t>093B  :803163:00:------:--</t>
  </si>
  <si>
    <t>21:0470:000394</t>
  </si>
  <si>
    <t>21:0154:000335</t>
  </si>
  <si>
    <t>21:0154:000335:0001:0001:00</t>
  </si>
  <si>
    <t>093B  :803164:00:------:--</t>
  </si>
  <si>
    <t>21:0470:000395</t>
  </si>
  <si>
    <t>21:0154:000336</t>
  </si>
  <si>
    <t>21:0154:000336:0001:0001:00</t>
  </si>
  <si>
    <t>093B  :803165:00:------:--</t>
  </si>
  <si>
    <t>21:0470:000396</t>
  </si>
  <si>
    <t>21:0154:000337</t>
  </si>
  <si>
    <t>21:0154:000337:0001:0001:00</t>
  </si>
  <si>
    <t>093B  :803166:10:------:--</t>
  </si>
  <si>
    <t>21:0470:000397</t>
  </si>
  <si>
    <t>21:0154:000338</t>
  </si>
  <si>
    <t>21:0154:000338:0001:0001:00</t>
  </si>
  <si>
    <t>093B  :803167:20:803166:10</t>
  </si>
  <si>
    <t>21:0470:000398</t>
  </si>
  <si>
    <t>21:0154:000338:0002:0001:00</t>
  </si>
  <si>
    <t>093B  :803168:00:------:--</t>
  </si>
  <si>
    <t>21:0470:000399</t>
  </si>
  <si>
    <t>21:0154:000339</t>
  </si>
  <si>
    <t>21:0154:000339:0001:0001:00</t>
  </si>
  <si>
    <t>093B  :803169:00:------:--</t>
  </si>
  <si>
    <t>21:0470:000400</t>
  </si>
  <si>
    <t>21:0154:000340</t>
  </si>
  <si>
    <t>21:0154:000340:0001:0001:00</t>
  </si>
  <si>
    <t>093B  :803170:00:------:--</t>
  </si>
  <si>
    <t>21:0470:000401</t>
  </si>
  <si>
    <t>21:0154:000341</t>
  </si>
  <si>
    <t>21:0154:000341:0001:0001:00</t>
  </si>
  <si>
    <t>093B  :803171:00:------:--</t>
  </si>
  <si>
    <t>21:0470:000402</t>
  </si>
  <si>
    <t>21:0154:000342</t>
  </si>
  <si>
    <t>21:0154:000342:0001:0001:00</t>
  </si>
  <si>
    <t>093B  :803172:00:------:--</t>
  </si>
  <si>
    <t>21:0470:000403</t>
  </si>
  <si>
    <t>21:0154:000343</t>
  </si>
  <si>
    <t>21:0154:000343:0001:0001:00</t>
  </si>
  <si>
    <t>093B  :803173:00:------:--</t>
  </si>
  <si>
    <t>21:0470:000404</t>
  </si>
  <si>
    <t>21:0154:000344</t>
  </si>
  <si>
    <t>21:0154:000344:0001:0001:00</t>
  </si>
  <si>
    <t>093B  :803174:00:------:--</t>
  </si>
  <si>
    <t>21:0470:000405</t>
  </si>
  <si>
    <t>21:0154:000345</t>
  </si>
  <si>
    <t>21:0154:000345:0001:0001:00</t>
  </si>
  <si>
    <t>093B  :803175:00:------:--</t>
  </si>
  <si>
    <t>21:0470:000406</t>
  </si>
  <si>
    <t>21:0154:000346</t>
  </si>
  <si>
    <t>21:0154:000346:0001:0001:00</t>
  </si>
  <si>
    <t>093B  :803176:00:------:--</t>
  </si>
  <si>
    <t>21:0470:000407</t>
  </si>
  <si>
    <t>21:0154:000347</t>
  </si>
  <si>
    <t>21:0154:000347:0001:0001:00</t>
  </si>
  <si>
    <t>093B  :803177:9L:------:--</t>
  </si>
  <si>
    <t>21:0470:000408</t>
  </si>
  <si>
    <t>093B  :803178:00:------:--</t>
  </si>
  <si>
    <t>21:0470:000409</t>
  </si>
  <si>
    <t>21:0154:000348:0001:0001:01</t>
  </si>
  <si>
    <t>093B  :803179:00:------:--</t>
  </si>
  <si>
    <t>21:0470:000410</t>
  </si>
  <si>
    <t>21:0154:000349</t>
  </si>
  <si>
    <t>21:0154:000349:0001:0001:00</t>
  </si>
  <si>
    <t>093B  :803180:00:------:--</t>
  </si>
  <si>
    <t>21:0470:000411</t>
  </si>
  <si>
    <t>21:0154:000350</t>
  </si>
  <si>
    <t>21:0154:000350:0001:0001:00</t>
  </si>
  <si>
    <t>093B  :803181:80:803186:00</t>
  </si>
  <si>
    <t>21:0470:000412</t>
  </si>
  <si>
    <t>21:0154:000355</t>
  </si>
  <si>
    <t>21:0154:000355:0001:0001:02</t>
  </si>
  <si>
    <t>093B  :803182:00:------:--</t>
  </si>
  <si>
    <t>21:0470:000413</t>
  </si>
  <si>
    <t>21:0154:000351</t>
  </si>
  <si>
    <t>21:0154:000351:0001:0001:00</t>
  </si>
  <si>
    <t>093B  :803183:00:------:--</t>
  </si>
  <si>
    <t>21:0470:000414</t>
  </si>
  <si>
    <t>21:0154:000352</t>
  </si>
  <si>
    <t>21:0154:000352:0001:0001:00</t>
  </si>
  <si>
    <t>093B  :803184:00:------:--</t>
  </si>
  <si>
    <t>21:0470:000415</t>
  </si>
  <si>
    <t>21:0154:000353</t>
  </si>
  <si>
    <t>21:0154:000353:0001:0001:00</t>
  </si>
  <si>
    <t>093B  :803185:00:------:--</t>
  </si>
  <si>
    <t>21:0470:000416</t>
  </si>
  <si>
    <t>21:0154:000354</t>
  </si>
  <si>
    <t>21:0154:000354:0001:0001:00</t>
  </si>
  <si>
    <t>093B  :803186:00:------:--</t>
  </si>
  <si>
    <t>21:0470:000417</t>
  </si>
  <si>
    <t>21:0154:000355:0001:0001:01</t>
  </si>
  <si>
    <t>093B  :803187:00:------:--</t>
  </si>
  <si>
    <t>21:0470:000418</t>
  </si>
  <si>
    <t>21:0154:000356</t>
  </si>
  <si>
    <t>21:0154:000356:0001:0001:00</t>
  </si>
  <si>
    <t>093B  :803188:00:------:--</t>
  </si>
  <si>
    <t>21:0470:000419</t>
  </si>
  <si>
    <t>21:0154:000357</t>
  </si>
  <si>
    <t>21:0154:000357:0001:0001:00</t>
  </si>
  <si>
    <t>093B  :803189:9K:------:--</t>
  </si>
  <si>
    <t>21:0470:000420</t>
  </si>
  <si>
    <t>093B  :803190:00:------:--</t>
  </si>
  <si>
    <t>21:0470:000421</t>
  </si>
  <si>
    <t>21:0154:000358</t>
  </si>
  <si>
    <t>21:0154:000358:0001:0001:00</t>
  </si>
  <si>
    <t>093B  :803191:00:------:--</t>
  </si>
  <si>
    <t>21:0470:000422</t>
  </si>
  <si>
    <t>21:0154:000359</t>
  </si>
  <si>
    <t>21:0154:000359:0001:0001:00</t>
  </si>
  <si>
    <t>093B  :803192:00:------:--</t>
  </si>
  <si>
    <t>21:0470:000423</t>
  </si>
  <si>
    <t>21:0154:000360</t>
  </si>
  <si>
    <t>21:0154:000360:0001:0001:00</t>
  </si>
  <si>
    <t>093B  :803193:00:------:--</t>
  </si>
  <si>
    <t>21:0470:000424</t>
  </si>
  <si>
    <t>21:0154:000361</t>
  </si>
  <si>
    <t>21:0154:000361:0001:0001:00</t>
  </si>
  <si>
    <t>093B  :803194:00:------:--</t>
  </si>
  <si>
    <t>21:0470:000425</t>
  </si>
  <si>
    <t>21:0154:000362</t>
  </si>
  <si>
    <t>21:0154:000362:0001:0001:00</t>
  </si>
  <si>
    <t>093B  :803195:00:------:--</t>
  </si>
  <si>
    <t>21:0470:000426</t>
  </si>
  <si>
    <t>21:0154:000363</t>
  </si>
  <si>
    <t>21:0154:000363:0001:0001:00</t>
  </si>
  <si>
    <t>093B  :803196:10:------:--</t>
  </si>
  <si>
    <t>21:0470:000427</t>
  </si>
  <si>
    <t>21:0154:000364</t>
  </si>
  <si>
    <t>21:0154:000364:0001:0001:00</t>
  </si>
  <si>
    <t>093B  :803197:20:803196:10</t>
  </si>
  <si>
    <t>21:0470:000428</t>
  </si>
  <si>
    <t>21:0154:000364:0002:0001:00</t>
  </si>
  <si>
    <t>093B  :803198:00:------:--</t>
  </si>
  <si>
    <t>21:0470:000429</t>
  </si>
  <si>
    <t>21:0154:000365</t>
  </si>
  <si>
    <t>21:0154:000365:0001:0001:00</t>
  </si>
  <si>
    <t>093B  :803199:00:------:--</t>
  </si>
  <si>
    <t>21:0470:000430</t>
  </si>
  <si>
    <t>21:0154:000366</t>
  </si>
  <si>
    <t>21:0154:000366:0001:0001:00</t>
  </si>
  <si>
    <t>093B  :803200:00:------:--</t>
  </si>
  <si>
    <t>21:0470:000431</t>
  </si>
  <si>
    <t>21:0154:000367</t>
  </si>
  <si>
    <t>21:0154:000367:0001:0001:00</t>
  </si>
  <si>
    <t>093B  :803201:80:803207:00</t>
  </si>
  <si>
    <t>21:0470:000432</t>
  </si>
  <si>
    <t>21:0154:000373</t>
  </si>
  <si>
    <t>21:0154:000373:0001:0001:02</t>
  </si>
  <si>
    <t>093B  :803202:00:------:--</t>
  </si>
  <si>
    <t>21:0470:000433</t>
  </si>
  <si>
    <t>21:0154:000368</t>
  </si>
  <si>
    <t>21:0154:000368:0001:0001:00</t>
  </si>
  <si>
    <t>093B  :803203:00:------:--</t>
  </si>
  <si>
    <t>21:0470:000434</t>
  </si>
  <si>
    <t>21:0154:000369</t>
  </si>
  <si>
    <t>21:0154:000369:0001:0001:00</t>
  </si>
  <si>
    <t>093B  :803204:00:------:--</t>
  </si>
  <si>
    <t>21:0470:000435</t>
  </si>
  <si>
    <t>21:0154:000370</t>
  </si>
  <si>
    <t>21:0154:000370:0001:0001:00</t>
  </si>
  <si>
    <t>093B  :803205:00:------:--</t>
  </si>
  <si>
    <t>21:0470:000436</t>
  </si>
  <si>
    <t>21:0154:000371</t>
  </si>
  <si>
    <t>21:0154:000371:0001:0001:00</t>
  </si>
  <si>
    <t>093B  :803206:00:------:--</t>
  </si>
  <si>
    <t>21:0470:000437</t>
  </si>
  <si>
    <t>21:0154:000372</t>
  </si>
  <si>
    <t>21:0154:000372:0001:0001:00</t>
  </si>
  <si>
    <t>093B  :803207:00:------:--</t>
  </si>
  <si>
    <t>21:0470:000438</t>
  </si>
  <si>
    <t>21:0154:000373:0001:0001:01</t>
  </si>
  <si>
    <t>093B  :803208:9E:------:--</t>
  </si>
  <si>
    <t>21:0470:000439</t>
  </si>
  <si>
    <t>093B  :803209:00:------:--</t>
  </si>
  <si>
    <t>21:0470:000440</t>
  </si>
  <si>
    <t>21:0154:000374</t>
  </si>
  <si>
    <t>21:0154:000374:0001:0001:00</t>
  </si>
  <si>
    <t>093B  :803210:00:------:--</t>
  </si>
  <si>
    <t>21:0470:000441</t>
  </si>
  <si>
    <t>21:0154:000375</t>
  </si>
  <si>
    <t>21:0154:000375:0001:0001:00</t>
  </si>
  <si>
    <t>093B  :803211:00:------:--</t>
  </si>
  <si>
    <t>21:0470:000442</t>
  </si>
  <si>
    <t>21:0154:000376</t>
  </si>
  <si>
    <t>21:0154:000376:0001:0001:00</t>
  </si>
  <si>
    <t>093B  :803212:10:------:--</t>
  </si>
  <si>
    <t>21:0470:000443</t>
  </si>
  <si>
    <t>21:0154:000377</t>
  </si>
  <si>
    <t>21:0154:000377:0001:0001:00</t>
  </si>
  <si>
    <t>093B  :803213:20:803212:10</t>
  </si>
  <si>
    <t>21:0470:000444</t>
  </si>
  <si>
    <t>21:0154:000377:0002:0001:00</t>
  </si>
  <si>
    <t>093B  :803214:00:------:--</t>
  </si>
  <si>
    <t>21:0470:000445</t>
  </si>
  <si>
    <t>21:0154:000378</t>
  </si>
  <si>
    <t>21:0154:000378:0001:0001:00</t>
  </si>
  <si>
    <t>093B  :803215:00:------:--</t>
  </si>
  <si>
    <t>21:0470:000446</t>
  </si>
  <si>
    <t>21:0154:000379</t>
  </si>
  <si>
    <t>21:0154:000379:0001:0001:00</t>
  </si>
  <si>
    <t>093B  :803216:00:------:--</t>
  </si>
  <si>
    <t>21:0470:000447</t>
  </si>
  <si>
    <t>21:0154:000380</t>
  </si>
  <si>
    <t>21:0154:000380:0001:0001:00</t>
  </si>
  <si>
    <t>093B  :803217:00:------:--</t>
  </si>
  <si>
    <t>21:0470:000448</t>
  </si>
  <si>
    <t>21:0154:000381</t>
  </si>
  <si>
    <t>21:0154:000381:0001:0001:00</t>
  </si>
  <si>
    <t>093B  :803218:00:------:--</t>
  </si>
  <si>
    <t>21:0470:000449</t>
  </si>
  <si>
    <t>21:0154:000382</t>
  </si>
  <si>
    <t>21:0154:000382:0001:0001:00</t>
  </si>
  <si>
    <t>093B  :803219:00:------:--</t>
  </si>
  <si>
    <t>21:0470:000450</t>
  </si>
  <si>
    <t>21:0154:000383</t>
  </si>
  <si>
    <t>21:0154:000383:0001:0001:00</t>
  </si>
  <si>
    <t>093B  :803220:00:------:--</t>
  </si>
  <si>
    <t>21:0470:000451</t>
  </si>
  <si>
    <t>21:0154:000384</t>
  </si>
  <si>
    <t>21:0154:000384:0001:0001:00</t>
  </si>
  <si>
    <t>093B  :803221:80:803234:10</t>
  </si>
  <si>
    <t>21:0470:000452</t>
  </si>
  <si>
    <t>21:0154:000396</t>
  </si>
  <si>
    <t>21:0154:000396:0001:0001:02</t>
  </si>
  <si>
    <t>093B  :803222:9J:------:--</t>
  </si>
  <si>
    <t>21:0470:000453</t>
  </si>
  <si>
    <t>093B  :803223:00:------:--</t>
  </si>
  <si>
    <t>21:0470:000454</t>
  </si>
  <si>
    <t>21:0154:000385</t>
  </si>
  <si>
    <t>21:0154:000385:0001:0001:00</t>
  </si>
  <si>
    <t>093B  :803224:00:------:--</t>
  </si>
  <si>
    <t>21:0470:000455</t>
  </si>
  <si>
    <t>21:0154:000386</t>
  </si>
  <si>
    <t>21:0154:000386:0001:0001:00</t>
  </si>
  <si>
    <t>093B  :803225:00:------:--</t>
  </si>
  <si>
    <t>21:0470:000456</t>
  </si>
  <si>
    <t>21:0154:000387</t>
  </si>
  <si>
    <t>21:0154:000387:0001:0001:00</t>
  </si>
  <si>
    <t>093B  :803226:00:------:--</t>
  </si>
  <si>
    <t>21:0470:000457</t>
  </si>
  <si>
    <t>21:0154:000388</t>
  </si>
  <si>
    <t>21:0154:000388:0001:0001:00</t>
  </si>
  <si>
    <t>093B  :803227:00:------:--</t>
  </si>
  <si>
    <t>21:0470:000458</t>
  </si>
  <si>
    <t>21:0154:000389</t>
  </si>
  <si>
    <t>21:0154:000389:0001:0001:00</t>
  </si>
  <si>
    <t>093B  :803228:00:------:--</t>
  </si>
  <si>
    <t>21:0470:000459</t>
  </si>
  <si>
    <t>21:0154:000390</t>
  </si>
  <si>
    <t>21:0154:000390:0001:0001:00</t>
  </si>
  <si>
    <t>093B  :803229:00:------:--</t>
  </si>
  <si>
    <t>21:0470:000460</t>
  </si>
  <si>
    <t>21:0154:000391</t>
  </si>
  <si>
    <t>21:0154:000391:0001:0001:00</t>
  </si>
  <si>
    <t>093B  :803230:00:------:--</t>
  </si>
  <si>
    <t>21:0470:000461</t>
  </si>
  <si>
    <t>21:0154:000392</t>
  </si>
  <si>
    <t>21:0154:000392:0001:0001:00</t>
  </si>
  <si>
    <t>093B  :803231:00:------:--</t>
  </si>
  <si>
    <t>21:0470:000462</t>
  </si>
  <si>
    <t>21:0154:000393</t>
  </si>
  <si>
    <t>21:0154:000393:0001:0001:00</t>
  </si>
  <si>
    <t>093B  :803232:00:------:--</t>
  </si>
  <si>
    <t>21:0470:000463</t>
  </si>
  <si>
    <t>21:0154:000394</t>
  </si>
  <si>
    <t>21:0154:000394:0001:0001:00</t>
  </si>
  <si>
    <t>093B  :803233:00:------:--</t>
  </si>
  <si>
    <t>21:0470:000464</t>
  </si>
  <si>
    <t>21:0154:000395</t>
  </si>
  <si>
    <t>21:0154:000395:0001:0001:00</t>
  </si>
  <si>
    <t>093B  :803234:10:------:--</t>
  </si>
  <si>
    <t>21:0470:000465</t>
  </si>
  <si>
    <t>21:0154:000396:0001:0001:01</t>
  </si>
  <si>
    <t>093B  :803235:20:803234:10</t>
  </si>
  <si>
    <t>21:0470:000466</t>
  </si>
  <si>
    <t>21:0154:000396:0002:0001:00</t>
  </si>
  <si>
    <t>093B  :803236:00:------:--</t>
  </si>
  <si>
    <t>21:0470:000467</t>
  </si>
  <si>
    <t>21:0154:000397</t>
  </si>
  <si>
    <t>21:0154:000397:0001:0001:00</t>
  </si>
  <si>
    <t>093B  :803237:00:------:--</t>
  </si>
  <si>
    <t>21:0470:000468</t>
  </si>
  <si>
    <t>21:0154:000398</t>
  </si>
  <si>
    <t>21:0154:000398:0001:0001:00</t>
  </si>
  <si>
    <t>093B  :803238:00:------:--</t>
  </si>
  <si>
    <t>21:0470:000469</t>
  </si>
  <si>
    <t>21:0154:000399</t>
  </si>
  <si>
    <t>21:0154:000399:0001:0001:00</t>
  </si>
  <si>
    <t>093B  :803239:00:------:--</t>
  </si>
  <si>
    <t>21:0470:000470</t>
  </si>
  <si>
    <t>21:0154:000400</t>
  </si>
  <si>
    <t>21:0154:000400:0001:0001:00</t>
  </si>
  <si>
    <t>093B  :803240:00:------:--</t>
  </si>
  <si>
    <t>21:0470:000471</t>
  </si>
  <si>
    <t>21:0154:000401</t>
  </si>
  <si>
    <t>21:0154:000401:0001:0001:00</t>
  </si>
  <si>
    <t>093B  :803241:80:803256:00</t>
  </si>
  <si>
    <t>21:0470:000472</t>
  </si>
  <si>
    <t>21:0154:000415</t>
  </si>
  <si>
    <t>21:0154:000415:0001:0001:02</t>
  </si>
  <si>
    <t>093B  :803242:00:------:--</t>
  </si>
  <si>
    <t>21:0470:000473</t>
  </si>
  <si>
    <t>21:0154:000402</t>
  </si>
  <si>
    <t>21:0154:000402:0001:0001:00</t>
  </si>
  <si>
    <t>093B  :803243:00:------:--</t>
  </si>
  <si>
    <t>21:0470:000474</t>
  </si>
  <si>
    <t>21:0154:000403</t>
  </si>
  <si>
    <t>21:0154:000403:0001:0001:00</t>
  </si>
  <si>
    <t>093B  :803244:00:------:--</t>
  </si>
  <si>
    <t>21:0470:000475</t>
  </si>
  <si>
    <t>21:0154:000404</t>
  </si>
  <si>
    <t>21:0154:000404:0001:0001:00</t>
  </si>
  <si>
    <t>093B  :803245:00:------:--</t>
  </si>
  <si>
    <t>21:0470:000476</t>
  </si>
  <si>
    <t>21:0154:000405</t>
  </si>
  <si>
    <t>21:0154:000405:0001:0001:00</t>
  </si>
  <si>
    <t>093B  :803246:00:------:--</t>
  </si>
  <si>
    <t>21:0470:000477</t>
  </si>
  <si>
    <t>21:0154:000406</t>
  </si>
  <si>
    <t>21:0154:000406:0001:0001:00</t>
  </si>
  <si>
    <t>093B  :803247:00:------:--</t>
  </si>
  <si>
    <t>21:0470:000478</t>
  </si>
  <si>
    <t>21:0154:000407</t>
  </si>
  <si>
    <t>21:0154:000407:0001:0001:00</t>
  </si>
  <si>
    <t>093B  :803248:00:------:--</t>
  </si>
  <si>
    <t>21:0470:000479</t>
  </si>
  <si>
    <t>21:0154:000408</t>
  </si>
  <si>
    <t>21:0154:000408:0001:0001:00</t>
  </si>
  <si>
    <t>093B  :803249:00:------:--</t>
  </si>
  <si>
    <t>21:0470:000480</t>
  </si>
  <si>
    <t>21:0154:000409</t>
  </si>
  <si>
    <t>21:0154:000409:0001:0001:00</t>
  </si>
  <si>
    <t>093B  :803250:00:------:--</t>
  </si>
  <si>
    <t>21:0470:000481</t>
  </si>
  <si>
    <t>21:0154:000410</t>
  </si>
  <si>
    <t>21:0154:000410:0001:0001:00</t>
  </si>
  <si>
    <t>093B  :803251:00:------:--</t>
  </si>
  <si>
    <t>21:0470:000482</t>
  </si>
  <si>
    <t>21:0154:000411</t>
  </si>
  <si>
    <t>21:0154:000411:0001:0001:00</t>
  </si>
  <si>
    <t>093B  :803252:10:------:--</t>
  </si>
  <si>
    <t>21:0470:000483</t>
  </si>
  <si>
    <t>21:0154:000412</t>
  </si>
  <si>
    <t>21:0154:000412:0001:0001:00</t>
  </si>
  <si>
    <t>093B  :803253:20:803252:10</t>
  </si>
  <si>
    <t>21:0470:000484</t>
  </si>
  <si>
    <t>21:0154:000412:0002:0001:00</t>
  </si>
  <si>
    <t>093B  :803254:00:------:--</t>
  </si>
  <si>
    <t>21:0470:000485</t>
  </si>
  <si>
    <t>21:0154:000413</t>
  </si>
  <si>
    <t>21:0154:000413:0001:0001:00</t>
  </si>
  <si>
    <t>093B  :803255:00:------:--</t>
  </si>
  <si>
    <t>21:0470:000486</t>
  </si>
  <si>
    <t>21:0154:000414</t>
  </si>
  <si>
    <t>21:0154:000414:0001:0001:00</t>
  </si>
  <si>
    <t>093B  :803256:00:------:--</t>
  </si>
  <si>
    <t>21:0470:000487</t>
  </si>
  <si>
    <t>21:0154:000415:0001:0001:01</t>
  </si>
  <si>
    <t>093B  :803257:00:------:--</t>
  </si>
  <si>
    <t>21:0470:000488</t>
  </si>
  <si>
    <t>21:0154:000416</t>
  </si>
  <si>
    <t>21:0154:000416:0001:0001:00</t>
  </si>
  <si>
    <t>093B  :803258:9K:------:--</t>
  </si>
  <si>
    <t>21:0470:000489</t>
  </si>
  <si>
    <t>093B  :803259:00:------:--</t>
  </si>
  <si>
    <t>21:0470:000490</t>
  </si>
  <si>
    <t>21:0154:000417</t>
  </si>
  <si>
    <t>21:0154:000417:0001:0001:00</t>
  </si>
  <si>
    <t>093B  :803260:00:------:--</t>
  </si>
  <si>
    <t>21:0470:000491</t>
  </si>
  <si>
    <t>21:0154:000418</t>
  </si>
  <si>
    <t>21:0154:000418:0001:0001:00</t>
  </si>
  <si>
    <t>093B  :803261:80:803267:00</t>
  </si>
  <si>
    <t>21:0470:000492</t>
  </si>
  <si>
    <t>21:0154:000424</t>
  </si>
  <si>
    <t>21:0154:000424:0001:0001:02</t>
  </si>
  <si>
    <t>093B  :803262:00:------:--</t>
  </si>
  <si>
    <t>21:0470:000493</t>
  </si>
  <si>
    <t>21:0154:000419</t>
  </si>
  <si>
    <t>21:0154:000419:0001:0001:00</t>
  </si>
  <si>
    <t>093B  :803263:00:------:--</t>
  </si>
  <si>
    <t>21:0470:000494</t>
  </si>
  <si>
    <t>21:0154:000420</t>
  </si>
  <si>
    <t>21:0154:000420:0001:0001:00</t>
  </si>
  <si>
    <t>093B  :803264:00:------:--</t>
  </si>
  <si>
    <t>21:0470:000495</t>
  </si>
  <si>
    <t>21:0154:000421</t>
  </si>
  <si>
    <t>21:0154:000421:0001:0001:00</t>
  </si>
  <si>
    <t>093B  :803265:00:------:--</t>
  </si>
  <si>
    <t>21:0470:000496</t>
  </si>
  <si>
    <t>21:0154:000422</t>
  </si>
  <si>
    <t>21:0154:000422:0001:0001:00</t>
  </si>
  <si>
    <t>093B  :803266:00:------:--</t>
  </si>
  <si>
    <t>21:0470:000497</t>
  </si>
  <si>
    <t>21:0154:000423</t>
  </si>
  <si>
    <t>21:0154:000423:0001:0001:00</t>
  </si>
  <si>
    <t>093B  :803267:00:------:--</t>
  </si>
  <si>
    <t>21:0470:000498</t>
  </si>
  <si>
    <t>21:0154:000424:0001:0001:01</t>
  </si>
  <si>
    <t>093B  :803268:00:------:--</t>
  </si>
  <si>
    <t>21:0470:000499</t>
  </si>
  <si>
    <t>21:0154:000425</t>
  </si>
  <si>
    <t>21:0154:000425:0001:0001:00</t>
  </si>
  <si>
    <t>093B  :803269:00:------:--</t>
  </si>
  <si>
    <t>21:0470:000500</t>
  </si>
  <si>
    <t>21:0154:000426</t>
  </si>
  <si>
    <t>21:0154:000426:0001:0001:00</t>
  </si>
  <si>
    <t>093B  :803270:00:------:--</t>
  </si>
  <si>
    <t>21:0470:000501</t>
  </si>
  <si>
    <t>21:0154:000427</t>
  </si>
  <si>
    <t>21:0154:000427:0001:0001:00</t>
  </si>
  <si>
    <t>093B  :803271:00:------:--</t>
  </si>
  <si>
    <t>21:0470:000502</t>
  </si>
  <si>
    <t>21:0154:000428</t>
  </si>
  <si>
    <t>21:0154:000428:0001:0001:00</t>
  </si>
  <si>
    <t>093B  :803272:00:------:--</t>
  </si>
  <si>
    <t>21:0470:000503</t>
  </si>
  <si>
    <t>21:0154:000429</t>
  </si>
  <si>
    <t>21:0154:000429:0001:0001:00</t>
  </si>
  <si>
    <t>093B  :803273:10:------:--</t>
  </si>
  <si>
    <t>21:0470:000504</t>
  </si>
  <si>
    <t>21:0154:000430</t>
  </si>
  <si>
    <t>21:0154:000430:0001:0001:00</t>
  </si>
  <si>
    <t>093B  :803274:20:803273:10</t>
  </si>
  <si>
    <t>21:0470:000505</t>
  </si>
  <si>
    <t>21:0154:000430:0002:0001:00</t>
  </si>
  <si>
    <t>093B  :803275:00:------:--</t>
  </si>
  <si>
    <t>21:0470:000506</t>
  </si>
  <si>
    <t>21:0154:000431</t>
  </si>
  <si>
    <t>21:0154:000431:0001:0001:00</t>
  </si>
  <si>
    <t>093B  :803276:00:------:--</t>
  </si>
  <si>
    <t>21:0470:000507</t>
  </si>
  <si>
    <t>21:0154:000432</t>
  </si>
  <si>
    <t>21:0154:000432:0001:0001:00</t>
  </si>
  <si>
    <t>093B  :803277:00:------:--</t>
  </si>
  <si>
    <t>21:0470:000508</t>
  </si>
  <si>
    <t>21:0154:000433</t>
  </si>
  <si>
    <t>21:0154:000433:0001:0001:00</t>
  </si>
  <si>
    <t>093B  :803278:9J:------:--</t>
  </si>
  <si>
    <t>21:0470:000509</t>
  </si>
  <si>
    <t>093B  :803279:00:------:--</t>
  </si>
  <si>
    <t>21:0470:000510</t>
  </si>
  <si>
    <t>21:0154:000434</t>
  </si>
  <si>
    <t>21:0154:000434:0001:0001:00</t>
  </si>
  <si>
    <t>093B  :803280:00:------:--</t>
  </si>
  <si>
    <t>21:0470:000511</t>
  </si>
  <si>
    <t>21:0154:000435</t>
  </si>
  <si>
    <t>21:0154:000435:0001:0001:00</t>
  </si>
  <si>
    <t>093B  :803281:80:803282:00</t>
  </si>
  <si>
    <t>21:0470:000512</t>
  </si>
  <si>
    <t>21:0154:000436</t>
  </si>
  <si>
    <t>21:0154:000436:0001:0001:02</t>
  </si>
  <si>
    <t>093B  :803282:00:------:--</t>
  </si>
  <si>
    <t>21:0470:000513</t>
  </si>
  <si>
    <t>21:0154:000436:0001:0001:01</t>
  </si>
  <si>
    <t>093B  :803283:00:------:--</t>
  </si>
  <si>
    <t>21:0470:000514</t>
  </si>
  <si>
    <t>21:0154:000437</t>
  </si>
  <si>
    <t>21:0154:000437:0001:0001:00</t>
  </si>
  <si>
    <t>093B  :803284:00:------:--</t>
  </si>
  <si>
    <t>21:0470:000515</t>
  </si>
  <si>
    <t>21:0154:000438</t>
  </si>
  <si>
    <t>21:0154:000438:0001:0001:00</t>
  </si>
  <si>
    <t>093B  :803285:00:------:--</t>
  </si>
  <si>
    <t>21:0470:000516</t>
  </si>
  <si>
    <t>21:0154:000439</t>
  </si>
  <si>
    <t>21:0154:000439:0001:0001:00</t>
  </si>
  <si>
    <t>093B  :803286:10:------:--</t>
  </si>
  <si>
    <t>21:0470:000517</t>
  </si>
  <si>
    <t>21:0154:000440</t>
  </si>
  <si>
    <t>21:0154:000440:0001:0001:00</t>
  </si>
  <si>
    <t>093B  :803287:9K:------:--</t>
  </si>
  <si>
    <t>21:0470:000518</t>
  </si>
  <si>
    <t>093B  :803288:20:803286:10</t>
  </si>
  <si>
    <t>21:0470:000519</t>
  </si>
  <si>
    <t>21:0154:000440:0002:0001:00</t>
  </si>
  <si>
    <t>093B  :803289:00:------:--</t>
  </si>
  <si>
    <t>21:0470:000520</t>
  </si>
  <si>
    <t>21:0154:000441</t>
  </si>
  <si>
    <t>21:0154:000441:0001:0001:00</t>
  </si>
  <si>
    <t>093B  :805001:80:805009:00</t>
  </si>
  <si>
    <t>21:0470:000521</t>
  </si>
  <si>
    <t>21:0154:000448</t>
  </si>
  <si>
    <t>21:0154:000448:0001:0001:02</t>
  </si>
  <si>
    <t>093B  :805002:10:------:--</t>
  </si>
  <si>
    <t>21:0470:000522</t>
  </si>
  <si>
    <t>21:0154:000442</t>
  </si>
  <si>
    <t>21:0154:000442:0001:0001:00</t>
  </si>
  <si>
    <t>093B  :805003:20:805002:10</t>
  </si>
  <si>
    <t>21:0470:000523</t>
  </si>
  <si>
    <t>21:0154:000442:0002:0001:00</t>
  </si>
  <si>
    <t>093B  :805004:00:------:--</t>
  </si>
  <si>
    <t>21:0470:000524</t>
  </si>
  <si>
    <t>21:0154:000443</t>
  </si>
  <si>
    <t>21:0154:000443:0001:0001:00</t>
  </si>
  <si>
    <t>093B  :805005:00:------:--</t>
  </si>
  <si>
    <t>21:0470:000525</t>
  </si>
  <si>
    <t>21:0154:000444</t>
  </si>
  <si>
    <t>21:0154:000444:0001:0001:00</t>
  </si>
  <si>
    <t>093B  :805006:00:------:--</t>
  </si>
  <si>
    <t>21:0470:000526</t>
  </si>
  <si>
    <t>21:0154:000445</t>
  </si>
  <si>
    <t>21:0154:000445:0001:0001:00</t>
  </si>
  <si>
    <t>093B  :805007:00:------:--</t>
  </si>
  <si>
    <t>21:0470:000527</t>
  </si>
  <si>
    <t>21:0154:000446</t>
  </si>
  <si>
    <t>21:0154:000446:0001:0001:00</t>
  </si>
  <si>
    <t>093B  :805008:00:------:--</t>
  </si>
  <si>
    <t>21:0470:000528</t>
  </si>
  <si>
    <t>21:0154:000447</t>
  </si>
  <si>
    <t>21:0154:000447:0001:0001:00</t>
  </si>
  <si>
    <t>093B  :805009:00:------:--</t>
  </si>
  <si>
    <t>21:0470:000529</t>
  </si>
  <si>
    <t>21:0154:000448:0001:0001:01</t>
  </si>
  <si>
    <t>093B  :805010:00:------:--</t>
  </si>
  <si>
    <t>21:0470:000530</t>
  </si>
  <si>
    <t>21:0154:000449</t>
  </si>
  <si>
    <t>21:0154:000449:0001:0001:00</t>
  </si>
  <si>
    <t>093B  :805011:9K:------:--</t>
  </si>
  <si>
    <t>21:0470:000531</t>
  </si>
  <si>
    <t>093B  :805012:00:------:--</t>
  </si>
  <si>
    <t>21:0470:000532</t>
  </si>
  <si>
    <t>21:0154:000450</t>
  </si>
  <si>
    <t>21:0154:000450:0001:0001:00</t>
  </si>
  <si>
    <t>093B  :805013:00:------:--</t>
  </si>
  <si>
    <t>21:0470:000533</t>
  </si>
  <si>
    <t>21:0154:000451</t>
  </si>
  <si>
    <t>21:0154:000451:0001:0001:00</t>
  </si>
  <si>
    <t>093B  :805014:00:------:--</t>
  </si>
  <si>
    <t>21:0470:000534</t>
  </si>
  <si>
    <t>21:0154:000452</t>
  </si>
  <si>
    <t>21:0154:000452:0001:0001:00</t>
  </si>
  <si>
    <t>093B  :805015:00:------:--</t>
  </si>
  <si>
    <t>21:0470:000535</t>
  </si>
  <si>
    <t>21:0154:000453</t>
  </si>
  <si>
    <t>21:0154:000453:0001:0001:00</t>
  </si>
  <si>
    <t>093B  :805016:00:------:--</t>
  </si>
  <si>
    <t>21:0470:000536</t>
  </si>
  <si>
    <t>21:0154:000454</t>
  </si>
  <si>
    <t>21:0154:000454:0001:0001:00</t>
  </si>
  <si>
    <t>093B  :805017:00:------:--</t>
  </si>
  <si>
    <t>21:0470:000537</t>
  </si>
  <si>
    <t>21:0154:000455</t>
  </si>
  <si>
    <t>21:0154:000455:0001:0001:00</t>
  </si>
  <si>
    <t>093B  :805018:00:------:--</t>
  </si>
  <si>
    <t>21:0470:000538</t>
  </si>
  <si>
    <t>21:0154:000456</t>
  </si>
  <si>
    <t>21:0154:000456:0001:0001:00</t>
  </si>
  <si>
    <t>093B  :805019:00:------:--</t>
  </si>
  <si>
    <t>21:0470:000539</t>
  </si>
  <si>
    <t>21:0154:000457</t>
  </si>
  <si>
    <t>21:0154:000457:0001:0001:00</t>
  </si>
  <si>
    <t>093B  :805020:00:------:--</t>
  </si>
  <si>
    <t>21:0470:000540</t>
  </si>
  <si>
    <t>21:0154:000458</t>
  </si>
  <si>
    <t>21:0154:000458:0001:0001:00</t>
  </si>
  <si>
    <t>093B  :805021:80:805023:00</t>
  </si>
  <si>
    <t>21:0470:000541</t>
  </si>
  <si>
    <t>21:0154:000459</t>
  </si>
  <si>
    <t>21:0154:000459:0001:0001:02</t>
  </si>
  <si>
    <t>093B  :805022:9J:------:--</t>
  </si>
  <si>
    <t>21:0470:000542</t>
  </si>
  <si>
    <t>093B  :805023:00:------:--</t>
  </si>
  <si>
    <t>21:0470:000543</t>
  </si>
  <si>
    <t>21:0154:000459:0001:0001:01</t>
  </si>
  <si>
    <t>093B  :805024:00:------:--</t>
  </si>
  <si>
    <t>21:0470:000544</t>
  </si>
  <si>
    <t>21:0154:000460</t>
  </si>
  <si>
    <t>21:0154:000460:0001:0001:00</t>
  </si>
  <si>
    <t>093B  :805025:10:------:--</t>
  </si>
  <si>
    <t>21:0470:000545</t>
  </si>
  <si>
    <t>21:0154:000461</t>
  </si>
  <si>
    <t>21:0154:000461:0001:0001:00</t>
  </si>
  <si>
    <t>093B  :805026:20:805025:10</t>
  </si>
  <si>
    <t>21:0470:000546</t>
  </si>
  <si>
    <t>21:0154:000461:0002:0001:00</t>
  </si>
  <si>
    <t>093B  :805027:00:------:--</t>
  </si>
  <si>
    <t>21:0470:000547</t>
  </si>
  <si>
    <t>21:0154:000462</t>
  </si>
  <si>
    <t>21:0154:000462:0001:0001:00</t>
  </si>
  <si>
    <t>093B  :805028:00:------:--</t>
  </si>
  <si>
    <t>21:0470:000548</t>
  </si>
  <si>
    <t>21:0154:000463</t>
  </si>
  <si>
    <t>21:0154:000463:0001:0001:00</t>
  </si>
  <si>
    <t>093B  :805029:00:------:--</t>
  </si>
  <si>
    <t>21:0470:000549</t>
  </si>
  <si>
    <t>21:0154:000464</t>
  </si>
  <si>
    <t>21:0154:000464:0001:0001:00</t>
  </si>
  <si>
    <t>093B  :805030:00:------:--</t>
  </si>
  <si>
    <t>21:0470:000550</t>
  </si>
  <si>
    <t>21:0154:000465</t>
  </si>
  <si>
    <t>21:0154:000465:0001:0001:00</t>
  </si>
  <si>
    <t>093B  :805031:00:------:--</t>
  </si>
  <si>
    <t>21:0470:000551</t>
  </si>
  <si>
    <t>21:0154:000466</t>
  </si>
  <si>
    <t>21:0154:000466:0001:0001:00</t>
  </si>
  <si>
    <t>093B  :805032:00:------:--</t>
  </si>
  <si>
    <t>21:0470:000552</t>
  </si>
  <si>
    <t>21:0154:000467</t>
  </si>
  <si>
    <t>21:0154:000467:0001:0001:00</t>
  </si>
  <si>
    <t>093B  :805033:00:------:--</t>
  </si>
  <si>
    <t>21:0470:000553</t>
  </si>
  <si>
    <t>21:0154:000468</t>
  </si>
  <si>
    <t>21:0154:000468:0001:0001:00</t>
  </si>
  <si>
    <t>093B  :805034:00:------:--</t>
  </si>
  <si>
    <t>21:0470:000554</t>
  </si>
  <si>
    <t>21:0154:000469</t>
  </si>
  <si>
    <t>21:0154:000469:0001:0001:00</t>
  </si>
  <si>
    <t>093B  :805035:00:------:--</t>
  </si>
  <si>
    <t>21:0470:000555</t>
  </si>
  <si>
    <t>21:0154:000470</t>
  </si>
  <si>
    <t>21:0154:000470:0001:0001:00</t>
  </si>
  <si>
    <t>093B  :805036:00:------:--</t>
  </si>
  <si>
    <t>21:0470:000556</t>
  </si>
  <si>
    <t>21:0154:000471</t>
  </si>
  <si>
    <t>21:0154:000471:0001:0001:00</t>
  </si>
  <si>
    <t>093B  :805037:00:------:--</t>
  </si>
  <si>
    <t>21:0470:000557</t>
  </si>
  <si>
    <t>21:0154:000472</t>
  </si>
  <si>
    <t>21:0154:000472:0001:0001:00</t>
  </si>
  <si>
    <t>093B  :805038:00:------:--</t>
  </si>
  <si>
    <t>21:0470:000558</t>
  </si>
  <si>
    <t>21:0154:000473</t>
  </si>
  <si>
    <t>21:0154:000473:0001:0001:00</t>
  </si>
  <si>
    <t>093B  :805039:00:------:--</t>
  </si>
  <si>
    <t>21:0470:000559</t>
  </si>
  <si>
    <t>21:0154:000474</t>
  </si>
  <si>
    <t>21:0154:000474:0001:0001:00</t>
  </si>
  <si>
    <t>093B  :805040:00:------:--</t>
  </si>
  <si>
    <t>21:0470:000560</t>
  </si>
  <si>
    <t>21:0154:000475</t>
  </si>
  <si>
    <t>21:0154:000475:0001:0001:00</t>
  </si>
  <si>
    <t>093B  :805041:80:805053:00</t>
  </si>
  <si>
    <t>21:0470:000561</t>
  </si>
  <si>
    <t>21:0154:000485</t>
  </si>
  <si>
    <t>21:0154:000485:0001:0001:02</t>
  </si>
  <si>
    <t>093B  :805042:00:------:--</t>
  </si>
  <si>
    <t>21:0470:000562</t>
  </si>
  <si>
    <t>21:0154:000476</t>
  </si>
  <si>
    <t>21:0154:000476:0001:0001:00</t>
  </si>
  <si>
    <t>093B  :805043:00:------:--</t>
  </si>
  <si>
    <t>21:0470:000563</t>
  </si>
  <si>
    <t>21:0154:000477</t>
  </si>
  <si>
    <t>21:0154:000477:0001:0001:00</t>
  </si>
  <si>
    <t>093B  :805044:9L:------:--</t>
  </si>
  <si>
    <t>21:0470:000564</t>
  </si>
  <si>
    <t>093B  :805045:00:------:--</t>
  </si>
  <si>
    <t>21:0470:000565</t>
  </si>
  <si>
    <t>21:0154:000478</t>
  </si>
  <si>
    <t>21:0154:000478:0001:0001:00</t>
  </si>
  <si>
    <t>093B  :805046:00:------:--</t>
  </si>
  <si>
    <t>21:0470:000566</t>
  </si>
  <si>
    <t>21:0154:000479</t>
  </si>
  <si>
    <t>21:0154:000479:0001:0001:00</t>
  </si>
  <si>
    <t>093B  :805047:00:------:--</t>
  </si>
  <si>
    <t>21:0470:000567</t>
  </si>
  <si>
    <t>21:0154:000480</t>
  </si>
  <si>
    <t>21:0154:000480:0001:0001:00</t>
  </si>
  <si>
    <t>093B  :805048:10:------:--</t>
  </si>
  <si>
    <t>21:0470:000568</t>
  </si>
  <si>
    <t>21:0154:000481</t>
  </si>
  <si>
    <t>21:0154:000481:0001:0001:00</t>
  </si>
  <si>
    <t>093B  :805049:20:805048:10</t>
  </si>
  <si>
    <t>21:0470:000569</t>
  </si>
  <si>
    <t>21:0154:000481:0002:0001:00</t>
  </si>
  <si>
    <t>093B  :805050:00:------:--</t>
  </si>
  <si>
    <t>21:0470:000570</t>
  </si>
  <si>
    <t>21:0154:000482</t>
  </si>
  <si>
    <t>21:0154:000482:0001:0001:00</t>
  </si>
  <si>
    <t>093B  :805051:00:------:--</t>
  </si>
  <si>
    <t>21:0470:000571</t>
  </si>
  <si>
    <t>21:0154:000483</t>
  </si>
  <si>
    <t>21:0154:000483:0001:0001:00</t>
  </si>
  <si>
    <t>093B  :805052:00:------:--</t>
  </si>
  <si>
    <t>21:0470:000572</t>
  </si>
  <si>
    <t>21:0154:000484</t>
  </si>
  <si>
    <t>21:0154:000484:0001:0001:00</t>
  </si>
  <si>
    <t>093B  :805053:00:------:--</t>
  </si>
  <si>
    <t>21:0470:000573</t>
  </si>
  <si>
    <t>21:0154:000485:0001:0001:01</t>
  </si>
  <si>
    <t>093B  :805054:00:------:--</t>
  </si>
  <si>
    <t>21:0470:000574</t>
  </si>
  <si>
    <t>21:0154:000486</t>
  </si>
  <si>
    <t>21:0154:000486:0001:0001:00</t>
  </si>
  <si>
    <t>093B  :805055:00:------:--</t>
  </si>
  <si>
    <t>21:0470:000575</t>
  </si>
  <si>
    <t>21:0154:000487</t>
  </si>
  <si>
    <t>21:0154:000487:0001:0001:00</t>
  </si>
  <si>
    <t>093B  :805056:00:------:--</t>
  </si>
  <si>
    <t>21:0470:000576</t>
  </si>
  <si>
    <t>21:0154:000488</t>
  </si>
  <si>
    <t>21:0154:000488:0001:0001:00</t>
  </si>
  <si>
    <t>093B  :805057:00:------:--</t>
  </si>
  <si>
    <t>21:0470:000577</t>
  </si>
  <si>
    <t>21:0154:000489</t>
  </si>
  <si>
    <t>21:0154:000489:0001:0001:00</t>
  </si>
  <si>
    <t>093B  :805058:00:------:--</t>
  </si>
  <si>
    <t>21:0470:000578</t>
  </si>
  <si>
    <t>21:0154:000490</t>
  </si>
  <si>
    <t>21:0154:000490:0001:0001:00</t>
  </si>
  <si>
    <t>093B  :805059:00:------:--</t>
  </si>
  <si>
    <t>21:0470:000579</t>
  </si>
  <si>
    <t>21:0154:000491</t>
  </si>
  <si>
    <t>21:0154:000491:0001:0001:00</t>
  </si>
  <si>
    <t>093B  :805060:00:------:--</t>
  </si>
  <si>
    <t>21:0470:000580</t>
  </si>
  <si>
    <t>21:0154:000492</t>
  </si>
  <si>
    <t>21:0154:000492:0001:0001:00</t>
  </si>
  <si>
    <t>093B  :805061:80:805068:00</t>
  </si>
  <si>
    <t>21:0470:000581</t>
  </si>
  <si>
    <t>21:0154:000498</t>
  </si>
  <si>
    <t>21:0154:000498:0001:0001:02</t>
  </si>
  <si>
    <t>093B  :805062:10:------:--</t>
  </si>
  <si>
    <t>21:0470:000582</t>
  </si>
  <si>
    <t>21:0154:000493</t>
  </si>
  <si>
    <t>21:0154:000493:0001:0001:00</t>
  </si>
  <si>
    <t>093B  :805063:20:805062:10</t>
  </si>
  <si>
    <t>21:0470:000583</t>
  </si>
  <si>
    <t>21:0154:000493:0002:0001:00</t>
  </si>
  <si>
    <t>093B  :805064:00:------:--</t>
  </si>
  <si>
    <t>21:0470:000584</t>
  </si>
  <si>
    <t>21:0154:000494</t>
  </si>
  <si>
    <t>21:0154:000494:0001:0001:00</t>
  </si>
  <si>
    <t>093B  :805065:00:------:--</t>
  </si>
  <si>
    <t>21:0470:000585</t>
  </si>
  <si>
    <t>21:0154:000495</t>
  </si>
  <si>
    <t>21:0154:000495:0001:0001:00</t>
  </si>
  <si>
    <t>093B  :805066:00:------:--</t>
  </si>
  <si>
    <t>21:0470:000586</t>
  </si>
  <si>
    <t>21:0154:000496</t>
  </si>
  <si>
    <t>21:0154:000496:0001:0001:00</t>
  </si>
  <si>
    <t>093B  :805067:00:------:--</t>
  </si>
  <si>
    <t>21:0470:000587</t>
  </si>
  <si>
    <t>21:0154:000497</t>
  </si>
  <si>
    <t>21:0154:000497:0001:0001:00</t>
  </si>
  <si>
    <t>093B  :805068:00:------:--</t>
  </si>
  <si>
    <t>21:0470:000588</t>
  </si>
  <si>
    <t>21:0154:000498:0001:0001:01</t>
  </si>
  <si>
    <t>093B  :805069:00:------:--</t>
  </si>
  <si>
    <t>21:0470:000589</t>
  </si>
  <si>
    <t>21:0154:000499</t>
  </si>
  <si>
    <t>21:0154:000499:0001:0001:00</t>
  </si>
  <si>
    <t>093B  :805070:00:------:--</t>
  </si>
  <si>
    <t>21:0470:000590</t>
  </si>
  <si>
    <t>21:0154:000500</t>
  </si>
  <si>
    <t>21:0154:000500:0001:0001:00</t>
  </si>
  <si>
    <t>093B  :805071:00:------:--</t>
  </si>
  <si>
    <t>21:0470:000591</t>
  </si>
  <si>
    <t>21:0154:000501</t>
  </si>
  <si>
    <t>21:0154:000501:0001:0001:00</t>
  </si>
  <si>
    <t>093B  :805072:9E:------:--</t>
  </si>
  <si>
    <t>21:0470:000592</t>
  </si>
  <si>
    <t>093B  :805073:00:------:--</t>
  </si>
  <si>
    <t>21:0470:000593</t>
  </si>
  <si>
    <t>21:0154:000502</t>
  </si>
  <si>
    <t>21:0154:000502:0001:0001:00</t>
  </si>
  <si>
    <t>093B  :805074:00:------:--</t>
  </si>
  <si>
    <t>21:0470:000594</t>
  </si>
  <si>
    <t>21:0154:000503</t>
  </si>
  <si>
    <t>21:0154:000503:0001:0001:00</t>
  </si>
  <si>
    <t>093B  :805075:00:------:--</t>
  </si>
  <si>
    <t>21:0470:000595</t>
  </si>
  <si>
    <t>21:0154:000504</t>
  </si>
  <si>
    <t>21:0154:000504:0001:0001:00</t>
  </si>
  <si>
    <t>093B  :805076:00:------:--</t>
  </si>
  <si>
    <t>21:0470:000596</t>
  </si>
  <si>
    <t>21:0154:000505</t>
  </si>
  <si>
    <t>21:0154:000505:0001:0001:00</t>
  </si>
  <si>
    <t>093B  :805077:00:------:--</t>
  </si>
  <si>
    <t>21:0470:000597</t>
  </si>
  <si>
    <t>21:0154:000506</t>
  </si>
  <si>
    <t>21:0154:000506:0001:0001:00</t>
  </si>
  <si>
    <t>093B  :805078:00:------:--</t>
  </si>
  <si>
    <t>21:0470:000598</t>
  </si>
  <si>
    <t>21:0154:000507</t>
  </si>
  <si>
    <t>21:0154:000507:0001:0001:00</t>
  </si>
  <si>
    <t>093B  :805079:00:------:--</t>
  </si>
  <si>
    <t>21:0470:000599</t>
  </si>
  <si>
    <t>21:0154:000508</t>
  </si>
  <si>
    <t>21:0154:000508:0001:0001:00</t>
  </si>
  <si>
    <t>093B  :805080:00:------:--</t>
  </si>
  <si>
    <t>21:0470:000600</t>
  </si>
  <si>
    <t>21:0154:000509</t>
  </si>
  <si>
    <t>21:0154:000509:0001:0001:00</t>
  </si>
  <si>
    <t>093B  :805081:80:805086:00</t>
  </si>
  <si>
    <t>21:0470:000601</t>
  </si>
  <si>
    <t>21:0154:000513</t>
  </si>
  <si>
    <t>21:0154:000513:0001:0001:02</t>
  </si>
  <si>
    <t>093B  :805082:00:------:--</t>
  </si>
  <si>
    <t>21:0470:000602</t>
  </si>
  <si>
    <t>21:0154:000510</t>
  </si>
  <si>
    <t>21:0154:000510:0001:0001:00</t>
  </si>
  <si>
    <t>093B  :805083:00:------:--</t>
  </si>
  <si>
    <t>21:0470:000603</t>
  </si>
  <si>
    <t>21:0154:000511</t>
  </si>
  <si>
    <t>21:0154:000511:0001:0001:00</t>
  </si>
  <si>
    <t>093B  :805084:10:------:--</t>
  </si>
  <si>
    <t>21:0470:000604</t>
  </si>
  <si>
    <t>21:0154:000512</t>
  </si>
  <si>
    <t>21:0154:000512:0001:0001:00</t>
  </si>
  <si>
    <t>093B  :805085:20:805084:10</t>
  </si>
  <si>
    <t>21:0470:000605</t>
  </si>
  <si>
    <t>21:0154:000512:0002:0001:00</t>
  </si>
  <si>
    <t>093B  :805086:00:------:--</t>
  </si>
  <si>
    <t>21:0470:000606</t>
  </si>
  <si>
    <t>21:0154:000513:0001:0001:01</t>
  </si>
  <si>
    <t>093B  :805087:00:------:--</t>
  </si>
  <si>
    <t>21:0470:000607</t>
  </si>
  <si>
    <t>21:0154:000514</t>
  </si>
  <si>
    <t>21:0154:000514:0001:0001:00</t>
  </si>
  <si>
    <t>093B  :805088:9E:------:--</t>
  </si>
  <si>
    <t>21:0470:000608</t>
  </si>
  <si>
    <t>093B  :805089:00:------:--</t>
  </si>
  <si>
    <t>21:0470:000609</t>
  </si>
  <si>
    <t>21:0154:000515</t>
  </si>
  <si>
    <t>21:0154:000515:0001:0001:00</t>
  </si>
  <si>
    <t>093B  :805090:00:------:--</t>
  </si>
  <si>
    <t>21:0470:000610</t>
  </si>
  <si>
    <t>21:0154:000516</t>
  </si>
  <si>
    <t>21:0154:000516:0001:0001:00</t>
  </si>
  <si>
    <t>093B  :805091:00:------:--</t>
  </si>
  <si>
    <t>21:0470:000611</t>
  </si>
  <si>
    <t>21:0154:000517</t>
  </si>
  <si>
    <t>21:0154:000517:0001:0001:00</t>
  </si>
  <si>
    <t>093B  :805092:00:------:--</t>
  </si>
  <si>
    <t>21:0470:000612</t>
  </si>
  <si>
    <t>21:0154:000518</t>
  </si>
  <si>
    <t>21:0154:000518:0001:0001:00</t>
  </si>
  <si>
    <t>093B  :805093:00:------:--</t>
  </si>
  <si>
    <t>21:0470:000613</t>
  </si>
  <si>
    <t>21:0154:000519</t>
  </si>
  <si>
    <t>21:0154:000519:0001:0001:00</t>
  </si>
  <si>
    <t>093B  :805094:00:------:--</t>
  </si>
  <si>
    <t>21:0470:000614</t>
  </si>
  <si>
    <t>21:0154:000520</t>
  </si>
  <si>
    <t>21:0154:000520:0001:0001:00</t>
  </si>
  <si>
    <t>093B  :805095:00:------:--</t>
  </si>
  <si>
    <t>21:0470:000615</t>
  </si>
  <si>
    <t>21:0154:000521</t>
  </si>
  <si>
    <t>21:0154:000521:0001:0001:00</t>
  </si>
  <si>
    <t>093B  :805096:00:------:--</t>
  </si>
  <si>
    <t>21:0470:000616</t>
  </si>
  <si>
    <t>21:0154:000522</t>
  </si>
  <si>
    <t>21:0154:000522:0001:0001:00</t>
  </si>
  <si>
    <t>093B  :805097:00:------:--</t>
  </si>
  <si>
    <t>21:0470:000617</t>
  </si>
  <si>
    <t>21:0154:000523</t>
  </si>
  <si>
    <t>21:0154:000523:0001:0001:00</t>
  </si>
  <si>
    <t>093B  :805098:00:------:--</t>
  </si>
  <si>
    <t>21:0470:000618</t>
  </si>
  <si>
    <t>21:0154:000524</t>
  </si>
  <si>
    <t>21:0154:000524:0001:0001:00</t>
  </si>
  <si>
    <t>093B  :805099:00:------:--</t>
  </si>
  <si>
    <t>21:0470:000619</t>
  </si>
  <si>
    <t>21:0154:000525</t>
  </si>
  <si>
    <t>21:0154:000525:0001:0001:00</t>
  </si>
  <si>
    <t>093B  :805100:00:------:--</t>
  </si>
  <si>
    <t>21:0470:000620</t>
  </si>
  <si>
    <t>21:0154:000526</t>
  </si>
  <si>
    <t>21:0154:000526:0001:0001:00</t>
  </si>
  <si>
    <t>093B  :805101:80:805114:00</t>
  </si>
  <si>
    <t>21:0470:000621</t>
  </si>
  <si>
    <t>21:0154:000537</t>
  </si>
  <si>
    <t>21:0154:000537:0001:0001:02</t>
  </si>
  <si>
    <t>093B  :805102:00:------:--</t>
  </si>
  <si>
    <t>21:0470:000622</t>
  </si>
  <si>
    <t>21:0154:000527</t>
  </si>
  <si>
    <t>21:0154:000527:0001:0001:00</t>
  </si>
  <si>
    <t>093B  :805103:00:------:--</t>
  </si>
  <si>
    <t>21:0470:000623</t>
  </si>
  <si>
    <t>21:0154:000528</t>
  </si>
  <si>
    <t>21:0154:000528:0001:0001:00</t>
  </si>
  <si>
    <t>093B  :805104:10:------:--</t>
  </si>
  <si>
    <t>21:0470:000624</t>
  </si>
  <si>
    <t>21:0154:000529</t>
  </si>
  <si>
    <t>21:0154:000529:0001:0001:00</t>
  </si>
  <si>
    <t>093B  :805105:20:805104:10</t>
  </si>
  <si>
    <t>21:0470:000625</t>
  </si>
  <si>
    <t>21:0154:000529:0002:0001:00</t>
  </si>
  <si>
    <t>093B  :805106:00:------:--</t>
  </si>
  <si>
    <t>21:0470:000626</t>
  </si>
  <si>
    <t>21:0154:000530</t>
  </si>
  <si>
    <t>21:0154:000530:0001:0001:00</t>
  </si>
  <si>
    <t>093B  :805107:9K:------:--</t>
  </si>
  <si>
    <t>21:0470:000627</t>
  </si>
  <si>
    <t>093B  :805108:00:------:--</t>
  </si>
  <si>
    <t>21:0470:000628</t>
  </si>
  <si>
    <t>21:0154:000531</t>
  </si>
  <si>
    <t>21:0154:000531:0001:0001:00</t>
  </si>
  <si>
    <t>093B  :805109:00:------:--</t>
  </si>
  <si>
    <t>21:0470:000629</t>
  </si>
  <si>
    <t>21:0154:000532</t>
  </si>
  <si>
    <t>21:0154:000532:0001:0001:00</t>
  </si>
  <si>
    <t>093B  :805110:00:------:--</t>
  </si>
  <si>
    <t>21:0470:000630</t>
  </si>
  <si>
    <t>21:0154:000533</t>
  </si>
  <si>
    <t>21:0154:000533:0001:0001:00</t>
  </si>
  <si>
    <t>093B  :805111:00:------:--</t>
  </si>
  <si>
    <t>21:0470:000631</t>
  </si>
  <si>
    <t>21:0154:000534</t>
  </si>
  <si>
    <t>21:0154:000534:0001:0001:00</t>
  </si>
  <si>
    <t>093B  :805112:00:------:--</t>
  </si>
  <si>
    <t>21:0470:000632</t>
  </si>
  <si>
    <t>21:0154:000535</t>
  </si>
  <si>
    <t>21:0154:000535:0001:0001:00</t>
  </si>
  <si>
    <t>093B  :805113:00:------:--</t>
  </si>
  <si>
    <t>21:0470:000633</t>
  </si>
  <si>
    <t>21:0154:000536</t>
  </si>
  <si>
    <t>21:0154:000536:0001:0001:00</t>
  </si>
  <si>
    <t>093B  :805114:00:------:--</t>
  </si>
  <si>
    <t>21:0470:000634</t>
  </si>
  <si>
    <t>21:0154:000537:0001:0001:01</t>
  </si>
  <si>
    <t>093B  :805115:00:------:--</t>
  </si>
  <si>
    <t>21:0470:000635</t>
  </si>
  <si>
    <t>21:0154:000538</t>
  </si>
  <si>
    <t>21:0154:000538:0001:0001:00</t>
  </si>
  <si>
    <t>093B  :805116:00:------:--</t>
  </si>
  <si>
    <t>21:0470:000636</t>
  </si>
  <si>
    <t>21:0154:000539</t>
  </si>
  <si>
    <t>21:0154:000539:0001:0001:00</t>
  </si>
  <si>
    <t>093B  :805117:00:------:--</t>
  </si>
  <si>
    <t>21:0470:000637</t>
  </si>
  <si>
    <t>21:0154:000540</t>
  </si>
  <si>
    <t>21:0154:000540:0001:0001:00</t>
  </si>
  <si>
    <t>093B  :805118:00:------:--</t>
  </si>
  <si>
    <t>21:0470:000638</t>
  </si>
  <si>
    <t>21:0154:000541</t>
  </si>
  <si>
    <t>21:0154:000541:0001:0001:00</t>
  </si>
  <si>
    <t>093B  :805119:00:------:--</t>
  </si>
  <si>
    <t>21:0470:000639</t>
  </si>
  <si>
    <t>21:0154:000542</t>
  </si>
  <si>
    <t>21:0154:000542:0001:0001:00</t>
  </si>
  <si>
    <t>093B  :805120:00:------:--</t>
  </si>
  <si>
    <t>21:0470:000640</t>
  </si>
  <si>
    <t>21:0154:000543</t>
  </si>
  <si>
    <t>21:0154:000543:0001:0001:00</t>
  </si>
  <si>
    <t>093B  :805121:80:805140:00</t>
  </si>
  <si>
    <t>21:0470:000641</t>
  </si>
  <si>
    <t>21:0154:000560</t>
  </si>
  <si>
    <t>21:0154:000560:0001:0001:02</t>
  </si>
  <si>
    <t>093B  :805122:00:------:--</t>
  </si>
  <si>
    <t>21:0470:000642</t>
  </si>
  <si>
    <t>21:0154:000544</t>
  </si>
  <si>
    <t>21:0154:000544:0001:0001:00</t>
  </si>
  <si>
    <t>093B  :805123:10:------:--</t>
  </si>
  <si>
    <t>21:0470:000643</t>
  </si>
  <si>
    <t>21:0154:000545</t>
  </si>
  <si>
    <t>21:0154:000545:0001:0001:00</t>
  </si>
  <si>
    <t>093B  :805124:20:805123:10</t>
  </si>
  <si>
    <t>21:0470:000644</t>
  </si>
  <si>
    <t>21:0154:000545:0002:0001:00</t>
  </si>
  <si>
    <t>093B  :805125:00:------:--</t>
  </si>
  <si>
    <t>21:0470:000645</t>
  </si>
  <si>
    <t>21:0154:000546</t>
  </si>
  <si>
    <t>21:0154:000546:0001:0001:00</t>
  </si>
  <si>
    <t>093B  :805126:9J:------:--</t>
  </si>
  <si>
    <t>21:0470:000646</t>
  </si>
  <si>
    <t>093B  :805127:00:------:--</t>
  </si>
  <si>
    <t>21:0470:000647</t>
  </si>
  <si>
    <t>21:0154:000547</t>
  </si>
  <si>
    <t>21:0154:000547:0001:0001:00</t>
  </si>
  <si>
    <t>093B  :805128:00:------:--</t>
  </si>
  <si>
    <t>21:0470:000648</t>
  </si>
  <si>
    <t>21:0154:000548</t>
  </si>
  <si>
    <t>21:0154:000548:0001:0001:00</t>
  </si>
  <si>
    <t>093B  :805129:00:------:--</t>
  </si>
  <si>
    <t>21:0470:000649</t>
  </si>
  <si>
    <t>21:0154:000549</t>
  </si>
  <si>
    <t>21:0154:000549:0001:0001:00</t>
  </si>
  <si>
    <t>093B  :805130:00:------:--</t>
  </si>
  <si>
    <t>21:0470:000650</t>
  </si>
  <si>
    <t>21:0154:000550</t>
  </si>
  <si>
    <t>21:0154:000550:0001:0001:00</t>
  </si>
  <si>
    <t>093B  :805131:00:------:--</t>
  </si>
  <si>
    <t>21:0470:000651</t>
  </si>
  <si>
    <t>21:0154:000551</t>
  </si>
  <si>
    <t>21:0154:000551:0001:0001:00</t>
  </si>
  <si>
    <t>093B  :805132:00:------:--</t>
  </si>
  <si>
    <t>21:0470:000652</t>
  </si>
  <si>
    <t>21:0154:000552</t>
  </si>
  <si>
    <t>21:0154:000552:0001:0001:00</t>
  </si>
  <si>
    <t>093B  :805133:00:------:--</t>
  </si>
  <si>
    <t>21:0470:000653</t>
  </si>
  <si>
    <t>21:0154:000553</t>
  </si>
  <si>
    <t>21:0154:000553:0001:0001:00</t>
  </si>
  <si>
    <t>093B  :805134:00:------:--</t>
  </si>
  <si>
    <t>21:0470:000654</t>
  </si>
  <si>
    <t>21:0154:000554</t>
  </si>
  <si>
    <t>21:0154:000554:0001:0001:00</t>
  </si>
  <si>
    <t>093B  :805135:00:------:--</t>
  </si>
  <si>
    <t>21:0470:000655</t>
  </si>
  <si>
    <t>21:0154:000555</t>
  </si>
  <si>
    <t>21:0154:000555:0001:0001:00</t>
  </si>
  <si>
    <t>093B  :805136:00:------:--</t>
  </si>
  <si>
    <t>21:0470:000656</t>
  </si>
  <si>
    <t>21:0154:000556</t>
  </si>
  <si>
    <t>21:0154:000556:0001:0001:00</t>
  </si>
  <si>
    <t>093B  :805137:00:------:--</t>
  </si>
  <si>
    <t>21:0470:000657</t>
  </si>
  <si>
    <t>21:0154:000557</t>
  </si>
  <si>
    <t>21:0154:000557:0001:0001:00</t>
  </si>
  <si>
    <t>093B  :805138:00:------:--</t>
  </si>
  <si>
    <t>21:0470:000658</t>
  </si>
  <si>
    <t>21:0154:000558</t>
  </si>
  <si>
    <t>21:0154:000558:0001:0001:00</t>
  </si>
  <si>
    <t>093B  :805139:00:------:--</t>
  </si>
  <si>
    <t>21:0470:000659</t>
  </si>
  <si>
    <t>21:0154:000559</t>
  </si>
  <si>
    <t>21:0154:000559:0001:0001:00</t>
  </si>
  <si>
    <t>093B  :805140:00:------:--</t>
  </si>
  <si>
    <t>21:0470:000660</t>
  </si>
  <si>
    <t>21:0154:000560:0001:0001:01</t>
  </si>
  <si>
    <t>093B  :805141:80:805142:00</t>
  </si>
  <si>
    <t>21:0470:000661</t>
  </si>
  <si>
    <t>21:0154:000561</t>
  </si>
  <si>
    <t>21:0154:000561:0001:0001:02</t>
  </si>
  <si>
    <t>093B  :805142:00:------:--</t>
  </si>
  <si>
    <t>21:0470:000662</t>
  </si>
  <si>
    <t>21:0154:000561:0001:0001:01</t>
  </si>
  <si>
    <t>093B  :805143:10:------:--</t>
  </si>
  <si>
    <t>21:0470:000663</t>
  </si>
  <si>
    <t>21:0154:000562</t>
  </si>
  <si>
    <t>21:0154:000562:0001:0001:00</t>
  </si>
  <si>
    <t>093B  :805144:20:805143:10</t>
  </si>
  <si>
    <t>21:0470:000664</t>
  </si>
  <si>
    <t>21:0154:000562:0002:0001:00</t>
  </si>
  <si>
    <t>093B  :805145:00:------:--</t>
  </si>
  <si>
    <t>21:0470:000665</t>
  </si>
  <si>
    <t>21:0154:000563</t>
  </si>
  <si>
    <t>21:0154:000563:0001:0001:00</t>
  </si>
  <si>
    <t>093B  :805146:00:------:--</t>
  </si>
  <si>
    <t>21:0470:000666</t>
  </si>
  <si>
    <t>21:0154:000564</t>
  </si>
  <si>
    <t>21:0154:000564:0001:0001:00</t>
  </si>
  <si>
    <t>093B  :805147:00:------:--</t>
  </si>
  <si>
    <t>21:0470:000667</t>
  </si>
  <si>
    <t>21:0154:000565</t>
  </si>
  <si>
    <t>21:0154:000565:0001:0001:00</t>
  </si>
  <si>
    <t>093B  :805148:00:------:--</t>
  </si>
  <si>
    <t>21:0470:000668</t>
  </si>
  <si>
    <t>21:0154:000566</t>
  </si>
  <si>
    <t>21:0154:000566:0001:0001:00</t>
  </si>
  <si>
    <t>093B  :805149:00:------:--</t>
  </si>
  <si>
    <t>21:0470:000669</t>
  </si>
  <si>
    <t>21:0154:000567</t>
  </si>
  <si>
    <t>21:0154:000567:0001:0001:00</t>
  </si>
  <si>
    <t>093B  :805150:00:------:--</t>
  </si>
  <si>
    <t>21:0470:000670</t>
  </si>
  <si>
    <t>21:0154:000568</t>
  </si>
  <si>
    <t>21:0154:000568:0001:0001:00</t>
  </si>
  <si>
    <t>093B  :805151:00:------:--</t>
  </si>
  <si>
    <t>21:0470:000671</t>
  </si>
  <si>
    <t>21:0154:000569</t>
  </si>
  <si>
    <t>21:0154:000569:0001:0001:00</t>
  </si>
  <si>
    <t>093B  :805152:00:------:--</t>
  </si>
  <si>
    <t>21:0470:000672</t>
  </si>
  <si>
    <t>21:0154:000570</t>
  </si>
  <si>
    <t>21:0154:000570:0001:0001:00</t>
  </si>
  <si>
    <t>093B  :805153:00:------:--</t>
  </si>
  <si>
    <t>21:0470:000673</t>
  </si>
  <si>
    <t>21:0154:000571</t>
  </si>
  <si>
    <t>21:0154:000571:0001:0001:00</t>
  </si>
  <si>
    <t>093B  :805154:00:------:--</t>
  </si>
  <si>
    <t>21:0470:000674</t>
  </si>
  <si>
    <t>21:0154:000572</t>
  </si>
  <si>
    <t>21:0154:000572:0001:0001:00</t>
  </si>
  <si>
    <t>093B  :805155:00:------:--</t>
  </si>
  <si>
    <t>21:0470:000675</t>
  </si>
  <si>
    <t>21:0154:000573</t>
  </si>
  <si>
    <t>21:0154:000573:0001:0001:00</t>
  </si>
  <si>
    <t>093B  :805156:00:------:--</t>
  </si>
  <si>
    <t>21:0470:000676</t>
  </si>
  <si>
    <t>21:0154:000574</t>
  </si>
  <si>
    <t>21:0154:000574:0001:0001:00</t>
  </si>
  <si>
    <t>093B  :805157:9K:------:--</t>
  </si>
  <si>
    <t>21:0470:000677</t>
  </si>
  <si>
    <t>093B  :805158:00:------:--</t>
  </si>
  <si>
    <t>21:0470:000678</t>
  </si>
  <si>
    <t>21:0154:000575</t>
  </si>
  <si>
    <t>21:0154:000575:0001:0001:00</t>
  </si>
  <si>
    <t>093B  :805159:00:------:--</t>
  </si>
  <si>
    <t>21:0470:000679</t>
  </si>
  <si>
    <t>21:0154:000576</t>
  </si>
  <si>
    <t>21:0154:000576:0001:0001:00</t>
  </si>
  <si>
    <t>093B  :805160:00:------:--</t>
  </si>
  <si>
    <t>21:0470:000680</t>
  </si>
  <si>
    <t>21:0154:000577</t>
  </si>
  <si>
    <t>21:0154:000577:0001:0001:00</t>
  </si>
  <si>
    <t>093B  :805161:80:805173:00</t>
  </si>
  <si>
    <t>21:0470:000681</t>
  </si>
  <si>
    <t>21:0154:000587</t>
  </si>
  <si>
    <t>21:0154:000587:0001:0001:02</t>
  </si>
  <si>
    <t>093B  :805162:00:------:--</t>
  </si>
  <si>
    <t>21:0470:000682</t>
  </si>
  <si>
    <t>21:0154:000578</t>
  </si>
  <si>
    <t>21:0154:000578:0001:0001:00</t>
  </si>
  <si>
    <t>093B  :805163:00:------:--</t>
  </si>
  <si>
    <t>21:0470:000683</t>
  </si>
  <si>
    <t>21:0154:000579</t>
  </si>
  <si>
    <t>21:0154:000579:0001:0001:00</t>
  </si>
  <si>
    <t>093B  :805164:00:------:--</t>
  </si>
  <si>
    <t>21:0470:000684</t>
  </si>
  <si>
    <t>21:0154:000580</t>
  </si>
  <si>
    <t>21:0154:000580:0001:0001:00</t>
  </si>
  <si>
    <t>093B  :805165:10:------:--</t>
  </si>
  <si>
    <t>21:0470:000685</t>
  </si>
  <si>
    <t>21:0154:000581</t>
  </si>
  <si>
    <t>21:0154:000581:0001:0001:00</t>
  </si>
  <si>
    <t>093B  :805166:20:805165:10</t>
  </si>
  <si>
    <t>21:0470:000686</t>
  </si>
  <si>
    <t>21:0154:000581:0002:0001:00</t>
  </si>
  <si>
    <t>093B  :805167:00:------:--</t>
  </si>
  <si>
    <t>21:0470:000687</t>
  </si>
  <si>
    <t>21:0154:000582</t>
  </si>
  <si>
    <t>21:0154:000582:0001:0001:00</t>
  </si>
  <si>
    <t>093B  :805168:00:------:--</t>
  </si>
  <si>
    <t>21:0470:000688</t>
  </si>
  <si>
    <t>21:0154:000583</t>
  </si>
  <si>
    <t>21:0154:000583:0001:0001:00</t>
  </si>
  <si>
    <t>093B  :805169:00:------:--</t>
  </si>
  <si>
    <t>21:0470:000689</t>
  </si>
  <si>
    <t>21:0154:000584</t>
  </si>
  <si>
    <t>21:0154:000584:0001:0001:00</t>
  </si>
  <si>
    <t>093B  :805170:00:------:--</t>
  </si>
  <si>
    <t>21:0470:000690</t>
  </si>
  <si>
    <t>21:0154:000585</t>
  </si>
  <si>
    <t>21:0154:000585:0001:0001:00</t>
  </si>
  <si>
    <t>093B  :805171:00:------:--</t>
  </si>
  <si>
    <t>21:0470:000691</t>
  </si>
  <si>
    <t>21:0154:000586</t>
  </si>
  <si>
    <t>21:0154:000586:0001:0001:00</t>
  </si>
  <si>
    <t>093B  :805172:9K:------:--</t>
  </si>
  <si>
    <t>21:0470:000692</t>
  </si>
  <si>
    <t>093B  :805173:00:------:--</t>
  </si>
  <si>
    <t>21:0470:000693</t>
  </si>
  <si>
    <t>21:0154:000587:0001:0001:01</t>
  </si>
  <si>
    <t>093B  :805174:00:------:--</t>
  </si>
  <si>
    <t>21:0470:000694</t>
  </si>
  <si>
    <t>21:0154:000588</t>
  </si>
  <si>
    <t>21:0154:000588:0001:0001:00</t>
  </si>
  <si>
    <t>093B  :805175:00:------:--</t>
  </si>
  <si>
    <t>21:0470:000695</t>
  </si>
  <si>
    <t>21:0154:000589</t>
  </si>
  <si>
    <t>21:0154:000589:0001:0001:00</t>
  </si>
  <si>
    <t>093B  :805176:00:------:--</t>
  </si>
  <si>
    <t>21:0470:000696</t>
  </si>
  <si>
    <t>21:0154:000590</t>
  </si>
  <si>
    <t>21:0154:000590:0001:0001:00</t>
  </si>
  <si>
    <t>093B  :805177:00:------:--</t>
  </si>
  <si>
    <t>21:0470:000697</t>
  </si>
  <si>
    <t>21:0154:000591</t>
  </si>
  <si>
    <t>21:0154:000591:0001:0001:00</t>
  </si>
  <si>
    <t>093B  :805178:00:------:--</t>
  </si>
  <si>
    <t>21:0470:000698</t>
  </si>
  <si>
    <t>21:0154:000592</t>
  </si>
  <si>
    <t>21:0154:000592:0001:0001:00</t>
  </si>
  <si>
    <t>093B  :805179:00:------:--</t>
  </si>
  <si>
    <t>21:0470:000699</t>
  </si>
  <si>
    <t>21:0154:000593</t>
  </si>
  <si>
    <t>21:0154:000593:0001:0001:00</t>
  </si>
  <si>
    <t>093B  :805180:00:------:--</t>
  </si>
  <si>
    <t>21:0470:000700</t>
  </si>
  <si>
    <t>21:0154:000594</t>
  </si>
  <si>
    <t>21:0154:000594:0001:0001:00</t>
  </si>
  <si>
    <t>093B  :805181:80:805186:20</t>
  </si>
  <si>
    <t>21:0470:000701</t>
  </si>
  <si>
    <t>21:0154:000598</t>
  </si>
  <si>
    <t>21:0154:000598:0002:0001:02</t>
  </si>
  <si>
    <t>093B  :805182:00:------:--</t>
  </si>
  <si>
    <t>21:0470:000702</t>
  </si>
  <si>
    <t>21:0154:000595</t>
  </si>
  <si>
    <t>21:0154:000595:0001:0001:00</t>
  </si>
  <si>
    <t>093B  :805183:00:------:--</t>
  </si>
  <si>
    <t>21:0470:000703</t>
  </si>
  <si>
    <t>21:0154:000596</t>
  </si>
  <si>
    <t>21:0154:000596:0001:0001:00</t>
  </si>
  <si>
    <t>093B  :805184:00:------:--</t>
  </si>
  <si>
    <t>21:0470:000704</t>
  </si>
  <si>
    <t>21:0154:000597</t>
  </si>
  <si>
    <t>21:0154:000597:0001:0001:00</t>
  </si>
  <si>
    <t>093B  :805185:10:------:--</t>
  </si>
  <si>
    <t>21:0470:000705</t>
  </si>
  <si>
    <t>21:0154:000598:0001:0001:00</t>
  </si>
  <si>
    <t>093B  :805186:20:805185:10</t>
  </si>
  <si>
    <t>21:0470:000706</t>
  </si>
  <si>
    <t>21:0154:000598:0002:0001:01</t>
  </si>
  <si>
    <t>093B  :805187:00:------:--</t>
  </si>
  <si>
    <t>21:0470:000707</t>
  </si>
  <si>
    <t>21:0154:000599</t>
  </si>
  <si>
    <t>21:0154:000599:0001:0001:00</t>
  </si>
  <si>
    <t>093B  :805188:00:------:--</t>
  </si>
  <si>
    <t>21:0470:000708</t>
  </si>
  <si>
    <t>21:0154:000600</t>
  </si>
  <si>
    <t>21:0154:000600:0001:0001:00</t>
  </si>
  <si>
    <t>093B  :805189:00:------:--</t>
  </si>
  <si>
    <t>21:0470:000709</t>
  </si>
  <si>
    <t>21:0154:000601</t>
  </si>
  <si>
    <t>21:0154:000601:0001:0001:00</t>
  </si>
  <si>
    <t>093B  :805190:00:------:--</t>
  </si>
  <si>
    <t>21:0470:000710</t>
  </si>
  <si>
    <t>21:0154:000602</t>
  </si>
  <si>
    <t>21:0154:000602:0001:0001:00</t>
  </si>
  <si>
    <t>093B  :805191:00:------:--</t>
  </si>
  <si>
    <t>21:0470:000711</t>
  </si>
  <si>
    <t>21:0154:000603</t>
  </si>
  <si>
    <t>21:0154:000603:0001:0001:00</t>
  </si>
  <si>
    <t>093B  :805192:00:------:--</t>
  </si>
  <si>
    <t>21:0470:000712</t>
  </si>
  <si>
    <t>21:0154:000604</t>
  </si>
  <si>
    <t>21:0154:000604:0001:0001:00</t>
  </si>
  <si>
    <t>093B  :805193:9J:------:--</t>
  </si>
  <si>
    <t>21:0470:000713</t>
  </si>
  <si>
    <t>093B  :805194:00:------:--</t>
  </si>
  <si>
    <t>21:0470:000714</t>
  </si>
  <si>
    <t>21:0154:000605</t>
  </si>
  <si>
    <t>21:0154:000605:0001:0001:00</t>
  </si>
  <si>
    <t>093B  :805195:00:------:--</t>
  </si>
  <si>
    <t>21:0470:000715</t>
  </si>
  <si>
    <t>21:0154:000606</t>
  </si>
  <si>
    <t>21:0154:000606:0001:0001:00</t>
  </si>
  <si>
    <t>093B  :805196:00:------:--</t>
  </si>
  <si>
    <t>21:0470:000716</t>
  </si>
  <si>
    <t>21:0154:000607</t>
  </si>
  <si>
    <t>21:0154:000607:0001:0001:00</t>
  </si>
  <si>
    <t>093B  :805197:00:------:--</t>
  </si>
  <si>
    <t>21:0470:000717</t>
  </si>
  <si>
    <t>21:0154:000608</t>
  </si>
  <si>
    <t>21:0154:000608:0001:0001:00</t>
  </si>
  <si>
    <t>093B  :805198:00:------:--</t>
  </si>
  <si>
    <t>21:0470:000718</t>
  </si>
  <si>
    <t>21:0154:000609</t>
  </si>
  <si>
    <t>21:0154:000609:0001:0001:00</t>
  </si>
  <si>
    <t>093B  :805199:00:------:--</t>
  </si>
  <si>
    <t>21:0470:000719</t>
  </si>
  <si>
    <t>21:0154:000610</t>
  </si>
  <si>
    <t>21:0154:000610:0001:0001:00</t>
  </si>
  <si>
    <t>093B  :805200:00:------:--</t>
  </si>
  <si>
    <t>21:0470:000720</t>
  </si>
  <si>
    <t>21:0154:000611</t>
  </si>
  <si>
    <t>21:0154:000611:0001:0001:00</t>
  </si>
  <si>
    <t>093B  :805201:80:805214:00</t>
  </si>
  <si>
    <t>21:0470:000721</t>
  </si>
  <si>
    <t>21:0154:000623</t>
  </si>
  <si>
    <t>21:0154:000623:0001:0001:02</t>
  </si>
  <si>
    <t>093B  :805202:00:------:--</t>
  </si>
  <si>
    <t>21:0470:000722</t>
  </si>
  <si>
    <t>21:0154:000612</t>
  </si>
  <si>
    <t>21:0154:000612:0001:0001:00</t>
  </si>
  <si>
    <t>093B  :805203:00:------:--</t>
  </si>
  <si>
    <t>21:0470:000723</t>
  </si>
  <si>
    <t>21:0154:000613</t>
  </si>
  <si>
    <t>21:0154:000613:0001:0001:00</t>
  </si>
  <si>
    <t>093B  :805204:00:------:--</t>
  </si>
  <si>
    <t>21:0470:000724</t>
  </si>
  <si>
    <t>21:0154:000614</t>
  </si>
  <si>
    <t>21:0154:000614:0001:0001:00</t>
  </si>
  <si>
    <t>093B  :805205:00:------:--</t>
  </si>
  <si>
    <t>21:0470:000725</t>
  </si>
  <si>
    <t>21:0154:000615</t>
  </si>
  <si>
    <t>21:0154:000615:0001:0001:00</t>
  </si>
  <si>
    <t>093B  :805206:10:------:--</t>
  </si>
  <si>
    <t>21:0470:000726</t>
  </si>
  <si>
    <t>21:0154:000616</t>
  </si>
  <si>
    <t>21:0154:000616:0001:0001:00</t>
  </si>
  <si>
    <t>093B  :805207:20:805206:10</t>
  </si>
  <si>
    <t>21:0470:000727</t>
  </si>
  <si>
    <t>21:0154:000616:0002:0001:00</t>
  </si>
  <si>
    <t>093B  :805208:00:------:--</t>
  </si>
  <si>
    <t>21:0470:000728</t>
  </si>
  <si>
    <t>21:0154:000617</t>
  </si>
  <si>
    <t>21:0154:000617:0001:0001:00</t>
  </si>
  <si>
    <t>093B  :805209:00:------:--</t>
  </si>
  <si>
    <t>21:0470:000729</t>
  </si>
  <si>
    <t>21:0154:000618</t>
  </si>
  <si>
    <t>21:0154:000618:0001:0001:00</t>
  </si>
  <si>
    <t>093B  :805210:00:------:--</t>
  </si>
  <si>
    <t>21:0470:000730</t>
  </si>
  <si>
    <t>21:0154:000619</t>
  </si>
  <si>
    <t>21:0154:000619:0001:0001:00</t>
  </si>
  <si>
    <t>093B  :805211:00:------:--</t>
  </si>
  <si>
    <t>21:0470:000731</t>
  </si>
  <si>
    <t>21:0154:000620</t>
  </si>
  <si>
    <t>21:0154:000620:0001:0001:00</t>
  </si>
  <si>
    <t>093B  :805212:00:------:--</t>
  </si>
  <si>
    <t>21:0470:000732</t>
  </si>
  <si>
    <t>21:0154:000621</t>
  </si>
  <si>
    <t>21:0154:000621:0001:0001:00</t>
  </si>
  <si>
    <t>093B  :805213:00:------:--</t>
  </si>
  <si>
    <t>21:0470:000733</t>
  </si>
  <si>
    <t>21:0154:000622</t>
  </si>
  <si>
    <t>21:0154:000622:0001:0001:00</t>
  </si>
  <si>
    <t>093B  :805214:00:------:--</t>
  </si>
  <si>
    <t>21:0470:000734</t>
  </si>
  <si>
    <t>21:0154:000623:0001:0001:01</t>
  </si>
  <si>
    <t>093B  :805215:00:------:--</t>
  </si>
  <si>
    <t>21:0470:000735</t>
  </si>
  <si>
    <t>21:0154:000624</t>
  </si>
  <si>
    <t>21:0154:000624:0001:0001:00</t>
  </si>
  <si>
    <t>093B  :805216:00:------:--</t>
  </si>
  <si>
    <t>21:0470:000736</t>
  </si>
  <si>
    <t>21:0154:000625</t>
  </si>
  <si>
    <t>21:0154:000625:0001:0001:00</t>
  </si>
  <si>
    <t>093B  :805217:00:------:--</t>
  </si>
  <si>
    <t>21:0470:000737</t>
  </si>
  <si>
    <t>21:0154:000626</t>
  </si>
  <si>
    <t>21:0154:000626:0001:0001:00</t>
  </si>
  <si>
    <t>093B  :805218:00:------:--</t>
  </si>
  <si>
    <t>21:0470:000738</t>
  </si>
  <si>
    <t>21:0154:000627</t>
  </si>
  <si>
    <t>21:0154:000627:0001:0001:00</t>
  </si>
  <si>
    <t>093B  :805219:00:------:--</t>
  </si>
  <si>
    <t>21:0470:000739</t>
  </si>
  <si>
    <t>21:0154:000628</t>
  </si>
  <si>
    <t>21:0154:000628:0001:0001:00</t>
  </si>
  <si>
    <t>093B  :805220:9L:------:--</t>
  </si>
  <si>
    <t>21:0470:000740</t>
  </si>
  <si>
    <t>093B  :805221:80:805226:00</t>
  </si>
  <si>
    <t>21:0470:000741</t>
  </si>
  <si>
    <t>21:0154:000632</t>
  </si>
  <si>
    <t>21:0154:000632:0001:0001:02</t>
  </si>
  <si>
    <t>093B  :805222:10:------:--</t>
  </si>
  <si>
    <t>21:0470:000742</t>
  </si>
  <si>
    <t>21:0154:000629</t>
  </si>
  <si>
    <t>21:0154:000629:0001:0001:00</t>
  </si>
  <si>
    <t>093B  :805223:20:805222:10</t>
  </si>
  <si>
    <t>21:0470:000743</t>
  </si>
  <si>
    <t>21:0154:000629:0002:0001:00</t>
  </si>
  <si>
    <t>093B  :805224:00:------:--</t>
  </si>
  <si>
    <t>21:0470:000744</t>
  </si>
  <si>
    <t>21:0154:000630</t>
  </si>
  <si>
    <t>21:0154:000630:0001:0001:00</t>
  </si>
  <si>
    <t>093B  :805225:00:------:--</t>
  </si>
  <si>
    <t>21:0470:000745</t>
  </si>
  <si>
    <t>21:0154:000631</t>
  </si>
  <si>
    <t>21:0154:000631:0001:0001:00</t>
  </si>
  <si>
    <t>093B  :805226:00:------:--</t>
  </si>
  <si>
    <t>21:0470:000746</t>
  </si>
  <si>
    <t>21:0154:000632:0001:0001:01</t>
  </si>
  <si>
    <t>093B  :805227:00:------:--</t>
  </si>
  <si>
    <t>21:0470:000747</t>
  </si>
  <si>
    <t>21:0154:000633</t>
  </si>
  <si>
    <t>21:0154:000633:0001:0001:00</t>
  </si>
  <si>
    <t>093B  :805228:00:------:--</t>
  </si>
  <si>
    <t>21:0470:000748</t>
  </si>
  <si>
    <t>21:0154:000634</t>
  </si>
  <si>
    <t>21:0154:000634:0001:0001:00</t>
  </si>
  <si>
    <t>093B  :805229:00:------:--</t>
  </si>
  <si>
    <t>21:0470:000749</t>
  </si>
  <si>
    <t>21:0154:000635</t>
  </si>
  <si>
    <t>21:0154:000635:0001:0001:00</t>
  </si>
  <si>
    <t>093B  :805230:00:------:--</t>
  </si>
  <si>
    <t>21:0470:000750</t>
  </si>
  <si>
    <t>21:0154:000636</t>
  </si>
  <si>
    <t>21:0154:000636:0001:0001:00</t>
  </si>
  <si>
    <t>093B  :805231:00:------:--</t>
  </si>
  <si>
    <t>21:0470:000751</t>
  </si>
  <si>
    <t>21:0154:000637</t>
  </si>
  <si>
    <t>21:0154:000637:0001:0001:00</t>
  </si>
  <si>
    <t>093B  :805232:00:------:--</t>
  </si>
  <si>
    <t>21:0470:000752</t>
  </si>
  <si>
    <t>21:0154:000638</t>
  </si>
  <si>
    <t>21:0154:000638:0001:0001:00</t>
  </si>
  <si>
    <t>093B  :805233:9K:------:--</t>
  </si>
  <si>
    <t>21:0470:000753</t>
  </si>
  <si>
    <t>093B  :805234:00:------:--</t>
  </si>
  <si>
    <t>21:0470:000754</t>
  </si>
  <si>
    <t>21:0154:000639</t>
  </si>
  <si>
    <t>21:0154:000639:0001:0001:00</t>
  </si>
  <si>
    <t>093B  :805235:00:------:--</t>
  </si>
  <si>
    <t>21:0470:000755</t>
  </si>
  <si>
    <t>21:0154:000640</t>
  </si>
  <si>
    <t>21:0154:000640:0001:0001:00</t>
  </si>
  <si>
    <t>093B  :805236:00:------:--</t>
  </si>
  <si>
    <t>21:0470:000756</t>
  </si>
  <si>
    <t>21:0154:000641</t>
  </si>
  <si>
    <t>21:0154:000641:0001:0001:00</t>
  </si>
  <si>
    <t>093B  :805237:00:------:--</t>
  </si>
  <si>
    <t>21:0470:000757</t>
  </si>
  <si>
    <t>21:0154:000642</t>
  </si>
  <si>
    <t>21:0154:000642:0001:0001:00</t>
  </si>
  <si>
    <t>093B  :805238:00:------:--</t>
  </si>
  <si>
    <t>21:0470:000758</t>
  </si>
  <si>
    <t>21:0154:000643</t>
  </si>
  <si>
    <t>21:0154:000643:0001:0001:00</t>
  </si>
  <si>
    <t>093B  :805239:00:------:--</t>
  </si>
  <si>
    <t>21:0470:000759</t>
  </si>
  <si>
    <t>21:0154:000644</t>
  </si>
  <si>
    <t>21:0154:000644:0001:0001:00</t>
  </si>
  <si>
    <t>093B  :805240:00:------:--</t>
  </si>
  <si>
    <t>21:0470:000760</t>
  </si>
  <si>
    <t>21:0154:000645</t>
  </si>
  <si>
    <t>21:0154:000645:0001:0001:00</t>
  </si>
  <si>
    <t>093B  :805241:80:805251:00</t>
  </si>
  <si>
    <t>21:0470:000761</t>
  </si>
  <si>
    <t>21:0154:000653</t>
  </si>
  <si>
    <t>21:0154:000653:0001:0001:02</t>
  </si>
  <si>
    <t>093B  :805242:00:------:--</t>
  </si>
  <si>
    <t>21:0470:000762</t>
  </si>
  <si>
    <t>21:0154:000646</t>
  </si>
  <si>
    <t>21:0154:000646:0001:0001:00</t>
  </si>
  <si>
    <t>093B  :805243:9L:------:--</t>
  </si>
  <si>
    <t>21:0470:000763</t>
  </si>
  <si>
    <t>093B  :805244:00:------:--</t>
  </si>
  <si>
    <t>21:0470:000764</t>
  </si>
  <si>
    <t>21:0154:000647</t>
  </si>
  <si>
    <t>21:0154:000647:0001:0001:00</t>
  </si>
  <si>
    <t>093B  :805245:10:------:--</t>
  </si>
  <si>
    <t>21:0470:000765</t>
  </si>
  <si>
    <t>21:0154:000648</t>
  </si>
  <si>
    <t>21:0154:000648:0001:0001:00</t>
  </si>
  <si>
    <t>093B  :805246:20:805245:10</t>
  </si>
  <si>
    <t>21:0470:000766</t>
  </si>
  <si>
    <t>21:0154:000648:0002:0001:00</t>
  </si>
  <si>
    <t>093B  :805247:00:------:--</t>
  </si>
  <si>
    <t>21:0470:000767</t>
  </si>
  <si>
    <t>21:0154:000649</t>
  </si>
  <si>
    <t>21:0154:000649:0001:0001:00</t>
  </si>
  <si>
    <t>093B  :805248:00:------:--</t>
  </si>
  <si>
    <t>21:0470:000768</t>
  </si>
  <si>
    <t>21:0154:000650</t>
  </si>
  <si>
    <t>21:0154:000650:0001:0001:00</t>
  </si>
  <si>
    <t>093B  :805249:00:------:--</t>
  </si>
  <si>
    <t>21:0470:000769</t>
  </si>
  <si>
    <t>21:0154:000651</t>
  </si>
  <si>
    <t>21:0154:000651:0001:0001:00</t>
  </si>
  <si>
    <t>093B  :805250:00:------:--</t>
  </si>
  <si>
    <t>21:0470:000770</t>
  </si>
  <si>
    <t>21:0154:000652</t>
  </si>
  <si>
    <t>21:0154:000652:0001:0001:00</t>
  </si>
  <si>
    <t>093B  :805251:00:------:--</t>
  </si>
  <si>
    <t>21:0470:000771</t>
  </si>
  <si>
    <t>21:0154:000653:0001:0001:01</t>
  </si>
  <si>
    <t>093B  :805252:00:------:--</t>
  </si>
  <si>
    <t>21:0470:000772</t>
  </si>
  <si>
    <t>21:0154:000654</t>
  </si>
  <si>
    <t>21:0154:000654:0001:0001:00</t>
  </si>
  <si>
    <t>093B  :805253:00:------:--</t>
  </si>
  <si>
    <t>21:0470:000773</t>
  </si>
  <si>
    <t>21:0154:000655</t>
  </si>
  <si>
    <t>21:0154:000655:0001:0001:00</t>
  </si>
  <si>
    <t>093B  :805254:00:------:--</t>
  </si>
  <si>
    <t>21:0470:000774</t>
  </si>
  <si>
    <t>21:0154:000656</t>
  </si>
  <si>
    <t>21:0154:000656:0001:0001:00</t>
  </si>
  <si>
    <t>093B  :805255:00:------:--</t>
  </si>
  <si>
    <t>21:0470:000775</t>
  </si>
  <si>
    <t>21:0154:000657</t>
  </si>
  <si>
    <t>21:0154:000657:0001:0001:00</t>
  </si>
  <si>
    <t>093B  :805256:00:------:--</t>
  </si>
  <si>
    <t>21:0470:000776</t>
  </si>
  <si>
    <t>21:0154:000658</t>
  </si>
  <si>
    <t>21:0154:000658:0001:0001:00</t>
  </si>
  <si>
    <t>093B  :805257:00:------:--</t>
  </si>
  <si>
    <t>21:0470:000777</t>
  </si>
  <si>
    <t>21:0154:000659</t>
  </si>
  <si>
    <t>21:0154:000659:0001:0001:00</t>
  </si>
  <si>
    <t>093B  :805258:00:------:--</t>
  </si>
  <si>
    <t>21:0470:000778</t>
  </si>
  <si>
    <t>21:0154:000660</t>
  </si>
  <si>
    <t>21:0154:000660:0001:0001:00</t>
  </si>
  <si>
    <t>093B  :805259:00:------:--</t>
  </si>
  <si>
    <t>21:0470:000779</t>
  </si>
  <si>
    <t>21:0154:000661</t>
  </si>
  <si>
    <t>21:0154:000661:0001:0001:00</t>
  </si>
  <si>
    <t>093B  :805260:00:------:--</t>
  </si>
  <si>
    <t>21:0470:000780</t>
  </si>
  <si>
    <t>21:0154:000662</t>
  </si>
  <si>
    <t>21:0154:000662:0001:0001:00</t>
  </si>
  <si>
    <t>093B  :805261:80:805272:00</t>
  </si>
  <si>
    <t>21:0470:000781</t>
  </si>
  <si>
    <t>21:0154:000672</t>
  </si>
  <si>
    <t>21:0154:000672:0001:0001:02</t>
  </si>
  <si>
    <t>093B  :805262:00:------:--</t>
  </si>
  <si>
    <t>21:0470:000782</t>
  </si>
  <si>
    <t>21:0154:000663</t>
  </si>
  <si>
    <t>21:0154:000663:0001:0001:00</t>
  </si>
  <si>
    <t>093B  :805263:10:------:--</t>
  </si>
  <si>
    <t>21:0470:000783</t>
  </si>
  <si>
    <t>21:0154:000664</t>
  </si>
  <si>
    <t>21:0154:000664:0001:0001:00</t>
  </si>
  <si>
    <t>093B  :805264:20:805263:10</t>
  </si>
  <si>
    <t>21:0470:000784</t>
  </si>
  <si>
    <t>21:0154:000664:0002:0001:00</t>
  </si>
  <si>
    <t>093B  :805265:00:------:--</t>
  </si>
  <si>
    <t>21:0470:000785</t>
  </si>
  <si>
    <t>21:0154:000665</t>
  </si>
  <si>
    <t>21:0154:000665:0001:0001:00</t>
  </si>
  <si>
    <t>093B  :805266:00:------:--</t>
  </si>
  <si>
    <t>21:0470:000786</t>
  </si>
  <si>
    <t>21:0154:000666</t>
  </si>
  <si>
    <t>21:0154:000666:0001:0001:00</t>
  </si>
  <si>
    <t>093B  :805267:00:------:--</t>
  </si>
  <si>
    <t>21:0470:000787</t>
  </si>
  <si>
    <t>21:0154:000667</t>
  </si>
  <si>
    <t>21:0154:000667:0001:0001:00</t>
  </si>
  <si>
    <t>093B  :805268:00:------:--</t>
  </si>
  <si>
    <t>21:0470:000788</t>
  </si>
  <si>
    <t>21:0154:000668</t>
  </si>
  <si>
    <t>21:0154:000668:0001:0001:00</t>
  </si>
  <si>
    <t>093B  :805269:00:------:--</t>
  </si>
  <si>
    <t>21:0470:000789</t>
  </si>
  <si>
    <t>21:0154:000669</t>
  </si>
  <si>
    <t>21:0154:000669:0001:0001:00</t>
  </si>
  <si>
    <t>093B  :805270:00:------:--</t>
  </si>
  <si>
    <t>21:0470:000790</t>
  </si>
  <si>
    <t>21:0154:000670</t>
  </si>
  <si>
    <t>21:0154:000670:0001:0001:00</t>
  </si>
  <si>
    <t>093B  :805271:00:------:--</t>
  </si>
  <si>
    <t>21:0470:000791</t>
  </si>
  <si>
    <t>21:0154:000671</t>
  </si>
  <si>
    <t>21:0154:000671:0001:0001:00</t>
  </si>
  <si>
    <t>093B  :805272:00:------:--</t>
  </si>
  <si>
    <t>21:0470:000792</t>
  </si>
  <si>
    <t>21:0154:000672:0001:0001:01</t>
  </si>
  <si>
    <t>093B  :805273:00:------:--</t>
  </si>
  <si>
    <t>21:0470:000793</t>
  </si>
  <si>
    <t>21:0154:000673</t>
  </si>
  <si>
    <t>21:0154:000673:0001:0001:00</t>
  </si>
  <si>
    <t>093B  :805274:00:------:--</t>
  </si>
  <si>
    <t>21:0470:000794</t>
  </si>
  <si>
    <t>21:0154:000674</t>
  </si>
  <si>
    <t>21:0154:000674:0001:0001:00</t>
  </si>
  <si>
    <t>093B  :805275:00:------:--</t>
  </si>
  <si>
    <t>21:0470:000795</t>
  </si>
  <si>
    <t>21:0154:000675</t>
  </si>
  <si>
    <t>21:0154:000675:0001:0001:00</t>
  </si>
  <si>
    <t>093B  :805276:00:------:--</t>
  </si>
  <si>
    <t>21:0470:000796</t>
  </si>
  <si>
    <t>21:0154:000676</t>
  </si>
  <si>
    <t>21:0154:000676:0001:0001:00</t>
  </si>
  <si>
    <t>093B  :805277:9E:------:--</t>
  </si>
  <si>
    <t>21:0470:000797</t>
  </si>
  <si>
    <t>093B  :805278:00:------:--</t>
  </si>
  <si>
    <t>21:0470:000798</t>
  </si>
  <si>
    <t>21:0154:000677</t>
  </si>
  <si>
    <t>21:0154:000677:0001:0001:00</t>
  </si>
  <si>
    <t>093B  :805279:00:------:--</t>
  </si>
  <si>
    <t>21:0470:000799</t>
  </si>
  <si>
    <t>21:0154:000678</t>
  </si>
  <si>
    <t>21:0154:000678:0001:0001:00</t>
  </si>
  <si>
    <t>093B  :805280:00:------:--</t>
  </si>
  <si>
    <t>21:0470:000800</t>
  </si>
  <si>
    <t>21:0154:000679</t>
  </si>
  <si>
    <t>21:0154:000679:0001:0001:00</t>
  </si>
  <si>
    <t>093B  :805281:80:805289:00</t>
  </si>
  <si>
    <t>21:0470:000801</t>
  </si>
  <si>
    <t>21:0154:000686</t>
  </si>
  <si>
    <t>21:0154:000686:0001:0001:02</t>
  </si>
  <si>
    <t>093B  :805282:00:------:--</t>
  </si>
  <si>
    <t>21:0470:000802</t>
  </si>
  <si>
    <t>21:0154:000680</t>
  </si>
  <si>
    <t>21:0154:000680:0001:0001:00</t>
  </si>
  <si>
    <t>093B  :805283:00:------:--</t>
  </si>
  <si>
    <t>21:0470:000803</t>
  </si>
  <si>
    <t>21:0154:000681</t>
  </si>
  <si>
    <t>21:0154:000681:0001:0001:00</t>
  </si>
  <si>
    <t>093B  :805284:00:------:--</t>
  </si>
  <si>
    <t>21:0470:000804</t>
  </si>
  <si>
    <t>21:0154:000682</t>
  </si>
  <si>
    <t>21:0154:000682:0001:0001:00</t>
  </si>
  <si>
    <t>093B  :805285:00:------:--</t>
  </si>
  <si>
    <t>21:0470:000805</t>
  </si>
  <si>
    <t>21:0154:000683</t>
  </si>
  <si>
    <t>21:0154:000683:0001:0001:00</t>
  </si>
  <si>
    <t>093B  :805286:10:------:--</t>
  </si>
  <si>
    <t>21:0470:000806</t>
  </si>
  <si>
    <t>21:0154:000684</t>
  </si>
  <si>
    <t>21:0154:000684:0001:0001:00</t>
  </si>
  <si>
    <t>093B  :805287:20:805286:10</t>
  </si>
  <si>
    <t>21:0470:000807</t>
  </si>
  <si>
    <t>21:0154:000684:0002:0001:00</t>
  </si>
  <si>
    <t>093B  :805288:00:------:--</t>
  </si>
  <si>
    <t>21:0470:000808</t>
  </si>
  <si>
    <t>21:0154:000685</t>
  </si>
  <si>
    <t>21:0154:000685:0001:0001:00</t>
  </si>
  <si>
    <t>093B  :805289:00:------:--</t>
  </si>
  <si>
    <t>21:0470:000809</t>
  </si>
  <si>
    <t>21:0154:000686:0001:0001:01</t>
  </si>
  <si>
    <t>093B  :805290:00:------:--</t>
  </si>
  <si>
    <t>21:0470:000810</t>
  </si>
  <si>
    <t>21:0154:000687</t>
  </si>
  <si>
    <t>21:0154:000687:0001:0001:00</t>
  </si>
  <si>
    <t>093B  :805291:00:------:--</t>
  </si>
  <si>
    <t>21:0470:000811</t>
  </si>
  <si>
    <t>21:0154:000688</t>
  </si>
  <si>
    <t>21:0154:000688:0001:0001:00</t>
  </si>
  <si>
    <t>093B  :805292:00:------:--</t>
  </si>
  <si>
    <t>21:0470:000812</t>
  </si>
  <si>
    <t>21:0154:000689</t>
  </si>
  <si>
    <t>21:0154:000689:0001:0001:00</t>
  </si>
  <si>
    <t>093B  :805293:9J:------:--</t>
  </si>
  <si>
    <t>21:0470:000813</t>
  </si>
  <si>
    <t>093B  :805294:00:------:--</t>
  </si>
  <si>
    <t>21:0470:000814</t>
  </si>
  <si>
    <t>21:0154:000690</t>
  </si>
  <si>
    <t>21:0154:000690:0001:0001:00</t>
  </si>
  <si>
    <t>093B  :805295:00:------:--</t>
  </si>
  <si>
    <t>21:0470:000815</t>
  </si>
  <si>
    <t>21:0154:000691</t>
  </si>
  <si>
    <t>21:0154:000691:0001:0001:00</t>
  </si>
  <si>
    <t>093B  :805296:00:------:--</t>
  </si>
  <si>
    <t>21:0470:000816</t>
  </si>
  <si>
    <t>21:0154:000692</t>
  </si>
  <si>
    <t>21:0154:000692:0001:0001:00</t>
  </si>
  <si>
    <t>093B  :805297:00:------:--</t>
  </si>
  <si>
    <t>21:0470:000817</t>
  </si>
  <si>
    <t>21:0154:000693</t>
  </si>
  <si>
    <t>21:0154:000693:0001:0001:00</t>
  </si>
  <si>
    <t>093B  :805298:00:------:--</t>
  </si>
  <si>
    <t>21:0470:000818</t>
  </si>
  <si>
    <t>21:0154:000694</t>
  </si>
  <si>
    <t>21:0154:000694:0001:0001:00</t>
  </si>
  <si>
    <t>093B  :805299:00:------:--</t>
  </si>
  <si>
    <t>21:0470:000819</t>
  </si>
  <si>
    <t>21:0154:000695</t>
  </si>
  <si>
    <t>21:0154:000695:0001:0001:00</t>
  </si>
  <si>
    <t>093B  :805300:00:------:--</t>
  </si>
  <si>
    <t>21:0470:000820</t>
  </si>
  <si>
    <t>21:0154:000696</t>
  </si>
  <si>
    <t>21:0154:000696:0001:0001:00</t>
  </si>
  <si>
    <t>093B  :805301:80:805302:00</t>
  </si>
  <si>
    <t>21:0470:000821</t>
  </si>
  <si>
    <t>21:0154:000697</t>
  </si>
  <si>
    <t>21:0154:000697:0001:0001:02</t>
  </si>
  <si>
    <t>093B  :805302:00:------:--</t>
  </si>
  <si>
    <t>21:0470:000822</t>
  </si>
  <si>
    <t>21:0154:000697:0001:0001:01</t>
  </si>
  <si>
    <t>093B  :805303:00:------:--</t>
  </si>
  <si>
    <t>21:0470:000823</t>
  </si>
  <si>
    <t>21:0154:000698</t>
  </si>
  <si>
    <t>21:0154:000698:0001:0001:00</t>
  </si>
  <si>
    <t>093B  :805304:9J:------:--</t>
  </si>
  <si>
    <t>21:0470:000824</t>
  </si>
  <si>
    <t>093B  :805305:10:------:--</t>
  </si>
  <si>
    <t>21:0470:000825</t>
  </si>
  <si>
    <t>21:0154:000699</t>
  </si>
  <si>
    <t>21:0154:000699:0001:0001:00</t>
  </si>
  <si>
    <t>093B  :805306:20:805305:10</t>
  </si>
  <si>
    <t>21:0470:000826</t>
  </si>
  <si>
    <t>21:0154:000699:0002:0001:00</t>
  </si>
  <si>
    <t>093B  :805307:00:------:--</t>
  </si>
  <si>
    <t>21:0470:000827</t>
  </si>
  <si>
    <t>21:0154:000700</t>
  </si>
  <si>
    <t>21:0154:000700:0001:0001:00</t>
  </si>
  <si>
    <t>093B  :805308:00:------:--</t>
  </si>
  <si>
    <t>21:0470:000828</t>
  </si>
  <si>
    <t>21:0154:000701</t>
  </si>
  <si>
    <t>21:0154:000701:0001:0001:00</t>
  </si>
  <si>
    <t>093B  :805309:00:------:--</t>
  </si>
  <si>
    <t>21:0470:000829</t>
  </si>
  <si>
    <t>21:0154:000702</t>
  </si>
  <si>
    <t>21:0154:000702:0001:0001:00</t>
  </si>
  <si>
    <t>093B  :805310:00:------:--</t>
  </si>
  <si>
    <t>21:0470:000830</t>
  </si>
  <si>
    <t>21:0154:000703</t>
  </si>
  <si>
    <t>21:0154:000703:0001:0001:00</t>
  </si>
  <si>
    <t>093B  :805311:00:------:--</t>
  </si>
  <si>
    <t>21:0470:000831</t>
  </si>
  <si>
    <t>21:0154:000704</t>
  </si>
  <si>
    <t>21:0154:000704:0001:0001:00</t>
  </si>
  <si>
    <t>093B  :805312:00:------:--</t>
  </si>
  <si>
    <t>21:0470:000832</t>
  </si>
  <si>
    <t>21:0154:000705</t>
  </si>
  <si>
    <t>21:0154:000705:0001:0001:00</t>
  </si>
  <si>
    <t>093B  :805313:00:------:--</t>
  </si>
  <si>
    <t>21:0470:000833</t>
  </si>
  <si>
    <t>21:0154:000706</t>
  </si>
  <si>
    <t>21:0154:000706:0001:0001:00</t>
  </si>
  <si>
    <t>093B  :805314:00:------:--</t>
  </si>
  <si>
    <t>21:0470:000834</t>
  </si>
  <si>
    <t>21:0154:000707</t>
  </si>
  <si>
    <t>21:0154:000707:0001:0001:00</t>
  </si>
  <si>
    <t>093B  :805315:00:------:--</t>
  </si>
  <si>
    <t>21:0470:000835</t>
  </si>
  <si>
    <t>21:0154:000708</t>
  </si>
  <si>
    <t>21:0154:000708:0001:0001:00</t>
  </si>
  <si>
    <t>093B  :805316:00:------:--</t>
  </si>
  <si>
    <t>21:0470:000836</t>
  </si>
  <si>
    <t>21:0154:000709</t>
  </si>
  <si>
    <t>21:0154:000709:0001:0001:00</t>
  </si>
  <si>
    <t>093B  :805317:00:------:--</t>
  </si>
  <si>
    <t>21:0470:000837</t>
  </si>
  <si>
    <t>21:0154:000710</t>
  </si>
  <si>
    <t>21:0154:000710:0001:0001:00</t>
  </si>
  <si>
    <t>093B  :805318:00:------:--</t>
  </si>
  <si>
    <t>21:0470:000838</t>
  </si>
  <si>
    <t>21:0154:000711</t>
  </si>
  <si>
    <t>21:0154:000711:0001:0001:00</t>
  </si>
  <si>
    <t>093B  :805319:00:------:--</t>
  </si>
  <si>
    <t>21:0470:000839</t>
  </si>
  <si>
    <t>21:0154:000712</t>
  </si>
  <si>
    <t>21:0154:000712:0001:0001:00</t>
  </si>
  <si>
    <t>093B  :805320:00:------:--</t>
  </si>
  <si>
    <t>21:0470:000840</t>
  </si>
  <si>
    <t>21:0154:000713</t>
  </si>
  <si>
    <t>21:0154:000713:0001:0001:00</t>
  </si>
  <si>
    <t>093B  :805322:00:------:--</t>
  </si>
  <si>
    <t>21:0470:000841</t>
  </si>
  <si>
    <t>21:0154:000714</t>
  </si>
  <si>
    <t>21:0154:000714:0001:0001:00</t>
  </si>
  <si>
    <t>093B  :805323:00:------:--</t>
  </si>
  <si>
    <t>21:0470:000842</t>
  </si>
  <si>
    <t>21:0154:000715</t>
  </si>
  <si>
    <t>21:0154:000715:0001:0001:00</t>
  </si>
  <si>
    <t>092H  :811001:80:811011:00</t>
  </si>
  <si>
    <t>21:0473:000001</t>
  </si>
  <si>
    <t>21:0155:000008</t>
  </si>
  <si>
    <t>21:0155:000008:0001:0001:02</t>
  </si>
  <si>
    <t>092H  :811002:00:------:--</t>
  </si>
  <si>
    <t>21:0473:000002</t>
  </si>
  <si>
    <t>21:0155:000001</t>
  </si>
  <si>
    <t>21:0155:000001:0001:0001:00</t>
  </si>
  <si>
    <t>092H  :811003:9K:------:--</t>
  </si>
  <si>
    <t>21:0473:000003</t>
  </si>
  <si>
    <t>092H  :811004:10:------:--</t>
  </si>
  <si>
    <t>21:0473:000004</t>
  </si>
  <si>
    <t>21:0155:000002</t>
  </si>
  <si>
    <t>21:0155:000002:0001:0001:00</t>
  </si>
  <si>
    <t>092H  :811005:20:811004:10</t>
  </si>
  <si>
    <t>21:0473:000005</t>
  </si>
  <si>
    <t>21:0155:000002:0002:0001:00</t>
  </si>
  <si>
    <t>092H  :811006:00:------:--</t>
  </si>
  <si>
    <t>21:0473:000006</t>
  </si>
  <si>
    <t>21:0155:000003</t>
  </si>
  <si>
    <t>21:0155:000003:0001:0001:00</t>
  </si>
  <si>
    <t>092H  :811007:00:------:--</t>
  </si>
  <si>
    <t>21:0473:000007</t>
  </si>
  <si>
    <t>21:0155:000004</t>
  </si>
  <si>
    <t>21:0155:000004:0001:0001:00</t>
  </si>
  <si>
    <t>092H  :811008:00:------:--</t>
  </si>
  <si>
    <t>21:0473:000008</t>
  </si>
  <si>
    <t>21:0155:000005</t>
  </si>
  <si>
    <t>21:0155:000005:0001:0001:00</t>
  </si>
  <si>
    <t>092H  :811009:00:------:--</t>
  </si>
  <si>
    <t>21:0473:000009</t>
  </si>
  <si>
    <t>21:0155:000006</t>
  </si>
  <si>
    <t>21:0155:000006:0001:0001:00</t>
  </si>
  <si>
    <t>092H  :811010:00:------:--</t>
  </si>
  <si>
    <t>21:0473:000010</t>
  </si>
  <si>
    <t>21:0155:000007</t>
  </si>
  <si>
    <t>21:0155:000007:0001:0001:00</t>
  </si>
  <si>
    <t>092H  :811011:00:------:--</t>
  </si>
  <si>
    <t>21:0473:000011</t>
  </si>
  <si>
    <t>21:0155:000008:0001:0001:01</t>
  </si>
  <si>
    <t>092H  :811012:00:------:--</t>
  </si>
  <si>
    <t>21:0473:000012</t>
  </si>
  <si>
    <t>21:0155:000009</t>
  </si>
  <si>
    <t>21:0155:000009:0001:0001:00</t>
  </si>
  <si>
    <t>092H  :811013:00:------:--</t>
  </si>
  <si>
    <t>21:0473:000013</t>
  </si>
  <si>
    <t>21:0155:000010</t>
  </si>
  <si>
    <t>21:0155:000010:0001:0001:00</t>
  </si>
  <si>
    <t>092H  :811014:00:------:--</t>
  </si>
  <si>
    <t>21:0473:000014</t>
  </si>
  <si>
    <t>21:0155:000011</t>
  </si>
  <si>
    <t>21:0155:000011:0001:0001:00</t>
  </si>
  <si>
    <t>092H  :811015:00:------:--</t>
  </si>
  <si>
    <t>21:0473:000015</t>
  </si>
  <si>
    <t>21:0155:000012</t>
  </si>
  <si>
    <t>21:0155:000012:0001:0001:00</t>
  </si>
  <si>
    <t>092H  :811016:00:------:--</t>
  </si>
  <si>
    <t>21:0473:000016</t>
  </si>
  <si>
    <t>21:0155:000013</t>
  </si>
  <si>
    <t>21:0155:000013:0001:0001:00</t>
  </si>
  <si>
    <t>092H  :811017:00:------:--</t>
  </si>
  <si>
    <t>21:0473:000017</t>
  </si>
  <si>
    <t>21:0155:000014</t>
  </si>
  <si>
    <t>21:0155:000014:0001:0001:00</t>
  </si>
  <si>
    <t>092H  :811018:00:------:--</t>
  </si>
  <si>
    <t>21:0473:000018</t>
  </si>
  <si>
    <t>21:0155:000015</t>
  </si>
  <si>
    <t>21:0155:000015:0001:0001:00</t>
  </si>
  <si>
    <t>092H  :811019:00:------:--</t>
  </si>
  <si>
    <t>21:0473:000019</t>
  </si>
  <si>
    <t>21:0155:000016</t>
  </si>
  <si>
    <t>21:0155:000016:0001:0001:00</t>
  </si>
  <si>
    <t>092H  :811020:00:------:--</t>
  </si>
  <si>
    <t>21:0473:000020</t>
  </si>
  <si>
    <t>21:0155:000017</t>
  </si>
  <si>
    <t>21:0155:000017:0001:0001:00</t>
  </si>
  <si>
    <t>092H  :811021:80:811035:00</t>
  </si>
  <si>
    <t>21:0473:000021</t>
  </si>
  <si>
    <t>21:0155:000030</t>
  </si>
  <si>
    <t>21:0155:000030:0001:0001:02</t>
  </si>
  <si>
    <t>092H  :811022:00:------:--</t>
  </si>
  <si>
    <t>21:0473:000022</t>
  </si>
  <si>
    <t>21:0155:000018</t>
  </si>
  <si>
    <t>21:0155:000018:0001:0001:00</t>
  </si>
  <si>
    <t>092H  :811023:10:------:--</t>
  </si>
  <si>
    <t>21:0473:000023</t>
  </si>
  <si>
    <t>21:0155:000019</t>
  </si>
  <si>
    <t>21:0155:000019:0001:0001:00</t>
  </si>
  <si>
    <t>092H  :811024:20:811023:10</t>
  </si>
  <si>
    <t>21:0473:000024</t>
  </si>
  <si>
    <t>21:0155:000019:0002:0001:00</t>
  </si>
  <si>
    <t>092H  :811025:00:------:--</t>
  </si>
  <si>
    <t>21:0473:000025</t>
  </si>
  <si>
    <t>21:0155:000020</t>
  </si>
  <si>
    <t>21:0155:000020:0001:0001:00</t>
  </si>
  <si>
    <t>092H  :811026:00:------:--</t>
  </si>
  <si>
    <t>21:0473:000026</t>
  </si>
  <si>
    <t>21:0155:000021</t>
  </si>
  <si>
    <t>21:0155:000021:0001:0001:00</t>
  </si>
  <si>
    <t>092H  :811027:00:------:--</t>
  </si>
  <si>
    <t>21:0473:000027</t>
  </si>
  <si>
    <t>21:0155:000022</t>
  </si>
  <si>
    <t>21:0155:000022:0001:0001:00</t>
  </si>
  <si>
    <t>092H  :811028:00:------:--</t>
  </si>
  <si>
    <t>21:0473:000028</t>
  </si>
  <si>
    <t>21:0155:000023</t>
  </si>
  <si>
    <t>21:0155:000023:0001:0001:00</t>
  </si>
  <si>
    <t>092H  :811029:00:------:--</t>
  </si>
  <si>
    <t>21:0473:000029</t>
  </si>
  <si>
    <t>21:0155:000024</t>
  </si>
  <si>
    <t>21:0155:000024:0001:0001:00</t>
  </si>
  <si>
    <t>092H  :811030:00:------:--</t>
  </si>
  <si>
    <t>21:0473:000030</t>
  </si>
  <si>
    <t>21:0155:000025</t>
  </si>
  <si>
    <t>21:0155:000025:0001:0001:00</t>
  </si>
  <si>
    <t>092H  :811031:00:------:--</t>
  </si>
  <si>
    <t>21:0473:000031</t>
  </si>
  <si>
    <t>21:0155:000026</t>
  </si>
  <si>
    <t>21:0155:000026:0001:0001:00</t>
  </si>
  <si>
    <t>092H  :811032:00:------:--</t>
  </si>
  <si>
    <t>21:0473:000032</t>
  </si>
  <si>
    <t>21:0155:000027</t>
  </si>
  <si>
    <t>21:0155:000027:0001:0001:00</t>
  </si>
  <si>
    <t>092H  :811033:00:------:--</t>
  </si>
  <si>
    <t>21:0473:000033</t>
  </si>
  <si>
    <t>21:0155:000028</t>
  </si>
  <si>
    <t>21:0155:000028:0001:0001:00</t>
  </si>
  <si>
    <t>092H  :811034:00:------:--</t>
  </si>
  <si>
    <t>21:0473:000034</t>
  </si>
  <si>
    <t>21:0155:000029</t>
  </si>
  <si>
    <t>21:0155:000029:0001:0001:00</t>
  </si>
  <si>
    <t>092H  :811035:00:------:--</t>
  </si>
  <si>
    <t>21:0473:000035</t>
  </si>
  <si>
    <t>21:0155:000030:0001:0001:01</t>
  </si>
  <si>
    <t>092H  :811036:9L:------:--</t>
  </si>
  <si>
    <t>21:0473:000036</t>
  </si>
  <si>
    <t>092H  :811037:00:------:--</t>
  </si>
  <si>
    <t>21:0473:000037</t>
  </si>
  <si>
    <t>21:0155:000031</t>
  </si>
  <si>
    <t>21:0155:000031:0001:0001:00</t>
  </si>
  <si>
    <t>092H  :811038:00:------:--</t>
  </si>
  <si>
    <t>21:0473:000038</t>
  </si>
  <si>
    <t>21:0155:000032</t>
  </si>
  <si>
    <t>21:0155:000032:0001:0001:00</t>
  </si>
  <si>
    <t>092H  :811039:00:------:--</t>
  </si>
  <si>
    <t>21:0473:000039</t>
  </si>
  <si>
    <t>21:0155:000033</t>
  </si>
  <si>
    <t>21:0155:000033:0001:0001:00</t>
  </si>
  <si>
    <t>092H  :811040:00:------:--</t>
  </si>
  <si>
    <t>21:0473:000040</t>
  </si>
  <si>
    <t>21:0155:000034</t>
  </si>
  <si>
    <t>21:0155:000034:0001:0001:00</t>
  </si>
  <si>
    <t>092H  :811041:80:811049:00</t>
  </si>
  <si>
    <t>21:0473:000041</t>
  </si>
  <si>
    <t>21:0155:000041</t>
  </si>
  <si>
    <t>21:0155:000041:0001:0001:02</t>
  </si>
  <si>
    <t>092H  :811042:00:------:--</t>
  </si>
  <si>
    <t>21:0473:000042</t>
  </si>
  <si>
    <t>21:0155:000035</t>
  </si>
  <si>
    <t>21:0155:000035:0001:0001:00</t>
  </si>
  <si>
    <t>092H  :811043:00:------:--</t>
  </si>
  <si>
    <t>21:0473:000043</t>
  </si>
  <si>
    <t>21:0155:000036</t>
  </si>
  <si>
    <t>21:0155:000036:0001:0001:00</t>
  </si>
  <si>
    <t>092H  :811044:10:------:--</t>
  </si>
  <si>
    <t>21:0473:000044</t>
  </si>
  <si>
    <t>21:0155:000037</t>
  </si>
  <si>
    <t>21:0155:000037:0001:0001:00</t>
  </si>
  <si>
    <t>092H  :811045:20:811044:10</t>
  </si>
  <si>
    <t>21:0473:000045</t>
  </si>
  <si>
    <t>21:0155:000037:0002:0001:00</t>
  </si>
  <si>
    <t>092H  :811046:00:------:--</t>
  </si>
  <si>
    <t>21:0473:000046</t>
  </si>
  <si>
    <t>21:0155:000038</t>
  </si>
  <si>
    <t>21:0155:000038:0001:0001:00</t>
  </si>
  <si>
    <t>092H  :811047:00:------:--</t>
  </si>
  <si>
    <t>21:0473:000047</t>
  </si>
  <si>
    <t>21:0155:000039</t>
  </si>
  <si>
    <t>21:0155:000039:0001:0001:00</t>
  </si>
  <si>
    <t>092H  :811048:00:------:--</t>
  </si>
  <si>
    <t>21:0473:000048</t>
  </si>
  <si>
    <t>21:0155:000040</t>
  </si>
  <si>
    <t>21:0155:000040:0001:0001:00</t>
  </si>
  <si>
    <t>092H  :811049:00:------:--</t>
  </si>
  <si>
    <t>21:0473:000049</t>
  </si>
  <si>
    <t>21:0155:000041:0001:0001:01</t>
  </si>
  <si>
    <t>092H  :811050:00:------:--</t>
  </si>
  <si>
    <t>21:0473:000050</t>
  </si>
  <si>
    <t>21:0155:000042</t>
  </si>
  <si>
    <t>21:0155:000042:0001:0001:00</t>
  </si>
  <si>
    <t>092H  :811051:9L:------:--</t>
  </si>
  <si>
    <t>21:0473:000051</t>
  </si>
  <si>
    <t>092H  :811052:00:------:--</t>
  </si>
  <si>
    <t>21:0473:000052</t>
  </si>
  <si>
    <t>21:0155:000043</t>
  </si>
  <si>
    <t>21:0155:000043:0001:0001:00</t>
  </si>
  <si>
    <t>092H  :811053:00:------:--</t>
  </si>
  <si>
    <t>21:0473:000053</t>
  </si>
  <si>
    <t>21:0155:000044</t>
  </si>
  <si>
    <t>21:0155:000044:0001:0001:00</t>
  </si>
  <si>
    <t>092H  :811054:00:------:--</t>
  </si>
  <si>
    <t>21:0473:000054</t>
  </si>
  <si>
    <t>21:0155:000045</t>
  </si>
  <si>
    <t>21:0155:000045:0001:0001:00</t>
  </si>
  <si>
    <t>092H  :811055:00:------:--</t>
  </si>
  <si>
    <t>21:0473:000055</t>
  </si>
  <si>
    <t>21:0155:000046</t>
  </si>
  <si>
    <t>21:0155:000046:0001:0001:00</t>
  </si>
  <si>
    <t>092H  :811056:00:------:--</t>
  </si>
  <si>
    <t>21:0473:000056</t>
  </si>
  <si>
    <t>21:0155:000047</t>
  </si>
  <si>
    <t>21:0155:000047:0001:0001:00</t>
  </si>
  <si>
    <t>092H  :811057:00:------:--</t>
  </si>
  <si>
    <t>21:0473:000057</t>
  </si>
  <si>
    <t>21:0155:000048</t>
  </si>
  <si>
    <t>21:0155:000048:0001:0001:00</t>
  </si>
  <si>
    <t>092H  :811058:00:------:--</t>
  </si>
  <si>
    <t>21:0473:000058</t>
  </si>
  <si>
    <t>21:0155:000049</t>
  </si>
  <si>
    <t>21:0155:000049:0001:0001:00</t>
  </si>
  <si>
    <t>092H  :811059:00:------:--</t>
  </si>
  <si>
    <t>21:0473:000059</t>
  </si>
  <si>
    <t>21:0155:000050</t>
  </si>
  <si>
    <t>21:0155:000050:0001:0001:00</t>
  </si>
  <si>
    <t>092H  :811060:00:------:--</t>
  </si>
  <si>
    <t>21:0473:000060</t>
  </si>
  <si>
    <t>21:0155:000051</t>
  </si>
  <si>
    <t>21:0155:000051:0001:0001:00</t>
  </si>
  <si>
    <t>092H  :811061:80:811063:00</t>
  </si>
  <si>
    <t>21:0473:000061</t>
  </si>
  <si>
    <t>21:0155:000053</t>
  </si>
  <si>
    <t>21:0155:000053:0001:0001:02</t>
  </si>
  <si>
    <t>092H  :811062:00:------:--</t>
  </si>
  <si>
    <t>21:0473:000062</t>
  </si>
  <si>
    <t>21:0155:000052</t>
  </si>
  <si>
    <t>21:0155:000052:0001:0001:00</t>
  </si>
  <si>
    <t>092H  :811063:00:------:--</t>
  </si>
  <si>
    <t>21:0473:000063</t>
  </si>
  <si>
    <t>21:0155:000053:0001:0001:01</t>
  </si>
  <si>
    <t>092H  :811064:00:------:--</t>
  </si>
  <si>
    <t>21:0473:000064</t>
  </si>
  <si>
    <t>21:0155:000054</t>
  </si>
  <si>
    <t>21:0155:000054:0001:0001:00</t>
  </si>
  <si>
    <t>092H  :811065:00:------:--</t>
  </si>
  <si>
    <t>21:0473:000065</t>
  </si>
  <si>
    <t>21:0155:000055</t>
  </si>
  <si>
    <t>21:0155:000055:0001:0001:00</t>
  </si>
  <si>
    <t>092H  :811066:00:------:--</t>
  </si>
  <si>
    <t>21:0473:000066</t>
  </si>
  <si>
    <t>21:0155:000056</t>
  </si>
  <si>
    <t>21:0155:000056:0001:0001:00</t>
  </si>
  <si>
    <t>092H  :811067:00:------:--</t>
  </si>
  <si>
    <t>21:0473:000067</t>
  </si>
  <si>
    <t>21:0155:000057</t>
  </si>
  <si>
    <t>21:0155:000057:0001:0001:00</t>
  </si>
  <si>
    <t>092H  :811068:00:------:--</t>
  </si>
  <si>
    <t>21:0473:000068</t>
  </si>
  <si>
    <t>21:0155:000058</t>
  </si>
  <si>
    <t>21:0155:000058:0001:0001:00</t>
  </si>
  <si>
    <t>092H  :811069:00:------:--</t>
  </si>
  <si>
    <t>21:0473:000069</t>
  </si>
  <si>
    <t>21:0155:000059</t>
  </si>
  <si>
    <t>21:0155:000059:0001:0001:00</t>
  </si>
  <si>
    <t>092H  :811070:00:------:--</t>
  </si>
  <si>
    <t>21:0473:000070</t>
  </si>
  <si>
    <t>21:0155:000060</t>
  </si>
  <si>
    <t>21:0155:000060:0001:0001:00</t>
  </si>
  <si>
    <t>092H  :811071:00:------:--</t>
  </si>
  <si>
    <t>21:0473:000071</t>
  </si>
  <si>
    <t>21:0155:000061</t>
  </si>
  <si>
    <t>21:0155:000061:0001:0001:00</t>
  </si>
  <si>
    <t>092H  :811072:00:------:--</t>
  </si>
  <si>
    <t>21:0473:000072</t>
  </si>
  <si>
    <t>21:0155:000062</t>
  </si>
  <si>
    <t>21:0155:000062:0001:0001:00</t>
  </si>
  <si>
    <t>092H  :811073:00:------:--</t>
  </si>
  <si>
    <t>21:0473:000073</t>
  </si>
  <si>
    <t>21:0155:000063</t>
  </si>
  <si>
    <t>21:0155:000063:0001:0001:00</t>
  </si>
  <si>
    <t>092H  :811074:9J:------:--</t>
  </si>
  <si>
    <t>21:0473:000074</t>
  </si>
  <si>
    <t>092H  :811075:10:------:--</t>
  </si>
  <si>
    <t>21:0473:000075</t>
  </si>
  <si>
    <t>21:0155:000064</t>
  </si>
  <si>
    <t>21:0155:000064:0001:0001:00</t>
  </si>
  <si>
    <t>092H  :811076:20:811075:10</t>
  </si>
  <si>
    <t>21:0473:000076</t>
  </si>
  <si>
    <t>21:0155:000064:0002:0001:00</t>
  </si>
  <si>
    <t>092H  :811077:00:------:--</t>
  </si>
  <si>
    <t>21:0473:000077</t>
  </si>
  <si>
    <t>21:0155:000065</t>
  </si>
  <si>
    <t>21:0155:000065:0001:0001:00</t>
  </si>
  <si>
    <t>092H  :811078:00:------:--</t>
  </si>
  <si>
    <t>21:0473:000078</t>
  </si>
  <si>
    <t>21:0155:000066</t>
  </si>
  <si>
    <t>21:0155:000066:0001:0001:00</t>
  </si>
  <si>
    <t>092H  :811079:00:------:--</t>
  </si>
  <si>
    <t>21:0473:000079</t>
  </si>
  <si>
    <t>21:0155:000067</t>
  </si>
  <si>
    <t>21:0155:000067:0001:0001:00</t>
  </si>
  <si>
    <t>092H  :811080:00:------:--</t>
  </si>
  <si>
    <t>21:0473:000080</t>
  </si>
  <si>
    <t>21:0155:000068</t>
  </si>
  <si>
    <t>21:0155:000068:0001:0001:00</t>
  </si>
  <si>
    <t>092H  :811081:80:811091:00</t>
  </si>
  <si>
    <t>21:0473:000081</t>
  </si>
  <si>
    <t>21:0155:000076</t>
  </si>
  <si>
    <t>21:0155:000076:0001:0001:02</t>
  </si>
  <si>
    <t>092H  :811082:00:------:--</t>
  </si>
  <si>
    <t>21:0473:000082</t>
  </si>
  <si>
    <t>21:0155:000069</t>
  </si>
  <si>
    <t>21:0155:000069:0001:0001:00</t>
  </si>
  <si>
    <t>092H  :811083:00:------:--</t>
  </si>
  <si>
    <t>21:0473:000083</t>
  </si>
  <si>
    <t>21:0155:000070</t>
  </si>
  <si>
    <t>21:0155:000070:0001:0001:00</t>
  </si>
  <si>
    <t>092H  :811084:00:------:--</t>
  </si>
  <si>
    <t>21:0473:000084</t>
  </si>
  <si>
    <t>21:0155:000071</t>
  </si>
  <si>
    <t>21:0155:000071:0001:0001:00</t>
  </si>
  <si>
    <t>092H  :811085:00:------:--</t>
  </si>
  <si>
    <t>21:0473:000085</t>
  </si>
  <si>
    <t>21:0155:000072</t>
  </si>
  <si>
    <t>21:0155:000072:0001:0001:00</t>
  </si>
  <si>
    <t>092H  :811086:00:------:--</t>
  </si>
  <si>
    <t>21:0473:000086</t>
  </si>
  <si>
    <t>21:0155:000073</t>
  </si>
  <si>
    <t>21:0155:000073:0001:0001:00</t>
  </si>
  <si>
    <t>092H  :811087:00:------:--</t>
  </si>
  <si>
    <t>21:0473:000087</t>
  </si>
  <si>
    <t>21:0155:000074</t>
  </si>
  <si>
    <t>21:0155:000074:0001:0001:00</t>
  </si>
  <si>
    <t>092H  :811088:10:------:--</t>
  </si>
  <si>
    <t>21:0473:000088</t>
  </si>
  <si>
    <t>21:0155:000075</t>
  </si>
  <si>
    <t>21:0155:000075:0001:0001:00</t>
  </si>
  <si>
    <t>092H  :811089:20:811088:10</t>
  </si>
  <si>
    <t>21:0473:000089</t>
  </si>
  <si>
    <t>21:0155:000075:0002:0001:00</t>
  </si>
  <si>
    <t>092H  :811090:9E:------:--</t>
  </si>
  <si>
    <t>21:0473:000090</t>
  </si>
  <si>
    <t>092H  :811091:00:------:--</t>
  </si>
  <si>
    <t>21:0473:000091</t>
  </si>
  <si>
    <t>21:0155:000076:0001:0001:01</t>
  </si>
  <si>
    <t>092H  :811092:00:------:--</t>
  </si>
  <si>
    <t>21:0473:000092</t>
  </si>
  <si>
    <t>21:0155:000077</t>
  </si>
  <si>
    <t>21:0155:000077:0001:0001:00</t>
  </si>
  <si>
    <t>092H  :811093:00:------:--</t>
  </si>
  <si>
    <t>21:0473:000093</t>
  </si>
  <si>
    <t>21:0155:000078</t>
  </si>
  <si>
    <t>21:0155:000078:0001:0001:00</t>
  </si>
  <si>
    <t>092H  :811094:00:------:--</t>
  </si>
  <si>
    <t>21:0473:000094</t>
  </si>
  <si>
    <t>21:0155:000079</t>
  </si>
  <si>
    <t>21:0155:000079:0001:0001:00</t>
  </si>
  <si>
    <t>092H  :811095:00:------:--</t>
  </si>
  <si>
    <t>21:0473:000095</t>
  </si>
  <si>
    <t>21:0155:000080</t>
  </si>
  <si>
    <t>21:0155:000080:0001:0001:00</t>
  </si>
  <si>
    <t>092H  :811096:00:------:--</t>
  </si>
  <si>
    <t>21:0473:000096</t>
  </si>
  <si>
    <t>21:0155:000081</t>
  </si>
  <si>
    <t>21:0155:000081:0001:0001:00</t>
  </si>
  <si>
    <t>092H  :811097:00:------:--</t>
  </si>
  <si>
    <t>21:0473:000097</t>
  </si>
  <si>
    <t>21:0155:000082</t>
  </si>
  <si>
    <t>21:0155:000082:0001:0001:00</t>
  </si>
  <si>
    <t>092H  :811098:00:------:--</t>
  </si>
  <si>
    <t>21:0473:000098</t>
  </si>
  <si>
    <t>21:0155:000083</t>
  </si>
  <si>
    <t>21:0155:000083:0001:0001:00</t>
  </si>
  <si>
    <t>092H  :811099:00:------:--</t>
  </si>
  <si>
    <t>21:0473:000099</t>
  </si>
  <si>
    <t>21:0155:000084</t>
  </si>
  <si>
    <t>21:0155:000084:0001:0001:00</t>
  </si>
  <si>
    <t>092H  :811100:00:------:--</t>
  </si>
  <si>
    <t>21:0473:000100</t>
  </si>
  <si>
    <t>21:0155:000085</t>
  </si>
  <si>
    <t>21:0155:000085:0001:0001:00</t>
  </si>
  <si>
    <t>092H  :811101:80:811113:00</t>
  </si>
  <si>
    <t>21:0473:000101</t>
  </si>
  <si>
    <t>21:0155:000097</t>
  </si>
  <si>
    <t>21:0155:000097:0001:0001:02</t>
  </si>
  <si>
    <t>092H  :811102:00:------:--</t>
  </si>
  <si>
    <t>21:0473:000102</t>
  </si>
  <si>
    <t>21:0155:000086</t>
  </si>
  <si>
    <t>21:0155:000086:0001:0001:00</t>
  </si>
  <si>
    <t>092H  :811103:00:------:--</t>
  </si>
  <si>
    <t>21:0473:000103</t>
  </si>
  <si>
    <t>21:0155:000087</t>
  </si>
  <si>
    <t>21:0155:000087:0001:0001:00</t>
  </si>
  <si>
    <t>092H  :811104:00:------:--</t>
  </si>
  <si>
    <t>21:0473:000104</t>
  </si>
  <si>
    <t>21:0155:000088</t>
  </si>
  <si>
    <t>21:0155:000088:0001:0001:00</t>
  </si>
  <si>
    <t>092H  :811105:00:------:--</t>
  </si>
  <si>
    <t>21:0473:000105</t>
  </si>
  <si>
    <t>21:0155:000089</t>
  </si>
  <si>
    <t>21:0155:000089:0001:0001:00</t>
  </si>
  <si>
    <t>092H  :811106:00:------:--</t>
  </si>
  <si>
    <t>21:0473:000106</t>
  </si>
  <si>
    <t>21:0155:000090</t>
  </si>
  <si>
    <t>21:0155:000090:0001:0001:00</t>
  </si>
  <si>
    <t>092H  :811107:00:------:--</t>
  </si>
  <si>
    <t>21:0473:000107</t>
  </si>
  <si>
    <t>21:0155:000091</t>
  </si>
  <si>
    <t>21:0155:000091:0001:0001:00</t>
  </si>
  <si>
    <t>092H  :811108:00:------:--</t>
  </si>
  <si>
    <t>21:0473:000108</t>
  </si>
  <si>
    <t>21:0155:000092</t>
  </si>
  <si>
    <t>21:0155:000092:0001:0001:00</t>
  </si>
  <si>
    <t>092H  :811109:00:------:--</t>
  </si>
  <si>
    <t>21:0473:000109</t>
  </si>
  <si>
    <t>21:0155:000093</t>
  </si>
  <si>
    <t>21:0155:000093:0001:0001:00</t>
  </si>
  <si>
    <t>092H  :811110:00:------:--</t>
  </si>
  <si>
    <t>21:0473:000110</t>
  </si>
  <si>
    <t>21:0155:000094</t>
  </si>
  <si>
    <t>21:0155:000094:0001:0001:00</t>
  </si>
  <si>
    <t>092H  :811111:00:------:--</t>
  </si>
  <si>
    <t>21:0473:000111</t>
  </si>
  <si>
    <t>21:0155:000095</t>
  </si>
  <si>
    <t>21:0155:000095:0001:0001:00</t>
  </si>
  <si>
    <t>092H  :811112:00:------:--</t>
  </si>
  <si>
    <t>21:0473:000112</t>
  </si>
  <si>
    <t>21:0155:000096</t>
  </si>
  <si>
    <t>21:0155:000096:0001:0001:00</t>
  </si>
  <si>
    <t>092H  :811113:00:------:--</t>
  </si>
  <si>
    <t>21:0473:000113</t>
  </si>
  <si>
    <t>21:0155:000097:0001:0001:01</t>
  </si>
  <si>
    <t>092H  :811114:9E:------:--</t>
  </si>
  <si>
    <t>21:0473:000114</t>
  </si>
  <si>
    <t>092H  :811115:10:------:--</t>
  </si>
  <si>
    <t>21:0473:000115</t>
  </si>
  <si>
    <t>21:0155:000098</t>
  </si>
  <si>
    <t>21:0155:000098:0001:0001:00</t>
  </si>
  <si>
    <t>092H  :811116:20:811115:10</t>
  </si>
  <si>
    <t>21:0473:000116</t>
  </si>
  <si>
    <t>21:0155:000098:0002:0001:00</t>
  </si>
  <si>
    <t>092H  :811117:00:------:--</t>
  </si>
  <si>
    <t>21:0473:000117</t>
  </si>
  <si>
    <t>21:0155:000099</t>
  </si>
  <si>
    <t>21:0155:000099:0001:0001:00</t>
  </si>
  <si>
    <t>092H  :811118:00:------:--</t>
  </si>
  <si>
    <t>21:0473:000118</t>
  </si>
  <si>
    <t>21:0155:000100</t>
  </si>
  <si>
    <t>21:0155:000100:0001:0001:00</t>
  </si>
  <si>
    <t>092H  :811119:00:------:--</t>
  </si>
  <si>
    <t>21:0473:000119</t>
  </si>
  <si>
    <t>21:0155:000101</t>
  </si>
  <si>
    <t>21:0155:000101:0001:0001:00</t>
  </si>
  <si>
    <t>092H  :811120:00:------:--</t>
  </si>
  <si>
    <t>21:0473:000120</t>
  </si>
  <si>
    <t>21:0155:000102</t>
  </si>
  <si>
    <t>21:0155:000102:0001:0001:00</t>
  </si>
  <si>
    <t>092H  :811121:80:811129:00</t>
  </si>
  <si>
    <t>21:0473:000121</t>
  </si>
  <si>
    <t>21:0155:000109</t>
  </si>
  <si>
    <t>21:0155:000109:0001:0001:02</t>
  </si>
  <si>
    <t>092H  :811122:00:------:--</t>
  </si>
  <si>
    <t>21:0473:000122</t>
  </si>
  <si>
    <t>21:0155:000103</t>
  </si>
  <si>
    <t>21:0155:000103:0001:0001:00</t>
  </si>
  <si>
    <t>092H  :811123:00:------:--</t>
  </si>
  <si>
    <t>21:0473:000123</t>
  </si>
  <si>
    <t>21:0155:000104</t>
  </si>
  <si>
    <t>21:0155:000104:0001:0001:00</t>
  </si>
  <si>
    <t>092H  :811124:00:------:--</t>
  </si>
  <si>
    <t>21:0473:000124</t>
  </si>
  <si>
    <t>21:0155:000105</t>
  </si>
  <si>
    <t>21:0155:000105:0001:0001:00</t>
  </si>
  <si>
    <t>092H  :811125:10:------:--</t>
  </si>
  <si>
    <t>21:0473:000125</t>
  </si>
  <si>
    <t>21:0155:000106</t>
  </si>
  <si>
    <t>21:0155:000106:0001:0001:00</t>
  </si>
  <si>
    <t>092H  :811126:20:811125:10</t>
  </si>
  <si>
    <t>21:0473:000126</t>
  </si>
  <si>
    <t>21:0155:000106:0002:0001:00</t>
  </si>
  <si>
    <t>092H  :811127:00:------:--</t>
  </si>
  <si>
    <t>21:0473:000127</t>
  </si>
  <si>
    <t>21:0155:000107</t>
  </si>
  <si>
    <t>21:0155:000107:0001:0001:00</t>
  </si>
  <si>
    <t>092H  :811128:00:------:--</t>
  </si>
  <si>
    <t>21:0473:000128</t>
  </si>
  <si>
    <t>21:0155:000108</t>
  </si>
  <si>
    <t>21:0155:000108:0001:0001:00</t>
  </si>
  <si>
    <t>092H  :811129:00:------:--</t>
  </si>
  <si>
    <t>21:0473:000129</t>
  </si>
  <si>
    <t>21:0155:000109:0001:0001:01</t>
  </si>
  <si>
    <t>092H  :811130:00:------:--</t>
  </si>
  <si>
    <t>21:0473:000130</t>
  </si>
  <si>
    <t>21:0155:000110</t>
  </si>
  <si>
    <t>21:0155:000110:0001:0001:00</t>
  </si>
  <si>
    <t>092H  :811131:00:------:--</t>
  </si>
  <si>
    <t>21:0473:000131</t>
  </si>
  <si>
    <t>21:0155:000111</t>
  </si>
  <si>
    <t>21:0155:000111:0001:0001:00</t>
  </si>
  <si>
    <t>092H  :811132:00:------:--</t>
  </si>
  <si>
    <t>21:0473:000132</t>
  </si>
  <si>
    <t>21:0155:000112</t>
  </si>
  <si>
    <t>21:0155:000112:0001:0001:00</t>
  </si>
  <si>
    <t>092H  :811133:00:------:--</t>
  </si>
  <si>
    <t>21:0473:000133</t>
  </si>
  <si>
    <t>21:0155:000113</t>
  </si>
  <si>
    <t>21:0155:000113:0001:0001:00</t>
  </si>
  <si>
    <t>092H  :811134:00:------:--</t>
  </si>
  <si>
    <t>21:0473:000134</t>
  </si>
  <si>
    <t>21:0155:000114</t>
  </si>
  <si>
    <t>21:0155:000114:0001:0001:00</t>
  </si>
  <si>
    <t>092H  :811135:00:------:--</t>
  </si>
  <si>
    <t>21:0473:000135</t>
  </si>
  <si>
    <t>21:0155:000115</t>
  </si>
  <si>
    <t>21:0155:000115:0001:0001:00</t>
  </si>
  <si>
    <t>092H  :811136:00:------:--</t>
  </si>
  <si>
    <t>21:0473:000136</t>
  </si>
  <si>
    <t>21:0155:000116</t>
  </si>
  <si>
    <t>21:0155:000116:0001:0001:00</t>
  </si>
  <si>
    <t>092H  :811137:00:------:--</t>
  </si>
  <si>
    <t>21:0473:000137</t>
  </si>
  <si>
    <t>21:0155:000117</t>
  </si>
  <si>
    <t>21:0155:000117:0001:0001:00</t>
  </si>
  <si>
    <t>092H  :811138:00:------:--</t>
  </si>
  <si>
    <t>21:0473:000138</t>
  </si>
  <si>
    <t>21:0155:000118</t>
  </si>
  <si>
    <t>21:0155:000118:0001:0001:00</t>
  </si>
  <si>
    <t>092H  :811139:00:------:--</t>
  </si>
  <si>
    <t>21:0473:000139</t>
  </si>
  <si>
    <t>21:0155:000119</t>
  </si>
  <si>
    <t>21:0155:000119:0001:0001:00</t>
  </si>
  <si>
    <t>092H  :811140:9J:------:--</t>
  </si>
  <si>
    <t>21:0473:000140</t>
  </si>
  <si>
    <t>092H  :811141:80:811143:00</t>
  </si>
  <si>
    <t>21:0473:000141</t>
  </si>
  <si>
    <t>21:0155:000121</t>
  </si>
  <si>
    <t>21:0155:000121:0001:0001:02</t>
  </si>
  <si>
    <t>092H  :811142:00:------:--</t>
  </si>
  <si>
    <t>21:0473:000142</t>
  </si>
  <si>
    <t>21:0155:000120</t>
  </si>
  <si>
    <t>21:0155:000120:0001:0001:00</t>
  </si>
  <si>
    <t>092H  :811143:00:------:--</t>
  </si>
  <si>
    <t>21:0473:000143</t>
  </si>
  <si>
    <t>21:0155:000121:0001:0001:01</t>
  </si>
  <si>
    <t>092H  :811144:00:------:--</t>
  </si>
  <si>
    <t>21:0473:000144</t>
  </si>
  <si>
    <t>21:0155:000122</t>
  </si>
  <si>
    <t>21:0155:000122:0001:0001:00</t>
  </si>
  <si>
    <t>092H  :811145:00:------:--</t>
  </si>
  <si>
    <t>21:0473:000145</t>
  </si>
  <si>
    <t>21:0155:000123</t>
  </si>
  <si>
    <t>21:0155:000123:0001:0001:00</t>
  </si>
  <si>
    <t>092H  :811146:00:------:--</t>
  </si>
  <si>
    <t>21:0473:000146</t>
  </si>
  <si>
    <t>21:0155:000124</t>
  </si>
  <si>
    <t>21:0155:000124:0001:0001:00</t>
  </si>
  <si>
    <t>092H  :811147:9K:------:--</t>
  </si>
  <si>
    <t>21:0473:000147</t>
  </si>
  <si>
    <t>092H  :811148:10:------:--</t>
  </si>
  <si>
    <t>21:0473:000148</t>
  </si>
  <si>
    <t>21:0155:000125</t>
  </si>
  <si>
    <t>21:0155:000125:0001:0001:00</t>
  </si>
  <si>
    <t>092H  :811149:20:811148:10</t>
  </si>
  <si>
    <t>21:0473:000149</t>
  </si>
  <si>
    <t>21:0155:000125:0002:0001:00</t>
  </si>
  <si>
    <t>092H  :811150:00:------:--</t>
  </si>
  <si>
    <t>21:0473:000150</t>
  </si>
  <si>
    <t>21:0155:000126</t>
  </si>
  <si>
    <t>21:0155:000126:0001:0001:00</t>
  </si>
  <si>
    <t>092H  :811151:00:------:--</t>
  </si>
  <si>
    <t>21:0473:000151</t>
  </si>
  <si>
    <t>21:0155:000127</t>
  </si>
  <si>
    <t>21:0155:000127:0001:0001:00</t>
  </si>
  <si>
    <t>092H  :811152:00:------:--</t>
  </si>
  <si>
    <t>21:0473:000152</t>
  </si>
  <si>
    <t>21:0155:000128</t>
  </si>
  <si>
    <t>21:0155:000128:0001:0001:00</t>
  </si>
  <si>
    <t>092H  :811153:00:------:--</t>
  </si>
  <si>
    <t>21:0473:000153</t>
  </si>
  <si>
    <t>21:0155:000129</t>
  </si>
  <si>
    <t>21:0155:000129:0001:0001:00</t>
  </si>
  <si>
    <t>092H  :811154:00:------:--</t>
  </si>
  <si>
    <t>21:0473:000154</t>
  </si>
  <si>
    <t>21:0155:000130</t>
  </si>
  <si>
    <t>21:0155:000130:0001:0001:00</t>
  </si>
  <si>
    <t>092H  :811155:00:------:--</t>
  </si>
  <si>
    <t>21:0473:000155</t>
  </si>
  <si>
    <t>21:0155:000131</t>
  </si>
  <si>
    <t>21:0155:000131:0001:0001:00</t>
  </si>
  <si>
    <t>092H  :811156:00:------:--</t>
  </si>
  <si>
    <t>21:0473:000156</t>
  </si>
  <si>
    <t>21:0155:000132</t>
  </si>
  <si>
    <t>21:0155:000132:0001:0001:00</t>
  </si>
  <si>
    <t>092H  :811157:00:------:--</t>
  </si>
  <si>
    <t>21:0473:000157</t>
  </si>
  <si>
    <t>21:0155:000133</t>
  </si>
  <si>
    <t>21:0155:000133:0001:0001:00</t>
  </si>
  <si>
    <t>092H  :811158:00:------:--</t>
  </si>
  <si>
    <t>21:0473:000158</t>
  </si>
  <si>
    <t>21:0155:000134</t>
  </si>
  <si>
    <t>21:0155:000134:0001:0001:00</t>
  </si>
  <si>
    <t>092H  :811159:00:------:--</t>
  </si>
  <si>
    <t>21:0473:000159</t>
  </si>
  <si>
    <t>21:0155:000135</t>
  </si>
  <si>
    <t>21:0155:000135:0001:0001:00</t>
  </si>
  <si>
    <t>092H  :811160:00:------:--</t>
  </si>
  <si>
    <t>21:0473:000160</t>
  </si>
  <si>
    <t>21:0155:000136</t>
  </si>
  <si>
    <t>21:0155:000136:0001:0001:00</t>
  </si>
  <si>
    <t>092H  :811161:80:811162:10</t>
  </si>
  <si>
    <t>21:0473:000161</t>
  </si>
  <si>
    <t>21:0155:000137</t>
  </si>
  <si>
    <t>21:0155:000137:0001:0001:02</t>
  </si>
  <si>
    <t>092H  :811162:10:------:--</t>
  </si>
  <si>
    <t>21:0473:000162</t>
  </si>
  <si>
    <t>21:0155:000137:0001:0001:01</t>
  </si>
  <si>
    <t>092H  :811163:20:811162:10</t>
  </si>
  <si>
    <t>21:0473:000163</t>
  </si>
  <si>
    <t>21:0155:000137:0002:0001:00</t>
  </si>
  <si>
    <t>092H  :811164:00:------:--</t>
  </si>
  <si>
    <t>21:0473:000164</t>
  </si>
  <si>
    <t>21:0155:000138</t>
  </si>
  <si>
    <t>21:0155:000138:0001:0001:00</t>
  </si>
  <si>
    <t>092H  :811165:00:------:--</t>
  </si>
  <si>
    <t>21:0473:000165</t>
  </si>
  <si>
    <t>21:0155:000139</t>
  </si>
  <si>
    <t>21:0155:000139:0001:0001:00</t>
  </si>
  <si>
    <t>092H  :811166:00:------:--</t>
  </si>
  <si>
    <t>21:0473:000166</t>
  </si>
  <si>
    <t>21:0155:000140</t>
  </si>
  <si>
    <t>21:0155:000140:0001:0001:00</t>
  </si>
  <si>
    <t>092H  :811167:9K:------:--</t>
  </si>
  <si>
    <t>21:0473:000167</t>
  </si>
  <si>
    <t>092H  :811168:00:------:--</t>
  </si>
  <si>
    <t>21:0473:000168</t>
  </si>
  <si>
    <t>21:0155:000141</t>
  </si>
  <si>
    <t>21:0155:000141:0001:0001:00</t>
  </si>
  <si>
    <t>092H  :811169:00:------:--</t>
  </si>
  <si>
    <t>21:0473:000169</t>
  </si>
  <si>
    <t>21:0155:000142</t>
  </si>
  <si>
    <t>21:0155:000142:0001:0001:00</t>
  </si>
  <si>
    <t>092H  :811170:00:------:--</t>
  </si>
  <si>
    <t>21:0473:000170</t>
  </si>
  <si>
    <t>21:0155:000143</t>
  </si>
  <si>
    <t>21:0155:000143:0001:0001:00</t>
  </si>
  <si>
    <t>092H  :811171:00:------:--</t>
  </si>
  <si>
    <t>21:0473:000171</t>
  </si>
  <si>
    <t>21:0155:000144</t>
  </si>
  <si>
    <t>21:0155:000144:0001:0001:00</t>
  </si>
  <si>
    <t>092H  :811172:00:------:--</t>
  </si>
  <si>
    <t>21:0473:000172</t>
  </si>
  <si>
    <t>21:0155:000145</t>
  </si>
  <si>
    <t>21:0155:000145:0001:0001:00</t>
  </si>
  <si>
    <t>092H  :811173:00:------:--</t>
  </si>
  <si>
    <t>21:0473:000173</t>
  </si>
  <si>
    <t>21:0155:000146</t>
  </si>
  <si>
    <t>21:0155:000146:0001:0001:00</t>
  </si>
  <si>
    <t>092H  :811174:00:------:--</t>
  </si>
  <si>
    <t>21:0473:000174</t>
  </si>
  <si>
    <t>21:0155:000147</t>
  </si>
  <si>
    <t>21:0155:000147:0001:0001:00</t>
  </si>
  <si>
    <t>092H  :811175:00:------:--</t>
  </si>
  <si>
    <t>21:0473:000175</t>
  </si>
  <si>
    <t>21:0155:000148</t>
  </si>
  <si>
    <t>21:0155:000148:0001:0001:00</t>
  </si>
  <si>
    <t>092H  :811176:00:------:--</t>
  </si>
  <si>
    <t>21:0473:000176</t>
  </si>
  <si>
    <t>21:0155:000149</t>
  </si>
  <si>
    <t>21:0155:000149:0001:0001:00</t>
  </si>
  <si>
    <t>092H  :811177:00:------:--</t>
  </si>
  <si>
    <t>21:0473:000177</t>
  </si>
  <si>
    <t>21:0155:000150</t>
  </si>
  <si>
    <t>21:0155:000150:0001:0001:00</t>
  </si>
  <si>
    <t>092H  :811178:00:------:--</t>
  </si>
  <si>
    <t>21:0473:000178</t>
  </si>
  <si>
    <t>21:0155:000151</t>
  </si>
  <si>
    <t>21:0155:000151:0001:0001:00</t>
  </si>
  <si>
    <t>092H  :811179:00:------:--</t>
  </si>
  <si>
    <t>21:0473:000179</t>
  </si>
  <si>
    <t>21:0155:000152</t>
  </si>
  <si>
    <t>21:0155:000152:0001:0001:00</t>
  </si>
  <si>
    <t>092H  :811180:00:------:--</t>
  </si>
  <si>
    <t>21:0473:000180</t>
  </si>
  <si>
    <t>21:0155:000153</t>
  </si>
  <si>
    <t>21:0155:000153:0001:0001:00</t>
  </si>
  <si>
    <t>092H  :811181:80:811190:00</t>
  </si>
  <si>
    <t>21:0473:000181</t>
  </si>
  <si>
    <t>21:0155:000161</t>
  </si>
  <si>
    <t>21:0155:000161:0001:0001:02</t>
  </si>
  <si>
    <t>092H  :811182:00:------:--</t>
  </si>
  <si>
    <t>21:0473:000182</t>
  </si>
  <si>
    <t>21:0155:000154</t>
  </si>
  <si>
    <t>21:0155:000154:0001:0001:00</t>
  </si>
  <si>
    <t>092H  :811183:00:------:--</t>
  </si>
  <si>
    <t>21:0473:000183</t>
  </si>
  <si>
    <t>21:0155:000155</t>
  </si>
  <si>
    <t>21:0155:000155:0001:0001:00</t>
  </si>
  <si>
    <t>092H  :811184:10:------:--</t>
  </si>
  <si>
    <t>21:0473:000184</t>
  </si>
  <si>
    <t>21:0155:000156</t>
  </si>
  <si>
    <t>21:0155:000156:0001:0001:00</t>
  </si>
  <si>
    <t>092H  :811185:20:811184:10</t>
  </si>
  <si>
    <t>21:0473:000185</t>
  </si>
  <si>
    <t>21:0155:000156:0002:0001:00</t>
  </si>
  <si>
    <t>092H  :811186:00:------:--</t>
  </si>
  <si>
    <t>21:0473:000186</t>
  </si>
  <si>
    <t>21:0155:000157</t>
  </si>
  <si>
    <t>21:0155:000157:0001:0001:00</t>
  </si>
  <si>
    <t>092H  :811187:00:------:--</t>
  </si>
  <si>
    <t>21:0473:000187</t>
  </si>
  <si>
    <t>21:0155:000158</t>
  </si>
  <si>
    <t>21:0155:000158:0001:0001:00</t>
  </si>
  <si>
    <t>092H  :811188:00:------:--</t>
  </si>
  <si>
    <t>21:0473:000188</t>
  </si>
  <si>
    <t>21:0155:000159</t>
  </si>
  <si>
    <t>21:0155:000159:0001:0001:00</t>
  </si>
  <si>
    <t>092H  :811189:00:------:--</t>
  </si>
  <si>
    <t>21:0473:000189</t>
  </si>
  <si>
    <t>21:0155:000160</t>
  </si>
  <si>
    <t>21:0155:000160:0001:0001:00</t>
  </si>
  <si>
    <t>092H  :811190:00:------:--</t>
  </si>
  <si>
    <t>21:0473:000190</t>
  </si>
  <si>
    <t>21:0155:000161:0001:0001:01</t>
  </si>
  <si>
    <t>092H  :811191:00:------:--</t>
  </si>
  <si>
    <t>21:0473:000191</t>
  </si>
  <si>
    <t>21:0155:000162</t>
  </si>
  <si>
    <t>21:0155:000162:0001:0001:00</t>
  </si>
  <si>
    <t>092H  :811192:00:------:--</t>
  </si>
  <si>
    <t>21:0473:000192</t>
  </si>
  <si>
    <t>21:0155:000163</t>
  </si>
  <si>
    <t>21:0155:000163:0001:0001:00</t>
  </si>
  <si>
    <t>092H  :811193:00:------:--</t>
  </si>
  <si>
    <t>21:0473:000193</t>
  </si>
  <si>
    <t>21:0155:000164</t>
  </si>
  <si>
    <t>21:0155:000164:0001:0001:00</t>
  </si>
  <si>
    <t>092H  :811194:00:------:--</t>
  </si>
  <si>
    <t>21:0473:000194</t>
  </si>
  <si>
    <t>21:0155:000165</t>
  </si>
  <si>
    <t>21:0155:000165:0001:0001:00</t>
  </si>
  <si>
    <t>092H  :811195:00:------:--</t>
  </si>
  <si>
    <t>21:0473:000195</t>
  </si>
  <si>
    <t>21:0155:000166</t>
  </si>
  <si>
    <t>21:0155:000166:0001:0001:00</t>
  </si>
  <si>
    <t>092H  :811196:9J:------:--</t>
  </si>
  <si>
    <t>21:0473:000196</t>
  </si>
  <si>
    <t>092H  :811197:00:------:--</t>
  </si>
  <si>
    <t>21:0473:000197</t>
  </si>
  <si>
    <t>21:0155:000167</t>
  </si>
  <si>
    <t>21:0155:000167:0001:0001:00</t>
  </si>
  <si>
    <t>092H  :811198:00:------:--</t>
  </si>
  <si>
    <t>21:0473:000198</t>
  </si>
  <si>
    <t>21:0155:000168</t>
  </si>
  <si>
    <t>21:0155:000168:0001:0001:00</t>
  </si>
  <si>
    <t>092H  :811199:00:------:--</t>
  </si>
  <si>
    <t>21:0473:000199</t>
  </si>
  <si>
    <t>21:0155:000169</t>
  </si>
  <si>
    <t>21:0155:000169:0001:0001:00</t>
  </si>
  <si>
    <t>092H  :811200:00:------:--</t>
  </si>
  <si>
    <t>21:0473:000200</t>
  </si>
  <si>
    <t>21:0155:000170</t>
  </si>
  <si>
    <t>21:0155:000170:0001:0001:00</t>
  </si>
  <si>
    <t>092H  :811201:80:811203:00</t>
  </si>
  <si>
    <t>21:0473:000201</t>
  </si>
  <si>
    <t>21:0155:000172</t>
  </si>
  <si>
    <t>21:0155:000172:0001:0001:02</t>
  </si>
  <si>
    <t>092H  :811202:00:------:--</t>
  </si>
  <si>
    <t>21:0473:000202</t>
  </si>
  <si>
    <t>21:0155:000171</t>
  </si>
  <si>
    <t>21:0155:000171:0001:0001:00</t>
  </si>
  <si>
    <t>092H  :811203:00:------:--</t>
  </si>
  <si>
    <t>21:0473:000203</t>
  </si>
  <si>
    <t>21:0155:000172:0001:0001:01</t>
  </si>
  <si>
    <t>092H  :811204:00:------:--</t>
  </si>
  <si>
    <t>21:0473:000204</t>
  </si>
  <si>
    <t>21:0155:000173</t>
  </si>
  <si>
    <t>21:0155:000173:0001:0001:00</t>
  </si>
  <si>
    <t>092H  :811205:00:------:--</t>
  </si>
  <si>
    <t>21:0473:000205</t>
  </si>
  <si>
    <t>21:0155:000174</t>
  </si>
  <si>
    <t>21:0155:000174:0001:0001:00</t>
  </si>
  <si>
    <t>092H  :811206:00:------:--</t>
  </si>
  <si>
    <t>21:0473:000206</t>
  </si>
  <si>
    <t>21:0155:000175</t>
  </si>
  <si>
    <t>21:0155:000175:0001:0001:00</t>
  </si>
  <si>
    <t>092H  :811207:9J:------:--</t>
  </si>
  <si>
    <t>21:0473:000207</t>
  </si>
  <si>
    <t>092H  :811208:10:------:--</t>
  </si>
  <si>
    <t>21:0473:000208</t>
  </si>
  <si>
    <t>21:0155:000176</t>
  </si>
  <si>
    <t>21:0155:000176:0001:0001:00</t>
  </si>
  <si>
    <t>092H  :811209:20:811208:10</t>
  </si>
  <si>
    <t>21:0473:000209</t>
  </si>
  <si>
    <t>21:0155:000176:0002:0001:00</t>
  </si>
  <si>
    <t>092H  :811210:00:------:--</t>
  </si>
  <si>
    <t>21:0473:000210</t>
  </si>
  <si>
    <t>21:0155:000177</t>
  </si>
  <si>
    <t>21:0155:000177:0001:0001:00</t>
  </si>
  <si>
    <t>092H  :811211:00:------:--</t>
  </si>
  <si>
    <t>21:0473:000211</t>
  </si>
  <si>
    <t>21:0155:000178</t>
  </si>
  <si>
    <t>21:0155:000178:0001:0001:00</t>
  </si>
  <si>
    <t>092H  :811212:00:------:--</t>
  </si>
  <si>
    <t>21:0473:000212</t>
  </si>
  <si>
    <t>21:0155:000179</t>
  </si>
  <si>
    <t>21:0155:000179:0001:0001:00</t>
  </si>
  <si>
    <t>092H  :811213:00:------:--</t>
  </si>
  <si>
    <t>21:0473:000213</t>
  </si>
  <si>
    <t>21:0155:000180</t>
  </si>
  <si>
    <t>21:0155:000180:0001:0001:00</t>
  </si>
  <si>
    <t>092H  :811214:00:------:--</t>
  </si>
  <si>
    <t>21:0473:000214</t>
  </si>
  <si>
    <t>21:0155:000181</t>
  </si>
  <si>
    <t>21:0155:000181:0001:0001:00</t>
  </si>
  <si>
    <t>092H  :811215:00:------:--</t>
  </si>
  <si>
    <t>21:0473:000215</t>
  </si>
  <si>
    <t>21:0155:000182</t>
  </si>
  <si>
    <t>21:0155:000182:0001:0001:00</t>
  </si>
  <si>
    <t>092H  :811216:00:------:--</t>
  </si>
  <si>
    <t>21:0473:000216</t>
  </si>
  <si>
    <t>21:0155:000183</t>
  </si>
  <si>
    <t>21:0155:000183:0001:0001:00</t>
  </si>
  <si>
    <t>092H  :811217:00:------:--</t>
  </si>
  <si>
    <t>21:0473:000217</t>
  </si>
  <si>
    <t>21:0155:000184</t>
  </si>
  <si>
    <t>21:0155:000184:0001:0001:00</t>
  </si>
  <si>
    <t>092H  :811218:00:------:--</t>
  </si>
  <si>
    <t>21:0473:000218</t>
  </si>
  <si>
    <t>21:0155:000185</t>
  </si>
  <si>
    <t>21:0155:000185:0001:0001:00</t>
  </si>
  <si>
    <t>092H  :811219:00:------:--</t>
  </si>
  <si>
    <t>21:0473:000219</t>
  </si>
  <si>
    <t>21:0155:000186</t>
  </si>
  <si>
    <t>21:0155:000186:0001:0001:00</t>
  </si>
  <si>
    <t>092H  :811220:00:------:--</t>
  </si>
  <si>
    <t>21:0473:000220</t>
  </si>
  <si>
    <t>21:0155:000187</t>
  </si>
  <si>
    <t>21:0155:000187:0001:0001:00</t>
  </si>
  <si>
    <t>092H  :811221:80:811234:00</t>
  </si>
  <si>
    <t>21:0473:000221</t>
  </si>
  <si>
    <t>21:0155:000198</t>
  </si>
  <si>
    <t>21:0155:000198:0001:0001:02</t>
  </si>
  <si>
    <t>092H  :811222:10:------:--</t>
  </si>
  <si>
    <t>21:0473:000222</t>
  </si>
  <si>
    <t>21:0155:000188</t>
  </si>
  <si>
    <t>21:0155:000188:0001:0001:00</t>
  </si>
  <si>
    <t>092H  :811223:20:811222:10</t>
  </si>
  <si>
    <t>21:0473:000223</t>
  </si>
  <si>
    <t>21:0155:000188:0002:0001:00</t>
  </si>
  <si>
    <t>092H  :811224:00:------:--</t>
  </si>
  <si>
    <t>21:0473:000224</t>
  </si>
  <si>
    <t>21:0155:000189</t>
  </si>
  <si>
    <t>21:0155:000189:0001:0001:00</t>
  </si>
  <si>
    <t>092H  :811225:00:------:--</t>
  </si>
  <si>
    <t>21:0473:000225</t>
  </si>
  <si>
    <t>21:0155:000190</t>
  </si>
  <si>
    <t>21:0155:000190:0001:0001:00</t>
  </si>
  <si>
    <t>092H  :811226:00:------:--</t>
  </si>
  <si>
    <t>21:0473:000226</t>
  </si>
  <si>
    <t>21:0155:000191</t>
  </si>
  <si>
    <t>21:0155:000191:0001:0001:00</t>
  </si>
  <si>
    <t>092H  :811227:00:------:--</t>
  </si>
  <si>
    <t>21:0473:000227</t>
  </si>
  <si>
    <t>21:0155:000192</t>
  </si>
  <si>
    <t>21:0155:000192:0001:0001:00</t>
  </si>
  <si>
    <t>092H  :811228:00:------:--</t>
  </si>
  <si>
    <t>21:0473:000228</t>
  </si>
  <si>
    <t>21:0155:000193</t>
  </si>
  <si>
    <t>21:0155:000193:0001:0001:00</t>
  </si>
  <si>
    <t>092H  :811229:00:------:--</t>
  </si>
  <si>
    <t>21:0473:000229</t>
  </si>
  <si>
    <t>21:0155:000194</t>
  </si>
  <si>
    <t>21:0155:000194:0001:0001:00</t>
  </si>
  <si>
    <t>092H  :811230:00:------:--</t>
  </si>
  <si>
    <t>21:0473:000230</t>
  </si>
  <si>
    <t>21:0155:000195</t>
  </si>
  <si>
    <t>21:0155:000195:0001:0001:00</t>
  </si>
  <si>
    <t>092H  :811231:00:------:--</t>
  </si>
  <si>
    <t>21:0473:000231</t>
  </si>
  <si>
    <t>21:0155:000196</t>
  </si>
  <si>
    <t>21:0155:000196:0001:0001:00</t>
  </si>
  <si>
    <t>092H  :811232:00:------:--</t>
  </si>
  <si>
    <t>21:0473:000232</t>
  </si>
  <si>
    <t>21:0155:000197</t>
  </si>
  <si>
    <t>21:0155:000197:0001:0001:00</t>
  </si>
  <si>
    <t>092H  :811233:9K:------:--</t>
  </si>
  <si>
    <t>21:0473:000233</t>
  </si>
  <si>
    <t>092H  :811234:00:------:--</t>
  </si>
  <si>
    <t>21:0473:000234</t>
  </si>
  <si>
    <t>21:0155:000198:0001:0001:01</t>
  </si>
  <si>
    <t>092H  :811235:00:------:--</t>
  </si>
  <si>
    <t>21:0473:000235</t>
  </si>
  <si>
    <t>21:0155:000199</t>
  </si>
  <si>
    <t>21:0155:000199:0001:0001:00</t>
  </si>
  <si>
    <t>092H  :811236:00:------:--</t>
  </si>
  <si>
    <t>21:0473:000236</t>
  </si>
  <si>
    <t>21:0155:000200</t>
  </si>
  <si>
    <t>21:0155:000200:0001:0001:00</t>
  </si>
  <si>
    <t>092H  :811237:00:------:--</t>
  </si>
  <si>
    <t>21:0473:000237</t>
  </si>
  <si>
    <t>21:0155:000201</t>
  </si>
  <si>
    <t>21:0155:000201:0001:0001:00</t>
  </si>
  <si>
    <t>092H  :811238:00:------:--</t>
  </si>
  <si>
    <t>21:0473:000238</t>
  </si>
  <si>
    <t>21:0155:000202</t>
  </si>
  <si>
    <t>21:0155:000202:0001:0001:00</t>
  </si>
  <si>
    <t>092H  :811239:00:------:--</t>
  </si>
  <si>
    <t>21:0473:000239</t>
  </si>
  <si>
    <t>21:0155:000203</t>
  </si>
  <si>
    <t>21:0155:000203:0001:0001:00</t>
  </si>
  <si>
    <t>092H  :811240:00:------:--</t>
  </si>
  <si>
    <t>21:0473:000240</t>
  </si>
  <si>
    <t>21:0155:000204</t>
  </si>
  <si>
    <t>21:0155:000204:0001:0001:00</t>
  </si>
  <si>
    <t>092H  :811241:80:811247:00</t>
  </si>
  <si>
    <t>21:0473:000241</t>
  </si>
  <si>
    <t>21:0155:000210</t>
  </si>
  <si>
    <t>21:0155:000210:0001:0001:02</t>
  </si>
  <si>
    <t>092H  :811242:00:------:--</t>
  </si>
  <si>
    <t>21:0473:000242</t>
  </si>
  <si>
    <t>21:0155:000205</t>
  </si>
  <si>
    <t>21:0155:000205:0001:0001:00</t>
  </si>
  <si>
    <t>092H  :811243:00:------:--</t>
  </si>
  <si>
    <t>21:0473:000243</t>
  </si>
  <si>
    <t>21:0155:000206</t>
  </si>
  <si>
    <t>21:0155:000206:0001:0001:00</t>
  </si>
  <si>
    <t>092H  :811244:00:------:--</t>
  </si>
  <si>
    <t>21:0473:000244</t>
  </si>
  <si>
    <t>21:0155:000207</t>
  </si>
  <si>
    <t>21:0155:000207:0001:0001:00</t>
  </si>
  <si>
    <t>092H  :811245:00:------:--</t>
  </si>
  <si>
    <t>21:0473:000245</t>
  </si>
  <si>
    <t>21:0155:000208</t>
  </si>
  <si>
    <t>21:0155:000208:0001:0001:00</t>
  </si>
  <si>
    <t>092H  :811246:00:------:--</t>
  </si>
  <si>
    <t>21:0473:000246</t>
  </si>
  <si>
    <t>21:0155:000209</t>
  </si>
  <si>
    <t>21:0155:000209:0001:0001:00</t>
  </si>
  <si>
    <t>092H  :811247:00:------:--</t>
  </si>
  <si>
    <t>21:0473:000247</t>
  </si>
  <si>
    <t>21:0155:000210:0001:0001:01</t>
  </si>
  <si>
    <t>092H  :811248:00:------:--</t>
  </si>
  <si>
    <t>21:0473:000248</t>
  </si>
  <si>
    <t>21:0155:000211</t>
  </si>
  <si>
    <t>21:0155:000211:0001:0001:00</t>
  </si>
  <si>
    <t>092H  :811249:00:------:--</t>
  </si>
  <si>
    <t>21:0473:000249</t>
  </si>
  <si>
    <t>21:0155:000212</t>
  </si>
  <si>
    <t>21:0155:000212:0001:0001:00</t>
  </si>
  <si>
    <t>092H  :811250:10:------:--</t>
  </si>
  <si>
    <t>21:0473:000250</t>
  </si>
  <si>
    <t>21:0155:000213</t>
  </si>
  <si>
    <t>21:0155:000213:0001:0001:00</t>
  </si>
  <si>
    <t>092H  :811251:20:811250:10</t>
  </si>
  <si>
    <t>21:0473:000251</t>
  </si>
  <si>
    <t>21:0155:000213:0002:0001:00</t>
  </si>
  <si>
    <t>092H  :811252:00:------:--</t>
  </si>
  <si>
    <t>21:0473:000252</t>
  </si>
  <si>
    <t>21:0155:000214</t>
  </si>
  <si>
    <t>21:0155:000214:0001:0001:00</t>
  </si>
  <si>
    <t>092H  :811253:00:------:--</t>
  </si>
  <si>
    <t>21:0473:000253</t>
  </si>
  <si>
    <t>21:0155:000215</t>
  </si>
  <si>
    <t>21:0155:000215:0001:0001:00</t>
  </si>
  <si>
    <t>092H  :811254:9L:------:--</t>
  </si>
  <si>
    <t>21:0473:000254</t>
  </si>
  <si>
    <t>092H  :811255:00:------:--</t>
  </si>
  <si>
    <t>21:0473:000255</t>
  </si>
  <si>
    <t>21:0155:000216</t>
  </si>
  <si>
    <t>21:0155:000216:0001:0001:00</t>
  </si>
  <si>
    <t>092H  :811256:00:------:--</t>
  </si>
  <si>
    <t>21:0473:000256</t>
  </si>
  <si>
    <t>21:0155:000217</t>
  </si>
  <si>
    <t>21:0155:000217:0001:0001:00</t>
  </si>
  <si>
    <t>092H  :811257:00:------:--</t>
  </si>
  <si>
    <t>21:0473:000257</t>
  </si>
  <si>
    <t>21:0155:000218</t>
  </si>
  <si>
    <t>21:0155:000218:0001:0001:00</t>
  </si>
  <si>
    <t>092H  :811258:00:------:--</t>
  </si>
  <si>
    <t>21:0473:000258</t>
  </si>
  <si>
    <t>21:0155:000219</t>
  </si>
  <si>
    <t>21:0155:000219:0001:0001:00</t>
  </si>
  <si>
    <t>092H  :811259:00:------:--</t>
  </si>
  <si>
    <t>21:0473:000259</t>
  </si>
  <si>
    <t>21:0155:000220</t>
  </si>
  <si>
    <t>21:0155:000220:0001:0001:00</t>
  </si>
  <si>
    <t>092H  :811260:00:------:--</t>
  </si>
  <si>
    <t>21:0473:000260</t>
  </si>
  <si>
    <t>21:0155:000221</t>
  </si>
  <si>
    <t>21:0155:000221:0001:0001:00</t>
  </si>
  <si>
    <t>092H  :811261:80:811275:00</t>
  </si>
  <si>
    <t>21:0473:000261</t>
  </si>
  <si>
    <t>21:0155:000233</t>
  </si>
  <si>
    <t>21:0155:000233:0001:0001:02</t>
  </si>
  <si>
    <t>092H  :811262:00:------:--</t>
  </si>
  <si>
    <t>21:0473:000262</t>
  </si>
  <si>
    <t>21:0155:000222</t>
  </si>
  <si>
    <t>21:0155:000222:0001:0001:00</t>
  </si>
  <si>
    <t>092H  :811263:00:------:--</t>
  </si>
  <si>
    <t>21:0473:000263</t>
  </si>
  <si>
    <t>21:0155:000223</t>
  </si>
  <si>
    <t>21:0155:000223:0001:0001:00</t>
  </si>
  <si>
    <t>092H  :811264:00:------:--</t>
  </si>
  <si>
    <t>21:0473:000264</t>
  </si>
  <si>
    <t>21:0155:000224</t>
  </si>
  <si>
    <t>21:0155:000224:0001:0001:00</t>
  </si>
  <si>
    <t>092H  :811265:10:------:--</t>
  </si>
  <si>
    <t>21:0473:000265</t>
  </si>
  <si>
    <t>21:0155:000225</t>
  </si>
  <si>
    <t>21:0155:000225:0001:0001:00</t>
  </si>
  <si>
    <t>092H  :811266:20:811265:10</t>
  </si>
  <si>
    <t>21:0473:000266</t>
  </si>
  <si>
    <t>21:0155:000225:0002:0001:00</t>
  </si>
  <si>
    <t>092H  :811267:00:------:--</t>
  </si>
  <si>
    <t>21:0473:000267</t>
  </si>
  <si>
    <t>21:0155:000226</t>
  </si>
  <si>
    <t>21:0155:000226:0001:0001:00</t>
  </si>
  <si>
    <t>092H  :811268:00:------:--</t>
  </si>
  <si>
    <t>21:0473:000268</t>
  </si>
  <si>
    <t>21:0155:000227</t>
  </si>
  <si>
    <t>21:0155:000227:0001:0001:00</t>
  </si>
  <si>
    <t>092H  :811269:00:------:--</t>
  </si>
  <si>
    <t>21:0473:000269</t>
  </si>
  <si>
    <t>21:0155:000228</t>
  </si>
  <si>
    <t>21:0155:000228:0001:0001:00</t>
  </si>
  <si>
    <t>092H  :811270:9L:------:--</t>
  </si>
  <si>
    <t>21:0473:000270</t>
  </si>
  <si>
    <t>092H  :811271:00:------:--</t>
  </si>
  <si>
    <t>21:0473:000271</t>
  </si>
  <si>
    <t>21:0155:000229</t>
  </si>
  <si>
    <t>21:0155:000229:0001:0001:00</t>
  </si>
  <si>
    <t>092H  :811272:00:------:--</t>
  </si>
  <si>
    <t>21:0473:000272</t>
  </si>
  <si>
    <t>21:0155:000230</t>
  </si>
  <si>
    <t>21:0155:000230:0001:0001:00</t>
  </si>
  <si>
    <t>092H  :811273:00:------:--</t>
  </si>
  <si>
    <t>21:0473:000273</t>
  </si>
  <si>
    <t>21:0155:000231</t>
  </si>
  <si>
    <t>21:0155:000231:0001:0001:00</t>
  </si>
  <si>
    <t>092H  :811274:00:------:--</t>
  </si>
  <si>
    <t>21:0473:000274</t>
  </si>
  <si>
    <t>21:0155:000232</t>
  </si>
  <si>
    <t>21:0155:000232:0001:0001:00</t>
  </si>
  <si>
    <t>092H  :811275:00:------:--</t>
  </si>
  <si>
    <t>21:0473:000275</t>
  </si>
  <si>
    <t>21:0155:000233:0001:0001:01</t>
  </si>
  <si>
    <t>092H  :811276:00:------:--</t>
  </si>
  <si>
    <t>21:0473:000276</t>
  </si>
  <si>
    <t>21:0155:000234</t>
  </si>
  <si>
    <t>21:0155:000234:0001:0001:00</t>
  </si>
  <si>
    <t>092H  :811277:00:------:--</t>
  </si>
  <si>
    <t>21:0473:000277</t>
  </si>
  <si>
    <t>21:0155:000235</t>
  </si>
  <si>
    <t>21:0155:000235:0001:0001:00</t>
  </si>
  <si>
    <t>092H  :811278:00:------:--</t>
  </si>
  <si>
    <t>21:0473:000278</t>
  </si>
  <si>
    <t>21:0155:000236</t>
  </si>
  <si>
    <t>21:0155:000236:0001:0001:00</t>
  </si>
  <si>
    <t>092H  :811279:00:------:--</t>
  </si>
  <si>
    <t>21:0473:000279</t>
  </si>
  <si>
    <t>21:0155:000237</t>
  </si>
  <si>
    <t>21:0155:000237:0001:0001:00</t>
  </si>
  <si>
    <t>092H  :811280:00:------:--</t>
  </si>
  <si>
    <t>21:0473:000280</t>
  </si>
  <si>
    <t>21:0155:000238</t>
  </si>
  <si>
    <t>21:0155:000238:0001:0001:00</t>
  </si>
  <si>
    <t>092H  :811281:80:811296:00</t>
  </si>
  <si>
    <t>21:0473:000281</t>
  </si>
  <si>
    <t>21:0155:000251</t>
  </si>
  <si>
    <t>21:0155:000251:0001:0001:02</t>
  </si>
  <si>
    <t>092H  :811282:00:------:--</t>
  </si>
  <si>
    <t>21:0473:000282</t>
  </si>
  <si>
    <t>21:0155:000239</t>
  </si>
  <si>
    <t>21:0155:000239:0001:0001:00</t>
  </si>
  <si>
    <t>092H  :811283:00:------:--</t>
  </si>
  <si>
    <t>21:0473:000283</t>
  </si>
  <si>
    <t>21:0155:000240</t>
  </si>
  <si>
    <t>21:0155:000240:0001:0001:00</t>
  </si>
  <si>
    <t>092H  :811284:00:------:--</t>
  </si>
  <si>
    <t>21:0473:000284</t>
  </si>
  <si>
    <t>21:0155:000241</t>
  </si>
  <si>
    <t>21:0155:000241:0001:0001:00</t>
  </si>
  <si>
    <t>092H  :811285:00:------:--</t>
  </si>
  <si>
    <t>21:0473:000285</t>
  </si>
  <si>
    <t>21:0155:000242</t>
  </si>
  <si>
    <t>21:0155:000242:0001:0001:00</t>
  </si>
  <si>
    <t>092H  :811286:10:------:--</t>
  </si>
  <si>
    <t>21:0473:000286</t>
  </si>
  <si>
    <t>21:0155:000243</t>
  </si>
  <si>
    <t>21:0155:000243:0001:0001:00</t>
  </si>
  <si>
    <t>092H  :811287:20:811286:10</t>
  </si>
  <si>
    <t>21:0473:000287</t>
  </si>
  <si>
    <t>21:0155:000243:0002:0001:00</t>
  </si>
  <si>
    <t>092H  :811288:00:------:--</t>
  </si>
  <si>
    <t>21:0473:000288</t>
  </si>
  <si>
    <t>21:0155:000244</t>
  </si>
  <si>
    <t>21:0155:000244:0001:0001:00</t>
  </si>
  <si>
    <t>092H  :811289:00:------:--</t>
  </si>
  <si>
    <t>21:0473:000289</t>
  </si>
  <si>
    <t>21:0155:000245</t>
  </si>
  <si>
    <t>21:0155:000245:0001:0001:00</t>
  </si>
  <si>
    <t>092H  :811290:00:------:--</t>
  </si>
  <si>
    <t>21:0473:000290</t>
  </si>
  <si>
    <t>21:0155:000246</t>
  </si>
  <si>
    <t>21:0155:000246:0001:0001:00</t>
  </si>
  <si>
    <t>092H  :811291:00:------:--</t>
  </si>
  <si>
    <t>21:0473:000291</t>
  </si>
  <si>
    <t>21:0155:000247</t>
  </si>
  <si>
    <t>21:0155:000247:0001:0001:00</t>
  </si>
  <si>
    <t>092H  :811292:9L:------:--</t>
  </si>
  <si>
    <t>21:0473:000292</t>
  </si>
  <si>
    <t>092H  :811293:00:------:--</t>
  </si>
  <si>
    <t>21:0473:000293</t>
  </si>
  <si>
    <t>21:0155:000248</t>
  </si>
  <si>
    <t>21:0155:000248:0001:0001:00</t>
  </si>
  <si>
    <t>092H  :811294:00:------:--</t>
  </si>
  <si>
    <t>21:0473:000294</t>
  </si>
  <si>
    <t>21:0155:000249</t>
  </si>
  <si>
    <t>21:0155:000249:0001:0001:00</t>
  </si>
  <si>
    <t>092H  :811295:00:------:--</t>
  </si>
  <si>
    <t>21:0473:000295</t>
  </si>
  <si>
    <t>21:0155:000250</t>
  </si>
  <si>
    <t>21:0155:000250:0001:0001:00</t>
  </si>
  <si>
    <t>092H  :811296:00:------:--</t>
  </si>
  <si>
    <t>21:0473:000296</t>
  </si>
  <si>
    <t>21:0155:000251:0001:0001:01</t>
  </si>
  <si>
    <t>092H  :811297:00:------:--</t>
  </si>
  <si>
    <t>21:0473:000297</t>
  </si>
  <si>
    <t>21:0155:000252</t>
  </si>
  <si>
    <t>21:0155:000252:0001:0001:00</t>
  </si>
  <si>
    <t>092H  :811298:00:------:--</t>
  </si>
  <si>
    <t>21:0473:000298</t>
  </si>
  <si>
    <t>21:0155:000253</t>
  </si>
  <si>
    <t>21:0155:000253:0001:0001:00</t>
  </si>
  <si>
    <t>092H  :811299:00:------:--</t>
  </si>
  <si>
    <t>21:0473:000299</t>
  </si>
  <si>
    <t>21:0155:000254</t>
  </si>
  <si>
    <t>21:0155:000254:0001:0001:00</t>
  </si>
  <si>
    <t>092H  :811300:00:------:--</t>
  </si>
  <si>
    <t>21:0473:000300</t>
  </si>
  <si>
    <t>21:0155:000255</t>
  </si>
  <si>
    <t>21:0155:000255:0001:0001:00</t>
  </si>
  <si>
    <t>092H  :811301:80:811319:00</t>
  </si>
  <si>
    <t>21:0473:000301</t>
  </si>
  <si>
    <t>21:0155:000271</t>
  </si>
  <si>
    <t>21:0155:000271:0001:0001:02</t>
  </si>
  <si>
    <t>092H  :811302:10:------:--</t>
  </si>
  <si>
    <t>21:0473:000302</t>
  </si>
  <si>
    <t>21:0155:000256</t>
  </si>
  <si>
    <t>21:0155:000256:0001:0001:00</t>
  </si>
  <si>
    <t>092H  :811303:20:811302:10</t>
  </si>
  <si>
    <t>21:0473:000303</t>
  </si>
  <si>
    <t>21:0155:000256:0002:0001:00</t>
  </si>
  <si>
    <t>092H  :811304:00:------:--</t>
  </si>
  <si>
    <t>21:0473:000304</t>
  </si>
  <si>
    <t>21:0155:000257</t>
  </si>
  <si>
    <t>21:0155:000257:0001:0001:00</t>
  </si>
  <si>
    <t>092H  :811305:9K:------:--</t>
  </si>
  <si>
    <t>21:0473:000305</t>
  </si>
  <si>
    <t>092H  :811306:00:------:--</t>
  </si>
  <si>
    <t>21:0473:000306</t>
  </si>
  <si>
    <t>21:0155:000258</t>
  </si>
  <si>
    <t>21:0155:000258:0001:0001:00</t>
  </si>
  <si>
    <t>092H  :811307:00:------:--</t>
  </si>
  <si>
    <t>21:0473:000307</t>
  </si>
  <si>
    <t>21:0155:000259</t>
  </si>
  <si>
    <t>21:0155:000259:0001:0001:00</t>
  </si>
  <si>
    <t>092H  :811308:00:------:--</t>
  </si>
  <si>
    <t>21:0473:000308</t>
  </si>
  <si>
    <t>21:0155:000260</t>
  </si>
  <si>
    <t>21:0155:000260:0001:0001:00</t>
  </si>
  <si>
    <t>092H  :811309:00:------:--</t>
  </si>
  <si>
    <t>21:0473:000309</t>
  </si>
  <si>
    <t>21:0155:000261</t>
  </si>
  <si>
    <t>21:0155:000261:0001:0001:00</t>
  </si>
  <si>
    <t>092H  :811310:00:------:--</t>
  </si>
  <si>
    <t>21:0473:000310</t>
  </si>
  <si>
    <t>21:0155:000262</t>
  </si>
  <si>
    <t>21:0155:000262:0001:0001:00</t>
  </si>
  <si>
    <t>092H  :811311:00:------:--</t>
  </si>
  <si>
    <t>21:0473:000311</t>
  </si>
  <si>
    <t>21:0155:000263</t>
  </si>
  <si>
    <t>21:0155:000263:0001:0001:00</t>
  </si>
  <si>
    <t>092H  :811312:00:------:--</t>
  </si>
  <si>
    <t>21:0473:000312</t>
  </si>
  <si>
    <t>21:0155:000264</t>
  </si>
  <si>
    <t>21:0155:000264:0001:0001:00</t>
  </si>
  <si>
    <t>092H  :811313:00:------:--</t>
  </si>
  <si>
    <t>21:0473:000313</t>
  </si>
  <si>
    <t>21:0155:000265</t>
  </si>
  <si>
    <t>21:0155:000265:0001:0001:00</t>
  </si>
  <si>
    <t>092H  :811314:00:------:--</t>
  </si>
  <si>
    <t>21:0473:000314</t>
  </si>
  <si>
    <t>21:0155:000266</t>
  </si>
  <si>
    <t>21:0155:000266:0001:0001:00</t>
  </si>
  <si>
    <t>092H  :811315:00:------:--</t>
  </si>
  <si>
    <t>21:0473:000315</t>
  </si>
  <si>
    <t>21:0155:000267</t>
  </si>
  <si>
    <t>21:0155:000267:0001:0001:00</t>
  </si>
  <si>
    <t>092H  :811316:00:------:--</t>
  </si>
  <si>
    <t>21:0473:000316</t>
  </si>
  <si>
    <t>21:0155:000268</t>
  </si>
  <si>
    <t>21:0155:000268:0001:0001:00</t>
  </si>
  <si>
    <t>092H  :811317:00:------:--</t>
  </si>
  <si>
    <t>21:0473:000317</t>
  </si>
  <si>
    <t>21:0155:000269</t>
  </si>
  <si>
    <t>21:0155:000269:0001:0001:00</t>
  </si>
  <si>
    <t>092H  :811318:00:------:--</t>
  </si>
  <si>
    <t>21:0473:000318</t>
  </si>
  <si>
    <t>21:0155:000270</t>
  </si>
  <si>
    <t>21:0155:000270:0001:0001:00</t>
  </si>
  <si>
    <t>092H  :811319:00:------:--</t>
  </si>
  <si>
    <t>21:0473:000319</t>
  </si>
  <si>
    <t>21:0155:000271:0001:0001:01</t>
  </si>
  <si>
    <t>092H  :811320:00:------:--</t>
  </si>
  <si>
    <t>21:0473:000320</t>
  </si>
  <si>
    <t>21:0155:000272</t>
  </si>
  <si>
    <t>21:0155:000272:0001:0001:00</t>
  </si>
  <si>
    <t>092H  :811321:80:811326:00</t>
  </si>
  <si>
    <t>21:0473:000321</t>
  </si>
  <si>
    <t>21:0155:000276</t>
  </si>
  <si>
    <t>21:0155:000276:0001:0001:02</t>
  </si>
  <si>
    <t>092H  :811322:00:------:--</t>
  </si>
  <si>
    <t>21:0473:000322</t>
  </si>
  <si>
    <t>21:0155:000273</t>
  </si>
  <si>
    <t>21:0155:000273:0001:0001:00</t>
  </si>
  <si>
    <t>092H  :811323:9L:------:--</t>
  </si>
  <si>
    <t>21:0473:000323</t>
  </si>
  <si>
    <t>092H  :811324:00:------:--</t>
  </si>
  <si>
    <t>21:0473:000324</t>
  </si>
  <si>
    <t>21:0155:000274</t>
  </si>
  <si>
    <t>21:0155:000274:0001:0001:00</t>
  </si>
  <si>
    <t>092H  :811325:00:------:--</t>
  </si>
  <si>
    <t>21:0473:000325</t>
  </si>
  <si>
    <t>21:0155:000275</t>
  </si>
  <si>
    <t>21:0155:000275:0001:0001:00</t>
  </si>
  <si>
    <t>092H  :811326:00:------:--</t>
  </si>
  <si>
    <t>21:0473:000326</t>
  </si>
  <si>
    <t>21:0155:000276:0001:0001:01</t>
  </si>
  <si>
    <t>092H  :811327:10:------:--</t>
  </si>
  <si>
    <t>21:0473:000327</t>
  </si>
  <si>
    <t>21:0155:000277</t>
  </si>
  <si>
    <t>21:0155:000277:0001:0001:00</t>
  </si>
  <si>
    <t>092H  :811328:20:811327:10</t>
  </si>
  <si>
    <t>21:0473:000328</t>
  </si>
  <si>
    <t>21:0155:000277:0002:0001:00</t>
  </si>
  <si>
    <t>092H  :811329:00:------:--</t>
  </si>
  <si>
    <t>21:0473:000329</t>
  </si>
  <si>
    <t>21:0155:000278</t>
  </si>
  <si>
    <t>21:0155:000278:0001:0001:00</t>
  </si>
  <si>
    <t>092H  :811330:00:------:--</t>
  </si>
  <si>
    <t>21:0473:000330</t>
  </si>
  <si>
    <t>21:0155:000279</t>
  </si>
  <si>
    <t>21:0155:000279:0001:0001:00</t>
  </si>
  <si>
    <t>092H  :811331:00:------:--</t>
  </si>
  <si>
    <t>21:0473:000331</t>
  </si>
  <si>
    <t>21:0155:000280</t>
  </si>
  <si>
    <t>21:0155:000280:0001:0001:00</t>
  </si>
  <si>
    <t>092H  :811332:00:------:--</t>
  </si>
  <si>
    <t>21:0473:000332</t>
  </si>
  <si>
    <t>21:0155:000281</t>
  </si>
  <si>
    <t>21:0155:000281:0001:0001:00</t>
  </si>
  <si>
    <t>092H  :811333:00:------:--</t>
  </si>
  <si>
    <t>21:0473:000333</t>
  </si>
  <si>
    <t>21:0155:000282</t>
  </si>
  <si>
    <t>21:0155:000282:0001:0001:00</t>
  </si>
  <si>
    <t>092H  :811334:00:------:--</t>
  </si>
  <si>
    <t>21:0473:000334</t>
  </si>
  <si>
    <t>21:0155:000283</t>
  </si>
  <si>
    <t>21:0155:000283:0001:0001:00</t>
  </si>
  <si>
    <t>092H  :811335:00:------:--</t>
  </si>
  <si>
    <t>21:0473:000335</t>
  </si>
  <si>
    <t>21:0155:000284</t>
  </si>
  <si>
    <t>21:0155:000284:0001:0001:00</t>
  </si>
  <si>
    <t>092H  :811336:00:------:--</t>
  </si>
  <si>
    <t>21:0473:000336</t>
  </si>
  <si>
    <t>21:0155:000285</t>
  </si>
  <si>
    <t>21:0155:000285:0001:0001:00</t>
  </si>
  <si>
    <t>092H  :811337:00:------:--</t>
  </si>
  <si>
    <t>21:0473:000337</t>
  </si>
  <si>
    <t>21:0155:000286</t>
  </si>
  <si>
    <t>21:0155:000286:0001:0001:00</t>
  </si>
  <si>
    <t>092H  :811338:00:------:--</t>
  </si>
  <si>
    <t>21:0473:000338</t>
  </si>
  <si>
    <t>21:0155:000287</t>
  </si>
  <si>
    <t>21:0155:000287:0001:0001:00</t>
  </si>
  <si>
    <t>092H  :811339:00:------:--</t>
  </si>
  <si>
    <t>21:0473:000339</t>
  </si>
  <si>
    <t>21:0155:000288</t>
  </si>
  <si>
    <t>21:0155:000288:0001:0001:00</t>
  </si>
  <si>
    <t>092H  :811340:00:------:--</t>
  </si>
  <si>
    <t>21:0473:000340</t>
  </si>
  <si>
    <t>21:0155:000289</t>
  </si>
  <si>
    <t>21:0155:000289:0001:0001:00</t>
  </si>
  <si>
    <t>092H  :811341:80:811352:00</t>
  </si>
  <si>
    <t>21:0473:000341</t>
  </si>
  <si>
    <t>21:0155:000299</t>
  </si>
  <si>
    <t>21:0155:000299:0001:0001:02</t>
  </si>
  <si>
    <t>092H  :811342:10:------:--</t>
  </si>
  <si>
    <t>21:0473:000342</t>
  </si>
  <si>
    <t>21:0155:000290</t>
  </si>
  <si>
    <t>21:0155:000290:0001:0001:00</t>
  </si>
  <si>
    <t>092H  :811343:20:811342:10</t>
  </si>
  <si>
    <t>21:0473:000343</t>
  </si>
  <si>
    <t>21:0155:000290:0002:0001:00</t>
  </si>
  <si>
    <t>092H  :811344:00:------:--</t>
  </si>
  <si>
    <t>21:0473:000344</t>
  </si>
  <si>
    <t>21:0155:000291</t>
  </si>
  <si>
    <t>21:0155:000291:0001:0001:00</t>
  </si>
  <si>
    <t>092H  :811345:00:------:--</t>
  </si>
  <si>
    <t>21:0473:000345</t>
  </si>
  <si>
    <t>21:0155:000292</t>
  </si>
  <si>
    <t>21:0155:000292:0001:0001:00</t>
  </si>
  <si>
    <t>092H  :811346:00:------:--</t>
  </si>
  <si>
    <t>21:0473:000346</t>
  </si>
  <si>
    <t>21:0155:000293</t>
  </si>
  <si>
    <t>21:0155:000293:0001:0001:00</t>
  </si>
  <si>
    <t>092H  :811347:00:------:--</t>
  </si>
  <si>
    <t>21:0473:000347</t>
  </si>
  <si>
    <t>21:0155:000294</t>
  </si>
  <si>
    <t>21:0155:000294:0001:0001:00</t>
  </si>
  <si>
    <t>092H  :811348:00:------:--</t>
  </si>
  <si>
    <t>21:0473:000348</t>
  </si>
  <si>
    <t>21:0155:000295</t>
  </si>
  <si>
    <t>21:0155:000295:0001:0001:00</t>
  </si>
  <si>
    <t>092H  :811349:00:------:--</t>
  </si>
  <si>
    <t>21:0473:000349</t>
  </si>
  <si>
    <t>21:0155:000296</t>
  </si>
  <si>
    <t>21:0155:000296:0001:0001:00</t>
  </si>
  <si>
    <t>092H  :811350:00:------:--</t>
  </si>
  <si>
    <t>21:0473:000350</t>
  </si>
  <si>
    <t>21:0155:000297</t>
  </si>
  <si>
    <t>21:0155:000297:0001:0001:00</t>
  </si>
  <si>
    <t>092H  :811351:00:------:--</t>
  </si>
  <si>
    <t>21:0473:000351</t>
  </si>
  <si>
    <t>21:0155:000298</t>
  </si>
  <si>
    <t>21:0155:000298:0001:0001:00</t>
  </si>
  <si>
    <t>092H  :811352:00:------:--</t>
  </si>
  <si>
    <t>21:0473:000352</t>
  </si>
  <si>
    <t>21:0155:000299:0001:0001:01</t>
  </si>
  <si>
    <t>092H  :811353:00:------:--</t>
  </si>
  <si>
    <t>21:0473:000353</t>
  </si>
  <si>
    <t>21:0155:000300</t>
  </si>
  <si>
    <t>21:0155:000300:0001:0001:00</t>
  </si>
  <si>
    <t>092H  :811354:00:------:--</t>
  </si>
  <si>
    <t>21:0473:000354</t>
  </si>
  <si>
    <t>21:0155:000301</t>
  </si>
  <si>
    <t>21:0155:000301:0001:0001:00</t>
  </si>
  <si>
    <t>092H  :811355:9K:------:--</t>
  </si>
  <si>
    <t>21:0473:000355</t>
  </si>
  <si>
    <t>092H  :811356:00:------:--</t>
  </si>
  <si>
    <t>21:0473:000356</t>
  </si>
  <si>
    <t>21:0155:000302</t>
  </si>
  <si>
    <t>21:0155:000302:0001:0001:00</t>
  </si>
  <si>
    <t>092H  :811357:00:------:--</t>
  </si>
  <si>
    <t>21:0473:000357</t>
  </si>
  <si>
    <t>21:0155:000303</t>
  </si>
  <si>
    <t>21:0155:000303:0001:0001:00</t>
  </si>
  <si>
    <t>092H  :811358:00:------:--</t>
  </si>
  <si>
    <t>21:0473:000358</t>
  </si>
  <si>
    <t>21:0155:000304</t>
  </si>
  <si>
    <t>21:0155:000304:0001:0001:00</t>
  </si>
  <si>
    <t>092H  :811359:00:------:--</t>
  </si>
  <si>
    <t>21:0473:000359</t>
  </si>
  <si>
    <t>21:0155:000305</t>
  </si>
  <si>
    <t>21:0155:000305:0001:0001:00</t>
  </si>
  <si>
    <t>092H  :811360:00:------:--</t>
  </si>
  <si>
    <t>21:0473:000360</t>
  </si>
  <si>
    <t>21:0155:000306</t>
  </si>
  <si>
    <t>21:0155:000306:0001:0001:00</t>
  </si>
  <si>
    <t>092H  :811361:80:811371:00</t>
  </si>
  <si>
    <t>21:0473:000361</t>
  </si>
  <si>
    <t>21:0155:000315</t>
  </si>
  <si>
    <t>21:0155:000315:0001:0001:02</t>
  </si>
  <si>
    <t>092H  :811362:10:------:--</t>
  </si>
  <si>
    <t>21:0473:000362</t>
  </si>
  <si>
    <t>21:0155:000307</t>
  </si>
  <si>
    <t>21:0155:000307:0001:0001:00</t>
  </si>
  <si>
    <t>092H  :811363:20:811362:10</t>
  </si>
  <si>
    <t>21:0473:000363</t>
  </si>
  <si>
    <t>21:0155:000307:0002:0001:00</t>
  </si>
  <si>
    <t>092H  :811364:00:------:--</t>
  </si>
  <si>
    <t>21:0473:000364</t>
  </si>
  <si>
    <t>21:0155:000308</t>
  </si>
  <si>
    <t>21:0155:000308:0001:0001:00</t>
  </si>
  <si>
    <t>092H  :811365:00:------:--</t>
  </si>
  <si>
    <t>21:0473:000365</t>
  </si>
  <si>
    <t>21:0155:000309</t>
  </si>
  <si>
    <t>21:0155:000309:0001:0001:00</t>
  </si>
  <si>
    <t>092H  :811366:00:------:--</t>
  </si>
  <si>
    <t>21:0473:000366</t>
  </si>
  <si>
    <t>21:0155:000310</t>
  </si>
  <si>
    <t>21:0155:000310:0001:0001:00</t>
  </si>
  <si>
    <t>092H  :811367:00:------:--</t>
  </si>
  <si>
    <t>21:0473:000367</t>
  </si>
  <si>
    <t>21:0155:000311</t>
  </si>
  <si>
    <t>21:0155:000311:0001:0001:00</t>
  </si>
  <si>
    <t>092H  :811368:00:------:--</t>
  </si>
  <si>
    <t>21:0473:000368</t>
  </si>
  <si>
    <t>21:0155:000312</t>
  </si>
  <si>
    <t>21:0155:000312:0001:0001:00</t>
  </si>
  <si>
    <t>092H  :811369:00:------:--</t>
  </si>
  <si>
    <t>21:0473:000369</t>
  </si>
  <si>
    <t>21:0155:000313</t>
  </si>
  <si>
    <t>21:0155:000313:0001:0001:00</t>
  </si>
  <si>
    <t>092H  :811370:00:------:--</t>
  </si>
  <si>
    <t>21:0473:000370</t>
  </si>
  <si>
    <t>21:0155:000314</t>
  </si>
  <si>
    <t>21:0155:000314:0001:0001:00</t>
  </si>
  <si>
    <t>092H  :811371:00:------:--</t>
  </si>
  <si>
    <t>21:0473:000371</t>
  </si>
  <si>
    <t>21:0155:000315:0001:0001:01</t>
  </si>
  <si>
    <t>092H  :811372:9E:------:--</t>
  </si>
  <si>
    <t>21:0473:000372</t>
  </si>
  <si>
    <t>092H  :811373:00:------:--</t>
  </si>
  <si>
    <t>21:0473:000373</t>
  </si>
  <si>
    <t>21:0155:000316</t>
  </si>
  <si>
    <t>21:0155:000316:0001:0001:00</t>
  </si>
  <si>
    <t>092H  :811374:00:------:--</t>
  </si>
  <si>
    <t>21:0473:000374</t>
  </si>
  <si>
    <t>21:0155:000317</t>
  </si>
  <si>
    <t>21:0155:000317:0001:0001:00</t>
  </si>
  <si>
    <t>092H  :811375:00:------:--</t>
  </si>
  <si>
    <t>21:0473:000375</t>
  </si>
  <si>
    <t>21:0155:000318</t>
  </si>
  <si>
    <t>21:0155:000318:0001:0001:00</t>
  </si>
  <si>
    <t>092H  :811376:00:------:--</t>
  </si>
  <si>
    <t>21:0473:000376</t>
  </si>
  <si>
    <t>21:0155:000319</t>
  </si>
  <si>
    <t>21:0155:000319:0001:0001:00</t>
  </si>
  <si>
    <t>092H  :811377:00:------:--</t>
  </si>
  <si>
    <t>21:0473:000377</t>
  </si>
  <si>
    <t>21:0155:000320</t>
  </si>
  <si>
    <t>21:0155:000320:0001:0001:00</t>
  </si>
  <si>
    <t>092H  :811378:00:------:--</t>
  </si>
  <si>
    <t>21:0473:000378</t>
  </si>
  <si>
    <t>21:0155:000321</t>
  </si>
  <si>
    <t>21:0155:000321:0001:0001:00</t>
  </si>
  <si>
    <t>092H  :811379:00:------:--</t>
  </si>
  <si>
    <t>21:0473:000379</t>
  </si>
  <si>
    <t>21:0155:000322</t>
  </si>
  <si>
    <t>21:0155:000322:0001:0001:00</t>
  </si>
  <si>
    <t>092H  :811380:00:------:--</t>
  </si>
  <si>
    <t>21:0473:000380</t>
  </si>
  <si>
    <t>21:0155:000323</t>
  </si>
  <si>
    <t>21:0155:000323:0001:0001:00</t>
  </si>
  <si>
    <t>092H  :811381:80:811387:00</t>
  </si>
  <si>
    <t>21:0473:000381</t>
  </si>
  <si>
    <t>21:0155:000328</t>
  </si>
  <si>
    <t>21:0155:000328:0001:0001:02</t>
  </si>
  <si>
    <t>092H  :811382:10:------:--</t>
  </si>
  <si>
    <t>21:0473:000382</t>
  </si>
  <si>
    <t>21:0155:000324</t>
  </si>
  <si>
    <t>21:0155:000324:0001:0001:00</t>
  </si>
  <si>
    <t>092H  :811383:20:811382:10</t>
  </si>
  <si>
    <t>21:0473:000383</t>
  </si>
  <si>
    <t>21:0155:000324:0002:0001:00</t>
  </si>
  <si>
    <t>092H  :811384:00:------:--</t>
  </si>
  <si>
    <t>21:0473:000384</t>
  </si>
  <si>
    <t>21:0155:000325</t>
  </si>
  <si>
    <t>21:0155:000325:0001:0001:00</t>
  </si>
  <si>
    <t>092H  :811385:00:------:--</t>
  </si>
  <si>
    <t>21:0473:000385</t>
  </si>
  <si>
    <t>21:0155:000326</t>
  </si>
  <si>
    <t>21:0155:000326:0001:0001:00</t>
  </si>
  <si>
    <t>092H  :811386:00:------:--</t>
  </si>
  <si>
    <t>21:0473:000386</t>
  </si>
  <si>
    <t>21:0155:000327</t>
  </si>
  <si>
    <t>21:0155:000327:0001:0001:00</t>
  </si>
  <si>
    <t>092H  :811387:00:------:--</t>
  </si>
  <si>
    <t>21:0473:000387</t>
  </si>
  <si>
    <t>21:0155:000328:0001:0001:01</t>
  </si>
  <si>
    <t>092H  :811388:00:------:--</t>
  </si>
  <si>
    <t>21:0473:000388</t>
  </si>
  <si>
    <t>21:0155:000329</t>
  </si>
  <si>
    <t>21:0155:000329:0001:0001:00</t>
  </si>
  <si>
    <t>092H  :811389:00:------:--</t>
  </si>
  <si>
    <t>21:0473:000389</t>
  </si>
  <si>
    <t>21:0155:000330</t>
  </si>
  <si>
    <t>21:0155:000330:0001:0001:00</t>
  </si>
  <si>
    <t>092H  :811390:9J:------:--</t>
  </si>
  <si>
    <t>21:0473:000390</t>
  </si>
  <si>
    <t>092H  :811391:00:------:--</t>
  </si>
  <si>
    <t>21:0473:000391</t>
  </si>
  <si>
    <t>21:0155:000331</t>
  </si>
  <si>
    <t>21:0155:000331:0001:0001:00</t>
  </si>
  <si>
    <t>092H  :811392:00:------:--</t>
  </si>
  <si>
    <t>21:0473:000392</t>
  </si>
  <si>
    <t>21:0155:000332</t>
  </si>
  <si>
    <t>21:0155:000332:0001:0001:00</t>
  </si>
  <si>
    <t>092H  :811393:00:------:--</t>
  </si>
  <si>
    <t>21:0473:000393</t>
  </si>
  <si>
    <t>21:0155:000333</t>
  </si>
  <si>
    <t>21:0155:000333:0001:0001:00</t>
  </si>
  <si>
    <t>092H  :811394:00:------:--</t>
  </si>
  <si>
    <t>21:0473:000394</t>
  </si>
  <si>
    <t>21:0155:000334</t>
  </si>
  <si>
    <t>21:0155:000334:0001:0001:00</t>
  </si>
  <si>
    <t>092H  :811395:00:------:--</t>
  </si>
  <si>
    <t>21:0473:000395</t>
  </si>
  <si>
    <t>21:0155:000335</t>
  </si>
  <si>
    <t>21:0155:000335:0001:0001:00</t>
  </si>
  <si>
    <t>092H  :811396:00:------:--</t>
  </si>
  <si>
    <t>21:0473:000396</t>
  </si>
  <si>
    <t>21:0155:000336</t>
  </si>
  <si>
    <t>21:0155:000336:0001:0001:00</t>
  </si>
  <si>
    <t>092H  :811397:00:------:--</t>
  </si>
  <si>
    <t>21:0473:000397</t>
  </si>
  <si>
    <t>21:0155:000337</t>
  </si>
  <si>
    <t>21:0155:000337:0001:0001:00</t>
  </si>
  <si>
    <t>092H  :811398:00:------:--</t>
  </si>
  <si>
    <t>21:0473:000398</t>
  </si>
  <si>
    <t>21:0155:000338</t>
  </si>
  <si>
    <t>21:0155:000338:0001:0001:00</t>
  </si>
  <si>
    <t>092H  :811399:00:------:--</t>
  </si>
  <si>
    <t>21:0473:000399</t>
  </si>
  <si>
    <t>21:0155:000339</t>
  </si>
  <si>
    <t>21:0155:000339:0001:0001:00</t>
  </si>
  <si>
    <t>092H  :811400:00:------:--</t>
  </si>
  <si>
    <t>21:0473:000400</t>
  </si>
  <si>
    <t>21:0155:000340</t>
  </si>
  <si>
    <t>21:0155:000340:0001:0001:00</t>
  </si>
  <si>
    <t>092H  :811401:80:811406:10</t>
  </si>
  <si>
    <t>21:0473:000401</t>
  </si>
  <si>
    <t>21:0155:000345</t>
  </si>
  <si>
    <t>21:0155:000345:0001:0001:02</t>
  </si>
  <si>
    <t>092H  :811402:00:------:--</t>
  </si>
  <si>
    <t>21:0473:000402</t>
  </si>
  <si>
    <t>21:0155:000341</t>
  </si>
  <si>
    <t>21:0155:000341:0001:0001:00</t>
  </si>
  <si>
    <t>092H  :811403:00:------:--</t>
  </si>
  <si>
    <t>21:0473:000403</t>
  </si>
  <si>
    <t>21:0155:000342</t>
  </si>
  <si>
    <t>21:0155:000342:0001:0001:00</t>
  </si>
  <si>
    <t>092H  :811404:00:------:--</t>
  </si>
  <si>
    <t>21:0473:000404</t>
  </si>
  <si>
    <t>21:0155:000343</t>
  </si>
  <si>
    <t>21:0155:000343:0001:0001:00</t>
  </si>
  <si>
    <t>092H  :811405:00:------:--</t>
  </si>
  <si>
    <t>21:0473:000405</t>
  </si>
  <si>
    <t>21:0155:000344</t>
  </si>
  <si>
    <t>21:0155:000344:0001:0001:00</t>
  </si>
  <si>
    <t>092H  :811406:10:------:--</t>
  </si>
  <si>
    <t>21:0473:000406</t>
  </si>
  <si>
    <t>21:0155:000345:0001:0001:01</t>
  </si>
  <si>
    <t>092H  :811407:20:811406:10</t>
  </si>
  <si>
    <t>21:0473:000407</t>
  </si>
  <si>
    <t>21:0155:000345:0002:0001:00</t>
  </si>
  <si>
    <t>092H  :811408:00:------:--</t>
  </si>
  <si>
    <t>21:0473:000408</t>
  </si>
  <si>
    <t>21:0155:000346</t>
  </si>
  <si>
    <t>21:0155:000346:0001:0001:00</t>
  </si>
  <si>
    <t>092H  :811409:00:------:--</t>
  </si>
  <si>
    <t>21:0473:000409</t>
  </si>
  <si>
    <t>21:0155:000347</t>
  </si>
  <si>
    <t>21:0155:000347:0001:0001:00</t>
  </si>
  <si>
    <t>092H  :811410:00:------:--</t>
  </si>
  <si>
    <t>21:0473:000410</t>
  </si>
  <si>
    <t>21:0155:000348</t>
  </si>
  <si>
    <t>21:0155:000348:0001:0001:00</t>
  </si>
  <si>
    <t>092H  :811411:00:------:--</t>
  </si>
  <si>
    <t>21:0473:000411</t>
  </si>
  <si>
    <t>21:0155:000349</t>
  </si>
  <si>
    <t>21:0155:000349:0001:0001:00</t>
  </si>
  <si>
    <t>092H  :811412:00:------:--</t>
  </si>
  <si>
    <t>21:0473:000412</t>
  </si>
  <si>
    <t>21:0155:000350</t>
  </si>
  <si>
    <t>21:0155:000350:0001:0001:00</t>
  </si>
  <si>
    <t>092H  :811413:00:------:--</t>
  </si>
  <si>
    <t>21:0473:000413</t>
  </si>
  <si>
    <t>21:0155:000351</t>
  </si>
  <si>
    <t>21:0155:000351:0001:0001:00</t>
  </si>
  <si>
    <t>092H  :811414:9L:------:--</t>
  </si>
  <si>
    <t>21:0473:000414</t>
  </si>
  <si>
    <t>092H  :811415:00:------:--</t>
  </si>
  <si>
    <t>21:0473:000415</t>
  </si>
  <si>
    <t>21:0155:000352</t>
  </si>
  <si>
    <t>21:0155:000352:0001:0001:00</t>
  </si>
  <si>
    <t>092H  :811416:00:------:--</t>
  </si>
  <si>
    <t>21:0473:000416</t>
  </si>
  <si>
    <t>21:0155:000353</t>
  </si>
  <si>
    <t>21:0155:000353:0001:0001:00</t>
  </si>
  <si>
    <t>092H  :811417:00:------:--</t>
  </si>
  <si>
    <t>21:0473:000417</t>
  </si>
  <si>
    <t>21:0155:000354</t>
  </si>
  <si>
    <t>21:0155:000354:0001:0001:00</t>
  </si>
  <si>
    <t>092H  :811418:00:------:--</t>
  </si>
  <si>
    <t>21:0473:000418</t>
  </si>
  <si>
    <t>21:0155:000355</t>
  </si>
  <si>
    <t>21:0155:000355:0001:0001:00</t>
  </si>
  <si>
    <t>092H  :811419:00:------:--</t>
  </si>
  <si>
    <t>21:0473:000419</t>
  </si>
  <si>
    <t>21:0155:000356</t>
  </si>
  <si>
    <t>21:0155:000356:0001:0001:00</t>
  </si>
  <si>
    <t>092H  :811420:00:------:--</t>
  </si>
  <si>
    <t>21:0473:000420</t>
  </si>
  <si>
    <t>21:0155:000357</t>
  </si>
  <si>
    <t>21:0155:000357:0001:0001:00</t>
  </si>
  <si>
    <t>092H  :811421:80:811437:00</t>
  </si>
  <si>
    <t>21:0473:000421</t>
  </si>
  <si>
    <t>21:0155:000371</t>
  </si>
  <si>
    <t>21:0155:000371:0001:0001:02</t>
  </si>
  <si>
    <t>092H  :811422:10:------:--</t>
  </si>
  <si>
    <t>21:0473:000422</t>
  </si>
  <si>
    <t>21:0155:000358</t>
  </si>
  <si>
    <t>21:0155:000358:0001:0001:00</t>
  </si>
  <si>
    <t>092H  :811423:20:811422:10</t>
  </si>
  <si>
    <t>21:0473:000423</t>
  </si>
  <si>
    <t>21:0155:000358:0002:0001:00</t>
  </si>
  <si>
    <t>092H  :811424:00:------:--</t>
  </si>
  <si>
    <t>21:0473:000424</t>
  </si>
  <si>
    <t>21:0155:000359</t>
  </si>
  <si>
    <t>21:0155:000359:0001:0001:00</t>
  </si>
  <si>
    <t>092H  :811425:00:------:--</t>
  </si>
  <si>
    <t>21:0473:000425</t>
  </si>
  <si>
    <t>21:0155:000360</t>
  </si>
  <si>
    <t>21:0155:000360:0001:0001:00</t>
  </si>
  <si>
    <t>092H  :811426:00:------:--</t>
  </si>
  <si>
    <t>21:0473:000426</t>
  </si>
  <si>
    <t>21:0155:000361</t>
  </si>
  <si>
    <t>21:0155:000361:0001:0001:00</t>
  </si>
  <si>
    <t>092H  :811427:00:------:--</t>
  </si>
  <si>
    <t>21:0473:000427</t>
  </si>
  <si>
    <t>21:0155:000362</t>
  </si>
  <si>
    <t>21:0155:000362:0001:0001:00</t>
  </si>
  <si>
    <t>092H  :811428:00:------:--</t>
  </si>
  <si>
    <t>21:0473:000428</t>
  </si>
  <si>
    <t>21:0155:000363</t>
  </si>
  <si>
    <t>21:0155:000363:0001:0001:00</t>
  </si>
  <si>
    <t>092H  :811429:9K:------:--</t>
  </si>
  <si>
    <t>21:0473:000429</t>
  </si>
  <si>
    <t>092H  :811430:00:------:--</t>
  </si>
  <si>
    <t>21:0473:000430</t>
  </si>
  <si>
    <t>21:0155:000364</t>
  </si>
  <si>
    <t>21:0155:000364:0001:0001:00</t>
  </si>
  <si>
    <t>092H  :811431:00:------:--</t>
  </si>
  <si>
    <t>21:0473:000431</t>
  </si>
  <si>
    <t>21:0155:000365</t>
  </si>
  <si>
    <t>21:0155:000365:0001:0001:00</t>
  </si>
  <si>
    <t>092H  :811432:00:------:--</t>
  </si>
  <si>
    <t>21:0473:000432</t>
  </si>
  <si>
    <t>21:0155:000366</t>
  </si>
  <si>
    <t>21:0155:000366:0001:0001:00</t>
  </si>
  <si>
    <t>092H  :811433:00:------:--</t>
  </si>
  <si>
    <t>21:0473:000433</t>
  </si>
  <si>
    <t>21:0155:000367</t>
  </si>
  <si>
    <t>21:0155:000367:0001:0001:00</t>
  </si>
  <si>
    <t>092H  :811434:00:------:--</t>
  </si>
  <si>
    <t>21:0473:000434</t>
  </si>
  <si>
    <t>21:0155:000368</t>
  </si>
  <si>
    <t>21:0155:000368:0001:0001:00</t>
  </si>
  <si>
    <t>092H  :811435:00:------:--</t>
  </si>
  <si>
    <t>21:0473:000435</t>
  </si>
  <si>
    <t>21:0155:000369</t>
  </si>
  <si>
    <t>21:0155:000369:0001:0001:00</t>
  </si>
  <si>
    <t>092H  :811436:00:------:--</t>
  </si>
  <si>
    <t>21:0473:000436</t>
  </si>
  <si>
    <t>21:0155:000370</t>
  </si>
  <si>
    <t>21:0155:000370:0001:0001:00</t>
  </si>
  <si>
    <t>092H  :811437:00:------:--</t>
  </si>
  <si>
    <t>21:0473:000437</t>
  </si>
  <si>
    <t>21:0155:000371:0001:0001:01</t>
  </si>
  <si>
    <t>092H  :811438:00:------:--</t>
  </si>
  <si>
    <t>21:0473:000438</t>
  </si>
  <si>
    <t>21:0155:000372</t>
  </si>
  <si>
    <t>21:0155:000372:0001:0001:00</t>
  </si>
  <si>
    <t>092H  :811439:00:------:--</t>
  </si>
  <si>
    <t>21:0473:000439</t>
  </si>
  <si>
    <t>21:0155:000373</t>
  </si>
  <si>
    <t>21:0155:000373:0001:0001:00</t>
  </si>
  <si>
    <t>092H  :811440:00:------:--</t>
  </si>
  <si>
    <t>21:0473:000440</t>
  </si>
  <si>
    <t>21:0155:000374</t>
  </si>
  <si>
    <t>21:0155:000374:0001:0001:00</t>
  </si>
  <si>
    <t>092H  :811441:80:811442:00</t>
  </si>
  <si>
    <t>21:0473:000441</t>
  </si>
  <si>
    <t>21:0155:000375</t>
  </si>
  <si>
    <t>21:0155:000375:0001:0001:02</t>
  </si>
  <si>
    <t>092H  :811442:00:------:--</t>
  </si>
  <si>
    <t>21:0473:000442</t>
  </si>
  <si>
    <t>21:0155:000375:0001:0001:01</t>
  </si>
  <si>
    <t>092H  :811443:00:------:--</t>
  </si>
  <si>
    <t>21:0473:000443</t>
  </si>
  <si>
    <t>21:0155:000376</t>
  </si>
  <si>
    <t>21:0155:000376:0001:0001:00</t>
  </si>
  <si>
    <t>092H  :811444:00:------:--</t>
  </si>
  <si>
    <t>21:0473:000444</t>
  </si>
  <si>
    <t>21:0155:000377</t>
  </si>
  <si>
    <t>21:0155:000377:0001:0001:00</t>
  </si>
  <si>
    <t>092H  :811445:00:------:--</t>
  </si>
  <si>
    <t>21:0473:000445</t>
  </si>
  <si>
    <t>21:0155:000378</t>
  </si>
  <si>
    <t>21:0155:000378:0001:0001:00</t>
  </si>
  <si>
    <t>092H  :813001:80:813011:10</t>
  </si>
  <si>
    <t>21:0473:000446</t>
  </si>
  <si>
    <t>21:0155:000387</t>
  </si>
  <si>
    <t>21:0155:000387:0001:0001:02</t>
  </si>
  <si>
    <t>092H  :813002:00:------:--</t>
  </si>
  <si>
    <t>21:0473:000447</t>
  </si>
  <si>
    <t>21:0155:000379</t>
  </si>
  <si>
    <t>21:0155:000379:0001:0001:00</t>
  </si>
  <si>
    <t>092H  :813003:00:------:--</t>
  </si>
  <si>
    <t>21:0473:000448</t>
  </si>
  <si>
    <t>21:0155:000380</t>
  </si>
  <si>
    <t>21:0155:000380:0001:0001:00</t>
  </si>
  <si>
    <t>092H  :813004:00:------:--</t>
  </si>
  <si>
    <t>21:0473:000449</t>
  </si>
  <si>
    <t>21:0155:000381</t>
  </si>
  <si>
    <t>21:0155:000381:0001:0001:00</t>
  </si>
  <si>
    <t>092H  :813005:00:------:--</t>
  </si>
  <si>
    <t>21:0473:000450</t>
  </si>
  <si>
    <t>21:0155:000382</t>
  </si>
  <si>
    <t>21:0155:000382:0001:0001:00</t>
  </si>
  <si>
    <t>092H  :813006:00:------:--</t>
  </si>
  <si>
    <t>21:0473:000451</t>
  </si>
  <si>
    <t>21:0155:000383</t>
  </si>
  <si>
    <t>21:0155:000383:0001:0001:00</t>
  </si>
  <si>
    <t>092H  :813007:9K:------:--</t>
  </si>
  <si>
    <t>21:0473:000452</t>
  </si>
  <si>
    <t>092H  :813008:00:------:--</t>
  </si>
  <si>
    <t>21:0473:000453</t>
  </si>
  <si>
    <t>21:0155:000384</t>
  </si>
  <si>
    <t>21:0155:000384:0001:0001:00</t>
  </si>
  <si>
    <t>092H  :813009:00:------:--</t>
  </si>
  <si>
    <t>21:0473:000454</t>
  </si>
  <si>
    <t>21:0155:000385</t>
  </si>
  <si>
    <t>21:0155:000385:0001:0001:00</t>
  </si>
  <si>
    <t>092H  :813010:00:------:--</t>
  </si>
  <si>
    <t>21:0473:000455</t>
  </si>
  <si>
    <t>21:0155:000386</t>
  </si>
  <si>
    <t>21:0155:000386:0001:0001:00</t>
  </si>
  <si>
    <t>092H  :813011:10:------:--</t>
  </si>
  <si>
    <t>21:0473:000456</t>
  </si>
  <si>
    <t>21:0155:000387:0001:0001:01</t>
  </si>
  <si>
    <t>092H  :813012:20:813011:10</t>
  </si>
  <si>
    <t>21:0473:000457</t>
  </si>
  <si>
    <t>21:0155:000387:0002:0001:00</t>
  </si>
  <si>
    <t>092H  :813013:00:------:--</t>
  </si>
  <si>
    <t>21:0473:000458</t>
  </si>
  <si>
    <t>21:0155:000388</t>
  </si>
  <si>
    <t>21:0155:000388:0001:0001:00</t>
  </si>
  <si>
    <t>092H  :813014:00:------:--</t>
  </si>
  <si>
    <t>21:0473:000459</t>
  </si>
  <si>
    <t>21:0155:000389</t>
  </si>
  <si>
    <t>21:0155:000389:0001:0001:00</t>
  </si>
  <si>
    <t>092H  :813015:00:------:--</t>
  </si>
  <si>
    <t>21:0473:000460</t>
  </si>
  <si>
    <t>21:0155:000390</t>
  </si>
  <si>
    <t>21:0155:000390:0001:0001:00</t>
  </si>
  <si>
    <t>092H  :813016:00:------:--</t>
  </si>
  <si>
    <t>21:0473:000461</t>
  </si>
  <si>
    <t>21:0155:000391</t>
  </si>
  <si>
    <t>21:0155:000391:0001:0001:00</t>
  </si>
  <si>
    <t>092H  :813017:00:------:--</t>
  </si>
  <si>
    <t>21:0473:000462</t>
  </si>
  <si>
    <t>21:0155:000392</t>
  </si>
  <si>
    <t>21:0155:000392:0001:0001:00</t>
  </si>
  <si>
    <t>092H  :813018:00:------:--</t>
  </si>
  <si>
    <t>21:0473:000463</t>
  </si>
  <si>
    <t>21:0155:000393</t>
  </si>
  <si>
    <t>21:0155:000393:0001:0001:00</t>
  </si>
  <si>
    <t>092H  :813019:00:------:--</t>
  </si>
  <si>
    <t>21:0473:000464</t>
  </si>
  <si>
    <t>21:0155:000394</t>
  </si>
  <si>
    <t>21:0155:000394:0001:0001:00</t>
  </si>
  <si>
    <t>092H  :813020:00:------:--</t>
  </si>
  <si>
    <t>21:0473:000465</t>
  </si>
  <si>
    <t>21:0155:000395</t>
  </si>
  <si>
    <t>21:0155:000395:0001:0001:00</t>
  </si>
  <si>
    <t>092H  :813021:80:813028:10</t>
  </si>
  <si>
    <t>21:0473:000466</t>
  </si>
  <si>
    <t>21:0155:000402</t>
  </si>
  <si>
    <t>21:0155:000402:0001:0001:02</t>
  </si>
  <si>
    <t>092H  :813022:00:------:--</t>
  </si>
  <si>
    <t>21:0473:000467</t>
  </si>
  <si>
    <t>21:0155:000396</t>
  </si>
  <si>
    <t>21:0155:000396:0001:0001:00</t>
  </si>
  <si>
    <t>092H  :813023:00:------:--</t>
  </si>
  <si>
    <t>21:0473:000468</t>
  </si>
  <si>
    <t>21:0155:000397</t>
  </si>
  <si>
    <t>21:0155:000397:0001:0001:00</t>
  </si>
  <si>
    <t>092H  :813024:00:------:--</t>
  </si>
  <si>
    <t>21:0473:000469</t>
  </si>
  <si>
    <t>21:0155:000398</t>
  </si>
  <si>
    <t>21:0155:000398:0001:0001:00</t>
  </si>
  <si>
    <t>092H  :813025:00:------:--</t>
  </si>
  <si>
    <t>21:0473:000470</t>
  </si>
  <si>
    <t>21:0155:000399</t>
  </si>
  <si>
    <t>21:0155:000399:0001:0001:00</t>
  </si>
  <si>
    <t>092H  :813026:00:------:--</t>
  </si>
  <si>
    <t>21:0473:000471</t>
  </si>
  <si>
    <t>21:0155:000400</t>
  </si>
  <si>
    <t>21:0155:000400:0001:0001:00</t>
  </si>
  <si>
    <t>092H  :813027:00:------:--</t>
  </si>
  <si>
    <t>21:0473:000472</t>
  </si>
  <si>
    <t>21:0155:000401</t>
  </si>
  <si>
    <t>21:0155:000401:0001:0001:00</t>
  </si>
  <si>
    <t>092H  :813028:10:------:--</t>
  </si>
  <si>
    <t>21:0473:000473</t>
  </si>
  <si>
    <t>21:0155:000402:0001:0001:01</t>
  </si>
  <si>
    <t>092H  :813029:20:813028:10</t>
  </si>
  <si>
    <t>21:0473:000474</t>
  </si>
  <si>
    <t>21:0155:000402:0002:0001:00</t>
  </si>
  <si>
    <t>092H  :813030:00:------:--</t>
  </si>
  <si>
    <t>21:0473:000475</t>
  </si>
  <si>
    <t>21:0155:000403</t>
  </si>
  <si>
    <t>21:0155:000403:0001:0001:00</t>
  </si>
  <si>
    <t>092H  :813031:00:------:--</t>
  </si>
  <si>
    <t>21:0473:000476</t>
  </si>
  <si>
    <t>21:0155:000404</t>
  </si>
  <si>
    <t>21:0155:000404:0001:0001:00</t>
  </si>
  <si>
    <t>092H  :813032:9E:------:--</t>
  </si>
  <si>
    <t>21:0473:000477</t>
  </si>
  <si>
    <t>092H  :813033:00:------:--</t>
  </si>
  <si>
    <t>21:0473:000478</t>
  </si>
  <si>
    <t>21:0155:000405</t>
  </si>
  <si>
    <t>21:0155:000405:0001:0001:00</t>
  </si>
  <si>
    <t>092H  :813034:00:------:--</t>
  </si>
  <si>
    <t>21:0473:000479</t>
  </si>
  <si>
    <t>21:0155:000406</t>
  </si>
  <si>
    <t>21:0155:000406:0001:0001:00</t>
  </si>
  <si>
    <t>092H  :813035:00:------:--</t>
  </si>
  <si>
    <t>21:0473:000480</t>
  </si>
  <si>
    <t>21:0155:000407</t>
  </si>
  <si>
    <t>21:0155:000407:0001:0001:00</t>
  </si>
  <si>
    <t>092H  :813036:00:------:--</t>
  </si>
  <si>
    <t>21:0473:000481</t>
  </si>
  <si>
    <t>21:0155:000408</t>
  </si>
  <si>
    <t>21:0155:000408:0001:0001:00</t>
  </si>
  <si>
    <t>092H  :813037:00:------:--</t>
  </si>
  <si>
    <t>21:0473:000482</t>
  </si>
  <si>
    <t>21:0155:000409</t>
  </si>
  <si>
    <t>21:0155:000409:0001:0001:00</t>
  </si>
  <si>
    <t>092H  :813038:00:------:--</t>
  </si>
  <si>
    <t>21:0473:000483</t>
  </si>
  <si>
    <t>21:0155:000410</t>
  </si>
  <si>
    <t>21:0155:000410:0001:0001:00</t>
  </si>
  <si>
    <t>092H  :813039:00:------:--</t>
  </si>
  <si>
    <t>21:0473:000484</t>
  </si>
  <si>
    <t>21:0155:000411</t>
  </si>
  <si>
    <t>21:0155:000411:0001:0001:00</t>
  </si>
  <si>
    <t>092H  :813040:00:------:--</t>
  </si>
  <si>
    <t>21:0473:000485</t>
  </si>
  <si>
    <t>21:0155:000412</t>
  </si>
  <si>
    <t>21:0155:000412:0001:0001:00</t>
  </si>
  <si>
    <t>092H  :813041:80:813048:00</t>
  </si>
  <si>
    <t>21:0473:000486</t>
  </si>
  <si>
    <t>21:0155:000418</t>
  </si>
  <si>
    <t>21:0155:000418:0001:0001:02</t>
  </si>
  <si>
    <t>092H  :813042:00:------:--</t>
  </si>
  <si>
    <t>21:0473:000487</t>
  </si>
  <si>
    <t>21:0155:000413</t>
  </si>
  <si>
    <t>21:0155:000413:0001:0001:00</t>
  </si>
  <si>
    <t>092H  :813043:00:------:--</t>
  </si>
  <si>
    <t>21:0473:000488</t>
  </si>
  <si>
    <t>21:0155:000414</t>
  </si>
  <si>
    <t>21:0155:000414:0001:0001:00</t>
  </si>
  <si>
    <t>092H  :813044:00:------:--</t>
  </si>
  <si>
    <t>21:0473:000489</t>
  </si>
  <si>
    <t>21:0155:000415</t>
  </si>
  <si>
    <t>21:0155:000415:0001:0001:00</t>
  </si>
  <si>
    <t>092H  :813045:00:------:--</t>
  </si>
  <si>
    <t>21:0473:000490</t>
  </si>
  <si>
    <t>21:0155:000416</t>
  </si>
  <si>
    <t>21:0155:000416:0001:0001:00</t>
  </si>
  <si>
    <t>092H  :813046:00:------:--</t>
  </si>
  <si>
    <t>21:0473:000491</t>
  </si>
  <si>
    <t>21:0155:000417</t>
  </si>
  <si>
    <t>21:0155:000417:0001:0001:00</t>
  </si>
  <si>
    <t>092H  :813047:9L:------:--</t>
  </si>
  <si>
    <t>21:0473:000492</t>
  </si>
  <si>
    <t>092H  :813048:00:------:--</t>
  </si>
  <si>
    <t>21:0473:000493</t>
  </si>
  <si>
    <t>21:0155:000418:0001:0001:01</t>
  </si>
  <si>
    <t>092H  :813049:00:------:--</t>
  </si>
  <si>
    <t>21:0473:000494</t>
  </si>
  <si>
    <t>21:0155:000419</t>
  </si>
  <si>
    <t>21:0155:000419:0001:0001:00</t>
  </si>
  <si>
    <t>092H  :813050:10:------:--</t>
  </si>
  <si>
    <t>21:0473:000495</t>
  </si>
  <si>
    <t>21:0155:000420</t>
  </si>
  <si>
    <t>21:0155:000420:0001:0001:00</t>
  </si>
  <si>
    <t>092H  :813051:20:813050:10</t>
  </si>
  <si>
    <t>21:0473:000496</t>
  </si>
  <si>
    <t>21:0155:000420:0002:0001:00</t>
  </si>
  <si>
    <t>092H  :813052:00:------:--</t>
  </si>
  <si>
    <t>21:0473:000497</t>
  </si>
  <si>
    <t>21:0155:000421</t>
  </si>
  <si>
    <t>21:0155:000421:0001:0001:00</t>
  </si>
  <si>
    <t>092H  :813053:00:------:--</t>
  </si>
  <si>
    <t>21:0473:000498</t>
  </si>
  <si>
    <t>21:0155:000422</t>
  </si>
  <si>
    <t>21:0155:000422:0001:0001:00</t>
  </si>
  <si>
    <t>092H  :813054:00:------:--</t>
  </si>
  <si>
    <t>21:0473:000499</t>
  </si>
  <si>
    <t>21:0155:000423</t>
  </si>
  <si>
    <t>21:0155:000423:0001:0001:00</t>
  </si>
  <si>
    <t>092H  :813055:00:------:--</t>
  </si>
  <si>
    <t>21:0473:000500</t>
  </si>
  <si>
    <t>21:0155:000424</t>
  </si>
  <si>
    <t>21:0155:000424:0001:0001:00</t>
  </si>
  <si>
    <t>092H  :813056:00:------:--</t>
  </si>
  <si>
    <t>21:0473:000501</t>
  </si>
  <si>
    <t>21:0155:000425</t>
  </si>
  <si>
    <t>21:0155:000425:0001:0001:00</t>
  </si>
  <si>
    <t>092H  :813057:00:------:--</t>
  </si>
  <si>
    <t>21:0473:000502</t>
  </si>
  <si>
    <t>21:0155:000426</t>
  </si>
  <si>
    <t>21:0155:000426:0001:0001:00</t>
  </si>
  <si>
    <t>092H  :813058:00:------:--</t>
  </si>
  <si>
    <t>21:0473:000503</t>
  </si>
  <si>
    <t>21:0155:000427</t>
  </si>
  <si>
    <t>21:0155:000427:0001:0001:00</t>
  </si>
  <si>
    <t>092H  :813059:00:------:--</t>
  </si>
  <si>
    <t>21:0473:000504</t>
  </si>
  <si>
    <t>21:0155:000428</t>
  </si>
  <si>
    <t>21:0155:000428:0001:0001:00</t>
  </si>
  <si>
    <t>092H  :813060:00:------:--</t>
  </si>
  <si>
    <t>21:0473:000505</t>
  </si>
  <si>
    <t>21:0155:000429</t>
  </si>
  <si>
    <t>21:0155:000429:0001:0001:00</t>
  </si>
  <si>
    <t>092H  :813061:80:813069:00</t>
  </si>
  <si>
    <t>21:0473:000506</t>
  </si>
  <si>
    <t>21:0155:000436</t>
  </si>
  <si>
    <t>21:0155:000436:0001:0001:02</t>
  </si>
  <si>
    <t>092H  :813062:00:------:--</t>
  </si>
  <si>
    <t>21:0473:000507</t>
  </si>
  <si>
    <t>21:0155:000430</t>
  </si>
  <si>
    <t>21:0155:000430:0001:0001:00</t>
  </si>
  <si>
    <t>092H  :813063:00:------:--</t>
  </si>
  <si>
    <t>21:0473:000508</t>
  </si>
  <si>
    <t>21:0155:000431</t>
  </si>
  <si>
    <t>21:0155:000431:0001:0001:00</t>
  </si>
  <si>
    <t>092H  :813064:00:------:--</t>
  </si>
  <si>
    <t>21:0473:000509</t>
  </si>
  <si>
    <t>21:0155:000432</t>
  </si>
  <si>
    <t>21:0155:000432:0001:0001:00</t>
  </si>
  <si>
    <t>092H  :813065:00:------:--</t>
  </si>
  <si>
    <t>21:0473:000510</t>
  </si>
  <si>
    <t>21:0155:000433</t>
  </si>
  <si>
    <t>21:0155:000433:0001:0001:00</t>
  </si>
  <si>
    <t>092H  :813066:00:------:--</t>
  </si>
  <si>
    <t>21:0473:000511</t>
  </si>
  <si>
    <t>21:0155:000434</t>
  </si>
  <si>
    <t>21:0155:000434:0001:0001:00</t>
  </si>
  <si>
    <t>092H  :813067:9J:------:--</t>
  </si>
  <si>
    <t>21:0473:000512</t>
  </si>
  <si>
    <t>092H  :813068:00:------:--</t>
  </si>
  <si>
    <t>21:0473:000513</t>
  </si>
  <si>
    <t>21:0155:000435</t>
  </si>
  <si>
    <t>21:0155:000435:0001:0001:00</t>
  </si>
  <si>
    <t>092H  :813069:00:------:--</t>
  </si>
  <si>
    <t>21:0473:000514</t>
  </si>
  <si>
    <t>21:0155:000436:0001:0001:01</t>
  </si>
  <si>
    <t>092H  :813070:00:------:--</t>
  </si>
  <si>
    <t>21:0473:000515</t>
  </si>
  <si>
    <t>21:0155:000437</t>
  </si>
  <si>
    <t>21:0155:000437:0001:0001:00</t>
  </si>
  <si>
    <t>092H  :813071:00:------:--</t>
  </si>
  <si>
    <t>21:0473:000516</t>
  </si>
  <si>
    <t>21:0155:000438</t>
  </si>
  <si>
    <t>21:0155:000438:0001:0001:00</t>
  </si>
  <si>
    <t>092H  :813072:00:------:--</t>
  </si>
  <si>
    <t>21:0473:000517</t>
  </si>
  <si>
    <t>21:0155:000439</t>
  </si>
  <si>
    <t>21:0155:000439:0001:0001:00</t>
  </si>
  <si>
    <t>092H  :813073:10:------:--</t>
  </si>
  <si>
    <t>21:0473:000518</t>
  </si>
  <si>
    <t>21:0155:000440</t>
  </si>
  <si>
    <t>21:0155:000440:0001:0001:00</t>
  </si>
  <si>
    <t>092H  :813074:20:813073:10</t>
  </si>
  <si>
    <t>21:0473:000519</t>
  </si>
  <si>
    <t>21:0155:000440:0002:0001:00</t>
  </si>
  <si>
    <t>092H  :813075:00:------:--</t>
  </si>
  <si>
    <t>21:0473:000520</t>
  </si>
  <si>
    <t>21:0155:000441</t>
  </si>
  <si>
    <t>21:0155:000441:0001:0001:00</t>
  </si>
  <si>
    <t>092H  :813076:00:------:--</t>
  </si>
  <si>
    <t>21:0473:000521</t>
  </si>
  <si>
    <t>21:0155:000442</t>
  </si>
  <si>
    <t>21:0155:000442:0001:0001:00</t>
  </si>
  <si>
    <t>092H  :813077:00:------:--</t>
  </si>
  <si>
    <t>21:0473:000522</t>
  </si>
  <si>
    <t>21:0155:000443</t>
  </si>
  <si>
    <t>21:0155:000443:0001:0001:00</t>
  </si>
  <si>
    <t>092H  :813078:00:------:--</t>
  </si>
  <si>
    <t>21:0473:000523</t>
  </si>
  <si>
    <t>21:0155:000444</t>
  </si>
  <si>
    <t>21:0155:000444:0001:0001:00</t>
  </si>
  <si>
    <t>092H  :813079:00:------:--</t>
  </si>
  <si>
    <t>21:0473:000524</t>
  </si>
  <si>
    <t>21:0155:000445</t>
  </si>
  <si>
    <t>21:0155:000445:0001:0001:00</t>
  </si>
  <si>
    <t>092H  :813080:00:------:--</t>
  </si>
  <si>
    <t>21:0473:000525</t>
  </si>
  <si>
    <t>21:0155:000446</t>
  </si>
  <si>
    <t>21:0155:000446:0001:0001:00</t>
  </si>
  <si>
    <t>092H  :813081:80:813087:00</t>
  </si>
  <si>
    <t>21:0473:000526</t>
  </si>
  <si>
    <t>21:0155:000452</t>
  </si>
  <si>
    <t>21:0155:000452:0001:0001:02</t>
  </si>
  <si>
    <t>092H  :813082:00:------:--</t>
  </si>
  <si>
    <t>21:0473:000527</t>
  </si>
  <si>
    <t>21:0155:000447</t>
  </si>
  <si>
    <t>21:0155:000447:0001:0001:00</t>
  </si>
  <si>
    <t>092H  :813083:00:------:--</t>
  </si>
  <si>
    <t>21:0473:000528</t>
  </si>
  <si>
    <t>21:0155:000448</t>
  </si>
  <si>
    <t>21:0155:000448:0001:0001:00</t>
  </si>
  <si>
    <t>092H  :813084:00:------:--</t>
  </si>
  <si>
    <t>21:0473:000529</t>
  </si>
  <si>
    <t>21:0155:000449</t>
  </si>
  <si>
    <t>21:0155:000449:0001:0001:00</t>
  </si>
  <si>
    <t>092H  :813085:00:------:--</t>
  </si>
  <si>
    <t>21:0473:000530</t>
  </si>
  <si>
    <t>21:0155:000450</t>
  </si>
  <si>
    <t>21:0155:000450:0001:0001:00</t>
  </si>
  <si>
    <t>092H  :813086:00:------:--</t>
  </si>
  <si>
    <t>21:0473:000531</t>
  </si>
  <si>
    <t>21:0155:000451</t>
  </si>
  <si>
    <t>21:0155:000451:0001:0001:00</t>
  </si>
  <si>
    <t>092H  :813087:00:------:--</t>
  </si>
  <si>
    <t>21:0473:000532</t>
  </si>
  <si>
    <t>21:0155:000452:0001:0001:01</t>
  </si>
  <si>
    <t>092H  :813088:00:------:--</t>
  </si>
  <si>
    <t>21:0473:000533</t>
  </si>
  <si>
    <t>21:0155:000453</t>
  </si>
  <si>
    <t>21:0155:000453:0001:0001:00</t>
  </si>
  <si>
    <t>092H  :813089:00:------:--</t>
  </si>
  <si>
    <t>21:0473:000534</t>
  </si>
  <si>
    <t>21:0155:000454</t>
  </si>
  <si>
    <t>21:0155:000454:0001:0001:00</t>
  </si>
  <si>
    <t>092H  :813090:00:------:--</t>
  </si>
  <si>
    <t>21:0473:000535</t>
  </si>
  <si>
    <t>21:0155:000455</t>
  </si>
  <si>
    <t>21:0155:000455:0001:0001:00</t>
  </si>
  <si>
    <t>092H  :813091:00:------:--</t>
  </si>
  <si>
    <t>21:0473:000536</t>
  </si>
  <si>
    <t>21:0155:000456</t>
  </si>
  <si>
    <t>21:0155:000456:0001:0001:00</t>
  </si>
  <si>
    <t>092H  :813092:00:------:--</t>
  </si>
  <si>
    <t>21:0473:000537</t>
  </si>
  <si>
    <t>21:0155:000457</t>
  </si>
  <si>
    <t>21:0155:000457:0001:0001:00</t>
  </si>
  <si>
    <t>092H  :813093:00:------:--</t>
  </si>
  <si>
    <t>21:0473:000538</t>
  </si>
  <si>
    <t>21:0155:000458</t>
  </si>
  <si>
    <t>21:0155:000458:0001:0001:00</t>
  </si>
  <si>
    <t>092H  :813094:00:------:--</t>
  </si>
  <si>
    <t>21:0473:000539</t>
  </si>
  <si>
    <t>21:0155:000459</t>
  </si>
  <si>
    <t>21:0155:000459:0001:0001:00</t>
  </si>
  <si>
    <t>092H  :813095:9K:------:--</t>
  </si>
  <si>
    <t>21:0473:000540</t>
  </si>
  <si>
    <t>092H  :813096:10:------:--</t>
  </si>
  <si>
    <t>21:0473:000541</t>
  </si>
  <si>
    <t>21:0155:000460</t>
  </si>
  <si>
    <t>21:0155:000460:0001:0001:00</t>
  </si>
  <si>
    <t>092H  :813097:20:813096:10</t>
  </si>
  <si>
    <t>21:0473:000542</t>
  </si>
  <si>
    <t>21:0155:000460:0002:0001:00</t>
  </si>
  <si>
    <t>092H  :813098:00:------:--</t>
  </si>
  <si>
    <t>21:0473:000543</t>
  </si>
  <si>
    <t>21:0155:000461</t>
  </si>
  <si>
    <t>21:0155:000461:0001:0001:00</t>
  </si>
  <si>
    <t>092H  :813099:00:------:--</t>
  </si>
  <si>
    <t>21:0473:000544</t>
  </si>
  <si>
    <t>21:0155:000462</t>
  </si>
  <si>
    <t>21:0155:000462:0001:0001:00</t>
  </si>
  <si>
    <t>092H  :813100:00:------:--</t>
  </si>
  <si>
    <t>21:0473:000545</t>
  </si>
  <si>
    <t>21:0155:000463</t>
  </si>
  <si>
    <t>21:0155:000463:0001:0001:00</t>
  </si>
  <si>
    <t>092H  :813101:80:813114:00</t>
  </si>
  <si>
    <t>21:0473:000546</t>
  </si>
  <si>
    <t>21:0155:000474</t>
  </si>
  <si>
    <t>21:0155:000474:0001:0001:02</t>
  </si>
  <si>
    <t>092H  :813102:00:------:--</t>
  </si>
  <si>
    <t>21:0473:000547</t>
  </si>
  <si>
    <t>21:0155:000464</t>
  </si>
  <si>
    <t>21:0155:000464:0001:0001:00</t>
  </si>
  <si>
    <t>092H  :813103:00:------:--</t>
  </si>
  <si>
    <t>21:0473:000548</t>
  </si>
  <si>
    <t>21:0155:000465</t>
  </si>
  <si>
    <t>21:0155:000465:0001:0001:00</t>
  </si>
  <si>
    <t>092H  :813104:00:------:--</t>
  </si>
  <si>
    <t>21:0473:000549</t>
  </si>
  <si>
    <t>21:0155:000466</t>
  </si>
  <si>
    <t>21:0155:000466:0001:0001:00</t>
  </si>
  <si>
    <t>092H  :813105:10:------:--</t>
  </si>
  <si>
    <t>21:0473:000550</t>
  </si>
  <si>
    <t>21:0155:000467</t>
  </si>
  <si>
    <t>21:0155:000467:0001:0001:00</t>
  </si>
  <si>
    <t>092H  :813106:20:813105:10</t>
  </si>
  <si>
    <t>21:0473:000551</t>
  </si>
  <si>
    <t>21:0155:000467:0002:0001:00</t>
  </si>
  <si>
    <t>092H  :813107:00:------:--</t>
  </si>
  <si>
    <t>21:0473:000552</t>
  </si>
  <si>
    <t>21:0155:000468</t>
  </si>
  <si>
    <t>21:0155:000468:0001:0001:00</t>
  </si>
  <si>
    <t>092H  :813108:00:------:--</t>
  </si>
  <si>
    <t>21:0473:000553</t>
  </si>
  <si>
    <t>21:0155:000469</t>
  </si>
  <si>
    <t>21:0155:000469:0001:0001:00</t>
  </si>
  <si>
    <t>092H  :813109:00:------:--</t>
  </si>
  <si>
    <t>21:0473:000554</t>
  </si>
  <si>
    <t>21:0155:000470</t>
  </si>
  <si>
    <t>21:0155:000470:0001:0001:00</t>
  </si>
  <si>
    <t>092H  :813110:00:------:--</t>
  </si>
  <si>
    <t>21:0473:000555</t>
  </si>
  <si>
    <t>21:0155:000471</t>
  </si>
  <si>
    <t>21:0155:000471:0001:0001:00</t>
  </si>
  <si>
    <t>092H  :813111:00:------:--</t>
  </si>
  <si>
    <t>21:0473:000556</t>
  </si>
  <si>
    <t>21:0155:000472</t>
  </si>
  <si>
    <t>21:0155:000472:0001:0001:00</t>
  </si>
  <si>
    <t>092H  :813112:00:------:--</t>
  </si>
  <si>
    <t>21:0473:000557</t>
  </si>
  <si>
    <t>21:0155:000473</t>
  </si>
  <si>
    <t>21:0155:000473:0001:0001:00</t>
  </si>
  <si>
    <t>092H  :813113:9E:------:--</t>
  </si>
  <si>
    <t>21:0473:000558</t>
  </si>
  <si>
    <t>092H  :813114:00:------:--</t>
  </si>
  <si>
    <t>21:0473:000559</t>
  </si>
  <si>
    <t>21:0155:000474:0001:0001:01</t>
  </si>
  <si>
    <t>092H  :813115:00:------:--</t>
  </si>
  <si>
    <t>21:0473:000560</t>
  </si>
  <si>
    <t>21:0155:000475</t>
  </si>
  <si>
    <t>21:0155:000475:0001:0001:00</t>
  </si>
  <si>
    <t>092H  :813116:00:------:--</t>
  </si>
  <si>
    <t>21:0473:000561</t>
  </si>
  <si>
    <t>21:0155:000476</t>
  </si>
  <si>
    <t>21:0155:000476:0001:0001:00</t>
  </si>
  <si>
    <t>092H  :813117:00:------:--</t>
  </si>
  <si>
    <t>21:0473:000562</t>
  </si>
  <si>
    <t>21:0155:000477</t>
  </si>
  <si>
    <t>21:0155:000477:0001:0001:00</t>
  </si>
  <si>
    <t>092H  :813118:00:------:--</t>
  </si>
  <si>
    <t>21:0473:000563</t>
  </si>
  <si>
    <t>21:0155:000478</t>
  </si>
  <si>
    <t>21:0155:000478:0001:0001:00</t>
  </si>
  <si>
    <t>092H  :813119:00:------:--</t>
  </si>
  <si>
    <t>21:0473:000564</t>
  </si>
  <si>
    <t>21:0155:000479</t>
  </si>
  <si>
    <t>21:0155:000479:0001:0001:00</t>
  </si>
  <si>
    <t>092H  :813120:00:------:--</t>
  </si>
  <si>
    <t>21:0473:000565</t>
  </si>
  <si>
    <t>21:0155:000480</t>
  </si>
  <si>
    <t>21:0155:000480:0001:0001:00</t>
  </si>
  <si>
    <t>092H  :813121:80:813127:00</t>
  </si>
  <si>
    <t>21:0473:000566</t>
  </si>
  <si>
    <t>21:0155:000485</t>
  </si>
  <si>
    <t>21:0155:000485:0001:0001:02</t>
  </si>
  <si>
    <t>092H  :813122:9E:------:--</t>
  </si>
  <si>
    <t>21:0473:000567</t>
  </si>
  <si>
    <t>092H  :813123:00:------:--</t>
  </si>
  <si>
    <t>21:0473:000568</t>
  </si>
  <si>
    <t>21:0155:000481</t>
  </si>
  <si>
    <t>21:0155:000481:0001:0001:00</t>
  </si>
  <si>
    <t>092H  :813124:00:------:--</t>
  </si>
  <si>
    <t>21:0473:000569</t>
  </si>
  <si>
    <t>21:0155:000482</t>
  </si>
  <si>
    <t>21:0155:000482:0001:0001:00</t>
  </si>
  <si>
    <t>092H  :813125:00:------:--</t>
  </si>
  <si>
    <t>21:0473:000570</t>
  </si>
  <si>
    <t>21:0155:000483</t>
  </si>
  <si>
    <t>21:0155:000483:0001:0001:00</t>
  </si>
  <si>
    <t>092H  :813126:00:------:--</t>
  </si>
  <si>
    <t>21:0473:000571</t>
  </si>
  <si>
    <t>21:0155:000484</t>
  </si>
  <si>
    <t>21:0155:000484:0001:0001:00</t>
  </si>
  <si>
    <t>092H  :813127:00:------:--</t>
  </si>
  <si>
    <t>21:0473:000572</t>
  </si>
  <si>
    <t>21:0155:000485:0001:0001:01</t>
  </si>
  <si>
    <t>092H  :813128:00:------:--</t>
  </si>
  <si>
    <t>21:0473:000573</t>
  </si>
  <si>
    <t>21:0155:000486</t>
  </si>
  <si>
    <t>21:0155:000486:0001:0001:00</t>
  </si>
  <si>
    <t>092H  :813129:00:------:--</t>
  </si>
  <si>
    <t>21:0473:000574</t>
  </si>
  <si>
    <t>21:0155:000487</t>
  </si>
  <si>
    <t>21:0155:000487:0001:0001:00</t>
  </si>
  <si>
    <t>092H  :813130:00:------:--</t>
  </si>
  <si>
    <t>21:0473:000575</t>
  </si>
  <si>
    <t>21:0155:000488</t>
  </si>
  <si>
    <t>21:0155:000488:0001:0001:00</t>
  </si>
  <si>
    <t>092H  :813131:00:------:--</t>
  </si>
  <si>
    <t>21:0473:000576</t>
  </si>
  <si>
    <t>21:0155:000489</t>
  </si>
  <si>
    <t>21:0155:000489:0001:0001:00</t>
  </si>
  <si>
    <t>092H  :813132:00:------:--</t>
  </si>
  <si>
    <t>21:0473:000577</t>
  </si>
  <si>
    <t>21:0155:000490</t>
  </si>
  <si>
    <t>21:0155:000490:0001:0001:00</t>
  </si>
  <si>
    <t>092H  :813133:10:------:--</t>
  </si>
  <si>
    <t>21:0473:000578</t>
  </si>
  <si>
    <t>21:0155:000491</t>
  </si>
  <si>
    <t>21:0155:000491:0001:0001:00</t>
  </si>
  <si>
    <t>092H  :813134:20:813133:10</t>
  </si>
  <si>
    <t>21:0473:000579</t>
  </si>
  <si>
    <t>21:0155:000491:0002:0001:00</t>
  </si>
  <si>
    <t>092H  :813135:00:------:--</t>
  </si>
  <si>
    <t>21:0473:000580</t>
  </si>
  <si>
    <t>21:0155:000492</t>
  </si>
  <si>
    <t>21:0155:000492:0001:0001:00</t>
  </si>
  <si>
    <t>092H  :813136:00:------:--</t>
  </si>
  <si>
    <t>21:0473:000581</t>
  </si>
  <si>
    <t>21:0155:000493</t>
  </si>
  <si>
    <t>21:0155:000493:0001:0001:00</t>
  </si>
  <si>
    <t>092H  :813137:00:------:--</t>
  </si>
  <si>
    <t>21:0473:000582</t>
  </si>
  <si>
    <t>21:0155:000494</t>
  </si>
  <si>
    <t>21:0155:000494:0001:0001:00</t>
  </si>
  <si>
    <t>092H  :813138:00:------:--</t>
  </si>
  <si>
    <t>21:0473:000583</t>
  </si>
  <si>
    <t>21:0155:000495</t>
  </si>
  <si>
    <t>21:0155:000495:0001:0001:00</t>
  </si>
  <si>
    <t>092H  :813139:00:------:--</t>
  </si>
  <si>
    <t>21:0473:000584</t>
  </si>
  <si>
    <t>21:0155:000496</t>
  </si>
  <si>
    <t>21:0155:000496:0001:0001:00</t>
  </si>
  <si>
    <t>092H  :813140:00:------:--</t>
  </si>
  <si>
    <t>21:0473:000585</t>
  </si>
  <si>
    <t>21:0155:000497</t>
  </si>
  <si>
    <t>21:0155:000497:0001:0001:00</t>
  </si>
  <si>
    <t>092H  :813141:80:813151:00</t>
  </si>
  <si>
    <t>21:0473:000586</t>
  </si>
  <si>
    <t>21:0155:000505</t>
  </si>
  <si>
    <t>21:0155:000505:0001:0001:02</t>
  </si>
  <si>
    <t>092H  :813142:00:------:--</t>
  </si>
  <si>
    <t>21:0473:000587</t>
  </si>
  <si>
    <t>21:0155:000498</t>
  </si>
  <si>
    <t>21:0155:000498:0001:0001:00</t>
  </si>
  <si>
    <t>092H  :813143:00:------:--</t>
  </si>
  <si>
    <t>21:0473:000588</t>
  </si>
  <si>
    <t>21:0155:000499</t>
  </si>
  <si>
    <t>21:0155:000499:0001:0001:00</t>
  </si>
  <si>
    <t>092H  :813144:00:------:--</t>
  </si>
  <si>
    <t>21:0473:000589</t>
  </si>
  <si>
    <t>21:0155:000500</t>
  </si>
  <si>
    <t>21:0155:000500:0001:0001:00</t>
  </si>
  <si>
    <t>092H  :813145:10:------:--</t>
  </si>
  <si>
    <t>21:0473:000590</t>
  </si>
  <si>
    <t>21:0155:000501</t>
  </si>
  <si>
    <t>21:0155:000501:0001:0001:00</t>
  </si>
  <si>
    <t>092H  :813146:20:813145:10</t>
  </si>
  <si>
    <t>21:0473:000591</t>
  </si>
  <si>
    <t>21:0155:000501:0002:0001:00</t>
  </si>
  <si>
    <t>092H  :813147:00:------:--</t>
  </si>
  <si>
    <t>21:0473:000592</t>
  </si>
  <si>
    <t>21:0155:000502</t>
  </si>
  <si>
    <t>21:0155:000502:0001:0001:00</t>
  </si>
  <si>
    <t>092H  :813148:00:------:--</t>
  </si>
  <si>
    <t>21:0473:000593</t>
  </si>
  <si>
    <t>21:0155:000503</t>
  </si>
  <si>
    <t>21:0155:000503:0001:0001:00</t>
  </si>
  <si>
    <t>092H  :813149:9J:------:--</t>
  </si>
  <si>
    <t>21:0473:000594</t>
  </si>
  <si>
    <t>092H  :813150:00:------:--</t>
  </si>
  <si>
    <t>21:0473:000595</t>
  </si>
  <si>
    <t>21:0155:000504</t>
  </si>
  <si>
    <t>21:0155:000504:0001:0001:00</t>
  </si>
  <si>
    <t>092H  :813151:00:------:--</t>
  </si>
  <si>
    <t>21:0473:000596</t>
  </si>
  <si>
    <t>21:0155:000505:0001:0001:01</t>
  </si>
  <si>
    <t>092H  :813152:00:------:--</t>
  </si>
  <si>
    <t>21:0473:000597</t>
  </si>
  <si>
    <t>21:0155:000506</t>
  </si>
  <si>
    <t>21:0155:000506:0001:0001:00</t>
  </si>
  <si>
    <t>092H  :813153:00:------:--</t>
  </si>
  <si>
    <t>21:0473:000598</t>
  </si>
  <si>
    <t>21:0155:000507</t>
  </si>
  <si>
    <t>21:0155:000507:0001:0001:00</t>
  </si>
  <si>
    <t>092H  :813154:00:------:--</t>
  </si>
  <si>
    <t>21:0473:000599</t>
  </si>
  <si>
    <t>21:0155:000508</t>
  </si>
  <si>
    <t>21:0155:000508:0001:0001:00</t>
  </si>
  <si>
    <t>092H  :813155:00:------:--</t>
  </si>
  <si>
    <t>21:0473:000600</t>
  </si>
  <si>
    <t>21:0155:000509</t>
  </si>
  <si>
    <t>21:0155:000509:0001:0001:00</t>
  </si>
  <si>
    <t>092H  :813156:00:------:--</t>
  </si>
  <si>
    <t>21:0473:000601</t>
  </si>
  <si>
    <t>21:0155:000510</t>
  </si>
  <si>
    <t>21:0155:000510:0001:0001:00</t>
  </si>
  <si>
    <t>092H  :813157:00:------:--</t>
  </si>
  <si>
    <t>21:0473:000602</t>
  </si>
  <si>
    <t>21:0155:000511</t>
  </si>
  <si>
    <t>21:0155:000511:0001:0001:00</t>
  </si>
  <si>
    <t>092H  :813158:00:------:--</t>
  </si>
  <si>
    <t>21:0473:000603</t>
  </si>
  <si>
    <t>21:0155:000512</t>
  </si>
  <si>
    <t>21:0155:000512:0001:0001:00</t>
  </si>
  <si>
    <t>092H  :813159:00:------:--</t>
  </si>
  <si>
    <t>21:0473:000604</t>
  </si>
  <si>
    <t>21:0155:000513</t>
  </si>
  <si>
    <t>21:0155:000513:0001:0001:00</t>
  </si>
  <si>
    <t>092H  :813160:00:------:--</t>
  </si>
  <si>
    <t>21:0473:000605</t>
  </si>
  <si>
    <t>21:0155:000514</t>
  </si>
  <si>
    <t>21:0155:000514:0001:0001:00</t>
  </si>
  <si>
    <t>092H  :813161:80:813164:00</t>
  </si>
  <si>
    <t>21:0473:000606</t>
  </si>
  <si>
    <t>21:0155:000517</t>
  </si>
  <si>
    <t>21:0155:000517:0001:0001:02</t>
  </si>
  <si>
    <t>092H  :813162:00:------:--</t>
  </si>
  <si>
    <t>21:0473:000607</t>
  </si>
  <si>
    <t>21:0155:000515</t>
  </si>
  <si>
    <t>21:0155:000515:0001:0001:00</t>
  </si>
  <si>
    <t>092H  :813163:00:------:--</t>
  </si>
  <si>
    <t>21:0473:000608</t>
  </si>
  <si>
    <t>21:0155:000516</t>
  </si>
  <si>
    <t>21:0155:000516:0001:0001:00</t>
  </si>
  <si>
    <t>092H  :813164:00:------:--</t>
  </si>
  <si>
    <t>21:0473:000609</t>
  </si>
  <si>
    <t>21:0155:000517:0001:0001:01</t>
  </si>
  <si>
    <t>092H  :813165:00:------:--</t>
  </si>
  <si>
    <t>21:0473:000610</t>
  </si>
  <si>
    <t>21:0155:000518</t>
  </si>
  <si>
    <t>21:0155:000518:0001:0001:00</t>
  </si>
  <si>
    <t>092H  :813166:10:------:--</t>
  </si>
  <si>
    <t>21:0473:000611</t>
  </si>
  <si>
    <t>21:0155:000519</t>
  </si>
  <si>
    <t>21:0155:000519:0001:0001:00</t>
  </si>
  <si>
    <t>092H  :813167:20:813166:10</t>
  </si>
  <si>
    <t>21:0473:000612</t>
  </si>
  <si>
    <t>21:0155:000519:0002:0001:00</t>
  </si>
  <si>
    <t>092H  :813168:00:------:--</t>
  </si>
  <si>
    <t>21:0473:000613</t>
  </si>
  <si>
    <t>21:0155:000520</t>
  </si>
  <si>
    <t>21:0155:000520:0001:0001:00</t>
  </si>
  <si>
    <t>092H  :813169:00:------:--</t>
  </si>
  <si>
    <t>21:0473:000614</t>
  </si>
  <si>
    <t>21:0155:000521</t>
  </si>
  <si>
    <t>21:0155:000521:0001:0001:00</t>
  </si>
  <si>
    <t>092H  :813170:00:------:--</t>
  </si>
  <si>
    <t>21:0473:000615</t>
  </si>
  <si>
    <t>21:0155:000522</t>
  </si>
  <si>
    <t>21:0155:000522:0001:0001:00</t>
  </si>
  <si>
    <t>092H  :813171:00:------:--</t>
  </si>
  <si>
    <t>21:0473:000616</t>
  </si>
  <si>
    <t>21:0155:000523</t>
  </si>
  <si>
    <t>21:0155:000523:0001:0001:00</t>
  </si>
  <si>
    <t>092H  :813172:00:------:--</t>
  </si>
  <si>
    <t>21:0473:000617</t>
  </si>
  <si>
    <t>21:0155:000524</t>
  </si>
  <si>
    <t>21:0155:000524:0001:0001:00</t>
  </si>
  <si>
    <t>092H  :813173:00:------:--</t>
  </si>
  <si>
    <t>21:0473:000618</t>
  </si>
  <si>
    <t>21:0155:000525</t>
  </si>
  <si>
    <t>21:0155:000525:0001:0001:00</t>
  </si>
  <si>
    <t>092H  :813174:00:------:--</t>
  </si>
  <si>
    <t>21:0473:000619</t>
  </si>
  <si>
    <t>21:0155:000526</t>
  </si>
  <si>
    <t>21:0155:000526:0001:0001:00</t>
  </si>
  <si>
    <t>092H  :813175:00:------:--</t>
  </si>
  <si>
    <t>21:0473:000620</t>
  </si>
  <si>
    <t>21:0155:000527</t>
  </si>
  <si>
    <t>21:0155:000527:0001:0001:00</t>
  </si>
  <si>
    <t>092H  :813176:00:------:--</t>
  </si>
  <si>
    <t>21:0473:000621</t>
  </si>
  <si>
    <t>21:0155:000528</t>
  </si>
  <si>
    <t>21:0155:000528:0001:0001:00</t>
  </si>
  <si>
    <t>092H  :813177:9L:------:--</t>
  </si>
  <si>
    <t>21:0473:000622</t>
  </si>
  <si>
    <t>092H  :813178:00:------:--</t>
  </si>
  <si>
    <t>21:0473:000623</t>
  </si>
  <si>
    <t>21:0155:000529</t>
  </si>
  <si>
    <t>21:0155:000529:0001:0001:00</t>
  </si>
  <si>
    <t>092H  :813179:00:------:--</t>
  </si>
  <si>
    <t>21:0473:000624</t>
  </si>
  <si>
    <t>21:0155:000530</t>
  </si>
  <si>
    <t>21:0155:000530:0001:0001:00</t>
  </si>
  <si>
    <t>092H  :813180:00:------:--</t>
  </si>
  <si>
    <t>21:0473:000625</t>
  </si>
  <si>
    <t>21:0155:000531</t>
  </si>
  <si>
    <t>21:0155:000531:0001:0001:00</t>
  </si>
  <si>
    <t>092H  :813181:80:813185:00</t>
  </si>
  <si>
    <t>21:0473:000626</t>
  </si>
  <si>
    <t>21:0155:000535</t>
  </si>
  <si>
    <t>21:0155:000535:0001:0001:02</t>
  </si>
  <si>
    <t>092H  :813182:00:------:--</t>
  </si>
  <si>
    <t>21:0473:000627</t>
  </si>
  <si>
    <t>21:0155:000532</t>
  </si>
  <si>
    <t>21:0155:000532:0001:0001:00</t>
  </si>
  <si>
    <t>092H  :813183:00:------:--</t>
  </si>
  <si>
    <t>21:0473:000628</t>
  </si>
  <si>
    <t>21:0155:000533</t>
  </si>
  <si>
    <t>21:0155:000533:0001:0001:00</t>
  </si>
  <si>
    <t>092H  :813184:00:------:--</t>
  </si>
  <si>
    <t>21:0473:000629</t>
  </si>
  <si>
    <t>21:0155:000534</t>
  </si>
  <si>
    <t>21:0155:000534:0001:0001:00</t>
  </si>
  <si>
    <t>092H  :813185:00:------:--</t>
  </si>
  <si>
    <t>21:0473:000630</t>
  </si>
  <si>
    <t>21:0155:000535:0001:0001:01</t>
  </si>
  <si>
    <t>092H  :813186:00:------:--</t>
  </si>
  <si>
    <t>21:0473:000631</t>
  </si>
  <si>
    <t>21:0155:000536</t>
  </si>
  <si>
    <t>21:0155:000536:0001:0001:00</t>
  </si>
  <si>
    <t>092H  :813187:00:------:--</t>
  </si>
  <si>
    <t>21:0473:000632</t>
  </si>
  <si>
    <t>21:0155:000537</t>
  </si>
  <si>
    <t>21:0155:000537:0001:0001:00</t>
  </si>
  <si>
    <t>092H  :813188:00:------:--</t>
  </si>
  <si>
    <t>21:0473:000633</t>
  </si>
  <si>
    <t>21:0155:000538</t>
  </si>
  <si>
    <t>21:0155:000538:0001:0001:00</t>
  </si>
  <si>
    <t>092H  :813189:9K:------:--</t>
  </si>
  <si>
    <t>21:0473:000634</t>
  </si>
  <si>
    <t>092H  :813190:00:------:--</t>
  </si>
  <si>
    <t>21:0473:000635</t>
  </si>
  <si>
    <t>21:0155:000539</t>
  </si>
  <si>
    <t>21:0155:000539:0001:0001:00</t>
  </si>
  <si>
    <t>092H  :813191:00:------:--</t>
  </si>
  <si>
    <t>21:0473:000636</t>
  </si>
  <si>
    <t>21:0155:000540</t>
  </si>
  <si>
    <t>21:0155:000540:0001:0001:00</t>
  </si>
  <si>
    <t>092H  :813192:10:------:--</t>
  </si>
  <si>
    <t>21:0473:000637</t>
  </si>
  <si>
    <t>21:0155:000541</t>
  </si>
  <si>
    <t>21:0155:000541:0001:0001:00</t>
  </si>
  <si>
    <t>092H  :813193:20:813192:10</t>
  </si>
  <si>
    <t>21:0473:000638</t>
  </si>
  <si>
    <t>21:0155:000541:0002:0001:00</t>
  </si>
  <si>
    <t>092H  :813194:00:------:--</t>
  </si>
  <si>
    <t>21:0473:000639</t>
  </si>
  <si>
    <t>21:0155:000542</t>
  </si>
  <si>
    <t>21:0155:000542:0001:0001:00</t>
  </si>
  <si>
    <t>092H  :813195:00:------:--</t>
  </si>
  <si>
    <t>21:0473:000640</t>
  </si>
  <si>
    <t>21:0155:000543</t>
  </si>
  <si>
    <t>21:0155:000543:0001:0001:00</t>
  </si>
  <si>
    <t>092H  :813196:00:------:--</t>
  </si>
  <si>
    <t>21:0473:000641</t>
  </si>
  <si>
    <t>21:0155:000544</t>
  </si>
  <si>
    <t>21:0155:000544:0001:0001:00</t>
  </si>
  <si>
    <t>092H  :813197:00:------:--</t>
  </si>
  <si>
    <t>21:0473:000642</t>
  </si>
  <si>
    <t>21:0155:000545</t>
  </si>
  <si>
    <t>21:0155:000545:0001:0001:00</t>
  </si>
  <si>
    <t>092H  :813198:00:------:--</t>
  </si>
  <si>
    <t>21:0473:000643</t>
  </si>
  <si>
    <t>21:0155:000546</t>
  </si>
  <si>
    <t>21:0155:000546:0001:0001:00</t>
  </si>
  <si>
    <t>092H  :813199:00:------:--</t>
  </si>
  <si>
    <t>21:0473:000644</t>
  </si>
  <si>
    <t>21:0155:000547</t>
  </si>
  <si>
    <t>21:0155:000547:0001:0001:00</t>
  </si>
  <si>
    <t>092H  :813200:00:------:--</t>
  </si>
  <si>
    <t>21:0473:000645</t>
  </si>
  <si>
    <t>21:0155:000548</t>
  </si>
  <si>
    <t>21:0155:000548:0001:0001:00</t>
  </si>
  <si>
    <t>092H  :813201:80:813204:00</t>
  </si>
  <si>
    <t>21:0473:000646</t>
  </si>
  <si>
    <t>21:0155:000551</t>
  </si>
  <si>
    <t>21:0155:000551:0001:0001:02</t>
  </si>
  <si>
    <t>092H  :813202:00:------:--</t>
  </si>
  <si>
    <t>21:0473:000647</t>
  </si>
  <si>
    <t>21:0155:000549</t>
  </si>
  <si>
    <t>21:0155:000549:0001:0001:00</t>
  </si>
  <si>
    <t>092H  :813203:00:------:--</t>
  </si>
  <si>
    <t>21:0473:000648</t>
  </si>
  <si>
    <t>21:0155:000550</t>
  </si>
  <si>
    <t>21:0155:000550:0001:0001:00</t>
  </si>
  <si>
    <t>092H  :813204:00:------:--</t>
  </si>
  <si>
    <t>21:0473:000649</t>
  </si>
  <si>
    <t>21:0155:000551:0001:0001:01</t>
  </si>
  <si>
    <t>092H  :813205:00:------:--</t>
  </si>
  <si>
    <t>21:0473:000650</t>
  </si>
  <si>
    <t>21:0155:000552</t>
  </si>
  <si>
    <t>21:0155:000552:0001:0001:00</t>
  </si>
  <si>
    <t>092H  :813206:00:------:--</t>
  </si>
  <si>
    <t>21:0473:000651</t>
  </si>
  <si>
    <t>21:0155:000553</t>
  </si>
  <si>
    <t>21:0155:000553:0001:0001:00</t>
  </si>
  <si>
    <t>092H  :813207:00:------:--</t>
  </si>
  <si>
    <t>21:0473:000652</t>
  </si>
  <si>
    <t>21:0155:000554</t>
  </si>
  <si>
    <t>21:0155:000554:0001:0001:00</t>
  </si>
  <si>
    <t>092H  :813208:9E:------:--</t>
  </si>
  <si>
    <t>21:0473:000653</t>
  </si>
  <si>
    <t>092H  :813209:00:------:--</t>
  </si>
  <si>
    <t>21:0473:000654</t>
  </si>
  <si>
    <t>21:0155:000555</t>
  </si>
  <si>
    <t>21:0155:000555:0001:0001:00</t>
  </si>
  <si>
    <t>092H  :813210:00:------:--</t>
  </si>
  <si>
    <t>21:0473:000655</t>
  </si>
  <si>
    <t>21:0155:000556</t>
  </si>
  <si>
    <t>21:0155:000556:0001:0001:00</t>
  </si>
  <si>
    <t>092H  :813211:00:------:--</t>
  </si>
  <si>
    <t>21:0473:000656</t>
  </si>
  <si>
    <t>21:0155:000557</t>
  </si>
  <si>
    <t>21:0155:000557:0001:0001:00</t>
  </si>
  <si>
    <t>092H  :813212:00:------:--</t>
  </si>
  <si>
    <t>21:0473:000657</t>
  </si>
  <si>
    <t>21:0155:000558</t>
  </si>
  <si>
    <t>21:0155:000558:0001:0001:00</t>
  </si>
  <si>
    <t>092H  :813213:10:------:--</t>
  </si>
  <si>
    <t>21:0473:000658</t>
  </si>
  <si>
    <t>21:0155:000559</t>
  </si>
  <si>
    <t>21:0155:000559:0001:0001:00</t>
  </si>
  <si>
    <t>092H  :813214:20:813213:10</t>
  </si>
  <si>
    <t>21:0473:000659</t>
  </si>
  <si>
    <t>21:0155:000559:0002:0001:00</t>
  </si>
  <si>
    <t>092H  :813215:00:------:--</t>
  </si>
  <si>
    <t>21:0473:000660</t>
  </si>
  <si>
    <t>21:0155:000560</t>
  </si>
  <si>
    <t>21:0155:000560:0001:0001:00</t>
  </si>
  <si>
    <t>092H  :813216:00:------:--</t>
  </si>
  <si>
    <t>21:0473:000661</t>
  </si>
  <si>
    <t>21:0155:000561</t>
  </si>
  <si>
    <t>21:0155:000561:0001:0001:00</t>
  </si>
  <si>
    <t>092H  :813217:00:------:--</t>
  </si>
  <si>
    <t>21:0473:000662</t>
  </si>
  <si>
    <t>21:0155:000562</t>
  </si>
  <si>
    <t>21:0155:000562:0001:0001:00</t>
  </si>
  <si>
    <t>092H  :813218:00:------:--</t>
  </si>
  <si>
    <t>21:0473:000663</t>
  </si>
  <si>
    <t>21:0155:000563</t>
  </si>
  <si>
    <t>21:0155:000563:0001:0001:00</t>
  </si>
  <si>
    <t>092H  :813219:00:------:--</t>
  </si>
  <si>
    <t>21:0473:000664</t>
  </si>
  <si>
    <t>21:0155:000564</t>
  </si>
  <si>
    <t>21:0155:000564:0001:0001:00</t>
  </si>
  <si>
    <t>092H  :813220:00:------:--</t>
  </si>
  <si>
    <t>21:0473:000665</t>
  </si>
  <si>
    <t>21:0155:000565</t>
  </si>
  <si>
    <t>21:0155:000565:0001:0001:00</t>
  </si>
  <si>
    <t>092H  :813221:80:813228:00</t>
  </si>
  <si>
    <t>21:0473:000666</t>
  </si>
  <si>
    <t>21:0155:000571</t>
  </si>
  <si>
    <t>21:0155:000571:0001:0001:02</t>
  </si>
  <si>
    <t>092H  :813222:9J:------:--</t>
  </si>
  <si>
    <t>21:0473:000667</t>
  </si>
  <si>
    <t>092H  :813223:00:------:--</t>
  </si>
  <si>
    <t>21:0473:000668</t>
  </si>
  <si>
    <t>21:0155:000566</t>
  </si>
  <si>
    <t>21:0155:000566:0001:0001:00</t>
  </si>
  <si>
    <t>092H  :813224:00:------:--</t>
  </si>
  <si>
    <t>21:0473:000669</t>
  </si>
  <si>
    <t>21:0155:000567</t>
  </si>
  <si>
    <t>21:0155:000567:0001:0001:00</t>
  </si>
  <si>
    <t>092H  :813225:00:------:--</t>
  </si>
  <si>
    <t>21:0473:000670</t>
  </si>
  <si>
    <t>21:0155:000568</t>
  </si>
  <si>
    <t>21:0155:000568:0001:0001:00</t>
  </si>
  <si>
    <t>092H  :813226:00:------:--</t>
  </si>
  <si>
    <t>21:0473:000671</t>
  </si>
  <si>
    <t>21:0155:000569</t>
  </si>
  <si>
    <t>21:0155:000569:0001:0001:00</t>
  </si>
  <si>
    <t>092H  :813227:00:------:--</t>
  </si>
  <si>
    <t>21:0473:000672</t>
  </si>
  <si>
    <t>21:0155:000570</t>
  </si>
  <si>
    <t>21:0155:000570:0001:0001:00</t>
  </si>
  <si>
    <t>092H  :813228:00:------:--</t>
  </si>
  <si>
    <t>21:0473:000673</t>
  </si>
  <si>
    <t>21:0155:000571:0001:0001:01</t>
  </si>
  <si>
    <t>092H  :813229:00:------:--</t>
  </si>
  <si>
    <t>21:0473:000674</t>
  </si>
  <si>
    <t>21:0155:000572</t>
  </si>
  <si>
    <t>21:0155:000572:0001:0001:00</t>
  </si>
  <si>
    <t>092H  :813230:00:------:--</t>
  </si>
  <si>
    <t>21:0473:000675</t>
  </si>
  <si>
    <t>21:0155:000573</t>
  </si>
  <si>
    <t>21:0155:000573:0001:0001:00</t>
  </si>
  <si>
    <t>092H  :813231:00:------:--</t>
  </si>
  <si>
    <t>21:0473:000676</t>
  </si>
  <si>
    <t>21:0155:000574</t>
  </si>
  <si>
    <t>21:0155:000574:0001:0001:00</t>
  </si>
  <si>
    <t>092H  :813232:00:------:--</t>
  </si>
  <si>
    <t>21:0473:000677</t>
  </si>
  <si>
    <t>21:0155:000575</t>
  </si>
  <si>
    <t>21:0155:000575:0001:0001:00</t>
  </si>
  <si>
    <t>092H  :813233:00:------:--</t>
  </si>
  <si>
    <t>21:0473:000678</t>
  </si>
  <si>
    <t>21:0155:000576</t>
  </si>
  <si>
    <t>21:0155:000576:0001:0001:00</t>
  </si>
  <si>
    <t>092H  :813234:00:------:--</t>
  </si>
  <si>
    <t>21:0473:000679</t>
  </si>
  <si>
    <t>21:0155:000577</t>
  </si>
  <si>
    <t>21:0155:000577:0001:0001:00</t>
  </si>
  <si>
    <t>092H  :813235:00:------:--</t>
  </si>
  <si>
    <t>21:0473:000680</t>
  </si>
  <si>
    <t>21:0155:000578</t>
  </si>
  <si>
    <t>21:0155:000578:0001:0001:00</t>
  </si>
  <si>
    <t>092H  :813236:00:------:--</t>
  </si>
  <si>
    <t>21:0473:000681</t>
  </si>
  <si>
    <t>21:0155:000579</t>
  </si>
  <si>
    <t>21:0155:000579:0001:0001:00</t>
  </si>
  <si>
    <t>092H  :813237:00:------:--</t>
  </si>
  <si>
    <t>21:0473:000682</t>
  </si>
  <si>
    <t>21:0155:000580</t>
  </si>
  <si>
    <t>21:0155:000580:0001:0001:00</t>
  </si>
  <si>
    <t>092H  :813238:10:------:--</t>
  </si>
  <si>
    <t>21:0473:000683</t>
  </si>
  <si>
    <t>21:0155:000581</t>
  </si>
  <si>
    <t>21:0155:000581:0001:0001:00</t>
  </si>
  <si>
    <t>092H  :813239:20:813238:10</t>
  </si>
  <si>
    <t>21:0473:000684</t>
  </si>
  <si>
    <t>21:0155:000581:0002:0001:00</t>
  </si>
  <si>
    <t>092H  :813240:00:------:--</t>
  </si>
  <si>
    <t>21:0473:000685</t>
  </si>
  <si>
    <t>21:0155:000582</t>
  </si>
  <si>
    <t>21:0155:000582:0001:0001:00</t>
  </si>
  <si>
    <t>092H  :813241:80:813244:00</t>
  </si>
  <si>
    <t>21:0473:000686</t>
  </si>
  <si>
    <t>21:0155:000585</t>
  </si>
  <si>
    <t>21:0155:000585:0001:0001:02</t>
  </si>
  <si>
    <t>092H  :813242:00:------:--</t>
  </si>
  <si>
    <t>21:0473:000687</t>
  </si>
  <si>
    <t>21:0155:000583</t>
  </si>
  <si>
    <t>21:0155:000583:0001:0001:00</t>
  </si>
  <si>
    <t>092H  :813243:00:------:--</t>
  </si>
  <si>
    <t>21:0473:000688</t>
  </si>
  <si>
    <t>21:0155:000584</t>
  </si>
  <si>
    <t>21:0155:000584:0001:0001:00</t>
  </si>
  <si>
    <t>092H  :813244:00:------:--</t>
  </si>
  <si>
    <t>21:0473:000689</t>
  </si>
  <si>
    <t>21:0155:000585:0001:0001:01</t>
  </si>
  <si>
    <t>092H  :813245:00:------:--</t>
  </si>
  <si>
    <t>21:0473:000690</t>
  </si>
  <si>
    <t>21:0155:000586</t>
  </si>
  <si>
    <t>21:0155:000586:0001:0001:00</t>
  </si>
  <si>
    <t>092H  :813246:00:------:--</t>
  </si>
  <si>
    <t>21:0473:000691</t>
  </si>
  <si>
    <t>21:0155:000587</t>
  </si>
  <si>
    <t>21:0155:000587:0001:0001:00</t>
  </si>
  <si>
    <t>092H  :813247:00:------:--</t>
  </si>
  <si>
    <t>21:0473:000692</t>
  </si>
  <si>
    <t>21:0155:000588</t>
  </si>
  <si>
    <t>21:0155:000588:0001:0001:00</t>
  </si>
  <si>
    <t>092H  :813248:00:------:--</t>
  </si>
  <si>
    <t>21:0473:000693</t>
  </si>
  <si>
    <t>21:0155:000589</t>
  </si>
  <si>
    <t>21:0155:000589:0001:0001:00</t>
  </si>
  <si>
    <t>092H  :813249:00:------:--</t>
  </si>
  <si>
    <t>21:0473:000694</t>
  </si>
  <si>
    <t>21:0155:000590</t>
  </si>
  <si>
    <t>21:0155:000590:0001:0001:00</t>
  </si>
  <si>
    <t>092H  :813250:00:------:--</t>
  </si>
  <si>
    <t>21:0473:000695</t>
  </si>
  <si>
    <t>21:0155:000591</t>
  </si>
  <si>
    <t>21:0155:000591:0001:0001:00</t>
  </si>
  <si>
    <t>092H  :813251:00:------:--</t>
  </si>
  <si>
    <t>21:0473:000696</t>
  </si>
  <si>
    <t>21:0155:000592</t>
  </si>
  <si>
    <t>21:0155:000592:0001:0001:00</t>
  </si>
  <si>
    <t>092H  :813252:10:------:--</t>
  </si>
  <si>
    <t>21:0473:000697</t>
  </si>
  <si>
    <t>21:0155:000593</t>
  </si>
  <si>
    <t>21:0155:000593:0001:0001:00</t>
  </si>
  <si>
    <t>092H  :813253:20:813252:10</t>
  </si>
  <si>
    <t>21:0473:000698</t>
  </si>
  <si>
    <t>21:0155:000593:0002:0001:00</t>
  </si>
  <si>
    <t>092H  :813254:00:------:--</t>
  </si>
  <si>
    <t>21:0473:000699</t>
  </si>
  <si>
    <t>21:0155:000594</t>
  </si>
  <si>
    <t>21:0155:000594:0001:0001:00</t>
  </si>
  <si>
    <t>092H  :813255:00:------:--</t>
  </si>
  <si>
    <t>21:0473:000700</t>
  </si>
  <si>
    <t>21:0155:000595</t>
  </si>
  <si>
    <t>21:0155:000595:0001:0001:00</t>
  </si>
  <si>
    <t>092H  :813256:00:------:--</t>
  </si>
  <si>
    <t>21:0473:000701</t>
  </si>
  <si>
    <t>21:0155:000596</t>
  </si>
  <si>
    <t>21:0155:000596:0001:0001:00</t>
  </si>
  <si>
    <t>092H  :813257:00:------:--</t>
  </si>
  <si>
    <t>21:0473:000702</t>
  </si>
  <si>
    <t>21:0155:000597</t>
  </si>
  <si>
    <t>21:0155:000597:0001:0001:00</t>
  </si>
  <si>
    <t>092H  :813258:9E:------:--</t>
  </si>
  <si>
    <t>21:0473:000703</t>
  </si>
  <si>
    <t>092H  :813259:00:------:--</t>
  </si>
  <si>
    <t>21:0473:000704</t>
  </si>
  <si>
    <t>21:0155:000598</t>
  </si>
  <si>
    <t>21:0155:000598:0001:0001:00</t>
  </si>
  <si>
    <t>092H  :813260:00:------:--</t>
  </si>
  <si>
    <t>21:0473:000705</t>
  </si>
  <si>
    <t>21:0155:000599</t>
  </si>
  <si>
    <t>21:0155:000599:0001:0001:00</t>
  </si>
  <si>
    <t>092H  :813261:80:813265:00</t>
  </si>
  <si>
    <t>21:0473:000706</t>
  </si>
  <si>
    <t>21:0155:000603</t>
  </si>
  <si>
    <t>21:0155:000603:0001:0001:02</t>
  </si>
  <si>
    <t>092H  :813262:00:------:--</t>
  </si>
  <si>
    <t>21:0473:000707</t>
  </si>
  <si>
    <t>21:0155:000600</t>
  </si>
  <si>
    <t>21:0155:000600:0001:0001:00</t>
  </si>
  <si>
    <t>092H  :813263:00:------:--</t>
  </si>
  <si>
    <t>21:0473:000708</t>
  </si>
  <si>
    <t>21:0155:000601</t>
  </si>
  <si>
    <t>21:0155:000601:0001:0001:00</t>
  </si>
  <si>
    <t>092H  :813264:00:------:--</t>
  </si>
  <si>
    <t>21:0473:000709</t>
  </si>
  <si>
    <t>21:0155:000602</t>
  </si>
  <si>
    <t>21:0155:000602:0001:0001:00</t>
  </si>
  <si>
    <t>092H  :813265:00:------:--</t>
  </si>
  <si>
    <t>21:0473:000710</t>
  </si>
  <si>
    <t>21:0155:000603:0001:0001:01</t>
  </si>
  <si>
    <t>092H  :813266:00:------:--</t>
  </si>
  <si>
    <t>21:0473:000711</t>
  </si>
  <si>
    <t>21:0155:000604</t>
  </si>
  <si>
    <t>21:0155:000604:0001:0001:00</t>
  </si>
  <si>
    <t>092H  :813267:00:------:--</t>
  </si>
  <si>
    <t>21:0473:000712</t>
  </si>
  <si>
    <t>21:0155:000605</t>
  </si>
  <si>
    <t>21:0155:000605:0001:0001:00</t>
  </si>
  <si>
    <t>092H  :813268:00:------:--</t>
  </si>
  <si>
    <t>21:0473:000713</t>
  </si>
  <si>
    <t>21:0155:000606</t>
  </si>
  <si>
    <t>21:0155:000606:0001:0001:00</t>
  </si>
  <si>
    <t>092H  :813269:10:------:--</t>
  </si>
  <si>
    <t>21:0473:000714</t>
  </si>
  <si>
    <t>21:0155:000607</t>
  </si>
  <si>
    <t>21:0155:000607:0001:0001:00</t>
  </si>
  <si>
    <t>092H  :813270:20:813269:10</t>
  </si>
  <si>
    <t>21:0473:000715</t>
  </si>
  <si>
    <t>21:0155:000607:0002:0001:00</t>
  </si>
  <si>
    <t>092H  :813271:00:------:--</t>
  </si>
  <si>
    <t>21:0473:000716</t>
  </si>
  <si>
    <t>21:0155:000608</t>
  </si>
  <si>
    <t>21:0155:000608:0001:0001:00</t>
  </si>
  <si>
    <t>092H  :813272:00:------:--</t>
  </si>
  <si>
    <t>21:0473:000717</t>
  </si>
  <si>
    <t>21:0155:000609</t>
  </si>
  <si>
    <t>21:0155:000609:0001:0001:00</t>
  </si>
  <si>
    <t>092H  :813273:00:------:--</t>
  </si>
  <si>
    <t>21:0473:000718</t>
  </si>
  <si>
    <t>21:0155:000610</t>
  </si>
  <si>
    <t>21:0155:000610:0001:0001:00</t>
  </si>
  <si>
    <t>092H  :813274:00:------:--</t>
  </si>
  <si>
    <t>21:0473:000719</t>
  </si>
  <si>
    <t>21:0155:000611</t>
  </si>
  <si>
    <t>21:0155:000611:0001:0001:00</t>
  </si>
  <si>
    <t>092H  :813275:00:------:--</t>
  </si>
  <si>
    <t>21:0473:000720</t>
  </si>
  <si>
    <t>21:0155:000612</t>
  </si>
  <si>
    <t>21:0155:000612:0001:0001:00</t>
  </si>
  <si>
    <t>092H  :813276:00:------:--</t>
  </si>
  <si>
    <t>21:0473:000721</t>
  </si>
  <si>
    <t>21:0155:000613</t>
  </si>
  <si>
    <t>21:0155:000613:0001:0001:00</t>
  </si>
  <si>
    <t>092H  :813277:00:------:--</t>
  </si>
  <si>
    <t>21:0473:000722</t>
  </si>
  <si>
    <t>21:0155:000614</t>
  </si>
  <si>
    <t>21:0155:000614:0001:0001:00</t>
  </si>
  <si>
    <t>092H  :813278:9J:------:--</t>
  </si>
  <si>
    <t>21:0473:000723</t>
  </si>
  <si>
    <t>092H  :813279:00:------:--</t>
  </si>
  <si>
    <t>21:0473:000724</t>
  </si>
  <si>
    <t>21:0155:000615</t>
  </si>
  <si>
    <t>21:0155:000615:0001:0001:00</t>
  </si>
  <si>
    <t>092H  :813280:00:------:--</t>
  </si>
  <si>
    <t>21:0473:000725</t>
  </si>
  <si>
    <t>21:0155:000616</t>
  </si>
  <si>
    <t>21:0155:000616:0001:0001:00</t>
  </si>
  <si>
    <t>092H  :813281:80:813288:00</t>
  </si>
  <si>
    <t>21:0473:000726</t>
  </si>
  <si>
    <t>21:0155:000621</t>
  </si>
  <si>
    <t>21:0155:000621:0001:0001:02</t>
  </si>
  <si>
    <t>092H  :813282:00:------:--</t>
  </si>
  <si>
    <t>21:0473:000727</t>
  </si>
  <si>
    <t>21:0155:000617</t>
  </si>
  <si>
    <t>21:0155:000617:0001:0001:00</t>
  </si>
  <si>
    <t>092H  :813283:00:------:--</t>
  </si>
  <si>
    <t>21:0473:000728</t>
  </si>
  <si>
    <t>21:0155:000618</t>
  </si>
  <si>
    <t>21:0155:000618:0001:0001:00</t>
  </si>
  <si>
    <t>092H  :813284:00:------:--</t>
  </si>
  <si>
    <t>21:0473:000729</t>
  </si>
  <si>
    <t>21:0155:000619</t>
  </si>
  <si>
    <t>21:0155:000619:0001:0001:00</t>
  </si>
  <si>
    <t>092H  :813285:10:------:--</t>
  </si>
  <si>
    <t>21:0473:000730</t>
  </si>
  <si>
    <t>21:0155:000620</t>
  </si>
  <si>
    <t>21:0155:000620:0001:0001:00</t>
  </si>
  <si>
    <t>092H  :813286:20:813285:10</t>
  </si>
  <si>
    <t>21:0473:000731</t>
  </si>
  <si>
    <t>21:0155:000620:0002:0001:00</t>
  </si>
  <si>
    <t>092H  :813287:9J:------:--</t>
  </si>
  <si>
    <t>21:0473:000732</t>
  </si>
  <si>
    <t>092H  :813288:00:------:--</t>
  </si>
  <si>
    <t>21:0473:000733</t>
  </si>
  <si>
    <t>21:0155:000621:0001:0001:01</t>
  </si>
  <si>
    <t>092H  :813289:00:------:--</t>
  </si>
  <si>
    <t>21:0473:000734</t>
  </si>
  <si>
    <t>21:0155:000622</t>
  </si>
  <si>
    <t>21:0155:000622:0001:0001:00</t>
  </si>
  <si>
    <t>092H  :813290:00:------:--</t>
  </si>
  <si>
    <t>21:0473:000735</t>
  </si>
  <si>
    <t>21:0155:000623</t>
  </si>
  <si>
    <t>21:0155:000623:0001:0001:00</t>
  </si>
  <si>
    <t>092H  :813291:00:------:--</t>
  </si>
  <si>
    <t>21:0473:000736</t>
  </si>
  <si>
    <t>21:0155:000624</t>
  </si>
  <si>
    <t>21:0155:000624:0001:0001:00</t>
  </si>
  <si>
    <t>092H  :813292:00:------:--</t>
  </si>
  <si>
    <t>21:0473:000737</t>
  </si>
  <si>
    <t>21:0155:000625</t>
  </si>
  <si>
    <t>21:0155:000625:0001:0001:00</t>
  </si>
  <si>
    <t>092H  :813293:00:------:--</t>
  </si>
  <si>
    <t>21:0473:000738</t>
  </si>
  <si>
    <t>21:0155:000626</t>
  </si>
  <si>
    <t>21:0155:000626:0001:0001:00</t>
  </si>
  <si>
    <t>092H  :813294:00:------:--</t>
  </si>
  <si>
    <t>21:0473:000739</t>
  </si>
  <si>
    <t>21:0155:000627</t>
  </si>
  <si>
    <t>21:0155:000627:0001:0001:00</t>
  </si>
  <si>
    <t>092H  :813295:00:------:--</t>
  </si>
  <si>
    <t>21:0473:000740</t>
  </si>
  <si>
    <t>21:0155:000628</t>
  </si>
  <si>
    <t>21:0155:000628:0001:0001:00</t>
  </si>
  <si>
    <t>092H  :813296:00:------:--</t>
  </si>
  <si>
    <t>21:0473:000741</t>
  </si>
  <si>
    <t>21:0155:000629</t>
  </si>
  <si>
    <t>21:0155:000629:0001:0001:00</t>
  </si>
  <si>
    <t>092H  :813297:00:------:--</t>
  </si>
  <si>
    <t>21:0473:000742</t>
  </si>
  <si>
    <t>21:0155:000630</t>
  </si>
  <si>
    <t>21:0155:000630:0001:0001:00</t>
  </si>
  <si>
    <t>092H  :813298:00:------:--</t>
  </si>
  <si>
    <t>21:0473:000743</t>
  </si>
  <si>
    <t>21:0155:000631</t>
  </si>
  <si>
    <t>21:0155:000631:0001:0001:00</t>
  </si>
  <si>
    <t>092H  :813299:00:------:--</t>
  </si>
  <si>
    <t>21:0473:000744</t>
  </si>
  <si>
    <t>21:0155:000632</t>
  </si>
  <si>
    <t>21:0155:000632:0001:0001:00</t>
  </si>
  <si>
    <t>092H  :813300:00:------:--</t>
  </si>
  <si>
    <t>21:0473:000745</t>
  </si>
  <si>
    <t>21:0155:000633</t>
  </si>
  <si>
    <t>21:0155:000633:0001:0001:00</t>
  </si>
  <si>
    <t>092H  :813301:80:813304:00</t>
  </si>
  <si>
    <t>21:0473:000746</t>
  </si>
  <si>
    <t>21:0155:000636</t>
  </si>
  <si>
    <t>21:0155:000636:0001:0001:02</t>
  </si>
  <si>
    <t>092H  :813302:00:------:--</t>
  </si>
  <si>
    <t>21:0473:000747</t>
  </si>
  <si>
    <t>21:0155:000634</t>
  </si>
  <si>
    <t>21:0155:000634:0001:0001:00</t>
  </si>
  <si>
    <t>092H  :813303:00:------:--</t>
  </si>
  <si>
    <t>21:0473:000748</t>
  </si>
  <si>
    <t>21:0155:000635</t>
  </si>
  <si>
    <t>21:0155:000635:0001:0001:00</t>
  </si>
  <si>
    <t>092H  :813304:00:------:--</t>
  </si>
  <si>
    <t>21:0473:000749</t>
  </si>
  <si>
    <t>21:0155:000636:0001:0001:01</t>
  </si>
  <si>
    <t>092H  :813305:00:------:--</t>
  </si>
  <si>
    <t>21:0473:000750</t>
  </si>
  <si>
    <t>21:0155:000637</t>
  </si>
  <si>
    <t>21:0155:000637:0001:0001:00</t>
  </si>
  <si>
    <t>092H  :813306:00:------:--</t>
  </si>
  <si>
    <t>21:0473:000751</t>
  </si>
  <si>
    <t>21:0155:000638</t>
  </si>
  <si>
    <t>21:0155:000638:0001:0001:00</t>
  </si>
  <si>
    <t>092H  :813307:00:------:--</t>
  </si>
  <si>
    <t>21:0473:000752</t>
  </si>
  <si>
    <t>21:0155:000639</t>
  </si>
  <si>
    <t>21:0155:000639:0001:0001:00</t>
  </si>
  <si>
    <t>092H  :813308:10:------:--</t>
  </si>
  <si>
    <t>21:0473:000753</t>
  </si>
  <si>
    <t>21:0155:000640</t>
  </si>
  <si>
    <t>21:0155:000640:0001:0001:00</t>
  </si>
  <si>
    <t>092H  :813309:20:813308:10</t>
  </si>
  <si>
    <t>21:0473:000754</t>
  </si>
  <si>
    <t>21:0155:000640:0002:0001:00</t>
  </si>
  <si>
    <t>092H  :813310:00:------:--</t>
  </si>
  <si>
    <t>21:0473:000755</t>
  </si>
  <si>
    <t>21:0155:000641</t>
  </si>
  <si>
    <t>21:0155:000641:0001:0001:00</t>
  </si>
  <si>
    <t>092H  :813311:00:------:--</t>
  </si>
  <si>
    <t>21:0473:000756</t>
  </si>
  <si>
    <t>21:0155:000642</t>
  </si>
  <si>
    <t>21:0155:000642:0001:0001:00</t>
  </si>
  <si>
    <t>092H  :813312:00:------:--</t>
  </si>
  <si>
    <t>21:0473:000757</t>
  </si>
  <si>
    <t>21:0155:000643</t>
  </si>
  <si>
    <t>21:0155:000643:0001:0001:00</t>
  </si>
  <si>
    <t>092H  :813313:00:------:--</t>
  </si>
  <si>
    <t>21:0473:000758</t>
  </si>
  <si>
    <t>21:0155:000644</t>
  </si>
  <si>
    <t>21:0155:000644:0001:0001:00</t>
  </si>
  <si>
    <t>092H  :813314:00:------:--</t>
  </si>
  <si>
    <t>21:0473:000759</t>
  </si>
  <si>
    <t>21:0155:000645</t>
  </si>
  <si>
    <t>21:0155:000645:0001:0001:00</t>
  </si>
  <si>
    <t>092H  :813315:00:------:--</t>
  </si>
  <si>
    <t>21:0473:000760</t>
  </si>
  <si>
    <t>21:0155:000646</t>
  </si>
  <si>
    <t>21:0155:000646:0001:0001:00</t>
  </si>
  <si>
    <t>092H  :813316:00:------:--</t>
  </si>
  <si>
    <t>21:0473:000761</t>
  </si>
  <si>
    <t>21:0155:000647</t>
  </si>
  <si>
    <t>21:0155:000647:0001:0001:00</t>
  </si>
  <si>
    <t>092H  :813317:9E:------:--</t>
  </si>
  <si>
    <t>21:0473:000762</t>
  </si>
  <si>
    <t>092H  :813318:00:------:--</t>
  </si>
  <si>
    <t>21:0473:000763</t>
  </si>
  <si>
    <t>21:0155:000648</t>
  </si>
  <si>
    <t>21:0155:000648:0001:0001:00</t>
  </si>
  <si>
    <t>092H  :813319:00:------:--</t>
  </si>
  <si>
    <t>21:0473:000764</t>
  </si>
  <si>
    <t>21:0155:000649</t>
  </si>
  <si>
    <t>21:0155:000649:0001:0001:00</t>
  </si>
  <si>
    <t>092H  :813320:00:------:--</t>
  </si>
  <si>
    <t>21:0473:000765</t>
  </si>
  <si>
    <t>21:0155:000650</t>
  </si>
  <si>
    <t>21:0155:000650:0001:0001:00</t>
  </si>
  <si>
    <t>092H  :813321:80:813327:00</t>
  </si>
  <si>
    <t>21:0473:000766</t>
  </si>
  <si>
    <t>21:0155:000656</t>
  </si>
  <si>
    <t>21:0155:000656:0001:0001:02</t>
  </si>
  <si>
    <t>092H  :813322:00:------:--</t>
  </si>
  <si>
    <t>21:0473:000767</t>
  </si>
  <si>
    <t>21:0155:000651</t>
  </si>
  <si>
    <t>21:0155:000651:0001:0001:00</t>
  </si>
  <si>
    <t>092H  :813323:00:------:--</t>
  </si>
  <si>
    <t>21:0473:000768</t>
  </si>
  <si>
    <t>21:0155:000652</t>
  </si>
  <si>
    <t>21:0155:000652:0001:0001:00</t>
  </si>
  <si>
    <t>092H  :813324:00:------:--</t>
  </si>
  <si>
    <t>21:0473:000769</t>
  </si>
  <si>
    <t>21:0155:000653</t>
  </si>
  <si>
    <t>21:0155:000653:0001:0001:00</t>
  </si>
  <si>
    <t>092H  :813325:00:------:--</t>
  </si>
  <si>
    <t>21:0473:000770</t>
  </si>
  <si>
    <t>21:0155:000654</t>
  </si>
  <si>
    <t>21:0155:000654:0001:0001:00</t>
  </si>
  <si>
    <t>092H  :813326:00:------:--</t>
  </si>
  <si>
    <t>21:0473:000771</t>
  </si>
  <si>
    <t>21:0155:000655</t>
  </si>
  <si>
    <t>21:0155:000655:0001:0001:00</t>
  </si>
  <si>
    <t>092H  :813327:00:------:--</t>
  </si>
  <si>
    <t>21:0473:000772</t>
  </si>
  <si>
    <t>21:0155:000656:0001:0001:01</t>
  </si>
  <si>
    <t>092H  :813328:00:------:--</t>
  </si>
  <si>
    <t>21:0473:000773</t>
  </si>
  <si>
    <t>21:0155:000657</t>
  </si>
  <si>
    <t>21:0155:000657:0001:0001:00</t>
  </si>
  <si>
    <t>092H  :813329:00:------:--</t>
  </si>
  <si>
    <t>21:0473:000774</t>
  </si>
  <si>
    <t>21:0155:000658</t>
  </si>
  <si>
    <t>21:0155:000658:0001:0001:00</t>
  </si>
  <si>
    <t>092H  :813330:00:------:--</t>
  </si>
  <si>
    <t>21:0473:000775</t>
  </si>
  <si>
    <t>21:0155:000659</t>
  </si>
  <si>
    <t>21:0155:000659:0001:0001:00</t>
  </si>
  <si>
    <t>092H  :813331:00:------:--</t>
  </si>
  <si>
    <t>21:0473:000776</t>
  </si>
  <si>
    <t>21:0155:000660</t>
  </si>
  <si>
    <t>21:0155:000660:0001:0001:00</t>
  </si>
  <si>
    <t>092H  :813332:00:------:--</t>
  </si>
  <si>
    <t>21:0473:000777</t>
  </si>
  <si>
    <t>21:0155:000661</t>
  </si>
  <si>
    <t>21:0155:000661:0001:0001:00</t>
  </si>
  <si>
    <t>092H  :813333:00:------:--</t>
  </si>
  <si>
    <t>21:0473:000778</t>
  </si>
  <si>
    <t>21:0155:000662</t>
  </si>
  <si>
    <t>21:0155:000662:0001:0001:00</t>
  </si>
  <si>
    <t>092H  :813334:00:------:--</t>
  </si>
  <si>
    <t>21:0473:000779</t>
  </si>
  <si>
    <t>21:0155:000663</t>
  </si>
  <si>
    <t>21:0155:000663:0001:0001:00</t>
  </si>
  <si>
    <t>092H  :813335:00:------:--</t>
  </si>
  <si>
    <t>21:0473:000780</t>
  </si>
  <si>
    <t>21:0155:000664</t>
  </si>
  <si>
    <t>21:0155:000664:0001:0001:00</t>
  </si>
  <si>
    <t>092H  :813336:9J:------:--</t>
  </si>
  <si>
    <t>21:0473:000781</t>
  </si>
  <si>
    <t>092H  :813337:10:------:--</t>
  </si>
  <si>
    <t>21:0473:000782</t>
  </si>
  <si>
    <t>21:0155:000665</t>
  </si>
  <si>
    <t>21:0155:000665:0001:0001:00</t>
  </si>
  <si>
    <t>092H  :813338:20:813337:10</t>
  </si>
  <si>
    <t>21:0473:000783</t>
  </si>
  <si>
    <t>21:0155:000665:0002:0001:00</t>
  </si>
  <si>
    <t>092H  :813339:00:------:--</t>
  </si>
  <si>
    <t>21:0473:000784</t>
  </si>
  <si>
    <t>21:0155:000666</t>
  </si>
  <si>
    <t>21:0155:000666:0001:0001:00</t>
  </si>
  <si>
    <t>092H  :813340:00:------:--</t>
  </si>
  <si>
    <t>21:0473:000785</t>
  </si>
  <si>
    <t>21:0155:000667</t>
  </si>
  <si>
    <t>21:0155:000667:0001:0001:00</t>
  </si>
  <si>
    <t>092H  :813341:80:813346:00</t>
  </si>
  <si>
    <t>21:0473:000786</t>
  </si>
  <si>
    <t>21:0155:000672</t>
  </si>
  <si>
    <t>21:0155:000672:0001:0001:02</t>
  </si>
  <si>
    <t>092H  :813342:00:------:--</t>
  </si>
  <si>
    <t>21:0473:000787</t>
  </si>
  <si>
    <t>21:0155:000668</t>
  </si>
  <si>
    <t>21:0155:000668:0001:0001:00</t>
  </si>
  <si>
    <t>092H  :813343:00:------:--</t>
  </si>
  <si>
    <t>21:0473:000788</t>
  </si>
  <si>
    <t>21:0155:000669</t>
  </si>
  <si>
    <t>21:0155:000669:0001:0001:00</t>
  </si>
  <si>
    <t>092H  :813344:00:------:--</t>
  </si>
  <si>
    <t>21:0473:000789</t>
  </si>
  <si>
    <t>21:0155:000670</t>
  </si>
  <si>
    <t>21:0155:000670:0001:0001:00</t>
  </si>
  <si>
    <t>092H  :813345:00:------:--</t>
  </si>
  <si>
    <t>21:0473:000790</t>
  </si>
  <si>
    <t>21:0155:000671</t>
  </si>
  <si>
    <t>21:0155:000671:0001:0001:00</t>
  </si>
  <si>
    <t>092H  :813346:00:------:--</t>
  </si>
  <si>
    <t>21:0473:000791</t>
  </si>
  <si>
    <t>21:0155:000672:0001:0001:01</t>
  </si>
  <si>
    <t>092H  :813347:00:------:--</t>
  </si>
  <si>
    <t>21:0473:000792</t>
  </si>
  <si>
    <t>21:0155:000673</t>
  </si>
  <si>
    <t>21:0155:000673:0001:0001:00</t>
  </si>
  <si>
    <t>092H  :813348:00:------:--</t>
  </si>
  <si>
    <t>21:0473:000793</t>
  </si>
  <si>
    <t>21:0155:000674</t>
  </si>
  <si>
    <t>21:0155:000674:0001:0001:00</t>
  </si>
  <si>
    <t>092H  :813349:9J:------:--</t>
  </si>
  <si>
    <t>21:0473:000794</t>
  </si>
  <si>
    <t>092H  :813350:00:------:--</t>
  </si>
  <si>
    <t>21:0473:000795</t>
  </si>
  <si>
    <t>21:0155:000675</t>
  </si>
  <si>
    <t>21:0155:000675:0001:0001:00</t>
  </si>
  <si>
    <t>092H  :813351:00:------:--</t>
  </si>
  <si>
    <t>21:0473:000796</t>
  </si>
  <si>
    <t>21:0155:000676</t>
  </si>
  <si>
    <t>21:0155:000676:0001:0001:00</t>
  </si>
  <si>
    <t>092H  :813352:00:------:--</t>
  </si>
  <si>
    <t>21:0473:000797</t>
  </si>
  <si>
    <t>21:0155:000677</t>
  </si>
  <si>
    <t>21:0155:000677:0001:0001:00</t>
  </si>
  <si>
    <t>092H  :813353:00:------:--</t>
  </si>
  <si>
    <t>21:0473:000798</t>
  </si>
  <si>
    <t>21:0155:000678</t>
  </si>
  <si>
    <t>21:0155:000678:0001:0001:00</t>
  </si>
  <si>
    <t>092H  :813354:00:------:--</t>
  </si>
  <si>
    <t>21:0473:000799</t>
  </si>
  <si>
    <t>21:0155:000679</t>
  </si>
  <si>
    <t>21:0155:000679:0001:0001:00</t>
  </si>
  <si>
    <t>092H  :813355:10:------:--</t>
  </si>
  <si>
    <t>21:0473:000800</t>
  </si>
  <si>
    <t>21:0155:000680</t>
  </si>
  <si>
    <t>21:0155:000680:0001:0001:00</t>
  </si>
  <si>
    <t>092H  :813356:20:813355:10</t>
  </si>
  <si>
    <t>21:0473:000801</t>
  </si>
  <si>
    <t>21:0155:000680:0002:0001:00</t>
  </si>
  <si>
    <t>092H  :813357:00:------:--</t>
  </si>
  <si>
    <t>21:0473:000802</t>
  </si>
  <si>
    <t>21:0155:000681</t>
  </si>
  <si>
    <t>21:0155:000681:0001:0001:00</t>
  </si>
  <si>
    <t>092H  :813358:00:------:--</t>
  </si>
  <si>
    <t>21:0473:000803</t>
  </si>
  <si>
    <t>21:0155:000682</t>
  </si>
  <si>
    <t>21:0155:000682:0001:0001:00</t>
  </si>
  <si>
    <t>092H  :813359:00:------:--</t>
  </si>
  <si>
    <t>21:0473:000804</t>
  </si>
  <si>
    <t>21:0155:000683</t>
  </si>
  <si>
    <t>21:0155:000683:0001:0001:00</t>
  </si>
  <si>
    <t>092H  :813360:00:------:--</t>
  </si>
  <si>
    <t>21:0473:000805</t>
  </si>
  <si>
    <t>21:0155:000684</t>
  </si>
  <si>
    <t>21:0155:000684:0001:0001:00</t>
  </si>
  <si>
    <t>092H  :813361:80:813365:00</t>
  </si>
  <si>
    <t>21:0473:000806</t>
  </si>
  <si>
    <t>21:0155:000688</t>
  </si>
  <si>
    <t>21:0155:000688:0001:0001:02</t>
  </si>
  <si>
    <t>092H  :813362:00:------:--</t>
  </si>
  <si>
    <t>21:0473:000807</t>
  </si>
  <si>
    <t>21:0155:000685</t>
  </si>
  <si>
    <t>21:0155:000685:0001:0001:00</t>
  </si>
  <si>
    <t>092H  :813363:00:------:--</t>
  </si>
  <si>
    <t>21:0473:000808</t>
  </si>
  <si>
    <t>21:0155:000686</t>
  </si>
  <si>
    <t>21:0155:000686:0001:0001:00</t>
  </si>
  <si>
    <t>092H  :813364:00:------:--</t>
  </si>
  <si>
    <t>21:0473:000809</t>
  </si>
  <si>
    <t>21:0155:000687</t>
  </si>
  <si>
    <t>21:0155:000687:0001:0001:00</t>
  </si>
  <si>
    <t>092H  :813365:00:------:--</t>
  </si>
  <si>
    <t>21:0473:000810</t>
  </si>
  <si>
    <t>21:0155:000688:0001:0001:01</t>
  </si>
  <si>
    <t>092H  :813366:00:------:--</t>
  </si>
  <si>
    <t>21:0473:000811</t>
  </si>
  <si>
    <t>21:0155:000689</t>
  </si>
  <si>
    <t>21:0155:000689:0001:0001:00</t>
  </si>
  <si>
    <t>092H  :813367:00:------:--</t>
  </si>
  <si>
    <t>21:0473:000812</t>
  </si>
  <si>
    <t>21:0155:000690</t>
  </si>
  <si>
    <t>21:0155:000690:0001:0001:00</t>
  </si>
  <si>
    <t>092H  :813368:00:------:--</t>
  </si>
  <si>
    <t>21:0473:000813</t>
  </si>
  <si>
    <t>21:0155:000691</t>
  </si>
  <si>
    <t>21:0155:000691:0001:0001:00</t>
  </si>
  <si>
    <t>092H  :813369:00:------:--</t>
  </si>
  <si>
    <t>21:0473:000814</t>
  </si>
  <si>
    <t>21:0155:000692</t>
  </si>
  <si>
    <t>21:0155:000692:0001:0001:00</t>
  </si>
  <si>
    <t>092H  :813370:00:------:--</t>
  </si>
  <si>
    <t>21:0473:000815</t>
  </si>
  <si>
    <t>21:0155:000693</t>
  </si>
  <si>
    <t>21:0155:000693:0001:0001:00</t>
  </si>
  <si>
    <t>092H  :813371:10:------:--</t>
  </si>
  <si>
    <t>21:0473:000816</t>
  </si>
  <si>
    <t>21:0155:000694</t>
  </si>
  <si>
    <t>21:0155:000694:0001:0001:00</t>
  </si>
  <si>
    <t>092H  :813372:20:813371:10</t>
  </si>
  <si>
    <t>21:0473:000817</t>
  </si>
  <si>
    <t>21:0155:000694:0002:0001:00</t>
  </si>
  <si>
    <t>092H  :813373:00:------:--</t>
  </si>
  <si>
    <t>21:0473:000818</t>
  </si>
  <si>
    <t>21:0155:000695</t>
  </si>
  <si>
    <t>21:0155:000695:0001:0001:00</t>
  </si>
  <si>
    <t>092H  :813374:00:------:--</t>
  </si>
  <si>
    <t>21:0473:000819</t>
  </si>
  <si>
    <t>21:0155:000696</t>
  </si>
  <si>
    <t>21:0155:000696:0001:0001:00</t>
  </si>
  <si>
    <t>092H  :813375:00:------:--</t>
  </si>
  <si>
    <t>21:0473:000820</t>
  </si>
  <si>
    <t>21:0155:000697</t>
  </si>
  <si>
    <t>21:0155:000697:0001:0001:00</t>
  </si>
  <si>
    <t>092H  :813376:00:------:--</t>
  </si>
  <si>
    <t>21:0473:000821</t>
  </si>
  <si>
    <t>21:0155:000698</t>
  </si>
  <si>
    <t>21:0155:000698:0001:0001:00</t>
  </si>
  <si>
    <t>092H  :813377:00:------:--</t>
  </si>
  <si>
    <t>21:0473:000822</t>
  </si>
  <si>
    <t>21:0155:000699</t>
  </si>
  <si>
    <t>21:0155:000699:0001:0001:00</t>
  </si>
  <si>
    <t>092H  :813378:00:------:--</t>
  </si>
  <si>
    <t>21:0473:000823</t>
  </si>
  <si>
    <t>21:0155:000700</t>
  </si>
  <si>
    <t>21:0155:000700:0001:0001:00</t>
  </si>
  <si>
    <t>092H  :813379:9K:------:--</t>
  </si>
  <si>
    <t>21:0473:000824</t>
  </si>
  <si>
    <t>092H  :813380:00:------:--</t>
  </si>
  <si>
    <t>21:0473:000825</t>
  </si>
  <si>
    <t>21:0155:000701</t>
  </si>
  <si>
    <t>21:0155:000701:0001:0001:00</t>
  </si>
  <si>
    <t>092H  :813381:80:813392:00</t>
  </si>
  <si>
    <t>21:0473:000826</t>
  </si>
  <si>
    <t>21:0155:000711</t>
  </si>
  <si>
    <t>21:0155:000711:0001:0001:02</t>
  </si>
  <si>
    <t>092H  :813382:00:------:--</t>
  </si>
  <si>
    <t>21:0473:000827</t>
  </si>
  <si>
    <t>21:0155:000702</t>
  </si>
  <si>
    <t>21:0155:000702:0001:0001:00</t>
  </si>
  <si>
    <t>092H  :813383:00:------:--</t>
  </si>
  <si>
    <t>21:0473:000828</t>
  </si>
  <si>
    <t>21:0155:000703</t>
  </si>
  <si>
    <t>21:0155:000703:0001:0001:00</t>
  </si>
  <si>
    <t>092H  :813384:00:------:--</t>
  </si>
  <si>
    <t>21:0473:000829</t>
  </si>
  <si>
    <t>21:0155:000704</t>
  </si>
  <si>
    <t>21:0155:000704:0001:0001:00</t>
  </si>
  <si>
    <t>092H  :813385:00:------:--</t>
  </si>
  <si>
    <t>21:0473:000830</t>
  </si>
  <si>
    <t>21:0155:000705</t>
  </si>
  <si>
    <t>21:0155:000705:0001:0001:00</t>
  </si>
  <si>
    <t>092H  :813386:9L:------:--</t>
  </si>
  <si>
    <t>21:0473:000831</t>
  </si>
  <si>
    <t>092H  :813387:00:------:--</t>
  </si>
  <si>
    <t>21:0473:000832</t>
  </si>
  <si>
    <t>21:0155:000706</t>
  </si>
  <si>
    <t>21:0155:000706:0001:0001:00</t>
  </si>
  <si>
    <t>092H  :813388:00:------:--</t>
  </si>
  <si>
    <t>21:0473:000833</t>
  </si>
  <si>
    <t>21:0155:000707</t>
  </si>
  <si>
    <t>21:0155:000707:0001:0001:00</t>
  </si>
  <si>
    <t>092H  :813389:00:------:--</t>
  </si>
  <si>
    <t>21:0473:000834</t>
  </si>
  <si>
    <t>21:0155:000708</t>
  </si>
  <si>
    <t>21:0155:000708:0001:0001:00</t>
  </si>
  <si>
    <t>092H  :813390:00:------:--</t>
  </si>
  <si>
    <t>21:0473:000835</t>
  </si>
  <si>
    <t>21:0155:000709</t>
  </si>
  <si>
    <t>21:0155:000709:0001:0001:00</t>
  </si>
  <si>
    <t>092H  :813391:00:------:--</t>
  </si>
  <si>
    <t>21:0473:000836</t>
  </si>
  <si>
    <t>21:0155:000710</t>
  </si>
  <si>
    <t>21:0155:000710:0001:0001:00</t>
  </si>
  <si>
    <t>092H  :813392:00:------:--</t>
  </si>
  <si>
    <t>21:0473:000837</t>
  </si>
  <si>
    <t>21:0155:000711:0001:0001:01</t>
  </si>
  <si>
    <t>092H  :813393:10:------:--</t>
  </si>
  <si>
    <t>21:0473:000838</t>
  </si>
  <si>
    <t>21:0155:000712</t>
  </si>
  <si>
    <t>21:0155:000712:0001:0001:00</t>
  </si>
  <si>
    <t>092H  :813394:20:813393:10</t>
  </si>
  <si>
    <t>21:0473:000839</t>
  </si>
  <si>
    <t>21:0155:000712:0002:0001:00</t>
  </si>
  <si>
    <t>092H  :813395:00:------:--</t>
  </si>
  <si>
    <t>21:0473:000840</t>
  </si>
  <si>
    <t>21:0155:000713</t>
  </si>
  <si>
    <t>21:0155:000713:0001:0001:00</t>
  </si>
  <si>
    <t>092H  :813396:00:------:--</t>
  </si>
  <si>
    <t>21:0473:000841</t>
  </si>
  <si>
    <t>21:0155:000714</t>
  </si>
  <si>
    <t>21:0155:000714:0001:0001:00</t>
  </si>
  <si>
    <t>092H  :813397:00:------:--</t>
  </si>
  <si>
    <t>21:0473:000842</t>
  </si>
  <si>
    <t>21:0155:000715</t>
  </si>
  <si>
    <t>21:0155:000715:0001:0001:00</t>
  </si>
  <si>
    <t>092H  :813398:00:------:--</t>
  </si>
  <si>
    <t>21:0473:000843</t>
  </si>
  <si>
    <t>21:0155:000716</t>
  </si>
  <si>
    <t>21:0155:000716:0001:0001:00</t>
  </si>
  <si>
    <t>092H  :813399:00:------:--</t>
  </si>
  <si>
    <t>21:0473:000844</t>
  </si>
  <si>
    <t>21:0155:000717</t>
  </si>
  <si>
    <t>21:0155:000717:0001:0001:00</t>
  </si>
  <si>
    <t>092H  :813400:00:------:--</t>
  </si>
  <si>
    <t>21:0473:000845</t>
  </si>
  <si>
    <t>21:0155:000718</t>
  </si>
  <si>
    <t>21:0155:000718:0001:0001:00</t>
  </si>
  <si>
    <t>092H  :813401:80:813407:00</t>
  </si>
  <si>
    <t>21:0473:000846</t>
  </si>
  <si>
    <t>21:0155:000724</t>
  </si>
  <si>
    <t>21:0155:000724:0001:0001:02</t>
  </si>
  <si>
    <t>092H  :813402:00:------:--</t>
  </si>
  <si>
    <t>21:0473:000847</t>
  </si>
  <si>
    <t>21:0155:000719</t>
  </si>
  <si>
    <t>21:0155:000719:0001:0001:00</t>
  </si>
  <si>
    <t>092H  :813403:00:------:--</t>
  </si>
  <si>
    <t>21:0473:000848</t>
  </si>
  <si>
    <t>21:0155:000720</t>
  </si>
  <si>
    <t>21:0155:000720:0001:0001:00</t>
  </si>
  <si>
    <t>092H  :813404:00:------:--</t>
  </si>
  <si>
    <t>21:0473:000849</t>
  </si>
  <si>
    <t>21:0155:000721</t>
  </si>
  <si>
    <t>21:0155:000721:0001:0001:00</t>
  </si>
  <si>
    <t>092H  :813405:00:------:--</t>
  </si>
  <si>
    <t>21:0473:000850</t>
  </si>
  <si>
    <t>21:0155:000722</t>
  </si>
  <si>
    <t>21:0155:000722:0001:0001:00</t>
  </si>
  <si>
    <t>092H  :813406:00:------:--</t>
  </si>
  <si>
    <t>21:0473:000851</t>
  </si>
  <si>
    <t>21:0155:000723</t>
  </si>
  <si>
    <t>21:0155:000723:0001:0001:00</t>
  </si>
  <si>
    <t>092H  :813407:00:------:--</t>
  </si>
  <si>
    <t>21:0473:000852</t>
  </si>
  <si>
    <t>21:0155:000724:0001:0001:01</t>
  </si>
  <si>
    <t>092H  :813408:00:------:--</t>
  </si>
  <si>
    <t>21:0473:000853</t>
  </si>
  <si>
    <t>21:0155:000725</t>
  </si>
  <si>
    <t>21:0155:000725:0001:0001:00</t>
  </si>
  <si>
    <t>092H  :813409:9K:------:--</t>
  </si>
  <si>
    <t>21:0473:000854</t>
  </si>
  <si>
    <t>092H  :813410:00:------:--</t>
  </si>
  <si>
    <t>21:0473:000855</t>
  </si>
  <si>
    <t>21:0155:000726</t>
  </si>
  <si>
    <t>21:0155:000726:0001:0001:00</t>
  </si>
  <si>
    <t>092H  :813411:00:------:--</t>
  </si>
  <si>
    <t>21:0473:000856</t>
  </si>
  <si>
    <t>21:0155:000727</t>
  </si>
  <si>
    <t>21:0155:000727:0001:0001:00</t>
  </si>
  <si>
    <t>092H  :813412:00:------:--</t>
  </si>
  <si>
    <t>21:0473:000857</t>
  </si>
  <si>
    <t>21:0155:000728</t>
  </si>
  <si>
    <t>21:0155:000728:0001:0001:00</t>
  </si>
  <si>
    <t>092H  :813413:00:------:--</t>
  </si>
  <si>
    <t>21:0473:000858</t>
  </si>
  <si>
    <t>21:0155:000729</t>
  </si>
  <si>
    <t>21:0155:000729:0001:0001:00</t>
  </si>
  <si>
    <t>092H  :813414:00:------:--</t>
  </si>
  <si>
    <t>21:0473:000859</t>
  </si>
  <si>
    <t>21:0155:000730</t>
  </si>
  <si>
    <t>21:0155:000730:0001:0001:00</t>
  </si>
  <si>
    <t>092H  :813415:00:------:--</t>
  </si>
  <si>
    <t>21:0473:000860</t>
  </si>
  <si>
    <t>21:0155:000731</t>
  </si>
  <si>
    <t>21:0155:000731:0001:0001:00</t>
  </si>
  <si>
    <t>092H  :813416:00:------:--</t>
  </si>
  <si>
    <t>21:0473:000861</t>
  </si>
  <si>
    <t>21:0155:000732</t>
  </si>
  <si>
    <t>21:0155:000732:0001:0001:00</t>
  </si>
  <si>
    <t>092H  :813417:00:------:--</t>
  </si>
  <si>
    <t>21:0473:000862</t>
  </si>
  <si>
    <t>21:0155:000733</t>
  </si>
  <si>
    <t>21:0155:000733:0001:0001:00</t>
  </si>
  <si>
    <t>092H  :813418:00:------:--</t>
  </si>
  <si>
    <t>21:0473:000863</t>
  </si>
  <si>
    <t>21:0155:000734</t>
  </si>
  <si>
    <t>21:0155:000734:0001:0001:00</t>
  </si>
  <si>
    <t>092H  :813419:10:------:--</t>
  </si>
  <si>
    <t>21:0473:000864</t>
  </si>
  <si>
    <t>21:0155:000735</t>
  </si>
  <si>
    <t>21:0155:000735:0001:0001:00</t>
  </si>
  <si>
    <t>092H  :813420:20:813419:10</t>
  </si>
  <si>
    <t>21:0473:000865</t>
  </si>
  <si>
    <t>21:0155:000735:0002:0001:00</t>
  </si>
  <si>
    <t>092H  :813421:80:813429:00</t>
  </si>
  <si>
    <t>21:0473:000866</t>
  </si>
  <si>
    <t>21:0155:000743</t>
  </si>
  <si>
    <t>21:0155:000743:0001:0001:02</t>
  </si>
  <si>
    <t>092H  :813422:00:------:--</t>
  </si>
  <si>
    <t>21:0473:000867</t>
  </si>
  <si>
    <t>21:0155:000736</t>
  </si>
  <si>
    <t>21:0155:000736:0001:0001:00</t>
  </si>
  <si>
    <t>092H  :813423:00:------:--</t>
  </si>
  <si>
    <t>21:0473:000868</t>
  </si>
  <si>
    <t>21:0155:000737</t>
  </si>
  <si>
    <t>21:0155:000737:0001:0001:00</t>
  </si>
  <si>
    <t>092H  :813424:00:------:--</t>
  </si>
  <si>
    <t>21:0473:000869</t>
  </si>
  <si>
    <t>21:0155:000738</t>
  </si>
  <si>
    <t>21:0155:000738:0001:0001:00</t>
  </si>
  <si>
    <t>092H  :813425:00:------:--</t>
  </si>
  <si>
    <t>21:0473:000870</t>
  </si>
  <si>
    <t>21:0155:000739</t>
  </si>
  <si>
    <t>21:0155:000739:0001:0001:00</t>
  </si>
  <si>
    <t>092H  :813426:00:------:--</t>
  </si>
  <si>
    <t>21:0473:000871</t>
  </si>
  <si>
    <t>21:0155:000740</t>
  </si>
  <si>
    <t>21:0155:000740:0001:0001:00</t>
  </si>
  <si>
    <t>092H  :813427:00:------:--</t>
  </si>
  <si>
    <t>21:0473:000872</t>
  </si>
  <si>
    <t>21:0155:000741</t>
  </si>
  <si>
    <t>21:0155:000741:0001:0001:00</t>
  </si>
  <si>
    <t>092H  :813428:00:------:--</t>
  </si>
  <si>
    <t>21:0473:000873</t>
  </si>
  <si>
    <t>21:0155:000742</t>
  </si>
  <si>
    <t>21:0155:000742:0001:0001:00</t>
  </si>
  <si>
    <t>092H  :813429:00:------:--</t>
  </si>
  <si>
    <t>21:0473:000874</t>
  </si>
  <si>
    <t>21:0155:000743:0001:0001:01</t>
  </si>
  <si>
    <t>092H  :813430:9L:------:--</t>
  </si>
  <si>
    <t>21:0473:000875</t>
  </si>
  <si>
    <t>092H  :813431:00:------:--</t>
  </si>
  <si>
    <t>21:0473:000876</t>
  </si>
  <si>
    <t>21:0155:000744</t>
  </si>
  <si>
    <t>21:0155:000744:0001:0001:00</t>
  </si>
  <si>
    <t>092H  :813432:10:------:--</t>
  </si>
  <si>
    <t>21:0473:000877</t>
  </si>
  <si>
    <t>21:0155:000745</t>
  </si>
  <si>
    <t>21:0155:000745:0001:0001:00</t>
  </si>
  <si>
    <t>092H  :813433:20:813432:10</t>
  </si>
  <si>
    <t>21:0473:000878</t>
  </si>
  <si>
    <t>21:0155:000745:0002:0001:00</t>
  </si>
  <si>
    <t>092H  :813434:00:------:--</t>
  </si>
  <si>
    <t>21:0473:000879</t>
  </si>
  <si>
    <t>21:0155:000746</t>
  </si>
  <si>
    <t>21:0155:000746:0001:0001:00</t>
  </si>
  <si>
    <t>092H  :813435:00:------:--</t>
  </si>
  <si>
    <t>21:0473:000880</t>
  </si>
  <si>
    <t>21:0155:000747</t>
  </si>
  <si>
    <t>21:0155:000747:0001:0001:00</t>
  </si>
  <si>
    <t>092H  :813436:00:------:--</t>
  </si>
  <si>
    <t>21:0473:000881</t>
  </si>
  <si>
    <t>21:0155:000748</t>
  </si>
  <si>
    <t>21:0155:000748:0001:0001:00</t>
  </si>
  <si>
    <t>092H  :813437:00:------:--</t>
  </si>
  <si>
    <t>21:0473:000882</t>
  </si>
  <si>
    <t>21:0155:000749</t>
  </si>
  <si>
    <t>21:0155:000749:0001:0001:00</t>
  </si>
  <si>
    <t>092H  :813438:00:------:--</t>
  </si>
  <si>
    <t>21:0473:000883</t>
  </si>
  <si>
    <t>21:0155:000750</t>
  </si>
  <si>
    <t>21:0155:000750:0001:0001:00</t>
  </si>
  <si>
    <t>092H  :813439:00:------:--</t>
  </si>
  <si>
    <t>21:0473:000884</t>
  </si>
  <si>
    <t>21:0155:000751</t>
  </si>
  <si>
    <t>21:0155:000751:0001:0001:00</t>
  </si>
  <si>
    <t>092H  :813440:00:------:--</t>
  </si>
  <si>
    <t>21:0473:000885</t>
  </si>
  <si>
    <t>21:0155:000752</t>
  </si>
  <si>
    <t>21:0155:000752:0001:0001:00</t>
  </si>
  <si>
    <t>092H  :813441:80:813442:00</t>
  </si>
  <si>
    <t>21:0473:000886</t>
  </si>
  <si>
    <t>21:0155:000753</t>
  </si>
  <si>
    <t>21:0155:000753:0001:0001:02</t>
  </si>
  <si>
    <t>092H  :813442:00:------:--</t>
  </si>
  <si>
    <t>21:0473:000887</t>
  </si>
  <si>
    <t>21:0155:000753:0001:0001:01</t>
  </si>
  <si>
    <t>092H  :813443:00:------:--</t>
  </si>
  <si>
    <t>21:0473:000888</t>
  </si>
  <si>
    <t>21:0155:000754</t>
  </si>
  <si>
    <t>21:0155:000754:0001:0001:00</t>
  </si>
  <si>
    <t>092H  :815001:80:815008:00</t>
  </si>
  <si>
    <t>21:0473:000889</t>
  </si>
  <si>
    <t>21:0155:000760</t>
  </si>
  <si>
    <t>21:0155:000760:0001:0001:02</t>
  </si>
  <si>
    <t>092H  :815002:10:------:--</t>
  </si>
  <si>
    <t>21:0473:000890</t>
  </si>
  <si>
    <t>21:0155:000755</t>
  </si>
  <si>
    <t>21:0155:000755:0001:0001:00</t>
  </si>
  <si>
    <t>092H  :815003:20:815002:10</t>
  </si>
  <si>
    <t>21:0473:000891</t>
  </si>
  <si>
    <t>21:0155:000755:0002:0001:00</t>
  </si>
  <si>
    <t>092H  :815004:00:------:--</t>
  </si>
  <si>
    <t>21:0473:000892</t>
  </si>
  <si>
    <t>21:0155:000756</t>
  </si>
  <si>
    <t>21:0155:000756:0001:0001:00</t>
  </si>
  <si>
    <t>092H  :815005:00:------:--</t>
  </si>
  <si>
    <t>21:0473:000893</t>
  </si>
  <si>
    <t>21:0155:000757</t>
  </si>
  <si>
    <t>21:0155:000757:0001:0001:00</t>
  </si>
  <si>
    <t>092H  :815006:00:------:--</t>
  </si>
  <si>
    <t>21:0473:000894</t>
  </si>
  <si>
    <t>21:0155:000758</t>
  </si>
  <si>
    <t>21:0155:000758:0001:0001:00</t>
  </si>
  <si>
    <t>092H  :815007:00:------:--</t>
  </si>
  <si>
    <t>21:0473:000895</t>
  </si>
  <si>
    <t>21:0155:000759</t>
  </si>
  <si>
    <t>21:0155:000759:0001:0001:00</t>
  </si>
  <si>
    <t>092H  :815008:00:------:--</t>
  </si>
  <si>
    <t>21:0473:000896</t>
  </si>
  <si>
    <t>21:0155:000760:0001:0001:01</t>
  </si>
  <si>
    <t>092H  :815009:00:------:--</t>
  </si>
  <si>
    <t>21:0473:000897</t>
  </si>
  <si>
    <t>21:0155:000761</t>
  </si>
  <si>
    <t>21:0155:000761:0001:0001:00</t>
  </si>
  <si>
    <t>092H  :815010:00:------:--</t>
  </si>
  <si>
    <t>21:0473:000898</t>
  </si>
  <si>
    <t>21:0155:000762</t>
  </si>
  <si>
    <t>21:0155:000762:0001:0001:00</t>
  </si>
  <si>
    <t>092H  :815011:9K:------:--</t>
  </si>
  <si>
    <t>21:0473:000899</t>
  </si>
  <si>
    <t>092H  :815012:00:------:--</t>
  </si>
  <si>
    <t>21:0473:000900</t>
  </si>
  <si>
    <t>21:0155:000763</t>
  </si>
  <si>
    <t>21:0155:000763:0001:0001:00</t>
  </si>
  <si>
    <t>092H  :815013:00:------:--</t>
  </si>
  <si>
    <t>21:0473:000901</t>
  </si>
  <si>
    <t>21:0155:000764</t>
  </si>
  <si>
    <t>21:0155:000764:0001:0001:00</t>
  </si>
  <si>
    <t>092H  :815014:00:------:--</t>
  </si>
  <si>
    <t>21:0473:000902</t>
  </si>
  <si>
    <t>21:0155:000765</t>
  </si>
  <si>
    <t>21:0155:000765:0001:0001:00</t>
  </si>
  <si>
    <t>092H  :815015:00:------:--</t>
  </si>
  <si>
    <t>21:0473:000903</t>
  </si>
  <si>
    <t>21:0155:000766</t>
  </si>
  <si>
    <t>21:0155:000766:0001:0001:00</t>
  </si>
  <si>
    <t>092H  :815016:00:------:--</t>
  </si>
  <si>
    <t>21:0473:000904</t>
  </si>
  <si>
    <t>21:0155:000767</t>
  </si>
  <si>
    <t>21:0155:000767:0001:0001:00</t>
  </si>
  <si>
    <t>092H  :815017:00:------:--</t>
  </si>
  <si>
    <t>21:0473:000905</t>
  </si>
  <si>
    <t>21:0155:000768</t>
  </si>
  <si>
    <t>21:0155:000768:0001:0001:00</t>
  </si>
  <si>
    <t>092H  :815018:00:------:--</t>
  </si>
  <si>
    <t>21:0473:000906</t>
  </si>
  <si>
    <t>21:0155:000769</t>
  </si>
  <si>
    <t>21:0155:000769:0001:0001:00</t>
  </si>
  <si>
    <t>092H  :815019:00:------:--</t>
  </si>
  <si>
    <t>21:0473:000907</t>
  </si>
  <si>
    <t>21:0155:000770</t>
  </si>
  <si>
    <t>21:0155:000770:0001:0001:00</t>
  </si>
  <si>
    <t>092H  :815020:00:------:--</t>
  </si>
  <si>
    <t>21:0473:000908</t>
  </si>
  <si>
    <t>21:0155:000771</t>
  </si>
  <si>
    <t>21:0155:000771:0001:0001:00</t>
  </si>
  <si>
    <t>092H  :815021:80:815028:00</t>
  </si>
  <si>
    <t>21:0473:000909</t>
  </si>
  <si>
    <t>21:0155:000776</t>
  </si>
  <si>
    <t>21:0155:000776:0001:0001:02</t>
  </si>
  <si>
    <t>092H  :815022:9J:------:--</t>
  </si>
  <si>
    <t>21:0473:000910</t>
  </si>
  <si>
    <t>092H  :815023:00:------:--</t>
  </si>
  <si>
    <t>21:0473:000911</t>
  </si>
  <si>
    <t>21:0155:000772</t>
  </si>
  <si>
    <t>21:0155:000772:0001:0001:00</t>
  </si>
  <si>
    <t>092H  :815024:00:------:--</t>
  </si>
  <si>
    <t>21:0473:000912</t>
  </si>
  <si>
    <t>21:0155:000773</t>
  </si>
  <si>
    <t>21:0155:000773:0001:0001:00</t>
  </si>
  <si>
    <t>092H  :815025:10:------:--</t>
  </si>
  <si>
    <t>21:0473:000913</t>
  </si>
  <si>
    <t>21:0155:000774</t>
  </si>
  <si>
    <t>21:0155:000774:0001:0001:00</t>
  </si>
  <si>
    <t>092H  :815026:20:815025:10</t>
  </si>
  <si>
    <t>21:0473:000914</t>
  </si>
  <si>
    <t>21:0155:000774:0002:0001:00</t>
  </si>
  <si>
    <t>092H  :815027:00:------:--</t>
  </si>
  <si>
    <t>21:0473:000915</t>
  </si>
  <si>
    <t>21:0155:000775</t>
  </si>
  <si>
    <t>21:0155:000775:0001:0001:00</t>
  </si>
  <si>
    <t>092H  :815028:00:------:--</t>
  </si>
  <si>
    <t>21:0473:000916</t>
  </si>
  <si>
    <t>21:0155:000776:0001:0001:01</t>
  </si>
  <si>
    <t>092H  :815029:00:------:--</t>
  </si>
  <si>
    <t>21:0473:000917</t>
  </si>
  <si>
    <t>21:0155:000777</t>
  </si>
  <si>
    <t>21:0155:000777:0001:0001:00</t>
  </si>
  <si>
    <t>092H  :815030:00:------:--</t>
  </si>
  <si>
    <t>21:0473:000918</t>
  </si>
  <si>
    <t>21:0155:000778</t>
  </si>
  <si>
    <t>21:0155:000778:0001:0001:00</t>
  </si>
  <si>
    <t>092H  :815031:00:------:--</t>
  </si>
  <si>
    <t>21:0473:000919</t>
  </si>
  <si>
    <t>21:0155:000779</t>
  </si>
  <si>
    <t>21:0155:000779:0001:0001:00</t>
  </si>
  <si>
    <t>092H  :815032:00:------:--</t>
  </si>
  <si>
    <t>21:0473:000920</t>
  </si>
  <si>
    <t>21:0155:000780</t>
  </si>
  <si>
    <t>21:0155:000780:0001:0001:00</t>
  </si>
  <si>
    <t>092H  :815033:00:------:--</t>
  </si>
  <si>
    <t>21:0473:000921</t>
  </si>
  <si>
    <t>21:0155:000781</t>
  </si>
  <si>
    <t>21:0155:000781:0001:0001:00</t>
  </si>
  <si>
    <t>092H  :815034:00:------:--</t>
  </si>
  <si>
    <t>21:0473:000922</t>
  </si>
  <si>
    <t>21:0155:000782</t>
  </si>
  <si>
    <t>21:0155:000782:0001:0001:00</t>
  </si>
  <si>
    <t>092H  :815035:00:------:--</t>
  </si>
  <si>
    <t>21:0473:000923</t>
  </si>
  <si>
    <t>21:0155:000783</t>
  </si>
  <si>
    <t>21:0155:000783:0001:0001:00</t>
  </si>
  <si>
    <t>092H  :815036:00:------:--</t>
  </si>
  <si>
    <t>21:0473:000924</t>
  </si>
  <si>
    <t>21:0155:000784</t>
  </si>
  <si>
    <t>21:0155:000784:0001:0001:00</t>
  </si>
  <si>
    <t>092H  :815037:00:------:--</t>
  </si>
  <si>
    <t>21:0473:000925</t>
  </si>
  <si>
    <t>21:0155:000785</t>
  </si>
  <si>
    <t>21:0155:000785:0001:0001:00</t>
  </si>
  <si>
    <t>092H  :815038:00:------:--</t>
  </si>
  <si>
    <t>21:0473:000926</t>
  </si>
  <si>
    <t>21:0155:000786</t>
  </si>
  <si>
    <t>21:0155:000786:0001:0001:00</t>
  </si>
  <si>
    <t>092H  :815039:00:------:--</t>
  </si>
  <si>
    <t>21:0473:000927</t>
  </si>
  <si>
    <t>21:0155:000787</t>
  </si>
  <si>
    <t>21:0155:000787:0001:0001:00</t>
  </si>
  <si>
    <t>092H  :815040:00:------:--</t>
  </si>
  <si>
    <t>21:0473:000928</t>
  </si>
  <si>
    <t>21:0155:000788</t>
  </si>
  <si>
    <t>21:0155:000788:0001:0001:00</t>
  </si>
  <si>
    <t>092H  :815041:80:815049:00</t>
  </si>
  <si>
    <t>21:0473:000929</t>
  </si>
  <si>
    <t>21:0155:000794</t>
  </si>
  <si>
    <t>21:0155:000794:0001:0001:02</t>
  </si>
  <si>
    <t>092H  :815042:10:------:--</t>
  </si>
  <si>
    <t>21:0473:000930</t>
  </si>
  <si>
    <t>21:0155:000789</t>
  </si>
  <si>
    <t>21:0155:000789:0001:0001:00</t>
  </si>
  <si>
    <t>092H  :815043:20:815042:10</t>
  </si>
  <si>
    <t>21:0473:000931</t>
  </si>
  <si>
    <t>21:0155:000789:0002:0001:00</t>
  </si>
  <si>
    <t>092H  :815044:9L:------:--</t>
  </si>
  <si>
    <t>21:0473:000932</t>
  </si>
  <si>
    <t>092H  :815045:00:------:--</t>
  </si>
  <si>
    <t>21:0473:000933</t>
  </si>
  <si>
    <t>21:0155:000790</t>
  </si>
  <si>
    <t>21:0155:000790:0001:0001:00</t>
  </si>
  <si>
    <t>092H  :815046:00:------:--</t>
  </si>
  <si>
    <t>21:0473:000934</t>
  </si>
  <si>
    <t>21:0155:000791</t>
  </si>
  <si>
    <t>21:0155:000791:0001:0001:00</t>
  </si>
  <si>
    <t>092H  :815047:00:------:--</t>
  </si>
  <si>
    <t>21:0473:000935</t>
  </si>
  <si>
    <t>21:0155:000792</t>
  </si>
  <si>
    <t>21:0155:000792:0001:0001:00</t>
  </si>
  <si>
    <t>092H  :815048:00:------:--</t>
  </si>
  <si>
    <t>21:0473:000936</t>
  </si>
  <si>
    <t>21:0155:000793</t>
  </si>
  <si>
    <t>21:0155:000793:0001:0001:00</t>
  </si>
  <si>
    <t>092H  :815049:00:------:--</t>
  </si>
  <si>
    <t>21:0473:000937</t>
  </si>
  <si>
    <t>21:0155:000794:0001:0001:01</t>
  </si>
  <si>
    <t>092H  :815050:00:------:--</t>
  </si>
  <si>
    <t>21:0473:000938</t>
  </si>
  <si>
    <t>21:0155:000795</t>
  </si>
  <si>
    <t>21:0155:000795:0001:0001:00</t>
  </si>
  <si>
    <t>092H  :815051:00:------:--</t>
  </si>
  <si>
    <t>21:0473:000939</t>
  </si>
  <si>
    <t>21:0155:000796</t>
  </si>
  <si>
    <t>21:0155:000796:0001:0001:00</t>
  </si>
  <si>
    <t>092H  :815052:00:------:--</t>
  </si>
  <si>
    <t>21:0473:000940</t>
  </si>
  <si>
    <t>21:0155:000797</t>
  </si>
  <si>
    <t>21:0155:000797:0001:0001:00</t>
  </si>
  <si>
    <t>092H  :815053:00:------:--</t>
  </si>
  <si>
    <t>21:0473:000941</t>
  </si>
  <si>
    <t>21:0155:000798</t>
  </si>
  <si>
    <t>21:0155:000798:0001:0001:00</t>
  </si>
  <si>
    <t>092H  :815054:00:------:--</t>
  </si>
  <si>
    <t>21:0473:000942</t>
  </si>
  <si>
    <t>21:0155:000799</t>
  </si>
  <si>
    <t>21:0155:000799:0001:0001:00</t>
  </si>
  <si>
    <t>092H  :815055:00:------:--</t>
  </si>
  <si>
    <t>21:0473:000943</t>
  </si>
  <si>
    <t>21:0155:000800</t>
  </si>
  <si>
    <t>21:0155:000800:0001:0001:00</t>
  </si>
  <si>
    <t>092H  :815056:00:------:--</t>
  </si>
  <si>
    <t>21:0473:000944</t>
  </si>
  <si>
    <t>21:0155:000801</t>
  </si>
  <si>
    <t>21:0155:000801:0001:0001:00</t>
  </si>
  <si>
    <t>092H  :815057:00:------:--</t>
  </si>
  <si>
    <t>21:0473:000945</t>
  </si>
  <si>
    <t>21:0155:000802</t>
  </si>
  <si>
    <t>21:0155:000802:0001:0001:00</t>
  </si>
  <si>
    <t>092H  :815058:00:------:--</t>
  </si>
  <si>
    <t>21:0473:000946</t>
  </si>
  <si>
    <t>21:0155:000803</t>
  </si>
  <si>
    <t>21:0155:000803:0001:0001:00</t>
  </si>
  <si>
    <t>092H  :815059:00:------:--</t>
  </si>
  <si>
    <t>21:0473:000947</t>
  </si>
  <si>
    <t>21:0155:000804</t>
  </si>
  <si>
    <t>21:0155:000804:0001:0001:00</t>
  </si>
  <si>
    <t>092H  :815060:00:------:--</t>
  </si>
  <si>
    <t>21:0473:000948</t>
  </si>
  <si>
    <t>21:0155:000805</t>
  </si>
  <si>
    <t>21:0155:000805:0001:0001:00</t>
  </si>
  <si>
    <t>092H  :815061:80:815076:00</t>
  </si>
  <si>
    <t>21:0473:000949</t>
  </si>
  <si>
    <t>21:0155:000818</t>
  </si>
  <si>
    <t>21:0155:000818:0001:0001:02</t>
  </si>
  <si>
    <t>092H  :815062:00:------:--</t>
  </si>
  <si>
    <t>21:0473:000950</t>
  </si>
  <si>
    <t>21:0155:000806</t>
  </si>
  <si>
    <t>21:0155:000806:0001:0001:00</t>
  </si>
  <si>
    <t>092H  :815063:00:------:--</t>
  </si>
  <si>
    <t>21:0473:000951</t>
  </si>
  <si>
    <t>21:0155:000807</t>
  </si>
  <si>
    <t>21:0155:000807:0001:0001:00</t>
  </si>
  <si>
    <t>092H  :815064:00:------:--</t>
  </si>
  <si>
    <t>21:0473:000952</t>
  </si>
  <si>
    <t>21:0155:000808</t>
  </si>
  <si>
    <t>21:0155:000808:0001:0001:00</t>
  </si>
  <si>
    <t>092H  :815065:00:------:--</t>
  </si>
  <si>
    <t>21:0473:000953</t>
  </si>
  <si>
    <t>21:0155:000809</t>
  </si>
  <si>
    <t>21:0155:000809:0001:0001:00</t>
  </si>
  <si>
    <t>092H  :815066:10:------:--</t>
  </si>
  <si>
    <t>21:0473:000954</t>
  </si>
  <si>
    <t>21:0155:000810</t>
  </si>
  <si>
    <t>21:0155:000810:0001:0001:00</t>
  </si>
  <si>
    <t>092H  :815067:20:815066:10</t>
  </si>
  <si>
    <t>21:0473:000955</t>
  </si>
  <si>
    <t>21:0155:000810:0002:0001:00</t>
  </si>
  <si>
    <t>092H  :815068:00:------:--</t>
  </si>
  <si>
    <t>21:0473:000956</t>
  </si>
  <si>
    <t>21:0155:000811</t>
  </si>
  <si>
    <t>21:0155:000811:0001:0001:00</t>
  </si>
  <si>
    <t>092H  :815069:00:------:--</t>
  </si>
  <si>
    <t>21:0473:000957</t>
  </si>
  <si>
    <t>21:0155:000812</t>
  </si>
  <si>
    <t>21:0155:000812:0001:0001:00</t>
  </si>
  <si>
    <t>092H  :815070:00:------:--</t>
  </si>
  <si>
    <t>21:0473:000958</t>
  </si>
  <si>
    <t>21:0155:000813</t>
  </si>
  <si>
    <t>21:0155:000813:0001:0001:00</t>
  </si>
  <si>
    <t>092H  :815071:00:------:--</t>
  </si>
  <si>
    <t>21:0473:000959</t>
  </si>
  <si>
    <t>21:0155:000814</t>
  </si>
  <si>
    <t>21:0155:000814:0001:0001:00</t>
  </si>
  <si>
    <t>092H  :815072:9E:------:--</t>
  </si>
  <si>
    <t>21:0473:000960</t>
  </si>
  <si>
    <t>092H  :815073:00:------:--</t>
  </si>
  <si>
    <t>21:0473:000961</t>
  </si>
  <si>
    <t>21:0155:000815</t>
  </si>
  <si>
    <t>21:0155:000815:0001:0001:00</t>
  </si>
  <si>
    <t>092H  :815074:00:------:--</t>
  </si>
  <si>
    <t>21:0473:000962</t>
  </si>
  <si>
    <t>21:0155:000816</t>
  </si>
  <si>
    <t>21:0155:000816:0001:0001:00</t>
  </si>
  <si>
    <t>092H  :815075:00:------:--</t>
  </si>
  <si>
    <t>21:0473:000963</t>
  </si>
  <si>
    <t>21:0155:000817</t>
  </si>
  <si>
    <t>21:0155:000817:0001:0001:00</t>
  </si>
  <si>
    <t>092H  :815076:00:------:--</t>
  </si>
  <si>
    <t>21:0473:000964</t>
  </si>
  <si>
    <t>21:0155:000818:0001:0001:01</t>
  </si>
  <si>
    <t>092H  :815077:00:------:--</t>
  </si>
  <si>
    <t>21:0473:000965</t>
  </si>
  <si>
    <t>21:0155:000819</t>
  </si>
  <si>
    <t>21:0155:000819:0001:0001:00</t>
  </si>
  <si>
    <t>092H  :815078:00:------:--</t>
  </si>
  <si>
    <t>21:0473:000966</t>
  </si>
  <si>
    <t>21:0155:000820</t>
  </si>
  <si>
    <t>21:0155:000820:0001:0001:00</t>
  </si>
  <si>
    <t>092H  :815079:00:------:--</t>
  </si>
  <si>
    <t>21:0473:000967</t>
  </si>
  <si>
    <t>21:0155:000821</t>
  </si>
  <si>
    <t>21:0155:000821:0001:0001:00</t>
  </si>
  <si>
    <t>092H  :815080:00:------:--</t>
  </si>
  <si>
    <t>21:0473:000968</t>
  </si>
  <si>
    <t>21:0155:000822</t>
  </si>
  <si>
    <t>21:0155:000822:0001:0001:00</t>
  </si>
  <si>
    <t>092H  :815081:80:815093:00</t>
  </si>
  <si>
    <t>21:0473:000969</t>
  </si>
  <si>
    <t>21:0155:000832</t>
  </si>
  <si>
    <t>21:0155:000832:0001:0001:02</t>
  </si>
  <si>
    <t>092H  :815082:10:------:--</t>
  </si>
  <si>
    <t>21:0473:000970</t>
  </si>
  <si>
    <t>21:0155:000823</t>
  </si>
  <si>
    <t>21:0155:000823:0001:0001:00</t>
  </si>
  <si>
    <t>092H  :815083:20:815082:10</t>
  </si>
  <si>
    <t>21:0473:000971</t>
  </si>
  <si>
    <t>21:0155:000823:0002:0001:00</t>
  </si>
  <si>
    <t>092H  :815084:00:------:--</t>
  </si>
  <si>
    <t>21:0473:000972</t>
  </si>
  <si>
    <t>21:0155:000824</t>
  </si>
  <si>
    <t>21:0155:000824:0001:0001:00</t>
  </si>
  <si>
    <t>092H  :815085:00:------:--</t>
  </si>
  <si>
    <t>21:0473:000973</t>
  </si>
  <si>
    <t>21:0155:000825</t>
  </si>
  <si>
    <t>21:0155:000825:0001:0001:00</t>
  </si>
  <si>
    <t>092H  :815086:00:------:--</t>
  </si>
  <si>
    <t>21:0473:000974</t>
  </si>
  <si>
    <t>21:0155:000826</t>
  </si>
  <si>
    <t>21:0155:000826:0001:0001:00</t>
  </si>
  <si>
    <t>092H  :815087:00:------:--</t>
  </si>
  <si>
    <t>21:0473:000975</t>
  </si>
  <si>
    <t>21:0155:000827</t>
  </si>
  <si>
    <t>21:0155:000827:0001:0001:00</t>
  </si>
  <si>
    <t>092H  :815088:9E:------:--</t>
  </si>
  <si>
    <t>21:0473:000976</t>
  </si>
  <si>
    <t>092H  :815089:00:------:--</t>
  </si>
  <si>
    <t>21:0473:000977</t>
  </si>
  <si>
    <t>21:0155:000828</t>
  </si>
  <si>
    <t>21:0155:000828:0001:0001:00</t>
  </si>
  <si>
    <t>092H  :815090:00:------:--</t>
  </si>
  <si>
    <t>21:0473:000978</t>
  </si>
  <si>
    <t>21:0155:000829</t>
  </si>
  <si>
    <t>21:0155:000829:0001:0001:00</t>
  </si>
  <si>
    <t>092H  :815091:00:------:--</t>
  </si>
  <si>
    <t>21:0473:000979</t>
  </si>
  <si>
    <t>21:0155:000830</t>
  </si>
  <si>
    <t>21:0155:000830:0001:0001:00</t>
  </si>
  <si>
    <t>092H  :815092:00:------:--</t>
  </si>
  <si>
    <t>21:0473:000980</t>
  </si>
  <si>
    <t>21:0155:000831</t>
  </si>
  <si>
    <t>21:0155:000831:0001:0001:00</t>
  </si>
  <si>
    <t>092H  :815093:00:------:--</t>
  </si>
  <si>
    <t>21:0473:000981</t>
  </si>
  <si>
    <t>21:0155:000832:0001:0001:01</t>
  </si>
  <si>
    <t>092H  :815094:00:------:--</t>
  </si>
  <si>
    <t>21:0473:000982</t>
  </si>
  <si>
    <t>21:0155:000833</t>
  </si>
  <si>
    <t>21:0155:000833:0001:0001:00</t>
  </si>
  <si>
    <t>092H  :815095:00:------:--</t>
  </si>
  <si>
    <t>21:0473:000983</t>
  </si>
  <si>
    <t>21:0155:000834</t>
  </si>
  <si>
    <t>21:0155:000834:0001:0001:00</t>
  </si>
  <si>
    <t>092H  :815096:00:------:--</t>
  </si>
  <si>
    <t>21:0473:000984</t>
  </si>
  <si>
    <t>21:0155:000835</t>
  </si>
  <si>
    <t>21:0155:000835:0001:0001:00</t>
  </si>
  <si>
    <t>092H  :815097:00:------:--</t>
  </si>
  <si>
    <t>21:0473:000985</t>
  </si>
  <si>
    <t>21:0155:000836</t>
  </si>
  <si>
    <t>21:0155:000836:0001:0001:00</t>
  </si>
  <si>
    <t>092H  :815098:00:------:--</t>
  </si>
  <si>
    <t>21:0473:000986</t>
  </si>
  <si>
    <t>21:0155:000837</t>
  </si>
  <si>
    <t>21:0155:000837:0001:0001:00</t>
  </si>
  <si>
    <t>092H  :815099:00:------:--</t>
  </si>
  <si>
    <t>21:0473:000987</t>
  </si>
  <si>
    <t>21:0155:000838</t>
  </si>
  <si>
    <t>21:0155:000838:0001:0001:00</t>
  </si>
  <si>
    <t>092H  :815100:00:------:--</t>
  </si>
  <si>
    <t>21:0473:000988</t>
  </si>
  <si>
    <t>21:0155:000839</t>
  </si>
  <si>
    <t>21:0155:000839:0001:0001:00</t>
  </si>
  <si>
    <t>092H  :815101:80:815116:00</t>
  </si>
  <si>
    <t>21:0473:000989</t>
  </si>
  <si>
    <t>21:0155:000852</t>
  </si>
  <si>
    <t>21:0155:000852:0001:0001:02</t>
  </si>
  <si>
    <t>092H  :815102:00:------:--</t>
  </si>
  <si>
    <t>21:0473:000990</t>
  </si>
  <si>
    <t>21:0155:000840</t>
  </si>
  <si>
    <t>21:0155:000840:0001:0001:00</t>
  </si>
  <si>
    <t>092H  :815103:10:------:--</t>
  </si>
  <si>
    <t>21:0473:000991</t>
  </si>
  <si>
    <t>21:0155:000841</t>
  </si>
  <si>
    <t>21:0155:000841:0001:0001:00</t>
  </si>
  <si>
    <t>092H  :815104:20:815103:10</t>
  </si>
  <si>
    <t>21:0473:000992</t>
  </si>
  <si>
    <t>21:0155:000841:0002:0001:00</t>
  </si>
  <si>
    <t>092H  :815105:00:------:--</t>
  </si>
  <si>
    <t>21:0473:000993</t>
  </si>
  <si>
    <t>21:0155:000842</t>
  </si>
  <si>
    <t>21:0155:000842:0001:0001:00</t>
  </si>
  <si>
    <t>092H  :815106:00:------:--</t>
  </si>
  <si>
    <t>21:0473:000994</t>
  </si>
  <si>
    <t>21:0155:000843</t>
  </si>
  <si>
    <t>21:0155:000843:0001:0001:00</t>
  </si>
  <si>
    <t>092H  :815107:9K:------:--</t>
  </si>
  <si>
    <t>21:0473:000995</t>
  </si>
  <si>
    <t>092H  :815108:00:------:--</t>
  </si>
  <si>
    <t>21:0473:000996</t>
  </si>
  <si>
    <t>21:0155:000844</t>
  </si>
  <si>
    <t>21:0155:000844:0001:0001:00</t>
  </si>
  <si>
    <t>092H  :815109:00:------:--</t>
  </si>
  <si>
    <t>21:0473:000997</t>
  </si>
  <si>
    <t>21:0155:000845</t>
  </si>
  <si>
    <t>21:0155:000845:0001:0001:00</t>
  </si>
  <si>
    <t>092H  :815110:00:------:--</t>
  </si>
  <si>
    <t>21:0473:000998</t>
  </si>
  <si>
    <t>21:0155:000846</t>
  </si>
  <si>
    <t>21:0155:000846:0001:0001:00</t>
  </si>
  <si>
    <t>092H  :815111:00:------:--</t>
  </si>
  <si>
    <t>21:0473:000999</t>
  </si>
  <si>
    <t>21:0155:000847</t>
  </si>
  <si>
    <t>21:0155:000847:0001:0001:00</t>
  </si>
  <si>
    <t>092H  :815112:00:------:--</t>
  </si>
  <si>
    <t>21:0473:001000</t>
  </si>
  <si>
    <t>21:0155:000848</t>
  </si>
  <si>
    <t>21:0155:000848:0001:0001:00</t>
  </si>
  <si>
    <t>092H  :815113:00:------:--</t>
  </si>
  <si>
    <t>21:0473:001001</t>
  </si>
  <si>
    <t>21:0155:000849</t>
  </si>
  <si>
    <t>21:0155:000849:0001:0001:00</t>
  </si>
  <si>
    <t>092H  :815114:00:------:--</t>
  </si>
  <si>
    <t>21:0473:001002</t>
  </si>
  <si>
    <t>21:0155:000850</t>
  </si>
  <si>
    <t>21:0155:000850:0001:0001:00</t>
  </si>
  <si>
    <t>092H  :815115:00:------:--</t>
  </si>
  <si>
    <t>21:0473:001003</t>
  </si>
  <si>
    <t>21:0155:000851</t>
  </si>
  <si>
    <t>21:0155:000851:0001:0001:00</t>
  </si>
  <si>
    <t>092H  :815116:00:------:--</t>
  </si>
  <si>
    <t>21:0473:001004</t>
  </si>
  <si>
    <t>21:0155:000852:0001:0001:01</t>
  </si>
  <si>
    <t>092H  :815117:00:------:--</t>
  </si>
  <si>
    <t>21:0473:001005</t>
  </si>
  <si>
    <t>21:0155:000853</t>
  </si>
  <si>
    <t>21:0155:000853:0001:0001:00</t>
  </si>
  <si>
    <t>092H  :815118:00:------:--</t>
  </si>
  <si>
    <t>21:0473:001006</t>
  </si>
  <si>
    <t>21:0155:000854</t>
  </si>
  <si>
    <t>21:0155:000854:0001:0001:00</t>
  </si>
  <si>
    <t>092H  :815119:00:------:--</t>
  </si>
  <si>
    <t>21:0473:001007</t>
  </si>
  <si>
    <t>21:0155:000855</t>
  </si>
  <si>
    <t>21:0155:000855:0001:0001:00</t>
  </si>
  <si>
    <t>092H  :815120:00:------:--</t>
  </si>
  <si>
    <t>21:0473:001008</t>
  </si>
  <si>
    <t>21:0155:000856</t>
  </si>
  <si>
    <t>21:0155:000856:0001:0001:00</t>
  </si>
  <si>
    <t>092H  :815121:80:815123:20</t>
  </si>
  <si>
    <t>21:0473:001009</t>
  </si>
  <si>
    <t>21:0155:000857</t>
  </si>
  <si>
    <t>21:0155:000857:0002:0001:02</t>
  </si>
  <si>
    <t>092H  :815122:10:------:--</t>
  </si>
  <si>
    <t>21:0473:001010</t>
  </si>
  <si>
    <t>21:0155:000857:0001:0001:00</t>
  </si>
  <si>
    <t>092H  :815123:20:815122:10</t>
  </si>
  <si>
    <t>21:0473:001011</t>
  </si>
  <si>
    <t>21:0155:000857:0002:0001:01</t>
  </si>
  <si>
    <t>092H  :815124:00:------:--</t>
  </si>
  <si>
    <t>21:0473:001012</t>
  </si>
  <si>
    <t>21:0155:000858</t>
  </si>
  <si>
    <t>21:0155:000858:0001:0001:00</t>
  </si>
  <si>
    <t>092H  :815125:00:------:--</t>
  </si>
  <si>
    <t>21:0473:001013</t>
  </si>
  <si>
    <t>21:0155:000859</t>
  </si>
  <si>
    <t>21:0155:000859:0001:0001:00</t>
  </si>
  <si>
    <t>092H  :815126:9E:------:--</t>
  </si>
  <si>
    <t>21:0473:001014</t>
  </si>
  <si>
    <t>092H  :815127:00:------:--</t>
  </si>
  <si>
    <t>21:0473:001015</t>
  </si>
  <si>
    <t>21:0155:000860</t>
  </si>
  <si>
    <t>21:0155:000860:0001:0001:00</t>
  </si>
  <si>
    <t>092H  :815128:00:------:--</t>
  </si>
  <si>
    <t>21:0473:001016</t>
  </si>
  <si>
    <t>21:0155:000861</t>
  </si>
  <si>
    <t>21:0155:000861:0001:0001:00</t>
  </si>
  <si>
    <t>092H  :815129:00:------:--</t>
  </si>
  <si>
    <t>21:0473:001017</t>
  </si>
  <si>
    <t>21:0155:000862</t>
  </si>
  <si>
    <t>21:0155:000862:0001:0001:00</t>
  </si>
  <si>
    <t>092H  :815130:00:------:--</t>
  </si>
  <si>
    <t>21:0473:001018</t>
  </si>
  <si>
    <t>21:0155:000863</t>
  </si>
  <si>
    <t>21:0155:000863:0001:0001:00</t>
  </si>
  <si>
    <t>092H  :815131:00:------:--</t>
  </si>
  <si>
    <t>21:0473:001019</t>
  </si>
  <si>
    <t>21:0155:000864</t>
  </si>
  <si>
    <t>21:0155:000864:0001:0001:00</t>
  </si>
  <si>
    <t>092H  :815132:00:------:--</t>
  </si>
  <si>
    <t>21:0473:001020</t>
  </si>
  <si>
    <t>21:0155:000865</t>
  </si>
  <si>
    <t>21:0155:000865:0001:0001:00</t>
  </si>
  <si>
    <t>092H  :815133:00:------:--</t>
  </si>
  <si>
    <t>21:0473:001021</t>
  </si>
  <si>
    <t>21:0155:000866</t>
  </si>
  <si>
    <t>21:0155:000866:0001:0001:00</t>
  </si>
  <si>
    <t>092H  :815134:00:------:--</t>
  </si>
  <si>
    <t>21:0473:001022</t>
  </si>
  <si>
    <t>21:0155:000867</t>
  </si>
  <si>
    <t>21:0155:000867:0001:0001:00</t>
  </si>
  <si>
    <t>092H  :815135:00:------:--</t>
  </si>
  <si>
    <t>21:0473:001023</t>
  </si>
  <si>
    <t>21:0155:000868</t>
  </si>
  <si>
    <t>21:0155:000868:0001:0001:00</t>
  </si>
  <si>
    <t>092H  :815136:00:------:--</t>
  </si>
  <si>
    <t>21:0473:001024</t>
  </si>
  <si>
    <t>21:0155:000869</t>
  </si>
  <si>
    <t>21:0155:000869:0001:0001:00</t>
  </si>
  <si>
    <t>092H  :815137:00:------:--</t>
  </si>
  <si>
    <t>21:0473:001025</t>
  </si>
  <si>
    <t>21:0155:000870</t>
  </si>
  <si>
    <t>21:0155:000870:0001:0001:00</t>
  </si>
  <si>
    <t>092H  :815138:00:------:--</t>
  </si>
  <si>
    <t>21:0473:001026</t>
  </si>
  <si>
    <t>21:0155:000871</t>
  </si>
  <si>
    <t>21:0155:000871:0001:0001:00</t>
  </si>
  <si>
    <t>092H  :815139:00:------:--</t>
  </si>
  <si>
    <t>21:0473:001027</t>
  </si>
  <si>
    <t>21:0155:000872</t>
  </si>
  <si>
    <t>21:0155:000872:0001:0001:00</t>
  </si>
  <si>
    <t>092H  :815140:00:------:--</t>
  </si>
  <si>
    <t>21:0473:001028</t>
  </si>
  <si>
    <t>21:0155:000873</t>
  </si>
  <si>
    <t>21:0155:000873:0001:0001:00</t>
  </si>
  <si>
    <t>092H  :815141:80:815155:00</t>
  </si>
  <si>
    <t>21:0473:001029</t>
  </si>
  <si>
    <t>21:0155:000886</t>
  </si>
  <si>
    <t>21:0155:000886:0001:0001:02</t>
  </si>
  <si>
    <t>092H  :815142:10:------:--</t>
  </si>
  <si>
    <t>21:0473:001030</t>
  </si>
  <si>
    <t>21:0155:000874</t>
  </si>
  <si>
    <t>21:0155:000874:0001:0001:00</t>
  </si>
  <si>
    <t>092H  :815143:20:815142:10</t>
  </si>
  <si>
    <t>21:0473:001031</t>
  </si>
  <si>
    <t>21:0155:000874:0002:0001:00</t>
  </si>
  <si>
    <t>092H  :815144:00:------:--</t>
  </si>
  <si>
    <t>21:0473:001032</t>
  </si>
  <si>
    <t>21:0155:000875</t>
  </si>
  <si>
    <t>21:0155:000875:0001:0001:00</t>
  </si>
  <si>
    <t>092H  :815145:00:------:--</t>
  </si>
  <si>
    <t>21:0473:001033</t>
  </si>
  <si>
    <t>21:0155:000876</t>
  </si>
  <si>
    <t>21:0155:000876:0001:0001:00</t>
  </si>
  <si>
    <t>092H  :815146:00:------:--</t>
  </si>
  <si>
    <t>21:0473:001034</t>
  </si>
  <si>
    <t>21:0155:000877</t>
  </si>
  <si>
    <t>21:0155:000877:0001:0001:00</t>
  </si>
  <si>
    <t>092H  :815147:00:------:--</t>
  </si>
  <si>
    <t>21:0473:001035</t>
  </si>
  <si>
    <t>21:0155:000878</t>
  </si>
  <si>
    <t>21:0155:000878:0001:0001:00</t>
  </si>
  <si>
    <t>092H  :815148:00:------:--</t>
  </si>
  <si>
    <t>21:0473:001036</t>
  </si>
  <si>
    <t>21:0155:000879</t>
  </si>
  <si>
    <t>21:0155:000879:0001:0001:00</t>
  </si>
  <si>
    <t>092H  :815149:00:------:--</t>
  </si>
  <si>
    <t>21:0473:001037</t>
  </si>
  <si>
    <t>21:0155:000880</t>
  </si>
  <si>
    <t>21:0155:000880:0001:0001:00</t>
  </si>
  <si>
    <t>092H  :815150:00:------:--</t>
  </si>
  <si>
    <t>21:0473:001038</t>
  </si>
  <si>
    <t>21:0155:000881</t>
  </si>
  <si>
    <t>21:0155:000881:0001:0001:00</t>
  </si>
  <si>
    <t>092H  :815151:00:------:--</t>
  </si>
  <si>
    <t>21:0473:001039</t>
  </si>
  <si>
    <t>21:0155:000882</t>
  </si>
  <si>
    <t>21:0155:000882:0001:0001:00</t>
  </si>
  <si>
    <t>092H  :815152:00:------:--</t>
  </si>
  <si>
    <t>21:0473:001040</t>
  </si>
  <si>
    <t>21:0155:000883</t>
  </si>
  <si>
    <t>21:0155:000883:0001:0001:00</t>
  </si>
  <si>
    <t>092H  :815153:00:------:--</t>
  </si>
  <si>
    <t>21:0473:001041</t>
  </si>
  <si>
    <t>21:0155:000884</t>
  </si>
  <si>
    <t>21:0155:000884:0001:0001:00</t>
  </si>
  <si>
    <t>092H  :815154:00:------:--</t>
  </si>
  <si>
    <t>21:0473:001042</t>
  </si>
  <si>
    <t>21:0155:000885</t>
  </si>
  <si>
    <t>21:0155:000885:0001:0001:00</t>
  </si>
  <si>
    <t>092H  :815155:00:------:--</t>
  </si>
  <si>
    <t>21:0473:001043</t>
  </si>
  <si>
    <t>21:0155:000886:0001:0001:01</t>
  </si>
  <si>
    <t>092H  :815156:00:------:--</t>
  </si>
  <si>
    <t>21:0473:001044</t>
  </si>
  <si>
    <t>21:0155:000887</t>
  </si>
  <si>
    <t>21:0155:000887:0001:0001:00</t>
  </si>
  <si>
    <t>092H  :815157:9K:------:--</t>
  </si>
  <si>
    <t>21:0473:001045</t>
  </si>
  <si>
    <t>092H  :815158:00:------:--</t>
  </si>
  <si>
    <t>21:0473:001046</t>
  </si>
  <si>
    <t>21:0155:000888</t>
  </si>
  <si>
    <t>21:0155:000888:0001:0001:00</t>
  </si>
  <si>
    <t>092H  :815159:00:------:--</t>
  </si>
  <si>
    <t>21:0473:001047</t>
  </si>
  <si>
    <t>21:0155:000889</t>
  </si>
  <si>
    <t>21:0155:000889:0001:0001:00</t>
  </si>
  <si>
    <t>092H  :815160:00:------:--</t>
  </si>
  <si>
    <t>21:0473:001048</t>
  </si>
  <si>
    <t>21:0155:000890</t>
  </si>
  <si>
    <t>21:0155:000890:0001:0001:00</t>
  </si>
  <si>
    <t>092H  :815161:80:815177:00</t>
  </si>
  <si>
    <t>21:0473:001049</t>
  </si>
  <si>
    <t>21:0155:000904</t>
  </si>
  <si>
    <t>21:0155:000904:0001:0001:02</t>
  </si>
  <si>
    <t>092H  :815162:00:------:--</t>
  </si>
  <si>
    <t>21:0473:001050</t>
  </si>
  <si>
    <t>21:0155:000891</t>
  </si>
  <si>
    <t>21:0155:000891:0001:0001:00</t>
  </si>
  <si>
    <t>092H  :815163:00:------:--</t>
  </si>
  <si>
    <t>21:0473:001051</t>
  </si>
  <si>
    <t>21:0155:000892</t>
  </si>
  <si>
    <t>21:0155:000892:0001:0001:00</t>
  </si>
  <si>
    <t>092H  :815164:00:------:--</t>
  </si>
  <si>
    <t>21:0473:001052</t>
  </si>
  <si>
    <t>21:0155:000893</t>
  </si>
  <si>
    <t>21:0155:000893:0001:0001:00</t>
  </si>
  <si>
    <t>092H  :815165:00:------:--</t>
  </si>
  <si>
    <t>21:0473:001053</t>
  </si>
  <si>
    <t>21:0155:000894</t>
  </si>
  <si>
    <t>21:0155:000894:0001:0001:00</t>
  </si>
  <si>
    <t>092H  :815166:00:------:--</t>
  </si>
  <si>
    <t>21:0473:001054</t>
  </si>
  <si>
    <t>21:0155:000895</t>
  </si>
  <si>
    <t>21:0155:000895:0001:0001:00</t>
  </si>
  <si>
    <t>092H  :815167:10:------:--</t>
  </si>
  <si>
    <t>21:0473:001055</t>
  </si>
  <si>
    <t>21:0155:000896</t>
  </si>
  <si>
    <t>21:0155:000896:0001:0001:00</t>
  </si>
  <si>
    <t>092H  :815168:20:815167:10</t>
  </si>
  <si>
    <t>21:0473:001056</t>
  </si>
  <si>
    <t>21:0155:000896:0002:0001:00</t>
  </si>
  <si>
    <t>092H  :815169:00:------:--</t>
  </si>
  <si>
    <t>21:0473:001057</t>
  </si>
  <si>
    <t>21:0155:000897</t>
  </si>
  <si>
    <t>21:0155:000897:0001:0001:00</t>
  </si>
  <si>
    <t>092H  :815170:00:------:--</t>
  </si>
  <si>
    <t>21:0473:001058</t>
  </si>
  <si>
    <t>21:0155:000898</t>
  </si>
  <si>
    <t>21:0155:000898:0001:0001:00</t>
  </si>
  <si>
    <t>092H  :815171:00:------:--</t>
  </si>
  <si>
    <t>21:0473:001059</t>
  </si>
  <si>
    <t>21:0155:000899</t>
  </si>
  <si>
    <t>21:0155:000899:0001:0001:00</t>
  </si>
  <si>
    <t>092H  :815172:9K:------:--</t>
  </si>
  <si>
    <t>21:0473:001060</t>
  </si>
  <si>
    <t>092H  :815173:00:------:--</t>
  </si>
  <si>
    <t>21:0473:001061</t>
  </si>
  <si>
    <t>21:0155:000900</t>
  </si>
  <si>
    <t>21:0155:000900:0001:0001:00</t>
  </si>
  <si>
    <t>092H  :815174:00:------:--</t>
  </si>
  <si>
    <t>21:0473:001062</t>
  </si>
  <si>
    <t>21:0155:000901</t>
  </si>
  <si>
    <t>21:0155:000901:0001:0001:00</t>
  </si>
  <si>
    <t>092H  :815175:00:------:--</t>
  </si>
  <si>
    <t>21:0473:001063</t>
  </si>
  <si>
    <t>21:0155:000902</t>
  </si>
  <si>
    <t>21:0155:000902:0001:0001:00</t>
  </si>
  <si>
    <t>092H  :815176:00:------:--</t>
  </si>
  <si>
    <t>21:0473:001064</t>
  </si>
  <si>
    <t>21:0155:000903</t>
  </si>
  <si>
    <t>21:0155:000903:0001:0001:00</t>
  </si>
  <si>
    <t>092H  :815177:00:------:--</t>
  </si>
  <si>
    <t>21:0473:001065</t>
  </si>
  <si>
    <t>21:0155:000904:0001:0001:01</t>
  </si>
  <si>
    <t>092H  :815178:00:------:--</t>
  </si>
  <si>
    <t>21:0473:001066</t>
  </si>
  <si>
    <t>21:0155:000905</t>
  </si>
  <si>
    <t>21:0155:000905:0001:0001:00</t>
  </si>
  <si>
    <t>092H  :815179:00:------:--</t>
  </si>
  <si>
    <t>21:0473:001067</t>
  </si>
  <si>
    <t>21:0155:000906</t>
  </si>
  <si>
    <t>21:0155:000906:0001:0001:00</t>
  </si>
  <si>
    <t>092H  :815180:00:------:--</t>
  </si>
  <si>
    <t>21:0473:001068</t>
  </si>
  <si>
    <t>21:0155:000907</t>
  </si>
  <si>
    <t>21:0155:000907:0001:0001:00</t>
  </si>
  <si>
    <t>092H  :815181:80:815192:00</t>
  </si>
  <si>
    <t>21:0473:001069</t>
  </si>
  <si>
    <t>21:0155:000917</t>
  </si>
  <si>
    <t>21:0155:000917:0001:0001:02</t>
  </si>
  <si>
    <t>092H  :815182:00:------:--</t>
  </si>
  <si>
    <t>21:0473:001070</t>
  </si>
  <si>
    <t>21:0155:000908</t>
  </si>
  <si>
    <t>21:0155:000908:0001:0001:00</t>
  </si>
  <si>
    <t>092H  :815183:00:------:--</t>
  </si>
  <si>
    <t>21:0473:001071</t>
  </si>
  <si>
    <t>21:0155:000909</t>
  </si>
  <si>
    <t>21:0155:000909:0001:0001:00</t>
  </si>
  <si>
    <t>092H  :815184:10:------:--</t>
  </si>
  <si>
    <t>21:0473:001072</t>
  </si>
  <si>
    <t>21:0155:000910</t>
  </si>
  <si>
    <t>21:0155:000910:0001:0001:00</t>
  </si>
  <si>
    <t>092H  :815185:20:815184:10</t>
  </si>
  <si>
    <t>21:0473:001073</t>
  </si>
  <si>
    <t>21:0155:000910:0002:0001:00</t>
  </si>
  <si>
    <t>092H  :815186:00:------:--</t>
  </si>
  <si>
    <t>21:0473:001074</t>
  </si>
  <si>
    <t>21:0155:000911</t>
  </si>
  <si>
    <t>21:0155:000911:0001:0001:00</t>
  </si>
  <si>
    <t>092H  :815187:00:------:--</t>
  </si>
  <si>
    <t>21:0473:001075</t>
  </si>
  <si>
    <t>21:0155:000912</t>
  </si>
  <si>
    <t>21:0155:000912:0001:0001:00</t>
  </si>
  <si>
    <t>092H  :815188:00:------:--</t>
  </si>
  <si>
    <t>21:0473:001076</t>
  </si>
  <si>
    <t>21:0155:000913</t>
  </si>
  <si>
    <t>21:0155:000913:0001:0001:00</t>
  </si>
  <si>
    <t>092H  :815189:00:------:--</t>
  </si>
  <si>
    <t>21:0473:001077</t>
  </si>
  <si>
    <t>21:0155:000914</t>
  </si>
  <si>
    <t>21:0155:000914:0001:0001:00</t>
  </si>
  <si>
    <t>092H  :815190:00:------:--</t>
  </si>
  <si>
    <t>21:0473:001078</t>
  </si>
  <si>
    <t>21:0155:000915</t>
  </si>
  <si>
    <t>21:0155:000915:0001:0001:00</t>
  </si>
  <si>
    <t>092H  :815191:00:------:--</t>
  </si>
  <si>
    <t>21:0473:001079</t>
  </si>
  <si>
    <t>21:0155:000916</t>
  </si>
  <si>
    <t>21:0155:000916:0001:0001:00</t>
  </si>
  <si>
    <t>092H  :815192:00:------:--</t>
  </si>
  <si>
    <t>21:0473:001080</t>
  </si>
  <si>
    <t>21:0155:000917:0001:0001:01</t>
  </si>
  <si>
    <t>092H  :815193:9J:------:--</t>
  </si>
  <si>
    <t>21:0473:001081</t>
  </si>
  <si>
    <t>092H  :815194:00:------:--</t>
  </si>
  <si>
    <t>21:0473:001082</t>
  </si>
  <si>
    <t>21:0155:000918</t>
  </si>
  <si>
    <t>21:0155:000918:0001:0001:00</t>
  </si>
  <si>
    <t>092H  :815195:00:------:--</t>
  </si>
  <si>
    <t>21:0473:001083</t>
  </si>
  <si>
    <t>21:0155:000919</t>
  </si>
  <si>
    <t>21:0155:000919:0001:0001:00</t>
  </si>
  <si>
    <t>092H  :815196:00:------:--</t>
  </si>
  <si>
    <t>21:0473:001084</t>
  </si>
  <si>
    <t>21:0155:000920</t>
  </si>
  <si>
    <t>21:0155:000920:0001:0001:00</t>
  </si>
  <si>
    <t>092H  :815197:00:------:--</t>
  </si>
  <si>
    <t>21:0473:001085</t>
  </si>
  <si>
    <t>21:0155:000921</t>
  </si>
  <si>
    <t>21:0155:000921:0001:0001:00</t>
  </si>
  <si>
    <t>092H  :815198:00:------:--</t>
  </si>
  <si>
    <t>21:0473:001086</t>
  </si>
  <si>
    <t>21:0155:000922</t>
  </si>
  <si>
    <t>21:0155:000922:0001:0001:00</t>
  </si>
  <si>
    <t>092H  :815199:00:------:--</t>
  </si>
  <si>
    <t>21:0473:001087</t>
  </si>
  <si>
    <t>21:0155:000923</t>
  </si>
  <si>
    <t>21:0155:000923:0001:0001:00</t>
  </si>
  <si>
    <t>092H  :815200:00:------:--</t>
  </si>
  <si>
    <t>21:0473:001088</t>
  </si>
  <si>
    <t>21:0155:000924</t>
  </si>
  <si>
    <t>21:0155:000924:0001:0001:00</t>
  </si>
  <si>
    <t>092H  :815201:80:815208:00</t>
  </si>
  <si>
    <t>21:0473:001089</t>
  </si>
  <si>
    <t>21:0155:000930</t>
  </si>
  <si>
    <t>21:0155:000930:0001:0001:02</t>
  </si>
  <si>
    <t>092H  :815202:00:------:--</t>
  </si>
  <si>
    <t>21:0473:001090</t>
  </si>
  <si>
    <t>21:0155:000925</t>
  </si>
  <si>
    <t>21:0155:000925:0001:0001:00</t>
  </si>
  <si>
    <t>092H  :815203:00:------:--</t>
  </si>
  <si>
    <t>21:0473:001091</t>
  </si>
  <si>
    <t>21:0155:000926</t>
  </si>
  <si>
    <t>21:0155:000926:0001:0001:00</t>
  </si>
  <si>
    <t>092H  :815204:10:------:--</t>
  </si>
  <si>
    <t>21:0473:001092</t>
  </si>
  <si>
    <t>21:0155:000927</t>
  </si>
  <si>
    <t>21:0155:000927:0001:0001:00</t>
  </si>
  <si>
    <t>092H  :815205:20:815204:10</t>
  </si>
  <si>
    <t>21:0473:001093</t>
  </si>
  <si>
    <t>21:0155:000927:0002:0001:00</t>
  </si>
  <si>
    <t>092H  :815206:00:------:--</t>
  </si>
  <si>
    <t>21:0473:001094</t>
  </si>
  <si>
    <t>21:0155:000928</t>
  </si>
  <si>
    <t>21:0155:000928:0001:0001:00</t>
  </si>
  <si>
    <t>092H  :815207:00:------:--</t>
  </si>
  <si>
    <t>21:0473:001095</t>
  </si>
  <si>
    <t>21:0155:000929</t>
  </si>
  <si>
    <t>21:0155:000929:0001:0001:00</t>
  </si>
  <si>
    <t>092H  :815208:00:------:--</t>
  </si>
  <si>
    <t>21:0473:001096</t>
  </si>
  <si>
    <t>21:0155:000930:0001:0001:01</t>
  </si>
  <si>
    <t>092H  :815209:00:------:--</t>
  </si>
  <si>
    <t>21:0473:001097</t>
  </si>
  <si>
    <t>21:0155:000931</t>
  </si>
  <si>
    <t>21:0155:000931:0001:0001:00</t>
  </si>
  <si>
    <t>092H  :815210:00:------:--</t>
  </si>
  <si>
    <t>21:0473:001098</t>
  </si>
  <si>
    <t>21:0155:000932</t>
  </si>
  <si>
    <t>21:0155:000932:0001:0001:00</t>
  </si>
  <si>
    <t>092H  :815211:00:------:--</t>
  </si>
  <si>
    <t>21:0473:001099</t>
  </si>
  <si>
    <t>21:0155:000933</t>
  </si>
  <si>
    <t>21:0155:000933:0001:0001:00</t>
  </si>
  <si>
    <t>092H  :815212:00:------:--</t>
  </si>
  <si>
    <t>21:0473:001100</t>
  </si>
  <si>
    <t>21:0155:000934</t>
  </si>
  <si>
    <t>21:0155:000934:0001:0001:00</t>
  </si>
  <si>
    <t>092H  :815213:00:------:--</t>
  </si>
  <si>
    <t>21:0473:001101</t>
  </si>
  <si>
    <t>21:0155:000935</t>
  </si>
  <si>
    <t>21:0155:000935:0001:0001:00</t>
  </si>
  <si>
    <t>092H  :815214:00:------:--</t>
  </si>
  <si>
    <t>21:0473:001102</t>
  </si>
  <si>
    <t>21:0155:000936</t>
  </si>
  <si>
    <t>21:0155:000936:0001:0001:00</t>
  </si>
  <si>
    <t>092H  :815215:00:------:--</t>
  </si>
  <si>
    <t>21:0473:001103</t>
  </si>
  <si>
    <t>21:0155:000937</t>
  </si>
  <si>
    <t>21:0155:000937:0001:0001:00</t>
  </si>
  <si>
    <t>092H  :815216:00:------:--</t>
  </si>
  <si>
    <t>21:0473:001104</t>
  </si>
  <si>
    <t>21:0155:000938</t>
  </si>
  <si>
    <t>21:0155:000938:0001:0001:00</t>
  </si>
  <si>
    <t>092H  :815217:00:------:--</t>
  </si>
  <si>
    <t>21:0473:001105</t>
  </si>
  <si>
    <t>21:0155:000939</t>
  </si>
  <si>
    <t>21:0155:000939:0001:0001:00</t>
  </si>
  <si>
    <t>092H  :815218:00:------:--</t>
  </si>
  <si>
    <t>21:0473:001106</t>
  </si>
  <si>
    <t>21:0155:000940</t>
  </si>
  <si>
    <t>21:0155:000940:0001:0001:00</t>
  </si>
  <si>
    <t>092H  :815219:9K:------:--</t>
  </si>
  <si>
    <t>21:0473:001107</t>
  </si>
  <si>
    <t>092I  :811001:80:811005:00</t>
  </si>
  <si>
    <t>21:0476:000001</t>
  </si>
  <si>
    <t>21:0156:000003</t>
  </si>
  <si>
    <t>21:0156:000003:0001:0001:02</t>
  </si>
  <si>
    <t>092I  :811002:00:------:--</t>
  </si>
  <si>
    <t>21:0476:000002</t>
  </si>
  <si>
    <t>21:0156:000001</t>
  </si>
  <si>
    <t>21:0156:000001:0001:0001:00</t>
  </si>
  <si>
    <t>092I  :811003:9K:------:--</t>
  </si>
  <si>
    <t>21:0476:000003</t>
  </si>
  <si>
    <t>092I  :811004:00:------:--</t>
  </si>
  <si>
    <t>21:0476:000004</t>
  </si>
  <si>
    <t>21:0156:000002</t>
  </si>
  <si>
    <t>21:0156:000002:0001:0001:00</t>
  </si>
  <si>
    <t>092I  :811005:00:------:--</t>
  </si>
  <si>
    <t>21:0476:000005</t>
  </si>
  <si>
    <t>21:0156:000003:0001:0001:01</t>
  </si>
  <si>
    <t>092I  :811006:10:------:--</t>
  </si>
  <si>
    <t>21:0476:000006</t>
  </si>
  <si>
    <t>21:0156:000004</t>
  </si>
  <si>
    <t>21:0156:000004:0001:0001:00</t>
  </si>
  <si>
    <t>092I  :811007:20:811006:10</t>
  </si>
  <si>
    <t>21:0476:000007</t>
  </si>
  <si>
    <t>21:0156:000004:0002:0001:00</t>
  </si>
  <si>
    <t>092I  :811008:00:------:--</t>
  </si>
  <si>
    <t>21:0476:000008</t>
  </si>
  <si>
    <t>21:0156:000005</t>
  </si>
  <si>
    <t>21:0156:000005:0001:0001:00</t>
  </si>
  <si>
    <t>092I  :811009:00:------:--</t>
  </si>
  <si>
    <t>21:0476:000009</t>
  </si>
  <si>
    <t>21:0156:000006</t>
  </si>
  <si>
    <t>21:0156:000006:0001:0001:00</t>
  </si>
  <si>
    <t>092I  :811010:00:------:--</t>
  </si>
  <si>
    <t>21:0476:000010</t>
  </si>
  <si>
    <t>21:0156:000007</t>
  </si>
  <si>
    <t>21:0156:000007:0001:0001:00</t>
  </si>
  <si>
    <t>092I  :811011:00:------:--</t>
  </si>
  <si>
    <t>21:0476:000011</t>
  </si>
  <si>
    <t>21:0156:000008</t>
  </si>
  <si>
    <t>21:0156:000008:0001:0001:00</t>
  </si>
  <si>
    <t>092I  :811012:00:------:--</t>
  </si>
  <si>
    <t>21:0476:000012</t>
  </si>
  <si>
    <t>21:0156:000009</t>
  </si>
  <si>
    <t>21:0156:000009:0001:0001:00</t>
  </si>
  <si>
    <t>092I  :811013:00:------:--</t>
  </si>
  <si>
    <t>21:0476:000013</t>
  </si>
  <si>
    <t>21:0156:000010</t>
  </si>
  <si>
    <t>21:0156:000010:0001:0001:00</t>
  </si>
  <si>
    <t>092I  :811014:00:------:--</t>
  </si>
  <si>
    <t>21:0476:000014</t>
  </si>
  <si>
    <t>21:0156:000011</t>
  </si>
  <si>
    <t>21:0156:000011:0001:0001:00</t>
  </si>
  <si>
    <t>092I  :811015:00:------:--</t>
  </si>
  <si>
    <t>21:0476:000015</t>
  </si>
  <si>
    <t>21:0156:000012</t>
  </si>
  <si>
    <t>21:0156:000012:0001:0001:00</t>
  </si>
  <si>
    <t>092I  :811016:00:------:--</t>
  </si>
  <si>
    <t>21:0476:000016</t>
  </si>
  <si>
    <t>21:0156:000013</t>
  </si>
  <si>
    <t>21:0156:000013:0001:0001:00</t>
  </si>
  <si>
    <t>092I  :811017:00:------:--</t>
  </si>
  <si>
    <t>21:0476:000017</t>
  </si>
  <si>
    <t>21:0156:000014</t>
  </si>
  <si>
    <t>21:0156:000014:0001:0001:00</t>
  </si>
  <si>
    <t>092I  :811018:00:------:--</t>
  </si>
  <si>
    <t>21:0476:000018</t>
  </si>
  <si>
    <t>21:0156:000015</t>
  </si>
  <si>
    <t>21:0156:000015:0001:0001:00</t>
  </si>
  <si>
    <t>092I  :811019:00:------:--</t>
  </si>
  <si>
    <t>21:0476:000019</t>
  </si>
  <si>
    <t>21:0156:000016</t>
  </si>
  <si>
    <t>21:0156:000016:0001:0001:00</t>
  </si>
  <si>
    <t>092I  :811020:00:------:--</t>
  </si>
  <si>
    <t>21:0476:000020</t>
  </si>
  <si>
    <t>21:0156:000017</t>
  </si>
  <si>
    <t>21:0156:000017:0001:0001:00</t>
  </si>
  <si>
    <t>092I  :811021:80:811024:00</t>
  </si>
  <si>
    <t>21:0476:000021</t>
  </si>
  <si>
    <t>21:0156:000020</t>
  </si>
  <si>
    <t>21:0156:000020:0001:0001:02</t>
  </si>
  <si>
    <t>092I  :811022:00:------:--</t>
  </si>
  <si>
    <t>21:0476:000022</t>
  </si>
  <si>
    <t>21:0156:000018</t>
  </si>
  <si>
    <t>21:0156:000018:0001:0001:00</t>
  </si>
  <si>
    <t>092I  :811023:00:------:--</t>
  </si>
  <si>
    <t>21:0476:000023</t>
  </si>
  <si>
    <t>21:0156:000019</t>
  </si>
  <si>
    <t>21:0156:000019:0001:0001:00</t>
  </si>
  <si>
    <t>092I  :811024:00:------:--</t>
  </si>
  <si>
    <t>21:0476:000024</t>
  </si>
  <si>
    <t>21:0156:000020:0001:0001:01</t>
  </si>
  <si>
    <t>092I  :811025:00:------:--</t>
  </si>
  <si>
    <t>21:0476:000025</t>
  </si>
  <si>
    <t>21:0156:000021</t>
  </si>
  <si>
    <t>21:0156:000021:0001:0001:00</t>
  </si>
  <si>
    <t>092I  :811026:00:------:--</t>
  </si>
  <si>
    <t>21:0476:000026</t>
  </si>
  <si>
    <t>21:0156:000022</t>
  </si>
  <si>
    <t>21:0156:000022:0001:0001:00</t>
  </si>
  <si>
    <t>092I  :811027:00:------:--</t>
  </si>
  <si>
    <t>21:0476:000027</t>
  </si>
  <si>
    <t>21:0156:000023</t>
  </si>
  <si>
    <t>21:0156:000023:0001:0001:00</t>
  </si>
  <si>
    <t>092I  :811028:00:------:--</t>
  </si>
  <si>
    <t>21:0476:000028</t>
  </si>
  <si>
    <t>21:0156:000024</t>
  </si>
  <si>
    <t>21:0156:000024:0001:0001:00</t>
  </si>
  <si>
    <t>092I  :811029:10:------:--</t>
  </si>
  <si>
    <t>21:0476:000029</t>
  </si>
  <si>
    <t>21:0156:000025</t>
  </si>
  <si>
    <t>21:0156:000025:0001:0001:00</t>
  </si>
  <si>
    <t>092I  :811030:20:811029:10</t>
  </si>
  <si>
    <t>21:0476:000030</t>
  </si>
  <si>
    <t>21:0156:000025:0002:0001:00</t>
  </si>
  <si>
    <t>092I  :811031:00:------:--</t>
  </si>
  <si>
    <t>21:0476:000031</t>
  </si>
  <si>
    <t>21:0156:000026</t>
  </si>
  <si>
    <t>21:0156:000026:0001:0001:00</t>
  </si>
  <si>
    <t>092I  :811032:00:------:--</t>
  </si>
  <si>
    <t>21:0476:000032</t>
  </si>
  <si>
    <t>21:0156:000027</t>
  </si>
  <si>
    <t>21:0156:000027:0001:0001:00</t>
  </si>
  <si>
    <t>092I  :811033:00:------:--</t>
  </si>
  <si>
    <t>21:0476:000033</t>
  </si>
  <si>
    <t>21:0156:000028</t>
  </si>
  <si>
    <t>21:0156:000028:0001:0001:00</t>
  </si>
  <si>
    <t>092I  :811034:00:------:--</t>
  </si>
  <si>
    <t>21:0476:000034</t>
  </si>
  <si>
    <t>21:0156:000029</t>
  </si>
  <si>
    <t>21:0156:000029:0001:0001:00</t>
  </si>
  <si>
    <t>092I  :811035:00:------:--</t>
  </si>
  <si>
    <t>21:0476:000035</t>
  </si>
  <si>
    <t>21:0156:000030</t>
  </si>
  <si>
    <t>21:0156:000030:0001:0001:00</t>
  </si>
  <si>
    <t>092I  :811036:9K:------:--</t>
  </si>
  <si>
    <t>21:0476:000036</t>
  </si>
  <si>
    <t>092I  :811037:00:------:--</t>
  </si>
  <si>
    <t>21:0476:000037</t>
  </si>
  <si>
    <t>21:0156:000031</t>
  </si>
  <si>
    <t>21:0156:000031:0001:0001:00</t>
  </si>
  <si>
    <t>092I  :811038:00:------:--</t>
  </si>
  <si>
    <t>21:0476:000038</t>
  </si>
  <si>
    <t>21:0156:000032</t>
  </si>
  <si>
    <t>21:0156:000032:0001:0001:00</t>
  </si>
  <si>
    <t>092I  :811039:00:------:--</t>
  </si>
  <si>
    <t>21:0476:000039</t>
  </si>
  <si>
    <t>21:0156:000033</t>
  </si>
  <si>
    <t>21:0156:000033:0001:0001:00</t>
  </si>
  <si>
    <t>092I  :811040:00:------:--</t>
  </si>
  <si>
    <t>21:0476:000040</t>
  </si>
  <si>
    <t>21:0156:000034</t>
  </si>
  <si>
    <t>21:0156:000034:0001:0001:00</t>
  </si>
  <si>
    <t>092I  :811041:80:811046:00</t>
  </si>
  <si>
    <t>21:0476:000041</t>
  </si>
  <si>
    <t>21:0156:000038</t>
  </si>
  <si>
    <t>21:0156:000038:0001:0001:02</t>
  </si>
  <si>
    <t>092I  :811042:10:------:--</t>
  </si>
  <si>
    <t>21:0476:000042</t>
  </si>
  <si>
    <t>21:0156:000035</t>
  </si>
  <si>
    <t>21:0156:000035:0001:0001:00</t>
  </si>
  <si>
    <t>092I  :811043:20:811042:10</t>
  </si>
  <si>
    <t>21:0476:000043</t>
  </si>
  <si>
    <t>21:0156:000035:0002:0001:00</t>
  </si>
  <si>
    <t>092I  :811044:00:------:--</t>
  </si>
  <si>
    <t>21:0476:000044</t>
  </si>
  <si>
    <t>21:0156:000036</t>
  </si>
  <si>
    <t>21:0156:000036:0001:0001:00</t>
  </si>
  <si>
    <t>092I  :811045:00:------:--</t>
  </si>
  <si>
    <t>21:0476:000045</t>
  </si>
  <si>
    <t>21:0156:000037</t>
  </si>
  <si>
    <t>21:0156:000037:0001:0001:00</t>
  </si>
  <si>
    <t>092I  :811046:00:------:--</t>
  </si>
  <si>
    <t>21:0476:000046</t>
  </si>
  <si>
    <t>21:0156:000038:0001:0001:01</t>
  </si>
  <si>
    <t>092I  :811047:00:------:--</t>
  </si>
  <si>
    <t>21:0476:000047</t>
  </si>
  <si>
    <t>21:0156:000039</t>
  </si>
  <si>
    <t>21:0156:000039:0001:0001:00</t>
  </si>
  <si>
    <t>092I  :811048:00:------:--</t>
  </si>
  <si>
    <t>21:0476:000048</t>
  </si>
  <si>
    <t>21:0156:000040</t>
  </si>
  <si>
    <t>21:0156:000040:0001:0001:00</t>
  </si>
  <si>
    <t>092I  :811049:00:------:--</t>
  </si>
  <si>
    <t>21:0476:000049</t>
  </si>
  <si>
    <t>21:0156:000041</t>
  </si>
  <si>
    <t>21:0156:000041:0001:0001:00</t>
  </si>
  <si>
    <t>092I  :811050:00:------:--</t>
  </si>
  <si>
    <t>21:0476:000050</t>
  </si>
  <si>
    <t>21:0156:000042</t>
  </si>
  <si>
    <t>21:0156:000042:0001:0001:00</t>
  </si>
  <si>
    <t>092I  :811051:9E:------:--</t>
  </si>
  <si>
    <t>21:0476:000051</t>
  </si>
  <si>
    <t>092I  :811052:00:------:--</t>
  </si>
  <si>
    <t>21:0476:000052</t>
  </si>
  <si>
    <t>21:0156:000043</t>
  </si>
  <si>
    <t>21:0156:000043:0001:0001:00</t>
  </si>
  <si>
    <t>092I  :811053:00:------:--</t>
  </si>
  <si>
    <t>21:0476:000053</t>
  </si>
  <si>
    <t>21:0156:000044</t>
  </si>
  <si>
    <t>21:0156:000044:0001:0001:00</t>
  </si>
  <si>
    <t>092I  :811054:00:------:--</t>
  </si>
  <si>
    <t>21:0476:000054</t>
  </si>
  <si>
    <t>21:0156:000045</t>
  </si>
  <si>
    <t>21:0156:000045:0001:0001:00</t>
  </si>
  <si>
    <t>092I  :811055:00:------:--</t>
  </si>
  <si>
    <t>21:0476:000055</t>
  </si>
  <si>
    <t>21:0156:000046</t>
  </si>
  <si>
    <t>21:0156:000046:0001:0001:00</t>
  </si>
  <si>
    <t>092I  :811056:00:------:--</t>
  </si>
  <si>
    <t>21:0476:000056</t>
  </si>
  <si>
    <t>21:0156:000047</t>
  </si>
  <si>
    <t>21:0156:000047:0001:0001:00</t>
  </si>
  <si>
    <t>092I  :811057:00:------:--</t>
  </si>
  <si>
    <t>21:0476:000057</t>
  </si>
  <si>
    <t>21:0156:000048</t>
  </si>
  <si>
    <t>21:0156:000048:0001:0001:00</t>
  </si>
  <si>
    <t>092I  :811058:00:------:--</t>
  </si>
  <si>
    <t>21:0476:000058</t>
  </si>
  <si>
    <t>21:0156:000049</t>
  </si>
  <si>
    <t>21:0156:000049:0001:0001:00</t>
  </si>
  <si>
    <t>092I  :811059:00:------:--</t>
  </si>
  <si>
    <t>21:0476:000059</t>
  </si>
  <si>
    <t>21:0156:000050</t>
  </si>
  <si>
    <t>21:0156:000050:0001:0001:00</t>
  </si>
  <si>
    <t>092I  :811060:00:------:--</t>
  </si>
  <si>
    <t>21:0476:000060</t>
  </si>
  <si>
    <t>21:0156:000051</t>
  </si>
  <si>
    <t>21:0156:000051:0001:0001:00</t>
  </si>
  <si>
    <t>092I  :811061:80:811063:00</t>
  </si>
  <si>
    <t>21:0476:000061</t>
  </si>
  <si>
    <t>21:0156:000053</t>
  </si>
  <si>
    <t>21:0156:000053:0001:0001:02</t>
  </si>
  <si>
    <t>092I  :811062:00:------:--</t>
  </si>
  <si>
    <t>21:0476:000062</t>
  </si>
  <si>
    <t>21:0156:000052</t>
  </si>
  <si>
    <t>21:0156:000052:0001:0001:00</t>
  </si>
  <si>
    <t>092I  :811063:00:------:--</t>
  </si>
  <si>
    <t>21:0476:000063</t>
  </si>
  <si>
    <t>21:0156:000053:0001:0001:01</t>
  </si>
  <si>
    <t>092I  :811064:00:------:--</t>
  </si>
  <si>
    <t>21:0476:000064</t>
  </si>
  <si>
    <t>21:0156:000054</t>
  </si>
  <si>
    <t>21:0156:000054:0001:0001:00</t>
  </si>
  <si>
    <t>092I  :811065:00:------:--</t>
  </si>
  <si>
    <t>21:0476:000065</t>
  </si>
  <si>
    <t>21:0156:000055</t>
  </si>
  <si>
    <t>21:0156:000055:0001:0001:00</t>
  </si>
  <si>
    <t>092I  :811066:10:------:--</t>
  </si>
  <si>
    <t>21:0476:000066</t>
  </si>
  <si>
    <t>21:0156:000056</t>
  </si>
  <si>
    <t>21:0156:000056:0001:0001:00</t>
  </si>
  <si>
    <t>092I  :811067:20:811066:10</t>
  </si>
  <si>
    <t>21:0476:000067</t>
  </si>
  <si>
    <t>21:0156:000056:0002:0001:00</t>
  </si>
  <si>
    <t>092I  :811068:00:------:--</t>
  </si>
  <si>
    <t>21:0476:000068</t>
  </si>
  <si>
    <t>21:0156:000057</t>
  </si>
  <si>
    <t>21:0156:000057:0001:0001:00</t>
  </si>
  <si>
    <t>092I  :811069:00:------:--</t>
  </si>
  <si>
    <t>21:0476:000069</t>
  </si>
  <si>
    <t>21:0156:000058</t>
  </si>
  <si>
    <t>21:0156:000058:0001:0001:00</t>
  </si>
  <si>
    <t>092I  :811070:00:------:--</t>
  </si>
  <si>
    <t>21:0476:000070</t>
  </si>
  <si>
    <t>21:0156:000059</t>
  </si>
  <si>
    <t>21:0156:000059:0001:0001:00</t>
  </si>
  <si>
    <t>092I  :811071:00:------:--</t>
  </si>
  <si>
    <t>21:0476:000071</t>
  </si>
  <si>
    <t>21:0156:000060</t>
  </si>
  <si>
    <t>21:0156:000060:0001:0001:00</t>
  </si>
  <si>
    <t>092I  :811072:00:------:--</t>
  </si>
  <si>
    <t>21:0476:000072</t>
  </si>
  <si>
    <t>21:0156:000061</t>
  </si>
  <si>
    <t>21:0156:000061:0001:0001:00</t>
  </si>
  <si>
    <t>092I  :811073:00:------:--</t>
  </si>
  <si>
    <t>21:0476:000073</t>
  </si>
  <si>
    <t>21:0156:000062</t>
  </si>
  <si>
    <t>21:0156:000062:0001:0001:00</t>
  </si>
  <si>
    <t>092I  :811074:9L:------:--</t>
  </si>
  <si>
    <t>21:0476:000074</t>
  </si>
  <si>
    <t>092I  :811075:00:------:--</t>
  </si>
  <si>
    <t>21:0476:000075</t>
  </si>
  <si>
    <t>21:0156:000063</t>
  </si>
  <si>
    <t>21:0156:000063:0001:0001:00</t>
  </si>
  <si>
    <t>092I  :811076:00:------:--</t>
  </si>
  <si>
    <t>21:0476:000076</t>
  </si>
  <si>
    <t>21:0156:000064</t>
  </si>
  <si>
    <t>21:0156:000064:0001:0001:00</t>
  </si>
  <si>
    <t>092I  :811077:00:------:--</t>
  </si>
  <si>
    <t>21:0476:000077</t>
  </si>
  <si>
    <t>21:0156:000065</t>
  </si>
  <si>
    <t>21:0156:000065:0001:0001:00</t>
  </si>
  <si>
    <t>092I  :811078:00:------:--</t>
  </si>
  <si>
    <t>21:0476:000078</t>
  </si>
  <si>
    <t>21:0156:000066</t>
  </si>
  <si>
    <t>21:0156:000066:0001:0001:00</t>
  </si>
  <si>
    <t>092I  :811079:00:------:--</t>
  </si>
  <si>
    <t>21:0476:000079</t>
  </si>
  <si>
    <t>21:0156:000067</t>
  </si>
  <si>
    <t>21:0156:000067:0001:0001:00</t>
  </si>
  <si>
    <t>092I  :811080:00:------:--</t>
  </si>
  <si>
    <t>21:0476:000080</t>
  </si>
  <si>
    <t>21:0156:000068</t>
  </si>
  <si>
    <t>21:0156:000068:0001:0001:00</t>
  </si>
  <si>
    <t>092I  :811081:80:811094:00</t>
  </si>
  <si>
    <t>21:0476:000081</t>
  </si>
  <si>
    <t>21:0156:000079</t>
  </si>
  <si>
    <t>21:0156:000079:0001:0001:02</t>
  </si>
  <si>
    <t>092I  :811082:10:------:--</t>
  </si>
  <si>
    <t>21:0476:000082</t>
  </si>
  <si>
    <t>21:0156:000069</t>
  </si>
  <si>
    <t>21:0156:000069:0001:0001:00</t>
  </si>
  <si>
    <t>092I  :811083:20:811082:10</t>
  </si>
  <si>
    <t>21:0476:000083</t>
  </si>
  <si>
    <t>21:0156:000069:0002:0001:00</t>
  </si>
  <si>
    <t>092I  :811084:00:------:--</t>
  </si>
  <si>
    <t>21:0476:000084</t>
  </si>
  <si>
    <t>21:0156:000070</t>
  </si>
  <si>
    <t>21:0156:000070:0001:0001:00</t>
  </si>
  <si>
    <t>092I  :811085:00:------:--</t>
  </si>
  <si>
    <t>21:0476:000085</t>
  </si>
  <si>
    <t>21:0156:000071</t>
  </si>
  <si>
    <t>21:0156:000071:0001:0001:00</t>
  </si>
  <si>
    <t>092I  :811086:00:------:--</t>
  </si>
  <si>
    <t>21:0476:000086</t>
  </si>
  <si>
    <t>21:0156:000072</t>
  </si>
  <si>
    <t>21:0156:000072:0001:0001:00</t>
  </si>
  <si>
    <t>092I  :811087:00:------:--</t>
  </si>
  <si>
    <t>21:0476:000087</t>
  </si>
  <si>
    <t>21:0156:000073</t>
  </si>
  <si>
    <t>21:0156:000073:0001:0001:00</t>
  </si>
  <si>
    <t>092I  :811088:00:------:--</t>
  </si>
  <si>
    <t>21:0476:000088</t>
  </si>
  <si>
    <t>21:0156:000074</t>
  </si>
  <si>
    <t>21:0156:000074:0001:0001:00</t>
  </si>
  <si>
    <t>092I  :811089:00:------:--</t>
  </si>
  <si>
    <t>21:0476:000089</t>
  </si>
  <si>
    <t>21:0156:000075</t>
  </si>
  <si>
    <t>21:0156:000075:0001:0001:00</t>
  </si>
  <si>
    <t>092I  :811090:9E:------:--</t>
  </si>
  <si>
    <t>21:0476:000090</t>
  </si>
  <si>
    <t>092I  :811091:00:------:--</t>
  </si>
  <si>
    <t>21:0476:000091</t>
  </si>
  <si>
    <t>21:0156:000076</t>
  </si>
  <si>
    <t>21:0156:000076:0001:0001:00</t>
  </si>
  <si>
    <t>092I  :811092:00:------:--</t>
  </si>
  <si>
    <t>21:0476:000092</t>
  </si>
  <si>
    <t>21:0156:000077</t>
  </si>
  <si>
    <t>21:0156:000077:0001:0001:00</t>
  </si>
  <si>
    <t>092I  :811093:00:------:--</t>
  </si>
  <si>
    <t>21:0476:000093</t>
  </si>
  <si>
    <t>21:0156:000078</t>
  </si>
  <si>
    <t>21:0156:000078:0001:0001:00</t>
  </si>
  <si>
    <t>092I  :811094:00:------:--</t>
  </si>
  <si>
    <t>21:0476:000094</t>
  </si>
  <si>
    <t>21:0156:000079:0001:0001:01</t>
  </si>
  <si>
    <t>092I  :811095:00:------:--</t>
  </si>
  <si>
    <t>21:0476:000095</t>
  </si>
  <si>
    <t>21:0156:000080</t>
  </si>
  <si>
    <t>21:0156:000080:0001:0001:00</t>
  </si>
  <si>
    <t>092I  :811096:00:------:--</t>
  </si>
  <si>
    <t>21:0476:000096</t>
  </si>
  <si>
    <t>21:0156:000081</t>
  </si>
  <si>
    <t>21:0156:000081:0001:0001:00</t>
  </si>
  <si>
    <t>092I  :811097:00:------:--</t>
  </si>
  <si>
    <t>21:0476:000097</t>
  </si>
  <si>
    <t>21:0156:000082</t>
  </si>
  <si>
    <t>21:0156:000082:0001:0001:00</t>
  </si>
  <si>
    <t>092I  :811098:00:------:--</t>
  </si>
  <si>
    <t>21:0476:000098</t>
  </si>
  <si>
    <t>21:0156:000083</t>
  </si>
  <si>
    <t>21:0156:000083:0001:0001:00</t>
  </si>
  <si>
    <t>092I  :811099:00:------:--</t>
  </si>
  <si>
    <t>21:0476:000099</t>
  </si>
  <si>
    <t>21:0156:000084</t>
  </si>
  <si>
    <t>21:0156:000084:0001:0001:00</t>
  </si>
  <si>
    <t>092I  :811100:00:------:--</t>
  </si>
  <si>
    <t>21:0476:000100</t>
  </si>
  <si>
    <t>21:0156:000085</t>
  </si>
  <si>
    <t>21:0156:000085:0001:0001:00</t>
  </si>
  <si>
    <t>092I  :811101:80:811111:00</t>
  </si>
  <si>
    <t>21:0476:000101</t>
  </si>
  <si>
    <t>21:0156:000094</t>
  </si>
  <si>
    <t>21:0156:000094:0001:0001:02</t>
  </si>
  <si>
    <t>092I  :811102:10:------:--</t>
  </si>
  <si>
    <t>21:0476:000102</t>
  </si>
  <si>
    <t>21:0156:000086</t>
  </si>
  <si>
    <t>21:0156:000086:0001:0001:00</t>
  </si>
  <si>
    <t>092I  :811103:20:811102:10</t>
  </si>
  <si>
    <t>21:0476:000103</t>
  </si>
  <si>
    <t>21:0156:000086:0002:0001:00</t>
  </si>
  <si>
    <t>092I  :811104:00:------:--</t>
  </si>
  <si>
    <t>21:0476:000104</t>
  </si>
  <si>
    <t>21:0156:000087</t>
  </si>
  <si>
    <t>21:0156:000087:0001:0001:00</t>
  </si>
  <si>
    <t>092I  :811105:00:------:--</t>
  </si>
  <si>
    <t>21:0476:000105</t>
  </si>
  <si>
    <t>21:0156:000088</t>
  </si>
  <si>
    <t>21:0156:000088:0001:0001:00</t>
  </si>
  <si>
    <t>092I  :811106:00:------:--</t>
  </si>
  <si>
    <t>21:0476:000106</t>
  </si>
  <si>
    <t>21:0156:000089</t>
  </si>
  <si>
    <t>21:0156:000089:0001:0001:00</t>
  </si>
  <si>
    <t>092I  :811107:00:------:--</t>
  </si>
  <si>
    <t>21:0476:000107</t>
  </si>
  <si>
    <t>21:0156:000090</t>
  </si>
  <si>
    <t>21:0156:000090:0001:0001:00</t>
  </si>
  <si>
    <t>092I  :811108:00:------:--</t>
  </si>
  <si>
    <t>21:0476:000108</t>
  </si>
  <si>
    <t>21:0156:000091</t>
  </si>
  <si>
    <t>21:0156:000091:0001:0001:00</t>
  </si>
  <si>
    <t>092I  :811109:00:------:--</t>
  </si>
  <si>
    <t>21:0476:000109</t>
  </si>
  <si>
    <t>21:0156:000092</t>
  </si>
  <si>
    <t>21:0156:000092:0001:0001:00</t>
  </si>
  <si>
    <t>092I  :811110:00:------:--</t>
  </si>
  <si>
    <t>21:0476:000110</t>
  </si>
  <si>
    <t>21:0156:000093</t>
  </si>
  <si>
    <t>21:0156:000093:0001:0001:00</t>
  </si>
  <si>
    <t>092I  :811111:00:------:--</t>
  </si>
  <si>
    <t>21:0476:000111</t>
  </si>
  <si>
    <t>21:0156:000094:0001:0001:01</t>
  </si>
  <si>
    <t>092I  :811112:00:------:--</t>
  </si>
  <si>
    <t>21:0476:000112</t>
  </si>
  <si>
    <t>21:0156:000095</t>
  </si>
  <si>
    <t>21:0156:000095:0001:0001:00</t>
  </si>
  <si>
    <t>092I  :811113:00:------:--</t>
  </si>
  <si>
    <t>21:0476:000113</t>
  </si>
  <si>
    <t>21:0156:000096</t>
  </si>
  <si>
    <t>21:0156:000096:0001:0001:00</t>
  </si>
  <si>
    <t>092I  :811114:9E:------:--</t>
  </si>
  <si>
    <t>21:0476:000114</t>
  </si>
  <si>
    <t>092I  :811115:00:------:--</t>
  </si>
  <si>
    <t>21:0476:000115</t>
  </si>
  <si>
    <t>21:0156:000097</t>
  </si>
  <si>
    <t>21:0156:000097:0001:0001:00</t>
  </si>
  <si>
    <t>092I  :811116:00:------:--</t>
  </si>
  <si>
    <t>21:0476:000116</t>
  </si>
  <si>
    <t>21:0156:000098</t>
  </si>
  <si>
    <t>21:0156:000098:0001:0001:00</t>
  </si>
  <si>
    <t>092I  :811117:00:------:--</t>
  </si>
  <si>
    <t>21:0476:000117</t>
  </si>
  <si>
    <t>21:0156:000099</t>
  </si>
  <si>
    <t>21:0156:000099:0001:0001:00</t>
  </si>
  <si>
    <t>092I  :811118:00:------:--</t>
  </si>
  <si>
    <t>21:0476:000118</t>
  </si>
  <si>
    <t>21:0156:000100</t>
  </si>
  <si>
    <t>21:0156:000100:0001:0001:00</t>
  </si>
  <si>
    <t>092I  :811119:00:------:--</t>
  </si>
  <si>
    <t>21:0476:000119</t>
  </si>
  <si>
    <t>21:0156:000101</t>
  </si>
  <si>
    <t>21:0156:000101:0001:0001:00</t>
  </si>
  <si>
    <t>092I  :811120:00:------:--</t>
  </si>
  <si>
    <t>21:0476:000120</t>
  </si>
  <si>
    <t>21:0156:000102</t>
  </si>
  <si>
    <t>21:0156:000102:0001:0001:00</t>
  </si>
  <si>
    <t>092I  :811121:80:811124:10</t>
  </si>
  <si>
    <t>21:0476:000121</t>
  </si>
  <si>
    <t>21:0156:000105</t>
  </si>
  <si>
    <t>21:0156:000105:0001:0001:02</t>
  </si>
  <si>
    <t>092I  :811122:00:------:--</t>
  </si>
  <si>
    <t>21:0476:000122</t>
  </si>
  <si>
    <t>21:0156:000103</t>
  </si>
  <si>
    <t>21:0156:000103:0001:0001:00</t>
  </si>
  <si>
    <t>092I  :811123:00:------:--</t>
  </si>
  <si>
    <t>21:0476:000123</t>
  </si>
  <si>
    <t>21:0156:000104</t>
  </si>
  <si>
    <t>21:0156:000104:0001:0001:00</t>
  </si>
  <si>
    <t>092I  :811124:10:------:--</t>
  </si>
  <si>
    <t>21:0476:000124</t>
  </si>
  <si>
    <t>21:0156:000105:0001:0001:01</t>
  </si>
  <si>
    <t>092I  :811125:20:811124:10</t>
  </si>
  <si>
    <t>21:0476:000125</t>
  </si>
  <si>
    <t>21:0156:000105:0002:0001:00</t>
  </si>
  <si>
    <t>092I  :811126:00:------:--</t>
  </si>
  <si>
    <t>21:0476:000126</t>
  </si>
  <si>
    <t>21:0156:000106</t>
  </si>
  <si>
    <t>21:0156:000106:0001:0001:00</t>
  </si>
  <si>
    <t>092I  :811127:00:------:--</t>
  </si>
  <si>
    <t>21:0476:000127</t>
  </si>
  <si>
    <t>21:0156:000107</t>
  </si>
  <si>
    <t>21:0156:000107:0001:0001:00</t>
  </si>
  <si>
    <t>092I  :811128:00:------:--</t>
  </si>
  <si>
    <t>21:0476:000128</t>
  </si>
  <si>
    <t>21:0156:000108</t>
  </si>
  <si>
    <t>21:0156:000108:0001:0001:00</t>
  </si>
  <si>
    <t>092I  :811129:00:------:--</t>
  </si>
  <si>
    <t>21:0476:000129</t>
  </si>
  <si>
    <t>21:0156:000109</t>
  </si>
  <si>
    <t>21:0156:000109:0001:0001:00</t>
  </si>
  <si>
    <t>092I  :811130:00:------:--</t>
  </si>
  <si>
    <t>21:0476:000130</t>
  </si>
  <si>
    <t>21:0156:000110</t>
  </si>
  <si>
    <t>21:0156:000110:0001:0001:00</t>
  </si>
  <si>
    <t>092I  :811131:00:------:--</t>
  </si>
  <si>
    <t>21:0476:000131</t>
  </si>
  <si>
    <t>21:0156:000111</t>
  </si>
  <si>
    <t>21:0156:000111:0001:0001:00</t>
  </si>
  <si>
    <t>092I  :811132:00:------:--</t>
  </si>
  <si>
    <t>21:0476:000132</t>
  </si>
  <si>
    <t>21:0156:000112</t>
  </si>
  <si>
    <t>21:0156:000112:0001:0001:00</t>
  </si>
  <si>
    <t>092I  :811133:00:------:--</t>
  </si>
  <si>
    <t>21:0476:000133</t>
  </si>
  <si>
    <t>21:0156:000113</t>
  </si>
  <si>
    <t>21:0156:000113:0001:0001:00</t>
  </si>
  <si>
    <t>092I  :811134:00:------:--</t>
  </si>
  <si>
    <t>21:0476:000134</t>
  </si>
  <si>
    <t>21:0156:000114</t>
  </si>
  <si>
    <t>21:0156:000114:0001:0001:00</t>
  </si>
  <si>
    <t>092I  :811135:00:------:--</t>
  </si>
  <si>
    <t>21:0476:000135</t>
  </si>
  <si>
    <t>21:0156:000115</t>
  </si>
  <si>
    <t>21:0156:000115:0001:0001:00</t>
  </si>
  <si>
    <t>092I  :811136:00:------:--</t>
  </si>
  <si>
    <t>21:0476:000136</t>
  </si>
  <si>
    <t>21:0156:000116</t>
  </si>
  <si>
    <t>21:0156:000116:0001:0001:00</t>
  </si>
  <si>
    <t>092I  :811137:00:------:--</t>
  </si>
  <si>
    <t>21:0476:000137</t>
  </si>
  <si>
    <t>21:0156:000117</t>
  </si>
  <si>
    <t>21:0156:000117:0001:0001:00</t>
  </si>
  <si>
    <t>092I  :811138:00:------:--</t>
  </si>
  <si>
    <t>21:0476:000138</t>
  </si>
  <si>
    <t>21:0156:000118</t>
  </si>
  <si>
    <t>21:0156:000118:0001:0001:00</t>
  </si>
  <si>
    <t>092I  :811139:00:------:--</t>
  </si>
  <si>
    <t>21:0476:000139</t>
  </si>
  <si>
    <t>21:0156:000119</t>
  </si>
  <si>
    <t>21:0156:000119:0001:0001:00</t>
  </si>
  <si>
    <t>092I  :811140:9L:------:--</t>
  </si>
  <si>
    <t>21:0476:000140</t>
  </si>
  <si>
    <t>092I  :811141:80:811149:00</t>
  </si>
  <si>
    <t>21:0476:000141</t>
  </si>
  <si>
    <t>21:0156:000125</t>
  </si>
  <si>
    <t>21:0156:000125:0001:0001:02</t>
  </si>
  <si>
    <t>092I  :811142:00:------:--</t>
  </si>
  <si>
    <t>21:0476:000142</t>
  </si>
  <si>
    <t>21:0156:000120</t>
  </si>
  <si>
    <t>21:0156:000120:0001:0001:00</t>
  </si>
  <si>
    <t>092I  :811143:00:------:--</t>
  </si>
  <si>
    <t>21:0476:000143</t>
  </si>
  <si>
    <t>21:0156:000121</t>
  </si>
  <si>
    <t>21:0156:000121:0001:0001:00</t>
  </si>
  <si>
    <t>092I  :811144:10:------:--</t>
  </si>
  <si>
    <t>21:0476:000144</t>
  </si>
  <si>
    <t>21:0156:000122</t>
  </si>
  <si>
    <t>21:0156:000122:0001:0001:00</t>
  </si>
  <si>
    <t>092I  :811145:20:811144:10</t>
  </si>
  <si>
    <t>21:0476:000145</t>
  </si>
  <si>
    <t>21:0156:000122:0002:0001:00</t>
  </si>
  <si>
    <t>092I  :811146:00:------:--</t>
  </si>
  <si>
    <t>21:0476:000146</t>
  </si>
  <si>
    <t>21:0156:000123</t>
  </si>
  <si>
    <t>21:0156:000123:0001:0001:00</t>
  </si>
  <si>
    <t>092I  :811147:9J:------:--</t>
  </si>
  <si>
    <t>21:0476:000147</t>
  </si>
  <si>
    <t>092I  :811148:00:------:--</t>
  </si>
  <si>
    <t>21:0476:000148</t>
  </si>
  <si>
    <t>21:0156:000124</t>
  </si>
  <si>
    <t>21:0156:000124:0001:0001:00</t>
  </si>
  <si>
    <t>092I  :811149:00:------:--</t>
  </si>
  <si>
    <t>21:0476:000149</t>
  </si>
  <si>
    <t>21:0156:000125:0001:0001:01</t>
  </si>
  <si>
    <t>092I  :811150:00:------:--</t>
  </si>
  <si>
    <t>21:0476:000150</t>
  </si>
  <si>
    <t>21:0156:000126</t>
  </si>
  <si>
    <t>21:0156:000126:0001:0001:00</t>
  </si>
  <si>
    <t>092I  :811151:00:------:--</t>
  </si>
  <si>
    <t>21:0476:000151</t>
  </si>
  <si>
    <t>21:0156:000127</t>
  </si>
  <si>
    <t>21:0156:000127:0001:0001:00</t>
  </si>
  <si>
    <t>092I  :811152:00:------:--</t>
  </si>
  <si>
    <t>21:0476:000152</t>
  </si>
  <si>
    <t>21:0156:000128</t>
  </si>
  <si>
    <t>21:0156:000128:0001:0001:00</t>
  </si>
  <si>
    <t>092I  :811153:00:------:--</t>
  </si>
  <si>
    <t>21:0476:000153</t>
  </si>
  <si>
    <t>21:0156:000129</t>
  </si>
  <si>
    <t>21:0156:000129:0001:0001:00</t>
  </si>
  <si>
    <t>092I  :811154:00:------:--</t>
  </si>
  <si>
    <t>21:0476:000154</t>
  </si>
  <si>
    <t>21:0156:000130</t>
  </si>
  <si>
    <t>21:0156:000130:0001:0001:00</t>
  </si>
  <si>
    <t>092I  :811155:00:------:--</t>
  </si>
  <si>
    <t>21:0476:000155</t>
  </si>
  <si>
    <t>21:0156:000131</t>
  </si>
  <si>
    <t>21:0156:000131:0001:0001:00</t>
  </si>
  <si>
    <t>092I  :811156:00:------:--</t>
  </si>
  <si>
    <t>21:0476:000156</t>
  </si>
  <si>
    <t>21:0156:000132</t>
  </si>
  <si>
    <t>21:0156:000132:0001:0001:00</t>
  </si>
  <si>
    <t>092I  :811157:00:------:--</t>
  </si>
  <si>
    <t>21:0476:000157</t>
  </si>
  <si>
    <t>21:0156:000133</t>
  </si>
  <si>
    <t>21:0156:000133:0001:0001:00</t>
  </si>
  <si>
    <t>092I  :811158:00:------:--</t>
  </si>
  <si>
    <t>21:0476:000158</t>
  </si>
  <si>
    <t>21:0156:000134</t>
  </si>
  <si>
    <t>21:0156:000134:0001:0001:00</t>
  </si>
  <si>
    <t>092I  :811159:00:------:--</t>
  </si>
  <si>
    <t>21:0476:000159</t>
  </si>
  <si>
    <t>21:0156:000135</t>
  </si>
  <si>
    <t>21:0156:000135:0001:0001:00</t>
  </si>
  <si>
    <t>092I  :811160:00:------:--</t>
  </si>
  <si>
    <t>21:0476:000160</t>
  </si>
  <si>
    <t>21:0156:000136</t>
  </si>
  <si>
    <t>21:0156:000136:0001:0001:00</t>
  </si>
  <si>
    <t>092I  :811161:80:811162:00</t>
  </si>
  <si>
    <t>21:0476:000161</t>
  </si>
  <si>
    <t>21:0156:000137</t>
  </si>
  <si>
    <t>21:0156:000137:0001:0001:02</t>
  </si>
  <si>
    <t>092I  :811162:00:------:--</t>
  </si>
  <si>
    <t>21:0476:000162</t>
  </si>
  <si>
    <t>21:0156:000137:0001:0001:01</t>
  </si>
  <si>
    <t>092I  :811163:00:------:--</t>
  </si>
  <si>
    <t>21:0476:000163</t>
  </si>
  <si>
    <t>21:0156:000138</t>
  </si>
  <si>
    <t>21:0156:000138:0001:0001:00</t>
  </si>
  <si>
    <t>092I  :811164:00:------:--</t>
  </si>
  <si>
    <t>21:0476:000164</t>
  </si>
  <si>
    <t>21:0156:000139</t>
  </si>
  <si>
    <t>21:0156:000139:0001:0001:00</t>
  </si>
  <si>
    <t>092I  :811165:00:------:--</t>
  </si>
  <si>
    <t>21:0476:000165</t>
  </si>
  <si>
    <t>21:0156:000140</t>
  </si>
  <si>
    <t>21:0156:000140:0001:0001:00</t>
  </si>
  <si>
    <t>092I  :811166:00:------:--</t>
  </si>
  <si>
    <t>21:0476:000166</t>
  </si>
  <si>
    <t>21:0156:000141</t>
  </si>
  <si>
    <t>21:0156:000141:0001:0001:00</t>
  </si>
  <si>
    <t>092I  :811167:9K:------:--</t>
  </si>
  <si>
    <t>21:0476:000167</t>
  </si>
  <si>
    <t>092I  :811168:10:------:--</t>
  </si>
  <si>
    <t>21:0476:000168</t>
  </si>
  <si>
    <t>21:0156:000142</t>
  </si>
  <si>
    <t>21:0156:000142:0001:0001:00</t>
  </si>
  <si>
    <t>092I  :811169:20:811168:10</t>
  </si>
  <si>
    <t>21:0476:000169</t>
  </si>
  <si>
    <t>21:0156:000142:0002:0001:00</t>
  </si>
  <si>
    <t>092I  :811170:00:------:--</t>
  </si>
  <si>
    <t>21:0476:000170</t>
  </si>
  <si>
    <t>21:0156:000143</t>
  </si>
  <si>
    <t>21:0156:000143:0001:0001:00</t>
  </si>
  <si>
    <t>092I  :811171:00:------:--</t>
  </si>
  <si>
    <t>21:0476:000171</t>
  </si>
  <si>
    <t>21:0156:000144</t>
  </si>
  <si>
    <t>21:0156:000144:0001:0001:00</t>
  </si>
  <si>
    <t>092I  :811172:00:------:--</t>
  </si>
  <si>
    <t>21:0476:000172</t>
  </si>
  <si>
    <t>21:0156:000145</t>
  </si>
  <si>
    <t>21:0156:000145:0001:0001:00</t>
  </si>
  <si>
    <t>092I  :811173:00:------:--</t>
  </si>
  <si>
    <t>21:0476:000173</t>
  </si>
  <si>
    <t>21:0156:000146</t>
  </si>
  <si>
    <t>21:0156:000146:0001:0001:00</t>
  </si>
  <si>
    <t>092I  :811174:00:------:--</t>
  </si>
  <si>
    <t>21:0476:000174</t>
  </si>
  <si>
    <t>21:0156:000147</t>
  </si>
  <si>
    <t>21:0156:000147:0001:0001:00</t>
  </si>
  <si>
    <t>092I  :811175:00:------:--</t>
  </si>
  <si>
    <t>21:0476:000175</t>
  </si>
  <si>
    <t>21:0156:000148</t>
  </si>
  <si>
    <t>21:0156:000148:0001:0001:00</t>
  </si>
  <si>
    <t>092I  :811176:00:------:--</t>
  </si>
  <si>
    <t>21:0476:000176</t>
  </si>
  <si>
    <t>21:0156:000149</t>
  </si>
  <si>
    <t>21:0156:000149:0001:0001:00</t>
  </si>
  <si>
    <t>092I  :811177:00:------:--</t>
  </si>
  <si>
    <t>21:0476:000177</t>
  </si>
  <si>
    <t>21:0156:000150</t>
  </si>
  <si>
    <t>21:0156:000150:0001:0001:00</t>
  </si>
  <si>
    <t>092I  :811178:00:------:--</t>
  </si>
  <si>
    <t>21:0476:000178</t>
  </si>
  <si>
    <t>21:0156:000151</t>
  </si>
  <si>
    <t>21:0156:000151:0001:0001:00</t>
  </si>
  <si>
    <t>092I  :811179:00:------:--</t>
  </si>
  <si>
    <t>21:0476:000179</t>
  </si>
  <si>
    <t>21:0156:000152</t>
  </si>
  <si>
    <t>21:0156:000152:0001:0001:00</t>
  </si>
  <si>
    <t>092I  :811180:00:------:--</t>
  </si>
  <si>
    <t>21:0476:000180</t>
  </si>
  <si>
    <t>21:0156:000153</t>
  </si>
  <si>
    <t>21:0156:000153:0001:0001:00</t>
  </si>
  <si>
    <t>092I  :811181:80:811185:00</t>
  </si>
  <si>
    <t>21:0476:000181</t>
  </si>
  <si>
    <t>21:0156:000157</t>
  </si>
  <si>
    <t>21:0156:000157:0001:0001:02</t>
  </si>
  <si>
    <t>092I  :811182:00:------:--</t>
  </si>
  <si>
    <t>21:0476:000182</t>
  </si>
  <si>
    <t>21:0156:000154</t>
  </si>
  <si>
    <t>21:0156:000154:0001:0001:00</t>
  </si>
  <si>
    <t>092I  :811183:00:------:--</t>
  </si>
  <si>
    <t>21:0476:000183</t>
  </si>
  <si>
    <t>21:0156:000155</t>
  </si>
  <si>
    <t>21:0156:000155:0001:0001:00</t>
  </si>
  <si>
    <t>092I  :811184:00:------:--</t>
  </si>
  <si>
    <t>21:0476:000184</t>
  </si>
  <si>
    <t>21:0156:000156</t>
  </si>
  <si>
    <t>21:0156:000156:0001:0001:00</t>
  </si>
  <si>
    <t>092I  :811185:00:------:--</t>
  </si>
  <si>
    <t>21:0476:000185</t>
  </si>
  <si>
    <t>21:0156:000157:0001:0001:01</t>
  </si>
  <si>
    <t>092I  :811186:00:------:--</t>
  </si>
  <si>
    <t>21:0476:000186</t>
  </si>
  <si>
    <t>21:0156:000158</t>
  </si>
  <si>
    <t>21:0156:000158:0001:0001:00</t>
  </si>
  <si>
    <t>092I  :811187:10:------:--</t>
  </si>
  <si>
    <t>21:0476:000187</t>
  </si>
  <si>
    <t>21:0156:000159</t>
  </si>
  <si>
    <t>21:0156:000159:0001:0001:00</t>
  </si>
  <si>
    <t>092I  :811188:20:811187:10</t>
  </si>
  <si>
    <t>21:0476:000188</t>
  </si>
  <si>
    <t>21:0156:000159:0002:0001:00</t>
  </si>
  <si>
    <t>092I  :811189:00:------:--</t>
  </si>
  <si>
    <t>21:0476:000189</t>
  </si>
  <si>
    <t>21:0156:000160</t>
  </si>
  <si>
    <t>21:0156:000160:0001:0001:00</t>
  </si>
  <si>
    <t>092I  :811190:00:------:--</t>
  </si>
  <si>
    <t>21:0476:000190</t>
  </si>
  <si>
    <t>21:0156:000161</t>
  </si>
  <si>
    <t>21:0156:000161:0001:0001:00</t>
  </si>
  <si>
    <t>092I  :811191:00:------:--</t>
  </si>
  <si>
    <t>21:0476:000191</t>
  </si>
  <si>
    <t>21:0156:000162</t>
  </si>
  <si>
    <t>21:0156:000162:0001:0001:00</t>
  </si>
  <si>
    <t>092I  :811192:00:------:--</t>
  </si>
  <si>
    <t>21:0476:000192</t>
  </si>
  <si>
    <t>21:0156:000163</t>
  </si>
  <si>
    <t>21:0156:000163:0001:0001:00</t>
  </si>
  <si>
    <t>092I  :811193:00:------:--</t>
  </si>
  <si>
    <t>21:0476:000193</t>
  </si>
  <si>
    <t>21:0156:000164</t>
  </si>
  <si>
    <t>21:0156:000164:0001:0001:00</t>
  </si>
  <si>
    <t>092I  :811194:00:------:--</t>
  </si>
  <si>
    <t>21:0476:000194</t>
  </si>
  <si>
    <t>21:0156:000165</t>
  </si>
  <si>
    <t>21:0156:000165:0001:0001:00</t>
  </si>
  <si>
    <t>092I  :811195:00:------:--</t>
  </si>
  <si>
    <t>21:0476:000195</t>
  </si>
  <si>
    <t>21:0156:000166</t>
  </si>
  <si>
    <t>21:0156:000166:0001:0001:00</t>
  </si>
  <si>
    <t>092I  :811196:9E:------:--</t>
  </si>
  <si>
    <t>21:0476:000196</t>
  </si>
  <si>
    <t>092I  :811197:00:------:--</t>
  </si>
  <si>
    <t>21:0476:000197</t>
  </si>
  <si>
    <t>21:0156:000167</t>
  </si>
  <si>
    <t>21:0156:000167:0001:0001:00</t>
  </si>
  <si>
    <t>092I  :811198:00:------:--</t>
  </si>
  <si>
    <t>21:0476:000198</t>
  </si>
  <si>
    <t>21:0156:000168</t>
  </si>
  <si>
    <t>21:0156:000168:0001:0001:00</t>
  </si>
  <si>
    <t>092I  :811199:00:------:--</t>
  </si>
  <si>
    <t>21:0476:000199</t>
  </si>
  <si>
    <t>21:0156:000169</t>
  </si>
  <si>
    <t>21:0156:000169:0001:0001:00</t>
  </si>
  <si>
    <t>092I  :811200:00:------:--</t>
  </si>
  <si>
    <t>21:0476:000200</t>
  </si>
  <si>
    <t>21:0156:000170</t>
  </si>
  <si>
    <t>21:0156:000170:0001:0001:00</t>
  </si>
  <si>
    <t>092I  :811201:80:811209:00</t>
  </si>
  <si>
    <t>21:0476:000201</t>
  </si>
  <si>
    <t>21:0156:000176</t>
  </si>
  <si>
    <t>21:0156:000176:0001:0001:02</t>
  </si>
  <si>
    <t>092I  :811202:00:------:--</t>
  </si>
  <si>
    <t>21:0476:000202</t>
  </si>
  <si>
    <t>21:0156:000171</t>
  </si>
  <si>
    <t>21:0156:000171:0001:0001:00</t>
  </si>
  <si>
    <t>092I  :811203:00:------:--</t>
  </si>
  <si>
    <t>21:0476:000203</t>
  </si>
  <si>
    <t>21:0156:000172</t>
  </si>
  <si>
    <t>21:0156:000172:0001:0001:00</t>
  </si>
  <si>
    <t>092I  :811204:00:------:--</t>
  </si>
  <si>
    <t>21:0476:000204</t>
  </si>
  <si>
    <t>21:0156:000173</t>
  </si>
  <si>
    <t>21:0156:000173:0001:0001:00</t>
  </si>
  <si>
    <t>092I  :811205:10:------:--</t>
  </si>
  <si>
    <t>21:0476:000205</t>
  </si>
  <si>
    <t>21:0156:000174</t>
  </si>
  <si>
    <t>21:0156:000174:0001:0001:00</t>
  </si>
  <si>
    <t>092I  :811206:20:811205:10</t>
  </si>
  <si>
    <t>21:0476:000206</t>
  </si>
  <si>
    <t>21:0156:000174:0002:0001:00</t>
  </si>
  <si>
    <t>092I  :811207:9K:------:--</t>
  </si>
  <si>
    <t>21:0476:000207</t>
  </si>
  <si>
    <t>092I  :811208:00:------:--</t>
  </si>
  <si>
    <t>21:0476:000208</t>
  </si>
  <si>
    <t>21:0156:000175</t>
  </si>
  <si>
    <t>21:0156:000175:0001:0001:00</t>
  </si>
  <si>
    <t>092I  :811209:00:------:--</t>
  </si>
  <si>
    <t>21:0476:000209</t>
  </si>
  <si>
    <t>21:0156:000176:0001:0001:01</t>
  </si>
  <si>
    <t>092I  :811210:00:------:--</t>
  </si>
  <si>
    <t>21:0476:000210</t>
  </si>
  <si>
    <t>21:0156:000177</t>
  </si>
  <si>
    <t>21:0156:000177:0001:0001:00</t>
  </si>
  <si>
    <t>092I  :811211:00:------:--</t>
  </si>
  <si>
    <t>21:0476:000211</t>
  </si>
  <si>
    <t>21:0156:000178</t>
  </si>
  <si>
    <t>21:0156:000178:0001:0001:00</t>
  </si>
  <si>
    <t>092I  :811212:00:------:--</t>
  </si>
  <si>
    <t>21:0476:000212</t>
  </si>
  <si>
    <t>21:0156:000179</t>
  </si>
  <si>
    <t>21:0156:000179:0001:0001:00</t>
  </si>
  <si>
    <t>092I  :811213:00:------:--</t>
  </si>
  <si>
    <t>21:0476:000213</t>
  </si>
  <si>
    <t>21:0156:000180</t>
  </si>
  <si>
    <t>21:0156:000180:0001:0001:00</t>
  </si>
  <si>
    <t>092I  :811214:00:------:--</t>
  </si>
  <si>
    <t>21:0476:000214</t>
  </si>
  <si>
    <t>21:0156:000181</t>
  </si>
  <si>
    <t>21:0156:000181:0001:0001:00</t>
  </si>
  <si>
    <t>092I  :811215:00:------:--</t>
  </si>
  <si>
    <t>21:0476:000215</t>
  </si>
  <si>
    <t>21:0156:000182</t>
  </si>
  <si>
    <t>21:0156:000182:0001:0001:00</t>
  </si>
  <si>
    <t>092I  :811216:00:------:--</t>
  </si>
  <si>
    <t>21:0476:000216</t>
  </si>
  <si>
    <t>21:0156:000183</t>
  </si>
  <si>
    <t>21:0156:000183:0001:0001:00</t>
  </si>
  <si>
    <t>092I  :811217:00:------:--</t>
  </si>
  <si>
    <t>21:0476:000217</t>
  </si>
  <si>
    <t>21:0156:000184</t>
  </si>
  <si>
    <t>21:0156:000184:0001:0001:00</t>
  </si>
  <si>
    <t>092I  :811218:00:------:--</t>
  </si>
  <si>
    <t>21:0476:000218</t>
  </si>
  <si>
    <t>21:0156:000185</t>
  </si>
  <si>
    <t>21:0156:000185:0001:0001:00</t>
  </si>
  <si>
    <t>092I  :811219:00:------:--</t>
  </si>
  <si>
    <t>21:0476:000219</t>
  </si>
  <si>
    <t>21:0156:000186</t>
  </si>
  <si>
    <t>21:0156:000186:0001:0001:00</t>
  </si>
  <si>
    <t>092I  :811220:00:------:--</t>
  </si>
  <si>
    <t>21:0476:000220</t>
  </si>
  <si>
    <t>21:0156:000187</t>
  </si>
  <si>
    <t>21:0156:000187:0001:0001:00</t>
  </si>
  <si>
    <t>092I  :811221:80:811234:00</t>
  </si>
  <si>
    <t>21:0476:000221</t>
  </si>
  <si>
    <t>21:0156:000198</t>
  </si>
  <si>
    <t>21:0156:000198:0001:0001:02</t>
  </si>
  <si>
    <t>092I  :811222:10:------:--</t>
  </si>
  <si>
    <t>21:0476:000222</t>
  </si>
  <si>
    <t>21:0156:000188</t>
  </si>
  <si>
    <t>21:0156:000188:0001:0001:00</t>
  </si>
  <si>
    <t>092I  :811223:20:811222:10</t>
  </si>
  <si>
    <t>21:0476:000223</t>
  </si>
  <si>
    <t>21:0156:000188:0002:0001:00</t>
  </si>
  <si>
    <t>092I  :811224:00:------:--</t>
  </si>
  <si>
    <t>21:0476:000224</t>
  </si>
  <si>
    <t>21:0156:000189</t>
  </si>
  <si>
    <t>21:0156:000189:0001:0001:00</t>
  </si>
  <si>
    <t>092I  :811225:00:------:--</t>
  </si>
  <si>
    <t>21:0476:000225</t>
  </si>
  <si>
    <t>21:0156:000190</t>
  </si>
  <si>
    <t>21:0156:000190:0001:0001:00</t>
  </si>
  <si>
    <t>092I  :811226:00:------:--</t>
  </si>
  <si>
    <t>21:0476:000226</t>
  </si>
  <si>
    <t>21:0156:000191</t>
  </si>
  <si>
    <t>21:0156:000191:0001:0001:00</t>
  </si>
  <si>
    <t>092I  :811227:00:------:--</t>
  </si>
  <si>
    <t>21:0476:000227</t>
  </si>
  <si>
    <t>21:0156:000192</t>
  </si>
  <si>
    <t>21:0156:000192:0001:0001:00</t>
  </si>
  <si>
    <t>092I  :811228:00:------:--</t>
  </si>
  <si>
    <t>21:0476:000228</t>
  </si>
  <si>
    <t>21:0156:000193</t>
  </si>
  <si>
    <t>21:0156:000193:0001:0001:00</t>
  </si>
  <si>
    <t>092I  :811229:00:------:--</t>
  </si>
  <si>
    <t>21:0476:000229</t>
  </si>
  <si>
    <t>21:0156:000194</t>
  </si>
  <si>
    <t>21:0156:000194:0001:0001:00</t>
  </si>
  <si>
    <t>092I  :811230:00:------:--</t>
  </si>
  <si>
    <t>21:0476:000230</t>
  </si>
  <si>
    <t>21:0156:000195</t>
  </si>
  <si>
    <t>21:0156:000195:0001:0001:00</t>
  </si>
  <si>
    <t>092I  :811231:00:------:--</t>
  </si>
  <si>
    <t>21:0476:000231</t>
  </si>
  <si>
    <t>21:0156:000196</t>
  </si>
  <si>
    <t>21:0156:000196:0001:0001:00</t>
  </si>
  <si>
    <t>092I  :811232:00:------:--</t>
  </si>
  <si>
    <t>21:0476:000232</t>
  </si>
  <si>
    <t>21:0156:000197</t>
  </si>
  <si>
    <t>21:0156:000197:0001:0001:00</t>
  </si>
  <si>
    <t>092I  :811233:9E:------:--</t>
  </si>
  <si>
    <t>21:0476:000233</t>
  </si>
  <si>
    <t>092I  :811234:00:------:--</t>
  </si>
  <si>
    <t>21:0476:000234</t>
  </si>
  <si>
    <t>21:0156:000198:0001:0001:01</t>
  </si>
  <si>
    <t>092I  :811235:00:------:--</t>
  </si>
  <si>
    <t>21:0476:000235</t>
  </si>
  <si>
    <t>21:0156:000199</t>
  </si>
  <si>
    <t>21:0156:000199:0001:0001:00</t>
  </si>
  <si>
    <t>092I  :811236:00:------:--</t>
  </si>
  <si>
    <t>21:0476:000236</t>
  </si>
  <si>
    <t>21:0156:000200</t>
  </si>
  <si>
    <t>21:0156:000200:0001:0001:00</t>
  </si>
  <si>
    <t>092I  :811237:00:------:--</t>
  </si>
  <si>
    <t>21:0476:000237</t>
  </si>
  <si>
    <t>21:0156:000201</t>
  </si>
  <si>
    <t>21:0156:000201:0001:0001:00</t>
  </si>
  <si>
    <t>092I  :811238:00:------:--</t>
  </si>
  <si>
    <t>21:0476:000238</t>
  </si>
  <si>
    <t>21:0156:000202</t>
  </si>
  <si>
    <t>21:0156:000202:0001:0001:00</t>
  </si>
  <si>
    <t>092I  :811239:00:------:--</t>
  </si>
  <si>
    <t>21:0476:000239</t>
  </si>
  <si>
    <t>21:0156:000203</t>
  </si>
  <si>
    <t>21:0156:000203:0001:0001:00</t>
  </si>
  <si>
    <t>092I  :811240:00:------:--</t>
  </si>
  <si>
    <t>21:0476:000240</t>
  </si>
  <si>
    <t>21:0156:000204</t>
  </si>
  <si>
    <t>21:0156:000204:0001:0001:00</t>
  </si>
  <si>
    <t>092I  :811241:80:811247:00</t>
  </si>
  <si>
    <t>21:0476:000241</t>
  </si>
  <si>
    <t>21:0156:000209</t>
  </si>
  <si>
    <t>21:0156:000209:0001:0001:02</t>
  </si>
  <si>
    <t>092I  :811242:10:------:--</t>
  </si>
  <si>
    <t>21:0476:000242</t>
  </si>
  <si>
    <t>21:0156:000205</t>
  </si>
  <si>
    <t>21:0156:000205:0001:0001:00</t>
  </si>
  <si>
    <t>092I  :811243:20:811242:10</t>
  </si>
  <si>
    <t>21:0476:000243</t>
  </si>
  <si>
    <t>21:0156:000205:0002:0001:00</t>
  </si>
  <si>
    <t>092I  :811244:00:------:--</t>
  </si>
  <si>
    <t>21:0476:000244</t>
  </si>
  <si>
    <t>21:0156:000206</t>
  </si>
  <si>
    <t>21:0156:000206:0001:0001:00</t>
  </si>
  <si>
    <t>092I  :811245:00:------:--</t>
  </si>
  <si>
    <t>21:0476:000245</t>
  </si>
  <si>
    <t>21:0156:000207</t>
  </si>
  <si>
    <t>21:0156:000207:0001:0001:00</t>
  </si>
  <si>
    <t>092I  :811246:00:------:--</t>
  </si>
  <si>
    <t>21:0476:000246</t>
  </si>
  <si>
    <t>21:0156:000208</t>
  </si>
  <si>
    <t>21:0156:000208:0001:0001:00</t>
  </si>
  <si>
    <t>092I  :811247:00:------:--</t>
  </si>
  <si>
    <t>21:0476:000247</t>
  </si>
  <si>
    <t>21:0156:000209:0001:0001:01</t>
  </si>
  <si>
    <t>092I  :811248:00:------:--</t>
  </si>
  <si>
    <t>21:0476:000248</t>
  </si>
  <si>
    <t>21:0156:000210</t>
  </si>
  <si>
    <t>21:0156:000210:0001:0001:00</t>
  </si>
  <si>
    <t>092I  :811249:00:------:--</t>
  </si>
  <si>
    <t>21:0476:000249</t>
  </si>
  <si>
    <t>21:0156:000211</t>
  </si>
  <si>
    <t>21:0156:000211:0001:0001:00</t>
  </si>
  <si>
    <t>092I  :811250:00:------:--</t>
  </si>
  <si>
    <t>21:0476:000250</t>
  </si>
  <si>
    <t>21:0156:000212</t>
  </si>
  <si>
    <t>21:0156:000212:0001:0001:00</t>
  </si>
  <si>
    <t>092I  :811251:00:------:--</t>
  </si>
  <si>
    <t>21:0476:000251</t>
  </si>
  <si>
    <t>21:0156:000213</t>
  </si>
  <si>
    <t>21:0156:000213:0001:0001:00</t>
  </si>
  <si>
    <t>092I  :811252:00:------:--</t>
  </si>
  <si>
    <t>21:0476:000252</t>
  </si>
  <si>
    <t>21:0156:000214</t>
  </si>
  <si>
    <t>21:0156:000214:0001:0001:00</t>
  </si>
  <si>
    <t>092I  :811253:00:------:--</t>
  </si>
  <si>
    <t>21:0476:000253</t>
  </si>
  <si>
    <t>21:0156:000215</t>
  </si>
  <si>
    <t>21:0156:000215:0001:0001:00</t>
  </si>
  <si>
    <t>092I  :811254:9L:------:--</t>
  </si>
  <si>
    <t>21:0476:000254</t>
  </si>
  <si>
    <t>092I  :811255:00:------:--</t>
  </si>
  <si>
    <t>21:0476:000255</t>
  </si>
  <si>
    <t>21:0156:000216</t>
  </si>
  <si>
    <t>21:0156:000216:0001:0001:00</t>
  </si>
  <si>
    <t>092I  :811256:00:------:--</t>
  </si>
  <si>
    <t>21:0476:000256</t>
  </si>
  <si>
    <t>21:0156:000217</t>
  </si>
  <si>
    <t>21:0156:000217:0001:0001:00</t>
  </si>
  <si>
    <t>092I  :811257:00:------:--</t>
  </si>
  <si>
    <t>21:0476:000257</t>
  </si>
  <si>
    <t>21:0156:000218</t>
  </si>
  <si>
    <t>21:0156:000218:0001:0001:00</t>
  </si>
  <si>
    <t>092I  :811258:00:------:--</t>
  </si>
  <si>
    <t>21:0476:000258</t>
  </si>
  <si>
    <t>21:0156:000219</t>
  </si>
  <si>
    <t>21:0156:000219:0001:0001:00</t>
  </si>
  <si>
    <t>092I  :811259:00:------:--</t>
  </si>
  <si>
    <t>21:0476:000259</t>
  </si>
  <si>
    <t>21:0156:000220</t>
  </si>
  <si>
    <t>21:0156:000220:0001:0001:00</t>
  </si>
  <si>
    <t>092I  :811260:00:------:--</t>
  </si>
  <si>
    <t>21:0476:000260</t>
  </si>
  <si>
    <t>21:0156:000221</t>
  </si>
  <si>
    <t>21:0156:000221:0001:0001:00</t>
  </si>
  <si>
    <t>092I  :811261:80:811274:00</t>
  </si>
  <si>
    <t>21:0476:000261</t>
  </si>
  <si>
    <t>21:0156:000232</t>
  </si>
  <si>
    <t>21:0156:000232:0001:0001:02</t>
  </si>
  <si>
    <t>092I  :811262:00:------:--</t>
  </si>
  <si>
    <t>21:0476:000262</t>
  </si>
  <si>
    <t>21:0156:000222</t>
  </si>
  <si>
    <t>21:0156:000222:0001:0001:00</t>
  </si>
  <si>
    <t>092I  :811263:10:------:--</t>
  </si>
  <si>
    <t>21:0476:000263</t>
  </si>
  <si>
    <t>21:0156:000223</t>
  </si>
  <si>
    <t>21:0156:000223:0001:0001:00</t>
  </si>
  <si>
    <t>092I  :811264:20:811263:10</t>
  </si>
  <si>
    <t>21:0476:000264</t>
  </si>
  <si>
    <t>21:0156:000223:0002:0001:00</t>
  </si>
  <si>
    <t>092I  :811265:00:------:--</t>
  </si>
  <si>
    <t>21:0476:000265</t>
  </si>
  <si>
    <t>21:0156:000224</t>
  </si>
  <si>
    <t>21:0156:000224:0001:0001:00</t>
  </si>
  <si>
    <t>092I  :811266:00:------:--</t>
  </si>
  <si>
    <t>21:0476:000266</t>
  </si>
  <si>
    <t>21:0156:000225</t>
  </si>
  <si>
    <t>21:0156:000225:0001:0001:00</t>
  </si>
  <si>
    <t>092I  :811267:00:------:--</t>
  </si>
  <si>
    <t>21:0476:000267</t>
  </si>
  <si>
    <t>21:0156:000226</t>
  </si>
  <si>
    <t>21:0156:000226:0001:0001:00</t>
  </si>
  <si>
    <t>092I  :811268:00:------:--</t>
  </si>
  <si>
    <t>21:0476:000268</t>
  </si>
  <si>
    <t>21:0156:000227</t>
  </si>
  <si>
    <t>21:0156:000227:0001:0001:00</t>
  </si>
  <si>
    <t>092I  :811269:00:------:--</t>
  </si>
  <si>
    <t>21:0476:000269</t>
  </si>
  <si>
    <t>21:0156:000228</t>
  </si>
  <si>
    <t>21:0156:000228:0001:0001:00</t>
  </si>
  <si>
    <t>092I  :811270:9L:------:--</t>
  </si>
  <si>
    <t>21:0476:000270</t>
  </si>
  <si>
    <t>092I  :811271:00:------:--</t>
  </si>
  <si>
    <t>21:0476:000271</t>
  </si>
  <si>
    <t>21:0156:000229</t>
  </si>
  <si>
    <t>21:0156:000229:0001:0001:00</t>
  </si>
  <si>
    <t>092I  :811272:00:------:--</t>
  </si>
  <si>
    <t>21:0476:000272</t>
  </si>
  <si>
    <t>21:0156:000230</t>
  </si>
  <si>
    <t>21:0156:000230:0001:0001:00</t>
  </si>
  <si>
    <t>092I  :811273:00:------:--</t>
  </si>
  <si>
    <t>21:0476:000273</t>
  </si>
  <si>
    <t>21:0156:000231</t>
  </si>
  <si>
    <t>21:0156:000231:0001:0001:00</t>
  </si>
  <si>
    <t>092I  :811274:00:------:--</t>
  </si>
  <si>
    <t>21:0476:000274</t>
  </si>
  <si>
    <t>21:0156:000232:0001:0001:01</t>
  </si>
  <si>
    <t>092I  :811275:00:------:--</t>
  </si>
  <si>
    <t>21:0476:000275</t>
  </si>
  <si>
    <t>21:0156:000233</t>
  </si>
  <si>
    <t>21:0156:000233:0001:0001:00</t>
  </si>
  <si>
    <t>092I  :811276:00:------:--</t>
  </si>
  <si>
    <t>21:0476:000276</t>
  </si>
  <si>
    <t>21:0156:000234</t>
  </si>
  <si>
    <t>21:0156:000234:0001:0001:00</t>
  </si>
  <si>
    <t>092I  :811277:00:------:--</t>
  </si>
  <si>
    <t>21:0476:000277</t>
  </si>
  <si>
    <t>21:0156:000235</t>
  </si>
  <si>
    <t>21:0156:000235:0001:0001:00</t>
  </si>
  <si>
    <t>092I  :811278:00:------:--</t>
  </si>
  <si>
    <t>21:0476:000278</t>
  </si>
  <si>
    <t>21:0156:000236</t>
  </si>
  <si>
    <t>21:0156:000236:0001:0001:00</t>
  </si>
  <si>
    <t>092I  :811279:00:------:--</t>
  </si>
  <si>
    <t>21:0476:000279</t>
  </si>
  <si>
    <t>21:0156:000237</t>
  </si>
  <si>
    <t>21:0156:000237:0001:0001:00</t>
  </si>
  <si>
    <t>092I  :811280:00:------:--</t>
  </si>
  <si>
    <t>21:0476:000280</t>
  </si>
  <si>
    <t>21:0156:000238</t>
  </si>
  <si>
    <t>21:0156:000238:0001:0001:00</t>
  </si>
  <si>
    <t>092I  :811281:80:811283:00</t>
  </si>
  <si>
    <t>21:0476:000281</t>
  </si>
  <si>
    <t>21:0156:000240</t>
  </si>
  <si>
    <t>21:0156:000240:0001:0001:02</t>
  </si>
  <si>
    <t>092I  :811282:00:------:--</t>
  </si>
  <si>
    <t>21:0476:000282</t>
  </si>
  <si>
    <t>21:0156:000239</t>
  </si>
  <si>
    <t>21:0156:000239:0001:0001:00</t>
  </si>
  <si>
    <t>092I  :811283:00:------:--</t>
  </si>
  <si>
    <t>21:0476:000283</t>
  </si>
  <si>
    <t>21:0156:000240:0001:0001:01</t>
  </si>
  <si>
    <t>092I  :811284:00:------:--</t>
  </si>
  <si>
    <t>21:0476:000284</t>
  </si>
  <si>
    <t>21:0156:000241</t>
  </si>
  <si>
    <t>21:0156:000241:0001:0001:00</t>
  </si>
  <si>
    <t>092I  :813001:80:813011:00</t>
  </si>
  <si>
    <t>21:0476:000285</t>
  </si>
  <si>
    <t>21:0156:000249</t>
  </si>
  <si>
    <t>21:0156:000249:0001:0001:02</t>
  </si>
  <si>
    <t>092I  :813002:00:------:--</t>
  </si>
  <si>
    <t>21:0476:000286</t>
  </si>
  <si>
    <t>21:0156:000242</t>
  </si>
  <si>
    <t>21:0156:000242:0001:0001:00</t>
  </si>
  <si>
    <t>092I  :813003:00:------:--</t>
  </si>
  <si>
    <t>21:0476:000287</t>
  </si>
  <si>
    <t>21:0156:000243</t>
  </si>
  <si>
    <t>21:0156:000243:0001:0001:00</t>
  </si>
  <si>
    <t>092I  :813004:00:------:--</t>
  </si>
  <si>
    <t>21:0476:000288</t>
  </si>
  <si>
    <t>21:0156:000244</t>
  </si>
  <si>
    <t>21:0156:000244:0001:0001:00</t>
  </si>
  <si>
    <t>092I  :813005:10:------:--</t>
  </si>
  <si>
    <t>21:0476:000289</t>
  </si>
  <si>
    <t>21:0156:000245</t>
  </si>
  <si>
    <t>21:0156:000245:0001:0001:00</t>
  </si>
  <si>
    <t>092I  :813006:20:813005:10</t>
  </si>
  <si>
    <t>21:0476:000290</t>
  </si>
  <si>
    <t>21:0156:000245:0002:0001:00</t>
  </si>
  <si>
    <t>092I  :813007:9K:------:--</t>
  </si>
  <si>
    <t>21:0476:000291</t>
  </si>
  <si>
    <t>092I  :813008:00:------:--</t>
  </si>
  <si>
    <t>21:0476:000292</t>
  </si>
  <si>
    <t>21:0156:000246</t>
  </si>
  <si>
    <t>21:0156:000246:0001:0001:00</t>
  </si>
  <si>
    <t>092I  :813009:00:------:--</t>
  </si>
  <si>
    <t>21:0476:000293</t>
  </si>
  <si>
    <t>21:0156:000247</t>
  </si>
  <si>
    <t>21:0156:000247:0001:0001:00</t>
  </si>
  <si>
    <t>092I  :813010:00:------:--</t>
  </si>
  <si>
    <t>21:0476:000294</t>
  </si>
  <si>
    <t>21:0156:000248</t>
  </si>
  <si>
    <t>21:0156:000248:0001:0001:00</t>
  </si>
  <si>
    <t>092I  :813011:00:------:--</t>
  </si>
  <si>
    <t>21:0476:000295</t>
  </si>
  <si>
    <t>21:0156:000249:0001:0001:01</t>
  </si>
  <si>
    <t>092I  :813012:00:------:--</t>
  </si>
  <si>
    <t>21:0476:000296</t>
  </si>
  <si>
    <t>21:0156:000250</t>
  </si>
  <si>
    <t>21:0156:000250:0001:0001:00</t>
  </si>
  <si>
    <t>092I  :813013:00:------:--</t>
  </si>
  <si>
    <t>21:0476:000297</t>
  </si>
  <si>
    <t>21:0156:000251</t>
  </si>
  <si>
    <t>21:0156:000251:0001:0001:00</t>
  </si>
  <si>
    <t>092I  :813014:00:------:--</t>
  </si>
  <si>
    <t>21:0476:000298</t>
  </si>
  <si>
    <t>21:0156:000252</t>
  </si>
  <si>
    <t>21:0156:000252:0001:0001:00</t>
  </si>
  <si>
    <t>092I  :813015:00:------:--</t>
  </si>
  <si>
    <t>21:0476:000299</t>
  </si>
  <si>
    <t>21:0156:000253</t>
  </si>
  <si>
    <t>21:0156:000253:0001:0001:00</t>
  </si>
  <si>
    <t>092I  :813016:00:------:--</t>
  </si>
  <si>
    <t>21:0476:000300</t>
  </si>
  <si>
    <t>21:0156:000254</t>
  </si>
  <si>
    <t>21:0156:000254:0001:0001:00</t>
  </si>
  <si>
    <t>092I  :813017:00:------:--</t>
  </si>
  <si>
    <t>21:0476:000301</t>
  </si>
  <si>
    <t>21:0156:000255</t>
  </si>
  <si>
    <t>21:0156:000255:0001:0001:00</t>
  </si>
  <si>
    <t>092I  :813018:00:------:--</t>
  </si>
  <si>
    <t>21:0476:000302</t>
  </si>
  <si>
    <t>21:0156:000256</t>
  </si>
  <si>
    <t>21:0156:000256:0001:0001:00</t>
  </si>
  <si>
    <t>092I  :813019:00:------:--</t>
  </si>
  <si>
    <t>21:0476:000303</t>
  </si>
  <si>
    <t>21:0156:000257</t>
  </si>
  <si>
    <t>21:0156:000257:0001:0001:00</t>
  </si>
  <si>
    <t>092I  :813020:00:------:--</t>
  </si>
  <si>
    <t>21:0476:000304</t>
  </si>
  <si>
    <t>21:0156:000258</t>
  </si>
  <si>
    <t>21:0156:000258:0001:0001:00</t>
  </si>
  <si>
    <t>092I  :813021:80:813029:00</t>
  </si>
  <si>
    <t>21:0476:000305</t>
  </si>
  <si>
    <t>21:0156:000266</t>
  </si>
  <si>
    <t>21:0156:000266:0001:0001:02</t>
  </si>
  <si>
    <t>092I  :813022:00:------:--</t>
  </si>
  <si>
    <t>21:0476:000306</t>
  </si>
  <si>
    <t>21:0156:000259</t>
  </si>
  <si>
    <t>21:0156:000259:0001:0001:00</t>
  </si>
  <si>
    <t>092I  :813023:00:------:--</t>
  </si>
  <si>
    <t>21:0476:000307</t>
  </si>
  <si>
    <t>21:0156:000260</t>
  </si>
  <si>
    <t>21:0156:000260:0001:0001:00</t>
  </si>
  <si>
    <t>092I  :813024:00:------:--</t>
  </si>
  <si>
    <t>21:0476:000308</t>
  </si>
  <si>
    <t>21:0156:000261</t>
  </si>
  <si>
    <t>21:0156:000261:0001:0001:00</t>
  </si>
  <si>
    <t>092I  :813025:00:------:--</t>
  </si>
  <si>
    <t>21:0476:000309</t>
  </si>
  <si>
    <t>21:0156:000262</t>
  </si>
  <si>
    <t>21:0156:000262:0001:0001:00</t>
  </si>
  <si>
    <t>092I  :813026:00:------:--</t>
  </si>
  <si>
    <t>21:0476:000310</t>
  </si>
  <si>
    <t>21:0156:000263</t>
  </si>
  <si>
    <t>21:0156:000263:0001:0001:00</t>
  </si>
  <si>
    <t>092I  :813027:00:------:--</t>
  </si>
  <si>
    <t>21:0476:000311</t>
  </si>
  <si>
    <t>21:0156:000264</t>
  </si>
  <si>
    <t>21:0156:000264:0001:0001:00</t>
  </si>
  <si>
    <t>092I  :813028:00:------:--</t>
  </si>
  <si>
    <t>21:0476:000312</t>
  </si>
  <si>
    <t>21:0156:000265</t>
  </si>
  <si>
    <t>21:0156:000265:0001:0001:00</t>
  </si>
  <si>
    <t>092I  :813029:00:------:--</t>
  </si>
  <si>
    <t>21:0476:000313</t>
  </si>
  <si>
    <t>21:0156:000266:0001:0001:01</t>
  </si>
  <si>
    <t>092I  :813030:10:------:--</t>
  </si>
  <si>
    <t>21:0476:000314</t>
  </si>
  <si>
    <t>21:0156:000267</t>
  </si>
  <si>
    <t>21:0156:000267:0001:0001:00</t>
  </si>
  <si>
    <t>092I  :813031:20:813030:10</t>
  </si>
  <si>
    <t>21:0476:000315</t>
  </si>
  <si>
    <t>21:0156:000267:0002:0001:00</t>
  </si>
  <si>
    <t>092I  :813032:9E:------:--</t>
  </si>
  <si>
    <t>21:0476:000316</t>
  </si>
  <si>
    <t>092I  :813033:00:------:--</t>
  </si>
  <si>
    <t>21:0476:000317</t>
  </si>
  <si>
    <t>21:0156:000268</t>
  </si>
  <si>
    <t>21:0156:000268:0001:0001:00</t>
  </si>
  <si>
    <t>092I  :813034:00:------:--</t>
  </si>
  <si>
    <t>21:0476:000318</t>
  </si>
  <si>
    <t>21:0156:000269</t>
  </si>
  <si>
    <t>21:0156:000269:0001:0001:00</t>
  </si>
  <si>
    <t>092I  :813035:00:------:--</t>
  </si>
  <si>
    <t>21:0476:000319</t>
  </si>
  <si>
    <t>21:0156:000270</t>
  </si>
  <si>
    <t>21:0156:000270:0001:0001:00</t>
  </si>
  <si>
    <t>092I  :813036:00:------:--</t>
  </si>
  <si>
    <t>21:0476:000320</t>
  </si>
  <si>
    <t>21:0156:000271</t>
  </si>
  <si>
    <t>21:0156:000271:0001:0001:00</t>
  </si>
  <si>
    <t>092I  :813037:00:------:--</t>
  </si>
  <si>
    <t>21:0476:000321</t>
  </si>
  <si>
    <t>21:0156:000272</t>
  </si>
  <si>
    <t>21:0156:000272:0001:0001:00</t>
  </si>
  <si>
    <t>092I  :813038:00:------:--</t>
  </si>
  <si>
    <t>21:0476:000322</t>
  </si>
  <si>
    <t>21:0156:000273</t>
  </si>
  <si>
    <t>21:0156:000273:0001:0001:00</t>
  </si>
  <si>
    <t>092I  :813039:00:------:--</t>
  </si>
  <si>
    <t>21:0476:000323</t>
  </si>
  <si>
    <t>21:0156:000274</t>
  </si>
  <si>
    <t>21:0156:000274:0001:0001:00</t>
  </si>
  <si>
    <t>092I  :813040:00:------:--</t>
  </si>
  <si>
    <t>21:0476:000324</t>
  </si>
  <si>
    <t>21:0156:000275</t>
  </si>
  <si>
    <t>21:0156:000275:0001:0001:00</t>
  </si>
  <si>
    <t>092I  :813041:80:813058:00</t>
  </si>
  <si>
    <t>21:0476:000325</t>
  </si>
  <si>
    <t>21:0156:000290</t>
  </si>
  <si>
    <t>21:0156:000290:0001:0001:02</t>
  </si>
  <si>
    <t>092I  :813042:00:------:--</t>
  </si>
  <si>
    <t>21:0476:000326</t>
  </si>
  <si>
    <t>21:0156:000276</t>
  </si>
  <si>
    <t>21:0156:000276:0001:0001:00</t>
  </si>
  <si>
    <t>092I  :813043:00:------:--</t>
  </si>
  <si>
    <t>21:0476:000327</t>
  </si>
  <si>
    <t>21:0156:000277</t>
  </si>
  <si>
    <t>21:0156:000277:0001:0001:00</t>
  </si>
  <si>
    <t>092I  :813044:00:------:--</t>
  </si>
  <si>
    <t>21:0476:000328</t>
  </si>
  <si>
    <t>21:0156:000278</t>
  </si>
  <si>
    <t>21:0156:000278:0001:0001:00</t>
  </si>
  <si>
    <t>092I  :813045:00:------:--</t>
  </si>
  <si>
    <t>21:0476:000329</t>
  </si>
  <si>
    <t>21:0156:000279</t>
  </si>
  <si>
    <t>21:0156:000279:0001:0001:00</t>
  </si>
  <si>
    <t>092I  :813046:00:------:--</t>
  </si>
  <si>
    <t>21:0476:000330</t>
  </si>
  <si>
    <t>21:0156:000280</t>
  </si>
  <si>
    <t>21:0156:000280:0001:0001:00</t>
  </si>
  <si>
    <t>092I  :813047:9L:------:--</t>
  </si>
  <si>
    <t>21:0476:000331</t>
  </si>
  <si>
    <t>092I  :813048:10:------:--</t>
  </si>
  <si>
    <t>21:0476:000332</t>
  </si>
  <si>
    <t>21:0156:000281</t>
  </si>
  <si>
    <t>21:0156:000281:0001:0001:00</t>
  </si>
  <si>
    <t>092I  :813049:20:813048:10</t>
  </si>
  <si>
    <t>21:0476:000333</t>
  </si>
  <si>
    <t>21:0156:000281:0002:0001:00</t>
  </si>
  <si>
    <t>092I  :813050:00:------:--</t>
  </si>
  <si>
    <t>21:0476:000334</t>
  </si>
  <si>
    <t>21:0156:000282</t>
  </si>
  <si>
    <t>21:0156:000282:0001:0001:00</t>
  </si>
  <si>
    <t>092I  :813051:00:------:--</t>
  </si>
  <si>
    <t>21:0476:000335</t>
  </si>
  <si>
    <t>21:0156:000283</t>
  </si>
  <si>
    <t>21:0156:000283:0001:0001:00</t>
  </si>
  <si>
    <t>092I  :813052:00:------:--</t>
  </si>
  <si>
    <t>21:0476:000336</t>
  </si>
  <si>
    <t>21:0156:000284</t>
  </si>
  <si>
    <t>21:0156:000284:0001:0001:00</t>
  </si>
  <si>
    <t>092I  :813053:00:------:--</t>
  </si>
  <si>
    <t>21:0476:000337</t>
  </si>
  <si>
    <t>21:0156:000285</t>
  </si>
  <si>
    <t>21:0156:000285:0001:0001:00</t>
  </si>
  <si>
    <t>092I  :813054:00:------:--</t>
  </si>
  <si>
    <t>21:0476:000338</t>
  </si>
  <si>
    <t>21:0156:000286</t>
  </si>
  <si>
    <t>21:0156:000286:0001:0001:00</t>
  </si>
  <si>
    <t>092I  :813055:00:------:--</t>
  </si>
  <si>
    <t>21:0476:000339</t>
  </si>
  <si>
    <t>21:0156:000287</t>
  </si>
  <si>
    <t>21:0156:000287:0001:0001:00</t>
  </si>
  <si>
    <t>092I  :813056:00:------:--</t>
  </si>
  <si>
    <t>21:0476:000340</t>
  </si>
  <si>
    <t>21:0156:000288</t>
  </si>
  <si>
    <t>21:0156:000288:0001:0001:00</t>
  </si>
  <si>
    <t>092I  :813057:00:------:--</t>
  </si>
  <si>
    <t>21:0476:000341</t>
  </si>
  <si>
    <t>21:0156:000289</t>
  </si>
  <si>
    <t>21:0156:000289:0001:0001:00</t>
  </si>
  <si>
    <t>092I  :813058:00:------:--</t>
  </si>
  <si>
    <t>21:0476:000342</t>
  </si>
  <si>
    <t>21:0156:000290:0001:0001:01</t>
  </si>
  <si>
    <t>092I  :813059:00:------:--</t>
  </si>
  <si>
    <t>21:0476:000343</t>
  </si>
  <si>
    <t>21:0156:000291</t>
  </si>
  <si>
    <t>21:0156:000291:0001:0001:00</t>
  </si>
  <si>
    <t>092I  :813060:00:------:--</t>
  </si>
  <si>
    <t>21:0476:000344</t>
  </si>
  <si>
    <t>21:0156:000292</t>
  </si>
  <si>
    <t>21:0156:000292:0001:0001:00</t>
  </si>
  <si>
    <t>092I  :813061:80:813065:00</t>
  </si>
  <si>
    <t>21:0476:000345</t>
  </si>
  <si>
    <t>21:0156:000295</t>
  </si>
  <si>
    <t>21:0156:000295:0001:0001:02</t>
  </si>
  <si>
    <t>092I  :813062:10:------:--</t>
  </si>
  <si>
    <t>21:0476:000346</t>
  </si>
  <si>
    <t>21:0156:000293</t>
  </si>
  <si>
    <t>21:0156:000293:0001:0001:00</t>
  </si>
  <si>
    <t>092I  :813063:20:813062:10</t>
  </si>
  <si>
    <t>21:0476:000347</t>
  </si>
  <si>
    <t>21:0156:000293:0002:0001:00</t>
  </si>
  <si>
    <t>092I  :813064:00:------:--</t>
  </si>
  <si>
    <t>21:0476:000348</t>
  </si>
  <si>
    <t>21:0156:000294</t>
  </si>
  <si>
    <t>21:0156:000294:0001:0001:00</t>
  </si>
  <si>
    <t>092I  :813065:00:------:--</t>
  </si>
  <si>
    <t>21:0476:000349</t>
  </si>
  <si>
    <t>21:0156:000295:0001:0001:01</t>
  </si>
  <si>
    <t>092I  :813066:00:------:--</t>
  </si>
  <si>
    <t>21:0476:000350</t>
  </si>
  <si>
    <t>21:0156:000296</t>
  </si>
  <si>
    <t>21:0156:000296:0001:0001:00</t>
  </si>
  <si>
    <t>092I  :813067:9J:------:--</t>
  </si>
  <si>
    <t>21:0476:000351</t>
  </si>
  <si>
    <t>092I  :813068:00:------:--</t>
  </si>
  <si>
    <t>21:0476:000352</t>
  </si>
  <si>
    <t>21:0156:000297</t>
  </si>
  <si>
    <t>21:0156:000297:0001:0001:00</t>
  </si>
  <si>
    <t>092I  :813069:00:------:--</t>
  </si>
  <si>
    <t>21:0476:000353</t>
  </si>
  <si>
    <t>21:0156:000298</t>
  </si>
  <si>
    <t>21:0156:000298:0001:0001:00</t>
  </si>
  <si>
    <t>092I  :813070:00:------:--</t>
  </si>
  <si>
    <t>21:0476:000354</t>
  </si>
  <si>
    <t>21:0156:000299</t>
  </si>
  <si>
    <t>21:0156:000299:0001:0001:00</t>
  </si>
  <si>
    <t>092I  :813071:00:------:--</t>
  </si>
  <si>
    <t>21:0476:000355</t>
  </si>
  <si>
    <t>21:0156:000300</t>
  </si>
  <si>
    <t>21:0156:000300:0001:0001:00</t>
  </si>
  <si>
    <t>092I  :813072:00:------:--</t>
  </si>
  <si>
    <t>21:0476:000356</t>
  </si>
  <si>
    <t>21:0156:000301</t>
  </si>
  <si>
    <t>21:0156:000301:0001:0001:00</t>
  </si>
  <si>
    <t>092I  :813073:00:------:--</t>
  </si>
  <si>
    <t>21:0476:000357</t>
  </si>
  <si>
    <t>21:0156:000302</t>
  </si>
  <si>
    <t>21:0156:000302:0001:0001:00</t>
  </si>
  <si>
    <t>092I  :813074:00:------:--</t>
  </si>
  <si>
    <t>21:0476:000358</t>
  </si>
  <si>
    <t>21:0156:000303</t>
  </si>
  <si>
    <t>21:0156:000303:0001:0001:00</t>
  </si>
  <si>
    <t>092I  :813075:00:------:--</t>
  </si>
  <si>
    <t>21:0476:000359</t>
  </si>
  <si>
    <t>21:0156:000304</t>
  </si>
  <si>
    <t>21:0156:000304:0001:0001:00</t>
  </si>
  <si>
    <t>092I  :813076:00:------:--</t>
  </si>
  <si>
    <t>21:0476:000360</t>
  </si>
  <si>
    <t>21:0156:000305</t>
  </si>
  <si>
    <t>21:0156:000305:0001:0001:00</t>
  </si>
  <si>
    <t>092I  :813077:00:------:--</t>
  </si>
  <si>
    <t>21:0476:000361</t>
  </si>
  <si>
    <t>21:0156:000306</t>
  </si>
  <si>
    <t>21:0156:000306:0001:0001:00</t>
  </si>
  <si>
    <t>092I  :813078:00:------:--</t>
  </si>
  <si>
    <t>21:0476:000362</t>
  </si>
  <si>
    <t>21:0156:000307</t>
  </si>
  <si>
    <t>21:0156:000307:0001:0001:00</t>
  </si>
  <si>
    <t>092I  :813079:00:------:--</t>
  </si>
  <si>
    <t>21:0476:000363</t>
  </si>
  <si>
    <t>21:0156:000308</t>
  </si>
  <si>
    <t>21:0156:000308:0001:0001:00</t>
  </si>
  <si>
    <t>092I  :813080:00:------:--</t>
  </si>
  <si>
    <t>21:0476:000364</t>
  </si>
  <si>
    <t>21:0156:000309</t>
  </si>
  <si>
    <t>21:0156:000309:0001:0001:00</t>
  </si>
  <si>
    <t>092I  :813081:80:813092:00</t>
  </si>
  <si>
    <t>21:0476:000365</t>
  </si>
  <si>
    <t>21:0156:000319</t>
  </si>
  <si>
    <t>21:0156:000319:0001:0001:02</t>
  </si>
  <si>
    <t>092I  :813082:00:------:--</t>
  </si>
  <si>
    <t>21:0476:000366</t>
  </si>
  <si>
    <t>21:0156:000310</t>
  </si>
  <si>
    <t>21:0156:000310:0001:0001:00</t>
  </si>
  <si>
    <t>092I  :813083:00:------:--</t>
  </si>
  <si>
    <t>21:0476:000367</t>
  </si>
  <si>
    <t>21:0156:000311</t>
  </si>
  <si>
    <t>21:0156:000311:0001:0001:00</t>
  </si>
  <si>
    <t>092I  :813084:00:------:--</t>
  </si>
  <si>
    <t>21:0476:000368</t>
  </si>
  <si>
    <t>21:0156:000312</t>
  </si>
  <si>
    <t>21:0156:000312:0001:0001:00</t>
  </si>
  <si>
    <t>092I  :813085:00:------:--</t>
  </si>
  <si>
    <t>21:0476:000369</t>
  </si>
  <si>
    <t>21:0156:000313</t>
  </si>
  <si>
    <t>21:0156:000313:0001:0001:00</t>
  </si>
  <si>
    <t>092I  :813086:00:------:--</t>
  </si>
  <si>
    <t>21:0476:000370</t>
  </si>
  <si>
    <t>21:0156:000314</t>
  </si>
  <si>
    <t>21:0156:000314:0001:0001:00</t>
  </si>
  <si>
    <t>092I  :813087:00:------:--</t>
  </si>
  <si>
    <t>21:0476:000371</t>
  </si>
  <si>
    <t>21:0156:000315</t>
  </si>
  <si>
    <t>21:0156:000315:0001:0001:00</t>
  </si>
  <si>
    <t>092I  :813088:00:------:--</t>
  </si>
  <si>
    <t>21:0476:000372</t>
  </si>
  <si>
    <t>21:0156:000316</t>
  </si>
  <si>
    <t>21:0156:000316:0001:0001:00</t>
  </si>
  <si>
    <t>092I  :813089:00:------:--</t>
  </si>
  <si>
    <t>21:0476:000373</t>
  </si>
  <si>
    <t>21:0156:000317</t>
  </si>
  <si>
    <t>21:0156:000317:0001:0001:00</t>
  </si>
  <si>
    <t>092I  :813090:10:------:--</t>
  </si>
  <si>
    <t>21:0476:000374</t>
  </si>
  <si>
    <t>21:0156:000318</t>
  </si>
  <si>
    <t>21:0156:000318:0001:0001:00</t>
  </si>
  <si>
    <t>092I  :813091:20:813090:10</t>
  </si>
  <si>
    <t>21:0476:000375</t>
  </si>
  <si>
    <t>21:0156:000318:0002:0001:00</t>
  </si>
  <si>
    <t>092I  :813092:00:------:--</t>
  </si>
  <si>
    <t>21:0476:000376</t>
  </si>
  <si>
    <t>21:0156:000319:0001:0001:01</t>
  </si>
  <si>
    <t>092I  :813093:00:------:--</t>
  </si>
  <si>
    <t>21:0476:000377</t>
  </si>
  <si>
    <t>21:0156:000320</t>
  </si>
  <si>
    <t>21:0156:000320:0001:0001:00</t>
  </si>
  <si>
    <t>092I  :813094:00:------:--</t>
  </si>
  <si>
    <t>21:0476:000378</t>
  </si>
  <si>
    <t>21:0156:000321</t>
  </si>
  <si>
    <t>21:0156:000321:0001:0001:00</t>
  </si>
  <si>
    <t>092I  :813095:9E:------:--</t>
  </si>
  <si>
    <t>21:0476:000379</t>
  </si>
  <si>
    <t>092I  :813096:00:------:--</t>
  </si>
  <si>
    <t>21:0476:000380</t>
  </si>
  <si>
    <t>21:0156:000322</t>
  </si>
  <si>
    <t>21:0156:000322:0001:0001:00</t>
  </si>
  <si>
    <t>092I  :813097:00:------:--</t>
  </si>
  <si>
    <t>21:0476:000381</t>
  </si>
  <si>
    <t>21:0156:000323</t>
  </si>
  <si>
    <t>21:0156:000323:0001:0001:00</t>
  </si>
  <si>
    <t>092I  :813098:00:------:--</t>
  </si>
  <si>
    <t>21:0476:000382</t>
  </si>
  <si>
    <t>21:0156:000324</t>
  </si>
  <si>
    <t>21:0156:000324:0001:0001:00</t>
  </si>
  <si>
    <t>092I  :813099:00:------:--</t>
  </si>
  <si>
    <t>21:0476:000383</t>
  </si>
  <si>
    <t>21:0156:000325</t>
  </si>
  <si>
    <t>21:0156:000325:0001:0001:00</t>
  </si>
  <si>
    <t>092I  :813100:00:------:--</t>
  </si>
  <si>
    <t>21:0476:000384</t>
  </si>
  <si>
    <t>21:0156:000326</t>
  </si>
  <si>
    <t>21:0156:000326:0001:0001:00</t>
  </si>
  <si>
    <t>092I  :813101:80:813105:00</t>
  </si>
  <si>
    <t>21:0476:000385</t>
  </si>
  <si>
    <t>21:0156:000330</t>
  </si>
  <si>
    <t>21:0156:000330:0001:0001:02</t>
  </si>
  <si>
    <t>092I  :813102:00:------:--</t>
  </si>
  <si>
    <t>21:0476:000386</t>
  </si>
  <si>
    <t>21:0156:000327</t>
  </si>
  <si>
    <t>21:0156:000327:0001:0001:00</t>
  </si>
  <si>
    <t>092I  :813103:00:------:--</t>
  </si>
  <si>
    <t>21:0476:000387</t>
  </si>
  <si>
    <t>21:0156:000328</t>
  </si>
  <si>
    <t>21:0156:000328:0001:0001:00</t>
  </si>
  <si>
    <t>092I  :813104:00:------:--</t>
  </si>
  <si>
    <t>21:0476:000388</t>
  </si>
  <si>
    <t>21:0156:000329</t>
  </si>
  <si>
    <t>21:0156:000329:0001:0001:00</t>
  </si>
  <si>
    <t>092I  :813105:00:------:--</t>
  </si>
  <si>
    <t>21:0476:000389</t>
  </si>
  <si>
    <t>21:0156:000330:0001:0001:01</t>
  </si>
  <si>
    <t>092I  :813106:00:------:--</t>
  </si>
  <si>
    <t>21:0476:000390</t>
  </si>
  <si>
    <t>21:0156:000331</t>
  </si>
  <si>
    <t>21:0156:000331:0001:0001:00</t>
  </si>
  <si>
    <t>092I  :813107:00:------:--</t>
  </si>
  <si>
    <t>21:0476:000391</t>
  </si>
  <si>
    <t>21:0156:000332</t>
  </si>
  <si>
    <t>21:0156:000332:0001:0001:00</t>
  </si>
  <si>
    <t>092I  :813108:00:------:--</t>
  </si>
  <si>
    <t>21:0476:000392</t>
  </si>
  <si>
    <t>21:0156:000333</t>
  </si>
  <si>
    <t>21:0156:000333:0001:0001:00</t>
  </si>
  <si>
    <t>092I  :813109:00:------:--</t>
  </si>
  <si>
    <t>21:0476:000393</t>
  </si>
  <si>
    <t>21:0156:000334</t>
  </si>
  <si>
    <t>21:0156:000334:0001:0001:00</t>
  </si>
  <si>
    <t>092I  :813110:10:------:--</t>
  </si>
  <si>
    <t>21:0476:000394</t>
  </si>
  <si>
    <t>21:0156:000335</t>
  </si>
  <si>
    <t>21:0156:000335:0001:0001:00</t>
  </si>
  <si>
    <t>092I  :813111:20:813110:10</t>
  </si>
  <si>
    <t>21:0476:000395</t>
  </si>
  <si>
    <t>21:0156:000335:0002:0001:00</t>
  </si>
  <si>
    <t>092I  :813112:00:------:--</t>
  </si>
  <si>
    <t>21:0476:000396</t>
  </si>
  <si>
    <t>21:0156:000336</t>
  </si>
  <si>
    <t>21:0156:000336:0001:0001:00</t>
  </si>
  <si>
    <t>092I  :813113:9E:------:--</t>
  </si>
  <si>
    <t>21:0476:000397</t>
  </si>
  <si>
    <t>092I  :813114:00:------:--</t>
  </si>
  <si>
    <t>21:0476:000398</t>
  </si>
  <si>
    <t>21:0156:000337</t>
  </si>
  <si>
    <t>21:0156:000337:0001:0001:00</t>
  </si>
  <si>
    <t>092I  :813115:00:------:--</t>
  </si>
  <si>
    <t>21:0476:000399</t>
  </si>
  <si>
    <t>21:0156:000338</t>
  </si>
  <si>
    <t>21:0156:000338:0001:0001:00</t>
  </si>
  <si>
    <t>092I  :813116:00:------:--</t>
  </si>
  <si>
    <t>21:0476:000400</t>
  </si>
  <si>
    <t>21:0156:000339</t>
  </si>
  <si>
    <t>21:0156:000339:0001:0001:00</t>
  </si>
  <si>
    <t>092I  :813117:00:------:--</t>
  </si>
  <si>
    <t>21:0476:000401</t>
  </si>
  <si>
    <t>21:0156:000340</t>
  </si>
  <si>
    <t>21:0156:000340:0001:0001:00</t>
  </si>
  <si>
    <t>092I  :813118:00:------:--</t>
  </si>
  <si>
    <t>21:0476:000402</t>
  </si>
  <si>
    <t>21:0156:000341</t>
  </si>
  <si>
    <t>21:0156:000341:0001:0001:00</t>
  </si>
  <si>
    <t>092I  :813119:00:------:--</t>
  </si>
  <si>
    <t>21:0476:000403</t>
  </si>
  <si>
    <t>21:0156:000342</t>
  </si>
  <si>
    <t>21:0156:000342:0001:0001:00</t>
  </si>
  <si>
    <t>092I  :813120:00:------:--</t>
  </si>
  <si>
    <t>21:0476:000404</t>
  </si>
  <si>
    <t>21:0156:000343</t>
  </si>
  <si>
    <t>21:0156:000343:0001:0001:00</t>
  </si>
  <si>
    <t>092I  :813121:80:813137:00</t>
  </si>
  <si>
    <t>21:0476:000405</t>
  </si>
  <si>
    <t>21:0156:000357</t>
  </si>
  <si>
    <t>21:0156:000357:0001:0001:02</t>
  </si>
  <si>
    <t>092I  :813122:9E:------:--</t>
  </si>
  <si>
    <t>21:0476:000406</t>
  </si>
  <si>
    <t>092I  :813123:00:------:--</t>
  </si>
  <si>
    <t>21:0476:000407</t>
  </si>
  <si>
    <t>21:0156:000344</t>
  </si>
  <si>
    <t>21:0156:000344:0001:0001:00</t>
  </si>
  <si>
    <t>092I  :813124:00:------:--</t>
  </si>
  <si>
    <t>21:0476:000408</t>
  </si>
  <si>
    <t>21:0156:000345</t>
  </si>
  <si>
    <t>21:0156:000345:0001:0001:00</t>
  </si>
  <si>
    <t>092I  :813125:00:------:--</t>
  </si>
  <si>
    <t>21:0476:000409</t>
  </si>
  <si>
    <t>21:0156:000346</t>
  </si>
  <si>
    <t>21:0156:000346:0001:0001:00</t>
  </si>
  <si>
    <t>092I  :813126:00:------:--</t>
  </si>
  <si>
    <t>21:0476:000410</t>
  </si>
  <si>
    <t>21:0156:000347</t>
  </si>
  <si>
    <t>21:0156:000347:0001:0001:00</t>
  </si>
  <si>
    <t>092I  :813127:00:------:--</t>
  </si>
  <si>
    <t>21:0476:000411</t>
  </si>
  <si>
    <t>21:0156:000348</t>
  </si>
  <si>
    <t>21:0156:000348:0001:0001:00</t>
  </si>
  <si>
    <t>092I  :813128:10:------:--</t>
  </si>
  <si>
    <t>21:0476:000412</t>
  </si>
  <si>
    <t>21:0156:000349</t>
  </si>
  <si>
    <t>21:0156:000349:0001:0001:00</t>
  </si>
  <si>
    <t>092I  :813129:20:813128:10</t>
  </si>
  <si>
    <t>21:0476:000413</t>
  </si>
  <si>
    <t>21:0156:000349:0002:0001:00</t>
  </si>
  <si>
    <t>092I  :813130:00:------:--</t>
  </si>
  <si>
    <t>21:0476:000414</t>
  </si>
  <si>
    <t>21:0156:000350</t>
  </si>
  <si>
    <t>21:0156:000350:0001:0001:00</t>
  </si>
  <si>
    <t>092I  :813131:00:------:--</t>
  </si>
  <si>
    <t>21:0476:000415</t>
  </si>
  <si>
    <t>21:0156:000351</t>
  </si>
  <si>
    <t>21:0156:000351:0001:0001:00</t>
  </si>
  <si>
    <t>092I  :813132:00:------:--</t>
  </si>
  <si>
    <t>21:0476:000416</t>
  </si>
  <si>
    <t>21:0156:000352</t>
  </si>
  <si>
    <t>21:0156:000352:0001:0001:00</t>
  </si>
  <si>
    <t>092I  :813133:00:------:--</t>
  </si>
  <si>
    <t>21:0476:000417</t>
  </si>
  <si>
    <t>21:0156:000353</t>
  </si>
  <si>
    <t>21:0156:000353:0001:0001:00</t>
  </si>
  <si>
    <t>092I  :813134:00:------:--</t>
  </si>
  <si>
    <t>21:0476:000418</t>
  </si>
  <si>
    <t>21:0156:000354</t>
  </si>
  <si>
    <t>21:0156:000354:0001:0001:00</t>
  </si>
  <si>
    <t>092I  :813135:00:------:--</t>
  </si>
  <si>
    <t>21:0476:000419</t>
  </si>
  <si>
    <t>21:0156:000355</t>
  </si>
  <si>
    <t>21:0156:000355:0001:0001:00</t>
  </si>
  <si>
    <t>092I  :813136:00:------:--</t>
  </si>
  <si>
    <t>21:0476:000420</t>
  </si>
  <si>
    <t>21:0156:000356</t>
  </si>
  <si>
    <t>21:0156:000356:0001:0001:00</t>
  </si>
  <si>
    <t>092I  :813137:00:------:--</t>
  </si>
  <si>
    <t>21:0476:000421</t>
  </si>
  <si>
    <t>21:0156:000357:0001:0001:01</t>
  </si>
  <si>
    <t>092I  :813138:00:------:--</t>
  </si>
  <si>
    <t>21:0476:000422</t>
  </si>
  <si>
    <t>21:0156:000358</t>
  </si>
  <si>
    <t>21:0156:000358:0001:0001:00</t>
  </si>
  <si>
    <t>092I  :813139:00:------:--</t>
  </si>
  <si>
    <t>21:0476:000423</t>
  </si>
  <si>
    <t>21:0156:000359</t>
  </si>
  <si>
    <t>21:0156:000359:0001:0001:00</t>
  </si>
  <si>
    <t>092I  :813140:00:------:--</t>
  </si>
  <si>
    <t>21:0476:000424</t>
  </si>
  <si>
    <t>21:0156:000360</t>
  </si>
  <si>
    <t>21:0156:000360:0001:0001:00</t>
  </si>
  <si>
    <t>092I  :813141:80:813146:00</t>
  </si>
  <si>
    <t>21:0476:000425</t>
  </si>
  <si>
    <t>21:0156:000364</t>
  </si>
  <si>
    <t>21:0156:000364:0001:0001:02</t>
  </si>
  <si>
    <t>092I  :813142:00:------:--</t>
  </si>
  <si>
    <t>21:0476:000426</t>
  </si>
  <si>
    <t>21:0156:000361</t>
  </si>
  <si>
    <t>21:0156:000361:0001:0001:00</t>
  </si>
  <si>
    <t>092I  :813143:10:------:--</t>
  </si>
  <si>
    <t>21:0476:000427</t>
  </si>
  <si>
    <t>21:0156:000362</t>
  </si>
  <si>
    <t>21:0156:000362:0001:0001:00</t>
  </si>
  <si>
    <t>092I  :813144:20:813143:10</t>
  </si>
  <si>
    <t>21:0476:000428</t>
  </si>
  <si>
    <t>21:0156:000362:0002:0001:00</t>
  </si>
  <si>
    <t>092I  :813145:00:------:--</t>
  </si>
  <si>
    <t>21:0476:000429</t>
  </si>
  <si>
    <t>21:0156:000363</t>
  </si>
  <si>
    <t>21:0156:000363:0001:0001:00</t>
  </si>
  <si>
    <t>092I  :813146:00:------:--</t>
  </si>
  <si>
    <t>21:0476:000430</t>
  </si>
  <si>
    <t>21:0156:000364:0001:0001:01</t>
  </si>
  <si>
    <t>092I  :813147:00:------:--</t>
  </si>
  <si>
    <t>21:0476:000431</t>
  </si>
  <si>
    <t>21:0156:000365</t>
  </si>
  <si>
    <t>21:0156:000365:0001:0001:00</t>
  </si>
  <si>
    <t>092I  :813148:00:------:--</t>
  </si>
  <si>
    <t>21:0476:000432</t>
  </si>
  <si>
    <t>21:0156:000366</t>
  </si>
  <si>
    <t>21:0156:000366:0001:0001:00</t>
  </si>
  <si>
    <t>092I  :813149:9J:------:--</t>
  </si>
  <si>
    <t>21:0476:000433</t>
  </si>
  <si>
    <t>092I  :813150:00:------:--</t>
  </si>
  <si>
    <t>21:0476:000434</t>
  </si>
  <si>
    <t>21:0156:000367</t>
  </si>
  <si>
    <t>21:0156:000367:0001:0001:00</t>
  </si>
  <si>
    <t>092I  :813151:00:------:--</t>
  </si>
  <si>
    <t>21:0476:000435</t>
  </si>
  <si>
    <t>21:0156:000368</t>
  </si>
  <si>
    <t>21:0156:000368:0001:0001:00</t>
  </si>
  <si>
    <t>092I  :813152:00:------:--</t>
  </si>
  <si>
    <t>21:0476:000436</t>
  </si>
  <si>
    <t>21:0156:000369</t>
  </si>
  <si>
    <t>21:0156:000369:0001:0001:00</t>
  </si>
  <si>
    <t>092I  :813153:00:------:--</t>
  </si>
  <si>
    <t>21:0476:000437</t>
  </si>
  <si>
    <t>21:0156:000370</t>
  </si>
  <si>
    <t>21:0156:000370:0001:0001:00</t>
  </si>
  <si>
    <t>092I  :813154:00:------:--</t>
  </si>
  <si>
    <t>21:0476:000438</t>
  </si>
  <si>
    <t>21:0156:000371</t>
  </si>
  <si>
    <t>21:0156:000371:0001:0001:00</t>
  </si>
  <si>
    <t>092I  :813155:00:------:--</t>
  </si>
  <si>
    <t>21:0476:000439</t>
  </si>
  <si>
    <t>21:0156:000372</t>
  </si>
  <si>
    <t>21:0156:000372:0001:0001:00</t>
  </si>
  <si>
    <t>092I  :813156:00:------:--</t>
  </si>
  <si>
    <t>21:0476:000440</t>
  </si>
  <si>
    <t>21:0156:000373</t>
  </si>
  <si>
    <t>21:0156:000373:0001:0001:00</t>
  </si>
  <si>
    <t>092I  :813157:00:------:--</t>
  </si>
  <si>
    <t>21:0476:000441</t>
  </si>
  <si>
    <t>21:0156:000374</t>
  </si>
  <si>
    <t>21:0156:000374:0001:0001:00</t>
  </si>
  <si>
    <t>092I  :813158:00:------:--</t>
  </si>
  <si>
    <t>21:0476:000442</t>
  </si>
  <si>
    <t>21:0156:000375</t>
  </si>
  <si>
    <t>21:0156:000375:0001:0001:00</t>
  </si>
  <si>
    <t>092I  :813159:00:------:--</t>
  </si>
  <si>
    <t>21:0476:000443</t>
  </si>
  <si>
    <t>21:0156:000376</t>
  </si>
  <si>
    <t>21:0156:000376:0001:0001:00</t>
  </si>
  <si>
    <t>092I  :813160:00:------:--</t>
  </si>
  <si>
    <t>21:0476:000444</t>
  </si>
  <si>
    <t>21:0156:000377</t>
  </si>
  <si>
    <t>21:0156:000377:0001:0001:00</t>
  </si>
  <si>
    <t>092I  :813161:80:813171:00</t>
  </si>
  <si>
    <t>21:0476:000445</t>
  </si>
  <si>
    <t>21:0156:000386</t>
  </si>
  <si>
    <t>21:0156:000386:0001:0001:02</t>
  </si>
  <si>
    <t>092I  :813162:00:------:--</t>
  </si>
  <si>
    <t>21:0476:000446</t>
  </si>
  <si>
    <t>21:0156:000378</t>
  </si>
  <si>
    <t>21:0156:000378:0001:0001:00</t>
  </si>
  <si>
    <t>092I  :813163:10:------:--</t>
  </si>
  <si>
    <t>21:0476:000447</t>
  </si>
  <si>
    <t>21:0156:000379</t>
  </si>
  <si>
    <t>21:0156:000379:0001:0001:00</t>
  </si>
  <si>
    <t>092I  :813164:20:813163:10</t>
  </si>
  <si>
    <t>21:0476:000448</t>
  </si>
  <si>
    <t>21:0156:000379:0002:0001:00</t>
  </si>
  <si>
    <t>092I  :813165:00:------:--</t>
  </si>
  <si>
    <t>21:0476:000449</t>
  </si>
  <si>
    <t>21:0156:000380</t>
  </si>
  <si>
    <t>21:0156:000380:0001:0001:00</t>
  </si>
  <si>
    <t>092I  :813166:00:------:--</t>
  </si>
  <si>
    <t>21:0476:000450</t>
  </si>
  <si>
    <t>21:0156:000381</t>
  </si>
  <si>
    <t>21:0156:000381:0001:0001:00</t>
  </si>
  <si>
    <t>092I  :813167:00:------:--</t>
  </si>
  <si>
    <t>21:0476:000451</t>
  </si>
  <si>
    <t>21:0156:000382</t>
  </si>
  <si>
    <t>21:0156:000382:0001:0001:00</t>
  </si>
  <si>
    <t>092I  :813168:00:------:--</t>
  </si>
  <si>
    <t>21:0476:000452</t>
  </si>
  <si>
    <t>21:0156:000383</t>
  </si>
  <si>
    <t>21:0156:000383:0001:0001:00</t>
  </si>
  <si>
    <t>092I  :813169:00:------:--</t>
  </si>
  <si>
    <t>21:0476:000453</t>
  </si>
  <si>
    <t>21:0156:000384</t>
  </si>
  <si>
    <t>21:0156:000384:0001:0001:00</t>
  </si>
  <si>
    <t>092I  :813170:00:------:--</t>
  </si>
  <si>
    <t>21:0476:000454</t>
  </si>
  <si>
    <t>21:0156:000385</t>
  </si>
  <si>
    <t>21:0156:000385:0001:0001:00</t>
  </si>
  <si>
    <t>092I  :813171:00:------:--</t>
  </si>
  <si>
    <t>21:0476:000455</t>
  </si>
  <si>
    <t>21:0156:000386:0001:0001:01</t>
  </si>
  <si>
    <t>092I  :813172:00:------:--</t>
  </si>
  <si>
    <t>21:0476:000456</t>
  </si>
  <si>
    <t>21:0156:000387</t>
  </si>
  <si>
    <t>21:0156:000387:0001:0001:00</t>
  </si>
  <si>
    <t>092I  :813173:00:------:--</t>
  </si>
  <si>
    <t>21:0476:000457</t>
  </si>
  <si>
    <t>21:0156:000388</t>
  </si>
  <si>
    <t>21:0156:000388:0001:0001:00</t>
  </si>
  <si>
    <t>092I  :813174:00:------:--</t>
  </si>
  <si>
    <t>21:0476:000458</t>
  </si>
  <si>
    <t>21:0156:000389</t>
  </si>
  <si>
    <t>21:0156:000389:0001:0001:00</t>
  </si>
  <si>
    <t>092I  :813175:00:------:--</t>
  </si>
  <si>
    <t>21:0476:000459</t>
  </si>
  <si>
    <t>21:0156:000390</t>
  </si>
  <si>
    <t>21:0156:000390:0001:0001:00</t>
  </si>
  <si>
    <t>092I  :813176:00:------:--</t>
  </si>
  <si>
    <t>21:0476:000460</t>
  </si>
  <si>
    <t>21:0156:000391</t>
  </si>
  <si>
    <t>21:0156:000391:0001:0001:00</t>
  </si>
  <si>
    <t>092I  :813177:9L:------:--</t>
  </si>
  <si>
    <t>21:0476:000461</t>
  </si>
  <si>
    <t>092I  :813178:00:------:--</t>
  </si>
  <si>
    <t>21:0476:000462</t>
  </si>
  <si>
    <t>21:0156:000392</t>
  </si>
  <si>
    <t>21:0156:000392:0001:0001:00</t>
  </si>
  <si>
    <t>092I  :813179:00:------:--</t>
  </si>
  <si>
    <t>21:0476:000463</t>
  </si>
  <si>
    <t>21:0156:000393</t>
  </si>
  <si>
    <t>21:0156:000393:0001:0001:00</t>
  </si>
  <si>
    <t>092I  :813180:00:------:--</t>
  </si>
  <si>
    <t>21:0476:000464</t>
  </si>
  <si>
    <t>21:0156:000394</t>
  </si>
  <si>
    <t>21:0156:000394:0001:0001:00</t>
  </si>
  <si>
    <t>092I  :813181:80:813190:00</t>
  </si>
  <si>
    <t>21:0476:000465</t>
  </si>
  <si>
    <t>21:0156:000401</t>
  </si>
  <si>
    <t>21:0156:000401:0001:0001:02</t>
  </si>
  <si>
    <t>092I  :813182:00:------:--</t>
  </si>
  <si>
    <t>21:0476:000466</t>
  </si>
  <si>
    <t>21:0156:000395</t>
  </si>
  <si>
    <t>21:0156:000395:0001:0001:00</t>
  </si>
  <si>
    <t>092I  :813183:00:------:--</t>
  </si>
  <si>
    <t>21:0476:000467</t>
  </si>
  <si>
    <t>21:0156:000396</t>
  </si>
  <si>
    <t>21:0156:000396:0001:0001:00</t>
  </si>
  <si>
    <t>092I  :813184:00:------:--</t>
  </si>
  <si>
    <t>21:0476:000468</t>
  </si>
  <si>
    <t>21:0156:000397</t>
  </si>
  <si>
    <t>21:0156:000397:0001:0001:00</t>
  </si>
  <si>
    <t>092I  :813185:00:------:--</t>
  </si>
  <si>
    <t>21:0476:000469</t>
  </si>
  <si>
    <t>21:0156:000398</t>
  </si>
  <si>
    <t>21:0156:000398:0001:0001:00</t>
  </si>
  <si>
    <t>092I  :813186:00:------:--</t>
  </si>
  <si>
    <t>21:0476:000470</t>
  </si>
  <si>
    <t>21:0156:000399</t>
  </si>
  <si>
    <t>21:0156:000399:0001:0001:00</t>
  </si>
  <si>
    <t>092I  :813187:10:------:--</t>
  </si>
  <si>
    <t>21:0476:000471</t>
  </si>
  <si>
    <t>21:0156:000400</t>
  </si>
  <si>
    <t>21:0156:000400:0001:0001:00</t>
  </si>
  <si>
    <t>092I  :813188:20:813187:10</t>
  </si>
  <si>
    <t>21:0476:000472</t>
  </si>
  <si>
    <t>21:0156:000400:0002:0001:00</t>
  </si>
  <si>
    <t>092I  :813189:9J:------:--</t>
  </si>
  <si>
    <t>21:0476:000473</t>
  </si>
  <si>
    <t>092I  :813190:00:------:--</t>
  </si>
  <si>
    <t>21:0476:000474</t>
  </si>
  <si>
    <t>21:0156:000401:0001:0001:01</t>
  </si>
  <si>
    <t>092I  :813191:00:------:--</t>
  </si>
  <si>
    <t>21:0476:000475</t>
  </si>
  <si>
    <t>21:0156:000402</t>
  </si>
  <si>
    <t>21:0156:000402:0001:0001:00</t>
  </si>
  <si>
    <t>092I  :813192:00:------:--</t>
  </si>
  <si>
    <t>21:0476:000476</t>
  </si>
  <si>
    <t>21:0156:000403</t>
  </si>
  <si>
    <t>21:0156:000403:0001:0001:00</t>
  </si>
  <si>
    <t>092I  :813193:00:------:--</t>
  </si>
  <si>
    <t>21:0476:000477</t>
  </si>
  <si>
    <t>21:0156:000404</t>
  </si>
  <si>
    <t>21:0156:000404:0001:0001:00</t>
  </si>
  <si>
    <t>092I  :813194:00:------:--</t>
  </si>
  <si>
    <t>21:0476:000478</t>
  </si>
  <si>
    <t>21:0156:000405</t>
  </si>
  <si>
    <t>21:0156:000405:0001:0001:00</t>
  </si>
  <si>
    <t>092I  :813195:00:------:--</t>
  </si>
  <si>
    <t>21:0476:000479</t>
  </si>
  <si>
    <t>21:0156:000406</t>
  </si>
  <si>
    <t>21:0156:000406:0001:0001:00</t>
  </si>
  <si>
    <t>092I  :813196:00:------:--</t>
  </si>
  <si>
    <t>21:0476:000480</t>
  </si>
  <si>
    <t>21:0156:000407</t>
  </si>
  <si>
    <t>21:0156:000407:0001:0001:00</t>
  </si>
  <si>
    <t>092I  :813197:00:------:--</t>
  </si>
  <si>
    <t>21:0476:000481</t>
  </si>
  <si>
    <t>21:0156:000408</t>
  </si>
  <si>
    <t>21:0156:000408:0001:0001:00</t>
  </si>
  <si>
    <t>092I  :813198:00:------:--</t>
  </si>
  <si>
    <t>21:0476:000482</t>
  </si>
  <si>
    <t>21:0156:000409</t>
  </si>
  <si>
    <t>21:0156:000409:0001:0001:00</t>
  </si>
  <si>
    <t>092I  :813199:00:------:--</t>
  </si>
  <si>
    <t>21:0476:000483</t>
  </si>
  <si>
    <t>21:0156:000410</t>
  </si>
  <si>
    <t>21:0156:000410:0001:0001:00</t>
  </si>
  <si>
    <t>092I  :813200:00:------:--</t>
  </si>
  <si>
    <t>21:0476:000484</t>
  </si>
  <si>
    <t>21:0156:000411</t>
  </si>
  <si>
    <t>21:0156:000411:0001:0001:00</t>
  </si>
  <si>
    <t>092I  :813201:80:813204:00</t>
  </si>
  <si>
    <t>21:0476:000485</t>
  </si>
  <si>
    <t>21:0156:000414</t>
  </si>
  <si>
    <t>21:0156:000414:0001:0001:02</t>
  </si>
  <si>
    <t>092I  :813202:00:------:--</t>
  </si>
  <si>
    <t>21:0476:000486</t>
  </si>
  <si>
    <t>21:0156:000412</t>
  </si>
  <si>
    <t>21:0156:000412:0001:0001:00</t>
  </si>
  <si>
    <t>092I  :813203:00:------:--</t>
  </si>
  <si>
    <t>21:0476:000487</t>
  </si>
  <si>
    <t>21:0156:000413</t>
  </si>
  <si>
    <t>21:0156:000413:0001:0001:00</t>
  </si>
  <si>
    <t>092I  :813204:00:------:--</t>
  </si>
  <si>
    <t>21:0476:000488</t>
  </si>
  <si>
    <t>21:0156:000414:0001:0001:01</t>
  </si>
  <si>
    <t>092I  :813205:10:------:--</t>
  </si>
  <si>
    <t>21:0476:000489</t>
  </si>
  <si>
    <t>21:0156:000415</t>
  </si>
  <si>
    <t>21:0156:000415:0001:0001:00</t>
  </si>
  <si>
    <t>092I  :813206:20:813205:10</t>
  </si>
  <si>
    <t>21:0476:000490</t>
  </si>
  <si>
    <t>21:0156:000415:0002:0001:00</t>
  </si>
  <si>
    <t>092I  :813207:00:------:--</t>
  </si>
  <si>
    <t>21:0476:000491</t>
  </si>
  <si>
    <t>21:0156:000416</t>
  </si>
  <si>
    <t>21:0156:000416:0001:0001:00</t>
  </si>
  <si>
    <t>092I  :813208:9K:------:--</t>
  </si>
  <si>
    <t>21:0476:000492</t>
  </si>
  <si>
    <t>092I  :813209:00:------:--</t>
  </si>
  <si>
    <t>21:0476:000493</t>
  </si>
  <si>
    <t>21:0156:000417</t>
  </si>
  <si>
    <t>21:0156:000417:0001:0001:00</t>
  </si>
  <si>
    <t>092I  :813210:00:------:--</t>
  </si>
  <si>
    <t>21:0476:000494</t>
  </si>
  <si>
    <t>21:0156:000418</t>
  </si>
  <si>
    <t>21:0156:000418:0001:0001:00</t>
  </si>
  <si>
    <t>092I  :813211:00:------:--</t>
  </si>
  <si>
    <t>21:0476:000495</t>
  </si>
  <si>
    <t>21:0156:000419</t>
  </si>
  <si>
    <t>21:0156:000419:0001:0001:00</t>
  </si>
  <si>
    <t>092I  :813212:00:------:--</t>
  </si>
  <si>
    <t>21:0476:000496</t>
  </si>
  <si>
    <t>21:0156:000420</t>
  </si>
  <si>
    <t>21:0156:000420:0001:0001:00</t>
  </si>
  <si>
    <t>092I  :813213:00:------:--</t>
  </si>
  <si>
    <t>21:0476:000497</t>
  </si>
  <si>
    <t>21:0156:000421</t>
  </si>
  <si>
    <t>21:0156:000421:0001:0001:00</t>
  </si>
  <si>
    <t>092I  :813214:00:------:--</t>
  </si>
  <si>
    <t>21:0476:000498</t>
  </si>
  <si>
    <t>21:0156:000422</t>
  </si>
  <si>
    <t>21:0156:000422:0001:0001:00</t>
  </si>
  <si>
    <t>092I  :813215:00:------:--</t>
  </si>
  <si>
    <t>21:0476:000499</t>
  </si>
  <si>
    <t>21:0156:000423</t>
  </si>
  <si>
    <t>21:0156:000423:0001:0001:00</t>
  </si>
  <si>
    <t>092I  :813216:00:------:--</t>
  </si>
  <si>
    <t>21:0476:000500</t>
  </si>
  <si>
    <t>21:0156:000424</t>
  </si>
  <si>
    <t>21:0156:000424:0001:0001:00</t>
  </si>
  <si>
    <t>092I  :813217:00:------:--</t>
  </si>
  <si>
    <t>21:0476:000501</t>
  </si>
  <si>
    <t>21:0156:000425</t>
  </si>
  <si>
    <t>21:0156:000425:0001:0001:00</t>
  </si>
  <si>
    <t>092I  :813218:00:------:--</t>
  </si>
  <si>
    <t>21:0476:000502</t>
  </si>
  <si>
    <t>21:0156:000426</t>
  </si>
  <si>
    <t>21:0156:000426:0001:0001:00</t>
  </si>
  <si>
    <t>092I  :813219:00:------:--</t>
  </si>
  <si>
    <t>21:0476:000503</t>
  </si>
  <si>
    <t>21:0156:000427</t>
  </si>
  <si>
    <t>21:0156:000427:0001:0001:00</t>
  </si>
  <si>
    <t>092I  :813220:00:------:--</t>
  </si>
  <si>
    <t>21:0476:000504</t>
  </si>
  <si>
    <t>21:0156:000428</t>
  </si>
  <si>
    <t>21:0156:000428:0001:0001:00</t>
  </si>
  <si>
    <t>092I  :813221:80:813224:20</t>
  </si>
  <si>
    <t>21:0476:000505</t>
  </si>
  <si>
    <t>21:0156:000429</t>
  </si>
  <si>
    <t>21:0156:000429:0002:0001:02</t>
  </si>
  <si>
    <t>092I  :813222:9E:------:--</t>
  </si>
  <si>
    <t>21:0476:000506</t>
  </si>
  <si>
    <t>092I  :813223:10:------:--</t>
  </si>
  <si>
    <t>21:0476:000507</t>
  </si>
  <si>
    <t>21:0156:000429:0001:0001:00</t>
  </si>
  <si>
    <t>092I  :813224:20:813223:10</t>
  </si>
  <si>
    <t>21:0476:000508</t>
  </si>
  <si>
    <t>21:0156:000429:0002:0001:01</t>
  </si>
  <si>
    <t>092I  :813225:00:------:--</t>
  </si>
  <si>
    <t>21:0476:000509</t>
  </si>
  <si>
    <t>21:0156:000430</t>
  </si>
  <si>
    <t>21:0156:000430:0001:0001:00</t>
  </si>
  <si>
    <t>092I  :813226:00:------:--</t>
  </si>
  <si>
    <t>21:0476:000510</t>
  </si>
  <si>
    <t>21:0156:000431</t>
  </si>
  <si>
    <t>21:0156:000431:0001:0001:00</t>
  </si>
  <si>
    <t>092I  :813227:00:------:--</t>
  </si>
  <si>
    <t>21:0476:000511</t>
  </si>
  <si>
    <t>21:0156:000432</t>
  </si>
  <si>
    <t>21:0156:000432:0001:0001:00</t>
  </si>
  <si>
    <t>092I  :813228:00:------:--</t>
  </si>
  <si>
    <t>21:0476:000512</t>
  </si>
  <si>
    <t>21:0156:000433</t>
  </si>
  <si>
    <t>21:0156:000433:0001:0001:00</t>
  </si>
  <si>
    <t>092I  :813229:00:------:--</t>
  </si>
  <si>
    <t>21:0476:000513</t>
  </si>
  <si>
    <t>21:0156:000434</t>
  </si>
  <si>
    <t>21:0156:000434:0001:0001:00</t>
  </si>
  <si>
    <t>092I  :813230:00:------:--</t>
  </si>
  <si>
    <t>21:0476:000514</t>
  </si>
  <si>
    <t>21:0156:000435</t>
  </si>
  <si>
    <t>21:0156:000435:0001:0001:00</t>
  </si>
  <si>
    <t>092I  :813231:00:------:--</t>
  </si>
  <si>
    <t>21:0476:000515</t>
  </si>
  <si>
    <t>21:0156:000436</t>
  </si>
  <si>
    <t>21:0156:000436:0001:0001:00</t>
  </si>
  <si>
    <t>092I  :813232:00:------:--</t>
  </si>
  <si>
    <t>21:0476:000516</t>
  </si>
  <si>
    <t>21:0156:000437</t>
  </si>
  <si>
    <t>21:0156:000437:0001:0001:00</t>
  </si>
  <si>
    <t>092I  :813233:00:------:--</t>
  </si>
  <si>
    <t>21:0476:000517</t>
  </si>
  <si>
    <t>21:0156:000438</t>
  </si>
  <si>
    <t>21:0156:000438:0001:0001:00</t>
  </si>
  <si>
    <t>092I  :813234:00:------:--</t>
  </si>
  <si>
    <t>21:0476:000518</t>
  </si>
  <si>
    <t>21:0156:000439</t>
  </si>
  <si>
    <t>21:0156:000439:0001:0001:00</t>
  </si>
  <si>
    <t>092I  :813235:00:------:--</t>
  </si>
  <si>
    <t>21:0476:000519</t>
  </si>
  <si>
    <t>21:0156:000440</t>
  </si>
  <si>
    <t>21:0156:000440:0001:0001:00</t>
  </si>
  <si>
    <t>092I  :813236:00:------:--</t>
  </si>
  <si>
    <t>21:0476:000520</t>
  </si>
  <si>
    <t>21:0156:000441</t>
  </si>
  <si>
    <t>21:0156:000441:0001:0001:00</t>
  </si>
  <si>
    <t>092I  :813237:00:------:--</t>
  </si>
  <si>
    <t>21:0476:000521</t>
  </si>
  <si>
    <t>21:0156:000442</t>
  </si>
  <si>
    <t>21:0156:000442:0001:0001:00</t>
  </si>
  <si>
    <t>092I  :813238:00:------:--</t>
  </si>
  <si>
    <t>21:0476:000522</t>
  </si>
  <si>
    <t>21:0156:000443</t>
  </si>
  <si>
    <t>21:0156:000443:0001:0001:00</t>
  </si>
  <si>
    <t>092I  :813239:00:------:--</t>
  </si>
  <si>
    <t>21:0476:000523</t>
  </si>
  <si>
    <t>21:0156:000444</t>
  </si>
  <si>
    <t>21:0156:000444:0001:0001:00</t>
  </si>
  <si>
    <t>092I  :813240:00:------:--</t>
  </si>
  <si>
    <t>21:0476:000524</t>
  </si>
  <si>
    <t>21:0156:000445</t>
  </si>
  <si>
    <t>21:0156:000445:0001:0001:00</t>
  </si>
  <si>
    <t>092I  :813241:80:813252:00</t>
  </si>
  <si>
    <t>21:0476:000525</t>
  </si>
  <si>
    <t>21:0156:000455</t>
  </si>
  <si>
    <t>21:0156:000455:0001:0001:02</t>
  </si>
  <si>
    <t>092I  :813242:00:------:--</t>
  </si>
  <si>
    <t>21:0476:000526</t>
  </si>
  <si>
    <t>21:0156:000446</t>
  </si>
  <si>
    <t>21:0156:000446:0001:0001:00</t>
  </si>
  <si>
    <t>092I  :813243:10:------:--</t>
  </si>
  <si>
    <t>21:0476:000527</t>
  </si>
  <si>
    <t>21:0156:000447</t>
  </si>
  <si>
    <t>21:0156:000447:0001:0001:00</t>
  </si>
  <si>
    <t>092I  :813244:20:813243:10</t>
  </si>
  <si>
    <t>21:0476:000528</t>
  </si>
  <si>
    <t>21:0156:000447:0002:0001:00</t>
  </si>
  <si>
    <t>092I  :813245:00:------:--</t>
  </si>
  <si>
    <t>21:0476:000529</t>
  </si>
  <si>
    <t>21:0156:000448</t>
  </si>
  <si>
    <t>21:0156:000448:0001:0001:00</t>
  </si>
  <si>
    <t>092I  :813246:00:------:--</t>
  </si>
  <si>
    <t>21:0476:000530</t>
  </si>
  <si>
    <t>21:0156:000449</t>
  </si>
  <si>
    <t>21:0156:000449:0001:0001:00</t>
  </si>
  <si>
    <t>092I  :813247:00:------:--</t>
  </si>
  <si>
    <t>21:0476:000531</t>
  </si>
  <si>
    <t>21:0156:000450</t>
  </si>
  <si>
    <t>21:0156:000450:0001:0001:00</t>
  </si>
  <si>
    <t>092I  :813248:00:------:--</t>
  </si>
  <si>
    <t>21:0476:000532</t>
  </si>
  <si>
    <t>21:0156:000451</t>
  </si>
  <si>
    <t>21:0156:000451:0001:0001:00</t>
  </si>
  <si>
    <t>092I  :813249:00:------:--</t>
  </si>
  <si>
    <t>21:0476:000533</t>
  </si>
  <si>
    <t>21:0156:000452</t>
  </si>
  <si>
    <t>21:0156:000452:0001:0001:00</t>
  </si>
  <si>
    <t>092I  :813250:00:------:--</t>
  </si>
  <si>
    <t>21:0476:000534</t>
  </si>
  <si>
    <t>21:0156:000453</t>
  </si>
  <si>
    <t>21:0156:000453:0001:0001:00</t>
  </si>
  <si>
    <t>092I  :813251:00:------:--</t>
  </si>
  <si>
    <t>21:0476:000535</t>
  </si>
  <si>
    <t>21:0156:000454</t>
  </si>
  <si>
    <t>21:0156:000454:0001:0001:00</t>
  </si>
  <si>
    <t>092I  :813252:00:------:--</t>
  </si>
  <si>
    <t>21:0476:000536</t>
  </si>
  <si>
    <t>21:0156:000455:0001:0001:01</t>
  </si>
  <si>
    <t>092I  :813253:00:------:--</t>
  </si>
  <si>
    <t>21:0476:000537</t>
  </si>
  <si>
    <t>21:0156:000456</t>
  </si>
  <si>
    <t>21:0156:000456:0001:0001:00</t>
  </si>
  <si>
    <t>092I  :813254:00:------:--</t>
  </si>
  <si>
    <t>21:0476:000538</t>
  </si>
  <si>
    <t>21:0156:000457</t>
  </si>
  <si>
    <t>21:0156:000457:0001:0001:00</t>
  </si>
  <si>
    <t>092I  :813255:00:------:--</t>
  </si>
  <si>
    <t>21:0476:000539</t>
  </si>
  <si>
    <t>21:0156:000458</t>
  </si>
  <si>
    <t>21:0156:000458:0001:0001:00</t>
  </si>
  <si>
    <t>092I  :813256:00:------:--</t>
  </si>
  <si>
    <t>21:0476:000540</t>
  </si>
  <si>
    <t>21:0156:000459</t>
  </si>
  <si>
    <t>21:0156:000459:0001:0001:00</t>
  </si>
  <si>
    <t>092I  :813257:00:------:--</t>
  </si>
  <si>
    <t>21:0476:000541</t>
  </si>
  <si>
    <t>21:0156:000460</t>
  </si>
  <si>
    <t>21:0156:000460:0001:0001:00</t>
  </si>
  <si>
    <t>092I  :813258:9K:------:--</t>
  </si>
  <si>
    <t>21:0476:000542</t>
  </si>
  <si>
    <t>092I  :813259:00:------:--</t>
  </si>
  <si>
    <t>21:0476:000543</t>
  </si>
  <si>
    <t>21:0156:000461</t>
  </si>
  <si>
    <t>21:0156:000461:0001:0001:00</t>
  </si>
  <si>
    <t>092I  :813260:00:------:--</t>
  </si>
  <si>
    <t>21:0476:000544</t>
  </si>
  <si>
    <t>21:0156:000462</t>
  </si>
  <si>
    <t>21:0156:000462:0001:0001:00</t>
  </si>
  <si>
    <t>092I  :813261:80:813273:00</t>
  </si>
  <si>
    <t>21:0476:000545</t>
  </si>
  <si>
    <t>21:0156:000473</t>
  </si>
  <si>
    <t>21:0156:000473:0001:0001:02</t>
  </si>
  <si>
    <t>092I  :813262:00:------:--</t>
  </si>
  <si>
    <t>21:0476:000546</t>
  </si>
  <si>
    <t>21:0156:000463</t>
  </si>
  <si>
    <t>21:0156:000463:0001:0001:00</t>
  </si>
  <si>
    <t>092I  :813263:10:------:--</t>
  </si>
  <si>
    <t>21:0476:000547</t>
  </si>
  <si>
    <t>21:0156:000464</t>
  </si>
  <si>
    <t>21:0156:000464:0001:0001:00</t>
  </si>
  <si>
    <t>092I  :813264:20:813263:10</t>
  </si>
  <si>
    <t>21:0476:000548</t>
  </si>
  <si>
    <t>21:0156:000464:0002:0001:00</t>
  </si>
  <si>
    <t>092I  :813265:00:------:--</t>
  </si>
  <si>
    <t>21:0476:000549</t>
  </si>
  <si>
    <t>21:0156:000465</t>
  </si>
  <si>
    <t>21:0156:000465:0001:0001:00</t>
  </si>
  <si>
    <t>092I  :813266:00:------:--</t>
  </si>
  <si>
    <t>21:0476:000550</t>
  </si>
  <si>
    <t>21:0156:000466</t>
  </si>
  <si>
    <t>21:0156:000466:0001:0001:00</t>
  </si>
  <si>
    <t>092I  :813267:00:------:--</t>
  </si>
  <si>
    <t>21:0476:000551</t>
  </si>
  <si>
    <t>21:0156:000467</t>
  </si>
  <si>
    <t>21:0156:000467:0001:0001:00</t>
  </si>
  <si>
    <t>092I  :813268:00:------:--</t>
  </si>
  <si>
    <t>21:0476:000552</t>
  </si>
  <si>
    <t>21:0156:000468</t>
  </si>
  <si>
    <t>21:0156:000468:0001:0001:00</t>
  </si>
  <si>
    <t>092I  :813269:00:------:--</t>
  </si>
  <si>
    <t>21:0476:000553</t>
  </si>
  <si>
    <t>21:0156:000469</t>
  </si>
  <si>
    <t>21:0156:000469:0001:0001:00</t>
  </si>
  <si>
    <t>092I  :813270:00:------:--</t>
  </si>
  <si>
    <t>21:0476:000554</t>
  </si>
  <si>
    <t>21:0156:000470</t>
  </si>
  <si>
    <t>21:0156:000470:0001:0001:00</t>
  </si>
  <si>
    <t>092I  :813271:00:------:--</t>
  </si>
  <si>
    <t>21:0476:000555</t>
  </si>
  <si>
    <t>21:0156:000471</t>
  </si>
  <si>
    <t>21:0156:000471:0001:0001:00</t>
  </si>
  <si>
    <t>092I  :813272:00:------:--</t>
  </si>
  <si>
    <t>21:0476:000556</t>
  </si>
  <si>
    <t>21:0156:000472</t>
  </si>
  <si>
    <t>21:0156:000472:0001:0001:00</t>
  </si>
  <si>
    <t>092I  :813273:00:------:--</t>
  </si>
  <si>
    <t>21:0476:000557</t>
  </si>
  <si>
    <t>21:0156:000473:0001:0001:01</t>
  </si>
  <si>
    <t>092I  :813274:00:------:--</t>
  </si>
  <si>
    <t>21:0476:000558</t>
  </si>
  <si>
    <t>21:0156:000474</t>
  </si>
  <si>
    <t>21:0156:000474:0001:0001:00</t>
  </si>
  <si>
    <t>092I  :813275:00:------:--</t>
  </si>
  <si>
    <t>21:0476:000559</t>
  </si>
  <si>
    <t>21:0156:000475</t>
  </si>
  <si>
    <t>21:0156:000475:0001:0001:00</t>
  </si>
  <si>
    <t>092I  :813276:00:------:--</t>
  </si>
  <si>
    <t>21:0476:000560</t>
  </si>
  <si>
    <t>21:0156:000476</t>
  </si>
  <si>
    <t>21:0156:000476:0001:0001:00</t>
  </si>
  <si>
    <t>092I  :813277:00:------:--</t>
  </si>
  <si>
    <t>21:0476:000561</t>
  </si>
  <si>
    <t>21:0156:000477</t>
  </si>
  <si>
    <t>21:0156:000477:0001:0001:00</t>
  </si>
  <si>
    <t>092I  :813278:9J:------:--</t>
  </si>
  <si>
    <t>21:0476:000562</t>
  </si>
  <si>
    <t>092I  :813279:00:------:--</t>
  </si>
  <si>
    <t>21:0476:000563</t>
  </si>
  <si>
    <t>21:0156:000478</t>
  </si>
  <si>
    <t>21:0156:000478:0001:0001:00</t>
  </si>
  <si>
    <t>092I  :813280:00:------:--</t>
  </si>
  <si>
    <t>21:0476:000564</t>
  </si>
  <si>
    <t>21:0156:000479</t>
  </si>
  <si>
    <t>21:0156:000479:0001:0001:00</t>
  </si>
  <si>
    <t>092I  :813281:80:813290:00</t>
  </si>
  <si>
    <t>21:0476:000565</t>
  </si>
  <si>
    <t>21:0156:000486</t>
  </si>
  <si>
    <t>21:0156:000486:0001:0001:02</t>
  </si>
  <si>
    <t>092I  :813282:00:------:--</t>
  </si>
  <si>
    <t>21:0476:000566</t>
  </si>
  <si>
    <t>21:0156:000480</t>
  </si>
  <si>
    <t>21:0156:000480:0001:0001:00</t>
  </si>
  <si>
    <t>092I  :813283:00:------:--</t>
  </si>
  <si>
    <t>21:0476:000567</t>
  </si>
  <si>
    <t>21:0156:000481</t>
  </si>
  <si>
    <t>21:0156:000481:0001:0001:00</t>
  </si>
  <si>
    <t>092I  :813284:00:------:--</t>
  </si>
  <si>
    <t>21:0476:000568</t>
  </si>
  <si>
    <t>21:0156:000482</t>
  </si>
  <si>
    <t>21:0156:000482:0001:0001:00</t>
  </si>
  <si>
    <t>092I  :813285:10:------:--</t>
  </si>
  <si>
    <t>21:0476:000569</t>
  </si>
  <si>
    <t>21:0156:000483</t>
  </si>
  <si>
    <t>21:0156:000483:0001:0001:00</t>
  </si>
  <si>
    <t>092I  :813286:20:813285:10</t>
  </si>
  <si>
    <t>21:0476:000570</t>
  </si>
  <si>
    <t>21:0156:000483:0002:0001:00</t>
  </si>
  <si>
    <t>092I  :813287:9J:------:--</t>
  </si>
  <si>
    <t>21:0476:000571</t>
  </si>
  <si>
    <t>092I  :813288:00:------:--</t>
  </si>
  <si>
    <t>21:0476:000572</t>
  </si>
  <si>
    <t>21:0156:000484</t>
  </si>
  <si>
    <t>21:0156:000484:0001:0001:00</t>
  </si>
  <si>
    <t>092I  :813289:00:------:--</t>
  </si>
  <si>
    <t>21:0476:000573</t>
  </si>
  <si>
    <t>21:0156:000485</t>
  </si>
  <si>
    <t>21:0156:000485:0001:0001:00</t>
  </si>
  <si>
    <t>092I  :813290:00:------:--</t>
  </si>
  <si>
    <t>21:0476:000574</t>
  </si>
  <si>
    <t>21:0156:000486:0001:0001:01</t>
  </si>
  <si>
    <t>092I  :813291:00:------:--</t>
  </si>
  <si>
    <t>21:0476:000575</t>
  </si>
  <si>
    <t>21:0156:000487</t>
  </si>
  <si>
    <t>21:0156:000487:0001:0001:00</t>
  </si>
  <si>
    <t>092I  :813292:00:------:--</t>
  </si>
  <si>
    <t>21:0476:000576</t>
  </si>
  <si>
    <t>21:0156:000488</t>
  </si>
  <si>
    <t>21:0156:000488:0001:0001:00</t>
  </si>
  <si>
    <t>092I  :813293:00:------:--</t>
  </si>
  <si>
    <t>21:0476:000577</t>
  </si>
  <si>
    <t>21:0156:000489</t>
  </si>
  <si>
    <t>21:0156:000489:0001:0001:00</t>
  </si>
  <si>
    <t>092I  :813294:00:------:--</t>
  </si>
  <si>
    <t>21:0476:000578</t>
  </si>
  <si>
    <t>21:0156:000490</t>
  </si>
  <si>
    <t>21:0156:000490:0001:0001:00</t>
  </si>
  <si>
    <t>092I  :813295:00:------:--</t>
  </si>
  <si>
    <t>21:0476:000579</t>
  </si>
  <si>
    <t>21:0156:000491</t>
  </si>
  <si>
    <t>21:0156:000491:0001:0001:00</t>
  </si>
  <si>
    <t>092I  :813296:00:------:--</t>
  </si>
  <si>
    <t>21:0476:000580</t>
  </si>
  <si>
    <t>21:0156:000492</t>
  </si>
  <si>
    <t>21:0156:000492:0001:0001:00</t>
  </si>
  <si>
    <t>092I  :813297:00:------:--</t>
  </si>
  <si>
    <t>21:0476:000581</t>
  </si>
  <si>
    <t>21:0156:000493</t>
  </si>
  <si>
    <t>21:0156:000493:0001:0001:00</t>
  </si>
  <si>
    <t>092I  :813298:00:------:--</t>
  </si>
  <si>
    <t>21:0476:000582</t>
  </si>
  <si>
    <t>21:0156:000494</t>
  </si>
  <si>
    <t>21:0156:000494:0001:0001:00</t>
  </si>
  <si>
    <t>092I  :813299:00:------:--</t>
  </si>
  <si>
    <t>21:0476:000583</t>
  </si>
  <si>
    <t>21:0156:000495</t>
  </si>
  <si>
    <t>21:0156:000495:0001:0001:00</t>
  </si>
  <si>
    <t>092I  :813300:00:------:--</t>
  </si>
  <si>
    <t>21:0476:000584</t>
  </si>
  <si>
    <t>21:0156:000496</t>
  </si>
  <si>
    <t>21:0156:000496:0001:0001:00</t>
  </si>
  <si>
    <t>092I  :813301:80:813302:00</t>
  </si>
  <si>
    <t>21:0476:000585</t>
  </si>
  <si>
    <t>21:0156:000497</t>
  </si>
  <si>
    <t>21:0156:000497:0001:0001:02</t>
  </si>
  <si>
    <t>092I  :813302:00:------:--</t>
  </si>
  <si>
    <t>21:0476:000586</t>
  </si>
  <si>
    <t>21:0156:000497:0001:0001:01</t>
  </si>
  <si>
    <t>092I  :813303:10:------:--</t>
  </si>
  <si>
    <t>21:0476:000587</t>
  </si>
  <si>
    <t>21:0156:000498</t>
  </si>
  <si>
    <t>21:0156:000498:0001:0001:00</t>
  </si>
  <si>
    <t>092I  :813304:20:813303:10</t>
  </si>
  <si>
    <t>21:0476:000588</t>
  </si>
  <si>
    <t>21:0156:000498:0002:0001:00</t>
  </si>
  <si>
    <t>092I  :813305:00:------:--</t>
  </si>
  <si>
    <t>21:0476:000589</t>
  </si>
  <si>
    <t>21:0156:000499</t>
  </si>
  <si>
    <t>21:0156:000499:0001:0001:00</t>
  </si>
  <si>
    <t>092I  :813306:00:------:--</t>
  </si>
  <si>
    <t>21:0476:000590</t>
  </si>
  <si>
    <t>21:0156:000500</t>
  </si>
  <si>
    <t>21:0156:000500:0001:0001:00</t>
  </si>
  <si>
    <t>092I  :813307:00:------:--</t>
  </si>
  <si>
    <t>21:0476:000591</t>
  </si>
  <si>
    <t>21:0156:000501</t>
  </si>
  <si>
    <t>21:0156:000501:0001:0001:00</t>
  </si>
  <si>
    <t>092I  :813308:00:------:--</t>
  </si>
  <si>
    <t>21:0476:000592</t>
  </si>
  <si>
    <t>21:0156:000502</t>
  </si>
  <si>
    <t>21:0156:000502:0001:0001:00</t>
  </si>
  <si>
    <t>092I  :813309:00:------:--</t>
  </si>
  <si>
    <t>21:0476:000593</t>
  </si>
  <si>
    <t>21:0156:000503</t>
  </si>
  <si>
    <t>21:0156:000503:0001:0001:00</t>
  </si>
  <si>
    <t>092I  :813310:00:------:--</t>
  </si>
  <si>
    <t>21:0476:000594</t>
  </si>
  <si>
    <t>21:0156:000504</t>
  </si>
  <si>
    <t>21:0156:000504:0001:0001:00</t>
  </si>
  <si>
    <t>092I  :813311:00:------:--</t>
  </si>
  <si>
    <t>21:0476:000595</t>
  </si>
  <si>
    <t>21:0156:000505</t>
  </si>
  <si>
    <t>21:0156:000505:0001:0001:00</t>
  </si>
  <si>
    <t>092I  :813312:00:------:--</t>
  </si>
  <si>
    <t>21:0476:000596</t>
  </si>
  <si>
    <t>21:0156:000506</t>
  </si>
  <si>
    <t>21:0156:000506:0001:0001:00</t>
  </si>
  <si>
    <t>092I  :813313:00:------:--</t>
  </si>
  <si>
    <t>21:0476:000597</t>
  </si>
  <si>
    <t>21:0156:000507</t>
  </si>
  <si>
    <t>21:0156:000507:0001:0001:00</t>
  </si>
  <si>
    <t>092I  :813314:00:------:--</t>
  </si>
  <si>
    <t>21:0476:000598</t>
  </si>
  <si>
    <t>21:0156:000508</t>
  </si>
  <si>
    <t>21:0156:000508:0001:0001:00</t>
  </si>
  <si>
    <t>092I  :813315:00:------:--</t>
  </si>
  <si>
    <t>21:0476:000599</t>
  </si>
  <si>
    <t>21:0156:000509</t>
  </si>
  <si>
    <t>21:0156:000509:0001:0001:00</t>
  </si>
  <si>
    <t>092I  :815001:80:815004:00</t>
  </si>
  <si>
    <t>21:0476:000600</t>
  </si>
  <si>
    <t>21:0156:000511</t>
  </si>
  <si>
    <t>21:0156:000511:0001:0001:02</t>
  </si>
  <si>
    <t>092I  :815002:10:------:--</t>
  </si>
  <si>
    <t>21:0476:000601</t>
  </si>
  <si>
    <t>21:0156:000510</t>
  </si>
  <si>
    <t>21:0156:000510:0001:0001:00</t>
  </si>
  <si>
    <t>092I  :815003:20:815002:10</t>
  </si>
  <si>
    <t>21:0476:000602</t>
  </si>
  <si>
    <t>21:0156:000510:0002:0001:00</t>
  </si>
  <si>
    <t>092I  :815004:00:------:--</t>
  </si>
  <si>
    <t>21:0476:000603</t>
  </si>
  <si>
    <t>21:0156:000511:0001:0001:01</t>
  </si>
  <si>
    <t>092I  :815005:00:------:--</t>
  </si>
  <si>
    <t>21:0476:000604</t>
  </si>
  <si>
    <t>21:0156:000512</t>
  </si>
  <si>
    <t>21:0156:000512:0001:0001:00</t>
  </si>
  <si>
    <t>092I  :815006:00:------:--</t>
  </si>
  <si>
    <t>21:0476:000605</t>
  </si>
  <si>
    <t>21:0156:000513</t>
  </si>
  <si>
    <t>21:0156:000513:0001:0001:00</t>
  </si>
  <si>
    <t>092I  :815007:00:------:--</t>
  </si>
  <si>
    <t>21:0476:000606</t>
  </si>
  <si>
    <t>21:0156:000514</t>
  </si>
  <si>
    <t>21:0156:000514:0001:0001:00</t>
  </si>
  <si>
    <t>092I  :815008:00:------:--</t>
  </si>
  <si>
    <t>21:0476:000607</t>
  </si>
  <si>
    <t>21:0156:000515</t>
  </si>
  <si>
    <t>21:0156:000515:0001:0001:00</t>
  </si>
  <si>
    <t>092I  :815009:00:------:--</t>
  </si>
  <si>
    <t>21:0476:000608</t>
  </si>
  <si>
    <t>21:0156:000516</t>
  </si>
  <si>
    <t>21:0156:000516:0001:0001:00</t>
  </si>
  <si>
    <t>092I  :815010:00:------:--</t>
  </si>
  <si>
    <t>21:0476:000609</t>
  </si>
  <si>
    <t>21:0156:000517</t>
  </si>
  <si>
    <t>21:0156:000517:0001:0001:00</t>
  </si>
  <si>
    <t>092I  :815011:9K:------:--</t>
  </si>
  <si>
    <t>21:0476:000610</t>
  </si>
  <si>
    <t>092I  :815012:00:------:--</t>
  </si>
  <si>
    <t>21:0476:000611</t>
  </si>
  <si>
    <t>21:0156:000518</t>
  </si>
  <si>
    <t>21:0156:000518:0001:0001:00</t>
  </si>
  <si>
    <t>092I  :815013:00:------:--</t>
  </si>
  <si>
    <t>21:0476:000612</t>
  </si>
  <si>
    <t>21:0156:000519</t>
  </si>
  <si>
    <t>21:0156:000519:0001:0001:00</t>
  </si>
  <si>
    <t>092I  :815014:00:------:--</t>
  </si>
  <si>
    <t>21:0476:000613</t>
  </si>
  <si>
    <t>21:0156:000520</t>
  </si>
  <si>
    <t>21:0156:000520:0001:0001:00</t>
  </si>
  <si>
    <t>092I  :815015:00:------:--</t>
  </si>
  <si>
    <t>21:0476:000614</t>
  </si>
  <si>
    <t>21:0156:000521</t>
  </si>
  <si>
    <t>21:0156:000521:0001:0001:00</t>
  </si>
  <si>
    <t>092I  :815016:00:------:--</t>
  </si>
  <si>
    <t>21:0476:000615</t>
  </si>
  <si>
    <t>21:0156:000522</t>
  </si>
  <si>
    <t>21:0156:000522:0001:0001:00</t>
  </si>
  <si>
    <t>092I  :815017:00:------:--</t>
  </si>
  <si>
    <t>21:0476:000616</t>
  </si>
  <si>
    <t>21:0156:000523</t>
  </si>
  <si>
    <t>21:0156:000523:0001:0001:00</t>
  </si>
  <si>
    <t>092I  :815018:00:------:--</t>
  </si>
  <si>
    <t>21:0476:000617</t>
  </si>
  <si>
    <t>21:0156:000524</t>
  </si>
  <si>
    <t>21:0156:000524:0001:0001:00</t>
  </si>
  <si>
    <t>092I  :815019:00:------:--</t>
  </si>
  <si>
    <t>21:0476:000618</t>
  </si>
  <si>
    <t>21:0156:000525</t>
  </si>
  <si>
    <t>21:0156:000525:0001:0001:00</t>
  </si>
  <si>
    <t>092I  :815020:00:------:--</t>
  </si>
  <si>
    <t>21:0476:000619</t>
  </si>
  <si>
    <t>21:0156:000526</t>
  </si>
  <si>
    <t>21:0156:000526:0001:0001:00</t>
  </si>
  <si>
    <t>092I  :815021:80:815030:00</t>
  </si>
  <si>
    <t>21:0476:000620</t>
  </si>
  <si>
    <t>21:0156:000533</t>
  </si>
  <si>
    <t>21:0156:000533:0001:0001:02</t>
  </si>
  <si>
    <t>092I  :815022:9J:------:--</t>
  </si>
  <si>
    <t>21:0476:000621</t>
  </si>
  <si>
    <t>092I  :815023:00:------:--</t>
  </si>
  <si>
    <t>21:0476:000622</t>
  </si>
  <si>
    <t>21:0156:000527</t>
  </si>
  <si>
    <t>21:0156:000527:0001:0001:00</t>
  </si>
  <si>
    <t>092I  :815024:10:------:--</t>
  </si>
  <si>
    <t>21:0476:000623</t>
  </si>
  <si>
    <t>21:0156:000528</t>
  </si>
  <si>
    <t>21:0156:000528:0001:0001:00</t>
  </si>
  <si>
    <t>092I  :815025:20:815024:10</t>
  </si>
  <si>
    <t>21:0476:000624</t>
  </si>
  <si>
    <t>21:0156:000528:0002:0001:00</t>
  </si>
  <si>
    <t>092I  :815026:00:------:--</t>
  </si>
  <si>
    <t>21:0476:000625</t>
  </si>
  <si>
    <t>21:0156:000529</t>
  </si>
  <si>
    <t>21:0156:000529:0001:0001:00</t>
  </si>
  <si>
    <t>092I  :815027:00:------:--</t>
  </si>
  <si>
    <t>21:0476:000626</t>
  </si>
  <si>
    <t>21:0156:000530</t>
  </si>
  <si>
    <t>21:0156:000530:0001:0001:00</t>
  </si>
  <si>
    <t>092I  :815028:00:------:--</t>
  </si>
  <si>
    <t>21:0476:000627</t>
  </si>
  <si>
    <t>21:0156:000531</t>
  </si>
  <si>
    <t>21:0156:000531:0001:0001:00</t>
  </si>
  <si>
    <t>092I  :815029:00:------:--</t>
  </si>
  <si>
    <t>21:0476:000628</t>
  </si>
  <si>
    <t>21:0156:000532</t>
  </si>
  <si>
    <t>21:0156:000532:0001:0001:00</t>
  </si>
  <si>
    <t>092I  :815030:00:------:--</t>
  </si>
  <si>
    <t>21:0476:000629</t>
  </si>
  <si>
    <t>21:0156:000533:0001:0001:01</t>
  </si>
  <si>
    <t>092I  :815031:00:------:--</t>
  </si>
  <si>
    <t>21:0476:000630</t>
  </si>
  <si>
    <t>21:0156:000534</t>
  </si>
  <si>
    <t>21:0156:000534:0001:0001:00</t>
  </si>
  <si>
    <t>092I  :815032:00:------:--</t>
  </si>
  <si>
    <t>21:0476:000631</t>
  </si>
  <si>
    <t>21:0156:000535</t>
  </si>
  <si>
    <t>21:0156:000535:0001:0001:00</t>
  </si>
  <si>
    <t>092I  :815033:00:------:--</t>
  </si>
  <si>
    <t>21:0476:000632</t>
  </si>
  <si>
    <t>21:0156:000536</t>
  </si>
  <si>
    <t>21:0156:000536:0001:0001:00</t>
  </si>
  <si>
    <t>092I  :815034:00:------:--</t>
  </si>
  <si>
    <t>21:0476:000633</t>
  </si>
  <si>
    <t>21:0156:000537</t>
  </si>
  <si>
    <t>21:0156:000537:0001:0001:00</t>
  </si>
  <si>
    <t>092I  :815035:00:------:--</t>
  </si>
  <si>
    <t>21:0476:000634</t>
  </si>
  <si>
    <t>21:0156:000538</t>
  </si>
  <si>
    <t>21:0156:000538:0001:0001:00</t>
  </si>
  <si>
    <t>092I  :815036:00:------:--</t>
  </si>
  <si>
    <t>21:0476:000635</t>
  </si>
  <si>
    <t>21:0156:000539</t>
  </si>
  <si>
    <t>21:0156:000539:0001:0001:00</t>
  </si>
  <si>
    <t>092I  :815037:00:------:--</t>
  </si>
  <si>
    <t>21:0476:000636</t>
  </si>
  <si>
    <t>21:0156:000540</t>
  </si>
  <si>
    <t>21:0156:000540:0001:0001:00</t>
  </si>
  <si>
    <t>092I  :815038:00:------:--</t>
  </si>
  <si>
    <t>21:0476:000637</t>
  </si>
  <si>
    <t>21:0156:000541</t>
  </si>
  <si>
    <t>21:0156:000541:0001:0001:00</t>
  </si>
  <si>
    <t>092I  :815039:00:------:--</t>
  </si>
  <si>
    <t>21:0476:000638</t>
  </si>
  <si>
    <t>21:0156:000542</t>
  </si>
  <si>
    <t>21:0156:000542:0001:0001:00</t>
  </si>
  <si>
    <t>092I  :815040:00:------:--</t>
  </si>
  <si>
    <t>21:0476:000639</t>
  </si>
  <si>
    <t>21:0156:000543</t>
  </si>
  <si>
    <t>21:0156:000543:0001:0001:00</t>
  </si>
  <si>
    <t>092I  :815041:80:815047:10</t>
  </si>
  <si>
    <t>21:0476:000640</t>
  </si>
  <si>
    <t>21:0156:000548</t>
  </si>
  <si>
    <t>21:0156:000548:0001:0001:02</t>
  </si>
  <si>
    <t>092I  :815042:00:------:--</t>
  </si>
  <si>
    <t>21:0476:000641</t>
  </si>
  <si>
    <t>21:0156:000544</t>
  </si>
  <si>
    <t>21:0156:000544:0001:0001:00</t>
  </si>
  <si>
    <t>092I  :815043:00:------:--</t>
  </si>
  <si>
    <t>21:0476:000642</t>
  </si>
  <si>
    <t>21:0156:000545</t>
  </si>
  <si>
    <t>21:0156:000545:0001:0001:00</t>
  </si>
  <si>
    <t>092I  :815044:9L:------:--</t>
  </si>
  <si>
    <t>21:0476:000643</t>
  </si>
  <si>
    <t>092I  :815045:00:------:--</t>
  </si>
  <si>
    <t>21:0476:000644</t>
  </si>
  <si>
    <t>21:0156:000546</t>
  </si>
  <si>
    <t>21:0156:000546:0001:0001:00</t>
  </si>
  <si>
    <t>092I  :815046:00:------:--</t>
  </si>
  <si>
    <t>21:0476:000645</t>
  </si>
  <si>
    <t>21:0156:000547</t>
  </si>
  <si>
    <t>21:0156:000547:0001:0001:00</t>
  </si>
  <si>
    <t>092I  :815047:10:------:--</t>
  </si>
  <si>
    <t>21:0476:000646</t>
  </si>
  <si>
    <t>21:0156:000548:0001:0001:01</t>
  </si>
  <si>
    <t>092I  :815048:20:815047:10</t>
  </si>
  <si>
    <t>21:0476:000647</t>
  </si>
  <si>
    <t>21:0156:000548:0002:0001:00</t>
  </si>
  <si>
    <t>092I  :815049:00:------:--</t>
  </si>
  <si>
    <t>21:0476:000648</t>
  </si>
  <si>
    <t>21:0156:000549</t>
  </si>
  <si>
    <t>21:0156:000549:0001:0001:00</t>
  </si>
  <si>
    <t>092I  :815050:00:------:--</t>
  </si>
  <si>
    <t>21:0476:000649</t>
  </si>
  <si>
    <t>21:0156:000550</t>
  </si>
  <si>
    <t>21:0156:000550:0001:0001:00</t>
  </si>
  <si>
    <t>092I  :815051:00:------:--</t>
  </si>
  <si>
    <t>21:0476:000650</t>
  </si>
  <si>
    <t>21:0156:000551</t>
  </si>
  <si>
    <t>21:0156:000551:0001:0001:00</t>
  </si>
  <si>
    <t>092I  :815052:00:------:--</t>
  </si>
  <si>
    <t>21:0476:000651</t>
  </si>
  <si>
    <t>21:0156:000552</t>
  </si>
  <si>
    <t>21:0156:000552:0001:0001:00</t>
  </si>
  <si>
    <t>092I  :815053:00:------:--</t>
  </si>
  <si>
    <t>21:0476:000652</t>
  </si>
  <si>
    <t>21:0156:000553</t>
  </si>
  <si>
    <t>21:0156:000553:0001:0001:00</t>
  </si>
  <si>
    <t>092I  :815054:00:------:--</t>
  </si>
  <si>
    <t>21:0476:000653</t>
  </si>
  <si>
    <t>21:0156:000554</t>
  </si>
  <si>
    <t>21:0156:000554:0001:0001:00</t>
  </si>
  <si>
    <t>092I  :815055:00:------:--</t>
  </si>
  <si>
    <t>21:0476:000654</t>
  </si>
  <si>
    <t>21:0156:000555</t>
  </si>
  <si>
    <t>21:0156:000555:0001:0001:00</t>
  </si>
  <si>
    <t>092I  :815056:00:------:--</t>
  </si>
  <si>
    <t>21:0476:000655</t>
  </si>
  <si>
    <t>21:0156:000556</t>
  </si>
  <si>
    <t>21:0156:000556:0001:0001:00</t>
  </si>
  <si>
    <t>092I  :815057:00:------:--</t>
  </si>
  <si>
    <t>21:0476:000656</t>
  </si>
  <si>
    <t>21:0156:000557</t>
  </si>
  <si>
    <t>21:0156:000557:0001:0001:00</t>
  </si>
  <si>
    <t>092I  :815058:00:------:--</t>
  </si>
  <si>
    <t>21:0476:000657</t>
  </si>
  <si>
    <t>21:0156:000558</t>
  </si>
  <si>
    <t>21:0156:000558:0001:0001:00</t>
  </si>
  <si>
    <t>092I  :815059:00:------:--</t>
  </si>
  <si>
    <t>21:0476:000658</t>
  </si>
  <si>
    <t>21:0156:000559</t>
  </si>
  <si>
    <t>21:0156:000559:0001:0001:00</t>
  </si>
  <si>
    <t>092I  :815060:00:------:--</t>
  </si>
  <si>
    <t>21:0476:000659</t>
  </si>
  <si>
    <t>21:0156:000560</t>
  </si>
  <si>
    <t>21:0156:000560:0001:0001:00</t>
  </si>
  <si>
    <t>092I  :815061:80:815064:00</t>
  </si>
  <si>
    <t>21:0476:000660</t>
  </si>
  <si>
    <t>21:0156:000562</t>
  </si>
  <si>
    <t>21:0156:000562:0001:0001:02</t>
  </si>
  <si>
    <t>092I  :815062:10:------:--</t>
  </si>
  <si>
    <t>21:0476:000661</t>
  </si>
  <si>
    <t>21:0156:000561</t>
  </si>
  <si>
    <t>21:0156:000561:0001:0001:00</t>
  </si>
  <si>
    <t>092I  :815063:20:815062:10</t>
  </si>
  <si>
    <t>21:0476:000662</t>
  </si>
  <si>
    <t>21:0156:000561:0002:0001:00</t>
  </si>
  <si>
    <t>092I  :815064:00:------:--</t>
  </si>
  <si>
    <t>21:0476:000663</t>
  </si>
  <si>
    <t>21:0156:000562:0001:0001:01</t>
  </si>
  <si>
    <t>092I  :815065:00:------:--</t>
  </si>
  <si>
    <t>21:0476:000664</t>
  </si>
  <si>
    <t>21:0156:000563</t>
  </si>
  <si>
    <t>21:0156:000563:0001:0001:00</t>
  </si>
  <si>
    <t>092I  :815066:00:------:--</t>
  </si>
  <si>
    <t>21:0476:000665</t>
  </si>
  <si>
    <t>21:0156:000564</t>
  </si>
  <si>
    <t>21:0156:000564:0001:0001:00</t>
  </si>
  <si>
    <t>092I  :815067:00:------:--</t>
  </si>
  <si>
    <t>21:0476:000666</t>
  </si>
  <si>
    <t>21:0156:000565</t>
  </si>
  <si>
    <t>21:0156:000565:0001:0001:00</t>
  </si>
  <si>
    <t>092I  :815068:00:------:--</t>
  </si>
  <si>
    <t>21:0476:000667</t>
  </si>
  <si>
    <t>21:0156:000566</t>
  </si>
  <si>
    <t>21:0156:000566:0001:0001:00</t>
  </si>
  <si>
    <t>092I  :815069:00:------:--</t>
  </si>
  <si>
    <t>21:0476:000668</t>
  </si>
  <si>
    <t>21:0156:000567</t>
  </si>
  <si>
    <t>21:0156:000567:0001:0001:00</t>
  </si>
  <si>
    <t>092I  :815070:00:------:--</t>
  </si>
  <si>
    <t>21:0476:000669</t>
  </si>
  <si>
    <t>21:0156:000568</t>
  </si>
  <si>
    <t>21:0156:000568:0001:0001:00</t>
  </si>
  <si>
    <t>092I  :815071:00:------:--</t>
  </si>
  <si>
    <t>21:0476:000670</t>
  </si>
  <si>
    <t>21:0156:000569</t>
  </si>
  <si>
    <t>21:0156:000569:0001:0001:00</t>
  </si>
  <si>
    <t>092I  :815072:9E:------:--</t>
  </si>
  <si>
    <t>21:0476:000671</t>
  </si>
  <si>
    <t>092I  :815073:00:------:--</t>
  </si>
  <si>
    <t>21:0476:000672</t>
  </si>
  <si>
    <t>21:0156:000570</t>
  </si>
  <si>
    <t>21:0156:000570:0001:0001:00</t>
  </si>
  <si>
    <t>092I  :815074:00:------:--</t>
  </si>
  <si>
    <t>21:0476:000673</t>
  </si>
  <si>
    <t>21:0156:000571</t>
  </si>
  <si>
    <t>21:0156:000571:0001:0001:00</t>
  </si>
  <si>
    <t>092I  :815075:00:------:--</t>
  </si>
  <si>
    <t>21:0476:000674</t>
  </si>
  <si>
    <t>21:0156:000572</t>
  </si>
  <si>
    <t>21:0156:000572:0001:0001:00</t>
  </si>
  <si>
    <t>092J  :811001:80:811002:00</t>
  </si>
  <si>
    <t>21:0479:000001</t>
  </si>
  <si>
    <t>21:0157:000001</t>
  </si>
  <si>
    <t>21:0157:000001:0001:0001:02</t>
  </si>
  <si>
    <t>092J  :811002:00:------:--</t>
  </si>
  <si>
    <t>21:0479:000002</t>
  </si>
  <si>
    <t>21:0157:000001:0001:0001:01</t>
  </si>
  <si>
    <t>092J  :811003:9K:------:--</t>
  </si>
  <si>
    <t>21:0479:000003</t>
  </si>
  <si>
    <t>092J  :811004:00:------:--</t>
  </si>
  <si>
    <t>21:0479:000004</t>
  </si>
  <si>
    <t>21:0157:000002</t>
  </si>
  <si>
    <t>21:0157:000002:0001:0001:00</t>
  </si>
  <si>
    <t>092J  :811005:10:------:--</t>
  </si>
  <si>
    <t>21:0479:000005</t>
  </si>
  <si>
    <t>21:0157:000003</t>
  </si>
  <si>
    <t>21:0157:000003:0001:0001:00</t>
  </si>
  <si>
    <t>092J  :811006:20:811005:10</t>
  </si>
  <si>
    <t>21:0479:000006</t>
  </si>
  <si>
    <t>21:0157:000003:0002:0001:00</t>
  </si>
  <si>
    <t>092J  :811007:00:------:--</t>
  </si>
  <si>
    <t>21:0479:000007</t>
  </si>
  <si>
    <t>21:0157:000004</t>
  </si>
  <si>
    <t>21:0157:000004:0001:0001:00</t>
  </si>
  <si>
    <t>092J  :811008:00:------:--</t>
  </si>
  <si>
    <t>21:0479:000008</t>
  </si>
  <si>
    <t>21:0157:000005</t>
  </si>
  <si>
    <t>21:0157:000005:0001:0001:00</t>
  </si>
  <si>
    <t>092J  :811009:00:------:--</t>
  </si>
  <si>
    <t>21:0479:000009</t>
  </si>
  <si>
    <t>21:0157:000006</t>
  </si>
  <si>
    <t>21:0157:000006:0001:0001:00</t>
  </si>
  <si>
    <t>092J  :811010:00:------:--</t>
  </si>
  <si>
    <t>21:0479:000010</t>
  </si>
  <si>
    <t>21:0157:000007</t>
  </si>
  <si>
    <t>21:0157:000007:0001:0001:00</t>
  </si>
  <si>
    <t>092J  :811011:00:------:--</t>
  </si>
  <si>
    <t>21:0479:000011</t>
  </si>
  <si>
    <t>21:0157:000008</t>
  </si>
  <si>
    <t>21:0157:000008:0001:0001:00</t>
  </si>
  <si>
    <t>092J  :811012:00:------:--</t>
  </si>
  <si>
    <t>21:0479:000012</t>
  </si>
  <si>
    <t>21:0157:000009</t>
  </si>
  <si>
    <t>21:0157:000009:0001:0001:00</t>
  </si>
  <si>
    <t>092J  :811013:00:------:--</t>
  </si>
  <si>
    <t>21:0479:000013</t>
  </si>
  <si>
    <t>21:0157:000010</t>
  </si>
  <si>
    <t>21:0157:000010:0001:0001:00</t>
  </si>
  <si>
    <t>092J  :811014:00:------:--</t>
  </si>
  <si>
    <t>21:0479:000014</t>
  </si>
  <si>
    <t>21:0157:000011</t>
  </si>
  <si>
    <t>21:0157:000011:0001:0001:00</t>
  </si>
  <si>
    <t>092J  :811015:00:------:--</t>
  </si>
  <si>
    <t>21:0479:000015</t>
  </si>
  <si>
    <t>21:0157:000012</t>
  </si>
  <si>
    <t>21:0157:000012:0001:0001:00</t>
  </si>
  <si>
    <t>092J  :811016:00:------:--</t>
  </si>
  <si>
    <t>21:0479:000016</t>
  </si>
  <si>
    <t>21:0157:000013</t>
  </si>
  <si>
    <t>21:0157:000013:0001:0001:00</t>
  </si>
  <si>
    <t>092J  :811017:00:------:--</t>
  </si>
  <si>
    <t>21:0479:000017</t>
  </si>
  <si>
    <t>21:0157:000014</t>
  </si>
  <si>
    <t>21:0157:000014:0001:0001:00</t>
  </si>
  <si>
    <t>092J  :811018:00:------:--</t>
  </si>
  <si>
    <t>21:0479:000018</t>
  </si>
  <si>
    <t>21:0157:000015</t>
  </si>
  <si>
    <t>21:0157:000015:0001:0001:00</t>
  </si>
  <si>
    <t>092J  :811019:00:------:--</t>
  </si>
  <si>
    <t>21:0479:000019</t>
  </si>
  <si>
    <t>21:0157:000016</t>
  </si>
  <si>
    <t>21:0157:000016:0001:0001:00</t>
  </si>
  <si>
    <t>092J  :811020:00:------:--</t>
  </si>
  <si>
    <t>21:0479:000020</t>
  </si>
  <si>
    <t>21:0157:000017</t>
  </si>
  <si>
    <t>21:0157:000017:0001:0001:00</t>
  </si>
  <si>
    <t>092J  :811021:80:811025:00</t>
  </si>
  <si>
    <t>21:0479:000021</t>
  </si>
  <si>
    <t>21:0157:000020</t>
  </si>
  <si>
    <t>21:0157:000020:0001:0001:02</t>
  </si>
  <si>
    <t>092J  :811022:10:------:--</t>
  </si>
  <si>
    <t>21:0479:000022</t>
  </si>
  <si>
    <t>21:0157:000018</t>
  </si>
  <si>
    <t>21:0157:000018:0001:0001:00</t>
  </si>
  <si>
    <t>092J  :811023:20:811022:10</t>
  </si>
  <si>
    <t>21:0479:000023</t>
  </si>
  <si>
    <t>21:0157:000018:0002:0001:00</t>
  </si>
  <si>
    <t>092J  :811024:00:------:--</t>
  </si>
  <si>
    <t>21:0479:000024</t>
  </si>
  <si>
    <t>21:0157:000019</t>
  </si>
  <si>
    <t>21:0157:000019:0001:0001:00</t>
  </si>
  <si>
    <t>092J  :811025:00:------:--</t>
  </si>
  <si>
    <t>21:0479:000025</t>
  </si>
  <si>
    <t>21:0157:000020:0001:0001:01</t>
  </si>
  <si>
    <t>092J  :811026:00:------:--</t>
  </si>
  <si>
    <t>21:0479:000026</t>
  </si>
  <si>
    <t>21:0157:000021</t>
  </si>
  <si>
    <t>21:0157:000021:0001:0001:00</t>
  </si>
  <si>
    <t>092J  :811027:00:------:--</t>
  </si>
  <si>
    <t>21:0479:000027</t>
  </si>
  <si>
    <t>21:0157:000022</t>
  </si>
  <si>
    <t>21:0157:000022:0001:0001:00</t>
  </si>
  <si>
    <t>092J  :811028:00:------:--</t>
  </si>
  <si>
    <t>21:0479:000028</t>
  </si>
  <si>
    <t>21:0157:000023</t>
  </si>
  <si>
    <t>21:0157:000023:0001:0001:00</t>
  </si>
  <si>
    <t>092J  :811029:00:------:--</t>
  </si>
  <si>
    <t>21:0479:000029</t>
  </si>
  <si>
    <t>21:0157:000024</t>
  </si>
  <si>
    <t>21:0157:000024:0001:0001:00</t>
  </si>
  <si>
    <t>092J  :811030:00:------:--</t>
  </si>
  <si>
    <t>21:0479:000030</t>
  </si>
  <si>
    <t>21:0157:000025</t>
  </si>
  <si>
    <t>21:0157:000025:0001:0001:00</t>
  </si>
  <si>
    <t>092J  :811031:00:------:--</t>
  </si>
  <si>
    <t>21:0479:000031</t>
  </si>
  <si>
    <t>21:0157:000026</t>
  </si>
  <si>
    <t>21:0157:000026:0001:0001:00</t>
  </si>
  <si>
    <t>092J  :811032:00:------:--</t>
  </si>
  <si>
    <t>21:0479:000032</t>
  </si>
  <si>
    <t>21:0157:000027</t>
  </si>
  <si>
    <t>21:0157:000027:0001:0001:00</t>
  </si>
  <si>
    <t>092J  :811033:00:------:--</t>
  </si>
  <si>
    <t>21:0479:000033</t>
  </si>
  <si>
    <t>21:0157:000028</t>
  </si>
  <si>
    <t>21:0157:000028:0001:0001:00</t>
  </si>
  <si>
    <t>092J  :811034:00:------:--</t>
  </si>
  <si>
    <t>21:0479:000034</t>
  </si>
  <si>
    <t>21:0157:000029</t>
  </si>
  <si>
    <t>21:0157:000029:0001:0001:00</t>
  </si>
  <si>
    <t>092J  :811035:00:------:--</t>
  </si>
  <si>
    <t>21:0479:000035</t>
  </si>
  <si>
    <t>21:0157:000030</t>
  </si>
  <si>
    <t>21:0157:000030:0001:0001:00</t>
  </si>
  <si>
    <t>092J  :811036:9L:------:--</t>
  </si>
  <si>
    <t>21:0479:000036</t>
  </si>
  <si>
    <t>092J  :811037:00:------:--</t>
  </si>
  <si>
    <t>21:0479:000037</t>
  </si>
  <si>
    <t>21:0157:000031</t>
  </si>
  <si>
    <t>21:0157:000031:0001:0001:00</t>
  </si>
  <si>
    <t>092J  :811038:00:------:--</t>
  </si>
  <si>
    <t>21:0479:000038</t>
  </si>
  <si>
    <t>21:0157:000032</t>
  </si>
  <si>
    <t>21:0157:000032:0001:0001:00</t>
  </si>
  <si>
    <t>092J  :811039:00:------:--</t>
  </si>
  <si>
    <t>21:0479:000039</t>
  </si>
  <si>
    <t>21:0157:000033</t>
  </si>
  <si>
    <t>21:0157:000033:0001:0001:00</t>
  </si>
  <si>
    <t>092J  :811040:00:------:--</t>
  </si>
  <si>
    <t>21:0479:000040</t>
  </si>
  <si>
    <t>21:0157:000034</t>
  </si>
  <si>
    <t>21:0157:000034:0001:0001:00</t>
  </si>
  <si>
    <t>092J  :811041:80:811043:00</t>
  </si>
  <si>
    <t>21:0479:000041</t>
  </si>
  <si>
    <t>21:0157:000036</t>
  </si>
  <si>
    <t>21:0157:000036:0001:0001:02</t>
  </si>
  <si>
    <t>092J  :811042:00:------:--</t>
  </si>
  <si>
    <t>21:0479:000042</t>
  </si>
  <si>
    <t>21:0157:000035</t>
  </si>
  <si>
    <t>21:0157:000035:0001:0001:00</t>
  </si>
  <si>
    <t>092J  :811043:00:------:--</t>
  </si>
  <si>
    <t>21:0479:000043</t>
  </si>
  <si>
    <t>21:0157:000036:0001:0001:01</t>
  </si>
  <si>
    <t>092J  :811044:00:------:--</t>
  </si>
  <si>
    <t>21:0479:000044</t>
  </si>
  <si>
    <t>21:0157:000037</t>
  </si>
  <si>
    <t>21:0157:000037:0001:0001:00</t>
  </si>
  <si>
    <t>092J  :811045:00:------:--</t>
  </si>
  <si>
    <t>21:0479:000045</t>
  </si>
  <si>
    <t>21:0157:000038</t>
  </si>
  <si>
    <t>21:0157:000038:0001:0001:00</t>
  </si>
  <si>
    <t>092J  :811046:00:------:--</t>
  </si>
  <si>
    <t>21:0479:000046</t>
  </si>
  <si>
    <t>21:0157:000039</t>
  </si>
  <si>
    <t>21:0157:000039:0001:0001:00</t>
  </si>
  <si>
    <t>092J  :811047:10:------:--</t>
  </si>
  <si>
    <t>21:0479:000047</t>
  </si>
  <si>
    <t>21:0157:000040</t>
  </si>
  <si>
    <t>21:0157:000040:0001:0001:00</t>
  </si>
  <si>
    <t>092J  :811048:20:811047:10</t>
  </si>
  <si>
    <t>21:0479:000048</t>
  </si>
  <si>
    <t>21:0157:000040:0002:0001:00</t>
  </si>
  <si>
    <t>092J  :811049:00:------:--</t>
  </si>
  <si>
    <t>21:0479:000049</t>
  </si>
  <si>
    <t>21:0157:000041</t>
  </si>
  <si>
    <t>21:0157:000041:0001:0001:00</t>
  </si>
  <si>
    <t>092J  :811050:00:------:--</t>
  </si>
  <si>
    <t>21:0479:000050</t>
  </si>
  <si>
    <t>21:0157:000042</t>
  </si>
  <si>
    <t>21:0157:000042:0001:0001:00</t>
  </si>
  <si>
    <t>092J  :811051:9L:------:--</t>
  </si>
  <si>
    <t>21:0479:000051</t>
  </si>
  <si>
    <t>092J  :811052:00:------:--</t>
  </si>
  <si>
    <t>21:0479:000052</t>
  </si>
  <si>
    <t>21:0157:000043</t>
  </si>
  <si>
    <t>21:0157:000043:0001:0001:00</t>
  </si>
  <si>
    <t>092J  :811053:00:------:--</t>
  </si>
  <si>
    <t>21:0479:000053</t>
  </si>
  <si>
    <t>21:0157:000044</t>
  </si>
  <si>
    <t>21:0157:000044:0001:0001:00</t>
  </si>
  <si>
    <t>092J  :811054:00:------:--</t>
  </si>
  <si>
    <t>21:0479:000054</t>
  </si>
  <si>
    <t>21:0157:000045</t>
  </si>
  <si>
    <t>21:0157:000045:0001:0001:00</t>
  </si>
  <si>
    <t>092J  :811055:00:------:--</t>
  </si>
  <si>
    <t>21:0479:000055</t>
  </si>
  <si>
    <t>21:0157:000046</t>
  </si>
  <si>
    <t>21:0157:000046:0001:0001:00</t>
  </si>
  <si>
    <t>092J  :811056:00:------:--</t>
  </si>
  <si>
    <t>21:0479:000056</t>
  </si>
  <si>
    <t>21:0157:000047</t>
  </si>
  <si>
    <t>21:0157:000047:0001:0001:00</t>
  </si>
  <si>
    <t>092J  :811057:00:------:--</t>
  </si>
  <si>
    <t>21:0479:000057</t>
  </si>
  <si>
    <t>21:0157:000048</t>
  </si>
  <si>
    <t>21:0157:000048:0001:0001:00</t>
  </si>
  <si>
    <t>092J  :811058:00:------:--</t>
  </si>
  <si>
    <t>21:0479:000058</t>
  </si>
  <si>
    <t>21:0157:000049</t>
  </si>
  <si>
    <t>21:0157:000049:0001:0001:00</t>
  </si>
  <si>
    <t>092J  :811059:00:------:--</t>
  </si>
  <si>
    <t>21:0479:000059</t>
  </si>
  <si>
    <t>21:0157:000050</t>
  </si>
  <si>
    <t>21:0157:000050:0001:0001:00</t>
  </si>
  <si>
    <t>092J  :811060:00:------:--</t>
  </si>
  <si>
    <t>21:0479:000060</t>
  </si>
  <si>
    <t>21:0157:000051</t>
  </si>
  <si>
    <t>21:0157:000051:0001:0001:00</t>
  </si>
  <si>
    <t>092J  :811061:80:811077:00</t>
  </si>
  <si>
    <t>21:0479:000061</t>
  </si>
  <si>
    <t>21:0157:000065</t>
  </si>
  <si>
    <t>21:0157:000065:0001:0001:02</t>
  </si>
  <si>
    <t>092J  :811062:00:------:--</t>
  </si>
  <si>
    <t>21:0479:000062</t>
  </si>
  <si>
    <t>21:0157:000052</t>
  </si>
  <si>
    <t>21:0157:000052:0001:0001:00</t>
  </si>
  <si>
    <t>092J  :811063:00:------:--</t>
  </si>
  <si>
    <t>21:0479:000063</t>
  </si>
  <si>
    <t>21:0157:000053</t>
  </si>
  <si>
    <t>21:0157:000053:0001:0001:00</t>
  </si>
  <si>
    <t>092J  :811064:00:------:--</t>
  </si>
  <si>
    <t>21:0479:000064</t>
  </si>
  <si>
    <t>21:0157:000054</t>
  </si>
  <si>
    <t>21:0157:000054:0001:0001:00</t>
  </si>
  <si>
    <t>092J  :811065:10:------:--</t>
  </si>
  <si>
    <t>21:0479:000065</t>
  </si>
  <si>
    <t>21:0157:000055</t>
  </si>
  <si>
    <t>21:0157:000055:0001:0001:00</t>
  </si>
  <si>
    <t>092J  :811066:20:811065:10</t>
  </si>
  <si>
    <t>21:0479:000066</t>
  </si>
  <si>
    <t>21:0157:000055:0002:0001:00</t>
  </si>
  <si>
    <t>092J  :811067:00:------:--</t>
  </si>
  <si>
    <t>21:0479:000067</t>
  </si>
  <si>
    <t>21:0157:000056</t>
  </si>
  <si>
    <t>21:0157:000056:0001:0001:00</t>
  </si>
  <si>
    <t>092J  :811068:00:------:--</t>
  </si>
  <si>
    <t>21:0479:000068</t>
  </si>
  <si>
    <t>21:0157:000057</t>
  </si>
  <si>
    <t>21:0157:000057:0001:0001:00</t>
  </si>
  <si>
    <t>092J  :811069:00:------:--</t>
  </si>
  <si>
    <t>21:0479:000069</t>
  </si>
  <si>
    <t>21:0157:000058</t>
  </si>
  <si>
    <t>21:0157:000058:0001:0001:00</t>
  </si>
  <si>
    <t>092J  :811070:00:------:--</t>
  </si>
  <si>
    <t>21:0479:000070</t>
  </si>
  <si>
    <t>21:0157:000059</t>
  </si>
  <si>
    <t>21:0157:000059:0001:0001:00</t>
  </si>
  <si>
    <t>092J  :811071:00:------:--</t>
  </si>
  <si>
    <t>21:0479:000071</t>
  </si>
  <si>
    <t>21:0157:000060</t>
  </si>
  <si>
    <t>21:0157:000060:0001:0001:00</t>
  </si>
  <si>
    <t>092J  :811072:00:------:--</t>
  </si>
  <si>
    <t>21:0479:000072</t>
  </si>
  <si>
    <t>21:0157:000061</t>
  </si>
  <si>
    <t>21:0157:000061:0001:0001:00</t>
  </si>
  <si>
    <t>092J  :811073:00:------:--</t>
  </si>
  <si>
    <t>21:0479:000073</t>
  </si>
  <si>
    <t>21:0157:000062</t>
  </si>
  <si>
    <t>21:0157:000062:0001:0001:00</t>
  </si>
  <si>
    <t>092J  :811074:9J:------:--</t>
  </si>
  <si>
    <t>21:0479:000074</t>
  </si>
  <si>
    <t>092J  :811075:00:------:--</t>
  </si>
  <si>
    <t>21:0479:000075</t>
  </si>
  <si>
    <t>21:0157:000063</t>
  </si>
  <si>
    <t>21:0157:000063:0001:0001:00</t>
  </si>
  <si>
    <t>092J  :811076:00:------:--</t>
  </si>
  <si>
    <t>21:0479:000076</t>
  </si>
  <si>
    <t>21:0157:000064</t>
  </si>
  <si>
    <t>21:0157:000064:0001:0001:00</t>
  </si>
  <si>
    <t>092J  :811077:00:------:--</t>
  </si>
  <si>
    <t>21:0479:000077</t>
  </si>
  <si>
    <t>21:0157:000065:0001:0001:01</t>
  </si>
  <si>
    <t>092J  :811078:00:------:--</t>
  </si>
  <si>
    <t>21:0479:000078</t>
  </si>
  <si>
    <t>21:0157:000066</t>
  </si>
  <si>
    <t>21:0157:000066:0001:0001:00</t>
  </si>
  <si>
    <t>092J  :811079:00:------:--</t>
  </si>
  <si>
    <t>21:0479:000079</t>
  </si>
  <si>
    <t>21:0157:000067</t>
  </si>
  <si>
    <t>21:0157:000067:0001:0001:00</t>
  </si>
  <si>
    <t>092J  :811080:00:------:--</t>
  </si>
  <si>
    <t>21:0479:000080</t>
  </si>
  <si>
    <t>21:0157:000068</t>
  </si>
  <si>
    <t>21:0157:000068:0001:0001:00</t>
  </si>
  <si>
    <t>092J  :811081:80:811085:00</t>
  </si>
  <si>
    <t>21:0479:000081</t>
  </si>
  <si>
    <t>21:0157:000072</t>
  </si>
  <si>
    <t>21:0157:000072:0001:0001:02</t>
  </si>
  <si>
    <t>092J  :811082:00:------:--</t>
  </si>
  <si>
    <t>21:0479:000082</t>
  </si>
  <si>
    <t>21:0157:000069</t>
  </si>
  <si>
    <t>21:0157:000069:0001:0001:00</t>
  </si>
  <si>
    <t>092J  :811083:00:------:--</t>
  </si>
  <si>
    <t>21:0479:000083</t>
  </si>
  <si>
    <t>21:0157:000070</t>
  </si>
  <si>
    <t>21:0157:000070:0001:0001:00</t>
  </si>
  <si>
    <t>092J  :811084:00:------:--</t>
  </si>
  <si>
    <t>21:0479:000084</t>
  </si>
  <si>
    <t>21:0157:000071</t>
  </si>
  <si>
    <t>21:0157:000071:0001:0001:00</t>
  </si>
  <si>
    <t>092J  :811085:00:------:--</t>
  </si>
  <si>
    <t>21:0479:000085</t>
  </si>
  <si>
    <t>21:0157:000072:0001:0001:01</t>
  </si>
  <si>
    <t>092J  :811086:00:------:--</t>
  </si>
  <si>
    <t>21:0479:000086</t>
  </si>
  <si>
    <t>21:0157:000073</t>
  </si>
  <si>
    <t>21:0157:000073:0001:0001:00</t>
  </si>
  <si>
    <t>092J  :811087:00:------:--</t>
  </si>
  <si>
    <t>21:0479:000087</t>
  </si>
  <si>
    <t>21:0157:000074</t>
  </si>
  <si>
    <t>21:0157:000074:0001:0001:00</t>
  </si>
  <si>
    <t>092J  :811088:00:------:--</t>
  </si>
  <si>
    <t>21:0479:000088</t>
  </si>
  <si>
    <t>21:0157:000075</t>
  </si>
  <si>
    <t>21:0157:000075:0001:0001:00</t>
  </si>
  <si>
    <t>092J  :811089:00:------:--</t>
  </si>
  <si>
    <t>21:0479:000089</t>
  </si>
  <si>
    <t>21:0157:000076</t>
  </si>
  <si>
    <t>21:0157:000076:0001:0001:00</t>
  </si>
  <si>
    <t>092J  :811090:9E:------:--</t>
  </si>
  <si>
    <t>21:0479:000090</t>
  </si>
  <si>
    <t>092J  :811091:10:------:--</t>
  </si>
  <si>
    <t>21:0479:000091</t>
  </si>
  <si>
    <t>21:0157:000077</t>
  </si>
  <si>
    <t>21:0157:000077:0001:0001:00</t>
  </si>
  <si>
    <t>092J  :811092:20:811091:10</t>
  </si>
  <si>
    <t>21:0479:000092</t>
  </si>
  <si>
    <t>21:0157:000077:0002:0001:00</t>
  </si>
  <si>
    <t>092J  :811093:00:------:--</t>
  </si>
  <si>
    <t>21:0479:000093</t>
  </si>
  <si>
    <t>21:0157:000078</t>
  </si>
  <si>
    <t>21:0157:000078:0001:0001:00</t>
  </si>
  <si>
    <t>092J  :811094:00:------:--</t>
  </si>
  <si>
    <t>21:0479:000094</t>
  </si>
  <si>
    <t>21:0157:000079</t>
  </si>
  <si>
    <t>21:0157:000079:0001:0001:00</t>
  </si>
  <si>
    <t>092J  :811095:00:------:--</t>
  </si>
  <si>
    <t>21:0479:000095</t>
  </si>
  <si>
    <t>21:0157:000080</t>
  </si>
  <si>
    <t>21:0157:000080:0001:0001:00</t>
  </si>
  <si>
    <t>092J  :811096:00:------:--</t>
  </si>
  <si>
    <t>21:0479:000096</t>
  </si>
  <si>
    <t>21:0157:000081</t>
  </si>
  <si>
    <t>21:0157:000081:0001:0001:00</t>
  </si>
  <si>
    <t>092J  :811097:00:------:--</t>
  </si>
  <si>
    <t>21:0479:000097</t>
  </si>
  <si>
    <t>21:0157:000082</t>
  </si>
  <si>
    <t>21:0157:000082:0001:0001:00</t>
  </si>
  <si>
    <t>092J  :811098:00:------:--</t>
  </si>
  <si>
    <t>21:0479:000098</t>
  </si>
  <si>
    <t>21:0157:000083</t>
  </si>
  <si>
    <t>21:0157:000083:0001:0001:00</t>
  </si>
  <si>
    <t>092J  :811099:00:------:--</t>
  </si>
  <si>
    <t>21:0479:000099</t>
  </si>
  <si>
    <t>21:0157:000084</t>
  </si>
  <si>
    <t>21:0157:000084:0001:0001:00</t>
  </si>
  <si>
    <t>092J  :811100:00:------:--</t>
  </si>
  <si>
    <t>21:0479:000100</t>
  </si>
  <si>
    <t>21:0157:000085</t>
  </si>
  <si>
    <t>21:0157:000085:0001:0001:00</t>
  </si>
  <si>
    <t>092J  :811101:80:811110:00</t>
  </si>
  <si>
    <t>21:0479:000101</t>
  </si>
  <si>
    <t>21:0157:000093</t>
  </si>
  <si>
    <t>21:0157:000093:0001:0001:02</t>
  </si>
  <si>
    <t>092J  :811102:00:------:--</t>
  </si>
  <si>
    <t>21:0479:000102</t>
  </si>
  <si>
    <t>21:0157:000086</t>
  </si>
  <si>
    <t>21:0157:000086:0001:0001:00</t>
  </si>
  <si>
    <t>092J  :811103:10:------:--</t>
  </si>
  <si>
    <t>21:0479:000103</t>
  </si>
  <si>
    <t>21:0157:000087</t>
  </si>
  <si>
    <t>21:0157:000087:0001:0001:00</t>
  </si>
  <si>
    <t>092J  :811104:20:811103:10</t>
  </si>
  <si>
    <t>21:0479:000104</t>
  </si>
  <si>
    <t>21:0157:000087:0002:0001:00</t>
  </si>
  <si>
    <t>092J  :811105:00:------:--</t>
  </si>
  <si>
    <t>21:0479:000105</t>
  </si>
  <si>
    <t>21:0157:000088</t>
  </si>
  <si>
    <t>21:0157:000088:0001:0001:00</t>
  </si>
  <si>
    <t>092J  :811106:00:------:--</t>
  </si>
  <si>
    <t>21:0479:000106</t>
  </si>
  <si>
    <t>21:0157:000089</t>
  </si>
  <si>
    <t>21:0157:000089:0001:0001:00</t>
  </si>
  <si>
    <t>092J  :811107:00:------:--</t>
  </si>
  <si>
    <t>21:0479:000107</t>
  </si>
  <si>
    <t>21:0157:000090</t>
  </si>
  <si>
    <t>21:0157:000090:0001:0001:00</t>
  </si>
  <si>
    <t>092J  :811108:00:------:--</t>
  </si>
  <si>
    <t>21:0479:000108</t>
  </si>
  <si>
    <t>21:0157:000091</t>
  </si>
  <si>
    <t>21:0157:000091:0001:0001:00</t>
  </si>
  <si>
    <t>092J  :811109:00:------:--</t>
  </si>
  <si>
    <t>21:0479:000109</t>
  </si>
  <si>
    <t>21:0157:000092</t>
  </si>
  <si>
    <t>21:0157:000092:0001:0001:00</t>
  </si>
  <si>
    <t>092J  :811110:00:------:--</t>
  </si>
  <si>
    <t>21:0479:000110</t>
  </si>
  <si>
    <t>21:0157:000093:0001:0001:01</t>
  </si>
  <si>
    <t>092J  :811111:00:------:--</t>
  </si>
  <si>
    <t>21:0479:000111</t>
  </si>
  <si>
    <t>21:0157:000094</t>
  </si>
  <si>
    <t>21:0157:000094:0001:0001:00</t>
  </si>
  <si>
    <t>092J  :811112:00:------:--</t>
  </si>
  <si>
    <t>21:0479:000112</t>
  </si>
  <si>
    <t>21:0157:000095</t>
  </si>
  <si>
    <t>21:0157:000095:0001:0001:00</t>
  </si>
  <si>
    <t>092J  :811113:00:------:--</t>
  </si>
  <si>
    <t>21:0479:000113</t>
  </si>
  <si>
    <t>21:0157:000096</t>
  </si>
  <si>
    <t>21:0157:000096:0001:0001:00</t>
  </si>
  <si>
    <t>092J  :811114:9K:------:--</t>
  </si>
  <si>
    <t>21:0479:000114</t>
  </si>
  <si>
    <t>092J  :811115:00:------:--</t>
  </si>
  <si>
    <t>21:0479:000115</t>
  </si>
  <si>
    <t>21:0157:000097</t>
  </si>
  <si>
    <t>21:0157:000097:0001:0001:00</t>
  </si>
  <si>
    <t>092J  :811116:00:------:--</t>
  </si>
  <si>
    <t>21:0479:000116</t>
  </si>
  <si>
    <t>21:0157:000098</t>
  </si>
  <si>
    <t>21:0157:000098:0001:0001:00</t>
  </si>
  <si>
    <t>092J  :811117:00:------:--</t>
  </si>
  <si>
    <t>21:0479:000117</t>
  </si>
  <si>
    <t>21:0157:000099</t>
  </si>
  <si>
    <t>21:0157:000099:0001:0001:00</t>
  </si>
  <si>
    <t>092J  :811118:00:------:--</t>
  </si>
  <si>
    <t>21:0479:000118</t>
  </si>
  <si>
    <t>21:0157:000100</t>
  </si>
  <si>
    <t>21:0157:000100:0001:0001:00</t>
  </si>
  <si>
    <t>092J  :811119:00:------:--</t>
  </si>
  <si>
    <t>21:0479:000119</t>
  </si>
  <si>
    <t>21:0157:000101</t>
  </si>
  <si>
    <t>21:0157:000101:0001:0001:00</t>
  </si>
  <si>
    <t>092J  :811120:00:------:--</t>
  </si>
  <si>
    <t>21:0479:000120</t>
  </si>
  <si>
    <t>21:0157:000102</t>
  </si>
  <si>
    <t>21:0157:000102:0001:0001:00</t>
  </si>
  <si>
    <t>092J  :811121:80:811125:00</t>
  </si>
  <si>
    <t>21:0479:000121</t>
  </si>
  <si>
    <t>21:0157:000105</t>
  </si>
  <si>
    <t>21:0157:000105:0001:0001:02</t>
  </si>
  <si>
    <t>092J  :811122:10:------:--</t>
  </si>
  <si>
    <t>21:0479:000122</t>
  </si>
  <si>
    <t>21:0157:000103</t>
  </si>
  <si>
    <t>21:0157:000103:0001:0001:00</t>
  </si>
  <si>
    <t>092J  :811123:20:811122:10</t>
  </si>
  <si>
    <t>21:0479:000123</t>
  </si>
  <si>
    <t>21:0157:000103:0002:0001:00</t>
  </si>
  <si>
    <t>092J  :811124:00:------:--</t>
  </si>
  <si>
    <t>21:0479:000124</t>
  </si>
  <si>
    <t>21:0157:000104</t>
  </si>
  <si>
    <t>21:0157:000104:0001:0001:00</t>
  </si>
  <si>
    <t>092J  :811125:00:------:--</t>
  </si>
  <si>
    <t>21:0479:000125</t>
  </si>
  <si>
    <t>21:0157:000105:0001:0001:01</t>
  </si>
  <si>
    <t>092J  :811126:00:------:--</t>
  </si>
  <si>
    <t>21:0479:000126</t>
  </si>
  <si>
    <t>21:0157:000106</t>
  </si>
  <si>
    <t>21:0157:000106:0001:0001:00</t>
  </si>
  <si>
    <t>092J  :811127:00:------:--</t>
  </si>
  <si>
    <t>21:0479:000127</t>
  </si>
  <si>
    <t>21:0157:000107</t>
  </si>
  <si>
    <t>21:0157:000107:0001:0001:00</t>
  </si>
  <si>
    <t>092J  :811128:00:------:--</t>
  </si>
  <si>
    <t>21:0479:000128</t>
  </si>
  <si>
    <t>21:0157:000108</t>
  </si>
  <si>
    <t>21:0157:000108:0001:0001:00</t>
  </si>
  <si>
    <t>092J  :811129:00:------:--</t>
  </si>
  <si>
    <t>21:0479:000129</t>
  </si>
  <si>
    <t>21:0157:000109</t>
  </si>
  <si>
    <t>21:0157:000109:0001:0001:00</t>
  </si>
  <si>
    <t>092J  :811130:00:------:--</t>
  </si>
  <si>
    <t>21:0479:000130</t>
  </si>
  <si>
    <t>21:0157:000110</t>
  </si>
  <si>
    <t>21:0157:000110:0001:0001:00</t>
  </si>
  <si>
    <t>092J  :811131:00:------:--</t>
  </si>
  <si>
    <t>21:0479:000131</t>
  </si>
  <si>
    <t>21:0157:000111</t>
  </si>
  <si>
    <t>21:0157:000111:0001:0001:00</t>
  </si>
  <si>
    <t>092J  :811132:00:------:--</t>
  </si>
  <si>
    <t>21:0479:000132</t>
  </si>
  <si>
    <t>21:0157:000112</t>
  </si>
  <si>
    <t>21:0157:000112:0001:0001:00</t>
  </si>
  <si>
    <t>092J  :811133:00:------:--</t>
  </si>
  <si>
    <t>21:0479:000133</t>
  </si>
  <si>
    <t>21:0157:000113</t>
  </si>
  <si>
    <t>21:0157:000113:0001:0001:00</t>
  </si>
  <si>
    <t>092J  :811134:00:------:--</t>
  </si>
  <si>
    <t>21:0479:000134</t>
  </si>
  <si>
    <t>21:0157:000114</t>
  </si>
  <si>
    <t>21:0157:000114:0001:0001:00</t>
  </si>
  <si>
    <t>092J  :811135:00:------:--</t>
  </si>
  <si>
    <t>21:0479:000135</t>
  </si>
  <si>
    <t>21:0157:000115</t>
  </si>
  <si>
    <t>21:0157:000115:0001:0001:00</t>
  </si>
  <si>
    <t>092J  :811136:00:------:--</t>
  </si>
  <si>
    <t>21:0479:000136</t>
  </si>
  <si>
    <t>21:0157:000116</t>
  </si>
  <si>
    <t>21:0157:000116:0001:0001:00</t>
  </si>
  <si>
    <t>092J  :811137:00:------:--</t>
  </si>
  <si>
    <t>21:0479:000137</t>
  </si>
  <si>
    <t>21:0157:000117</t>
  </si>
  <si>
    <t>21:0157:000117:0001:0001:00</t>
  </si>
  <si>
    <t>092J  :811138:00:------:--</t>
  </si>
  <si>
    <t>21:0479:000138</t>
  </si>
  <si>
    <t>21:0157:000118</t>
  </si>
  <si>
    <t>21:0157:000118:0001:0001:00</t>
  </si>
  <si>
    <t>092J  :811139:9J:------:--</t>
  </si>
  <si>
    <t>21:0479:000139</t>
  </si>
  <si>
    <t>092J  :813001:80:813005:00</t>
  </si>
  <si>
    <t>21:0479:000140</t>
  </si>
  <si>
    <t>21:0157:000122</t>
  </si>
  <si>
    <t>21:0157:000122:0001:0001:02</t>
  </si>
  <si>
    <t>092J  :813002:00:------:--</t>
  </si>
  <si>
    <t>21:0479:000141</t>
  </si>
  <si>
    <t>21:0157:000119</t>
  </si>
  <si>
    <t>21:0157:000119:0001:0001:00</t>
  </si>
  <si>
    <t>092J  :813003:00:------:--</t>
  </si>
  <si>
    <t>21:0479:000142</t>
  </si>
  <si>
    <t>21:0157:000120</t>
  </si>
  <si>
    <t>21:0157:000120:0001:0001:00</t>
  </si>
  <si>
    <t>092J  :813004:00:------:--</t>
  </si>
  <si>
    <t>21:0479:000143</t>
  </si>
  <si>
    <t>21:0157:000121</t>
  </si>
  <si>
    <t>21:0157:000121:0001:0001:00</t>
  </si>
  <si>
    <t>092J  :813005:00:------:--</t>
  </si>
  <si>
    <t>21:0479:000144</t>
  </si>
  <si>
    <t>21:0157:000122:0001:0001:01</t>
  </si>
  <si>
    <t>092J  :813006:00:------:--</t>
  </si>
  <si>
    <t>21:0479:000145</t>
  </si>
  <si>
    <t>21:0157:000123</t>
  </si>
  <si>
    <t>21:0157:000123:0001:0001:00</t>
  </si>
  <si>
    <t>092J  :813007:9K:------:--</t>
  </si>
  <si>
    <t>21:0479:000146</t>
  </si>
  <si>
    <t>092J  :813008:00:------:--</t>
  </si>
  <si>
    <t>21:0479:000147</t>
  </si>
  <si>
    <t>21:0157:000124</t>
  </si>
  <si>
    <t>21:0157:000124:0001:0001:00</t>
  </si>
  <si>
    <t>092J  :813009:00:------:--</t>
  </si>
  <si>
    <t>21:0479:000148</t>
  </si>
  <si>
    <t>21:0157:000125</t>
  </si>
  <si>
    <t>21:0157:000125:0001:0001:00</t>
  </si>
  <si>
    <t>092J  :813010:00:------:--</t>
  </si>
  <si>
    <t>21:0479:000149</t>
  </si>
  <si>
    <t>21:0157:000126</t>
  </si>
  <si>
    <t>21:0157:000126:0001:0001:00</t>
  </si>
  <si>
    <t>092J  :813011:00:------:--</t>
  </si>
  <si>
    <t>21:0479:000150</t>
  </si>
  <si>
    <t>21:0157:000127</t>
  </si>
  <si>
    <t>21:0157:000127:0001:0001:00</t>
  </si>
  <si>
    <t>092J  :813012:10:------:--</t>
  </si>
  <si>
    <t>21:0479:000151</t>
  </si>
  <si>
    <t>21:0157:000128</t>
  </si>
  <si>
    <t>21:0157:000128:0001:0001:00</t>
  </si>
  <si>
    <t>092J  :813013:20:813012:10</t>
  </si>
  <si>
    <t>21:0479:000152</t>
  </si>
  <si>
    <t>21:0157:000128:0002:0001:00</t>
  </si>
  <si>
    <t>092J  :813014:00:------:--</t>
  </si>
  <si>
    <t>21:0479:000153</t>
  </si>
  <si>
    <t>21:0157:000129</t>
  </si>
  <si>
    <t>21:0157:000129:0001:0001:00</t>
  </si>
  <si>
    <t>092J  :813015:00:------:--</t>
  </si>
  <si>
    <t>21:0479:000154</t>
  </si>
  <si>
    <t>21:0157:000130</t>
  </si>
  <si>
    <t>21:0157:000130:0001:0001:00</t>
  </si>
  <si>
    <t>092J  :813016:00:------:--</t>
  </si>
  <si>
    <t>21:0479:000155</t>
  </si>
  <si>
    <t>21:0157:000131</t>
  </si>
  <si>
    <t>21:0157:000131:0001:0001:00</t>
  </si>
  <si>
    <t>092J  :813017:00:------:--</t>
  </si>
  <si>
    <t>21:0479:000156</t>
  </si>
  <si>
    <t>21:0157:000132</t>
  </si>
  <si>
    <t>21:0157:000132:0001:0001:00</t>
  </si>
  <si>
    <t>092J  :813018:00:------:--</t>
  </si>
  <si>
    <t>21:0479:000157</t>
  </si>
  <si>
    <t>21:0157:000133</t>
  </si>
  <si>
    <t>21:0157:000133:0001:0001:00</t>
  </si>
  <si>
    <t>092J  :813019:00:------:--</t>
  </si>
  <si>
    <t>21:0479:000158</t>
  </si>
  <si>
    <t>21:0157:000134</t>
  </si>
  <si>
    <t>21:0157:000134:0001:0001:00</t>
  </si>
  <si>
    <t>092J  :813020:00:------:--</t>
  </si>
  <si>
    <t>21:0479:000159</t>
  </si>
  <si>
    <t>21:0157:000135</t>
  </si>
  <si>
    <t>21:0157:000135:0001:0001:00</t>
  </si>
  <si>
    <t>092J  :813021:80:813027:20</t>
  </si>
  <si>
    <t>21:0479:000160</t>
  </si>
  <si>
    <t>21:0157:000140</t>
  </si>
  <si>
    <t>21:0157:000140:0002:0001:02</t>
  </si>
  <si>
    <t>092J  :813022:00:------:--</t>
  </si>
  <si>
    <t>21:0479:000161</t>
  </si>
  <si>
    <t>21:0157:000136</t>
  </si>
  <si>
    <t>21:0157:000136:0001:0001:00</t>
  </si>
  <si>
    <t>092J  :813023:00:------:--</t>
  </si>
  <si>
    <t>21:0479:000162</t>
  </si>
  <si>
    <t>21:0157:000137</t>
  </si>
  <si>
    <t>21:0157:000137:0001:0001:00</t>
  </si>
  <si>
    <t>092J  :813024:00:------:--</t>
  </si>
  <si>
    <t>21:0479:000163</t>
  </si>
  <si>
    <t>21:0157:000138</t>
  </si>
  <si>
    <t>21:0157:000138:0001:0001:00</t>
  </si>
  <si>
    <t>092J  :813025:00:------:--</t>
  </si>
  <si>
    <t>21:0479:000164</t>
  </si>
  <si>
    <t>21:0157:000139</t>
  </si>
  <si>
    <t>21:0157:000139:0001:0001:00</t>
  </si>
  <si>
    <t>092J  :813026:10:------:--</t>
  </si>
  <si>
    <t>21:0479:000165</t>
  </si>
  <si>
    <t>21:0157:000140:0001:0001:00</t>
  </si>
  <si>
    <t>092J  :813027:20:813026:10</t>
  </si>
  <si>
    <t>21:0479:000166</t>
  </si>
  <si>
    <t>21:0157:000140:0002:0001:01</t>
  </si>
  <si>
    <t>092J  :813028:00:------:--</t>
  </si>
  <si>
    <t>21:0479:000167</t>
  </si>
  <si>
    <t>21:0157:000141</t>
  </si>
  <si>
    <t>21:0157:000141:0001:0001:00</t>
  </si>
  <si>
    <t>092J  :813029:00:------:--</t>
  </si>
  <si>
    <t>21:0479:000168</t>
  </si>
  <si>
    <t>21:0157:000142</t>
  </si>
  <si>
    <t>21:0157:000142:0001:0001:00</t>
  </si>
  <si>
    <t>092J  :813030:00:------:--</t>
  </si>
  <si>
    <t>21:0479:000169</t>
  </si>
  <si>
    <t>21:0157:000143</t>
  </si>
  <si>
    <t>21:0157:000143:0001:0001:00</t>
  </si>
  <si>
    <t>092J  :813031:00:------:--</t>
  </si>
  <si>
    <t>21:0479:000170</t>
  </si>
  <si>
    <t>21:0157:000144</t>
  </si>
  <si>
    <t>21:0157:000144:0001:0001:00</t>
  </si>
  <si>
    <t>092J  :813032:9E:------:--</t>
  </si>
  <si>
    <t>21:0479:000171</t>
  </si>
  <si>
    <t>092J  :813033:00:------:--</t>
  </si>
  <si>
    <t>21:0479:000172</t>
  </si>
  <si>
    <t>21:0157:000145</t>
  </si>
  <si>
    <t>21:0157:000145:0001:0001:00</t>
  </si>
  <si>
    <t>092J  :813034:00:------:--</t>
  </si>
  <si>
    <t>21:0479:000173</t>
  </si>
  <si>
    <t>21:0157:000146</t>
  </si>
  <si>
    <t>21:0157:000146:0001:0001:00</t>
  </si>
  <si>
    <t>092J  :813035:00:------:--</t>
  </si>
  <si>
    <t>21:0479:000174</t>
  </si>
  <si>
    <t>21:0157:000147</t>
  </si>
  <si>
    <t>21:0157:000147:0001:0001:00</t>
  </si>
  <si>
    <t>092J  :813036:00:------:--</t>
  </si>
  <si>
    <t>21:0479:000175</t>
  </si>
  <si>
    <t>21:0157:000148</t>
  </si>
  <si>
    <t>21:0157:000148:0001:0001:00</t>
  </si>
  <si>
    <t>092J  :813037:00:------:--</t>
  </si>
  <si>
    <t>21:0479:000176</t>
  </si>
  <si>
    <t>21:0157:000149</t>
  </si>
  <si>
    <t>21:0157:000149:0001:0001:00</t>
  </si>
  <si>
    <t>092J  :813038:00:------:--</t>
  </si>
  <si>
    <t>21:0479:000177</t>
  </si>
  <si>
    <t>21:0157:000150</t>
  </si>
  <si>
    <t>21:0157:000150:0001:0001:00</t>
  </si>
  <si>
    <t>092J  :813039:00:------:--</t>
  </si>
  <si>
    <t>21:0479:000178</t>
  </si>
  <si>
    <t>21:0157:000151</t>
  </si>
  <si>
    <t>21:0157:000151:0001:0001:00</t>
  </si>
  <si>
    <t>092J  :813040:00:------:--</t>
  </si>
  <si>
    <t>21:0479:000179</t>
  </si>
  <si>
    <t>21:0157:000152</t>
  </si>
  <si>
    <t>21:0157:000152:0001:0001:00</t>
  </si>
  <si>
    <t>092J  :813041:80:813045:10</t>
  </si>
  <si>
    <t>21:0479:000180</t>
  </si>
  <si>
    <t>21:0157:000156</t>
  </si>
  <si>
    <t>21:0157:000156:0001:0001:02</t>
  </si>
  <si>
    <t>092J  :813042:00:------:--</t>
  </si>
  <si>
    <t>21:0479:000181</t>
  </si>
  <si>
    <t>21:0157:000153</t>
  </si>
  <si>
    <t>21:0157:000153:0001:0001:00</t>
  </si>
  <si>
    <t>092J  :813043:00:------:--</t>
  </si>
  <si>
    <t>21:0479:000182</t>
  </si>
  <si>
    <t>21:0157:000154</t>
  </si>
  <si>
    <t>21:0157:000154:0001:0001:00</t>
  </si>
  <si>
    <t>092J  :813044:00:------:--</t>
  </si>
  <si>
    <t>21:0479:000183</t>
  </si>
  <si>
    <t>21:0157:000155</t>
  </si>
  <si>
    <t>21:0157:000155:0001:0001:00</t>
  </si>
  <si>
    <t>092J  :813045:10:------:--</t>
  </si>
  <si>
    <t>21:0479:000184</t>
  </si>
  <si>
    <t>21:0157:000156:0001:0001:01</t>
  </si>
  <si>
    <t>092J  :813046:20:813045:10</t>
  </si>
  <si>
    <t>21:0479:000185</t>
  </si>
  <si>
    <t>21:0157:000156:0002:0001:00</t>
  </si>
  <si>
    <t>092J  :813047:9L:------:--</t>
  </si>
  <si>
    <t>21:0479:000186</t>
  </si>
  <si>
    <t>092J  :813048:00:------:--</t>
  </si>
  <si>
    <t>21:0479:000187</t>
  </si>
  <si>
    <t>21:0157:000157</t>
  </si>
  <si>
    <t>21:0157:000157:0001:0001:00</t>
  </si>
  <si>
    <t>092J  :813049:00:------:--</t>
  </si>
  <si>
    <t>21:0479:000188</t>
  </si>
  <si>
    <t>21:0157:000158</t>
  </si>
  <si>
    <t>21:0157:000158:0001:0001:00</t>
  </si>
  <si>
    <t>092J  :813050:00:------:--</t>
  </si>
  <si>
    <t>21:0479:000189</t>
  </si>
  <si>
    <t>21:0157:000159</t>
  </si>
  <si>
    <t>21:0157:000159:0001:0001:00</t>
  </si>
  <si>
    <t>092J  :813051:00:------:--</t>
  </si>
  <si>
    <t>21:0479:000190</t>
  </si>
  <si>
    <t>21:0157:000160</t>
  </si>
  <si>
    <t>21:0157:000160:0001:0001:00</t>
  </si>
  <si>
    <t>092J  :813052:00:------:--</t>
  </si>
  <si>
    <t>21:0479:000191</t>
  </si>
  <si>
    <t>21:0157:000161</t>
  </si>
  <si>
    <t>21:0157:000161:0001:0001:00</t>
  </si>
  <si>
    <t>092J  :813053:00:------:--</t>
  </si>
  <si>
    <t>21:0479:000192</t>
  </si>
  <si>
    <t>21:0157:000162</t>
  </si>
  <si>
    <t>21:0157:000162:0001:0001:00</t>
  </si>
  <si>
    <t>092J  :813054:00:------:--</t>
  </si>
  <si>
    <t>21:0479:000193</t>
  </si>
  <si>
    <t>21:0157:000163</t>
  </si>
  <si>
    <t>21:0157:000163:0001:0001:00</t>
  </si>
  <si>
    <t>092J  :813055:00:------:--</t>
  </si>
  <si>
    <t>21:0479:000194</t>
  </si>
  <si>
    <t>21:0157:000164</t>
  </si>
  <si>
    <t>21:0157:000164:0001:0001:00</t>
  </si>
  <si>
    <t>092J  :813056:00:------:--</t>
  </si>
  <si>
    <t>21:0479:000195</t>
  </si>
  <si>
    <t>21:0157:000165</t>
  </si>
  <si>
    <t>21:0157:000165:0001:0001:00</t>
  </si>
  <si>
    <t>092J  :813057:00:------:--</t>
  </si>
  <si>
    <t>21:0479:000196</t>
  </si>
  <si>
    <t>21:0157:000166</t>
  </si>
  <si>
    <t>21:0157:000166:0001:0001:00</t>
  </si>
  <si>
    <t>092J  :813058:00:------:--</t>
  </si>
  <si>
    <t>21:0479:000197</t>
  </si>
  <si>
    <t>21:0157:000167</t>
  </si>
  <si>
    <t>21:0157:000167:0001:0001:00</t>
  </si>
  <si>
    <t>092J  :813059:00:------:--</t>
  </si>
  <si>
    <t>21:0479:000198</t>
  </si>
  <si>
    <t>21:0157:000168</t>
  </si>
  <si>
    <t>21:0157:000168:0001:0001:00</t>
  </si>
  <si>
    <t>092J  :813060:00:------:--</t>
  </si>
  <si>
    <t>21:0479:000199</t>
  </si>
  <si>
    <t>21:0157:000169</t>
  </si>
  <si>
    <t>21:0157:000169:0001:0001:00</t>
  </si>
  <si>
    <t>092J  :813061:80:813063:10</t>
  </si>
  <si>
    <t>21:0479:000200</t>
  </si>
  <si>
    <t>21:0157:000171</t>
  </si>
  <si>
    <t>21:0157:000171:0001:0001:02</t>
  </si>
  <si>
    <t>092J  :813062:00:------:--</t>
  </si>
  <si>
    <t>21:0479:000201</t>
  </si>
  <si>
    <t>21:0157:000170</t>
  </si>
  <si>
    <t>21:0157:000170:0001:0001:00</t>
  </si>
  <si>
    <t>092J  :813063:10:------:--</t>
  </si>
  <si>
    <t>21:0479:000202</t>
  </si>
  <si>
    <t>21:0157:000171:0001:0001:01</t>
  </si>
  <si>
    <t>092J  :813064:20:813063:10</t>
  </si>
  <si>
    <t>21:0479:000203</t>
  </si>
  <si>
    <t>21:0157:000171:0002:0001:00</t>
  </si>
  <si>
    <t>092J  :813065:00:------:--</t>
  </si>
  <si>
    <t>21:0479:000204</t>
  </si>
  <si>
    <t>21:0157:000172</t>
  </si>
  <si>
    <t>21:0157:000172:0001:0001:00</t>
  </si>
  <si>
    <t>092J  :813066:00:------:--</t>
  </si>
  <si>
    <t>21:0479:000205</t>
  </si>
  <si>
    <t>21:0157:000173</t>
  </si>
  <si>
    <t>21:0157:000173:0001:0001:00</t>
  </si>
  <si>
    <t>092J  :813067:9J:------:--</t>
  </si>
  <si>
    <t>21:0479:000206</t>
  </si>
  <si>
    <t>092J  :813068:00:------:--</t>
  </si>
  <si>
    <t>21:0479:000207</t>
  </si>
  <si>
    <t>21:0157:000174</t>
  </si>
  <si>
    <t>21:0157:000174:0001:0001:00</t>
  </si>
  <si>
    <t>092J  :813069:00:------:--</t>
  </si>
  <si>
    <t>21:0479:000208</t>
  </si>
  <si>
    <t>21:0157:000175</t>
  </si>
  <si>
    <t>21:0157:000175:0001:0001:00</t>
  </si>
  <si>
    <t>092J  :813070:00:------:--</t>
  </si>
  <si>
    <t>21:0479:000209</t>
  </si>
  <si>
    <t>21:0157:000176</t>
  </si>
  <si>
    <t>21:0157:000176:0001:0001:00</t>
  </si>
  <si>
    <t>092J  :813071:00:------:--</t>
  </si>
  <si>
    <t>21:0479:000210</t>
  </si>
  <si>
    <t>21:0157:000177</t>
  </si>
  <si>
    <t>21:0157:000177:0001:0001:00</t>
  </si>
  <si>
    <t>092J  :813072:00:------:--</t>
  </si>
  <si>
    <t>21:0479:000211</t>
  </si>
  <si>
    <t>21:0157:000178</t>
  </si>
  <si>
    <t>21:0157:000178:0001:0001:00</t>
  </si>
  <si>
    <t>092J  :813073:00:------:--</t>
  </si>
  <si>
    <t>21:0479:000212</t>
  </si>
  <si>
    <t>21:0157:000179</t>
  </si>
  <si>
    <t>21:0157:000179:0001:0001:00</t>
  </si>
  <si>
    <t>092J  :813074:00:------:--</t>
  </si>
  <si>
    <t>21:0479:000213</t>
  </si>
  <si>
    <t>21:0157:000180</t>
  </si>
  <si>
    <t>21:0157:000180:0001:0001:00</t>
  </si>
  <si>
    <t>092J  :813075:00:------:--</t>
  </si>
  <si>
    <t>21:0479:000214</t>
  </si>
  <si>
    <t>21:0157:000181</t>
  </si>
  <si>
    <t>21:0157:000181:0001:0001:00</t>
  </si>
  <si>
    <t>092J  :813076:00:------:--</t>
  </si>
  <si>
    <t>21:0479:000215</t>
  </si>
  <si>
    <t>21:0157:000182</t>
  </si>
  <si>
    <t>21:0157:000182:0001:0001:00</t>
  </si>
  <si>
    <t>092J  :813077:00:------:--</t>
  </si>
  <si>
    <t>21:0479:000216</t>
  </si>
  <si>
    <t>21:0157:000183</t>
  </si>
  <si>
    <t>21:0157:000183:0001:0001:00</t>
  </si>
  <si>
    <t>092J  :813078:00:------:--</t>
  </si>
  <si>
    <t>21:0479:000217</t>
  </si>
  <si>
    <t>21:0157:000184</t>
  </si>
  <si>
    <t>21:0157:000184:0001:0001:00</t>
  </si>
  <si>
    <t>092J  :813079:00:------:--</t>
  </si>
  <si>
    <t>21:0479:000218</t>
  </si>
  <si>
    <t>21:0157:000185</t>
  </si>
  <si>
    <t>21:0157:000185:0001:0001:00</t>
  </si>
  <si>
    <t>092J  :813080:00:------:--</t>
  </si>
  <si>
    <t>21:0479:000219</t>
  </si>
  <si>
    <t>21:0157:000186</t>
  </si>
  <si>
    <t>21:0157:000186:0001:0001:00</t>
  </si>
  <si>
    <t>092J  :813081:80:813087:00</t>
  </si>
  <si>
    <t>21:0479:000220</t>
  </si>
  <si>
    <t>21:0157:000192</t>
  </si>
  <si>
    <t>21:0157:000192:0001:0001:02</t>
  </si>
  <si>
    <t>092J  :813082:00:------:--</t>
  </si>
  <si>
    <t>21:0479:000221</t>
  </si>
  <si>
    <t>21:0157:000187</t>
  </si>
  <si>
    <t>21:0157:000187:0001:0001:00</t>
  </si>
  <si>
    <t>092J  :813083:00:------:--</t>
  </si>
  <si>
    <t>21:0479:000222</t>
  </si>
  <si>
    <t>21:0157:000188</t>
  </si>
  <si>
    <t>21:0157:000188:0001:0001:00</t>
  </si>
  <si>
    <t>092J  :813084:00:------:--</t>
  </si>
  <si>
    <t>21:0479:000223</t>
  </si>
  <si>
    <t>21:0157:000189</t>
  </si>
  <si>
    <t>21:0157:000189:0001:0001:00</t>
  </si>
  <si>
    <t>092J  :813085:00:------:--</t>
  </si>
  <si>
    <t>21:0479:000224</t>
  </si>
  <si>
    <t>21:0157:000190</t>
  </si>
  <si>
    <t>21:0157:000190:0001:0001:00</t>
  </si>
  <si>
    <t>092J  :813086:00:------:--</t>
  </si>
  <si>
    <t>21:0479:000225</t>
  </si>
  <si>
    <t>21:0157:000191</t>
  </si>
  <si>
    <t>21:0157:000191:0001:0001:00</t>
  </si>
  <si>
    <t>092J  :813087:00:------:--</t>
  </si>
  <si>
    <t>21:0479:000226</t>
  </si>
  <si>
    <t>21:0157:000192:0001:0001:01</t>
  </si>
  <si>
    <t>092J  :813088:00:------:--</t>
  </si>
  <si>
    <t>21:0479:000227</t>
  </si>
  <si>
    <t>21:0157:000193</t>
  </si>
  <si>
    <t>21:0157:000193:0001:0001:00</t>
  </si>
  <si>
    <t>092J  :813089:00:------:--</t>
  </si>
  <si>
    <t>21:0479:000228</t>
  </si>
  <si>
    <t>21:0157:000194</t>
  </si>
  <si>
    <t>21:0157:000194:0001:0001:00</t>
  </si>
  <si>
    <t>092J  :813090:00:------:--</t>
  </si>
  <si>
    <t>21:0479:000229</t>
  </si>
  <si>
    <t>21:0157:000195</t>
  </si>
  <si>
    <t>21:0157:000195:0001:0001:00</t>
  </si>
  <si>
    <t>092J  :813091:00:------:--</t>
  </si>
  <si>
    <t>21:0479:000230</t>
  </si>
  <si>
    <t>21:0157:000196</t>
  </si>
  <si>
    <t>21:0157:000196:0001:0001:00</t>
  </si>
  <si>
    <t>092J  :813092:10:------:--</t>
  </si>
  <si>
    <t>21:0479:000231</t>
  </si>
  <si>
    <t>21:0157:000197</t>
  </si>
  <si>
    <t>21:0157:000197:0001:0001:00</t>
  </si>
  <si>
    <t>092J  :813093:20:813092:10</t>
  </si>
  <si>
    <t>21:0479:000232</t>
  </si>
  <si>
    <t>21:0157:000197:0002:0001:00</t>
  </si>
  <si>
    <t>092J  :813094:00:------:--</t>
  </si>
  <si>
    <t>21:0479:000233</t>
  </si>
  <si>
    <t>21:0157:000198</t>
  </si>
  <si>
    <t>21:0157:000198:0001:0001:00</t>
  </si>
  <si>
    <t>092J  :813095:9K:------:--</t>
  </si>
  <si>
    <t>21:0479:000234</t>
  </si>
  <si>
    <t>092J  :813096:00:------:--</t>
  </si>
  <si>
    <t>21:0479:000235</t>
  </si>
  <si>
    <t>21:0157:000199</t>
  </si>
  <si>
    <t>21:0157:000199:0001:0001:00</t>
  </si>
  <si>
    <t>092J  :813097:00:------:--</t>
  </si>
  <si>
    <t>21:0479:000236</t>
  </si>
  <si>
    <t>21:0157:000200</t>
  </si>
  <si>
    <t>21:0157:000200:0001:0001:00</t>
  </si>
  <si>
    <t>092J  :813098:00:------:--</t>
  </si>
  <si>
    <t>21:0479:000237</t>
  </si>
  <si>
    <t>21:0157:000201</t>
  </si>
  <si>
    <t>21:0157:000201:0001:0001:00</t>
  </si>
  <si>
    <t>092J  :813099:00:------:--</t>
  </si>
  <si>
    <t>21:0479:000238</t>
  </si>
  <si>
    <t>21:0157:000202</t>
  </si>
  <si>
    <t>21:0157:000202:0001:0001:00</t>
  </si>
  <si>
    <t>092J  :813100:00:------:--</t>
  </si>
  <si>
    <t>21:0479:000239</t>
  </si>
  <si>
    <t>21:0157:000203</t>
  </si>
  <si>
    <t>21:0157:000203:0001:0001:00</t>
  </si>
  <si>
    <t>092J  :813101:80:813107:00</t>
  </si>
  <si>
    <t>21:0479:000240</t>
  </si>
  <si>
    <t>21:0157:000209</t>
  </si>
  <si>
    <t>21:0157:000209:0001:0001:02</t>
  </si>
  <si>
    <t>092J  :813102:00:------:--</t>
  </si>
  <si>
    <t>21:0479:000241</t>
  </si>
  <si>
    <t>21:0157:000204</t>
  </si>
  <si>
    <t>21:0157:000204:0001:0001:00</t>
  </si>
  <si>
    <t>092J  :813103:00:------:--</t>
  </si>
  <si>
    <t>21:0479:000242</t>
  </si>
  <si>
    <t>21:0157:000205</t>
  </si>
  <si>
    <t>21:0157:000205:0001:0001:00</t>
  </si>
  <si>
    <t>092J  :813104:00:------:--</t>
  </si>
  <si>
    <t>21:0479:000243</t>
  </si>
  <si>
    <t>21:0157:000206</t>
  </si>
  <si>
    <t>21:0157:000206:0001:0001:00</t>
  </si>
  <si>
    <t>092J  :813105:00:------:--</t>
  </si>
  <si>
    <t>21:0479:000244</t>
  </si>
  <si>
    <t>21:0157:000207</t>
  </si>
  <si>
    <t>21:0157:000207:0001:0001:00</t>
  </si>
  <si>
    <t>092J  :813106:00:------:--</t>
  </si>
  <si>
    <t>21:0479:000245</t>
  </si>
  <si>
    <t>21:0157:000208</t>
  </si>
  <si>
    <t>21:0157:000208:0001:0001:00</t>
  </si>
  <si>
    <t>092J  :813107:00:------:--</t>
  </si>
  <si>
    <t>21:0479:000246</t>
  </si>
  <si>
    <t>21:0157:000209:0001:0001:01</t>
  </si>
  <si>
    <t>092J  :813108:00:------:--</t>
  </si>
  <si>
    <t>21:0479:000247</t>
  </si>
  <si>
    <t>21:0157:000210</t>
  </si>
  <si>
    <t>21:0157:000210:0001:0001:00</t>
  </si>
  <si>
    <t>092J  :813109:00:------:--</t>
  </si>
  <si>
    <t>21:0479:000248</t>
  </si>
  <si>
    <t>21:0157:000211</t>
  </si>
  <si>
    <t>21:0157:000211:0001:0001:00</t>
  </si>
  <si>
    <t>092J  :813110:10:------:--</t>
  </si>
  <si>
    <t>21:0479:000249</t>
  </si>
  <si>
    <t>21:0157:000212</t>
  </si>
  <si>
    <t>21:0157:000212:0001:0001:00</t>
  </si>
  <si>
    <t>092J  :813111:20:813110:10</t>
  </si>
  <si>
    <t>21:0479:000250</t>
  </si>
  <si>
    <t>21:0157:000212:0002:0001:00</t>
  </si>
  <si>
    <t>092J  :813112:00:------:--</t>
  </si>
  <si>
    <t>21:0479:000251</t>
  </si>
  <si>
    <t>21:0157:000213</t>
  </si>
  <si>
    <t>21:0157:000213:0001:0001:00</t>
  </si>
  <si>
    <t>092J  :813113:9E:------:--</t>
  </si>
  <si>
    <t>21:0479:000252</t>
  </si>
  <si>
    <t>092J  :813114:00:------:--</t>
  </si>
  <si>
    <t>21:0479:000253</t>
  </si>
  <si>
    <t>21:0157:000214</t>
  </si>
  <si>
    <t>21:0157:000214:0001:0001:00</t>
  </si>
  <si>
    <t>092J  :813115:00:------:--</t>
  </si>
  <si>
    <t>21:0479:000254</t>
  </si>
  <si>
    <t>21:0157:000215</t>
  </si>
  <si>
    <t>21:0157:000215:0001:0001:00</t>
  </si>
  <si>
    <t>092J  :813116:00:------:--</t>
  </si>
  <si>
    <t>21:0479:000255</t>
  </si>
  <si>
    <t>21:0157:000216</t>
  </si>
  <si>
    <t>21:0157:000216:0001:0001:00</t>
  </si>
  <si>
    <t>092J  :813117:00:------:--</t>
  </si>
  <si>
    <t>21:0479:000256</t>
  </si>
  <si>
    <t>21:0157:000217</t>
  </si>
  <si>
    <t>21:0157:000217:0001:0001:00</t>
  </si>
  <si>
    <t>092J  :813118:00:------:--</t>
  </si>
  <si>
    <t>21:0479:000257</t>
  </si>
  <si>
    <t>21:0157:000218</t>
  </si>
  <si>
    <t>21:0157:000218:0001:0001:00</t>
  </si>
  <si>
    <t>092J  :813119:00:------:--</t>
  </si>
  <si>
    <t>21:0479:000258</t>
  </si>
  <si>
    <t>21:0157:000219</t>
  </si>
  <si>
    <t>21:0157:000219:0001:0001:00</t>
  </si>
  <si>
    <t>092J  :813120:00:------:--</t>
  </si>
  <si>
    <t>21:0479:000259</t>
  </si>
  <si>
    <t>21:0157:000220</t>
  </si>
  <si>
    <t>21:0157:000220:0001:0001:00</t>
  </si>
  <si>
    <t>092J  :813121:80:813127:00</t>
  </si>
  <si>
    <t>21:0479:000260</t>
  </si>
  <si>
    <t>21:0157:000225</t>
  </si>
  <si>
    <t>21:0157:000225:0001:0001:02</t>
  </si>
  <si>
    <t>092J  :813122:9J:------:--</t>
  </si>
  <si>
    <t>21:0479:000261</t>
  </si>
  <si>
    <t>092J  :813123:00:------:--</t>
  </si>
  <si>
    <t>21:0479:000262</t>
  </si>
  <si>
    <t>21:0157:000221</t>
  </si>
  <si>
    <t>21:0157:000221:0001:0001:00</t>
  </si>
  <si>
    <t>092J  :813124:00:------:--</t>
  </si>
  <si>
    <t>21:0479:000263</t>
  </si>
  <si>
    <t>21:0157:000222</t>
  </si>
  <si>
    <t>21:0157:000222:0001:0001:00</t>
  </si>
  <si>
    <t>092J  :813125:00:------:--</t>
  </si>
  <si>
    <t>21:0479:000264</t>
  </si>
  <si>
    <t>21:0157:000223</t>
  </si>
  <si>
    <t>21:0157:000223:0001:0001:00</t>
  </si>
  <si>
    <t>092J  :813126:00:------:--</t>
  </si>
  <si>
    <t>21:0479:000265</t>
  </si>
  <si>
    <t>21:0157:000224</t>
  </si>
  <si>
    <t>21:0157:000224:0001:0001:00</t>
  </si>
  <si>
    <t>092J  :813127:00:------:--</t>
  </si>
  <si>
    <t>21:0479:000266</t>
  </si>
  <si>
    <t>21:0157:000225:0001:0001:01</t>
  </si>
  <si>
    <t>092J  :813128:00:------:--</t>
  </si>
  <si>
    <t>21:0479:000267</t>
  </si>
  <si>
    <t>21:0157:000226</t>
  </si>
  <si>
    <t>21:0157:000226:0001:0001:00</t>
  </si>
  <si>
    <t>092J  :813129:00:------:--</t>
  </si>
  <si>
    <t>21:0479:000268</t>
  </si>
  <si>
    <t>21:0157:000227</t>
  </si>
  <si>
    <t>21:0157:000227:0001:0001:00</t>
  </si>
  <si>
    <t>092J  :813130:00:------:--</t>
  </si>
  <si>
    <t>21:0479:000269</t>
  </si>
  <si>
    <t>21:0157:000228</t>
  </si>
  <si>
    <t>21:0157:000228:0001:0001:00</t>
  </si>
  <si>
    <t>092J  :813131:00:------:--</t>
  </si>
  <si>
    <t>21:0479:000270</t>
  </si>
  <si>
    <t>21:0157:000229</t>
  </si>
  <si>
    <t>21:0157:000229:0001:0001:00</t>
  </si>
  <si>
    <t>092J  :813132:00:------:--</t>
  </si>
  <si>
    <t>21:0479:000271</t>
  </si>
  <si>
    <t>21:0157:000230</t>
  </si>
  <si>
    <t>21:0157:000230:0001:0001:00</t>
  </si>
  <si>
    <t>092J  :813133:00:------:--</t>
  </si>
  <si>
    <t>21:0479:000272</t>
  </si>
  <si>
    <t>21:0157:000231</t>
  </si>
  <si>
    <t>21:0157:000231:0001:0001:00</t>
  </si>
  <si>
    <t>092J  :813134:00:------:--</t>
  </si>
  <si>
    <t>21:0479:000273</t>
  </si>
  <si>
    <t>21:0157:000232</t>
  </si>
  <si>
    <t>21:0157:000232:0001:0001:00</t>
  </si>
  <si>
    <t>092J  :813135:00:------:--</t>
  </si>
  <si>
    <t>21:0479:000274</t>
  </si>
  <si>
    <t>21:0157:000233</t>
  </si>
  <si>
    <t>21:0157:000233:0001:0001:00</t>
  </si>
  <si>
    <t>092J  :813136:10:------:--</t>
  </si>
  <si>
    <t>21:0479:000275</t>
  </si>
  <si>
    <t>21:0157:000234</t>
  </si>
  <si>
    <t>21:0157:000234:0001:0001:00</t>
  </si>
  <si>
    <t>092J  :813137:20:813136:10</t>
  </si>
  <si>
    <t>21:0479:000276</t>
  </si>
  <si>
    <t>21:0157:000234:0002:0001:00</t>
  </si>
  <si>
    <t>092J  :813138:00:------:--</t>
  </si>
  <si>
    <t>21:0479:000277</t>
  </si>
  <si>
    <t>21:0157:000235</t>
  </si>
  <si>
    <t>21:0157:000235:0001:0001:00</t>
  </si>
  <si>
    <t>092J  :813139:00:------:--</t>
  </si>
  <si>
    <t>21:0479:000278</t>
  </si>
  <si>
    <t>21:0157:000236</t>
  </si>
  <si>
    <t>21:0157:000236:0001:0001:00</t>
  </si>
  <si>
    <t>092J  :813140:00:------:--</t>
  </si>
  <si>
    <t>21:0479:000279</t>
  </si>
  <si>
    <t>21:0157:000237</t>
  </si>
  <si>
    <t>21:0157:000237:0001:0001:00</t>
  </si>
  <si>
    <t>092J  :813141:80:813143:00</t>
  </si>
  <si>
    <t>21:0479:000280</t>
  </si>
  <si>
    <t>21:0157:000239</t>
  </si>
  <si>
    <t>21:0157:000239:0001:0001:02</t>
  </si>
  <si>
    <t>092J  :813142:00:------:--</t>
  </si>
  <si>
    <t>21:0479:000281</t>
  </si>
  <si>
    <t>21:0157:000238</t>
  </si>
  <si>
    <t>21:0157:000238:0001:0001:00</t>
  </si>
  <si>
    <t>092J  :813143:00:------:--</t>
  </si>
  <si>
    <t>21:0479:000282</t>
  </si>
  <si>
    <t>21:0157:000239:0001:0001:01</t>
  </si>
  <si>
    <t>092J  :813144:00:------:--</t>
  </si>
  <si>
    <t>21:0479:000283</t>
  </si>
  <si>
    <t>21:0157:000240</t>
  </si>
  <si>
    <t>21:0157:000240:0001:0001:00</t>
  </si>
  <si>
    <t>092J  :813145:00:------:--</t>
  </si>
  <si>
    <t>21:0479:000284</t>
  </si>
  <si>
    <t>21:0157:000241</t>
  </si>
  <si>
    <t>21:0157:000241:0001:0001:00</t>
  </si>
  <si>
    <t>092J  :813146:00:------:--</t>
  </si>
  <si>
    <t>21:0479:000285</t>
  </si>
  <si>
    <t>21:0157:000242</t>
  </si>
  <si>
    <t>21:0157:000242:0001:0001:00</t>
  </si>
  <si>
    <t>092J  :813147:00:------:--</t>
  </si>
  <si>
    <t>21:0479:000286</t>
  </si>
  <si>
    <t>21:0157:000243</t>
  </si>
  <si>
    <t>21:0157:000243:0001:0001:00</t>
  </si>
  <si>
    <t>092J  :813148:00:------:--</t>
  </si>
  <si>
    <t>21:0479:000287</t>
  </si>
  <si>
    <t>21:0157:000244</t>
  </si>
  <si>
    <t>21:0157:000244:0001:0001:00</t>
  </si>
  <si>
    <t>092J  :813149:9J:------:--</t>
  </si>
  <si>
    <t>21:0479:000288</t>
  </si>
  <si>
    <t>092J  :813150:00:------:--</t>
  </si>
  <si>
    <t>21:0479:000289</t>
  </si>
  <si>
    <t>21:0157:000245</t>
  </si>
  <si>
    <t>21:0157:000245:0001:0001:00</t>
  </si>
  <si>
    <t>092J  :813151:00:------:--</t>
  </si>
  <si>
    <t>21:0479:000290</t>
  </si>
  <si>
    <t>21:0157:000246</t>
  </si>
  <si>
    <t>21:0157:000246:0001:0001:00</t>
  </si>
  <si>
    <t>092J  :813152:00:------:--</t>
  </si>
  <si>
    <t>21:0479:000291</t>
  </si>
  <si>
    <t>21:0157:000247</t>
  </si>
  <si>
    <t>21:0157:000247:0001:0001:00</t>
  </si>
  <si>
    <t>092J  :813153:00:------:--</t>
  </si>
  <si>
    <t>21:0479:000292</t>
  </si>
  <si>
    <t>21:0157:000248</t>
  </si>
  <si>
    <t>21:0157:000248:0001:0001:00</t>
  </si>
  <si>
    <t>092J  :813154:00:------:--</t>
  </si>
  <si>
    <t>21:0479:000293</t>
  </si>
  <si>
    <t>21:0157:000249</t>
  </si>
  <si>
    <t>21:0157:000249:0001:0001:00</t>
  </si>
  <si>
    <t>092J  :813155:10:------:--</t>
  </si>
  <si>
    <t>21:0479:000294</t>
  </si>
  <si>
    <t>21:0157:000250</t>
  </si>
  <si>
    <t>21:0157:000250:0001:0001:00</t>
  </si>
  <si>
    <t>092J  :813156:20:813155:10</t>
  </si>
  <si>
    <t>21:0479:000295</t>
  </si>
  <si>
    <t>21:0157:000250:0002:0001:00</t>
  </si>
  <si>
    <t>092J  :813157:00:------:--</t>
  </si>
  <si>
    <t>21:0479:000296</t>
  </si>
  <si>
    <t>21:0157:000251</t>
  </si>
  <si>
    <t>21:0157:000251:0001:0001:00</t>
  </si>
  <si>
    <t>092J  :813158:00:------:--</t>
  </si>
  <si>
    <t>21:0479:000297</t>
  </si>
  <si>
    <t>21:0157:000252</t>
  </si>
  <si>
    <t>21:0157:000252:0001:0001:00</t>
  </si>
  <si>
    <t>092J  :813159:00:------:--</t>
  </si>
  <si>
    <t>21:0479:000298</t>
  </si>
  <si>
    <t>21:0157:000253</t>
  </si>
  <si>
    <t>21:0157:000253:0001:0001:00</t>
  </si>
  <si>
    <t>092J  :813160:00:------:--</t>
  </si>
  <si>
    <t>21:0479:000299</t>
  </si>
  <si>
    <t>21:0157:000254</t>
  </si>
  <si>
    <t>21:0157:000254:0001:0001:00</t>
  </si>
  <si>
    <t>092J  :813161:80:813174:00</t>
  </si>
  <si>
    <t>21:0479:000300</t>
  </si>
  <si>
    <t>21:0157:000267</t>
  </si>
  <si>
    <t>21:0157:000267:0001:0001:02</t>
  </si>
  <si>
    <t>092J  :813162:00:------:--</t>
  </si>
  <si>
    <t>21:0479:000301</t>
  </si>
  <si>
    <t>21:0157:000255</t>
  </si>
  <si>
    <t>21:0157:000255:0001:0001:00</t>
  </si>
  <si>
    <t>092J  :813163:00:------:--</t>
  </si>
  <si>
    <t>21:0479:000302</t>
  </si>
  <si>
    <t>21:0157:000256</t>
  </si>
  <si>
    <t>21:0157:000256:0001:0001:00</t>
  </si>
  <si>
    <t>092J  :813164:00:------:--</t>
  </si>
  <si>
    <t>21:0479:000303</t>
  </si>
  <si>
    <t>21:0157:000257</t>
  </si>
  <si>
    <t>21:0157:000257:0001:0001:00</t>
  </si>
  <si>
    <t>092J  :813165:00:------:--</t>
  </si>
  <si>
    <t>21:0479:000304</t>
  </si>
  <si>
    <t>21:0157:000258</t>
  </si>
  <si>
    <t>21:0157:000258:0001:0001:00</t>
  </si>
  <si>
    <t>092J  :813166:00:------:--</t>
  </si>
  <si>
    <t>21:0479:000305</t>
  </si>
  <si>
    <t>21:0157:000259</t>
  </si>
  <si>
    <t>21:0157:000259:0001:0001:00</t>
  </si>
  <si>
    <t>092J  :813167:00:------:--</t>
  </si>
  <si>
    <t>21:0479:000306</t>
  </si>
  <si>
    <t>21:0157:000260</t>
  </si>
  <si>
    <t>21:0157:000260:0001:0001:00</t>
  </si>
  <si>
    <t>092J  :813168:00:------:--</t>
  </si>
  <si>
    <t>21:0479:000307</t>
  </si>
  <si>
    <t>21:0157:000261</t>
  </si>
  <si>
    <t>21:0157:000261:0001:0001:00</t>
  </si>
  <si>
    <t>092J  :813169:00:------:--</t>
  </si>
  <si>
    <t>21:0479:000308</t>
  </si>
  <si>
    <t>21:0157:000262</t>
  </si>
  <si>
    <t>21:0157:000262:0001:0001:00</t>
  </si>
  <si>
    <t>092J  :813170:00:------:--</t>
  </si>
  <si>
    <t>21:0479:000309</t>
  </si>
  <si>
    <t>21:0157:000263</t>
  </si>
  <si>
    <t>21:0157:000263:0001:0001:00</t>
  </si>
  <si>
    <t>092J  :813171:00:------:--</t>
  </si>
  <si>
    <t>21:0479:000310</t>
  </si>
  <si>
    <t>21:0157:000264</t>
  </si>
  <si>
    <t>21:0157:000264:0001:0001:00</t>
  </si>
  <si>
    <t>092J  :813172:00:------:--</t>
  </si>
  <si>
    <t>21:0479:000311</t>
  </si>
  <si>
    <t>21:0157:000265</t>
  </si>
  <si>
    <t>21:0157:000265:0001:0001:00</t>
  </si>
  <si>
    <t>092J  :813173:00:------:--</t>
  </si>
  <si>
    <t>21:0479:000312</t>
  </si>
  <si>
    <t>21:0157:000266</t>
  </si>
  <si>
    <t>21:0157:000266:0001:0001:00</t>
  </si>
  <si>
    <t>092J  :813174:00:------:--</t>
  </si>
  <si>
    <t>21:0479:000313</t>
  </si>
  <si>
    <t>21:0157:000267:0001:0001:01</t>
  </si>
  <si>
    <t>092J  :813175:10:------:--</t>
  </si>
  <si>
    <t>21:0479:000314</t>
  </si>
  <si>
    <t>21:0157:000268</t>
  </si>
  <si>
    <t>21:0157:000268:0001:0001:00</t>
  </si>
  <si>
    <t>092J  :813176:20:813175:10</t>
  </si>
  <si>
    <t>21:0479:000315</t>
  </si>
  <si>
    <t>21:0157:000268:0002:0001:00</t>
  </si>
  <si>
    <t>092J  :813177:9L:------:--</t>
  </si>
  <si>
    <t>21:0479:000316</t>
  </si>
  <si>
    <t>092J  :813178:00:------:--</t>
  </si>
  <si>
    <t>21:0479:000317</t>
  </si>
  <si>
    <t>21:0157:000269</t>
  </si>
  <si>
    <t>21:0157:000269:0001:0001:00</t>
  </si>
  <si>
    <t>092J  :813179:00:------:--</t>
  </si>
  <si>
    <t>21:0479:000318</t>
  </si>
  <si>
    <t>21:0157:000270</t>
  </si>
  <si>
    <t>21:0157:000270:0001:0001:00</t>
  </si>
  <si>
    <t>092J  :813180:00:------:--</t>
  </si>
  <si>
    <t>21:0479:000319</t>
  </si>
  <si>
    <t>21:0157:000271</t>
  </si>
  <si>
    <t>21:0157:000271:0001:0001:00</t>
  </si>
  <si>
    <t>092J  :813181:80:813186:00</t>
  </si>
  <si>
    <t>21:0479:000320</t>
  </si>
  <si>
    <t>21:0157:000276</t>
  </si>
  <si>
    <t>21:0157:000276:0001:0001:02</t>
  </si>
  <si>
    <t>092J  :813182:00:------:--</t>
  </si>
  <si>
    <t>21:0479:000321</t>
  </si>
  <si>
    <t>21:0157:000272</t>
  </si>
  <si>
    <t>21:0157:000272:0001:0001:00</t>
  </si>
  <si>
    <t>092J  :813183:00:------:--</t>
  </si>
  <si>
    <t>21:0479:000322</t>
  </si>
  <si>
    <t>21:0157:000273</t>
  </si>
  <si>
    <t>21:0157:000273:0001:0001:00</t>
  </si>
  <si>
    <t>092J  :813184:00:------:--</t>
  </si>
  <si>
    <t>21:0479:000323</t>
  </si>
  <si>
    <t>21:0157:000274</t>
  </si>
  <si>
    <t>21:0157:000274:0001:0001:00</t>
  </si>
  <si>
    <t>092J  :813185:00:------:--</t>
  </si>
  <si>
    <t>21:0479:000324</t>
  </si>
  <si>
    <t>21:0157:000275</t>
  </si>
  <si>
    <t>21:0157:000275:0001:0001:00</t>
  </si>
  <si>
    <t>092J  :813186:00:------:--</t>
  </si>
  <si>
    <t>21:0479:000325</t>
  </si>
  <si>
    <t>21:0157:000276:0001:0001:01</t>
  </si>
  <si>
    <t>092J  :813187:00:------:--</t>
  </si>
  <si>
    <t>21:0479:000326</t>
  </si>
  <si>
    <t>21:0157:000277</t>
  </si>
  <si>
    <t>21:0157:000277:0001:0001:00</t>
  </si>
  <si>
    <t>092J  :815001:80:815007:00</t>
  </si>
  <si>
    <t>21:0479:000327</t>
  </si>
  <si>
    <t>21:0157:000282</t>
  </si>
  <si>
    <t>21:0157:000282:0001:0001:02</t>
  </si>
  <si>
    <t>092J  :815002:00:------:--</t>
  </si>
  <si>
    <t>21:0479:000328</t>
  </si>
  <si>
    <t>21:0157:000278</t>
  </si>
  <si>
    <t>21:0157:000278:0001:0001:00</t>
  </si>
  <si>
    <t>092J  :815003:10:------:--</t>
  </si>
  <si>
    <t>21:0479:000329</t>
  </si>
  <si>
    <t>21:0157:000279</t>
  </si>
  <si>
    <t>21:0157:000279:0001:0001:00</t>
  </si>
  <si>
    <t>092J  :815004:20:815003:10</t>
  </si>
  <si>
    <t>21:0479:000330</t>
  </si>
  <si>
    <t>21:0157:000279:0002:0001:00</t>
  </si>
  <si>
    <t>092J  :815005:00:------:--</t>
  </si>
  <si>
    <t>21:0479:000331</t>
  </si>
  <si>
    <t>21:0157:000280</t>
  </si>
  <si>
    <t>21:0157:000280:0001:0001:00</t>
  </si>
  <si>
    <t>092J  :815006:00:------:--</t>
  </si>
  <si>
    <t>21:0479:000332</t>
  </si>
  <si>
    <t>21:0157:000281</t>
  </si>
  <si>
    <t>21:0157:000281:0001:0001:00</t>
  </si>
  <si>
    <t>092J  :815007:00:------:--</t>
  </si>
  <si>
    <t>21:0479:000333</t>
  </si>
  <si>
    <t>21:0157:000282:0001:0001:01</t>
  </si>
  <si>
    <t>092J  :815008:00:------:--</t>
  </si>
  <si>
    <t>21:0479:000334</t>
  </si>
  <si>
    <t>21:0157:000283</t>
  </si>
  <si>
    <t>21:0157:000283:0001:0001:00</t>
  </si>
  <si>
    <t>092J  :815009:00:------:--</t>
  </si>
  <si>
    <t>21:0479:000335</t>
  </si>
  <si>
    <t>21:0157:000284</t>
  </si>
  <si>
    <t>21:0157:000284:0001:0001:00</t>
  </si>
  <si>
    <t>092J  :815010:00:------:--</t>
  </si>
  <si>
    <t>21:0479:000336</t>
  </si>
  <si>
    <t>21:0157:000285</t>
  </si>
  <si>
    <t>21:0157:000285:0001:0001:00</t>
  </si>
  <si>
    <t>092J  :815011:9K:------:--</t>
  </si>
  <si>
    <t>21:0479:000337</t>
  </si>
  <si>
    <t>092J  :815012:00:------:--</t>
  </si>
  <si>
    <t>21:0479:000338</t>
  </si>
  <si>
    <t>21:0157:000286</t>
  </si>
  <si>
    <t>21:0157:000286:0001:0001:00</t>
  </si>
  <si>
    <t>092J  :815013:00:------:--</t>
  </si>
  <si>
    <t>21:0479:000339</t>
  </si>
  <si>
    <t>21:0157:000287</t>
  </si>
  <si>
    <t>21:0157:000287:0001:0001:00</t>
  </si>
  <si>
    <t>092J  :815014:00:------:--</t>
  </si>
  <si>
    <t>21:0479:000340</t>
  </si>
  <si>
    <t>21:0157:000288</t>
  </si>
  <si>
    <t>21:0157:000288:0001:0001:00</t>
  </si>
  <si>
    <t>092J  :815015:00:------:--</t>
  </si>
  <si>
    <t>21:0479:000341</t>
  </si>
  <si>
    <t>21:0157:000289</t>
  </si>
  <si>
    <t>21:0157:000289:0001:0001:00</t>
  </si>
  <si>
    <t>092J  :815016:00:------:--</t>
  </si>
  <si>
    <t>21:0479:000342</t>
  </si>
  <si>
    <t>21:0157:000290</t>
  </si>
  <si>
    <t>21:0157:000290:0001:0001:00</t>
  </si>
  <si>
    <t>092J  :815017:00:------:--</t>
  </si>
  <si>
    <t>21:0479:000343</t>
  </si>
  <si>
    <t>21:0157:000291</t>
  </si>
  <si>
    <t>21:0157:000291:0001:0001:00</t>
  </si>
  <si>
    <t>092J  :815018:00:------:--</t>
  </si>
  <si>
    <t>21:0479:000344</t>
  </si>
  <si>
    <t>21:0157:000292</t>
  </si>
  <si>
    <t>21:0157:000292:0001:0001:00</t>
  </si>
  <si>
    <t>092J  :815019:00:------:--</t>
  </si>
  <si>
    <t>21:0479:000345</t>
  </si>
  <si>
    <t>21:0157:000293</t>
  </si>
  <si>
    <t>21:0157:000293:0001:0001:00</t>
  </si>
  <si>
    <t>092J  :815020:00:------:--</t>
  </si>
  <si>
    <t>21:0479:000346</t>
  </si>
  <si>
    <t>21:0157:000294</t>
  </si>
  <si>
    <t>21:0157:000294:0001:0001:00</t>
  </si>
  <si>
    <t>092J  :815021:80:815032:00</t>
  </si>
  <si>
    <t>21:0479:000347</t>
  </si>
  <si>
    <t>21:0157:000303</t>
  </si>
  <si>
    <t>21:0157:000303:0001:0001:02</t>
  </si>
  <si>
    <t>092J  :815022:9J:------:--</t>
  </si>
  <si>
    <t>21:0479:000348</t>
  </si>
  <si>
    <t>092J  :815023:00:------:--</t>
  </si>
  <si>
    <t>21:0479:000349</t>
  </si>
  <si>
    <t>21:0157:000295</t>
  </si>
  <si>
    <t>21:0157:000295:0001:0001:00</t>
  </si>
  <si>
    <t>092J  :815024:00:------:--</t>
  </si>
  <si>
    <t>21:0479:000350</t>
  </si>
  <si>
    <t>21:0157:000296</t>
  </si>
  <si>
    <t>21:0157:000296:0001:0001:00</t>
  </si>
  <si>
    <t>092J  :815025:00:------:--</t>
  </si>
  <si>
    <t>21:0479:000351</t>
  </si>
  <si>
    <t>21:0157:000297</t>
  </si>
  <si>
    <t>21:0157:000297:0001:0001:00</t>
  </si>
  <si>
    <t>092J  :815026:00:------:--</t>
  </si>
  <si>
    <t>21:0479:000352</t>
  </si>
  <si>
    <t>21:0157:000298</t>
  </si>
  <si>
    <t>21:0157:000298:0001:0001:00</t>
  </si>
  <si>
    <t>092J  :815027:00:------:--</t>
  </si>
  <si>
    <t>21:0479:000353</t>
  </si>
  <si>
    <t>21:0157:000299</t>
  </si>
  <si>
    <t>21:0157:000299:0001:0001:00</t>
  </si>
  <si>
    <t>092J  :815028:00:------:--</t>
  </si>
  <si>
    <t>21:0479:000354</t>
  </si>
  <si>
    <t>21:0157:000300</t>
  </si>
  <si>
    <t>21:0157:000300:0001:0001:00</t>
  </si>
  <si>
    <t>092J  :815029:10:------:--</t>
  </si>
  <si>
    <t>21:0479:000355</t>
  </si>
  <si>
    <t>21:0157:000301</t>
  </si>
  <si>
    <t>21:0157:000301:0001:0001:00</t>
  </si>
  <si>
    <t>092J  :815030:20:815029:10</t>
  </si>
  <si>
    <t>21:0479:000356</t>
  </si>
  <si>
    <t>21:0157:000301:0002:0001:00</t>
  </si>
  <si>
    <t>092J  :815031:00:------:--</t>
  </si>
  <si>
    <t>21:0479:000357</t>
  </si>
  <si>
    <t>21:0157:000302</t>
  </si>
  <si>
    <t>21:0157:000302:0001:0001:00</t>
  </si>
  <si>
    <t>092J  :815032:00:------:--</t>
  </si>
  <si>
    <t>21:0479:000358</t>
  </si>
  <si>
    <t>21:0157:000303:0001:0001:01</t>
  </si>
  <si>
    <t>092J  :815033:00:------:--</t>
  </si>
  <si>
    <t>21:0479:000359</t>
  </si>
  <si>
    <t>21:0157:000304</t>
  </si>
  <si>
    <t>21:0157:000304:0001:0001:00</t>
  </si>
  <si>
    <t>092J  :815034:00:------:--</t>
  </si>
  <si>
    <t>21:0479:000360</t>
  </si>
  <si>
    <t>21:0157:000305</t>
  </si>
  <si>
    <t>21:0157:000305:0001:0001:00</t>
  </si>
  <si>
    <t>092J  :815035:00:------:--</t>
  </si>
  <si>
    <t>21:0479:000361</t>
  </si>
  <si>
    <t>21:0157:000306</t>
  </si>
  <si>
    <t>21:0157:000306:0001:0001:00</t>
  </si>
  <si>
    <t>092J  :815036:00:------:--</t>
  </si>
  <si>
    <t>21:0479:000362</t>
  </si>
  <si>
    <t>21:0157:000307</t>
  </si>
  <si>
    <t>21:0157:000307:0001:0001:00</t>
  </si>
  <si>
    <t>092J  :815037:00:------:--</t>
  </si>
  <si>
    <t>21:0479:000363</t>
  </si>
  <si>
    <t>21:0157:000308</t>
  </si>
  <si>
    <t>21:0157:000308:0001:0001:00</t>
  </si>
  <si>
    <t>092J  :815038:00:------:--</t>
  </si>
  <si>
    <t>21:0479:000364</t>
  </si>
  <si>
    <t>21:0157:000309</t>
  </si>
  <si>
    <t>21:0157:000309:0001:0001:00</t>
  </si>
  <si>
    <t>092J  :815039:00:------:--</t>
  </si>
  <si>
    <t>21:0479:000365</t>
  </si>
  <si>
    <t>21:0157:000310</t>
  </si>
  <si>
    <t>21:0157:000310:0001:0001:00</t>
  </si>
  <si>
    <t>092J  :815040:00:------:--</t>
  </si>
  <si>
    <t>21:0479:000366</t>
  </si>
  <si>
    <t>21:0157:000311</t>
  </si>
  <si>
    <t>21:0157:000311:0001:0001:00</t>
  </si>
  <si>
    <t>092J  :815041:80:815050:00</t>
  </si>
  <si>
    <t>21:0479:000367</t>
  </si>
  <si>
    <t>21:0157:000318</t>
  </si>
  <si>
    <t>21:0157:000318:0001:0001:02</t>
  </si>
  <si>
    <t>092J  :815042:10:------:--</t>
  </si>
  <si>
    <t>21:0479:000368</t>
  </si>
  <si>
    <t>21:0157:000312</t>
  </si>
  <si>
    <t>21:0157:000312:0001:0001:00</t>
  </si>
  <si>
    <t>092J  :815043:20:815042:10</t>
  </si>
  <si>
    <t>21:0479:000369</t>
  </si>
  <si>
    <t>21:0157:000312:0002:0001:00</t>
  </si>
  <si>
    <t>092J  :815044:9L:------:--</t>
  </si>
  <si>
    <t>21:0479:000370</t>
  </si>
  <si>
    <t>092J  :815045:00:------:--</t>
  </si>
  <si>
    <t>21:0479:000371</t>
  </si>
  <si>
    <t>21:0157:000313</t>
  </si>
  <si>
    <t>21:0157:000313:0001:0001:00</t>
  </si>
  <si>
    <t>092J  :815046:00:------:--</t>
  </si>
  <si>
    <t>21:0479:000372</t>
  </si>
  <si>
    <t>21:0157:000314</t>
  </si>
  <si>
    <t>21:0157:000314:0001:0001:00</t>
  </si>
  <si>
    <t>092J  :815047:00:------:--</t>
  </si>
  <si>
    <t>21:0479:000373</t>
  </si>
  <si>
    <t>21:0157:000315</t>
  </si>
  <si>
    <t>21:0157:000315:0001:0001:00</t>
  </si>
  <si>
    <t>092J  :815048:00:------:--</t>
  </si>
  <si>
    <t>21:0479:000374</t>
  </si>
  <si>
    <t>21:0157:000316</t>
  </si>
  <si>
    <t>21:0157:000316:0001:0001:00</t>
  </si>
  <si>
    <t>092J  :815049:00:------:--</t>
  </si>
  <si>
    <t>21:0479:000375</t>
  </si>
  <si>
    <t>21:0157:000317</t>
  </si>
  <si>
    <t>21:0157:000317:0001:0001:00</t>
  </si>
  <si>
    <t>092J  :815050:00:------:--</t>
  </si>
  <si>
    <t>21:0479:000376</t>
  </si>
  <si>
    <t>21:0157:000318:0001:0001:01</t>
  </si>
  <si>
    <t>092J  :815051:00:------:--</t>
  </si>
  <si>
    <t>21:0479:000377</t>
  </si>
  <si>
    <t>21:0157:000319</t>
  </si>
  <si>
    <t>21:0157:000319:0001:0001:00</t>
  </si>
  <si>
    <t>092J  :815052:00:------:--</t>
  </si>
  <si>
    <t>21:0479:000378</t>
  </si>
  <si>
    <t>21:0157:000320</t>
  </si>
  <si>
    <t>21:0157:000320:0001:0001:00</t>
  </si>
  <si>
    <t>092J  :815053:00:------:--</t>
  </si>
  <si>
    <t>21:0479:000379</t>
  </si>
  <si>
    <t>21:0157:000321</t>
  </si>
  <si>
    <t>21:0157:000321:0001:0001:00</t>
  </si>
  <si>
    <t>092J  :815054:00:------:--</t>
  </si>
  <si>
    <t>21:0479:000380</t>
  </si>
  <si>
    <t>21:0157:000322</t>
  </si>
  <si>
    <t>21:0157:000322:0001:0001:00</t>
  </si>
  <si>
    <t>092J  :815055:00:------:--</t>
  </si>
  <si>
    <t>21:0479:000381</t>
  </si>
  <si>
    <t>21:0157:000323</t>
  </si>
  <si>
    <t>21:0157:000323:0001:0001:00</t>
  </si>
  <si>
    <t>092J  :815056:00:------:--</t>
  </si>
  <si>
    <t>21:0479:000382</t>
  </si>
  <si>
    <t>21:0157:000324</t>
  </si>
  <si>
    <t>21:0157:000324:0001:0001:00</t>
  </si>
  <si>
    <t>092J  :815057:00:------:--</t>
  </si>
  <si>
    <t>21:0479:000383</t>
  </si>
  <si>
    <t>21:0157:000325</t>
  </si>
  <si>
    <t>21:0157:000325:0001:0001:00</t>
  </si>
  <si>
    <t>092J  :815058:00:------:--</t>
  </si>
  <si>
    <t>21:0479:000384</t>
  </si>
  <si>
    <t>21:0157:000326</t>
  </si>
  <si>
    <t>21:0157:000326:0001:0001:00</t>
  </si>
  <si>
    <t>092J  :815059:00:------:--</t>
  </si>
  <si>
    <t>21:0479:000385</t>
  </si>
  <si>
    <t>21:0157:000327</t>
  </si>
  <si>
    <t>21:0157:000327:0001:0001:00</t>
  </si>
  <si>
    <t>092J  :815060:00:------:--</t>
  </si>
  <si>
    <t>21:0479:000386</t>
  </si>
  <si>
    <t>21:0157:000328</t>
  </si>
  <si>
    <t>21:0157:000328:0001:0001:00</t>
  </si>
  <si>
    <t>092J  :815061:80:815062:10</t>
  </si>
  <si>
    <t>21:0479:000387</t>
  </si>
  <si>
    <t>21:0157:000329</t>
  </si>
  <si>
    <t>21:0157:000329:0001:0001:02</t>
  </si>
  <si>
    <t>092J  :815062:10:------:--</t>
  </si>
  <si>
    <t>21:0479:000388</t>
  </si>
  <si>
    <t>21:0157:000329:0001:0001:01</t>
  </si>
  <si>
    <t>092J  :815063:20:815062:10</t>
  </si>
  <si>
    <t>21:0479:000389</t>
  </si>
  <si>
    <t>21:0157:000329:0002:0001:00</t>
  </si>
  <si>
    <t>092J  :815064:00:------:--</t>
  </si>
  <si>
    <t>21:0479:000390</t>
  </si>
  <si>
    <t>21:0157:000330</t>
  </si>
  <si>
    <t>21:0157:000330:0001:0001:00</t>
  </si>
  <si>
    <t>092J  :815065:00:------:--</t>
  </si>
  <si>
    <t>21:0479:000391</t>
  </si>
  <si>
    <t>21:0157:000331</t>
  </si>
  <si>
    <t>21:0157:000331:0001:0001:00</t>
  </si>
  <si>
    <t>092J  :815066:00:------:--</t>
  </si>
  <si>
    <t>21:0479:000392</t>
  </si>
  <si>
    <t>21:0157:000332</t>
  </si>
  <si>
    <t>21:0157:000332:0001:0001:00</t>
  </si>
  <si>
    <t>092J  :815067:00:------:--</t>
  </si>
  <si>
    <t>21:0479:000393</t>
  </si>
  <si>
    <t>21:0157:000333</t>
  </si>
  <si>
    <t>21:0157:000333:0001:0001:00</t>
  </si>
  <si>
    <t>092J  :815068:00:------:--</t>
  </si>
  <si>
    <t>21:0479:000394</t>
  </si>
  <si>
    <t>21:0157:000334</t>
  </si>
  <si>
    <t>21:0157:000334:0001:0001:00</t>
  </si>
  <si>
    <t>092J  :815069:00:------:--</t>
  </si>
  <si>
    <t>21:0479:000395</t>
  </si>
  <si>
    <t>21:0157:000335</t>
  </si>
  <si>
    <t>21:0157:000335:0001:0001:00</t>
  </si>
  <si>
    <t>092J  :815070:00:------:--</t>
  </si>
  <si>
    <t>21:0479:000396</t>
  </si>
  <si>
    <t>21:0157:000336</t>
  </si>
  <si>
    <t>21:0157:000336:0001:0001:00</t>
  </si>
  <si>
    <t>092J  :815071:00:------:--</t>
  </si>
  <si>
    <t>21:0479:000397</t>
  </si>
  <si>
    <t>21:0157:000337</t>
  </si>
  <si>
    <t>21:0157:000337:0001:0001:00</t>
  </si>
  <si>
    <t>092J  :815072:9E:------:--</t>
  </si>
  <si>
    <t>21:0479:000398</t>
  </si>
  <si>
    <t>092J  :815073:00:------:--</t>
  </si>
  <si>
    <t>21:0479:000399</t>
  </si>
  <si>
    <t>21:0157:000338</t>
  </si>
  <si>
    <t>21:0157:000338:0001:0001:00</t>
  </si>
  <si>
    <t>092J  :815074:00:------:--</t>
  </si>
  <si>
    <t>21:0479:000400</t>
  </si>
  <si>
    <t>21:0157:000339</t>
  </si>
  <si>
    <t>21:0157:000339:0001:0001:00</t>
  </si>
  <si>
    <t>092J  :815075:00:------:--</t>
  </si>
  <si>
    <t>21:0479:000401</t>
  </si>
  <si>
    <t>21:0157:000340</t>
  </si>
  <si>
    <t>21:0157:000340:0001:0001:00</t>
  </si>
  <si>
    <t>092J  :815076:00:------:--</t>
  </si>
  <si>
    <t>21:0479:000402</t>
  </si>
  <si>
    <t>21:0157:000341</t>
  </si>
  <si>
    <t>21:0157:000341:0001:0001:00</t>
  </si>
  <si>
    <t>092J  :815077:00:------:--</t>
  </si>
  <si>
    <t>21:0479:000403</t>
  </si>
  <si>
    <t>21:0157:000342</t>
  </si>
  <si>
    <t>21:0157:000342:0001:0001:00</t>
  </si>
  <si>
    <t>092J  :815078:00:------:--</t>
  </si>
  <si>
    <t>21:0479:000404</t>
  </si>
  <si>
    <t>21:0157:000343</t>
  </si>
  <si>
    <t>21:0157:000343:0001:0001:00</t>
  </si>
  <si>
    <t>092J  :815079:00:------:--</t>
  </si>
  <si>
    <t>21:0479:000405</t>
  </si>
  <si>
    <t>21:0157:000344</t>
  </si>
  <si>
    <t>21:0157:000344:0001:0001:00</t>
  </si>
  <si>
    <t>092J  :815080:00:------:--</t>
  </si>
  <si>
    <t>21:0479:000406</t>
  </si>
  <si>
    <t>21:0157:000345</t>
  </si>
  <si>
    <t>21:0157:000345:0001:0001:00</t>
  </si>
  <si>
    <t>092J  :815081:80:815085:00</t>
  </si>
  <si>
    <t>21:0479:000407</t>
  </si>
  <si>
    <t>21:0157:000349</t>
  </si>
  <si>
    <t>21:0157:000349:0001:0001:02</t>
  </si>
  <si>
    <t>092J  :815082:00:------:--</t>
  </si>
  <si>
    <t>21:0479:000408</t>
  </si>
  <si>
    <t>21:0157:000346</t>
  </si>
  <si>
    <t>21:0157:000346:0001:0001:00</t>
  </si>
  <si>
    <t>092J  :815083:00:------:--</t>
  </si>
  <si>
    <t>21:0479:000409</t>
  </si>
  <si>
    <t>21:0157:000347</t>
  </si>
  <si>
    <t>21:0157:000347:0001:0001:00</t>
  </si>
  <si>
    <t>092J  :815084:00:------:--</t>
  </si>
  <si>
    <t>21:0479:000410</t>
  </si>
  <si>
    <t>21:0157:000348</t>
  </si>
  <si>
    <t>21:0157:000348:0001:0001:00</t>
  </si>
  <si>
    <t>092J  :815085:00:------:--</t>
  </si>
  <si>
    <t>21:0479:000411</t>
  </si>
  <si>
    <t>21:0157:000349:0001:0001:01</t>
  </si>
  <si>
    <t>092J  :815086:00:------:--</t>
  </si>
  <si>
    <t>21:0479:000412</t>
  </si>
  <si>
    <t>21:0157:000350</t>
  </si>
  <si>
    <t>21:0157:000350:0001:0001:00</t>
  </si>
  <si>
    <t>092J  :815087:00:------:--</t>
  </si>
  <si>
    <t>21:0479:000413</t>
  </si>
  <si>
    <t>21:0157:000351</t>
  </si>
  <si>
    <t>21:0157:000351:0001:0001:00</t>
  </si>
  <si>
    <t>092J  :815088:9E:------:--</t>
  </si>
  <si>
    <t>21:0479:000414</t>
  </si>
  <si>
    <t>092J  :815089:00:------:--</t>
  </si>
  <si>
    <t>21:0479:000415</t>
  </si>
  <si>
    <t>21:0157:000352</t>
  </si>
  <si>
    <t>21:0157:000352:0001:0001:00</t>
  </si>
  <si>
    <t>092J  :815090:10:------:--</t>
  </si>
  <si>
    <t>21:0479:000416</t>
  </si>
  <si>
    <t>21:0157:000353</t>
  </si>
  <si>
    <t>21:0157:000353:0001:0001:00</t>
  </si>
  <si>
    <t>092J  :815091:20:815090:10</t>
  </si>
  <si>
    <t>21:0479:000417</t>
  </si>
  <si>
    <t>21:0157:000353:0002:0001:00</t>
  </si>
  <si>
    <t>092J  :815092:00:------:--</t>
  </si>
  <si>
    <t>21:0479:000418</t>
  </si>
  <si>
    <t>21:0157:000354</t>
  </si>
  <si>
    <t>21:0157:000354:0001:0001:00</t>
  </si>
  <si>
    <t>092J  :815093:00:------:--</t>
  </si>
  <si>
    <t>21:0479:000419</t>
  </si>
  <si>
    <t>21:0157:000355</t>
  </si>
  <si>
    <t>21:0157:000355:0001:0001:00</t>
  </si>
  <si>
    <t>092J  :815094:00:------:--</t>
  </si>
  <si>
    <t>21:0479:000420</t>
  </si>
  <si>
    <t>21:0157:000356</t>
  </si>
  <si>
    <t>21:0157:000356:0001:0001:00</t>
  </si>
  <si>
    <t>092J  :815095:00:------:--</t>
  </si>
  <si>
    <t>21:0479:000421</t>
  </si>
  <si>
    <t>21:0157:000357</t>
  </si>
  <si>
    <t>21:0157:000357:0001:0001:00</t>
  </si>
  <si>
    <t>092J  :815096:00:------:--</t>
  </si>
  <si>
    <t>21:0479:000422</t>
  </si>
  <si>
    <t>21:0157:000358</t>
  </si>
  <si>
    <t>21:0157:000358:0001:0001:00</t>
  </si>
  <si>
    <t>092J  :815097:00:------:--</t>
  </si>
  <si>
    <t>21:0479:000423</t>
  </si>
  <si>
    <t>21:0157:000359</t>
  </si>
  <si>
    <t>21:0157:000359:0001:0001:00</t>
  </si>
  <si>
    <t>092J  :815098:00:------:--</t>
  </si>
  <si>
    <t>21:0479:000424</t>
  </si>
  <si>
    <t>21:0157:000360</t>
  </si>
  <si>
    <t>21:0157:000360:0001:0001:00</t>
  </si>
  <si>
    <t>092J  :815099:00:------:--</t>
  </si>
  <si>
    <t>21:0479:000425</t>
  </si>
  <si>
    <t>21:0157:000361</t>
  </si>
  <si>
    <t>21:0157:000361:0001:0001:00</t>
  </si>
  <si>
    <t>092J  :815100:00:------:--</t>
  </si>
  <si>
    <t>21:0479:000426</t>
  </si>
  <si>
    <t>21:0157:000362</t>
  </si>
  <si>
    <t>21:0157:000362:0001:0001:00</t>
  </si>
  <si>
    <t>092J  :815101:80:815104:10</t>
  </si>
  <si>
    <t>21:0479:000427</t>
  </si>
  <si>
    <t>21:0157:000365</t>
  </si>
  <si>
    <t>21:0157:000365:0001:0001:02</t>
  </si>
  <si>
    <t>092J  :815102:00:------:--</t>
  </si>
  <si>
    <t>21:0479:000428</t>
  </si>
  <si>
    <t>21:0157:000363</t>
  </si>
  <si>
    <t>21:0157:000363:0001:0001:00</t>
  </si>
  <si>
    <t>092J  :815103:00:------:--</t>
  </si>
  <si>
    <t>21:0479:000429</t>
  </si>
  <si>
    <t>21:0157:000364</t>
  </si>
  <si>
    <t>21:0157:000364:0001:0001:00</t>
  </si>
  <si>
    <t>092J  :815104:10:------:--</t>
  </si>
  <si>
    <t>21:0479:000430</t>
  </si>
  <si>
    <t>21:0157:000365:0001:0001:01</t>
  </si>
  <si>
    <t>092J  :815105:20:815104:10</t>
  </si>
  <si>
    <t>21:0479:000431</t>
  </si>
  <si>
    <t>21:0157:000365:0002:0001:00</t>
  </si>
  <si>
    <t>092J  :815106:00:------:--</t>
  </si>
  <si>
    <t>21:0479:000432</t>
  </si>
  <si>
    <t>21:0157:000366</t>
  </si>
  <si>
    <t>21:0157:000366:0001:0001:00</t>
  </si>
  <si>
    <t>092J  :815107:9E:------:--</t>
  </si>
  <si>
    <t>21:0479:000433</t>
  </si>
  <si>
    <t>092J  :815108:00:------:--</t>
  </si>
  <si>
    <t>21:0479:000434</t>
  </si>
  <si>
    <t>21:0157:000367</t>
  </si>
  <si>
    <t>21:0157:000367:0001:0001:00</t>
  </si>
  <si>
    <t>092J  :815109:00:------:--</t>
  </si>
  <si>
    <t>21:0479:000435</t>
  </si>
  <si>
    <t>21:0157:000368</t>
  </si>
  <si>
    <t>21:0157:000368:0001:0001:00</t>
  </si>
  <si>
    <t>092J  :815110:00:------:--</t>
  </si>
  <si>
    <t>21:0479:000436</t>
  </si>
  <si>
    <t>21:0157:000369</t>
  </si>
  <si>
    <t>21:0157:000369:0001:0001:00</t>
  </si>
  <si>
    <t>092J  :815111:00:------:--</t>
  </si>
  <si>
    <t>21:0479:000437</t>
  </si>
  <si>
    <t>21:0157:000370</t>
  </si>
  <si>
    <t>21:0157:000370:0001:0001:00</t>
  </si>
  <si>
    <t>092J  :815112:00:------:--</t>
  </si>
  <si>
    <t>21:0479:000438</t>
  </si>
  <si>
    <t>21:0157:000371</t>
  </si>
  <si>
    <t>21:0157:000371:0001:0001:00</t>
  </si>
  <si>
    <t>092J  :815113:00:------:--</t>
  </si>
  <si>
    <t>21:0479:000439</t>
  </si>
  <si>
    <t>21:0157:000372</t>
  </si>
  <si>
    <t>21:0157:000372:0001:0001:00</t>
  </si>
  <si>
    <t>092J  :815114:00:------:--</t>
  </si>
  <si>
    <t>21:0479:000440</t>
  </si>
  <si>
    <t>21:0157:000373</t>
  </si>
  <si>
    <t>21:0157:000373:0001:0001:00</t>
  </si>
  <si>
    <t>092J  :815115:00:------:--</t>
  </si>
  <si>
    <t>21:0479:000441</t>
  </si>
  <si>
    <t>21:0157:000374</t>
  </si>
  <si>
    <t>21:0157:000374:0001:0001:00</t>
  </si>
  <si>
    <t>092J  :815116:00:------:--</t>
  </si>
  <si>
    <t>21:0479:000442</t>
  </si>
  <si>
    <t>21:0157:000375</t>
  </si>
  <si>
    <t>21:0157:000375:0001:0001:00</t>
  </si>
  <si>
    <t>092J  :815117:00:------:--</t>
  </si>
  <si>
    <t>21:0479:000443</t>
  </si>
  <si>
    <t>21:0157:000376</t>
  </si>
  <si>
    <t>21:0157:000376:0001:0001:00</t>
  </si>
  <si>
    <t>092J  :815118:00:------:--</t>
  </si>
  <si>
    <t>21:0479:000444</t>
  </si>
  <si>
    <t>21:0157:000377</t>
  </si>
  <si>
    <t>21:0157:000377:0001:0001:00</t>
  </si>
  <si>
    <t>092J  :815119:00:------:--</t>
  </si>
  <si>
    <t>21:0479:000445</t>
  </si>
  <si>
    <t>21:0157:000378</t>
  </si>
  <si>
    <t>21:0157:000378:0001:0001:00</t>
  </si>
  <si>
    <t>092J  :815120:00:------:--</t>
  </si>
  <si>
    <t>21:0479:000446</t>
  </si>
  <si>
    <t>21:0157:000379</t>
  </si>
  <si>
    <t>21:0157:000379:0001:0001:00</t>
  </si>
  <si>
    <t>092J  :815121:80:815125:00</t>
  </si>
  <si>
    <t>21:0479:000447</t>
  </si>
  <si>
    <t>21:0157:000382</t>
  </si>
  <si>
    <t>21:0157:000382:0001:0001:02</t>
  </si>
  <si>
    <t>092J  :815122:10:------:--</t>
  </si>
  <si>
    <t>21:0479:000448</t>
  </si>
  <si>
    <t>21:0157:000380</t>
  </si>
  <si>
    <t>21:0157:000380:0001:0001:00</t>
  </si>
  <si>
    <t>092J  :815123:20:815122:10</t>
  </si>
  <si>
    <t>21:0479:000449</t>
  </si>
  <si>
    <t>21:0157:000380:0002:0001:00</t>
  </si>
  <si>
    <t>092J  :815124:00:------:--</t>
  </si>
  <si>
    <t>21:0479:000450</t>
  </si>
  <si>
    <t>21:0157:000381</t>
  </si>
  <si>
    <t>21:0157:000381:0001:0001:00</t>
  </si>
  <si>
    <t>092J  :815125:00:------:--</t>
  </si>
  <si>
    <t>21:0479:000451</t>
  </si>
  <si>
    <t>21:0157:000382:0001:0001:01</t>
  </si>
  <si>
    <t>092J  :815126:9J:------:--</t>
  </si>
  <si>
    <t>21:0479:000452</t>
  </si>
  <si>
    <t>092J  :815127:00:------:--</t>
  </si>
  <si>
    <t>21:0479:000453</t>
  </si>
  <si>
    <t>21:0157:000383</t>
  </si>
  <si>
    <t>21:0157:000383:0001:0001:00</t>
  </si>
  <si>
    <t>092J  :815128:00:------:--</t>
  </si>
  <si>
    <t>21:0479:000454</t>
  </si>
  <si>
    <t>21:0157:000384</t>
  </si>
  <si>
    <t>21:0157:000384:0001:0001:00</t>
  </si>
  <si>
    <t>092J  :815129:00:------:--</t>
  </si>
  <si>
    <t>21:0479:000455</t>
  </si>
  <si>
    <t>21:0157:000385</t>
  </si>
  <si>
    <t>21:0157:000385:0001:0001:00</t>
  </si>
  <si>
    <t>092J  :815130:00:------:--</t>
  </si>
  <si>
    <t>21:0479:000456</t>
  </si>
  <si>
    <t>21:0157:000386</t>
  </si>
  <si>
    <t>21:0157:000386:0001:0001:00</t>
  </si>
  <si>
    <t>092J  :815131:00:------:--</t>
  </si>
  <si>
    <t>21:0479:000457</t>
  </si>
  <si>
    <t>21:0157:000387</t>
  </si>
  <si>
    <t>21:0157:000387:0001:0001:00</t>
  </si>
  <si>
    <t>092J  :815132:00:------:--</t>
  </si>
  <si>
    <t>21:0479:000458</t>
  </si>
  <si>
    <t>21:0157:000388</t>
  </si>
  <si>
    <t>21:0157:000388:0001:0001:00</t>
  </si>
  <si>
    <t>092J  :815133:00:------:--</t>
  </si>
  <si>
    <t>21:0479:000459</t>
  </si>
  <si>
    <t>21:0157:000389</t>
  </si>
  <si>
    <t>21:0157:000389:0001:0001:00</t>
  </si>
  <si>
    <t>092J  :815134:00:------:--</t>
  </si>
  <si>
    <t>21:0479:000460</t>
  </si>
  <si>
    <t>21:0157:000390</t>
  </si>
  <si>
    <t>21:0157:000390:0001:0001:00</t>
  </si>
  <si>
    <t>092J  :815135:00:------:--</t>
  </si>
  <si>
    <t>21:0479:000461</t>
  </si>
  <si>
    <t>21:0157:000391</t>
  </si>
  <si>
    <t>21:0157:000391:0001:0001:00</t>
  </si>
  <si>
    <t>092J  :815136:00:------:--</t>
  </si>
  <si>
    <t>21:0479:000462</t>
  </si>
  <si>
    <t>21:0157:000392</t>
  </si>
  <si>
    <t>21:0157:000392:0001:0001:00</t>
  </si>
  <si>
    <t>092J  :815137:00:------:--</t>
  </si>
  <si>
    <t>21:0479:000463</t>
  </si>
  <si>
    <t>21:0157:000393</t>
  </si>
  <si>
    <t>21:0157:000393:0001:0001:00</t>
  </si>
  <si>
    <t>092J  :815138:00:------:--</t>
  </si>
  <si>
    <t>21:0479:000464</t>
  </si>
  <si>
    <t>21:0157:000394</t>
  </si>
  <si>
    <t>21:0157:000394:0001:0001:00</t>
  </si>
  <si>
    <t>092J  :815139:00:------:--</t>
  </si>
  <si>
    <t>21:0479:000465</t>
  </si>
  <si>
    <t>21:0157:000395</t>
  </si>
  <si>
    <t>21:0157:000395:0001:0001:00</t>
  </si>
  <si>
    <t>092J  :815140:00:------:--</t>
  </si>
  <si>
    <t>21:0479:000466</t>
  </si>
  <si>
    <t>21:0157:000396</t>
  </si>
  <si>
    <t>21:0157:000396:0001:0001:00</t>
  </si>
  <si>
    <t>092J  :815141:80:815150:00</t>
  </si>
  <si>
    <t>21:0479:000467</t>
  </si>
  <si>
    <t>21:0157:000404</t>
  </si>
  <si>
    <t>21:0157:000404:0001:0001:02</t>
  </si>
  <si>
    <t>092J  :815142:10:------:--</t>
  </si>
  <si>
    <t>21:0479:000468</t>
  </si>
  <si>
    <t>21:0157:000397</t>
  </si>
  <si>
    <t>21:0157:000397:0001:0001:00</t>
  </si>
  <si>
    <t>092J  :815143:20:815142:10</t>
  </si>
  <si>
    <t>21:0479:000469</t>
  </si>
  <si>
    <t>21:0157:000397:0002:0001:00</t>
  </si>
  <si>
    <t>092J  :815144:00:------:--</t>
  </si>
  <si>
    <t>21:0479:000470</t>
  </si>
  <si>
    <t>21:0157:000398</t>
  </si>
  <si>
    <t>21:0157:000398:0001:0001:00</t>
  </si>
  <si>
    <t>092J  :815145:00:------:--</t>
  </si>
  <si>
    <t>21:0479:000471</t>
  </si>
  <si>
    <t>21:0157:000399</t>
  </si>
  <si>
    <t>21:0157:000399:0001:0001:00</t>
  </si>
  <si>
    <t>092J  :815146:00:------:--</t>
  </si>
  <si>
    <t>21:0479:000472</t>
  </si>
  <si>
    <t>21:0157:000400</t>
  </si>
  <si>
    <t>21:0157:000400:0001:0001:00</t>
  </si>
  <si>
    <t>092J  :815147:00:------:--</t>
  </si>
  <si>
    <t>21:0479:000473</t>
  </si>
  <si>
    <t>21:0157:000401</t>
  </si>
  <si>
    <t>21:0157:000401:0001:0001:00</t>
  </si>
  <si>
    <t>092J  :815148:00:------:--</t>
  </si>
  <si>
    <t>21:0479:000474</t>
  </si>
  <si>
    <t>21:0157:000402</t>
  </si>
  <si>
    <t>21:0157:000402:0001:0001:00</t>
  </si>
  <si>
    <t>092J  :815149:00:------:--</t>
  </si>
  <si>
    <t>21:0479:000475</t>
  </si>
  <si>
    <t>21:0157:000403</t>
  </si>
  <si>
    <t>21:0157:000403:0001:0001:00</t>
  </si>
  <si>
    <t>092J  :815150:00:------:--</t>
  </si>
  <si>
    <t>21:0479:000476</t>
  </si>
  <si>
    <t>21:0157:000404:0001:0001:01</t>
  </si>
  <si>
    <t>092J  :815151:00:------:--</t>
  </si>
  <si>
    <t>21:0479:000477</t>
  </si>
  <si>
    <t>21:0157:000405</t>
  </si>
  <si>
    <t>21:0157:000405:0001:0001:00</t>
  </si>
  <si>
    <t>092J  :815152:00:------:--</t>
  </si>
  <si>
    <t>21:0479:000478</t>
  </si>
  <si>
    <t>21:0157:000406</t>
  </si>
  <si>
    <t>21:0157:000406:0001:0001:00</t>
  </si>
  <si>
    <t>092J  :815153:00:------:--</t>
  </si>
  <si>
    <t>21:0479:000479</t>
  </si>
  <si>
    <t>21:0157:000407</t>
  </si>
  <si>
    <t>21:0157:000407:0001:0001:00</t>
  </si>
  <si>
    <t>092J  :815154:00:------:--</t>
  </si>
  <si>
    <t>21:0479:000480</t>
  </si>
  <si>
    <t>21:0157:000408</t>
  </si>
  <si>
    <t>21:0157:000408:0001:0001:00</t>
  </si>
  <si>
    <t>092J  :815155:00:------:--</t>
  </si>
  <si>
    <t>21:0479:000481</t>
  </si>
  <si>
    <t>21:0157:000409</t>
  </si>
  <si>
    <t>21:0157:000409:0001:0001:00</t>
  </si>
  <si>
    <t>092J  :815156:00:------:--</t>
  </si>
  <si>
    <t>21:0479:000482</t>
  </si>
  <si>
    <t>21:0157:000410</t>
  </si>
  <si>
    <t>21:0157:000410:0001:0001:00</t>
  </si>
  <si>
    <t>092J  :815157:9K:------:--</t>
  </si>
  <si>
    <t>21:0479:000483</t>
  </si>
  <si>
    <t>092J  :815158:00:------:--</t>
  </si>
  <si>
    <t>21:0479:000484</t>
  </si>
  <si>
    <t>21:0157:000411</t>
  </si>
  <si>
    <t>21:0157:000411:0001:0001:00</t>
  </si>
  <si>
    <t>092J  :815159:00:------:--</t>
  </si>
  <si>
    <t>21:0479:000485</t>
  </si>
  <si>
    <t>21:0157:000412</t>
  </si>
  <si>
    <t>21:0157:000412:0001:0001:00</t>
  </si>
  <si>
    <t>092J  :815160:00:------:--</t>
  </si>
  <si>
    <t>21:0479:000486</t>
  </si>
  <si>
    <t>21:0157:000413</t>
  </si>
  <si>
    <t>21:0157:000413:0001:0001:00</t>
  </si>
  <si>
    <t>092J  :815161:80:815164:00</t>
  </si>
  <si>
    <t>21:0479:000487</t>
  </si>
  <si>
    <t>21:0157:000416</t>
  </si>
  <si>
    <t>21:0157:000416:0001:0001:02</t>
  </si>
  <si>
    <t>092J  :815162:00:------:--</t>
  </si>
  <si>
    <t>21:0479:000488</t>
  </si>
  <si>
    <t>21:0157:000414</t>
  </si>
  <si>
    <t>21:0157:000414:0001:0001:00</t>
  </si>
  <si>
    <t>092J  :815163:00:------:--</t>
  </si>
  <si>
    <t>21:0479:000489</t>
  </si>
  <si>
    <t>21:0157:000415</t>
  </si>
  <si>
    <t>21:0157:000415:0001:0001:00</t>
  </si>
  <si>
    <t>092J  :815164:00:------:--</t>
  </si>
  <si>
    <t>21:0479:000490</t>
  </si>
  <si>
    <t>21:0157:000416:0001:0001:01</t>
  </si>
  <si>
    <t>092J  :815165:00:------:--</t>
  </si>
  <si>
    <t>21:0479:000491</t>
  </si>
  <si>
    <t>21:0157:000417</t>
  </si>
  <si>
    <t>21:0157:000417:0001:0001:00</t>
  </si>
  <si>
    <t>092J  :815166:10:------:--</t>
  </si>
  <si>
    <t>21:0479:000492</t>
  </si>
  <si>
    <t>21:0157:000418</t>
  </si>
  <si>
    <t>21:0157:000418:0001:0001:00</t>
  </si>
  <si>
    <t>092J  :815167:20:815166:10</t>
  </si>
  <si>
    <t>21:0479:000493</t>
  </si>
  <si>
    <t>21:0157:000418:0002:0001:00</t>
  </si>
  <si>
    <t>092J  :815168:00:------:--</t>
  </si>
  <si>
    <t>21:0479:000494</t>
  </si>
  <si>
    <t>21:0157:000419</t>
  </si>
  <si>
    <t>21:0157:000419:0001:0001:00</t>
  </si>
  <si>
    <t>092J  :815169:00:------:--</t>
  </si>
  <si>
    <t>21:0479:000495</t>
  </si>
  <si>
    <t>21:0157:000420</t>
  </si>
  <si>
    <t>21:0157:000420:0001:0001:00</t>
  </si>
  <si>
    <t>092J  :815170:00:------:--</t>
  </si>
  <si>
    <t>21:0479:000496</t>
  </si>
  <si>
    <t>21:0157:000421</t>
  </si>
  <si>
    <t>21:0157:000421:0001:0001:00</t>
  </si>
  <si>
    <t>092J  :815171:00:------:--</t>
  </si>
  <si>
    <t>21:0479:000497</t>
  </si>
  <si>
    <t>21:0157:000422</t>
  </si>
  <si>
    <t>21:0157:000422:0001:0001:00</t>
  </si>
  <si>
    <t>092J  :815172:9K:------:--</t>
  </si>
  <si>
    <t>21:0479:000498</t>
  </si>
  <si>
    <t>092J  :815173:00:------:--</t>
  </si>
  <si>
    <t>21:0479:000499</t>
  </si>
  <si>
    <t>21:0157:000423</t>
  </si>
  <si>
    <t>21:0157:000423:0001:0001:00</t>
  </si>
  <si>
    <t>092J  :815174:00:------:--</t>
  </si>
  <si>
    <t>21:0479:000500</t>
  </si>
  <si>
    <t>21:0157:000424</t>
  </si>
  <si>
    <t>21:0157:000424:0001:0001:00</t>
  </si>
  <si>
    <t>092J  :815175:00:------:--</t>
  </si>
  <si>
    <t>21:0479:000501</t>
  </si>
  <si>
    <t>21:0157:000425</t>
  </si>
  <si>
    <t>21:0157:000425:0001:0001:00</t>
  </si>
  <si>
    <t>092J  :815176:00:------:--</t>
  </si>
  <si>
    <t>21:0479:000502</t>
  </si>
  <si>
    <t>21:0157:000426</t>
  </si>
  <si>
    <t>21:0157:000426:0001:0001:00</t>
  </si>
  <si>
    <t>092J  :815177:00:------:--</t>
  </si>
  <si>
    <t>21:0479:000503</t>
  </si>
  <si>
    <t>21:0157:000427</t>
  </si>
  <si>
    <t>21:0157:000427:0001:0001:00</t>
  </si>
  <si>
    <t>092J  :815178:00:------:--</t>
  </si>
  <si>
    <t>21:0479:000504</t>
  </si>
  <si>
    <t>21:0157:000428</t>
  </si>
  <si>
    <t>21:0157:000428:0001:0001:00</t>
  </si>
  <si>
    <t>092J  :815179:00:------:--</t>
  </si>
  <si>
    <t>21:0479:000505</t>
  </si>
  <si>
    <t>21:0157:000429</t>
  </si>
  <si>
    <t>21:0157:000429:0001:0001:00</t>
  </si>
  <si>
    <t>092J  :815180:00:------:--</t>
  </si>
  <si>
    <t>21:0479:000506</t>
  </si>
  <si>
    <t>21:0157:000430</t>
  </si>
  <si>
    <t>21:0157:000430:0001:0001:00</t>
  </si>
  <si>
    <t>092J  :815181:80:815186:00</t>
  </si>
  <si>
    <t>21:0479:000507</t>
  </si>
  <si>
    <t>21:0157:000434</t>
  </si>
  <si>
    <t>21:0157:000434:0001:0001:02</t>
  </si>
  <si>
    <t>092J  :815182:00:------:--</t>
  </si>
  <si>
    <t>21:0479:000508</t>
  </si>
  <si>
    <t>21:0157:000431</t>
  </si>
  <si>
    <t>21:0157:000431:0001:0001:00</t>
  </si>
  <si>
    <t>092J  :815183:00:------:--</t>
  </si>
  <si>
    <t>21:0479:000509</t>
  </si>
  <si>
    <t>21:0157:000432</t>
  </si>
  <si>
    <t>21:0157:000432:0001:0001:00</t>
  </si>
  <si>
    <t>092J  :815184:10:------:--</t>
  </si>
  <si>
    <t>21:0479:000510</t>
  </si>
  <si>
    <t>21:0157:000433</t>
  </si>
  <si>
    <t>21:0157:000433:0001:0001:00</t>
  </si>
  <si>
    <t>092J  :815185:20:815184:10</t>
  </si>
  <si>
    <t>21:0479:000511</t>
  </si>
  <si>
    <t>21:0157:000433:0002:0001:00</t>
  </si>
  <si>
    <t>092J  :815186:00:------:--</t>
  </si>
  <si>
    <t>21:0479:000512</t>
  </si>
  <si>
    <t>21:0157:000434:0001:0001:01</t>
  </si>
  <si>
    <t>092J  :815187:00:------:--</t>
  </si>
  <si>
    <t>21:0479:000513</t>
  </si>
  <si>
    <t>21:0157:000435</t>
  </si>
  <si>
    <t>21:0157:000435:0001:0001:00</t>
  </si>
  <si>
    <t>092J  :815188:00:------:--</t>
  </si>
  <si>
    <t>21:0479:000514</t>
  </si>
  <si>
    <t>21:0157:000436</t>
  </si>
  <si>
    <t>21:0157:000436:0001:0001:00</t>
  </si>
  <si>
    <t>092J  :815189:00:------:--</t>
  </si>
  <si>
    <t>21:0479:000515</t>
  </si>
  <si>
    <t>21:0157:000437</t>
  </si>
  <si>
    <t>21:0157:000437:0001:0001:00</t>
  </si>
  <si>
    <t>092J  :815190:00:------:--</t>
  </si>
  <si>
    <t>21:0479:000516</t>
  </si>
  <si>
    <t>21:0157:000438</t>
  </si>
  <si>
    <t>21:0157:000438:0001:0001:00</t>
  </si>
  <si>
    <t>092J  :815191:00:------:--</t>
  </si>
  <si>
    <t>21:0479:000517</t>
  </si>
  <si>
    <t>21:0157:000439</t>
  </si>
  <si>
    <t>21:0157:000439:0001:0001:00</t>
  </si>
  <si>
    <t>092J  :815192:00:------:--</t>
  </si>
  <si>
    <t>21:0479:000518</t>
  </si>
  <si>
    <t>21:0157:000440</t>
  </si>
  <si>
    <t>21:0157:000440:0001:0001:00</t>
  </si>
  <si>
    <t>092J  :815193:9J:------:--</t>
  </si>
  <si>
    <t>21:0479:000519</t>
  </si>
  <si>
    <t>092J  :815194:00:------:--</t>
  </si>
  <si>
    <t>21:0479:000520</t>
  </si>
  <si>
    <t>21:0157:000441</t>
  </si>
  <si>
    <t>21:0157:000441:0001:0001:00</t>
  </si>
  <si>
    <t>092J  :815195:00:------:--</t>
  </si>
  <si>
    <t>21:0479:000521</t>
  </si>
  <si>
    <t>21:0157:000442</t>
  </si>
  <si>
    <t>21:0157:000442:0001:0001:00</t>
  </si>
  <si>
    <t>092J  :815196:00:------:--</t>
  </si>
  <si>
    <t>21:0479:000522</t>
  </si>
  <si>
    <t>21:0157:000443</t>
  </si>
  <si>
    <t>21:0157:000443:0001:0001:00</t>
  </si>
  <si>
    <t>092J  :815197:00:------:--</t>
  </si>
  <si>
    <t>21:0479:000523</t>
  </si>
  <si>
    <t>21:0157:000444</t>
  </si>
  <si>
    <t>21:0157:000444:0001:0001:00</t>
  </si>
  <si>
    <t>092J  :815198:00:------:--</t>
  </si>
  <si>
    <t>21:0479:000524</t>
  </si>
  <si>
    <t>21:0157:000445</t>
  </si>
  <si>
    <t>21:0157:000445:0001:0001:00</t>
  </si>
  <si>
    <t>092J  :815199:00:------:--</t>
  </si>
  <si>
    <t>21:0479:000525</t>
  </si>
  <si>
    <t>21:0157:000446</t>
  </si>
  <si>
    <t>21:0157:000446:0001:0001:00</t>
  </si>
  <si>
    <t>092J  :815200:00:------:--</t>
  </si>
  <si>
    <t>21:0479:000526</t>
  </si>
  <si>
    <t>21:0157:000447</t>
  </si>
  <si>
    <t>21:0157:000447:0001:0001:00</t>
  </si>
  <si>
    <t>092J  :815201:80:815205:00</t>
  </si>
  <si>
    <t>21:0479:000527</t>
  </si>
  <si>
    <t>21:0157:000450</t>
  </si>
  <si>
    <t>21:0157:000450:0001:0001:02</t>
  </si>
  <si>
    <t>092J  :815202:10:------:--</t>
  </si>
  <si>
    <t>21:0479:000528</t>
  </si>
  <si>
    <t>21:0157:000448</t>
  </si>
  <si>
    <t>21:0157:000448:0001:0001:00</t>
  </si>
  <si>
    <t>092J  :815203:20:815202:10</t>
  </si>
  <si>
    <t>21:0479:000529</t>
  </si>
  <si>
    <t>21:0157:000448:0002:0001:00</t>
  </si>
  <si>
    <t>092J  :815204:00:------:--</t>
  </si>
  <si>
    <t>21:0479:000530</t>
  </si>
  <si>
    <t>21:0157:000449</t>
  </si>
  <si>
    <t>21:0157:000449:0001:0001:00</t>
  </si>
  <si>
    <t>092J  :815205:00:------:--</t>
  </si>
  <si>
    <t>21:0479:000531</t>
  </si>
  <si>
    <t>21:0157:000450:0001:0001:01</t>
  </si>
  <si>
    <t>092J  :815206:00:------:--</t>
  </si>
  <si>
    <t>21:0479:000532</t>
  </si>
  <si>
    <t>21:0157:000451</t>
  </si>
  <si>
    <t>21:0157:000451:0001:0001:00</t>
  </si>
  <si>
    <t>092J  :815207:00:------:--</t>
  </si>
  <si>
    <t>21:0479:000533</t>
  </si>
  <si>
    <t>21:0157:000452</t>
  </si>
  <si>
    <t>21:0157:000452:0001:0001:00</t>
  </si>
  <si>
    <t>092J  :815208:00:------:--</t>
  </si>
  <si>
    <t>21:0479:000534</t>
  </si>
  <si>
    <t>21:0157:000453</t>
  </si>
  <si>
    <t>21:0157:000453:0001:0001:00</t>
  </si>
  <si>
    <t>092J  :815209:00:------:--</t>
  </si>
  <si>
    <t>21:0479:000535</t>
  </si>
  <si>
    <t>21:0157:000454</t>
  </si>
  <si>
    <t>21:0157:000454:0001:0001:00</t>
  </si>
  <si>
    <t>092J  :815210:00:------:--</t>
  </si>
  <si>
    <t>21:0479:000536</t>
  </si>
  <si>
    <t>21:0157:000455</t>
  </si>
  <si>
    <t>21:0157:000455:0001:0001:00</t>
  </si>
  <si>
    <t>092J  :815211:00:------:--</t>
  </si>
  <si>
    <t>21:0479:000537</t>
  </si>
  <si>
    <t>21:0157:000456</t>
  </si>
  <si>
    <t>21:0157:000456:0001:0001:00</t>
  </si>
  <si>
    <t>092J  :815212:00:------:--</t>
  </si>
  <si>
    <t>21:0479:000538</t>
  </si>
  <si>
    <t>21:0157:000457</t>
  </si>
  <si>
    <t>21:0157:000457:0001:0001:00</t>
  </si>
  <si>
    <t>092J  :815213:00:------:--</t>
  </si>
  <si>
    <t>21:0479:000539</t>
  </si>
  <si>
    <t>21:0157:000458</t>
  </si>
  <si>
    <t>21:0157:000458:0001:0001:00</t>
  </si>
  <si>
    <t>092J  :815214:00:------:--</t>
  </si>
  <si>
    <t>21:0479:000540</t>
  </si>
  <si>
    <t>21:0157:000459</t>
  </si>
  <si>
    <t>21:0157:000459:0001:0001:00</t>
  </si>
  <si>
    <t>092J  :815215:00:------:--</t>
  </si>
  <si>
    <t>21:0479:000541</t>
  </si>
  <si>
    <t>21:0157:000460</t>
  </si>
  <si>
    <t>21:0157:000460:0001:0001:00</t>
  </si>
  <si>
    <t>092J  :815216:00:------:--</t>
  </si>
  <si>
    <t>21:0479:000542</t>
  </si>
  <si>
    <t>21:0157:000461</t>
  </si>
  <si>
    <t>21:0157:000461:0001:0001:00</t>
  </si>
  <si>
    <t>092J  :815217:00:------:--</t>
  </si>
  <si>
    <t>21:0479:000543</t>
  </si>
  <si>
    <t>21:0157:000462</t>
  </si>
  <si>
    <t>21:0157:000462:0001:0001:00</t>
  </si>
  <si>
    <t>092J  :815218:00:------:--</t>
  </si>
  <si>
    <t>21:0479:000544</t>
  </si>
  <si>
    <t>21:0157:000463</t>
  </si>
  <si>
    <t>21:0157:000463:0001:0001:00</t>
  </si>
  <si>
    <t>092J  :815219:00:------:--</t>
  </si>
  <si>
    <t>21:0479:000545</t>
  </si>
  <si>
    <t>21:0157:000464</t>
  </si>
  <si>
    <t>21:0157:000464:0001:0001:00</t>
  </si>
  <si>
    <t>092J  :815220:9L:------:--</t>
  </si>
  <si>
    <t>21:0479:000546</t>
  </si>
  <si>
    <t>092J  :815221:80:815224:00</t>
  </si>
  <si>
    <t>21:0479:000547</t>
  </si>
  <si>
    <t>21:0157:000466</t>
  </si>
  <si>
    <t>21:0157:000466:0001:0001:02</t>
  </si>
  <si>
    <t>092J  :815222:10:------:--</t>
  </si>
  <si>
    <t>21:0479:000548</t>
  </si>
  <si>
    <t>21:0157:000465</t>
  </si>
  <si>
    <t>21:0157:000465:0001:0001:00</t>
  </si>
  <si>
    <t>092J  :815223:20:815222:10</t>
  </si>
  <si>
    <t>21:0479:000549</t>
  </si>
  <si>
    <t>21:0157:000465:0002:0001:00</t>
  </si>
  <si>
    <t>092J  :815224:00:------:--</t>
  </si>
  <si>
    <t>21:0479:000550</t>
  </si>
  <si>
    <t>21:0157:000466:0001:0001:01</t>
  </si>
  <si>
    <t>092J  :815225:00:------:--</t>
  </si>
  <si>
    <t>21:0479:000551</t>
  </si>
  <si>
    <t>21:0157:000467</t>
  </si>
  <si>
    <t>21:0157:000467:0001:0001:00</t>
  </si>
  <si>
    <t>092J  :815226:00:------:--</t>
  </si>
  <si>
    <t>21:0479:000552</t>
  </si>
  <si>
    <t>21:0157:000468</t>
  </si>
  <si>
    <t>21:0157:000468:0001:0001:00</t>
  </si>
  <si>
    <t>092J  :815227:00:------:--</t>
  </si>
  <si>
    <t>21:0479:000553</t>
  </si>
  <si>
    <t>21:0157:000469</t>
  </si>
  <si>
    <t>21:0157:000469:0001:0001:00</t>
  </si>
  <si>
    <t>092J  :815228:00:------:--</t>
  </si>
  <si>
    <t>21:0479:000554</t>
  </si>
  <si>
    <t>21:0157:000470</t>
  </si>
  <si>
    <t>21:0157:000470:0001:0001:00</t>
  </si>
  <si>
    <t>092J  :815229:00:------:--</t>
  </si>
  <si>
    <t>21:0479:000555</t>
  </si>
  <si>
    <t>21:0157:000471</t>
  </si>
  <si>
    <t>21:0157:000471:0001:0001:00</t>
  </si>
  <si>
    <t>092J  :815230:00:------:--</t>
  </si>
  <si>
    <t>21:0479:000556</t>
  </si>
  <si>
    <t>21:0157:000472</t>
  </si>
  <si>
    <t>21:0157:000472:0001:0001:00</t>
  </si>
  <si>
    <t>092J  :815231:00:------:--</t>
  </si>
  <si>
    <t>21:0479:000557</t>
  </si>
  <si>
    <t>21:0157:000473</t>
  </si>
  <si>
    <t>21:0157:000473:0001:0001:00</t>
  </si>
  <si>
    <t>092J  :815232:00:------:--</t>
  </si>
  <si>
    <t>21:0479:000558</t>
  </si>
  <si>
    <t>21:0157:000474</t>
  </si>
  <si>
    <t>21:0157:000474:0001:0001:00</t>
  </si>
  <si>
    <t>092J  :815233:9K:------:--</t>
  </si>
  <si>
    <t>21:0479:000559</t>
  </si>
  <si>
    <t>092J  :815234:00:------:--</t>
  </si>
  <si>
    <t>21:0479:000560</t>
  </si>
  <si>
    <t>21:0157:000475</t>
  </si>
  <si>
    <t>21:0157:000475:0001:0001:00</t>
  </si>
  <si>
    <t>092J  :815235:00:------:--</t>
  </si>
  <si>
    <t>21:0479:000561</t>
  </si>
  <si>
    <t>21:0157:000476</t>
  </si>
  <si>
    <t>21:0157:000476:0001:0001:00</t>
  </si>
  <si>
    <t>092J  :815236:00:------:--</t>
  </si>
  <si>
    <t>21:0479:000562</t>
  </si>
  <si>
    <t>21:0157:000477</t>
  </si>
  <si>
    <t>21:0157:000477:0001:0001:00</t>
  </si>
  <si>
    <t>092J  :815237:00:------:--</t>
  </si>
  <si>
    <t>21:0479:000563</t>
  </si>
  <si>
    <t>21:0157:000478</t>
  </si>
  <si>
    <t>21:0157:000478:0001:0001:00</t>
  </si>
  <si>
    <t>092J  :815238:00:------:--</t>
  </si>
  <si>
    <t>21:0479:000564</t>
  </si>
  <si>
    <t>21:0157:000479</t>
  </si>
  <si>
    <t>21:0157:000479:0001:0001:00</t>
  </si>
  <si>
    <t>092J  :815239:00:------:--</t>
  </si>
  <si>
    <t>21:0479:000565</t>
  </si>
  <si>
    <t>21:0157:000480</t>
  </si>
  <si>
    <t>21:0157:000480:0001:0001:00</t>
  </si>
  <si>
    <t>092J  :815240:00:------:--</t>
  </si>
  <si>
    <t>21:0479:000566</t>
  </si>
  <si>
    <t>21:0157:000481</t>
  </si>
  <si>
    <t>21:0157:000481:0001:0001:00</t>
  </si>
  <si>
    <t>092J  :815241:80:815246:00</t>
  </si>
  <si>
    <t>21:0479:000567</t>
  </si>
  <si>
    <t>21:0157:000485</t>
  </si>
  <si>
    <t>21:0157:000485:0001:0001:02</t>
  </si>
  <si>
    <t>092J  :815242:00:------:--</t>
  </si>
  <si>
    <t>21:0479:000568</t>
  </si>
  <si>
    <t>21:0157:000482</t>
  </si>
  <si>
    <t>21:0157:000482:0001:0001:00</t>
  </si>
  <si>
    <t>092J  :815243:9L:------:--</t>
  </si>
  <si>
    <t>21:0479:000569</t>
  </si>
  <si>
    <t>092J  :815244:00:------:--</t>
  </si>
  <si>
    <t>21:0479:000570</t>
  </si>
  <si>
    <t>21:0157:000483</t>
  </si>
  <si>
    <t>21:0157:000483:0001:0001:00</t>
  </si>
  <si>
    <t>092J  :815245:00:------:--</t>
  </si>
  <si>
    <t>21:0479:000571</t>
  </si>
  <si>
    <t>21:0157:000484</t>
  </si>
  <si>
    <t>21:0157:000484:0001:0001:00</t>
  </si>
  <si>
    <t>092J  :815246:00:------:--</t>
  </si>
  <si>
    <t>21:0479:000572</t>
  </si>
  <si>
    <t>21:0157:000485:0001:0001:01</t>
  </si>
  <si>
    <t>092J  :815247:00:------:--</t>
  </si>
  <si>
    <t>21:0479:000573</t>
  </si>
  <si>
    <t>21:0157:000486</t>
  </si>
  <si>
    <t>21:0157:000486:0001:0001:00</t>
  </si>
  <si>
    <t>092J  :815248:00:------:--</t>
  </si>
  <si>
    <t>21:0479:000574</t>
  </si>
  <si>
    <t>21:0157:000487</t>
  </si>
  <si>
    <t>21:0157:000487:0001:0001:00</t>
  </si>
  <si>
    <t>092J  :815249:00:------:--</t>
  </si>
  <si>
    <t>21:0479:000575</t>
  </si>
  <si>
    <t>21:0157:000488</t>
  </si>
  <si>
    <t>21:0157:000488:0001:0001:00</t>
  </si>
  <si>
    <t>092J  :815250:10:------:--</t>
  </si>
  <si>
    <t>21:0479:000576</t>
  </si>
  <si>
    <t>21:0157:000489</t>
  </si>
  <si>
    <t>21:0157:000489:0001:0001:00</t>
  </si>
  <si>
    <t>092J  :815251:20:815250:10</t>
  </si>
  <si>
    <t>21:0479:000577</t>
  </si>
  <si>
    <t>21:0157:000489:0002:0001:00</t>
  </si>
  <si>
    <t>092J  :815252:00:------:--</t>
  </si>
  <si>
    <t>21:0479:000578</t>
  </si>
  <si>
    <t>21:0157:000490</t>
  </si>
  <si>
    <t>21:0157:000490:0001:0001:00</t>
  </si>
  <si>
    <t>092J  :815253:00:------:--</t>
  </si>
  <si>
    <t>21:0479:000579</t>
  </si>
  <si>
    <t>21:0157:000491</t>
  </si>
  <si>
    <t>21:0157:000491:0001:0001:00</t>
  </si>
  <si>
    <t>092J  :815254:00:------:--</t>
  </si>
  <si>
    <t>21:0479:000580</t>
  </si>
  <si>
    <t>21:0157:000492</t>
  </si>
  <si>
    <t>21:0157:000492:0001:0001:00</t>
  </si>
  <si>
    <t>092J  :815255:00:------:--</t>
  </si>
  <si>
    <t>21:0479:000581</t>
  </si>
  <si>
    <t>21:0157:000493</t>
  </si>
  <si>
    <t>21:0157:000493:0001:0001:00</t>
  </si>
  <si>
    <t>092J  :815256:00:------:--</t>
  </si>
  <si>
    <t>21:0479:000582</t>
  </si>
  <si>
    <t>21:0157:000494</t>
  </si>
  <si>
    <t>21:0157:000494:0001:0001:00</t>
  </si>
  <si>
    <t>092J  :815257:00:------:--</t>
  </si>
  <si>
    <t>21:0479:000583</t>
  </si>
  <si>
    <t>21:0157:000495</t>
  </si>
  <si>
    <t>21:0157:000495:0001:0001:00</t>
  </si>
  <si>
    <t>092J  :815258:00:------:--</t>
  </si>
  <si>
    <t>21:0479:000584</t>
  </si>
  <si>
    <t>21:0157:000496</t>
  </si>
  <si>
    <t>21:0157:000496:0001:0001:00</t>
  </si>
  <si>
    <t>092J  :815259:00:------:--</t>
  </si>
  <si>
    <t>21:0479:000585</t>
  </si>
  <si>
    <t>21:0157:000497</t>
  </si>
  <si>
    <t>21:0157:000497:0001:0001:00</t>
  </si>
  <si>
    <t>092J  :815260:00:------:--</t>
  </si>
  <si>
    <t>21:0479:000586</t>
  </si>
  <si>
    <t>21:0157:000498</t>
  </si>
  <si>
    <t>21:0157:000498:0001:0001:00</t>
  </si>
  <si>
    <t>092J  :815261:80:815265:00</t>
  </si>
  <si>
    <t>21:0479:000587</t>
  </si>
  <si>
    <t>21:0157:000501</t>
  </si>
  <si>
    <t>21:0157:000501:0001:0001:02</t>
  </si>
  <si>
    <t>092J  :815262:10:------:--</t>
  </si>
  <si>
    <t>21:0479:000588</t>
  </si>
  <si>
    <t>21:0157:000499</t>
  </si>
  <si>
    <t>21:0157:000499:0001:0001:00</t>
  </si>
  <si>
    <t>092J  :815263:20:815262:10</t>
  </si>
  <si>
    <t>21:0479:000589</t>
  </si>
  <si>
    <t>21:0157:000499:0002:0001:00</t>
  </si>
  <si>
    <t>092J  :815264:00:------:--</t>
  </si>
  <si>
    <t>21:0479:000590</t>
  </si>
  <si>
    <t>21:0157:000500</t>
  </si>
  <si>
    <t>21:0157:000500:0001:0001:00</t>
  </si>
  <si>
    <t>092J  :815265:00:------:--</t>
  </si>
  <si>
    <t>21:0479:000591</t>
  </si>
  <si>
    <t>21:0157:000501:0001:0001:01</t>
  </si>
  <si>
    <t>092J  :815266:00:------:--</t>
  </si>
  <si>
    <t>21:0479:000592</t>
  </si>
  <si>
    <t>21:0157:000502</t>
  </si>
  <si>
    <t>21:0157:000502:0001:0001:00</t>
  </si>
  <si>
    <t>092J  :815267:00:------:--</t>
  </si>
  <si>
    <t>21:0479:000593</t>
  </si>
  <si>
    <t>21:0157:000503</t>
  </si>
  <si>
    <t>21:0157:000503:0001:0001:00</t>
  </si>
  <si>
    <t>092J  :815268:00:------:--</t>
  </si>
  <si>
    <t>21:0479:000594</t>
  </si>
  <si>
    <t>21:0157:000504</t>
  </si>
  <si>
    <t>21:0157:000504:0001:0001:00</t>
  </si>
  <si>
    <t>092J  :815269:00:------:--</t>
  </si>
  <si>
    <t>21:0479:000595</t>
  </si>
  <si>
    <t>21:0157:000505</t>
  </si>
  <si>
    <t>21:0157:000505:0001:0001:00</t>
  </si>
  <si>
    <t>092J  :815270:00:------:--</t>
  </si>
  <si>
    <t>21:0479:000596</t>
  </si>
  <si>
    <t>21:0157:000506</t>
  </si>
  <si>
    <t>21:0157:000506:0001:0001:00</t>
  </si>
  <si>
    <t>092J  :815271:00:------:--</t>
  </si>
  <si>
    <t>21:0479:000597</t>
  </si>
  <si>
    <t>21:0157:000507</t>
  </si>
  <si>
    <t>21:0157:000507:0001:0001:00</t>
  </si>
  <si>
    <t>092J  :815272:00:------:--</t>
  </si>
  <si>
    <t>21:0479:000598</t>
  </si>
  <si>
    <t>21:0157:000508</t>
  </si>
  <si>
    <t>21:0157:000508:0001:0001:00</t>
  </si>
  <si>
    <t>092J  :815273:00:------:--</t>
  </si>
  <si>
    <t>21:0479:000599</t>
  </si>
  <si>
    <t>21:0157:000509</t>
  </si>
  <si>
    <t>21:0157:000509:0001:0001:00</t>
  </si>
  <si>
    <t>092J  :815274:00:------:--</t>
  </si>
  <si>
    <t>21:0479:000600</t>
  </si>
  <si>
    <t>21:0157:000510</t>
  </si>
  <si>
    <t>21:0157:000510:0001:0001:00</t>
  </si>
  <si>
    <t>092J  :815275:00:------:--</t>
  </si>
  <si>
    <t>21:0479:000601</t>
  </si>
  <si>
    <t>21:0157:000511</t>
  </si>
  <si>
    <t>21:0157:000511:0001:0001:00</t>
  </si>
  <si>
    <t>092J  :815276:00:------:--</t>
  </si>
  <si>
    <t>21:0479:000602</t>
  </si>
  <si>
    <t>21:0157:000512</t>
  </si>
  <si>
    <t>21:0157:000512:0001:0001:00</t>
  </si>
  <si>
    <t>092J  :815277:9E:------:--</t>
  </si>
  <si>
    <t>21:0479:000603</t>
  </si>
  <si>
    <t>092J  :815278:00:------:--</t>
  </si>
  <si>
    <t>21:0479:000604</t>
  </si>
  <si>
    <t>21:0157:000513</t>
  </si>
  <si>
    <t>21:0157:000513:0001:0001:00</t>
  </si>
  <si>
    <t>092J  :815279:00:------:--</t>
  </si>
  <si>
    <t>21:0479:000605</t>
  </si>
  <si>
    <t>21:0157:000514</t>
  </si>
  <si>
    <t>21:0157:000514:0001:0001:00</t>
  </si>
  <si>
    <t>092J  :815280:00:------:--</t>
  </si>
  <si>
    <t>21:0479:000606</t>
  </si>
  <si>
    <t>21:0157:000515</t>
  </si>
  <si>
    <t>21:0157:000515:0001:0001:00</t>
  </si>
  <si>
    <t>092J  :815281:80:815284:00</t>
  </si>
  <si>
    <t>21:0479:000607</t>
  </si>
  <si>
    <t>21:0157:000518</t>
  </si>
  <si>
    <t>21:0157:000518:0001:0001:02</t>
  </si>
  <si>
    <t>092J  :815282:00:------:--</t>
  </si>
  <si>
    <t>21:0479:000608</t>
  </si>
  <si>
    <t>21:0157:000516</t>
  </si>
  <si>
    <t>21:0157:000516:0001:0001:00</t>
  </si>
  <si>
    <t>092J  :815283:00:------:--</t>
  </si>
  <si>
    <t>21:0479:000609</t>
  </si>
  <si>
    <t>21:0157:000517</t>
  </si>
  <si>
    <t>21:0157:000517:0001:0001:00</t>
  </si>
  <si>
    <t>092J  :815284:00:------:--</t>
  </si>
  <si>
    <t>21:0479:000610</t>
  </si>
  <si>
    <t>21:0157:000518:0001:0001:01</t>
  </si>
  <si>
    <t>092J  :815285:00:------:--</t>
  </si>
  <si>
    <t>21:0479:000611</t>
  </si>
  <si>
    <t>21:0157:000519</t>
  </si>
  <si>
    <t>21:0157:000519:0001:0001:00</t>
  </si>
  <si>
    <t>092J  :815286:00:------:--</t>
  </si>
  <si>
    <t>21:0479:000612</t>
  </si>
  <si>
    <t>21:0157:000520</t>
  </si>
  <si>
    <t>21:0157:000520:0001:0001:00</t>
  </si>
  <si>
    <t>092J  :815287:10:------:--</t>
  </si>
  <si>
    <t>21:0479:000613</t>
  </si>
  <si>
    <t>21:0157:000521</t>
  </si>
  <si>
    <t>21:0157:000521:0001:0001:00</t>
  </si>
  <si>
    <t>092J  :815288:20:815287:10</t>
  </si>
  <si>
    <t>21:0479:000614</t>
  </si>
  <si>
    <t>21:0157:000521:0002:0001:00</t>
  </si>
  <si>
    <t>092J  :815289:00:------:--</t>
  </si>
  <si>
    <t>21:0479:000615</t>
  </si>
  <si>
    <t>21:0157:000522</t>
  </si>
  <si>
    <t>21:0157:000522:0001:0001:00</t>
  </si>
  <si>
    <t>092J  :815290:00:------:--</t>
  </si>
  <si>
    <t>21:0479:000616</t>
  </si>
  <si>
    <t>21:0157:000523</t>
  </si>
  <si>
    <t>21:0157:000523:0001:0001:00</t>
  </si>
  <si>
    <t>092J  :815291:00:------:--</t>
  </si>
  <si>
    <t>21:0479:000617</t>
  </si>
  <si>
    <t>21:0157:000524</t>
  </si>
  <si>
    <t>21:0157:000524:0001:0001:00</t>
  </si>
  <si>
    <t>092J  :815292:00:------:--</t>
  </si>
  <si>
    <t>21:0479:000618</t>
  </si>
  <si>
    <t>21:0157:000525</t>
  </si>
  <si>
    <t>21:0157:000525:0001:0001:00</t>
  </si>
  <si>
    <t>092J  :815293:9J:------:--</t>
  </si>
  <si>
    <t>21:0479:000619</t>
  </si>
  <si>
    <t>092J  :815294:00:------:--</t>
  </si>
  <si>
    <t>21:0479:000620</t>
  </si>
  <si>
    <t>21:0157:000526</t>
  </si>
  <si>
    <t>21:0157:000526:0001:0001:00</t>
  </si>
  <si>
    <t>092J  :815295:00:------:--</t>
  </si>
  <si>
    <t>21:0479:000621</t>
  </si>
  <si>
    <t>21:0157:000527</t>
  </si>
  <si>
    <t>21:0157:000527:0001:0001:00</t>
  </si>
  <si>
    <t>092J  :815296:00:------:--</t>
  </si>
  <si>
    <t>21:0479:000622</t>
  </si>
  <si>
    <t>21:0157:000528</t>
  </si>
  <si>
    <t>21:0157:000528:0001:0001:00</t>
  </si>
  <si>
    <t>092J  :815297:00:------:--</t>
  </si>
  <si>
    <t>21:0479:000623</t>
  </si>
  <si>
    <t>21:0157:000529</t>
  </si>
  <si>
    <t>21:0157:000529:0001:0001:00</t>
  </si>
  <si>
    <t>092J  :815298:00:------:--</t>
  </si>
  <si>
    <t>21:0479:000624</t>
  </si>
  <si>
    <t>21:0157:000530</t>
  </si>
  <si>
    <t>21:0157:000530:0001:0001:00</t>
  </si>
  <si>
    <t>092J  :815299:00:------:--</t>
  </si>
  <si>
    <t>21:0479:000625</t>
  </si>
  <si>
    <t>21:0157:000531</t>
  </si>
  <si>
    <t>21:0157:000531:0001:0001:00</t>
  </si>
  <si>
    <t>092J  :815300:00:------:--</t>
  </si>
  <si>
    <t>21:0479:000626</t>
  </si>
  <si>
    <t>21:0157:000532</t>
  </si>
  <si>
    <t>21:0157:000532:0001:0001:00</t>
  </si>
  <si>
    <t>092J  :815301:80:815303:00</t>
  </si>
  <si>
    <t>21:0479:000627</t>
  </si>
  <si>
    <t>21:0157:000534</t>
  </si>
  <si>
    <t>21:0157:000534:0001:0001:02</t>
  </si>
  <si>
    <t>092J  :815302:00:------:--</t>
  </si>
  <si>
    <t>21:0479:000628</t>
  </si>
  <si>
    <t>21:0157:000533</t>
  </si>
  <si>
    <t>21:0157:000533:0001:0001:00</t>
  </si>
  <si>
    <t>092J  :815303:00:------:--</t>
  </si>
  <si>
    <t>21:0479:000629</t>
  </si>
  <si>
    <t>21:0157:000534:0001:0001:01</t>
  </si>
  <si>
    <t>092J  :815304:9J:------:--</t>
  </si>
  <si>
    <t>21:0479:000630</t>
  </si>
  <si>
    <t>092J  :815305:00:------:--</t>
  </si>
  <si>
    <t>21:0479:000631</t>
  </si>
  <si>
    <t>21:0157:000535</t>
  </si>
  <si>
    <t>21:0157:000535:0001:0001:00</t>
  </si>
  <si>
    <t>092J  :815306:10:------:--</t>
  </si>
  <si>
    <t>21:0479:000632</t>
  </si>
  <si>
    <t>21:0157:000536</t>
  </si>
  <si>
    <t>21:0157:000536:0001:0001:00</t>
  </si>
  <si>
    <t>092J  :815307:20:815306:10</t>
  </si>
  <si>
    <t>21:0479:000633</t>
  </si>
  <si>
    <t>21:0157:000536:0002:0001:00</t>
  </si>
  <si>
    <t>092J  :815308:00:------:--</t>
  </si>
  <si>
    <t>21:0479:000634</t>
  </si>
  <si>
    <t>21:0157:000537</t>
  </si>
  <si>
    <t>21:0157:000537:0001:0001:00</t>
  </si>
  <si>
    <t>092J  :815309:00:------:--</t>
  </si>
  <si>
    <t>21:0479:000635</t>
  </si>
  <si>
    <t>21:0157:000538</t>
  </si>
  <si>
    <t>21:0157:000538:0001:0001:00</t>
  </si>
  <si>
    <t>092J  :815310:00:------:--</t>
  </si>
  <si>
    <t>21:0479:000636</t>
  </si>
  <si>
    <t>21:0157:000539</t>
  </si>
  <si>
    <t>21:0157:000539:0001:0001:00</t>
  </si>
  <si>
    <t>092J  :815311:00:------:--</t>
  </si>
  <si>
    <t>21:0479:000637</t>
  </si>
  <si>
    <t>21:0157:000540</t>
  </si>
  <si>
    <t>21:0157:000540:0001:0001:00</t>
  </si>
  <si>
    <t>092J  :815312:00:------:--</t>
  </si>
  <si>
    <t>21:0479:000638</t>
  </si>
  <si>
    <t>21:0157:000541</t>
  </si>
  <si>
    <t>21:0157:000541:0001:0001:00</t>
  </si>
  <si>
    <t>092J  :815313:00:------:--</t>
  </si>
  <si>
    <t>21:0479:000639</t>
  </si>
  <si>
    <t>21:0157:000542</t>
  </si>
  <si>
    <t>21:0157:000542:0001:0001:00</t>
  </si>
  <si>
    <t>092J  :815314:00:------:--</t>
  </si>
  <si>
    <t>21:0479:000640</t>
  </si>
  <si>
    <t>21:0157:000543</t>
  </si>
  <si>
    <t>21:0157:000543:0001:0001:00</t>
  </si>
  <si>
    <t>092J  :815315:00:------:--</t>
  </si>
  <si>
    <t>21:0479:000641</t>
  </si>
  <si>
    <t>21:0157:000544</t>
  </si>
  <si>
    <t>21:0157:000544:0001:0001:00</t>
  </si>
  <si>
    <t>092J  :815316:00:------:--</t>
  </si>
  <si>
    <t>21:0479:000642</t>
  </si>
  <si>
    <t>21:0157:000545</t>
  </si>
  <si>
    <t>21:0157:000545:0001:0001:00</t>
  </si>
  <si>
    <t>092J  :815317:00:------:--</t>
  </si>
  <si>
    <t>21:0479:000643</t>
  </si>
  <si>
    <t>21:0157:000546</t>
  </si>
  <si>
    <t>21:0157:000546:0001:0001:00</t>
  </si>
  <si>
    <t>092J  :815318:00:------:--</t>
  </si>
  <si>
    <t>21:0479:000644</t>
  </si>
  <si>
    <t>21:0157:000547</t>
  </si>
  <si>
    <t>21:0157:000547:0001:0001:00</t>
  </si>
  <si>
    <t>092J  :815319:00:------:--</t>
  </si>
  <si>
    <t>21:0479:000645</t>
  </si>
  <si>
    <t>21:0157:000548</t>
  </si>
  <si>
    <t>21:0157:000548:0001:0001:00</t>
  </si>
  <si>
    <t>092J  :815320:00:------:--</t>
  </si>
  <si>
    <t>21:0479:000646</t>
  </si>
  <si>
    <t>21:0157:000549</t>
  </si>
  <si>
    <t>21:0157:000549:0001:0001:00</t>
  </si>
  <si>
    <t>092J  :815321:80:815326:00</t>
  </si>
  <si>
    <t>21:0479:000647</t>
  </si>
  <si>
    <t>21:0157:000553</t>
  </si>
  <si>
    <t>21:0157:000553:0001:0001:02</t>
  </si>
  <si>
    <t>092J  :815322:10:------:--</t>
  </si>
  <si>
    <t>21:0479:000648</t>
  </si>
  <si>
    <t>21:0157:000550</t>
  </si>
  <si>
    <t>21:0157:000550:0001:0001:00</t>
  </si>
  <si>
    <t>092J  :815323:20:815322:10</t>
  </si>
  <si>
    <t>21:0479:000649</t>
  </si>
  <si>
    <t>21:0157:000550:0002:0001:00</t>
  </si>
  <si>
    <t>092J  :815324:00:------:--</t>
  </si>
  <si>
    <t>21:0479:000650</t>
  </si>
  <si>
    <t>21:0157:000551</t>
  </si>
  <si>
    <t>21:0157:000551:0001:0001:00</t>
  </si>
  <si>
    <t>092J  :815325:00:------:--</t>
  </si>
  <si>
    <t>21:0479:000651</t>
  </si>
  <si>
    <t>21:0157:000552</t>
  </si>
  <si>
    <t>21:0157:000552:0001:0001:00</t>
  </si>
  <si>
    <t>092J  :815326:00:------:--</t>
  </si>
  <si>
    <t>21:0479:000652</t>
  </si>
  <si>
    <t>21:0157:000553:0001:0001:01</t>
  </si>
  <si>
    <t>092J  :815327:9K:------:--</t>
  </si>
  <si>
    <t>21:0479:000653</t>
  </si>
  <si>
    <t>092J  :815328:00:------:--</t>
  </si>
  <si>
    <t>21:0479:000654</t>
  </si>
  <si>
    <t>21:0157:000554</t>
  </si>
  <si>
    <t>21:0157:000554:0001:0001:00</t>
  </si>
  <si>
    <t>092J  :815329:00:------:--</t>
  </si>
  <si>
    <t>21:0479:000655</t>
  </si>
  <si>
    <t>21:0157:000555</t>
  </si>
  <si>
    <t>21:0157:000555:0001:0001:00</t>
  </si>
  <si>
    <t>092J  :815330:00:------:--</t>
  </si>
  <si>
    <t>21:0479:000656</t>
  </si>
  <si>
    <t>21:0157:000556</t>
  </si>
  <si>
    <t>21:0157:000556:0001:0001:00</t>
  </si>
  <si>
    <t>092J  :815331:00:------:--</t>
  </si>
  <si>
    <t>21:0479:000657</t>
  </si>
  <si>
    <t>21:0157:000557</t>
  </si>
  <si>
    <t>21:0157:000557:0001:0001:00</t>
  </si>
  <si>
    <t>092J  :815332:00:------:--</t>
  </si>
  <si>
    <t>21:0479:000658</t>
  </si>
  <si>
    <t>21:0157:000558</t>
  </si>
  <si>
    <t>21:0157:000558:0001:0001:00</t>
  </si>
  <si>
    <t>092J  :815333:00:------:--</t>
  </si>
  <si>
    <t>21:0479:000659</t>
  </si>
  <si>
    <t>21:0157:000559</t>
  </si>
  <si>
    <t>21:0157:000559:0001:0001:00</t>
  </si>
  <si>
    <t>092J  :815334:00:------:--</t>
  </si>
  <si>
    <t>21:0479:000660</t>
  </si>
  <si>
    <t>21:0157:000560</t>
  </si>
  <si>
    <t>21:0157:000560:0001:0001:00</t>
  </si>
  <si>
    <t>092J  :815335:00:------:--</t>
  </si>
  <si>
    <t>21:0479:000661</t>
  </si>
  <si>
    <t>21:0157:000561</t>
  </si>
  <si>
    <t>21:0157:000561:0001:0001:00</t>
  </si>
  <si>
    <t>092J  :815336:00:------:--</t>
  </si>
  <si>
    <t>21:0479:000662</t>
  </si>
  <si>
    <t>21:0157:000562</t>
  </si>
  <si>
    <t>21:0157:000562:0001:0001:00</t>
  </si>
  <si>
    <t>092J  :815337:00:------:--</t>
  </si>
  <si>
    <t>21:0479:000663</t>
  </si>
  <si>
    <t>21:0157:000563</t>
  </si>
  <si>
    <t>21:0157:000563:0001:0001:00</t>
  </si>
  <si>
    <t>092J  :815338:00:------:--</t>
  </si>
  <si>
    <t>21:0479:000664</t>
  </si>
  <si>
    <t>21:0157:000564</t>
  </si>
  <si>
    <t>21:0157:000564:0001:0001:00</t>
  </si>
  <si>
    <t>092J  :815339:00:------:--</t>
  </si>
  <si>
    <t>21:0479:000665</t>
  </si>
  <si>
    <t>21:0157:000565</t>
  </si>
  <si>
    <t>21:0157:000565:0001:0001:00</t>
  </si>
  <si>
    <t>092J  :815340:00:------:--</t>
  </si>
  <si>
    <t>21:0479:000666</t>
  </si>
  <si>
    <t>21:0157:000566</t>
  </si>
  <si>
    <t>21:0157:000566:0001:0001:00</t>
  </si>
  <si>
    <t>092J  :815341:80:815349:00</t>
  </si>
  <si>
    <t>21:0479:000667</t>
  </si>
  <si>
    <t>21:0157:000573</t>
  </si>
  <si>
    <t>21:0157:000573:0001:0001:02</t>
  </si>
  <si>
    <t>092J  :815342:10:------:--</t>
  </si>
  <si>
    <t>21:0479:000668</t>
  </si>
  <si>
    <t>21:0157:000567</t>
  </si>
  <si>
    <t>21:0157:000567:0001:0001:00</t>
  </si>
  <si>
    <t>092J  :815343:20:815342:10</t>
  </si>
  <si>
    <t>21:0479:000669</t>
  </si>
  <si>
    <t>21:0157:000567:0002:0001:00</t>
  </si>
  <si>
    <t>092J  :815344:00:------:--</t>
  </si>
  <si>
    <t>21:0479:000670</t>
  </si>
  <si>
    <t>21:0157:000568</t>
  </si>
  <si>
    <t>21:0157:000568:0001:0001:00</t>
  </si>
  <si>
    <t>092J  :815345:00:------:--</t>
  </si>
  <si>
    <t>21:0479:000671</t>
  </si>
  <si>
    <t>21:0157:000569</t>
  </si>
  <si>
    <t>21:0157:000569:0001:0001:00</t>
  </si>
  <si>
    <t>092J  :815346:00:------:--</t>
  </si>
  <si>
    <t>21:0479:000672</t>
  </si>
  <si>
    <t>21:0157:000570</t>
  </si>
  <si>
    <t>21:0157:000570:0001:0001:00</t>
  </si>
  <si>
    <t>092J  :815347:00:------:--</t>
  </si>
  <si>
    <t>21:0479:000673</t>
  </si>
  <si>
    <t>21:0157:000571</t>
  </si>
  <si>
    <t>21:0157:000571:0001:0001:00</t>
  </si>
  <si>
    <t>092J  :815348:00:------:--</t>
  </si>
  <si>
    <t>21:0479:000674</t>
  </si>
  <si>
    <t>21:0157:000572</t>
  </si>
  <si>
    <t>21:0157:000572:0001:0001:00</t>
  </si>
  <si>
    <t>092J  :815349:00:------:--</t>
  </si>
  <si>
    <t>21:0479:000675</t>
  </si>
  <si>
    <t>21:0157:000573:0001:0001:01</t>
  </si>
  <si>
    <t>092J  :815350:00:------:--</t>
  </si>
  <si>
    <t>21:0479:000676</t>
  </si>
  <si>
    <t>21:0157:000574</t>
  </si>
  <si>
    <t>21:0157:000574:0001:0001:00</t>
  </si>
  <si>
    <t>092J  :815351:00:------:--</t>
  </si>
  <si>
    <t>21:0479:000677</t>
  </si>
  <si>
    <t>21:0157:000575</t>
  </si>
  <si>
    <t>21:0157:000575:0001:0001:00</t>
  </si>
  <si>
    <t>092J  :815352:00:------:--</t>
  </si>
  <si>
    <t>21:0479:000678</t>
  </si>
  <si>
    <t>21:0157:000576</t>
  </si>
  <si>
    <t>21:0157:000576:0001:0001:00</t>
  </si>
  <si>
    <t>092J  :815353:00:------:--</t>
  </si>
  <si>
    <t>21:0479:000679</t>
  </si>
  <si>
    <t>21:0157:000577</t>
  </si>
  <si>
    <t>21:0157:000577:0001:0001:00</t>
  </si>
  <si>
    <t>092J  :815354:00:------:--</t>
  </si>
  <si>
    <t>21:0479:000680</t>
  </si>
  <si>
    <t>21:0157:000578</t>
  </si>
  <si>
    <t>21:0157:000578:0001:0001:00</t>
  </si>
  <si>
    <t>092J  :815355:00:------:--</t>
  </si>
  <si>
    <t>21:0479:000681</t>
  </si>
  <si>
    <t>21:0157:000579</t>
  </si>
  <si>
    <t>21:0157:000579:0001:0001:00</t>
  </si>
  <si>
    <t>092J  :815356:00:------:--</t>
  </si>
  <si>
    <t>21:0479:000682</t>
  </si>
  <si>
    <t>21:0157:000580</t>
  </si>
  <si>
    <t>21:0157:000580:0001:0001:00</t>
  </si>
  <si>
    <t>092J  :815357:00:------:--</t>
  </si>
  <si>
    <t>21:0479:000683</t>
  </si>
  <si>
    <t>21:0157:000581</t>
  </si>
  <si>
    <t>21:0157:000581:0001:0001:00</t>
  </si>
  <si>
    <t>092J  :815358:00:------:--</t>
  </si>
  <si>
    <t>21:0479:000684</t>
  </si>
  <si>
    <t>21:0157:000582</t>
  </si>
  <si>
    <t>21:0157:000582:0001:0001:00</t>
  </si>
  <si>
    <t>092J  :815359:9J:------:--</t>
  </si>
  <si>
    <t>21:0479:000685</t>
  </si>
  <si>
    <t>092J  :815360:00:------:--</t>
  </si>
  <si>
    <t>21:0479:000686</t>
  </si>
  <si>
    <t>21:0157:000583</t>
  </si>
  <si>
    <t>21:0157:000583:0001:0001:00</t>
  </si>
  <si>
    <t>092J  :815361:80:815363:00</t>
  </si>
  <si>
    <t>21:0479:000687</t>
  </si>
  <si>
    <t>21:0157:000585</t>
  </si>
  <si>
    <t>21:0157:000585:0001:0001:02</t>
  </si>
  <si>
    <t>092J  :815362:00:------:--</t>
  </si>
  <si>
    <t>21:0479:000688</t>
  </si>
  <si>
    <t>21:0157:000584</t>
  </si>
  <si>
    <t>21:0157:000584:0001:0001:00</t>
  </si>
  <si>
    <t>092J  :815363:00:------:--</t>
  </si>
  <si>
    <t>21:0479:000689</t>
  </si>
  <si>
    <t>21:0157:000585:0001:0001:01</t>
  </si>
  <si>
    <t>092J  :815364:00:------:--</t>
  </si>
  <si>
    <t>21:0479:000690</t>
  </si>
  <si>
    <t>21:0157:000586</t>
  </si>
  <si>
    <t>21:0157:000586:0001:0001:00</t>
  </si>
  <si>
    <t>092J  :815365:00:------:--</t>
  </si>
  <si>
    <t>21:0479:000691</t>
  </si>
  <si>
    <t>21:0157:000587</t>
  </si>
  <si>
    <t>21:0157:000587:0001:0001:00</t>
  </si>
  <si>
    <t>092J  :815366:00:------:--</t>
  </si>
  <si>
    <t>21:0479:000692</t>
  </si>
  <si>
    <t>21:0157:000588</t>
  </si>
  <si>
    <t>21:0157:000588:0001:0001:00</t>
  </si>
  <si>
    <t>092J  :815367:00:------:--</t>
  </si>
  <si>
    <t>21:0479:000693</t>
  </si>
  <si>
    <t>21:0157:000589</t>
  </si>
  <si>
    <t>21:0157:000589:0001:0001:00</t>
  </si>
  <si>
    <t>092J  :815368:10:------:--</t>
  </si>
  <si>
    <t>21:0479:000694</t>
  </si>
  <si>
    <t>21:0157:000590</t>
  </si>
  <si>
    <t>21:0157:000590:0001:0001:00</t>
  </si>
  <si>
    <t>092J  :815369:20:815368:10</t>
  </si>
  <si>
    <t>21:0479:000695</t>
  </si>
  <si>
    <t>21:0157:000590:0002:0001:00</t>
  </si>
  <si>
    <t>092J  :815370:00:------:--</t>
  </si>
  <si>
    <t>21:0479:000696</t>
  </si>
  <si>
    <t>21:0157:000591</t>
  </si>
  <si>
    <t>21:0157:000591:0001:0001:00</t>
  </si>
  <si>
    <t>092J  :815371:00:------:--</t>
  </si>
  <si>
    <t>21:0479:000697</t>
  </si>
  <si>
    <t>21:0157:000592</t>
  </si>
  <si>
    <t>21:0157:000592:0001:0001:00</t>
  </si>
  <si>
    <t>092J  :815372:00:------:--</t>
  </si>
  <si>
    <t>21:0479:000698</t>
  </si>
  <si>
    <t>21:0157:000593</t>
  </si>
  <si>
    <t>21:0157:000593:0001:0001:00</t>
  </si>
  <si>
    <t>092J  :815373:00:------:--</t>
  </si>
  <si>
    <t>21:0479:000699</t>
  </si>
  <si>
    <t>21:0157:000594</t>
  </si>
  <si>
    <t>21:0157:000594:0001:0001:00</t>
  </si>
  <si>
    <t>092J  :815374:00:------:--</t>
  </si>
  <si>
    <t>21:0479:000700</t>
  </si>
  <si>
    <t>21:0157:000595</t>
  </si>
  <si>
    <t>21:0157:000595:0001:0001:00</t>
  </si>
  <si>
    <t>092J  :815375:00:------:--</t>
  </si>
  <si>
    <t>21:0479:000701</t>
  </si>
  <si>
    <t>21:0157:000596</t>
  </si>
  <si>
    <t>21:0157:000596:0001:0001:00</t>
  </si>
  <si>
    <t>092J  :815376:00:------:--</t>
  </si>
  <si>
    <t>21:0479:000702</t>
  </si>
  <si>
    <t>21:0157:000597</t>
  </si>
  <si>
    <t>21:0157:000597:0001:0001:00</t>
  </si>
  <si>
    <t>092J  :815377:00:------:--</t>
  </si>
  <si>
    <t>21:0479:000703</t>
  </si>
  <si>
    <t>21:0157:000598</t>
  </si>
  <si>
    <t>21:0157:000598:0001:0001:00</t>
  </si>
  <si>
    <t>092J  :815378:9L:------:--</t>
  </si>
  <si>
    <t>21:0479:000704</t>
  </si>
  <si>
    <t>092J  :815379:00:------:--</t>
  </si>
  <si>
    <t>21:0479:000705</t>
  </si>
  <si>
    <t>21:0157:000599</t>
  </si>
  <si>
    <t>21:0157:000599:0001:0001:00</t>
  </si>
  <si>
    <t>092J  :815380:00:------:--</t>
  </si>
  <si>
    <t>21:0479:000706</t>
  </si>
  <si>
    <t>21:0157:000600</t>
  </si>
  <si>
    <t>21:0157:000600:0001:0001:00</t>
  </si>
  <si>
    <t>092J  :815381:80:815390:00</t>
  </si>
  <si>
    <t>21:0479:000707</t>
  </si>
  <si>
    <t>21:0157:000608</t>
  </si>
  <si>
    <t>21:0157:000608:0001:0001:02</t>
  </si>
  <si>
    <t>092J  :815382:00:------:--</t>
  </si>
  <si>
    <t>21:0479:000708</t>
  </si>
  <si>
    <t>21:0157:000601</t>
  </si>
  <si>
    <t>21:0157:000601:0001:0001:00</t>
  </si>
  <si>
    <t>092J  :815383:00:------:--</t>
  </si>
  <si>
    <t>21:0479:000709</t>
  </si>
  <si>
    <t>21:0157:000602</t>
  </si>
  <si>
    <t>21:0157:000602:0001:0001:00</t>
  </si>
  <si>
    <t>092J  :815384:00:------:--</t>
  </si>
  <si>
    <t>21:0479:000710</t>
  </si>
  <si>
    <t>21:0157:000603</t>
  </si>
  <si>
    <t>21:0157:000603:0001:0001:00</t>
  </si>
  <si>
    <t>092J  :815385:00:------:--</t>
  </si>
  <si>
    <t>21:0479:000711</t>
  </si>
  <si>
    <t>21:0157:000604</t>
  </si>
  <si>
    <t>21:0157:000604:0001:0001:00</t>
  </si>
  <si>
    <t>092J  :815386:10:------:--</t>
  </si>
  <si>
    <t>21:0479:000712</t>
  </si>
  <si>
    <t>21:0157:000605</t>
  </si>
  <si>
    <t>21:0157:000605:0001:0001:00</t>
  </si>
  <si>
    <t>092J  :815387:20:815386:10</t>
  </si>
  <si>
    <t>21:0479:000713</t>
  </si>
  <si>
    <t>21:0157:000605:0002:0001:00</t>
  </si>
  <si>
    <t>092J  :815388:00:------:--</t>
  </si>
  <si>
    <t>21:0479:000714</t>
  </si>
  <si>
    <t>21:0157:000606</t>
  </si>
  <si>
    <t>21:0157:000606:0001:0001:00</t>
  </si>
  <si>
    <t>092J  :815389:00:------:--</t>
  </si>
  <si>
    <t>21:0479:000715</t>
  </si>
  <si>
    <t>21:0157:000607</t>
  </si>
  <si>
    <t>21:0157:000607:0001:0001:00</t>
  </si>
  <si>
    <t>092J  :815390:00:------:--</t>
  </si>
  <si>
    <t>21:0479:000716</t>
  </si>
  <si>
    <t>21:0157:000608:0001:0001:01</t>
  </si>
  <si>
    <t>092J  :815391:00:------:--</t>
  </si>
  <si>
    <t>21:0479:000717</t>
  </si>
  <si>
    <t>21:0157:000609</t>
  </si>
  <si>
    <t>21:0157:000609:0001:0001:00</t>
  </si>
  <si>
    <t>092J  :815392:9J:------:--</t>
  </si>
  <si>
    <t>21:0479:000718</t>
  </si>
  <si>
    <t>092J  :815393:00:------:--</t>
  </si>
  <si>
    <t>21:0479:000719</t>
  </si>
  <si>
    <t>21:0157:000610</t>
  </si>
  <si>
    <t>21:0157:000610:0001:0001:00</t>
  </si>
  <si>
    <t>092J  :815394:00:------:--</t>
  </si>
  <si>
    <t>21:0479:000720</t>
  </si>
  <si>
    <t>21:0157:000611</t>
  </si>
  <si>
    <t>21:0157:000611:0001:0001:00</t>
  </si>
  <si>
    <t>092J  :815395:00:------:--</t>
  </si>
  <si>
    <t>21:0479:000721</t>
  </si>
  <si>
    <t>21:0157:000612</t>
  </si>
  <si>
    <t>21:0157:000612:0001:0001:00</t>
  </si>
  <si>
    <t>092J  :815396:00:------:--</t>
  </si>
  <si>
    <t>21:0479:000722</t>
  </si>
  <si>
    <t>21:0157:000613</t>
  </si>
  <si>
    <t>21:0157:000613:0001:0001:00</t>
  </si>
  <si>
    <t>092J  :815397:00:------:--</t>
  </si>
  <si>
    <t>21:0479:000723</t>
  </si>
  <si>
    <t>21:0157:000614</t>
  </si>
  <si>
    <t>21:0157:000614:0001:0001:00</t>
  </si>
  <si>
    <t>092J  :815398:00:------:--</t>
  </si>
  <si>
    <t>21:0479:000724</t>
  </si>
  <si>
    <t>21:0157:000615</t>
  </si>
  <si>
    <t>21:0157:000615:0001:0001:00</t>
  </si>
  <si>
    <t>092J  :815399:00:------:--</t>
  </si>
  <si>
    <t>21:0479:000725</t>
  </si>
  <si>
    <t>21:0157:000616</t>
  </si>
  <si>
    <t>21:0157:000616:0001:0001:00</t>
  </si>
  <si>
    <t>092J  :815400:00:------:--</t>
  </si>
  <si>
    <t>21:0479:000726</t>
  </si>
  <si>
    <t>21:0157:000617</t>
  </si>
  <si>
    <t>21:0157:000617:0001:0001:00</t>
  </si>
  <si>
    <t>092J  :815401:80:815415:00</t>
  </si>
  <si>
    <t>21:0479:000727</t>
  </si>
  <si>
    <t>21:0157:000629</t>
  </si>
  <si>
    <t>21:0157:000629:0001:0001:02</t>
  </si>
  <si>
    <t>092J  :815402:00:------:--</t>
  </si>
  <si>
    <t>21:0479:000728</t>
  </si>
  <si>
    <t>21:0157:000618</t>
  </si>
  <si>
    <t>21:0157:000618:0001:0001:00</t>
  </si>
  <si>
    <t>092J  :815403:9K:------:--</t>
  </si>
  <si>
    <t>21:0479:000729</t>
  </si>
  <si>
    <t>092J  :815404:00:------:--</t>
  </si>
  <si>
    <t>21:0479:000730</t>
  </si>
  <si>
    <t>21:0157:000619</t>
  </si>
  <si>
    <t>21:0157:000619:0001:0001:00</t>
  </si>
  <si>
    <t>092J  :815405:00:------:--</t>
  </si>
  <si>
    <t>21:0479:000731</t>
  </si>
  <si>
    <t>21:0157:000620</t>
  </si>
  <si>
    <t>21:0157:000620:0001:0001:00</t>
  </si>
  <si>
    <t>092J  :815406:00:------:--</t>
  </si>
  <si>
    <t>21:0479:000732</t>
  </si>
  <si>
    <t>21:0157:000621</t>
  </si>
  <si>
    <t>21:0157:000621:0001:0001:00</t>
  </si>
  <si>
    <t>092J  :815407:00:------:--</t>
  </si>
  <si>
    <t>21:0479:000733</t>
  </si>
  <si>
    <t>21:0157:000622</t>
  </si>
  <si>
    <t>21:0157:000622:0001:0001:00</t>
  </si>
  <si>
    <t>092J  :815408:00:------:--</t>
  </si>
  <si>
    <t>21:0479:000734</t>
  </si>
  <si>
    <t>21:0157:000623</t>
  </si>
  <si>
    <t>21:0157:000623:0001:0001:00</t>
  </si>
  <si>
    <t>092J  :815409:00:------:--</t>
  </si>
  <si>
    <t>21:0479:000735</t>
  </si>
  <si>
    <t>21:0157:000624</t>
  </si>
  <si>
    <t>21:0157:000624:0001:0001:00</t>
  </si>
  <si>
    <t>092J  :815410:00:------:--</t>
  </si>
  <si>
    <t>21:0479:000736</t>
  </si>
  <si>
    <t>21:0157:000625</t>
  </si>
  <si>
    <t>21:0157:000625:0001:0001:00</t>
  </si>
  <si>
    <t>092J  :815411:00:------:--</t>
  </si>
  <si>
    <t>21:0479:000737</t>
  </si>
  <si>
    <t>21:0157:000626</t>
  </si>
  <si>
    <t>21:0157:000626:0001:0001:00</t>
  </si>
  <si>
    <t>092J  :815412:10:------:--</t>
  </si>
  <si>
    <t>21:0479:000738</t>
  </si>
  <si>
    <t>21:0157:000627</t>
  </si>
  <si>
    <t>21:0157:000627:0001:0001:00</t>
  </si>
  <si>
    <t>092J  :815413:20:815412:10</t>
  </si>
  <si>
    <t>21:0479:000739</t>
  </si>
  <si>
    <t>21:0157:000627:0002:0001:00</t>
  </si>
  <si>
    <t>092J  :815414:00:------:--</t>
  </si>
  <si>
    <t>21:0479:000740</t>
  </si>
  <si>
    <t>21:0157:000628</t>
  </si>
  <si>
    <t>21:0157:000628:0001:0001:00</t>
  </si>
  <si>
    <t>092J  :815415:00:------:--</t>
  </si>
  <si>
    <t>21:0479:000741</t>
  </si>
  <si>
    <t>21:0157:000629:0001:0001:01</t>
  </si>
  <si>
    <t>092J  :815416:00:------:--</t>
  </si>
  <si>
    <t>21:0479:000742</t>
  </si>
  <si>
    <t>21:0157:000630</t>
  </si>
  <si>
    <t>21:0157:000630:0001:0001:00</t>
  </si>
  <si>
    <t>092J  :815417:00:------:--</t>
  </si>
  <si>
    <t>21:0479:000743</t>
  </si>
  <si>
    <t>21:0157:000631</t>
  </si>
  <si>
    <t>21:0157:000631:0001:0001:00</t>
  </si>
  <si>
    <t>092J  :815418:00:------:--</t>
  </si>
  <si>
    <t>21:0479:000744</t>
  </si>
  <si>
    <t>21:0157:000632</t>
  </si>
  <si>
    <t>21:0157:000632:0001:0001:00</t>
  </si>
  <si>
    <t>092J  :815419:00:------:--</t>
  </si>
  <si>
    <t>21:0479:000745</t>
  </si>
  <si>
    <t>21:0157:000633</t>
  </si>
  <si>
    <t>21:0157:000633:0001:0001:00</t>
  </si>
  <si>
    <t>092J  :815420:00:------:--</t>
  </si>
  <si>
    <t>21:0479:000746</t>
  </si>
  <si>
    <t>21:0157:000634</t>
  </si>
  <si>
    <t>21:0157:000634:0001:0001:00</t>
  </si>
  <si>
    <t>092J  :815421:80:815424:00</t>
  </si>
  <si>
    <t>21:0479:000747</t>
  </si>
  <si>
    <t>21:0157:000637</t>
  </si>
  <si>
    <t>21:0157:000637:0001:0001:02</t>
  </si>
  <si>
    <t>092J  :815422:00:------:--</t>
  </si>
  <si>
    <t>21:0479:000748</t>
  </si>
  <si>
    <t>21:0157:000635</t>
  </si>
  <si>
    <t>21:0157:000635:0001:0001:00</t>
  </si>
  <si>
    <t>092J  :815423:00:------:--</t>
  </si>
  <si>
    <t>21:0479:000749</t>
  </si>
  <si>
    <t>21:0157:000636</t>
  </si>
  <si>
    <t>21:0157:000636:0001:0001:00</t>
  </si>
  <si>
    <t>092J  :815424:00:------:--</t>
  </si>
  <si>
    <t>21:0479:000750</t>
  </si>
  <si>
    <t>21:0157:000637:0001:0001:01</t>
  </si>
  <si>
    <t>092J  :815425:00:------:--</t>
  </si>
  <si>
    <t>21:0479:000751</t>
  </si>
  <si>
    <t>21:0157:000638</t>
  </si>
  <si>
    <t>21:0157:000638:0001:0001:00</t>
  </si>
  <si>
    <t>092J  :815426:00:------:--</t>
  </si>
  <si>
    <t>21:0479:000752</t>
  </si>
  <si>
    <t>21:0157:000639</t>
  </si>
  <si>
    <t>21:0157:000639:0001:0001:00</t>
  </si>
  <si>
    <t>092J  :815427:00:------:--</t>
  </si>
  <si>
    <t>21:0479:000753</t>
  </si>
  <si>
    <t>21:0157:000640</t>
  </si>
  <si>
    <t>21:0157:000640:0001:0001:00</t>
  </si>
  <si>
    <t>092J  :815428:00:------:--</t>
  </si>
  <si>
    <t>21:0479:000754</t>
  </si>
  <si>
    <t>21:0157:000641</t>
  </si>
  <si>
    <t>21:0157:000641:0001:0001:00</t>
  </si>
  <si>
    <t>092J  :815429:00:------:--</t>
  </si>
  <si>
    <t>21:0479:000755</t>
  </si>
  <si>
    <t>21:0157:000642</t>
  </si>
  <si>
    <t>21:0157:000642:0001:0001:00</t>
  </si>
  <si>
    <t>092J  :815430:00:------:--</t>
  </si>
  <si>
    <t>21:0479:000756</t>
  </si>
  <si>
    <t>21:0157:000643</t>
  </si>
  <si>
    <t>21:0157:000643:0001:0001:00</t>
  </si>
  <si>
    <t>092J  :815431:10:------:--</t>
  </si>
  <si>
    <t>21:0479:000757</t>
  </si>
  <si>
    <t>21:0157:000644</t>
  </si>
  <si>
    <t>21:0157:000644:0001:0001:00</t>
  </si>
  <si>
    <t>092J  :815432:20:815431:10</t>
  </si>
  <si>
    <t>21:0479:000758</t>
  </si>
  <si>
    <t>21:0157:000644:0002:0001:00</t>
  </si>
  <si>
    <t>092J  :815433:00:------:--</t>
  </si>
  <si>
    <t>21:0479:000759</t>
  </si>
  <si>
    <t>21:0157:000645</t>
  </si>
  <si>
    <t>21:0157:000645:0001:0001:00</t>
  </si>
  <si>
    <t>092J  :815434:00:------:--</t>
  </si>
  <si>
    <t>21:0479:000760</t>
  </si>
  <si>
    <t>21:0157:000646</t>
  </si>
  <si>
    <t>21:0157:000646:0001:0001:00</t>
  </si>
  <si>
    <t>092J  :815435:00:------:--</t>
  </si>
  <si>
    <t>21:0479:000761</t>
  </si>
  <si>
    <t>21:0157:000647</t>
  </si>
  <si>
    <t>21:0157:000647:0001:0001:00</t>
  </si>
  <si>
    <t>092J  :815436:9L:------:--</t>
  </si>
  <si>
    <t>21:0479:000762</t>
  </si>
  <si>
    <t>092J  :815437:00:------:--</t>
  </si>
  <si>
    <t>21:0479:000763</t>
  </si>
  <si>
    <t>21:0157:000648</t>
  </si>
  <si>
    <t>21:0157:000648:0001:0001:00</t>
  </si>
  <si>
    <t>092J  :815438:00:------:--</t>
  </si>
  <si>
    <t>21:0479:000764</t>
  </si>
  <si>
    <t>21:0157:000649</t>
  </si>
  <si>
    <t>21:0157:000649:0001:0001:00</t>
  </si>
  <si>
    <t>092J  :815439:00:------:--</t>
  </si>
  <si>
    <t>21:0479:000765</t>
  </si>
  <si>
    <t>21:0157:000650</t>
  </si>
  <si>
    <t>21:0157:000650:0001:0001:00</t>
  </si>
  <si>
    <t>092J  :815440:00:------:--</t>
  </si>
  <si>
    <t>21:0479:000766</t>
  </si>
  <si>
    <t>21:0157:000651</t>
  </si>
  <si>
    <t>21:0157:000651:0001:0001:00</t>
  </si>
  <si>
    <t>092J  :815441:80:815446:10</t>
  </si>
  <si>
    <t>21:0479:000767</t>
  </si>
  <si>
    <t>21:0157:000656</t>
  </si>
  <si>
    <t>21:0157:000656:0001:0001:02</t>
  </si>
  <si>
    <t>092J  :815442:00:------:--</t>
  </si>
  <si>
    <t>21:0479:000768</t>
  </si>
  <si>
    <t>21:0157:000652</t>
  </si>
  <si>
    <t>21:0157:000652:0001:0001:00</t>
  </si>
  <si>
    <t>092J  :815443:00:------:--</t>
  </si>
  <si>
    <t>21:0479:000769</t>
  </si>
  <si>
    <t>21:0157:000653</t>
  </si>
  <si>
    <t>21:0157:000653:0001:0001:00</t>
  </si>
  <si>
    <t>092J  :815444:00:------:--</t>
  </si>
  <si>
    <t>21:0479:000770</t>
  </si>
  <si>
    <t>21:0157:000654</t>
  </si>
  <si>
    <t>21:0157:000654:0001:0001:00</t>
  </si>
  <si>
    <t>092J  :815445:00:------:--</t>
  </si>
  <si>
    <t>21:0479:000771</t>
  </si>
  <si>
    <t>21:0157:000655</t>
  </si>
  <si>
    <t>21:0157:000655:0001:0001:00</t>
  </si>
  <si>
    <t>092J  :815446:10:------:--</t>
  </si>
  <si>
    <t>21:0479:000772</t>
  </si>
  <si>
    <t>21:0157:000656:0001:0001:01</t>
  </si>
  <si>
    <t>092J  :815447:20:815446:10</t>
  </si>
  <si>
    <t>21:0479:000773</t>
  </si>
  <si>
    <t>21:0157:000656:0002:0001:00</t>
  </si>
  <si>
    <t>092J  :815448:00:------:--</t>
  </si>
  <si>
    <t>21:0479:000774</t>
  </si>
  <si>
    <t>21:0157:000657</t>
  </si>
  <si>
    <t>21:0157:000657:0001:0001:00</t>
  </si>
  <si>
    <t>092J  :815449:00:------:--</t>
  </si>
  <si>
    <t>21:0479:000775</t>
  </si>
  <si>
    <t>21:0157:000658</t>
  </si>
  <si>
    <t>21:0157:000658:0001:0001:00</t>
  </si>
  <si>
    <t>092J  :815450:00:------:--</t>
  </si>
  <si>
    <t>21:0479:000776</t>
  </si>
  <si>
    <t>21:0157:000659</t>
  </si>
  <si>
    <t>21:0157:000659:0001:0001:00</t>
  </si>
  <si>
    <t>092J  :815451:00:------:--</t>
  </si>
  <si>
    <t>21:0479:000777</t>
  </si>
  <si>
    <t>21:0157:000660</t>
  </si>
  <si>
    <t>21:0157:000660:0001:0001:00</t>
  </si>
  <si>
    <t>092J  :815452:00:------:--</t>
  </si>
  <si>
    <t>21:0479:000778</t>
  </si>
  <si>
    <t>21:0157:000661</t>
  </si>
  <si>
    <t>21:0157:000661:0001:0001:00</t>
  </si>
  <si>
    <t>092J  :815453:00:------:--</t>
  </si>
  <si>
    <t>21:0479:000779</t>
  </si>
  <si>
    <t>21:0157:000662</t>
  </si>
  <si>
    <t>21:0157:000662:0001:0001:00</t>
  </si>
  <si>
    <t>092J  :815454:00:------:--</t>
  </si>
  <si>
    <t>21:0479:000780</t>
  </si>
  <si>
    <t>21:0157:000663</t>
  </si>
  <si>
    <t>21:0157:000663:0001:0001:00</t>
  </si>
  <si>
    <t>092J  :815455:00:------:--</t>
  </si>
  <si>
    <t>21:0479:000781</t>
  </si>
  <si>
    <t>21:0157:000664</t>
  </si>
  <si>
    <t>21:0157:000664:0001:0001:00</t>
  </si>
  <si>
    <t>092J  :815456:9J:------:--</t>
  </si>
  <si>
    <t>21:0479:000782</t>
  </si>
  <si>
    <t>092J  :815457:00:------:--</t>
  </si>
  <si>
    <t>21:0479:000783</t>
  </si>
  <si>
    <t>21:0157:000665</t>
  </si>
  <si>
    <t>21:0157:000665:0001:0001:00</t>
  </si>
  <si>
    <t>092J  :815458:00:------:--</t>
  </si>
  <si>
    <t>21:0479:000784</t>
  </si>
  <si>
    <t>21:0157:000666</t>
  </si>
  <si>
    <t>21:0157:000666:0001:0001:00</t>
  </si>
  <si>
    <t>092J  :815459:00:------:--</t>
  </si>
  <si>
    <t>21:0479:000785</t>
  </si>
  <si>
    <t>21:0157:000667</t>
  </si>
  <si>
    <t>21:0157:000667:0001:0001:00</t>
  </si>
  <si>
    <t>092J  :815460:00:------:--</t>
  </si>
  <si>
    <t>21:0479:000786</t>
  </si>
  <si>
    <t>21:0157:000668</t>
  </si>
  <si>
    <t>21:0157:000668:0001:0001:00</t>
  </si>
  <si>
    <t>092J  :815461:80:815465:00</t>
  </si>
  <si>
    <t>21:0479:000787</t>
  </si>
  <si>
    <t>21:0157:000671</t>
  </si>
  <si>
    <t>21:0157:000671:0001:0001:02</t>
  </si>
  <si>
    <t>092J  :815462:00:------:--</t>
  </si>
  <si>
    <t>21:0479:000788</t>
  </si>
  <si>
    <t>21:0157:000669</t>
  </si>
  <si>
    <t>21:0157:000669:0001:0001:00</t>
  </si>
  <si>
    <t>092J  :815463:00:------:--</t>
  </si>
  <si>
    <t>21:0479:000789</t>
  </si>
  <si>
    <t>21:0157:000670</t>
  </si>
  <si>
    <t>21:0157:000670:0001:0001:00</t>
  </si>
  <si>
    <t>092J  :815464:9L:------:--</t>
  </si>
  <si>
    <t>21:0479:000790</t>
  </si>
  <si>
    <t>092J  :815465:00:------:--</t>
  </si>
  <si>
    <t>21:0479:000791</t>
  </si>
  <si>
    <t>21:0157:000671:0001:0001:01</t>
  </si>
  <si>
    <t>092J  :815466:00:------:--</t>
  </si>
  <si>
    <t>21:0479:000792</t>
  </si>
  <si>
    <t>21:0157:000672</t>
  </si>
  <si>
    <t>21:0157:000672:0001:0001:00</t>
  </si>
  <si>
    <t>092J  :815467:00:------:--</t>
  </si>
  <si>
    <t>21:0479:000793</t>
  </si>
  <si>
    <t>21:0157:000673</t>
  </si>
  <si>
    <t>21:0157:000673:0001:0001:00</t>
  </si>
  <si>
    <t>092J  :815468:10:------:--</t>
  </si>
  <si>
    <t>21:0479:000794</t>
  </si>
  <si>
    <t>21:0157:000674</t>
  </si>
  <si>
    <t>21:0157:000674:0001:0001:00</t>
  </si>
  <si>
    <t>092J  :815469:20:815468:10</t>
  </si>
  <si>
    <t>21:0479:000795</t>
  </si>
  <si>
    <t>21:0157:000674:0002:0001:00</t>
  </si>
  <si>
    <t>092J  :815470:00:------:--</t>
  </si>
  <si>
    <t>21:0479:000796</t>
  </si>
  <si>
    <t>21:0157:000675</t>
  </si>
  <si>
    <t>21:0157:000675:0001:0001:00</t>
  </si>
  <si>
    <t>092J  :815471:00:------:--</t>
  </si>
  <si>
    <t>21:0479:000797</t>
  </si>
  <si>
    <t>21:0157:000676</t>
  </si>
  <si>
    <t>21:0157:000676:0001:0001:00</t>
  </si>
  <si>
    <t>092J  :815472:00:------:--</t>
  </si>
  <si>
    <t>21:0479:000798</t>
  </si>
  <si>
    <t>21:0157:000677</t>
  </si>
  <si>
    <t>21:0157:000677:0001:0001:00</t>
  </si>
  <si>
    <t>092J  :815473:00:------:--</t>
  </si>
  <si>
    <t>21:0479:000799</t>
  </si>
  <si>
    <t>21:0157:000678</t>
  </si>
  <si>
    <t>21:0157:000678:0001:0001:00</t>
  </si>
  <si>
    <t>092J  :815474:00:------:--</t>
  </si>
  <si>
    <t>21:0479:000800</t>
  </si>
  <si>
    <t>21:0157:000679</t>
  </si>
  <si>
    <t>21:0157:000679:0001:0001:00</t>
  </si>
  <si>
    <t>092J  :815475:00:------:--</t>
  </si>
  <si>
    <t>21:0479:000801</t>
  </si>
  <si>
    <t>21:0157:000680</t>
  </si>
  <si>
    <t>21:0157:000680:0001:0001:00</t>
  </si>
  <si>
    <t>092J  :815476:00:------:--</t>
  </si>
  <si>
    <t>21:0479:000802</t>
  </si>
  <si>
    <t>21:0157:000681</t>
  </si>
  <si>
    <t>21:0157:000681:0001:0001:00</t>
  </si>
  <si>
    <t>092J  :815477:00:------:--</t>
  </si>
  <si>
    <t>21:0479:000803</t>
  </si>
  <si>
    <t>21:0157:000682</t>
  </si>
  <si>
    <t>21:0157:000682:0001:0001:00</t>
  </si>
  <si>
    <t>092J  :815478:00:------:--</t>
  </si>
  <si>
    <t>21:0479:000804</t>
  </si>
  <si>
    <t>21:0157:000683</t>
  </si>
  <si>
    <t>21:0157:000683:0001:0001:00</t>
  </si>
  <si>
    <t>092J  :815479:00:------:--</t>
  </si>
  <si>
    <t>21:0479:000805</t>
  </si>
  <si>
    <t>21:0157:000684</t>
  </si>
  <si>
    <t>21:0157:000684:0001:0001:00</t>
  </si>
  <si>
    <t>092J  :815480:00:------:--</t>
  </si>
  <si>
    <t>21:0479:000806</t>
  </si>
  <si>
    <t>21:0157:000685</t>
  </si>
  <si>
    <t>21:0157:000685:0001:0001:00</t>
  </si>
  <si>
    <t>092J  :815481:80:815487:10</t>
  </si>
  <si>
    <t>21:0479:000807</t>
  </si>
  <si>
    <t>21:0157:000691</t>
  </si>
  <si>
    <t>21:0157:000691:0001:0001:02</t>
  </si>
  <si>
    <t>092J  :815482:00:------:--</t>
  </si>
  <si>
    <t>21:0479:000808</t>
  </si>
  <si>
    <t>21:0157:000686</t>
  </si>
  <si>
    <t>21:0157:000686:0001:0001:00</t>
  </si>
  <si>
    <t>092J  :815483:00:------:--</t>
  </si>
  <si>
    <t>21:0479:000809</t>
  </si>
  <si>
    <t>21:0157:000687</t>
  </si>
  <si>
    <t>21:0157:000687:0001:0001:00</t>
  </si>
  <si>
    <t>092J  :815484:00:------:--</t>
  </si>
  <si>
    <t>21:0479:000810</t>
  </si>
  <si>
    <t>21:0157:000688</t>
  </si>
  <si>
    <t>21:0157:000688:0001:0001:00</t>
  </si>
  <si>
    <t>092J  :815485:00:------:--</t>
  </si>
  <si>
    <t>21:0479:000811</t>
  </si>
  <si>
    <t>21:0157:000689</t>
  </si>
  <si>
    <t>21:0157:000689:0001:0001:00</t>
  </si>
  <si>
    <t>092J  :815486:00:------:--</t>
  </si>
  <si>
    <t>21:0479:000812</t>
  </si>
  <si>
    <t>21:0157:000690</t>
  </si>
  <si>
    <t>21:0157:000690:0001:0001:00</t>
  </si>
  <si>
    <t>092J  :815487:10:------:--</t>
  </si>
  <si>
    <t>21:0479:000813</t>
  </si>
  <si>
    <t>21:0157:000691:0001:0001:01</t>
  </si>
  <si>
    <t>092J  :815488:20:815487:10</t>
  </si>
  <si>
    <t>21:0479:000814</t>
  </si>
  <si>
    <t>21:0157:000691:0002:0001:00</t>
  </si>
  <si>
    <t>092J  :815489:00:------:--</t>
  </si>
  <si>
    <t>21:0479:000815</t>
  </si>
  <si>
    <t>21:0157:000692</t>
  </si>
  <si>
    <t>21:0157:000692:0001:0001:00</t>
  </si>
  <si>
    <t>092J  :815490:00:------:--</t>
  </si>
  <si>
    <t>21:0479:000816</t>
  </si>
  <si>
    <t>21:0157:000693</t>
  </si>
  <si>
    <t>21:0157:000693:0001:0001:00</t>
  </si>
  <si>
    <t>092J  :815491:00:------:--</t>
  </si>
  <si>
    <t>21:0479:000817</t>
  </si>
  <si>
    <t>21:0157:000694</t>
  </si>
  <si>
    <t>21:0157:000694:0001:0001:00</t>
  </si>
  <si>
    <t>092J  :815492:00:------:--</t>
  </si>
  <si>
    <t>21:0479:000818</t>
  </si>
  <si>
    <t>21:0157:000695</t>
  </si>
  <si>
    <t>21:0157:000695:0001:0001:00</t>
  </si>
  <si>
    <t>092J  :815493:00:------:--</t>
  </si>
  <si>
    <t>21:0479:000819</t>
  </si>
  <si>
    <t>21:0157:000696</t>
  </si>
  <si>
    <t>21:0157:000696:0001:0001:00</t>
  </si>
  <si>
    <t>092J  :815494:00:------:--</t>
  </si>
  <si>
    <t>21:0479:000820</t>
  </si>
  <si>
    <t>21:0157:000697</t>
  </si>
  <si>
    <t>21:0157:000697:0001:0001:00</t>
  </si>
  <si>
    <t>092J  :815495:00:------:--</t>
  </si>
  <si>
    <t>21:0479:000821</t>
  </si>
  <si>
    <t>21:0157:000698</t>
  </si>
  <si>
    <t>21:0157:000698:0001:0001:00</t>
  </si>
  <si>
    <t>092J  :815496:00:------:--</t>
  </si>
  <si>
    <t>21:0479:000822</t>
  </si>
  <si>
    <t>21:0157:000699</t>
  </si>
  <si>
    <t>21:0157:000699:0001:0001:00</t>
  </si>
  <si>
    <t>092J  :815497:00:------:--</t>
  </si>
  <si>
    <t>21:0479:000823</t>
  </si>
  <si>
    <t>21:0157:000700</t>
  </si>
  <si>
    <t>21:0157:000700:0001:0001:00</t>
  </si>
  <si>
    <t>092J  :815498:9E:------:--</t>
  </si>
  <si>
    <t>21:0479:000824</t>
  </si>
  <si>
    <t>092J  :815499:00:------:--</t>
  </si>
  <si>
    <t>21:0479:000825</t>
  </si>
  <si>
    <t>21:0157:000701</t>
  </si>
  <si>
    <t>21:0157:000701:0001:0001:00</t>
  </si>
  <si>
    <t>092J  :815500:00:------:--</t>
  </si>
  <si>
    <t>21:0479:000826</t>
  </si>
  <si>
    <t>21:0157:000702</t>
  </si>
  <si>
    <t>21:0157:000702:0001:0001:00</t>
  </si>
  <si>
    <t>092J  :815501:80:815513:00</t>
  </si>
  <si>
    <t>21:0479:000827</t>
  </si>
  <si>
    <t>21:0157:000713</t>
  </si>
  <si>
    <t>21:0157:000713:0001:0001:02</t>
  </si>
  <si>
    <t>092J  :815502:10:------:--</t>
  </si>
  <si>
    <t>21:0479:000828</t>
  </si>
  <si>
    <t>21:0157:000703</t>
  </si>
  <si>
    <t>21:0157:000703:0001:0001:00</t>
  </si>
  <si>
    <t>092J  :815503:20:815502:10</t>
  </si>
  <si>
    <t>21:0479:000829</t>
  </si>
  <si>
    <t>21:0157:000703:0002:0001:00</t>
  </si>
  <si>
    <t>092J  :815504:00:------:--</t>
  </si>
  <si>
    <t>21:0479:000830</t>
  </si>
  <si>
    <t>21:0157:000704</t>
  </si>
  <si>
    <t>21:0157:000704:0001:0001:00</t>
  </si>
  <si>
    <t>092J  :815505:00:------:--</t>
  </si>
  <si>
    <t>21:0479:000831</t>
  </si>
  <si>
    <t>21:0157:000705</t>
  </si>
  <si>
    <t>21:0157:000705:0001:0001:00</t>
  </si>
  <si>
    <t>092J  :815506:00:------:--</t>
  </si>
  <si>
    <t>21:0479:000832</t>
  </si>
  <si>
    <t>21:0157:000706</t>
  </si>
  <si>
    <t>21:0157:000706:0001:0001:00</t>
  </si>
  <si>
    <t>092J  :815507:00:------:--</t>
  </si>
  <si>
    <t>21:0479:000833</t>
  </si>
  <si>
    <t>21:0157:000707</t>
  </si>
  <si>
    <t>21:0157:000707:0001:0001:00</t>
  </si>
  <si>
    <t>092J  :815508:00:------:--</t>
  </si>
  <si>
    <t>21:0479:000834</t>
  </si>
  <si>
    <t>21:0157:000708</t>
  </si>
  <si>
    <t>21:0157:000708:0001:0001:00</t>
  </si>
  <si>
    <t>092J  :815509:00:------:--</t>
  </si>
  <si>
    <t>21:0479:000835</t>
  </si>
  <si>
    <t>21:0157:000709</t>
  </si>
  <si>
    <t>21:0157:000709:0001:0001:00</t>
  </si>
  <si>
    <t>092J  :815510:00:------:--</t>
  </si>
  <si>
    <t>21:0479:000836</t>
  </si>
  <si>
    <t>21:0157:000710</t>
  </si>
  <si>
    <t>21:0157:000710:0001:0001:00</t>
  </si>
  <si>
    <t>092J  :815511:00:------:--</t>
  </si>
  <si>
    <t>21:0479:000837</t>
  </si>
  <si>
    <t>21:0157:000711</t>
  </si>
  <si>
    <t>21:0157:000711:0001:0001:00</t>
  </si>
  <si>
    <t>092J  :815512:00:------:--</t>
  </si>
  <si>
    <t>21:0479:000838</t>
  </si>
  <si>
    <t>21:0157:000712</t>
  </si>
  <si>
    <t>21:0157:000712:0001:0001:00</t>
  </si>
  <si>
    <t>092J  :815513:00:------:--</t>
  </si>
  <si>
    <t>21:0479:000839</t>
  </si>
  <si>
    <t>21:0157:000713:0001:0001:01</t>
  </si>
  <si>
    <t>092J  :815514:00:------:--</t>
  </si>
  <si>
    <t>21:0479:000840</t>
  </si>
  <si>
    <t>21:0157:000714</t>
  </si>
  <si>
    <t>21:0157:000714:0001:0001:00</t>
  </si>
  <si>
    <t>092J  :815515:00:------:--</t>
  </si>
  <si>
    <t>21:0479:000841</t>
  </si>
  <si>
    <t>21:0157:000715</t>
  </si>
  <si>
    <t>21:0157:000715:0001:0001:00</t>
  </si>
  <si>
    <t>092J  :815516:9K:------:--</t>
  </si>
  <si>
    <t>21:0479:000842</t>
  </si>
  <si>
    <t>092J  :815517:00:------:--</t>
  </si>
  <si>
    <t>21:0479:000843</t>
  </si>
  <si>
    <t>21:0157:000716</t>
  </si>
  <si>
    <t>21:0157:000716:0001:0001:00</t>
  </si>
  <si>
    <t>092J  :815518:00:------:--</t>
  </si>
  <si>
    <t>21:0479:000844</t>
  </si>
  <si>
    <t>21:0157:000717</t>
  </si>
  <si>
    <t>21:0157:000717:0001:0001:00</t>
  </si>
  <si>
    <t>092J  :815519:00:------:--</t>
  </si>
  <si>
    <t>21:0479:000845</t>
  </si>
  <si>
    <t>21:0157:000718</t>
  </si>
  <si>
    <t>21:0157:000718:0001:0001:00</t>
  </si>
  <si>
    <t>092J  :815520:00:------:--</t>
  </si>
  <si>
    <t>21:0479:000846</t>
  </si>
  <si>
    <t>21:0157:000719</t>
  </si>
  <si>
    <t>21:0157:000719:0001:0001:00</t>
  </si>
  <si>
    <t>092J  :815521:80:815527:00</t>
  </si>
  <si>
    <t>21:0479:000847</t>
  </si>
  <si>
    <t>21:0157:000724</t>
  </si>
  <si>
    <t>21:0157:000724:0001:0001:02</t>
  </si>
  <si>
    <t>092J  :815522:00:------:--</t>
  </si>
  <si>
    <t>21:0479:000848</t>
  </si>
  <si>
    <t>21:0157:000720</t>
  </si>
  <si>
    <t>21:0157:000720:0001:0001:00</t>
  </si>
  <si>
    <t>092J  :815523:10:------:--</t>
  </si>
  <si>
    <t>21:0479:000849</t>
  </si>
  <si>
    <t>21:0157:000721</t>
  </si>
  <si>
    <t>21:0157:000721:0001:0001:00</t>
  </si>
  <si>
    <t>092J  :815524:20:815523:10</t>
  </si>
  <si>
    <t>21:0479:000850</t>
  </si>
  <si>
    <t>21:0157:000721:0002:0001:00</t>
  </si>
  <si>
    <t>092J  :815525:00:------:--</t>
  </si>
  <si>
    <t>21:0479:000851</t>
  </si>
  <si>
    <t>21:0157:000722</t>
  </si>
  <si>
    <t>21:0157:000722:0001:0001:00</t>
  </si>
  <si>
    <t>092J  :815526:00:------:--</t>
  </si>
  <si>
    <t>21:0479:000852</t>
  </si>
  <si>
    <t>21:0157:000723</t>
  </si>
  <si>
    <t>21:0157:000723:0001:0001:00</t>
  </si>
  <si>
    <t>092J  :815527:00:------:--</t>
  </si>
  <si>
    <t>21:0479:000853</t>
  </si>
  <si>
    <t>21:0157:000724:0001:0001:01</t>
  </si>
  <si>
    <t>092J  :815528:9E:------:--</t>
  </si>
  <si>
    <t>21:0479:000854</t>
  </si>
  <si>
    <t>092J  :815529:00:------:--</t>
  </si>
  <si>
    <t>21:0479:000855</t>
  </si>
  <si>
    <t>21:0157:000725</t>
  </si>
  <si>
    <t>21:0157:000725:0001:0001:00</t>
  </si>
  <si>
    <t>092J  :815530:00:------:--</t>
  </si>
  <si>
    <t>21:0479:000856</t>
  </si>
  <si>
    <t>21:0157:000726</t>
  </si>
  <si>
    <t>21:0157:000726:0001:0001:00</t>
  </si>
  <si>
    <t>092J  :815531:00:------:--</t>
  </si>
  <si>
    <t>21:0479:000857</t>
  </si>
  <si>
    <t>21:0157:000727</t>
  </si>
  <si>
    <t>21:0157:000727:0001:0001:00</t>
  </si>
  <si>
    <t>092J  :815532:00:------:--</t>
  </si>
  <si>
    <t>21:0479:000858</t>
  </si>
  <si>
    <t>21:0157:000728</t>
  </si>
  <si>
    <t>21:0157:000728:0001:0001:00</t>
  </si>
  <si>
    <t>092J  :815533:00:------:--</t>
  </si>
  <si>
    <t>21:0479:000859</t>
  </si>
  <si>
    <t>21:0157:000729</t>
  </si>
  <si>
    <t>21:0157:000729:0001:0001:00</t>
  </si>
  <si>
    <t>092J  :815534:00:------:--</t>
  </si>
  <si>
    <t>21:0479:000860</t>
  </si>
  <si>
    <t>21:0157:000730</t>
  </si>
  <si>
    <t>21:0157:000730:0001:0001:00</t>
  </si>
  <si>
    <t>092J  :815535:00:------:--</t>
  </si>
  <si>
    <t>21:0479:000861</t>
  </si>
  <si>
    <t>21:0157:000731</t>
  </si>
  <si>
    <t>21:0157:000731:0001:0001:00</t>
  </si>
  <si>
    <t>092J  :815536:00:------:--</t>
  </si>
  <si>
    <t>21:0479:000862</t>
  </si>
  <si>
    <t>21:0157:000732</t>
  </si>
  <si>
    <t>21:0157:000732:0001:0001:00</t>
  </si>
  <si>
    <t>092J  :815537:00:------:--</t>
  </si>
  <si>
    <t>21:0479:000863</t>
  </si>
  <si>
    <t>21:0157:000733</t>
  </si>
  <si>
    <t>21:0157:000733:0001:0001:00</t>
  </si>
  <si>
    <t>092J  :815538:00:------:--</t>
  </si>
  <si>
    <t>21:0479:000864</t>
  </si>
  <si>
    <t>21:0157:000734</t>
  </si>
  <si>
    <t>21:0157:000734:0001:0001:00</t>
  </si>
  <si>
    <t>092J  :815539:00:------:--</t>
  </si>
  <si>
    <t>21:0479:000865</t>
  </si>
  <si>
    <t>21:0157:000735</t>
  </si>
  <si>
    <t>21:0157:000735:0001:0001:00</t>
  </si>
  <si>
    <t>092J  :815540:00:------:--</t>
  </si>
  <si>
    <t>21:0479:000866</t>
  </si>
  <si>
    <t>21:0157:000736</t>
  </si>
  <si>
    <t>21:0157:000736:0001:0001:00</t>
  </si>
  <si>
    <t>092J  :815541:80:815549:00</t>
  </si>
  <si>
    <t>21:0479:000867</t>
  </si>
  <si>
    <t>21:0157:000743</t>
  </si>
  <si>
    <t>21:0157:000743:0001:0001:02</t>
  </si>
  <si>
    <t>092J  :815542:00:------:--</t>
  </si>
  <si>
    <t>21:0479:000868</t>
  </si>
  <si>
    <t>21:0157:000737</t>
  </si>
  <si>
    <t>21:0157:000737:0001:0001:00</t>
  </si>
  <si>
    <t>092J  :815543:10:------:--</t>
  </si>
  <si>
    <t>21:0479:000869</t>
  </si>
  <si>
    <t>21:0157:000738</t>
  </si>
  <si>
    <t>21:0157:000738:0001:0001:00</t>
  </si>
  <si>
    <t>092J  :815544:20:815543:10</t>
  </si>
  <si>
    <t>21:0479:000870</t>
  </si>
  <si>
    <t>21:0157:000738:0002:0001:00</t>
  </si>
  <si>
    <t>092J  :815545:00:------:--</t>
  </si>
  <si>
    <t>21:0479:000871</t>
  </si>
  <si>
    <t>21:0157:000739</t>
  </si>
  <si>
    <t>21:0157:000739:0001:0001:00</t>
  </si>
  <si>
    <t>092J  :815546:00:------:--</t>
  </si>
  <si>
    <t>21:0479:000872</t>
  </si>
  <si>
    <t>21:0157:000740</t>
  </si>
  <si>
    <t>21:0157:000740:0001:0001:00</t>
  </si>
  <si>
    <t>092J  :815547:00:------:--</t>
  </si>
  <si>
    <t>21:0479:000873</t>
  </si>
  <si>
    <t>21:0157:000741</t>
  </si>
  <si>
    <t>21:0157:000741:0001:0001:00</t>
  </si>
  <si>
    <t>092J  :815548:00:------:--</t>
  </si>
  <si>
    <t>21:0479:000874</t>
  </si>
  <si>
    <t>21:0157:000742</t>
  </si>
  <si>
    <t>21:0157:000742:0001:0001:00</t>
  </si>
  <si>
    <t>092J  :815549:00:------:--</t>
  </si>
  <si>
    <t>21:0479:000875</t>
  </si>
  <si>
    <t>21:0157:000743:0001:0001:01</t>
  </si>
  <si>
    <t>092J  :815550:00:------:--</t>
  </si>
  <si>
    <t>21:0479:000876</t>
  </si>
  <si>
    <t>21:0157:000744</t>
  </si>
  <si>
    <t>21:0157:000744:0001:0001:00</t>
  </si>
  <si>
    <t>092J  :815551:00:------:--</t>
  </si>
  <si>
    <t>21:0479:000877</t>
  </si>
  <si>
    <t>21:0157:000745</t>
  </si>
  <si>
    <t>21:0157:000745:0001:0001:00</t>
  </si>
  <si>
    <t>092J  :815552:00:------:--</t>
  </si>
  <si>
    <t>21:0479:000878</t>
  </si>
  <si>
    <t>21:0157:000746</t>
  </si>
  <si>
    <t>21:0157:000746:0001:0001:00</t>
  </si>
  <si>
    <t>092J  :815553:00:------:--</t>
  </si>
  <si>
    <t>21:0479:000879</t>
  </si>
  <si>
    <t>21:0157:000747</t>
  </si>
  <si>
    <t>21:0157:000747:0001:0001:00</t>
  </si>
  <si>
    <t>092J  :815554:00:------:--</t>
  </si>
  <si>
    <t>21:0479:000880</t>
  </si>
  <si>
    <t>21:0157:000748</t>
  </si>
  <si>
    <t>21:0157:000748:0001:0001:00</t>
  </si>
  <si>
    <t>092J  :815555:9K:------:--</t>
  </si>
  <si>
    <t>21:0479:000881</t>
  </si>
  <si>
    <t>092J  :815556:00:------:--</t>
  </si>
  <si>
    <t>21:0479:000882</t>
  </si>
  <si>
    <t>21:0157:000749</t>
  </si>
  <si>
    <t>21:0157:000749:0001:0001:00</t>
  </si>
  <si>
    <t>092J  :815557:00:------:--</t>
  </si>
  <si>
    <t>21:0479:000883</t>
  </si>
  <si>
    <t>21:0157:000750</t>
  </si>
  <si>
    <t>21:0157:000750:0001:0001:00</t>
  </si>
  <si>
    <t>092J  :815558:00:------:--</t>
  </si>
  <si>
    <t>21:0479:000884</t>
  </si>
  <si>
    <t>21:0157:000751</t>
  </si>
  <si>
    <t>21:0157:000751:0001:0001:00</t>
  </si>
  <si>
    <t>092J  :815559:00:------:--</t>
  </si>
  <si>
    <t>21:0479:000885</t>
  </si>
  <si>
    <t>21:0157:000752</t>
  </si>
  <si>
    <t>21:0157:000752:0001:0001:00</t>
  </si>
  <si>
    <t>092J  :815560:00:------:--</t>
  </si>
  <si>
    <t>21:0479:000886</t>
  </si>
  <si>
    <t>21:0157:000753</t>
  </si>
  <si>
    <t>21:0157:000753:0001:0001:00</t>
  </si>
  <si>
    <t>092J  :815561:80:815568:00</t>
  </si>
  <si>
    <t>21:0479:000887</t>
  </si>
  <si>
    <t>21:0157:000758</t>
  </si>
  <si>
    <t>21:0157:000758:0001:0001:02</t>
  </si>
  <si>
    <t>092J  :815562:00:------:--</t>
  </si>
  <si>
    <t>21:0479:000888</t>
  </si>
  <si>
    <t>21:0157:000754</t>
  </si>
  <si>
    <t>21:0157:000754:0001:0001:00</t>
  </si>
  <si>
    <t>092J  :815563:00:------:--</t>
  </si>
  <si>
    <t>21:0479:000889</t>
  </si>
  <si>
    <t>21:0157:000755</t>
  </si>
  <si>
    <t>21:0157:000755:0001:0001:00</t>
  </si>
  <si>
    <t>092J  :815564:9E:------:--</t>
  </si>
  <si>
    <t>21:0479:000890</t>
  </si>
  <si>
    <t>092J  :815565:00:------:--</t>
  </si>
  <si>
    <t>21:0479:000891</t>
  </si>
  <si>
    <t>21:0157:000756</t>
  </si>
  <si>
    <t>21:0157:000756:0001:0001:00</t>
  </si>
  <si>
    <t>092J  :815566:10:------:--</t>
  </si>
  <si>
    <t>21:0479:000892</t>
  </si>
  <si>
    <t>21:0157:000757</t>
  </si>
  <si>
    <t>21:0157:000757:0001:0001:00</t>
  </si>
  <si>
    <t>092J  :815567:20:815566:10</t>
  </si>
  <si>
    <t>21:0479:000893</t>
  </si>
  <si>
    <t>21:0157:000757:0002:0001:00</t>
  </si>
  <si>
    <t>092J  :815568:00:------:--</t>
  </si>
  <si>
    <t>21:0479:000894</t>
  </si>
  <si>
    <t>21:0157:000758:0001:0001:01</t>
  </si>
  <si>
    <t>092J  :815569:00:------:--</t>
  </si>
  <si>
    <t>21:0479:000895</t>
  </si>
  <si>
    <t>21:0157:000759</t>
  </si>
  <si>
    <t>21:0157:000759:0001:0001:00</t>
  </si>
  <si>
    <t>092J  :815570:00:------:--</t>
  </si>
  <si>
    <t>21:0479:000896</t>
  </si>
  <si>
    <t>21:0157:000760</t>
  </si>
  <si>
    <t>21:0157:000760:0001:0001:00</t>
  </si>
  <si>
    <t>092J  :815571:00:------:--</t>
  </si>
  <si>
    <t>21:0479:000897</t>
  </si>
  <si>
    <t>21:0157:000761</t>
  </si>
  <si>
    <t>21:0157:000761:0001:0001:00</t>
  </si>
  <si>
    <t>092J  :815572:00:------:--</t>
  </si>
  <si>
    <t>21:0479:000898</t>
  </si>
  <si>
    <t>21:0157:000762</t>
  </si>
  <si>
    <t>21:0157:000762:0001:0001:00</t>
  </si>
  <si>
    <t>092J  :815573:00:------:--</t>
  </si>
  <si>
    <t>21:0479:000899</t>
  </si>
  <si>
    <t>21:0157:000763</t>
  </si>
  <si>
    <t>21:0157:000763:0001:0001:00</t>
  </si>
  <si>
    <t>092J  :815574:00:------:--</t>
  </si>
  <si>
    <t>21:0479:000900</t>
  </si>
  <si>
    <t>21:0157:000764</t>
  </si>
  <si>
    <t>21:0157:000764:0001:0001:00</t>
  </si>
  <si>
    <t>092J  :815575:00:------:--</t>
  </si>
  <si>
    <t>21:0479:000901</t>
  </si>
  <si>
    <t>21:0157:000765</t>
  </si>
  <si>
    <t>21:0157:000765:0001:0001:00</t>
  </si>
  <si>
    <t>092J  :815576:00:------:--</t>
  </si>
  <si>
    <t>21:0479:000902</t>
  </si>
  <si>
    <t>21:0157:000766</t>
  </si>
  <si>
    <t>21:0157:000766:0001:0001:00</t>
  </si>
  <si>
    <t>092J  :815577:00:------:--</t>
  </si>
  <si>
    <t>21:0479:000903</t>
  </si>
  <si>
    <t>21:0157:000767</t>
  </si>
  <si>
    <t>21:0157:000767:0001:0001:00</t>
  </si>
  <si>
    <t>092J  :815578:00:------:--</t>
  </si>
  <si>
    <t>21:0479:000904</t>
  </si>
  <si>
    <t>21:0157:000768</t>
  </si>
  <si>
    <t>21:0157:000768:0001:0001:00</t>
  </si>
  <si>
    <t>092J  :815579:00:------:--</t>
  </si>
  <si>
    <t>21:0479:000905</t>
  </si>
  <si>
    <t>21:0157:000769</t>
  </si>
  <si>
    <t>21:0157:000769:0001:0001:00</t>
  </si>
  <si>
    <t>092J  :815580:00:------:--</t>
  </si>
  <si>
    <t>21:0479:000906</t>
  </si>
  <si>
    <t>21:0157:000770</t>
  </si>
  <si>
    <t>21:0157:000770:0001:0001:00</t>
  </si>
  <si>
    <t>092J  :815581:80:815587:00</t>
  </si>
  <si>
    <t>21:0479:000907</t>
  </si>
  <si>
    <t>21:0157:000775</t>
  </si>
  <si>
    <t>21:0157:000775:0001:0001:02</t>
  </si>
  <si>
    <t>092J  :815582:10:------:--</t>
  </si>
  <si>
    <t>21:0479:000908</t>
  </si>
  <si>
    <t>21:0157:000771</t>
  </si>
  <si>
    <t>21:0157:000771:0001:0001:00</t>
  </si>
  <si>
    <t>092J  :815583:20:815582:10</t>
  </si>
  <si>
    <t>21:0479:000909</t>
  </si>
  <si>
    <t>21:0157:000771:0002:0001:00</t>
  </si>
  <si>
    <t>092J  :815584:00:------:--</t>
  </si>
  <si>
    <t>21:0479:000910</t>
  </si>
  <si>
    <t>21:0157:000772</t>
  </si>
  <si>
    <t>21:0157:000772:0001:0001:00</t>
  </si>
  <si>
    <t>092J  :815585:00:------:--</t>
  </si>
  <si>
    <t>21:0479:000911</t>
  </si>
  <si>
    <t>21:0157:000773</t>
  </si>
  <si>
    <t>21:0157:000773:0001:0001:00</t>
  </si>
  <si>
    <t>092J  :815586:00:------:--</t>
  </si>
  <si>
    <t>21:0479:000912</t>
  </si>
  <si>
    <t>21:0157:000774</t>
  </si>
  <si>
    <t>21:0157:000774:0001:0001:00</t>
  </si>
  <si>
    <t>092J  :815587:00:------:--</t>
  </si>
  <si>
    <t>21:0479:000913</t>
  </si>
  <si>
    <t>21:0157:000775:0001:0001:01</t>
  </si>
  <si>
    <t>092J  :815588:00:------:--</t>
  </si>
  <si>
    <t>21:0479:000914</t>
  </si>
  <si>
    <t>21:0157:000776</t>
  </si>
  <si>
    <t>21:0157:000776:0001:0001:00</t>
  </si>
  <si>
    <t>092J  :815589:00:------:--</t>
  </si>
  <si>
    <t>21:0479:000915</t>
  </si>
  <si>
    <t>21:0157:000777</t>
  </si>
  <si>
    <t>21:0157:000777:0001:0001:00</t>
  </si>
  <si>
    <t>092J  :815590:00:------:--</t>
  </si>
  <si>
    <t>21:0479:000916</t>
  </si>
  <si>
    <t>21:0157:000778</t>
  </si>
  <si>
    <t>21:0157:000778:0001:0001:00</t>
  </si>
  <si>
    <t>092J  :815591:00:------:--</t>
  </si>
  <si>
    <t>21:0479:000917</t>
  </si>
  <si>
    <t>21:0157:000779</t>
  </si>
  <si>
    <t>21:0157:000779:0001:0001:00</t>
  </si>
  <si>
    <t>092J  :815592:00:------:--</t>
  </si>
  <si>
    <t>21:0479:000918</t>
  </si>
  <si>
    <t>21:0157:000780</t>
  </si>
  <si>
    <t>21:0157:000780:0001:0001:00</t>
  </si>
  <si>
    <t>092J  :815593:00:------:--</t>
  </si>
  <si>
    <t>21:0479:000919</t>
  </si>
  <si>
    <t>21:0157:000781</t>
  </si>
  <si>
    <t>21:0157:000781:0001:0001:00</t>
  </si>
  <si>
    <t>092J  :815594:9E:------:--</t>
  </si>
  <si>
    <t>21:0479:000920</t>
  </si>
  <si>
    <t>092J  :815595:00:------:--</t>
  </si>
  <si>
    <t>21:0479:000921</t>
  </si>
  <si>
    <t>21:0157:000782</t>
  </si>
  <si>
    <t>21:0157:000782:0001:0001:00</t>
  </si>
  <si>
    <t>092J  :815596:00:------:--</t>
  </si>
  <si>
    <t>21:0479:000922</t>
  </si>
  <si>
    <t>21:0157:000783</t>
  </si>
  <si>
    <t>21:0157:000783:0001:0001:00</t>
  </si>
  <si>
    <t>092J  :815597:00:------:--</t>
  </si>
  <si>
    <t>21:0479:000923</t>
  </si>
  <si>
    <t>21:0157:000784</t>
  </si>
  <si>
    <t>21:0157:000784:0001:0001:00</t>
  </si>
  <si>
    <t>092J  :815598:00:------:--</t>
  </si>
  <si>
    <t>21:0479:000924</t>
  </si>
  <si>
    <t>21:0157:000785</t>
  </si>
  <si>
    <t>21:0157:000785:0001:0001:00</t>
  </si>
  <si>
    <t>092J  :815599:00:------:--</t>
  </si>
  <si>
    <t>21:0479:000925</t>
  </si>
  <si>
    <t>21:0157:000786</t>
  </si>
  <si>
    <t>21:0157:000786:0001:0001:00</t>
  </si>
  <si>
    <t>092J  :815600:00:------:--</t>
  </si>
  <si>
    <t>21:0479:000926</t>
  </si>
  <si>
    <t>21:0157:000787</t>
  </si>
  <si>
    <t>21:0157:000787:0001:0001:00</t>
  </si>
  <si>
    <t>092J  :815601:80:815605:00</t>
  </si>
  <si>
    <t>21:0479:000927</t>
  </si>
  <si>
    <t>21:0157:000790</t>
  </si>
  <si>
    <t>21:0157:000790:0001:0001:02</t>
  </si>
  <si>
    <t>092J  :815602:10:------:--</t>
  </si>
  <si>
    <t>21:0479:000928</t>
  </si>
  <si>
    <t>21:0157:000788</t>
  </si>
  <si>
    <t>21:0157:000788:0001:0001:00</t>
  </si>
  <si>
    <t>092J  :815603:20:815602:10</t>
  </si>
  <si>
    <t>21:0479:000929</t>
  </si>
  <si>
    <t>21:0157:000788:0002:0001:00</t>
  </si>
  <si>
    <t>092J  :815604:00:------:--</t>
  </si>
  <si>
    <t>21:0479:000930</t>
  </si>
  <si>
    <t>21:0157:000789</t>
  </si>
  <si>
    <t>21:0157:000789:0001:0001:00</t>
  </si>
  <si>
    <t>092J  :815605:00:------:--</t>
  </si>
  <si>
    <t>21:0479:000931</t>
  </si>
  <si>
    <t>21:0157:000790:0001:0001:01</t>
  </si>
  <si>
    <t>092J  :815606:00:------:--</t>
  </si>
  <si>
    <t>21:0479:000932</t>
  </si>
  <si>
    <t>21:0157:000791</t>
  </si>
  <si>
    <t>21:0157:000791:0001:0001:00</t>
  </si>
  <si>
    <t>092J  :815607:00:------:--</t>
  </si>
  <si>
    <t>21:0479:000933</t>
  </si>
  <si>
    <t>21:0157:000792</t>
  </si>
  <si>
    <t>21:0157:000792:0001:0001:00</t>
  </si>
  <si>
    <t>092J  :815608:00:------:--</t>
  </si>
  <si>
    <t>21:0479:000934</t>
  </si>
  <si>
    <t>21:0157:000793</t>
  </si>
  <si>
    <t>21:0157:000793:0001:0001:00</t>
  </si>
  <si>
    <t>092J  :815609:9K:------:--</t>
  </si>
  <si>
    <t>21:0479:000935</t>
  </si>
  <si>
    <t>092J  :815610:00:------:--</t>
  </si>
  <si>
    <t>21:0479:000936</t>
  </si>
  <si>
    <t>21:0157:000794</t>
  </si>
  <si>
    <t>21:0157:000794:0001:0001:00</t>
  </si>
  <si>
    <t>092J  :815611:00:------:--</t>
  </si>
  <si>
    <t>21:0479:000937</t>
  </si>
  <si>
    <t>21:0157:000795</t>
  </si>
  <si>
    <t>21:0157:000795:0001:0001:00</t>
  </si>
  <si>
    <t>092J  :815612:00:------:--</t>
  </si>
  <si>
    <t>21:0479:000938</t>
  </si>
  <si>
    <t>21:0157:000796</t>
  </si>
  <si>
    <t>21:0157:000796:0001:0001:00</t>
  </si>
  <si>
    <t>092J  :815613:00:------:--</t>
  </si>
  <si>
    <t>21:0479:000939</t>
  </si>
  <si>
    <t>21:0157:000797</t>
  </si>
  <si>
    <t>21:0157:000797:0001:0001:00</t>
  </si>
  <si>
    <t>092J  :815614:00:------:--</t>
  </si>
  <si>
    <t>21:0479:000940</t>
  </si>
  <si>
    <t>21:0157:000798</t>
  </si>
  <si>
    <t>21:0157:000798:0001:0001:00</t>
  </si>
  <si>
    <t>092J  :815615:00:------:--</t>
  </si>
  <si>
    <t>21:0479:000941</t>
  </si>
  <si>
    <t>21:0157:000799</t>
  </si>
  <si>
    <t>21:0157:000799:0001:0001:00</t>
  </si>
  <si>
    <t>092J  :815616:00:------:--</t>
  </si>
  <si>
    <t>21:0479:000942</t>
  </si>
  <si>
    <t>21:0157:000800</t>
  </si>
  <si>
    <t>21:0157:000800:0001:0001:00</t>
  </si>
  <si>
    <t>092J  :815617:00:------:--</t>
  </si>
  <si>
    <t>21:0479:000943</t>
  </si>
  <si>
    <t>21:0157:000801</t>
  </si>
  <si>
    <t>21:0157:000801:0001:0001:00</t>
  </si>
  <si>
    <t>092J  :815618:00:------:--</t>
  </si>
  <si>
    <t>21:0479:000944</t>
  </si>
  <si>
    <t>21:0157:000802</t>
  </si>
  <si>
    <t>21:0157:000802:0001:0001:00</t>
  </si>
  <si>
    <t>092J  :815619:00:------:--</t>
  </si>
  <si>
    <t>21:0479:000945</t>
  </si>
  <si>
    <t>21:0157:000803</t>
  </si>
  <si>
    <t>21:0157:000803:0001:0001:00</t>
  </si>
  <si>
    <t>092J  :815620:00:------:--</t>
  </si>
  <si>
    <t>21:0479:000946</t>
  </si>
  <si>
    <t>21:0157:000804</t>
  </si>
  <si>
    <t>21:0157:000804:0001:0001:00</t>
  </si>
  <si>
    <t>092J  :815621:80:815622:00</t>
  </si>
  <si>
    <t>21:0479:000947</t>
  </si>
  <si>
    <t>21:0157:000805</t>
  </si>
  <si>
    <t>21:0157:000805:0001:0001:02</t>
  </si>
  <si>
    <t>092J  :815622:00:------:--</t>
  </si>
  <si>
    <t>21:0479:000948</t>
  </si>
  <si>
    <t>21:0157:000805:0001:0001:01</t>
  </si>
  <si>
    <t>092J  :815623:00:------:--</t>
  </si>
  <si>
    <t>21:0479:000949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</si>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</sst>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16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5" width="14.77734375" customWidth="1"/>
  </cols>
  <sheetData>
    <row r="1" spans="1:15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hidden="1" x14ac:dyDescent="0.3">
      <c r="A2" t="s">
        <v>15</v>
      </c>
      <c r="B2" t="s">
        <v>16</v>
      </c>
      <c r="C2" s="1" t="str">
        <f t="shared" ref="C2:C65" si="0">HYPERLINK("https://geochem.nrcan.gc.ca/cdogs/content/bdl/bdl210455_e.htm", "21:0455")</f>
        <v>21:0455</v>
      </c>
      <c r="D2" s="1" t="str">
        <f>HYPERLINK("https://geochem.nrcan.gc.ca/cdogs/content/svy/svy210149_e.htm", "21:0149")</f>
        <v>21:0149</v>
      </c>
      <c r="E2" t="s">
        <v>17</v>
      </c>
      <c r="F2" t="s">
        <v>18</v>
      </c>
      <c r="H2">
        <v>54.069505700000001</v>
      </c>
      <c r="I2">
        <v>-128.69495169999999</v>
      </c>
      <c r="J2" s="1" t="str">
        <f>HYPERLINK("https://geochem.nrcan.gc.ca/cdogs/content/kwd/kwd020030_e.htm", "NGR bulk stream sediment")</f>
        <v>NGR bulk stream sediment</v>
      </c>
      <c r="K2" s="1" t="str">
        <f>HYPERLINK("https://geochem.nrcan.gc.ca/cdogs/content/kwd/kwd080006_e.htm", "&lt;177 micron (NGR)")</f>
        <v>&lt;177 micron (NGR)</v>
      </c>
      <c r="L2">
        <v>1</v>
      </c>
      <c r="M2" t="s">
        <v>19</v>
      </c>
      <c r="N2">
        <v>1</v>
      </c>
      <c r="O2">
        <v>2</v>
      </c>
    </row>
    <row r="3" spans="1:15" hidden="1" x14ac:dyDescent="0.3">
      <c r="A3" t="s">
        <v>20</v>
      </c>
      <c r="B3" t="s">
        <v>21</v>
      </c>
      <c r="C3" s="1" t="str">
        <f t="shared" si="0"/>
        <v>21:0455</v>
      </c>
      <c r="D3" s="1" t="str">
        <f>HYPERLINK("https://geochem.nrcan.gc.ca/cdogs/content/svy/svy210149_e.htm", "21:0149")</f>
        <v>21:0149</v>
      </c>
      <c r="E3" t="s">
        <v>22</v>
      </c>
      <c r="F3" t="s">
        <v>23</v>
      </c>
      <c r="H3">
        <v>54.409669000000001</v>
      </c>
      <c r="I3">
        <v>-128.37938310000001</v>
      </c>
      <c r="J3" s="1" t="str">
        <f>HYPERLINK("https://geochem.nrcan.gc.ca/cdogs/content/kwd/kwd020030_e.htm", "NGR bulk stream sediment")</f>
        <v>NGR bulk stream sediment</v>
      </c>
      <c r="K3" s="1" t="str">
        <f>HYPERLINK("https://geochem.nrcan.gc.ca/cdogs/content/kwd/kwd080006_e.htm", "&lt;177 micron (NGR)")</f>
        <v>&lt;177 micron (NGR)</v>
      </c>
      <c r="L3">
        <v>1</v>
      </c>
      <c r="M3" t="s">
        <v>24</v>
      </c>
      <c r="N3">
        <v>2</v>
      </c>
      <c r="O3">
        <v>19</v>
      </c>
    </row>
    <row r="4" spans="1:15" hidden="1" x14ac:dyDescent="0.3">
      <c r="A4" t="s">
        <v>25</v>
      </c>
      <c r="B4" t="s">
        <v>26</v>
      </c>
      <c r="C4" s="1" t="str">
        <f t="shared" si="0"/>
        <v>21:0455</v>
      </c>
      <c r="D4" s="1" t="str">
        <f>HYPERLINK("https://geochem.nrcan.gc.ca/cdogs/content/svy/svy210149_e.htm", "21:0149")</f>
        <v>21:0149</v>
      </c>
      <c r="E4" t="s">
        <v>22</v>
      </c>
      <c r="F4" t="s">
        <v>27</v>
      </c>
      <c r="H4">
        <v>54.409669000000001</v>
      </c>
      <c r="I4">
        <v>-128.37938310000001</v>
      </c>
      <c r="J4" s="1" t="str">
        <f>HYPERLINK("https://geochem.nrcan.gc.ca/cdogs/content/kwd/kwd020030_e.htm", "NGR bulk stream sediment")</f>
        <v>NGR bulk stream sediment</v>
      </c>
      <c r="K4" s="1" t="str">
        <f>HYPERLINK("https://geochem.nrcan.gc.ca/cdogs/content/kwd/kwd080006_e.htm", "&lt;177 micron (NGR)")</f>
        <v>&lt;177 micron (NGR)</v>
      </c>
      <c r="L4">
        <v>1</v>
      </c>
      <c r="M4" t="s">
        <v>28</v>
      </c>
      <c r="N4">
        <v>3</v>
      </c>
      <c r="O4">
        <v>19</v>
      </c>
    </row>
    <row r="5" spans="1:15" hidden="1" x14ac:dyDescent="0.3">
      <c r="A5" t="s">
        <v>29</v>
      </c>
      <c r="B5" t="s">
        <v>30</v>
      </c>
      <c r="C5" s="1" t="str">
        <f t="shared" si="0"/>
        <v>21:0455</v>
      </c>
      <c r="D5" s="1" t="str">
        <f>HYPERLINK("https://geochem.nrcan.gc.ca/cdogs/content/svy/svy_e.htm", "")</f>
        <v/>
      </c>
      <c r="G5" s="1" t="str">
        <f>HYPERLINK("https://geochem.nrcan.gc.ca/cdogs/content/cr_/cr_00121_e.htm", "121")</f>
        <v>121</v>
      </c>
      <c r="J5" t="s">
        <v>31</v>
      </c>
      <c r="K5" t="s">
        <v>32</v>
      </c>
      <c r="L5">
        <v>1</v>
      </c>
      <c r="M5" t="s">
        <v>33</v>
      </c>
      <c r="N5">
        <v>4</v>
      </c>
      <c r="O5">
        <v>4</v>
      </c>
    </row>
    <row r="6" spans="1:15" hidden="1" x14ac:dyDescent="0.3">
      <c r="A6" t="s">
        <v>34</v>
      </c>
      <c r="B6" t="s">
        <v>35</v>
      </c>
      <c r="C6" s="1" t="str">
        <f t="shared" si="0"/>
        <v>21:0455</v>
      </c>
      <c r="D6" s="1" t="str">
        <f t="shared" ref="D6:D21" si="1">HYPERLINK("https://geochem.nrcan.gc.ca/cdogs/content/svy/svy210149_e.htm", "21:0149")</f>
        <v>21:0149</v>
      </c>
      <c r="E6" t="s">
        <v>36</v>
      </c>
      <c r="F6" t="s">
        <v>37</v>
      </c>
      <c r="H6">
        <v>54.386975900000003</v>
      </c>
      <c r="I6">
        <v>-128.36896200000001</v>
      </c>
      <c r="J6" s="1" t="str">
        <f t="shared" ref="J6:J21" si="2">HYPERLINK("https://geochem.nrcan.gc.ca/cdogs/content/kwd/kwd020030_e.htm", "NGR bulk stream sediment")</f>
        <v>NGR bulk stream sediment</v>
      </c>
      <c r="K6" s="1" t="str">
        <f t="shared" ref="K6:K21" si="3">HYPERLINK("https://geochem.nrcan.gc.ca/cdogs/content/kwd/kwd080006_e.htm", "&lt;177 micron (NGR)")</f>
        <v>&lt;177 micron (NGR)</v>
      </c>
      <c r="L6">
        <v>1</v>
      </c>
      <c r="M6" t="s">
        <v>38</v>
      </c>
      <c r="N6">
        <v>5</v>
      </c>
      <c r="O6">
        <v>9</v>
      </c>
    </row>
    <row r="7" spans="1:15" hidden="1" x14ac:dyDescent="0.3">
      <c r="A7" t="s">
        <v>39</v>
      </c>
      <c r="B7" t="s">
        <v>40</v>
      </c>
      <c r="C7" s="1" t="str">
        <f t="shared" si="0"/>
        <v>21:0455</v>
      </c>
      <c r="D7" s="1" t="str">
        <f t="shared" si="1"/>
        <v>21:0149</v>
      </c>
      <c r="E7" t="s">
        <v>41</v>
      </c>
      <c r="F7" t="s">
        <v>42</v>
      </c>
      <c r="H7">
        <v>54.382531800000002</v>
      </c>
      <c r="I7">
        <v>-128.37327970000001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43</v>
      </c>
      <c r="N7">
        <v>6</v>
      </c>
      <c r="O7">
        <v>6</v>
      </c>
    </row>
    <row r="8" spans="1:15" hidden="1" x14ac:dyDescent="0.3">
      <c r="A8" t="s">
        <v>44</v>
      </c>
      <c r="B8" t="s">
        <v>45</v>
      </c>
      <c r="C8" s="1" t="str">
        <f t="shared" si="0"/>
        <v>21:0455</v>
      </c>
      <c r="D8" s="1" t="str">
        <f t="shared" si="1"/>
        <v>21:0149</v>
      </c>
      <c r="E8" t="s">
        <v>46</v>
      </c>
      <c r="F8" t="s">
        <v>47</v>
      </c>
      <c r="H8">
        <v>54.393496399999997</v>
      </c>
      <c r="I8">
        <v>-128.3837393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48</v>
      </c>
      <c r="N8">
        <v>7</v>
      </c>
      <c r="O8">
        <v>7</v>
      </c>
    </row>
    <row r="9" spans="1:15" hidden="1" x14ac:dyDescent="0.3">
      <c r="A9" t="s">
        <v>49</v>
      </c>
      <c r="B9" t="s">
        <v>50</v>
      </c>
      <c r="C9" s="1" t="str">
        <f t="shared" si="0"/>
        <v>21:0455</v>
      </c>
      <c r="D9" s="1" t="str">
        <f t="shared" si="1"/>
        <v>21:0149</v>
      </c>
      <c r="E9" t="s">
        <v>51</v>
      </c>
      <c r="F9" t="s">
        <v>52</v>
      </c>
      <c r="H9">
        <v>54.403764099999997</v>
      </c>
      <c r="I9">
        <v>-128.40777080000001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53</v>
      </c>
      <c r="N9">
        <v>8</v>
      </c>
      <c r="O9">
        <v>5</v>
      </c>
    </row>
    <row r="10" spans="1:15" hidden="1" x14ac:dyDescent="0.3">
      <c r="A10" t="s">
        <v>54</v>
      </c>
      <c r="B10" t="s">
        <v>55</v>
      </c>
      <c r="C10" s="1" t="str">
        <f t="shared" si="0"/>
        <v>21:0455</v>
      </c>
      <c r="D10" s="1" t="str">
        <f t="shared" si="1"/>
        <v>21:0149</v>
      </c>
      <c r="E10" t="s">
        <v>56</v>
      </c>
      <c r="F10" t="s">
        <v>57</v>
      </c>
      <c r="H10">
        <v>54.412928299999997</v>
      </c>
      <c r="I10">
        <v>-128.40176819999999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58</v>
      </c>
      <c r="N10">
        <v>9</v>
      </c>
      <c r="O10">
        <v>3</v>
      </c>
    </row>
    <row r="11" spans="1:15" hidden="1" x14ac:dyDescent="0.3">
      <c r="A11" t="s">
        <v>59</v>
      </c>
      <c r="B11" t="s">
        <v>60</v>
      </c>
      <c r="C11" s="1" t="str">
        <f t="shared" si="0"/>
        <v>21:0455</v>
      </c>
      <c r="D11" s="1" t="str">
        <f t="shared" si="1"/>
        <v>21:0149</v>
      </c>
      <c r="E11" t="s">
        <v>61</v>
      </c>
      <c r="F11" t="s">
        <v>62</v>
      </c>
      <c r="H11">
        <v>54.005743500000001</v>
      </c>
      <c r="I11">
        <v>-128.71628609999999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63</v>
      </c>
      <c r="N11">
        <v>10</v>
      </c>
      <c r="O11">
        <v>1</v>
      </c>
    </row>
    <row r="12" spans="1:15" hidden="1" x14ac:dyDescent="0.3">
      <c r="A12" t="s">
        <v>64</v>
      </c>
      <c r="B12" t="s">
        <v>65</v>
      </c>
      <c r="C12" s="1" t="str">
        <f t="shared" si="0"/>
        <v>21:0455</v>
      </c>
      <c r="D12" s="1" t="str">
        <f t="shared" si="1"/>
        <v>21:0149</v>
      </c>
      <c r="E12" t="s">
        <v>66</v>
      </c>
      <c r="F12" t="s">
        <v>67</v>
      </c>
      <c r="H12">
        <v>54.018924300000002</v>
      </c>
      <c r="I12">
        <v>-128.71821120000001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68</v>
      </c>
      <c r="N12">
        <v>11</v>
      </c>
      <c r="O12">
        <v>2</v>
      </c>
    </row>
    <row r="13" spans="1:15" hidden="1" x14ac:dyDescent="0.3">
      <c r="A13" t="s">
        <v>69</v>
      </c>
      <c r="B13" t="s">
        <v>70</v>
      </c>
      <c r="C13" s="1" t="str">
        <f t="shared" si="0"/>
        <v>21:0455</v>
      </c>
      <c r="D13" s="1" t="str">
        <f t="shared" si="1"/>
        <v>21:0149</v>
      </c>
      <c r="E13" t="s">
        <v>17</v>
      </c>
      <c r="F13" t="s">
        <v>71</v>
      </c>
      <c r="H13">
        <v>54.069505700000001</v>
      </c>
      <c r="I13">
        <v>-128.69495169999999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72</v>
      </c>
      <c r="N13">
        <v>12</v>
      </c>
      <c r="O13">
        <v>3</v>
      </c>
    </row>
    <row r="14" spans="1:15" hidden="1" x14ac:dyDescent="0.3">
      <c r="A14" t="s">
        <v>73</v>
      </c>
      <c r="B14" t="s">
        <v>74</v>
      </c>
      <c r="C14" s="1" t="str">
        <f t="shared" si="0"/>
        <v>21:0455</v>
      </c>
      <c r="D14" s="1" t="str">
        <f t="shared" si="1"/>
        <v>21:0149</v>
      </c>
      <c r="E14" t="s">
        <v>75</v>
      </c>
      <c r="F14" t="s">
        <v>76</v>
      </c>
      <c r="H14">
        <v>54.089621299999997</v>
      </c>
      <c r="I14">
        <v>-128.6812616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77</v>
      </c>
      <c r="N14">
        <v>13</v>
      </c>
      <c r="O14">
        <v>2</v>
      </c>
    </row>
    <row r="15" spans="1:15" hidden="1" x14ac:dyDescent="0.3">
      <c r="A15" t="s">
        <v>78</v>
      </c>
      <c r="B15" t="s">
        <v>79</v>
      </c>
      <c r="C15" s="1" t="str">
        <f t="shared" si="0"/>
        <v>21:0455</v>
      </c>
      <c r="D15" s="1" t="str">
        <f t="shared" si="1"/>
        <v>21:0149</v>
      </c>
      <c r="E15" t="s">
        <v>80</v>
      </c>
      <c r="F15" t="s">
        <v>81</v>
      </c>
      <c r="H15">
        <v>54.109803999999997</v>
      </c>
      <c r="I15">
        <v>-128.69002409999999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82</v>
      </c>
      <c r="N15">
        <v>14</v>
      </c>
      <c r="O15">
        <v>3</v>
      </c>
    </row>
    <row r="16" spans="1:15" hidden="1" x14ac:dyDescent="0.3">
      <c r="A16" t="s">
        <v>83</v>
      </c>
      <c r="B16" t="s">
        <v>84</v>
      </c>
      <c r="C16" s="1" t="str">
        <f t="shared" si="0"/>
        <v>21:0455</v>
      </c>
      <c r="D16" s="1" t="str">
        <f t="shared" si="1"/>
        <v>21:0149</v>
      </c>
      <c r="E16" t="s">
        <v>85</v>
      </c>
      <c r="F16" t="s">
        <v>86</v>
      </c>
      <c r="H16">
        <v>54.136251299999998</v>
      </c>
      <c r="I16">
        <v>-128.70635720000001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87</v>
      </c>
      <c r="N16">
        <v>15</v>
      </c>
      <c r="O16">
        <v>2</v>
      </c>
    </row>
    <row r="17" spans="1:15" hidden="1" x14ac:dyDescent="0.3">
      <c r="A17" t="s">
        <v>88</v>
      </c>
      <c r="B17" t="s">
        <v>89</v>
      </c>
      <c r="C17" s="1" t="str">
        <f t="shared" si="0"/>
        <v>21:0455</v>
      </c>
      <c r="D17" s="1" t="str">
        <f t="shared" si="1"/>
        <v>21:0149</v>
      </c>
      <c r="E17" t="s">
        <v>90</v>
      </c>
      <c r="F17" t="s">
        <v>91</v>
      </c>
      <c r="H17">
        <v>54.165105500000003</v>
      </c>
      <c r="I17">
        <v>-128.8252583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92</v>
      </c>
      <c r="N17">
        <v>16</v>
      </c>
      <c r="O17">
        <v>16</v>
      </c>
    </row>
    <row r="18" spans="1:15" hidden="1" x14ac:dyDescent="0.3">
      <c r="A18" t="s">
        <v>93</v>
      </c>
      <c r="B18" t="s">
        <v>94</v>
      </c>
      <c r="C18" s="1" t="str">
        <f t="shared" si="0"/>
        <v>21:0455</v>
      </c>
      <c r="D18" s="1" t="str">
        <f t="shared" si="1"/>
        <v>21:0149</v>
      </c>
      <c r="E18" t="s">
        <v>95</v>
      </c>
      <c r="F18" t="s">
        <v>96</v>
      </c>
      <c r="H18">
        <v>54.166983700000003</v>
      </c>
      <c r="I18">
        <v>-128.80532629999999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97</v>
      </c>
      <c r="N18">
        <v>17</v>
      </c>
      <c r="O18">
        <v>6</v>
      </c>
    </row>
    <row r="19" spans="1:15" hidden="1" x14ac:dyDescent="0.3">
      <c r="A19" t="s">
        <v>98</v>
      </c>
      <c r="B19" t="s">
        <v>99</v>
      </c>
      <c r="C19" s="1" t="str">
        <f t="shared" si="0"/>
        <v>21:0455</v>
      </c>
      <c r="D19" s="1" t="str">
        <f t="shared" si="1"/>
        <v>21:0149</v>
      </c>
      <c r="E19" t="s">
        <v>100</v>
      </c>
      <c r="F19" t="s">
        <v>101</v>
      </c>
      <c r="H19">
        <v>54.1659054</v>
      </c>
      <c r="I19">
        <v>-128.7821917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102</v>
      </c>
      <c r="N19">
        <v>18</v>
      </c>
      <c r="O19">
        <v>3</v>
      </c>
    </row>
    <row r="20" spans="1:15" hidden="1" x14ac:dyDescent="0.3">
      <c r="A20" t="s">
        <v>103</v>
      </c>
      <c r="B20" t="s">
        <v>104</v>
      </c>
      <c r="C20" s="1" t="str">
        <f t="shared" si="0"/>
        <v>21:0455</v>
      </c>
      <c r="D20" s="1" t="str">
        <f t="shared" si="1"/>
        <v>21:0149</v>
      </c>
      <c r="E20" t="s">
        <v>105</v>
      </c>
      <c r="F20" t="s">
        <v>106</v>
      </c>
      <c r="H20">
        <v>54.164129699999997</v>
      </c>
      <c r="I20">
        <v>-128.7537178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107</v>
      </c>
      <c r="N20">
        <v>19</v>
      </c>
      <c r="O20">
        <v>0.5</v>
      </c>
    </row>
    <row r="21" spans="1:15" hidden="1" x14ac:dyDescent="0.3">
      <c r="A21" t="s">
        <v>108</v>
      </c>
      <c r="B21" t="s">
        <v>109</v>
      </c>
      <c r="C21" s="1" t="str">
        <f t="shared" si="0"/>
        <v>21:0455</v>
      </c>
      <c r="D21" s="1" t="str">
        <f t="shared" si="1"/>
        <v>21:0149</v>
      </c>
      <c r="E21" t="s">
        <v>110</v>
      </c>
      <c r="F21" t="s">
        <v>111</v>
      </c>
      <c r="H21">
        <v>54.134860000000003</v>
      </c>
      <c r="I21">
        <v>-128.85424549999999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112</v>
      </c>
      <c r="N21">
        <v>20</v>
      </c>
      <c r="O21">
        <v>34</v>
      </c>
    </row>
    <row r="22" spans="1:15" hidden="1" x14ac:dyDescent="0.3">
      <c r="A22" t="s">
        <v>113</v>
      </c>
      <c r="B22" t="s">
        <v>114</v>
      </c>
      <c r="C22" s="1" t="str">
        <f t="shared" si="0"/>
        <v>21:0455</v>
      </c>
      <c r="D22" s="1" t="str">
        <f>HYPERLINK("https://geochem.nrcan.gc.ca/cdogs/content/svy/svy_e.htm", "")</f>
        <v/>
      </c>
      <c r="G22" s="1" t="str">
        <f>HYPERLINK("https://geochem.nrcan.gc.ca/cdogs/content/cr_/cr_00119_e.htm", "119")</f>
        <v>119</v>
      </c>
      <c r="J22" t="s">
        <v>31</v>
      </c>
      <c r="K22" t="s">
        <v>32</v>
      </c>
      <c r="L22">
        <v>2</v>
      </c>
      <c r="M22" t="s">
        <v>33</v>
      </c>
      <c r="N22">
        <v>21</v>
      </c>
      <c r="O22">
        <v>4</v>
      </c>
    </row>
    <row r="23" spans="1:15" hidden="1" x14ac:dyDescent="0.3">
      <c r="A23" t="s">
        <v>115</v>
      </c>
      <c r="B23" t="s">
        <v>116</v>
      </c>
      <c r="C23" s="1" t="str">
        <f t="shared" si="0"/>
        <v>21:0455</v>
      </c>
      <c r="D23" s="1" t="str">
        <f t="shared" ref="D23:D58" si="4">HYPERLINK("https://geochem.nrcan.gc.ca/cdogs/content/svy/svy210149_e.htm", "21:0149")</f>
        <v>21:0149</v>
      </c>
      <c r="E23" t="s">
        <v>117</v>
      </c>
      <c r="F23" t="s">
        <v>118</v>
      </c>
      <c r="H23">
        <v>54.127235499999998</v>
      </c>
      <c r="I23">
        <v>-128.82735880000001</v>
      </c>
      <c r="J23" s="1" t="str">
        <f t="shared" ref="J23:J58" si="5">HYPERLINK("https://geochem.nrcan.gc.ca/cdogs/content/kwd/kwd020030_e.htm", "NGR bulk stream sediment")</f>
        <v>NGR bulk stream sediment</v>
      </c>
      <c r="K23" s="1" t="str">
        <f t="shared" ref="K23:K58" si="6">HYPERLINK("https://geochem.nrcan.gc.ca/cdogs/content/kwd/kwd080006_e.htm", "&lt;177 micron (NGR)")</f>
        <v>&lt;177 micron (NGR)</v>
      </c>
      <c r="L23">
        <v>2</v>
      </c>
      <c r="M23" t="s">
        <v>38</v>
      </c>
      <c r="N23">
        <v>22</v>
      </c>
      <c r="O23">
        <v>9</v>
      </c>
    </row>
    <row r="24" spans="1:15" hidden="1" x14ac:dyDescent="0.3">
      <c r="A24" t="s">
        <v>119</v>
      </c>
      <c r="B24" t="s">
        <v>120</v>
      </c>
      <c r="C24" s="1" t="str">
        <f t="shared" si="0"/>
        <v>21:0455</v>
      </c>
      <c r="D24" s="1" t="str">
        <f t="shared" si="4"/>
        <v>21:0149</v>
      </c>
      <c r="E24" t="s">
        <v>121</v>
      </c>
      <c r="F24" t="s">
        <v>122</v>
      </c>
      <c r="H24">
        <v>54.1346226</v>
      </c>
      <c r="I24">
        <v>-128.795467</v>
      </c>
      <c r="J24" s="1" t="str">
        <f t="shared" si="5"/>
        <v>NGR bulk stream sediment</v>
      </c>
      <c r="K24" s="1" t="str">
        <f t="shared" si="6"/>
        <v>&lt;177 micron (NGR)</v>
      </c>
      <c r="L24">
        <v>2</v>
      </c>
      <c r="M24" t="s">
        <v>43</v>
      </c>
      <c r="N24">
        <v>23</v>
      </c>
      <c r="O24">
        <v>1</v>
      </c>
    </row>
    <row r="25" spans="1:15" hidden="1" x14ac:dyDescent="0.3">
      <c r="A25" t="s">
        <v>123</v>
      </c>
      <c r="B25" t="s">
        <v>124</v>
      </c>
      <c r="C25" s="1" t="str">
        <f t="shared" si="0"/>
        <v>21:0455</v>
      </c>
      <c r="D25" s="1" t="str">
        <f t="shared" si="4"/>
        <v>21:0149</v>
      </c>
      <c r="E25" t="s">
        <v>125</v>
      </c>
      <c r="F25" t="s">
        <v>126</v>
      </c>
      <c r="H25">
        <v>54.264543400000001</v>
      </c>
      <c r="I25">
        <v>-128.89630880000001</v>
      </c>
      <c r="J25" s="1" t="str">
        <f t="shared" si="5"/>
        <v>NGR bulk stream sediment</v>
      </c>
      <c r="K25" s="1" t="str">
        <f t="shared" si="6"/>
        <v>&lt;177 micron (NGR)</v>
      </c>
      <c r="L25">
        <v>2</v>
      </c>
      <c r="M25" t="s">
        <v>19</v>
      </c>
      <c r="N25">
        <v>24</v>
      </c>
      <c r="O25">
        <v>3</v>
      </c>
    </row>
    <row r="26" spans="1:15" hidden="1" x14ac:dyDescent="0.3">
      <c r="A26" t="s">
        <v>127</v>
      </c>
      <c r="B26" t="s">
        <v>128</v>
      </c>
      <c r="C26" s="1" t="str">
        <f t="shared" si="0"/>
        <v>21:0455</v>
      </c>
      <c r="D26" s="1" t="str">
        <f t="shared" si="4"/>
        <v>21:0149</v>
      </c>
      <c r="E26" t="s">
        <v>129</v>
      </c>
      <c r="F26" t="s">
        <v>130</v>
      </c>
      <c r="H26">
        <v>54.143728600000003</v>
      </c>
      <c r="I26">
        <v>-128.75455479999999</v>
      </c>
      <c r="J26" s="1" t="str">
        <f t="shared" si="5"/>
        <v>NGR bulk stream sediment</v>
      </c>
      <c r="K26" s="1" t="str">
        <f t="shared" si="6"/>
        <v>&lt;177 micron (NGR)</v>
      </c>
      <c r="L26">
        <v>2</v>
      </c>
      <c r="M26" t="s">
        <v>48</v>
      </c>
      <c r="N26">
        <v>25</v>
      </c>
      <c r="O26">
        <v>0.5</v>
      </c>
    </row>
    <row r="27" spans="1:15" hidden="1" x14ac:dyDescent="0.3">
      <c r="A27" t="s">
        <v>131</v>
      </c>
      <c r="B27" t="s">
        <v>132</v>
      </c>
      <c r="C27" s="1" t="str">
        <f t="shared" si="0"/>
        <v>21:0455</v>
      </c>
      <c r="D27" s="1" t="str">
        <f t="shared" si="4"/>
        <v>21:0149</v>
      </c>
      <c r="E27" t="s">
        <v>133</v>
      </c>
      <c r="F27" t="s">
        <v>134</v>
      </c>
      <c r="H27">
        <v>54.1774147</v>
      </c>
      <c r="I27">
        <v>-128.68834089999999</v>
      </c>
      <c r="J27" s="1" t="str">
        <f t="shared" si="5"/>
        <v>NGR bulk stream sediment</v>
      </c>
      <c r="K27" s="1" t="str">
        <f t="shared" si="6"/>
        <v>&lt;177 micron (NGR)</v>
      </c>
      <c r="L27">
        <v>2</v>
      </c>
      <c r="M27" t="s">
        <v>24</v>
      </c>
      <c r="N27">
        <v>26</v>
      </c>
      <c r="O27">
        <v>3</v>
      </c>
    </row>
    <row r="28" spans="1:15" hidden="1" x14ac:dyDescent="0.3">
      <c r="A28" t="s">
        <v>135</v>
      </c>
      <c r="B28" t="s">
        <v>136</v>
      </c>
      <c r="C28" s="1" t="str">
        <f t="shared" si="0"/>
        <v>21:0455</v>
      </c>
      <c r="D28" s="1" t="str">
        <f t="shared" si="4"/>
        <v>21:0149</v>
      </c>
      <c r="E28" t="s">
        <v>133</v>
      </c>
      <c r="F28" t="s">
        <v>137</v>
      </c>
      <c r="H28">
        <v>54.1774147</v>
      </c>
      <c r="I28">
        <v>-128.68834089999999</v>
      </c>
      <c r="J28" s="1" t="str">
        <f t="shared" si="5"/>
        <v>NGR bulk stream sediment</v>
      </c>
      <c r="K28" s="1" t="str">
        <f t="shared" si="6"/>
        <v>&lt;177 micron (NGR)</v>
      </c>
      <c r="L28">
        <v>2</v>
      </c>
      <c r="M28" t="s">
        <v>28</v>
      </c>
      <c r="N28">
        <v>27</v>
      </c>
      <c r="O28">
        <v>3</v>
      </c>
    </row>
    <row r="29" spans="1:15" hidden="1" x14ac:dyDescent="0.3">
      <c r="A29" t="s">
        <v>138</v>
      </c>
      <c r="B29" t="s">
        <v>139</v>
      </c>
      <c r="C29" s="1" t="str">
        <f t="shared" si="0"/>
        <v>21:0455</v>
      </c>
      <c r="D29" s="1" t="str">
        <f t="shared" si="4"/>
        <v>21:0149</v>
      </c>
      <c r="E29" t="s">
        <v>140</v>
      </c>
      <c r="F29" t="s">
        <v>141</v>
      </c>
      <c r="H29">
        <v>54.197673399999999</v>
      </c>
      <c r="I29">
        <v>-128.7259708</v>
      </c>
      <c r="J29" s="1" t="str">
        <f t="shared" si="5"/>
        <v>NGR bulk stream sediment</v>
      </c>
      <c r="K29" s="1" t="str">
        <f t="shared" si="6"/>
        <v>&lt;177 micron (NGR)</v>
      </c>
      <c r="L29">
        <v>2</v>
      </c>
      <c r="M29" t="s">
        <v>53</v>
      </c>
      <c r="N29">
        <v>28</v>
      </c>
      <c r="O29">
        <v>4</v>
      </c>
    </row>
    <row r="30" spans="1:15" hidden="1" x14ac:dyDescent="0.3">
      <c r="A30" t="s">
        <v>142</v>
      </c>
      <c r="B30" t="s">
        <v>143</v>
      </c>
      <c r="C30" s="1" t="str">
        <f t="shared" si="0"/>
        <v>21:0455</v>
      </c>
      <c r="D30" s="1" t="str">
        <f t="shared" si="4"/>
        <v>21:0149</v>
      </c>
      <c r="E30" t="s">
        <v>125</v>
      </c>
      <c r="F30" t="s">
        <v>144</v>
      </c>
      <c r="H30">
        <v>54.264543400000001</v>
      </c>
      <c r="I30">
        <v>-128.89630880000001</v>
      </c>
      <c r="J30" s="1" t="str">
        <f t="shared" si="5"/>
        <v>NGR bulk stream sediment</v>
      </c>
      <c r="K30" s="1" t="str">
        <f t="shared" si="6"/>
        <v>&lt;177 micron (NGR)</v>
      </c>
      <c r="L30">
        <v>2</v>
      </c>
      <c r="M30" t="s">
        <v>72</v>
      </c>
      <c r="N30">
        <v>29</v>
      </c>
      <c r="O30">
        <v>3</v>
      </c>
    </row>
    <row r="31" spans="1:15" hidden="1" x14ac:dyDescent="0.3">
      <c r="A31" t="s">
        <v>145</v>
      </c>
      <c r="B31" t="s">
        <v>146</v>
      </c>
      <c r="C31" s="1" t="str">
        <f t="shared" si="0"/>
        <v>21:0455</v>
      </c>
      <c r="D31" s="1" t="str">
        <f t="shared" si="4"/>
        <v>21:0149</v>
      </c>
      <c r="E31" t="s">
        <v>147</v>
      </c>
      <c r="F31" t="s">
        <v>148</v>
      </c>
      <c r="H31">
        <v>54.268123899999999</v>
      </c>
      <c r="I31">
        <v>-128.87879670000001</v>
      </c>
      <c r="J31" s="1" t="str">
        <f t="shared" si="5"/>
        <v>NGR bulk stream sediment</v>
      </c>
      <c r="K31" s="1" t="str">
        <f t="shared" si="6"/>
        <v>&lt;177 micron (NGR)</v>
      </c>
      <c r="L31">
        <v>2</v>
      </c>
      <c r="M31" t="s">
        <v>58</v>
      </c>
      <c r="N31">
        <v>30</v>
      </c>
      <c r="O31">
        <v>9</v>
      </c>
    </row>
    <row r="32" spans="1:15" hidden="1" x14ac:dyDescent="0.3">
      <c r="A32" t="s">
        <v>149</v>
      </c>
      <c r="B32" t="s">
        <v>150</v>
      </c>
      <c r="C32" s="1" t="str">
        <f t="shared" si="0"/>
        <v>21:0455</v>
      </c>
      <c r="D32" s="1" t="str">
        <f t="shared" si="4"/>
        <v>21:0149</v>
      </c>
      <c r="E32" t="s">
        <v>151</v>
      </c>
      <c r="F32" t="s">
        <v>152</v>
      </c>
      <c r="H32">
        <v>54.265161399999997</v>
      </c>
      <c r="I32">
        <v>-128.85517770000001</v>
      </c>
      <c r="J32" s="1" t="str">
        <f t="shared" si="5"/>
        <v>NGR bulk stream sediment</v>
      </c>
      <c r="K32" s="1" t="str">
        <f t="shared" si="6"/>
        <v>&lt;177 micron (NGR)</v>
      </c>
      <c r="L32">
        <v>2</v>
      </c>
      <c r="M32" t="s">
        <v>63</v>
      </c>
      <c r="N32">
        <v>31</v>
      </c>
      <c r="O32">
        <v>8</v>
      </c>
    </row>
    <row r="33" spans="1:15" hidden="1" x14ac:dyDescent="0.3">
      <c r="A33" t="s">
        <v>153</v>
      </c>
      <c r="B33" t="s">
        <v>154</v>
      </c>
      <c r="C33" s="1" t="str">
        <f t="shared" si="0"/>
        <v>21:0455</v>
      </c>
      <c r="D33" s="1" t="str">
        <f t="shared" si="4"/>
        <v>21:0149</v>
      </c>
      <c r="E33" t="s">
        <v>155</v>
      </c>
      <c r="F33" t="s">
        <v>156</v>
      </c>
      <c r="H33">
        <v>54.2626621</v>
      </c>
      <c r="I33">
        <v>-128.83202069999999</v>
      </c>
      <c r="J33" s="1" t="str">
        <f t="shared" si="5"/>
        <v>NGR bulk stream sediment</v>
      </c>
      <c r="K33" s="1" t="str">
        <f t="shared" si="6"/>
        <v>&lt;177 micron (NGR)</v>
      </c>
      <c r="L33">
        <v>2</v>
      </c>
      <c r="M33" t="s">
        <v>68</v>
      </c>
      <c r="N33">
        <v>32</v>
      </c>
      <c r="O33">
        <v>0.5</v>
      </c>
    </row>
    <row r="34" spans="1:15" hidden="1" x14ac:dyDescent="0.3">
      <c r="A34" t="s">
        <v>157</v>
      </c>
      <c r="B34" t="s">
        <v>158</v>
      </c>
      <c r="C34" s="1" t="str">
        <f t="shared" si="0"/>
        <v>21:0455</v>
      </c>
      <c r="D34" s="1" t="str">
        <f t="shared" si="4"/>
        <v>21:0149</v>
      </c>
      <c r="E34" t="s">
        <v>159</v>
      </c>
      <c r="F34" t="s">
        <v>160</v>
      </c>
      <c r="H34">
        <v>54.263294000000002</v>
      </c>
      <c r="I34">
        <v>-128.8034921</v>
      </c>
      <c r="J34" s="1" t="str">
        <f t="shared" si="5"/>
        <v>NGR bulk stream sediment</v>
      </c>
      <c r="K34" s="1" t="str">
        <f t="shared" si="6"/>
        <v>&lt;177 micron (NGR)</v>
      </c>
      <c r="L34">
        <v>2</v>
      </c>
      <c r="M34" t="s">
        <v>77</v>
      </c>
      <c r="N34">
        <v>33</v>
      </c>
      <c r="O34">
        <v>2</v>
      </c>
    </row>
    <row r="35" spans="1:15" hidden="1" x14ac:dyDescent="0.3">
      <c r="A35" t="s">
        <v>161</v>
      </c>
      <c r="B35" t="s">
        <v>162</v>
      </c>
      <c r="C35" s="1" t="str">
        <f t="shared" si="0"/>
        <v>21:0455</v>
      </c>
      <c r="D35" s="1" t="str">
        <f t="shared" si="4"/>
        <v>21:0149</v>
      </c>
      <c r="E35" t="s">
        <v>163</v>
      </c>
      <c r="F35" t="s">
        <v>164</v>
      </c>
      <c r="H35">
        <v>54.262403599999999</v>
      </c>
      <c r="I35">
        <v>-128.78693079999999</v>
      </c>
      <c r="J35" s="1" t="str">
        <f t="shared" si="5"/>
        <v>NGR bulk stream sediment</v>
      </c>
      <c r="K35" s="1" t="str">
        <f t="shared" si="6"/>
        <v>&lt;177 micron (NGR)</v>
      </c>
      <c r="L35">
        <v>2</v>
      </c>
      <c r="M35" t="s">
        <v>82</v>
      </c>
      <c r="N35">
        <v>34</v>
      </c>
      <c r="O35">
        <v>4</v>
      </c>
    </row>
    <row r="36" spans="1:15" hidden="1" x14ac:dyDescent="0.3">
      <c r="A36" t="s">
        <v>165</v>
      </c>
      <c r="B36" t="s">
        <v>166</v>
      </c>
      <c r="C36" s="1" t="str">
        <f t="shared" si="0"/>
        <v>21:0455</v>
      </c>
      <c r="D36" s="1" t="str">
        <f t="shared" si="4"/>
        <v>21:0149</v>
      </c>
      <c r="E36" t="s">
        <v>167</v>
      </c>
      <c r="F36" t="s">
        <v>168</v>
      </c>
      <c r="H36">
        <v>54.257149400000003</v>
      </c>
      <c r="I36">
        <v>-128.7641773</v>
      </c>
      <c r="J36" s="1" t="str">
        <f t="shared" si="5"/>
        <v>NGR bulk stream sediment</v>
      </c>
      <c r="K36" s="1" t="str">
        <f t="shared" si="6"/>
        <v>&lt;177 micron (NGR)</v>
      </c>
      <c r="L36">
        <v>2</v>
      </c>
      <c r="M36" t="s">
        <v>87</v>
      </c>
      <c r="N36">
        <v>35</v>
      </c>
      <c r="O36">
        <v>9</v>
      </c>
    </row>
    <row r="37" spans="1:15" hidden="1" x14ac:dyDescent="0.3">
      <c r="A37" t="s">
        <v>169</v>
      </c>
      <c r="B37" t="s">
        <v>170</v>
      </c>
      <c r="C37" s="1" t="str">
        <f t="shared" si="0"/>
        <v>21:0455</v>
      </c>
      <c r="D37" s="1" t="str">
        <f t="shared" si="4"/>
        <v>21:0149</v>
      </c>
      <c r="E37" t="s">
        <v>171</v>
      </c>
      <c r="F37" t="s">
        <v>172</v>
      </c>
      <c r="H37">
        <v>54.255292799999999</v>
      </c>
      <c r="I37">
        <v>-128.74803979999999</v>
      </c>
      <c r="J37" s="1" t="str">
        <f t="shared" si="5"/>
        <v>NGR bulk stream sediment</v>
      </c>
      <c r="K37" s="1" t="str">
        <f t="shared" si="6"/>
        <v>&lt;177 micron (NGR)</v>
      </c>
      <c r="L37">
        <v>2</v>
      </c>
      <c r="M37" t="s">
        <v>92</v>
      </c>
      <c r="N37">
        <v>36</v>
      </c>
      <c r="O37">
        <v>5</v>
      </c>
    </row>
    <row r="38" spans="1:15" hidden="1" x14ac:dyDescent="0.3">
      <c r="A38" t="s">
        <v>173</v>
      </c>
      <c r="B38" t="s">
        <v>174</v>
      </c>
      <c r="C38" s="1" t="str">
        <f t="shared" si="0"/>
        <v>21:0455</v>
      </c>
      <c r="D38" s="1" t="str">
        <f t="shared" si="4"/>
        <v>21:0149</v>
      </c>
      <c r="E38" t="s">
        <v>175</v>
      </c>
      <c r="F38" t="s">
        <v>176</v>
      </c>
      <c r="H38">
        <v>54.251148499999999</v>
      </c>
      <c r="I38">
        <v>-128.71879670000001</v>
      </c>
      <c r="J38" s="1" t="str">
        <f t="shared" si="5"/>
        <v>NGR bulk stream sediment</v>
      </c>
      <c r="K38" s="1" t="str">
        <f t="shared" si="6"/>
        <v>&lt;177 micron (NGR)</v>
      </c>
      <c r="L38">
        <v>2</v>
      </c>
      <c r="M38" t="s">
        <v>97</v>
      </c>
      <c r="N38">
        <v>37</v>
      </c>
      <c r="O38">
        <v>7</v>
      </c>
    </row>
    <row r="39" spans="1:15" hidden="1" x14ac:dyDescent="0.3">
      <c r="A39" t="s">
        <v>177</v>
      </c>
      <c r="B39" t="s">
        <v>178</v>
      </c>
      <c r="C39" s="1" t="str">
        <f t="shared" si="0"/>
        <v>21:0455</v>
      </c>
      <c r="D39" s="1" t="str">
        <f t="shared" si="4"/>
        <v>21:0149</v>
      </c>
      <c r="E39" t="s">
        <v>179</v>
      </c>
      <c r="F39" t="s">
        <v>180</v>
      </c>
      <c r="H39">
        <v>54.238715800000001</v>
      </c>
      <c r="I39">
        <v>-128.6985832</v>
      </c>
      <c r="J39" s="1" t="str">
        <f t="shared" si="5"/>
        <v>NGR bulk stream sediment</v>
      </c>
      <c r="K39" s="1" t="str">
        <f t="shared" si="6"/>
        <v>&lt;177 micron (NGR)</v>
      </c>
      <c r="L39">
        <v>2</v>
      </c>
      <c r="M39" t="s">
        <v>102</v>
      </c>
      <c r="N39">
        <v>38</v>
      </c>
      <c r="O39">
        <v>6</v>
      </c>
    </row>
    <row r="40" spans="1:15" hidden="1" x14ac:dyDescent="0.3">
      <c r="A40" t="s">
        <v>181</v>
      </c>
      <c r="B40" t="s">
        <v>182</v>
      </c>
      <c r="C40" s="1" t="str">
        <f t="shared" si="0"/>
        <v>21:0455</v>
      </c>
      <c r="D40" s="1" t="str">
        <f t="shared" si="4"/>
        <v>21:0149</v>
      </c>
      <c r="E40" t="s">
        <v>183</v>
      </c>
      <c r="F40" t="s">
        <v>184</v>
      </c>
      <c r="H40">
        <v>54.2416117</v>
      </c>
      <c r="I40">
        <v>-128.6887108</v>
      </c>
      <c r="J40" s="1" t="str">
        <f t="shared" si="5"/>
        <v>NGR bulk stream sediment</v>
      </c>
      <c r="K40" s="1" t="str">
        <f t="shared" si="6"/>
        <v>&lt;177 micron (NGR)</v>
      </c>
      <c r="L40">
        <v>2</v>
      </c>
      <c r="M40" t="s">
        <v>107</v>
      </c>
      <c r="N40">
        <v>39</v>
      </c>
      <c r="O40">
        <v>6</v>
      </c>
    </row>
    <row r="41" spans="1:15" hidden="1" x14ac:dyDescent="0.3">
      <c r="A41" t="s">
        <v>185</v>
      </c>
      <c r="B41" t="s">
        <v>186</v>
      </c>
      <c r="C41" s="1" t="str">
        <f t="shared" si="0"/>
        <v>21:0455</v>
      </c>
      <c r="D41" s="1" t="str">
        <f t="shared" si="4"/>
        <v>21:0149</v>
      </c>
      <c r="E41" t="s">
        <v>187</v>
      </c>
      <c r="F41" t="s">
        <v>188</v>
      </c>
      <c r="H41">
        <v>54.246450799999998</v>
      </c>
      <c r="I41">
        <v>-128.6697829</v>
      </c>
      <c r="J41" s="1" t="str">
        <f t="shared" si="5"/>
        <v>NGR bulk stream sediment</v>
      </c>
      <c r="K41" s="1" t="str">
        <f t="shared" si="6"/>
        <v>&lt;177 micron (NGR)</v>
      </c>
      <c r="L41">
        <v>2</v>
      </c>
      <c r="M41" t="s">
        <v>112</v>
      </c>
      <c r="N41">
        <v>40</v>
      </c>
      <c r="O41">
        <v>3</v>
      </c>
    </row>
    <row r="42" spans="1:15" hidden="1" x14ac:dyDescent="0.3">
      <c r="A42" t="s">
        <v>189</v>
      </c>
      <c r="B42" t="s">
        <v>190</v>
      </c>
      <c r="C42" s="1" t="str">
        <f t="shared" si="0"/>
        <v>21:0455</v>
      </c>
      <c r="D42" s="1" t="str">
        <f t="shared" si="4"/>
        <v>21:0149</v>
      </c>
      <c r="E42" t="s">
        <v>191</v>
      </c>
      <c r="F42" t="s">
        <v>192</v>
      </c>
      <c r="H42">
        <v>54.247761500000003</v>
      </c>
      <c r="I42">
        <v>-128.57632820000001</v>
      </c>
      <c r="J42" s="1" t="str">
        <f t="shared" si="5"/>
        <v>NGR bulk stream sediment</v>
      </c>
      <c r="K42" s="1" t="str">
        <f t="shared" si="6"/>
        <v>&lt;177 micron (NGR)</v>
      </c>
      <c r="L42">
        <v>3</v>
      </c>
      <c r="M42" t="s">
        <v>19</v>
      </c>
      <c r="N42">
        <v>41</v>
      </c>
      <c r="O42">
        <v>2</v>
      </c>
    </row>
    <row r="43" spans="1:15" hidden="1" x14ac:dyDescent="0.3">
      <c r="A43" t="s">
        <v>193</v>
      </c>
      <c r="B43" t="s">
        <v>194</v>
      </c>
      <c r="C43" s="1" t="str">
        <f t="shared" si="0"/>
        <v>21:0455</v>
      </c>
      <c r="D43" s="1" t="str">
        <f t="shared" si="4"/>
        <v>21:0149</v>
      </c>
      <c r="E43" t="s">
        <v>195</v>
      </c>
      <c r="F43" t="s">
        <v>196</v>
      </c>
      <c r="H43">
        <v>54.241719199999999</v>
      </c>
      <c r="I43">
        <v>-128.66167329999999</v>
      </c>
      <c r="J43" s="1" t="str">
        <f t="shared" si="5"/>
        <v>NGR bulk stream sediment</v>
      </c>
      <c r="K43" s="1" t="str">
        <f t="shared" si="6"/>
        <v>&lt;177 micron (NGR)</v>
      </c>
      <c r="L43">
        <v>3</v>
      </c>
      <c r="M43" t="s">
        <v>38</v>
      </c>
      <c r="N43">
        <v>42</v>
      </c>
      <c r="O43">
        <v>0.5</v>
      </c>
    </row>
    <row r="44" spans="1:15" hidden="1" x14ac:dyDescent="0.3">
      <c r="A44" t="s">
        <v>197</v>
      </c>
      <c r="B44" t="s">
        <v>198</v>
      </c>
      <c r="C44" s="1" t="str">
        <f t="shared" si="0"/>
        <v>21:0455</v>
      </c>
      <c r="D44" s="1" t="str">
        <f t="shared" si="4"/>
        <v>21:0149</v>
      </c>
      <c r="E44" t="s">
        <v>199</v>
      </c>
      <c r="F44" t="s">
        <v>200</v>
      </c>
      <c r="H44">
        <v>54.213417</v>
      </c>
      <c r="I44">
        <v>-128.67437340000001</v>
      </c>
      <c r="J44" s="1" t="str">
        <f t="shared" si="5"/>
        <v>NGR bulk stream sediment</v>
      </c>
      <c r="K44" s="1" t="str">
        <f t="shared" si="6"/>
        <v>&lt;177 micron (NGR)</v>
      </c>
      <c r="L44">
        <v>3</v>
      </c>
      <c r="M44" t="s">
        <v>43</v>
      </c>
      <c r="N44">
        <v>43</v>
      </c>
      <c r="O44">
        <v>0.5</v>
      </c>
    </row>
    <row r="45" spans="1:15" hidden="1" x14ac:dyDescent="0.3">
      <c r="A45" t="s">
        <v>201</v>
      </c>
      <c r="B45" t="s">
        <v>202</v>
      </c>
      <c r="C45" s="1" t="str">
        <f t="shared" si="0"/>
        <v>21:0455</v>
      </c>
      <c r="D45" s="1" t="str">
        <f t="shared" si="4"/>
        <v>21:0149</v>
      </c>
      <c r="E45" t="s">
        <v>203</v>
      </c>
      <c r="F45" t="s">
        <v>204</v>
      </c>
      <c r="H45">
        <v>54.168595799999999</v>
      </c>
      <c r="I45">
        <v>-128.64833680000001</v>
      </c>
      <c r="J45" s="1" t="str">
        <f t="shared" si="5"/>
        <v>NGR bulk stream sediment</v>
      </c>
      <c r="K45" s="1" t="str">
        <f t="shared" si="6"/>
        <v>&lt;177 micron (NGR)</v>
      </c>
      <c r="L45">
        <v>3</v>
      </c>
      <c r="M45" t="s">
        <v>24</v>
      </c>
      <c r="N45">
        <v>44</v>
      </c>
      <c r="O45">
        <v>1</v>
      </c>
    </row>
    <row r="46" spans="1:15" hidden="1" x14ac:dyDescent="0.3">
      <c r="A46" t="s">
        <v>205</v>
      </c>
      <c r="B46" t="s">
        <v>206</v>
      </c>
      <c r="C46" s="1" t="str">
        <f t="shared" si="0"/>
        <v>21:0455</v>
      </c>
      <c r="D46" s="1" t="str">
        <f t="shared" si="4"/>
        <v>21:0149</v>
      </c>
      <c r="E46" t="s">
        <v>203</v>
      </c>
      <c r="F46" t="s">
        <v>207</v>
      </c>
      <c r="H46">
        <v>54.168595799999999</v>
      </c>
      <c r="I46">
        <v>-128.64833680000001</v>
      </c>
      <c r="J46" s="1" t="str">
        <f t="shared" si="5"/>
        <v>NGR bulk stream sediment</v>
      </c>
      <c r="K46" s="1" t="str">
        <f t="shared" si="6"/>
        <v>&lt;177 micron (NGR)</v>
      </c>
      <c r="L46">
        <v>3</v>
      </c>
      <c r="M46" t="s">
        <v>28</v>
      </c>
      <c r="N46">
        <v>45</v>
      </c>
      <c r="O46">
        <v>3</v>
      </c>
    </row>
    <row r="47" spans="1:15" hidden="1" x14ac:dyDescent="0.3">
      <c r="A47" t="s">
        <v>208</v>
      </c>
      <c r="B47" t="s">
        <v>209</v>
      </c>
      <c r="C47" s="1" t="str">
        <f t="shared" si="0"/>
        <v>21:0455</v>
      </c>
      <c r="D47" s="1" t="str">
        <f t="shared" si="4"/>
        <v>21:0149</v>
      </c>
      <c r="E47" t="s">
        <v>210</v>
      </c>
      <c r="F47" t="s">
        <v>211</v>
      </c>
      <c r="H47">
        <v>54.172161099999997</v>
      </c>
      <c r="I47">
        <v>-128.6631046</v>
      </c>
      <c r="J47" s="1" t="str">
        <f t="shared" si="5"/>
        <v>NGR bulk stream sediment</v>
      </c>
      <c r="K47" s="1" t="str">
        <f t="shared" si="6"/>
        <v>&lt;177 micron (NGR)</v>
      </c>
      <c r="L47">
        <v>3</v>
      </c>
      <c r="M47" t="s">
        <v>48</v>
      </c>
      <c r="N47">
        <v>46</v>
      </c>
      <c r="O47">
        <v>3</v>
      </c>
    </row>
    <row r="48" spans="1:15" hidden="1" x14ac:dyDescent="0.3">
      <c r="A48" t="s">
        <v>212</v>
      </c>
      <c r="B48" t="s">
        <v>213</v>
      </c>
      <c r="C48" s="1" t="str">
        <f t="shared" si="0"/>
        <v>21:0455</v>
      </c>
      <c r="D48" s="1" t="str">
        <f t="shared" si="4"/>
        <v>21:0149</v>
      </c>
      <c r="E48" t="s">
        <v>214</v>
      </c>
      <c r="F48" t="s">
        <v>215</v>
      </c>
      <c r="H48">
        <v>54.185863400000002</v>
      </c>
      <c r="I48">
        <v>-128.67496009999999</v>
      </c>
      <c r="J48" s="1" t="str">
        <f t="shared" si="5"/>
        <v>NGR bulk stream sediment</v>
      </c>
      <c r="K48" s="1" t="str">
        <f t="shared" si="6"/>
        <v>&lt;177 micron (NGR)</v>
      </c>
      <c r="L48">
        <v>3</v>
      </c>
      <c r="M48" t="s">
        <v>53</v>
      </c>
      <c r="N48">
        <v>47</v>
      </c>
      <c r="O48">
        <v>3</v>
      </c>
    </row>
    <row r="49" spans="1:15" hidden="1" x14ac:dyDescent="0.3">
      <c r="A49" t="s">
        <v>216</v>
      </c>
      <c r="B49" t="s">
        <v>217</v>
      </c>
      <c r="C49" s="1" t="str">
        <f t="shared" si="0"/>
        <v>21:0455</v>
      </c>
      <c r="D49" s="1" t="str">
        <f t="shared" si="4"/>
        <v>21:0149</v>
      </c>
      <c r="E49" t="s">
        <v>218</v>
      </c>
      <c r="F49" t="s">
        <v>219</v>
      </c>
      <c r="H49">
        <v>54.017393900000002</v>
      </c>
      <c r="I49">
        <v>-128.61635150000001</v>
      </c>
      <c r="J49" s="1" t="str">
        <f t="shared" si="5"/>
        <v>NGR bulk stream sediment</v>
      </c>
      <c r="K49" s="1" t="str">
        <f t="shared" si="6"/>
        <v>&lt;177 micron (NGR)</v>
      </c>
      <c r="L49">
        <v>3</v>
      </c>
      <c r="M49" t="s">
        <v>58</v>
      </c>
      <c r="N49">
        <v>48</v>
      </c>
      <c r="O49">
        <v>2</v>
      </c>
    </row>
    <row r="50" spans="1:15" hidden="1" x14ac:dyDescent="0.3">
      <c r="A50" t="s">
        <v>220</v>
      </c>
      <c r="B50" t="s">
        <v>221</v>
      </c>
      <c r="C50" s="1" t="str">
        <f t="shared" si="0"/>
        <v>21:0455</v>
      </c>
      <c r="D50" s="1" t="str">
        <f t="shared" si="4"/>
        <v>21:0149</v>
      </c>
      <c r="E50" t="s">
        <v>222</v>
      </c>
      <c r="F50" t="s">
        <v>223</v>
      </c>
      <c r="H50">
        <v>54.027795400000002</v>
      </c>
      <c r="I50">
        <v>-128.60321930000001</v>
      </c>
      <c r="J50" s="1" t="str">
        <f t="shared" si="5"/>
        <v>NGR bulk stream sediment</v>
      </c>
      <c r="K50" s="1" t="str">
        <f t="shared" si="6"/>
        <v>&lt;177 micron (NGR)</v>
      </c>
      <c r="L50">
        <v>3</v>
      </c>
      <c r="M50" t="s">
        <v>63</v>
      </c>
      <c r="N50">
        <v>49</v>
      </c>
      <c r="O50">
        <v>0.5</v>
      </c>
    </row>
    <row r="51" spans="1:15" hidden="1" x14ac:dyDescent="0.3">
      <c r="A51" t="s">
        <v>224</v>
      </c>
      <c r="B51" t="s">
        <v>225</v>
      </c>
      <c r="C51" s="1" t="str">
        <f t="shared" si="0"/>
        <v>21:0455</v>
      </c>
      <c r="D51" s="1" t="str">
        <f t="shared" si="4"/>
        <v>21:0149</v>
      </c>
      <c r="E51" t="s">
        <v>226</v>
      </c>
      <c r="F51" t="s">
        <v>227</v>
      </c>
      <c r="H51">
        <v>54.038322200000003</v>
      </c>
      <c r="I51">
        <v>-128.60377650000001</v>
      </c>
      <c r="J51" s="1" t="str">
        <f t="shared" si="5"/>
        <v>NGR bulk stream sediment</v>
      </c>
      <c r="K51" s="1" t="str">
        <f t="shared" si="6"/>
        <v>&lt;177 micron (NGR)</v>
      </c>
      <c r="L51">
        <v>3</v>
      </c>
      <c r="M51" t="s">
        <v>68</v>
      </c>
      <c r="N51">
        <v>50</v>
      </c>
      <c r="O51">
        <v>3</v>
      </c>
    </row>
    <row r="52" spans="1:15" hidden="1" x14ac:dyDescent="0.3">
      <c r="A52" t="s">
        <v>228</v>
      </c>
      <c r="B52" t="s">
        <v>229</v>
      </c>
      <c r="C52" s="1" t="str">
        <f t="shared" si="0"/>
        <v>21:0455</v>
      </c>
      <c r="D52" s="1" t="str">
        <f t="shared" si="4"/>
        <v>21:0149</v>
      </c>
      <c r="E52" t="s">
        <v>230</v>
      </c>
      <c r="F52" t="s">
        <v>231</v>
      </c>
      <c r="H52">
        <v>54.044126300000002</v>
      </c>
      <c r="I52">
        <v>-128.605875</v>
      </c>
      <c r="J52" s="1" t="str">
        <f t="shared" si="5"/>
        <v>NGR bulk stream sediment</v>
      </c>
      <c r="K52" s="1" t="str">
        <f t="shared" si="6"/>
        <v>&lt;177 micron (NGR)</v>
      </c>
      <c r="L52">
        <v>3</v>
      </c>
      <c r="M52" t="s">
        <v>77</v>
      </c>
      <c r="N52">
        <v>51</v>
      </c>
      <c r="O52">
        <v>4</v>
      </c>
    </row>
    <row r="53" spans="1:15" hidden="1" x14ac:dyDescent="0.3">
      <c r="A53" t="s">
        <v>232</v>
      </c>
      <c r="B53" t="s">
        <v>233</v>
      </c>
      <c r="C53" s="1" t="str">
        <f t="shared" si="0"/>
        <v>21:0455</v>
      </c>
      <c r="D53" s="1" t="str">
        <f t="shared" si="4"/>
        <v>21:0149</v>
      </c>
      <c r="E53" t="s">
        <v>234</v>
      </c>
      <c r="F53" t="s">
        <v>235</v>
      </c>
      <c r="H53">
        <v>54.283877799999999</v>
      </c>
      <c r="I53">
        <v>-128.65524260000001</v>
      </c>
      <c r="J53" s="1" t="str">
        <f t="shared" si="5"/>
        <v>NGR bulk stream sediment</v>
      </c>
      <c r="K53" s="1" t="str">
        <f t="shared" si="6"/>
        <v>&lt;177 micron (NGR)</v>
      </c>
      <c r="L53">
        <v>3</v>
      </c>
      <c r="M53" t="s">
        <v>82</v>
      </c>
      <c r="N53">
        <v>52</v>
      </c>
      <c r="O53">
        <v>4</v>
      </c>
    </row>
    <row r="54" spans="1:15" hidden="1" x14ac:dyDescent="0.3">
      <c r="A54" t="s">
        <v>236</v>
      </c>
      <c r="B54" t="s">
        <v>237</v>
      </c>
      <c r="C54" s="1" t="str">
        <f t="shared" si="0"/>
        <v>21:0455</v>
      </c>
      <c r="D54" s="1" t="str">
        <f t="shared" si="4"/>
        <v>21:0149</v>
      </c>
      <c r="E54" t="s">
        <v>238</v>
      </c>
      <c r="F54" t="s">
        <v>239</v>
      </c>
      <c r="H54">
        <v>54.284961299999999</v>
      </c>
      <c r="I54">
        <v>-128.65071750000001</v>
      </c>
      <c r="J54" s="1" t="str">
        <f t="shared" si="5"/>
        <v>NGR bulk stream sediment</v>
      </c>
      <c r="K54" s="1" t="str">
        <f t="shared" si="6"/>
        <v>&lt;177 micron (NGR)</v>
      </c>
      <c r="L54">
        <v>3</v>
      </c>
      <c r="M54" t="s">
        <v>87</v>
      </c>
      <c r="N54">
        <v>53</v>
      </c>
      <c r="O54">
        <v>3</v>
      </c>
    </row>
    <row r="55" spans="1:15" hidden="1" x14ac:dyDescent="0.3">
      <c r="A55" t="s">
        <v>240</v>
      </c>
      <c r="B55" t="s">
        <v>241</v>
      </c>
      <c r="C55" s="1" t="str">
        <f t="shared" si="0"/>
        <v>21:0455</v>
      </c>
      <c r="D55" s="1" t="str">
        <f t="shared" si="4"/>
        <v>21:0149</v>
      </c>
      <c r="E55" t="s">
        <v>242</v>
      </c>
      <c r="F55" t="s">
        <v>243</v>
      </c>
      <c r="H55">
        <v>54.280501399999999</v>
      </c>
      <c r="I55">
        <v>-128.64679290000001</v>
      </c>
      <c r="J55" s="1" t="str">
        <f t="shared" si="5"/>
        <v>NGR bulk stream sediment</v>
      </c>
      <c r="K55" s="1" t="str">
        <f t="shared" si="6"/>
        <v>&lt;177 micron (NGR)</v>
      </c>
      <c r="L55">
        <v>3</v>
      </c>
      <c r="M55" t="s">
        <v>92</v>
      </c>
      <c r="N55">
        <v>54</v>
      </c>
      <c r="O55">
        <v>4</v>
      </c>
    </row>
    <row r="56" spans="1:15" hidden="1" x14ac:dyDescent="0.3">
      <c r="A56" t="s">
        <v>244</v>
      </c>
      <c r="B56" t="s">
        <v>245</v>
      </c>
      <c r="C56" s="1" t="str">
        <f t="shared" si="0"/>
        <v>21:0455</v>
      </c>
      <c r="D56" s="1" t="str">
        <f t="shared" si="4"/>
        <v>21:0149</v>
      </c>
      <c r="E56" t="s">
        <v>246</v>
      </c>
      <c r="F56" t="s">
        <v>247</v>
      </c>
      <c r="H56">
        <v>54.268840400000002</v>
      </c>
      <c r="I56">
        <v>-128.62126689999999</v>
      </c>
      <c r="J56" s="1" t="str">
        <f t="shared" si="5"/>
        <v>NGR bulk stream sediment</v>
      </c>
      <c r="K56" s="1" t="str">
        <f t="shared" si="6"/>
        <v>&lt;177 micron (NGR)</v>
      </c>
      <c r="L56">
        <v>3</v>
      </c>
      <c r="M56" t="s">
        <v>97</v>
      </c>
      <c r="N56">
        <v>55</v>
      </c>
      <c r="O56">
        <v>3</v>
      </c>
    </row>
    <row r="57" spans="1:15" hidden="1" x14ac:dyDescent="0.3">
      <c r="A57" t="s">
        <v>248</v>
      </c>
      <c r="B57" t="s">
        <v>249</v>
      </c>
      <c r="C57" s="1" t="str">
        <f t="shared" si="0"/>
        <v>21:0455</v>
      </c>
      <c r="D57" s="1" t="str">
        <f t="shared" si="4"/>
        <v>21:0149</v>
      </c>
      <c r="E57" t="s">
        <v>191</v>
      </c>
      <c r="F57" t="s">
        <v>250</v>
      </c>
      <c r="H57">
        <v>54.247761500000003</v>
      </c>
      <c r="I57">
        <v>-128.57632820000001</v>
      </c>
      <c r="J57" s="1" t="str">
        <f t="shared" si="5"/>
        <v>NGR bulk stream sediment</v>
      </c>
      <c r="K57" s="1" t="str">
        <f t="shared" si="6"/>
        <v>&lt;177 micron (NGR)</v>
      </c>
      <c r="L57">
        <v>3</v>
      </c>
      <c r="M57" t="s">
        <v>72</v>
      </c>
      <c r="N57">
        <v>56</v>
      </c>
      <c r="O57">
        <v>1</v>
      </c>
    </row>
    <row r="58" spans="1:15" hidden="1" x14ac:dyDescent="0.3">
      <c r="A58" t="s">
        <v>251</v>
      </c>
      <c r="B58" t="s">
        <v>252</v>
      </c>
      <c r="C58" s="1" t="str">
        <f t="shared" si="0"/>
        <v>21:0455</v>
      </c>
      <c r="D58" s="1" t="str">
        <f t="shared" si="4"/>
        <v>21:0149</v>
      </c>
      <c r="E58" t="s">
        <v>253</v>
      </c>
      <c r="F58" t="s">
        <v>254</v>
      </c>
      <c r="H58">
        <v>54.222054499999999</v>
      </c>
      <c r="I58">
        <v>-128.5782639</v>
      </c>
      <c r="J58" s="1" t="str">
        <f t="shared" si="5"/>
        <v>NGR bulk stream sediment</v>
      </c>
      <c r="K58" s="1" t="str">
        <f t="shared" si="6"/>
        <v>&lt;177 micron (NGR)</v>
      </c>
      <c r="L58">
        <v>3</v>
      </c>
      <c r="M58" t="s">
        <v>102</v>
      </c>
      <c r="N58">
        <v>57</v>
      </c>
      <c r="O58">
        <v>1</v>
      </c>
    </row>
    <row r="59" spans="1:15" hidden="1" x14ac:dyDescent="0.3">
      <c r="A59" t="s">
        <v>255</v>
      </c>
      <c r="B59" t="s">
        <v>256</v>
      </c>
      <c r="C59" s="1" t="str">
        <f t="shared" si="0"/>
        <v>21:0455</v>
      </c>
      <c r="D59" s="1" t="str">
        <f>HYPERLINK("https://geochem.nrcan.gc.ca/cdogs/content/svy/svy_e.htm", "")</f>
        <v/>
      </c>
      <c r="G59" s="1" t="str">
        <f>HYPERLINK("https://geochem.nrcan.gc.ca/cdogs/content/cr_/cr_00120_e.htm", "120")</f>
        <v>120</v>
      </c>
      <c r="J59" t="s">
        <v>31</v>
      </c>
      <c r="K59" t="s">
        <v>32</v>
      </c>
      <c r="L59">
        <v>3</v>
      </c>
      <c r="M59" t="s">
        <v>33</v>
      </c>
      <c r="N59">
        <v>58</v>
      </c>
      <c r="O59">
        <v>3</v>
      </c>
    </row>
    <row r="60" spans="1:15" hidden="1" x14ac:dyDescent="0.3">
      <c r="A60" t="s">
        <v>257</v>
      </c>
      <c r="B60" t="s">
        <v>258</v>
      </c>
      <c r="C60" s="1" t="str">
        <f t="shared" si="0"/>
        <v>21:0455</v>
      </c>
      <c r="D60" s="1" t="str">
        <f t="shared" ref="D60:D74" si="7">HYPERLINK("https://geochem.nrcan.gc.ca/cdogs/content/svy/svy210149_e.htm", "21:0149")</f>
        <v>21:0149</v>
      </c>
      <c r="E60" t="s">
        <v>259</v>
      </c>
      <c r="F60" t="s">
        <v>260</v>
      </c>
      <c r="H60">
        <v>54.228284000000002</v>
      </c>
      <c r="I60">
        <v>-128.60249809999999</v>
      </c>
      <c r="J60" s="1" t="str">
        <f t="shared" ref="J60:J74" si="8">HYPERLINK("https://geochem.nrcan.gc.ca/cdogs/content/kwd/kwd020030_e.htm", "NGR bulk stream sediment")</f>
        <v>NGR bulk stream sediment</v>
      </c>
      <c r="K60" s="1" t="str">
        <f t="shared" ref="K60:K74" si="9">HYPERLINK("https://geochem.nrcan.gc.ca/cdogs/content/kwd/kwd080006_e.htm", "&lt;177 micron (NGR)")</f>
        <v>&lt;177 micron (NGR)</v>
      </c>
      <c r="L60">
        <v>3</v>
      </c>
      <c r="M60" t="s">
        <v>107</v>
      </c>
      <c r="N60">
        <v>59</v>
      </c>
      <c r="O60">
        <v>1</v>
      </c>
    </row>
    <row r="61" spans="1:15" hidden="1" x14ac:dyDescent="0.3">
      <c r="A61" t="s">
        <v>261</v>
      </c>
      <c r="B61" t="s">
        <v>262</v>
      </c>
      <c r="C61" s="1" t="str">
        <f t="shared" si="0"/>
        <v>21:0455</v>
      </c>
      <c r="D61" s="1" t="str">
        <f t="shared" si="7"/>
        <v>21:0149</v>
      </c>
      <c r="E61" t="s">
        <v>263</v>
      </c>
      <c r="F61" t="s">
        <v>264</v>
      </c>
      <c r="H61">
        <v>54.231500400000002</v>
      </c>
      <c r="I61">
        <v>-128.59942960000001</v>
      </c>
      <c r="J61" s="1" t="str">
        <f t="shared" si="8"/>
        <v>NGR bulk stream sediment</v>
      </c>
      <c r="K61" s="1" t="str">
        <f t="shared" si="9"/>
        <v>&lt;177 micron (NGR)</v>
      </c>
      <c r="L61">
        <v>3</v>
      </c>
      <c r="M61" t="s">
        <v>112</v>
      </c>
      <c r="N61">
        <v>60</v>
      </c>
      <c r="O61">
        <v>1</v>
      </c>
    </row>
    <row r="62" spans="1:15" hidden="1" x14ac:dyDescent="0.3">
      <c r="A62" t="s">
        <v>265</v>
      </c>
      <c r="B62" t="s">
        <v>266</v>
      </c>
      <c r="C62" s="1" t="str">
        <f t="shared" si="0"/>
        <v>21:0455</v>
      </c>
      <c r="D62" s="1" t="str">
        <f t="shared" si="7"/>
        <v>21:0149</v>
      </c>
      <c r="E62" t="s">
        <v>267</v>
      </c>
      <c r="F62" t="s">
        <v>268</v>
      </c>
      <c r="H62">
        <v>54.194406700000002</v>
      </c>
      <c r="I62">
        <v>-128.62120160000001</v>
      </c>
      <c r="J62" s="1" t="str">
        <f t="shared" si="8"/>
        <v>NGR bulk stream sediment</v>
      </c>
      <c r="K62" s="1" t="str">
        <f t="shared" si="9"/>
        <v>&lt;177 micron (NGR)</v>
      </c>
      <c r="L62">
        <v>4</v>
      </c>
      <c r="M62" t="s">
        <v>19</v>
      </c>
      <c r="N62">
        <v>61</v>
      </c>
      <c r="O62">
        <v>2</v>
      </c>
    </row>
    <row r="63" spans="1:15" hidden="1" x14ac:dyDescent="0.3">
      <c r="A63" t="s">
        <v>269</v>
      </c>
      <c r="B63" t="s">
        <v>270</v>
      </c>
      <c r="C63" s="1" t="str">
        <f t="shared" si="0"/>
        <v>21:0455</v>
      </c>
      <c r="D63" s="1" t="str">
        <f t="shared" si="7"/>
        <v>21:0149</v>
      </c>
      <c r="E63" t="s">
        <v>271</v>
      </c>
      <c r="F63" t="s">
        <v>272</v>
      </c>
      <c r="H63">
        <v>54.247241299999999</v>
      </c>
      <c r="I63">
        <v>-128.61733899999999</v>
      </c>
      <c r="J63" s="1" t="str">
        <f t="shared" si="8"/>
        <v>NGR bulk stream sediment</v>
      </c>
      <c r="K63" s="1" t="str">
        <f t="shared" si="9"/>
        <v>&lt;177 micron (NGR)</v>
      </c>
      <c r="L63">
        <v>4</v>
      </c>
      <c r="M63" t="s">
        <v>24</v>
      </c>
      <c r="N63">
        <v>62</v>
      </c>
      <c r="O63">
        <v>2</v>
      </c>
    </row>
    <row r="64" spans="1:15" hidden="1" x14ac:dyDescent="0.3">
      <c r="A64" t="s">
        <v>273</v>
      </c>
      <c r="B64" t="s">
        <v>274</v>
      </c>
      <c r="C64" s="1" t="str">
        <f t="shared" si="0"/>
        <v>21:0455</v>
      </c>
      <c r="D64" s="1" t="str">
        <f t="shared" si="7"/>
        <v>21:0149</v>
      </c>
      <c r="E64" t="s">
        <v>271</v>
      </c>
      <c r="F64" t="s">
        <v>275</v>
      </c>
      <c r="H64">
        <v>54.247241299999999</v>
      </c>
      <c r="I64">
        <v>-128.61733899999999</v>
      </c>
      <c r="J64" s="1" t="str">
        <f t="shared" si="8"/>
        <v>NGR bulk stream sediment</v>
      </c>
      <c r="K64" s="1" t="str">
        <f t="shared" si="9"/>
        <v>&lt;177 micron (NGR)</v>
      </c>
      <c r="L64">
        <v>4</v>
      </c>
      <c r="M64" t="s">
        <v>28</v>
      </c>
      <c r="N64">
        <v>63</v>
      </c>
      <c r="O64">
        <v>1</v>
      </c>
    </row>
    <row r="65" spans="1:15" hidden="1" x14ac:dyDescent="0.3">
      <c r="A65" t="s">
        <v>276</v>
      </c>
      <c r="B65" t="s">
        <v>277</v>
      </c>
      <c r="C65" s="1" t="str">
        <f t="shared" si="0"/>
        <v>21:0455</v>
      </c>
      <c r="D65" s="1" t="str">
        <f t="shared" si="7"/>
        <v>21:0149</v>
      </c>
      <c r="E65" t="s">
        <v>278</v>
      </c>
      <c r="F65" t="s">
        <v>279</v>
      </c>
      <c r="H65">
        <v>54.271138100000002</v>
      </c>
      <c r="I65">
        <v>-128.67293169999999</v>
      </c>
      <c r="J65" s="1" t="str">
        <f t="shared" si="8"/>
        <v>NGR bulk stream sediment</v>
      </c>
      <c r="K65" s="1" t="str">
        <f t="shared" si="9"/>
        <v>&lt;177 micron (NGR)</v>
      </c>
      <c r="L65">
        <v>4</v>
      </c>
      <c r="M65" t="s">
        <v>38</v>
      </c>
      <c r="N65">
        <v>64</v>
      </c>
      <c r="O65">
        <v>5</v>
      </c>
    </row>
    <row r="66" spans="1:15" hidden="1" x14ac:dyDescent="0.3">
      <c r="A66" t="s">
        <v>280</v>
      </c>
      <c r="B66" t="s">
        <v>281</v>
      </c>
      <c r="C66" s="1" t="str">
        <f t="shared" ref="C66:C129" si="10">HYPERLINK("https://geochem.nrcan.gc.ca/cdogs/content/bdl/bdl210455_e.htm", "21:0455")</f>
        <v>21:0455</v>
      </c>
      <c r="D66" s="1" t="str">
        <f t="shared" si="7"/>
        <v>21:0149</v>
      </c>
      <c r="E66" t="s">
        <v>282</v>
      </c>
      <c r="F66" t="s">
        <v>283</v>
      </c>
      <c r="H66">
        <v>54.209712400000001</v>
      </c>
      <c r="I66">
        <v>-128.58285190000001</v>
      </c>
      <c r="J66" s="1" t="str">
        <f t="shared" si="8"/>
        <v>NGR bulk stream sediment</v>
      </c>
      <c r="K66" s="1" t="str">
        <f t="shared" si="9"/>
        <v>&lt;177 micron (NGR)</v>
      </c>
      <c r="L66">
        <v>4</v>
      </c>
      <c r="M66" t="s">
        <v>43</v>
      </c>
      <c r="N66">
        <v>65</v>
      </c>
      <c r="O66">
        <v>3</v>
      </c>
    </row>
    <row r="67" spans="1:15" hidden="1" x14ac:dyDescent="0.3">
      <c r="A67" t="s">
        <v>284</v>
      </c>
      <c r="B67" t="s">
        <v>285</v>
      </c>
      <c r="C67" s="1" t="str">
        <f t="shared" si="10"/>
        <v>21:0455</v>
      </c>
      <c r="D67" s="1" t="str">
        <f t="shared" si="7"/>
        <v>21:0149</v>
      </c>
      <c r="E67" t="s">
        <v>286</v>
      </c>
      <c r="F67" t="s">
        <v>287</v>
      </c>
      <c r="H67">
        <v>54.203291299999997</v>
      </c>
      <c r="I67">
        <v>-128.59764920000001</v>
      </c>
      <c r="J67" s="1" t="str">
        <f t="shared" si="8"/>
        <v>NGR bulk stream sediment</v>
      </c>
      <c r="K67" s="1" t="str">
        <f t="shared" si="9"/>
        <v>&lt;177 micron (NGR)</v>
      </c>
      <c r="L67">
        <v>4</v>
      </c>
      <c r="M67" t="s">
        <v>48</v>
      </c>
      <c r="N67">
        <v>66</v>
      </c>
      <c r="O67">
        <v>2</v>
      </c>
    </row>
    <row r="68" spans="1:15" hidden="1" x14ac:dyDescent="0.3">
      <c r="A68" t="s">
        <v>288</v>
      </c>
      <c r="B68" t="s">
        <v>289</v>
      </c>
      <c r="C68" s="1" t="str">
        <f t="shared" si="10"/>
        <v>21:0455</v>
      </c>
      <c r="D68" s="1" t="str">
        <f t="shared" si="7"/>
        <v>21:0149</v>
      </c>
      <c r="E68" t="s">
        <v>267</v>
      </c>
      <c r="F68" t="s">
        <v>290</v>
      </c>
      <c r="H68">
        <v>54.194406700000002</v>
      </c>
      <c r="I68">
        <v>-128.62120160000001</v>
      </c>
      <c r="J68" s="1" t="str">
        <f t="shared" si="8"/>
        <v>NGR bulk stream sediment</v>
      </c>
      <c r="K68" s="1" t="str">
        <f t="shared" si="9"/>
        <v>&lt;177 micron (NGR)</v>
      </c>
      <c r="L68">
        <v>4</v>
      </c>
      <c r="M68" t="s">
        <v>72</v>
      </c>
      <c r="N68">
        <v>67</v>
      </c>
      <c r="O68">
        <v>2</v>
      </c>
    </row>
    <row r="69" spans="1:15" hidden="1" x14ac:dyDescent="0.3">
      <c r="A69" t="s">
        <v>291</v>
      </c>
      <c r="B69" t="s">
        <v>292</v>
      </c>
      <c r="C69" s="1" t="str">
        <f t="shared" si="10"/>
        <v>21:0455</v>
      </c>
      <c r="D69" s="1" t="str">
        <f t="shared" si="7"/>
        <v>21:0149</v>
      </c>
      <c r="E69" t="s">
        <v>293</v>
      </c>
      <c r="F69" t="s">
        <v>294</v>
      </c>
      <c r="H69">
        <v>54.148064400000003</v>
      </c>
      <c r="I69">
        <v>-128.6351143</v>
      </c>
      <c r="J69" s="1" t="str">
        <f t="shared" si="8"/>
        <v>NGR bulk stream sediment</v>
      </c>
      <c r="K69" s="1" t="str">
        <f t="shared" si="9"/>
        <v>&lt;177 micron (NGR)</v>
      </c>
      <c r="L69">
        <v>4</v>
      </c>
      <c r="M69" t="s">
        <v>53</v>
      </c>
      <c r="N69">
        <v>68</v>
      </c>
      <c r="O69">
        <v>0.5</v>
      </c>
    </row>
    <row r="70" spans="1:15" hidden="1" x14ac:dyDescent="0.3">
      <c r="A70" t="s">
        <v>295</v>
      </c>
      <c r="B70" t="s">
        <v>296</v>
      </c>
      <c r="C70" s="1" t="str">
        <f t="shared" si="10"/>
        <v>21:0455</v>
      </c>
      <c r="D70" s="1" t="str">
        <f t="shared" si="7"/>
        <v>21:0149</v>
      </c>
      <c r="E70" t="s">
        <v>297</v>
      </c>
      <c r="F70" t="s">
        <v>298</v>
      </c>
      <c r="H70">
        <v>54.172572299999999</v>
      </c>
      <c r="I70">
        <v>-128.60882509999999</v>
      </c>
      <c r="J70" s="1" t="str">
        <f t="shared" si="8"/>
        <v>NGR bulk stream sediment</v>
      </c>
      <c r="K70" s="1" t="str">
        <f t="shared" si="9"/>
        <v>&lt;177 micron (NGR)</v>
      </c>
      <c r="L70">
        <v>4</v>
      </c>
      <c r="M70" t="s">
        <v>58</v>
      </c>
      <c r="N70">
        <v>69</v>
      </c>
      <c r="O70">
        <v>3</v>
      </c>
    </row>
    <row r="71" spans="1:15" hidden="1" x14ac:dyDescent="0.3">
      <c r="A71" t="s">
        <v>299</v>
      </c>
      <c r="B71" t="s">
        <v>300</v>
      </c>
      <c r="C71" s="1" t="str">
        <f t="shared" si="10"/>
        <v>21:0455</v>
      </c>
      <c r="D71" s="1" t="str">
        <f t="shared" si="7"/>
        <v>21:0149</v>
      </c>
      <c r="E71" t="s">
        <v>301</v>
      </c>
      <c r="F71" t="s">
        <v>302</v>
      </c>
      <c r="H71">
        <v>54.085226900000002</v>
      </c>
      <c r="I71">
        <v>-128.51673009999999</v>
      </c>
      <c r="J71" s="1" t="str">
        <f t="shared" si="8"/>
        <v>NGR bulk stream sediment</v>
      </c>
      <c r="K71" s="1" t="str">
        <f t="shared" si="9"/>
        <v>&lt;177 micron (NGR)</v>
      </c>
      <c r="L71">
        <v>4</v>
      </c>
      <c r="M71" t="s">
        <v>63</v>
      </c>
      <c r="N71">
        <v>70</v>
      </c>
      <c r="O71">
        <v>1</v>
      </c>
    </row>
    <row r="72" spans="1:15" hidden="1" x14ac:dyDescent="0.3">
      <c r="A72" t="s">
        <v>303</v>
      </c>
      <c r="B72" t="s">
        <v>304</v>
      </c>
      <c r="C72" s="1" t="str">
        <f t="shared" si="10"/>
        <v>21:0455</v>
      </c>
      <c r="D72" s="1" t="str">
        <f t="shared" si="7"/>
        <v>21:0149</v>
      </c>
      <c r="E72" t="s">
        <v>305</v>
      </c>
      <c r="F72" t="s">
        <v>306</v>
      </c>
      <c r="H72">
        <v>54.0831309</v>
      </c>
      <c r="I72">
        <v>-128.54627300000001</v>
      </c>
      <c r="J72" s="1" t="str">
        <f t="shared" si="8"/>
        <v>NGR bulk stream sediment</v>
      </c>
      <c r="K72" s="1" t="str">
        <f t="shared" si="9"/>
        <v>&lt;177 micron (NGR)</v>
      </c>
      <c r="L72">
        <v>4</v>
      </c>
      <c r="M72" t="s">
        <v>68</v>
      </c>
      <c r="N72">
        <v>71</v>
      </c>
      <c r="O72">
        <v>1</v>
      </c>
    </row>
    <row r="73" spans="1:15" hidden="1" x14ac:dyDescent="0.3">
      <c r="A73" t="s">
        <v>307</v>
      </c>
      <c r="B73" t="s">
        <v>308</v>
      </c>
      <c r="C73" s="1" t="str">
        <f t="shared" si="10"/>
        <v>21:0455</v>
      </c>
      <c r="D73" s="1" t="str">
        <f t="shared" si="7"/>
        <v>21:0149</v>
      </c>
      <c r="E73" t="s">
        <v>309</v>
      </c>
      <c r="F73" t="s">
        <v>310</v>
      </c>
      <c r="H73">
        <v>54.071189500000003</v>
      </c>
      <c r="I73">
        <v>-128.5544563</v>
      </c>
      <c r="J73" s="1" t="str">
        <f t="shared" si="8"/>
        <v>NGR bulk stream sediment</v>
      </c>
      <c r="K73" s="1" t="str">
        <f t="shared" si="9"/>
        <v>&lt;177 micron (NGR)</v>
      </c>
      <c r="L73">
        <v>4</v>
      </c>
      <c r="M73" t="s">
        <v>77</v>
      </c>
      <c r="N73">
        <v>72</v>
      </c>
      <c r="O73">
        <v>0.5</v>
      </c>
    </row>
    <row r="74" spans="1:15" hidden="1" x14ac:dyDescent="0.3">
      <c r="A74" t="s">
        <v>311</v>
      </c>
      <c r="B74" t="s">
        <v>312</v>
      </c>
      <c r="C74" s="1" t="str">
        <f t="shared" si="10"/>
        <v>21:0455</v>
      </c>
      <c r="D74" s="1" t="str">
        <f t="shared" si="7"/>
        <v>21:0149</v>
      </c>
      <c r="E74" t="s">
        <v>313</v>
      </c>
      <c r="F74" t="s">
        <v>314</v>
      </c>
      <c r="H74">
        <v>54.083117399999999</v>
      </c>
      <c r="I74">
        <v>-128.5980946</v>
      </c>
      <c r="J74" s="1" t="str">
        <f t="shared" si="8"/>
        <v>NGR bulk stream sediment</v>
      </c>
      <c r="K74" s="1" t="str">
        <f t="shared" si="9"/>
        <v>&lt;177 micron (NGR)</v>
      </c>
      <c r="L74">
        <v>4</v>
      </c>
      <c r="M74" t="s">
        <v>82</v>
      </c>
      <c r="N74">
        <v>73</v>
      </c>
      <c r="O74">
        <v>2</v>
      </c>
    </row>
    <row r="75" spans="1:15" hidden="1" x14ac:dyDescent="0.3">
      <c r="A75" t="s">
        <v>315</v>
      </c>
      <c r="B75" t="s">
        <v>316</v>
      </c>
      <c r="C75" s="1" t="str">
        <f t="shared" si="10"/>
        <v>21:0455</v>
      </c>
      <c r="D75" s="1" t="str">
        <f>HYPERLINK("https://geochem.nrcan.gc.ca/cdogs/content/svy/svy_e.htm", "")</f>
        <v/>
      </c>
      <c r="G75" s="1" t="str">
        <f>HYPERLINK("https://geochem.nrcan.gc.ca/cdogs/content/cr_/cr_00119_e.htm", "119")</f>
        <v>119</v>
      </c>
      <c r="J75" t="s">
        <v>31</v>
      </c>
      <c r="K75" t="s">
        <v>32</v>
      </c>
      <c r="L75">
        <v>4</v>
      </c>
      <c r="M75" t="s">
        <v>33</v>
      </c>
      <c r="N75">
        <v>74</v>
      </c>
      <c r="O75">
        <v>3</v>
      </c>
    </row>
    <row r="76" spans="1:15" hidden="1" x14ac:dyDescent="0.3">
      <c r="A76" t="s">
        <v>317</v>
      </c>
      <c r="B76" t="s">
        <v>318</v>
      </c>
      <c r="C76" s="1" t="str">
        <f t="shared" si="10"/>
        <v>21:0455</v>
      </c>
      <c r="D76" s="1" t="str">
        <f t="shared" ref="D76:D94" si="11">HYPERLINK("https://geochem.nrcan.gc.ca/cdogs/content/svy/svy210149_e.htm", "21:0149")</f>
        <v>21:0149</v>
      </c>
      <c r="E76" t="s">
        <v>319</v>
      </c>
      <c r="F76" t="s">
        <v>320</v>
      </c>
      <c r="H76">
        <v>54.109719599999998</v>
      </c>
      <c r="I76">
        <v>-128.5948855</v>
      </c>
      <c r="J76" s="1" t="str">
        <f t="shared" ref="J76:J94" si="12">HYPERLINK("https://geochem.nrcan.gc.ca/cdogs/content/kwd/kwd020030_e.htm", "NGR bulk stream sediment")</f>
        <v>NGR bulk stream sediment</v>
      </c>
      <c r="K76" s="1" t="str">
        <f t="shared" ref="K76:K94" si="13">HYPERLINK("https://geochem.nrcan.gc.ca/cdogs/content/kwd/kwd080006_e.htm", "&lt;177 micron (NGR)")</f>
        <v>&lt;177 micron (NGR)</v>
      </c>
      <c r="L76">
        <v>4</v>
      </c>
      <c r="M76" t="s">
        <v>87</v>
      </c>
      <c r="N76">
        <v>75</v>
      </c>
      <c r="O76">
        <v>1</v>
      </c>
    </row>
    <row r="77" spans="1:15" hidden="1" x14ac:dyDescent="0.3">
      <c r="A77" t="s">
        <v>321</v>
      </c>
      <c r="B77" t="s">
        <v>322</v>
      </c>
      <c r="C77" s="1" t="str">
        <f t="shared" si="10"/>
        <v>21:0455</v>
      </c>
      <c r="D77" s="1" t="str">
        <f t="shared" si="11"/>
        <v>21:0149</v>
      </c>
      <c r="E77" t="s">
        <v>323</v>
      </c>
      <c r="F77" t="s">
        <v>324</v>
      </c>
      <c r="H77">
        <v>54.069707399999999</v>
      </c>
      <c r="I77">
        <v>-128.41970620000001</v>
      </c>
      <c r="J77" s="1" t="str">
        <f t="shared" si="12"/>
        <v>NGR bulk stream sediment</v>
      </c>
      <c r="K77" s="1" t="str">
        <f t="shared" si="13"/>
        <v>&lt;177 micron (NGR)</v>
      </c>
      <c r="L77">
        <v>4</v>
      </c>
      <c r="M77" t="s">
        <v>92</v>
      </c>
      <c r="N77">
        <v>76</v>
      </c>
      <c r="O77">
        <v>4</v>
      </c>
    </row>
    <row r="78" spans="1:15" hidden="1" x14ac:dyDescent="0.3">
      <c r="A78" t="s">
        <v>325</v>
      </c>
      <c r="B78" t="s">
        <v>326</v>
      </c>
      <c r="C78" s="1" t="str">
        <f t="shared" si="10"/>
        <v>21:0455</v>
      </c>
      <c r="D78" s="1" t="str">
        <f t="shared" si="11"/>
        <v>21:0149</v>
      </c>
      <c r="E78" t="s">
        <v>327</v>
      </c>
      <c r="F78" t="s">
        <v>328</v>
      </c>
      <c r="H78">
        <v>54.080048699999999</v>
      </c>
      <c r="I78">
        <v>-128.44559240000001</v>
      </c>
      <c r="J78" s="1" t="str">
        <f t="shared" si="12"/>
        <v>NGR bulk stream sediment</v>
      </c>
      <c r="K78" s="1" t="str">
        <f t="shared" si="13"/>
        <v>&lt;177 micron (NGR)</v>
      </c>
      <c r="L78">
        <v>4</v>
      </c>
      <c r="M78" t="s">
        <v>97</v>
      </c>
      <c r="N78">
        <v>77</v>
      </c>
      <c r="O78">
        <v>2</v>
      </c>
    </row>
    <row r="79" spans="1:15" hidden="1" x14ac:dyDescent="0.3">
      <c r="A79" t="s">
        <v>329</v>
      </c>
      <c r="B79" t="s">
        <v>330</v>
      </c>
      <c r="C79" s="1" t="str">
        <f t="shared" si="10"/>
        <v>21:0455</v>
      </c>
      <c r="D79" s="1" t="str">
        <f t="shared" si="11"/>
        <v>21:0149</v>
      </c>
      <c r="E79" t="s">
        <v>331</v>
      </c>
      <c r="F79" t="s">
        <v>332</v>
      </c>
      <c r="H79">
        <v>54.088709399999999</v>
      </c>
      <c r="I79">
        <v>-128.462615</v>
      </c>
      <c r="J79" s="1" t="str">
        <f t="shared" si="12"/>
        <v>NGR bulk stream sediment</v>
      </c>
      <c r="K79" s="1" t="str">
        <f t="shared" si="13"/>
        <v>&lt;177 micron (NGR)</v>
      </c>
      <c r="L79">
        <v>4</v>
      </c>
      <c r="M79" t="s">
        <v>102</v>
      </c>
      <c r="N79">
        <v>78</v>
      </c>
      <c r="O79">
        <v>6</v>
      </c>
    </row>
    <row r="80" spans="1:15" hidden="1" x14ac:dyDescent="0.3">
      <c r="A80" t="s">
        <v>333</v>
      </c>
      <c r="B80" t="s">
        <v>334</v>
      </c>
      <c r="C80" s="1" t="str">
        <f t="shared" si="10"/>
        <v>21:0455</v>
      </c>
      <c r="D80" s="1" t="str">
        <f t="shared" si="11"/>
        <v>21:0149</v>
      </c>
      <c r="E80" t="s">
        <v>335</v>
      </c>
      <c r="F80" t="s">
        <v>336</v>
      </c>
      <c r="H80">
        <v>54.0998126</v>
      </c>
      <c r="I80">
        <v>-128.48596040000001</v>
      </c>
      <c r="J80" s="1" t="str">
        <f t="shared" si="12"/>
        <v>NGR bulk stream sediment</v>
      </c>
      <c r="K80" s="1" t="str">
        <f t="shared" si="13"/>
        <v>&lt;177 micron (NGR)</v>
      </c>
      <c r="L80">
        <v>4</v>
      </c>
      <c r="M80" t="s">
        <v>107</v>
      </c>
      <c r="N80">
        <v>79</v>
      </c>
      <c r="O80">
        <v>4</v>
      </c>
    </row>
    <row r="81" spans="1:15" hidden="1" x14ac:dyDescent="0.3">
      <c r="A81" t="s">
        <v>337</v>
      </c>
      <c r="B81" t="s">
        <v>338</v>
      </c>
      <c r="C81" s="1" t="str">
        <f t="shared" si="10"/>
        <v>21:0455</v>
      </c>
      <c r="D81" s="1" t="str">
        <f t="shared" si="11"/>
        <v>21:0149</v>
      </c>
      <c r="E81" t="s">
        <v>339</v>
      </c>
      <c r="F81" t="s">
        <v>340</v>
      </c>
      <c r="H81">
        <v>54.1247586</v>
      </c>
      <c r="I81">
        <v>-128.52655369999999</v>
      </c>
      <c r="J81" s="1" t="str">
        <f t="shared" si="12"/>
        <v>NGR bulk stream sediment</v>
      </c>
      <c r="K81" s="1" t="str">
        <f t="shared" si="13"/>
        <v>&lt;177 micron (NGR)</v>
      </c>
      <c r="L81">
        <v>4</v>
      </c>
      <c r="M81" t="s">
        <v>112</v>
      </c>
      <c r="N81">
        <v>80</v>
      </c>
      <c r="O81">
        <v>4</v>
      </c>
    </row>
    <row r="82" spans="1:15" hidden="1" x14ac:dyDescent="0.3">
      <c r="A82" t="s">
        <v>341</v>
      </c>
      <c r="B82" t="s">
        <v>342</v>
      </c>
      <c r="C82" s="1" t="str">
        <f t="shared" si="10"/>
        <v>21:0455</v>
      </c>
      <c r="D82" s="1" t="str">
        <f t="shared" si="11"/>
        <v>21:0149</v>
      </c>
      <c r="E82" t="s">
        <v>343</v>
      </c>
      <c r="F82" t="s">
        <v>344</v>
      </c>
      <c r="H82">
        <v>54.144326900000003</v>
      </c>
      <c r="I82">
        <v>-128.5553262</v>
      </c>
      <c r="J82" s="1" t="str">
        <f t="shared" si="12"/>
        <v>NGR bulk stream sediment</v>
      </c>
      <c r="K82" s="1" t="str">
        <f t="shared" si="13"/>
        <v>&lt;177 micron (NGR)</v>
      </c>
      <c r="L82">
        <v>5</v>
      </c>
      <c r="M82" t="s">
        <v>19</v>
      </c>
      <c r="N82">
        <v>81</v>
      </c>
      <c r="O82">
        <v>3</v>
      </c>
    </row>
    <row r="83" spans="1:15" hidden="1" x14ac:dyDescent="0.3">
      <c r="A83" t="s">
        <v>345</v>
      </c>
      <c r="B83" t="s">
        <v>346</v>
      </c>
      <c r="C83" s="1" t="str">
        <f t="shared" si="10"/>
        <v>21:0455</v>
      </c>
      <c r="D83" s="1" t="str">
        <f t="shared" si="11"/>
        <v>21:0149</v>
      </c>
      <c r="E83" t="s">
        <v>347</v>
      </c>
      <c r="F83" t="s">
        <v>348</v>
      </c>
      <c r="H83">
        <v>54.1488066</v>
      </c>
      <c r="I83">
        <v>-128.5211505</v>
      </c>
      <c r="J83" s="1" t="str">
        <f t="shared" si="12"/>
        <v>NGR bulk stream sediment</v>
      </c>
      <c r="K83" s="1" t="str">
        <f t="shared" si="13"/>
        <v>&lt;177 micron (NGR)</v>
      </c>
      <c r="L83">
        <v>5</v>
      </c>
      <c r="M83" t="s">
        <v>24</v>
      </c>
      <c r="N83">
        <v>82</v>
      </c>
      <c r="O83">
        <v>15</v>
      </c>
    </row>
    <row r="84" spans="1:15" hidden="1" x14ac:dyDescent="0.3">
      <c r="A84" t="s">
        <v>349</v>
      </c>
      <c r="B84" t="s">
        <v>350</v>
      </c>
      <c r="C84" s="1" t="str">
        <f t="shared" si="10"/>
        <v>21:0455</v>
      </c>
      <c r="D84" s="1" t="str">
        <f t="shared" si="11"/>
        <v>21:0149</v>
      </c>
      <c r="E84" t="s">
        <v>347</v>
      </c>
      <c r="F84" t="s">
        <v>351</v>
      </c>
      <c r="H84">
        <v>54.1488066</v>
      </c>
      <c r="I84">
        <v>-128.5211505</v>
      </c>
      <c r="J84" s="1" t="str">
        <f t="shared" si="12"/>
        <v>NGR bulk stream sediment</v>
      </c>
      <c r="K84" s="1" t="str">
        <f t="shared" si="13"/>
        <v>&lt;177 micron (NGR)</v>
      </c>
      <c r="L84">
        <v>5</v>
      </c>
      <c r="M84" t="s">
        <v>28</v>
      </c>
      <c r="N84">
        <v>83</v>
      </c>
      <c r="O84">
        <v>14</v>
      </c>
    </row>
    <row r="85" spans="1:15" hidden="1" x14ac:dyDescent="0.3">
      <c r="A85" t="s">
        <v>352</v>
      </c>
      <c r="B85" t="s">
        <v>353</v>
      </c>
      <c r="C85" s="1" t="str">
        <f t="shared" si="10"/>
        <v>21:0455</v>
      </c>
      <c r="D85" s="1" t="str">
        <f t="shared" si="11"/>
        <v>21:0149</v>
      </c>
      <c r="E85" t="s">
        <v>343</v>
      </c>
      <c r="F85" t="s">
        <v>354</v>
      </c>
      <c r="H85">
        <v>54.144326900000003</v>
      </c>
      <c r="I85">
        <v>-128.5553262</v>
      </c>
      <c r="J85" s="1" t="str">
        <f t="shared" si="12"/>
        <v>NGR bulk stream sediment</v>
      </c>
      <c r="K85" s="1" t="str">
        <f t="shared" si="13"/>
        <v>&lt;177 micron (NGR)</v>
      </c>
      <c r="L85">
        <v>5</v>
      </c>
      <c r="M85" t="s">
        <v>72</v>
      </c>
      <c r="N85">
        <v>84</v>
      </c>
      <c r="O85">
        <v>4</v>
      </c>
    </row>
    <row r="86" spans="1:15" hidden="1" x14ac:dyDescent="0.3">
      <c r="A86" t="s">
        <v>355</v>
      </c>
      <c r="B86" t="s">
        <v>356</v>
      </c>
      <c r="C86" s="1" t="str">
        <f t="shared" si="10"/>
        <v>21:0455</v>
      </c>
      <c r="D86" s="1" t="str">
        <f t="shared" si="11"/>
        <v>21:0149</v>
      </c>
      <c r="E86" t="s">
        <v>357</v>
      </c>
      <c r="F86" t="s">
        <v>358</v>
      </c>
      <c r="H86">
        <v>54.147641499999999</v>
      </c>
      <c r="I86">
        <v>-128.54758960000001</v>
      </c>
      <c r="J86" s="1" t="str">
        <f t="shared" si="12"/>
        <v>NGR bulk stream sediment</v>
      </c>
      <c r="K86" s="1" t="str">
        <f t="shared" si="13"/>
        <v>&lt;177 micron (NGR)</v>
      </c>
      <c r="L86">
        <v>5</v>
      </c>
      <c r="M86" t="s">
        <v>38</v>
      </c>
      <c r="N86">
        <v>85</v>
      </c>
      <c r="O86">
        <v>8</v>
      </c>
    </row>
    <row r="87" spans="1:15" hidden="1" x14ac:dyDescent="0.3">
      <c r="A87" t="s">
        <v>359</v>
      </c>
      <c r="B87" t="s">
        <v>360</v>
      </c>
      <c r="C87" s="1" t="str">
        <f t="shared" si="10"/>
        <v>21:0455</v>
      </c>
      <c r="D87" s="1" t="str">
        <f t="shared" si="11"/>
        <v>21:0149</v>
      </c>
      <c r="E87" t="s">
        <v>361</v>
      </c>
      <c r="F87" t="s">
        <v>362</v>
      </c>
      <c r="H87">
        <v>54.176438300000001</v>
      </c>
      <c r="I87">
        <v>-128.5621826</v>
      </c>
      <c r="J87" s="1" t="str">
        <f t="shared" si="12"/>
        <v>NGR bulk stream sediment</v>
      </c>
      <c r="K87" s="1" t="str">
        <f t="shared" si="13"/>
        <v>&lt;177 micron (NGR)</v>
      </c>
      <c r="L87">
        <v>5</v>
      </c>
      <c r="M87" t="s">
        <v>43</v>
      </c>
      <c r="N87">
        <v>86</v>
      </c>
      <c r="O87">
        <v>1</v>
      </c>
    </row>
    <row r="88" spans="1:15" hidden="1" x14ac:dyDescent="0.3">
      <c r="A88" t="s">
        <v>363</v>
      </c>
      <c r="B88" t="s">
        <v>364</v>
      </c>
      <c r="C88" s="1" t="str">
        <f t="shared" si="10"/>
        <v>21:0455</v>
      </c>
      <c r="D88" s="1" t="str">
        <f t="shared" si="11"/>
        <v>21:0149</v>
      </c>
      <c r="E88" t="s">
        <v>365</v>
      </c>
      <c r="F88" t="s">
        <v>366</v>
      </c>
      <c r="H88">
        <v>54.186458199999997</v>
      </c>
      <c r="I88">
        <v>-128.53536560000001</v>
      </c>
      <c r="J88" s="1" t="str">
        <f t="shared" si="12"/>
        <v>NGR bulk stream sediment</v>
      </c>
      <c r="K88" s="1" t="str">
        <f t="shared" si="13"/>
        <v>&lt;177 micron (NGR)</v>
      </c>
      <c r="L88">
        <v>5</v>
      </c>
      <c r="M88" t="s">
        <v>48</v>
      </c>
      <c r="N88">
        <v>87</v>
      </c>
      <c r="O88">
        <v>13</v>
      </c>
    </row>
    <row r="89" spans="1:15" hidden="1" x14ac:dyDescent="0.3">
      <c r="A89" t="s">
        <v>367</v>
      </c>
      <c r="B89" t="s">
        <v>368</v>
      </c>
      <c r="C89" s="1" t="str">
        <f t="shared" si="10"/>
        <v>21:0455</v>
      </c>
      <c r="D89" s="1" t="str">
        <f t="shared" si="11"/>
        <v>21:0149</v>
      </c>
      <c r="E89" t="s">
        <v>369</v>
      </c>
      <c r="F89" t="s">
        <v>370</v>
      </c>
      <c r="H89">
        <v>54.1890413</v>
      </c>
      <c r="I89">
        <v>-128.5316431</v>
      </c>
      <c r="J89" s="1" t="str">
        <f t="shared" si="12"/>
        <v>NGR bulk stream sediment</v>
      </c>
      <c r="K89" s="1" t="str">
        <f t="shared" si="13"/>
        <v>&lt;177 micron (NGR)</v>
      </c>
      <c r="L89">
        <v>5</v>
      </c>
      <c r="M89" t="s">
        <v>53</v>
      </c>
      <c r="N89">
        <v>88</v>
      </c>
      <c r="O89">
        <v>21</v>
      </c>
    </row>
    <row r="90" spans="1:15" hidden="1" x14ac:dyDescent="0.3">
      <c r="A90" t="s">
        <v>371</v>
      </c>
      <c r="B90" t="s">
        <v>372</v>
      </c>
      <c r="C90" s="1" t="str">
        <f t="shared" si="10"/>
        <v>21:0455</v>
      </c>
      <c r="D90" s="1" t="str">
        <f t="shared" si="11"/>
        <v>21:0149</v>
      </c>
      <c r="E90" t="s">
        <v>373</v>
      </c>
      <c r="F90" t="s">
        <v>374</v>
      </c>
      <c r="H90">
        <v>54.221775200000003</v>
      </c>
      <c r="I90">
        <v>-128.53407859999999</v>
      </c>
      <c r="J90" s="1" t="str">
        <f t="shared" si="12"/>
        <v>NGR bulk stream sediment</v>
      </c>
      <c r="K90" s="1" t="str">
        <f t="shared" si="13"/>
        <v>&lt;177 micron (NGR)</v>
      </c>
      <c r="L90">
        <v>5</v>
      </c>
      <c r="M90" t="s">
        <v>58</v>
      </c>
      <c r="N90">
        <v>89</v>
      </c>
      <c r="O90">
        <v>4</v>
      </c>
    </row>
    <row r="91" spans="1:15" hidden="1" x14ac:dyDescent="0.3">
      <c r="A91" t="s">
        <v>375</v>
      </c>
      <c r="B91" t="s">
        <v>376</v>
      </c>
      <c r="C91" s="1" t="str">
        <f t="shared" si="10"/>
        <v>21:0455</v>
      </c>
      <c r="D91" s="1" t="str">
        <f t="shared" si="11"/>
        <v>21:0149</v>
      </c>
      <c r="E91" t="s">
        <v>377</v>
      </c>
      <c r="F91" t="s">
        <v>378</v>
      </c>
      <c r="H91">
        <v>54.218623899999997</v>
      </c>
      <c r="I91">
        <v>-128.52572499999999</v>
      </c>
      <c r="J91" s="1" t="str">
        <f t="shared" si="12"/>
        <v>NGR bulk stream sediment</v>
      </c>
      <c r="K91" s="1" t="str">
        <f t="shared" si="13"/>
        <v>&lt;177 micron (NGR)</v>
      </c>
      <c r="L91">
        <v>5</v>
      </c>
      <c r="M91" t="s">
        <v>63</v>
      </c>
      <c r="N91">
        <v>90</v>
      </c>
      <c r="O91">
        <v>8</v>
      </c>
    </row>
    <row r="92" spans="1:15" hidden="1" x14ac:dyDescent="0.3">
      <c r="A92" t="s">
        <v>379</v>
      </c>
      <c r="B92" t="s">
        <v>380</v>
      </c>
      <c r="C92" s="1" t="str">
        <f t="shared" si="10"/>
        <v>21:0455</v>
      </c>
      <c r="D92" s="1" t="str">
        <f t="shared" si="11"/>
        <v>21:0149</v>
      </c>
      <c r="E92" t="s">
        <v>381</v>
      </c>
      <c r="F92" t="s">
        <v>382</v>
      </c>
      <c r="H92">
        <v>54.249158899999998</v>
      </c>
      <c r="I92">
        <v>-128.5220894</v>
      </c>
      <c r="J92" s="1" t="str">
        <f t="shared" si="12"/>
        <v>NGR bulk stream sediment</v>
      </c>
      <c r="K92" s="1" t="str">
        <f t="shared" si="13"/>
        <v>&lt;177 micron (NGR)</v>
      </c>
      <c r="L92">
        <v>5</v>
      </c>
      <c r="M92" t="s">
        <v>68</v>
      </c>
      <c r="N92">
        <v>91</v>
      </c>
      <c r="O92">
        <v>3</v>
      </c>
    </row>
    <row r="93" spans="1:15" hidden="1" x14ac:dyDescent="0.3">
      <c r="A93" t="s">
        <v>383</v>
      </c>
      <c r="B93" t="s">
        <v>384</v>
      </c>
      <c r="C93" s="1" t="str">
        <f t="shared" si="10"/>
        <v>21:0455</v>
      </c>
      <c r="D93" s="1" t="str">
        <f t="shared" si="11"/>
        <v>21:0149</v>
      </c>
      <c r="E93" t="s">
        <v>385</v>
      </c>
      <c r="F93" t="s">
        <v>386</v>
      </c>
      <c r="H93">
        <v>54.3068502</v>
      </c>
      <c r="I93">
        <v>-128.29208510000001</v>
      </c>
      <c r="J93" s="1" t="str">
        <f t="shared" si="12"/>
        <v>NGR bulk stream sediment</v>
      </c>
      <c r="K93" s="1" t="str">
        <f t="shared" si="13"/>
        <v>&lt;177 micron (NGR)</v>
      </c>
      <c r="L93">
        <v>5</v>
      </c>
      <c r="M93" t="s">
        <v>77</v>
      </c>
      <c r="N93">
        <v>92</v>
      </c>
      <c r="O93">
        <v>3</v>
      </c>
    </row>
    <row r="94" spans="1:15" hidden="1" x14ac:dyDescent="0.3">
      <c r="A94" t="s">
        <v>387</v>
      </c>
      <c r="B94" t="s">
        <v>388</v>
      </c>
      <c r="C94" s="1" t="str">
        <f t="shared" si="10"/>
        <v>21:0455</v>
      </c>
      <c r="D94" s="1" t="str">
        <f t="shared" si="11"/>
        <v>21:0149</v>
      </c>
      <c r="E94" t="s">
        <v>389</v>
      </c>
      <c r="F94" t="s">
        <v>390</v>
      </c>
      <c r="H94">
        <v>54.294948400000003</v>
      </c>
      <c r="I94">
        <v>-128.2780003</v>
      </c>
      <c r="J94" s="1" t="str">
        <f t="shared" si="12"/>
        <v>NGR bulk stream sediment</v>
      </c>
      <c r="K94" s="1" t="str">
        <f t="shared" si="13"/>
        <v>&lt;177 micron (NGR)</v>
      </c>
      <c r="L94">
        <v>5</v>
      </c>
      <c r="M94" t="s">
        <v>82</v>
      </c>
      <c r="N94">
        <v>93</v>
      </c>
      <c r="O94">
        <v>2</v>
      </c>
    </row>
    <row r="95" spans="1:15" hidden="1" x14ac:dyDescent="0.3">
      <c r="A95" t="s">
        <v>391</v>
      </c>
      <c r="B95" t="s">
        <v>392</v>
      </c>
      <c r="C95" s="1" t="str">
        <f t="shared" si="10"/>
        <v>21:0455</v>
      </c>
      <c r="D95" s="1" t="str">
        <f>HYPERLINK("https://geochem.nrcan.gc.ca/cdogs/content/svy/svy_e.htm", "")</f>
        <v/>
      </c>
      <c r="G95" s="1" t="str">
        <f>HYPERLINK("https://geochem.nrcan.gc.ca/cdogs/content/cr_/cr_00121_e.htm", "121")</f>
        <v>121</v>
      </c>
      <c r="J95" t="s">
        <v>31</v>
      </c>
      <c r="K95" t="s">
        <v>32</v>
      </c>
      <c r="L95">
        <v>5</v>
      </c>
      <c r="M95" t="s">
        <v>33</v>
      </c>
      <c r="N95">
        <v>94</v>
      </c>
      <c r="O95">
        <v>4</v>
      </c>
    </row>
    <row r="96" spans="1:15" hidden="1" x14ac:dyDescent="0.3">
      <c r="A96" t="s">
        <v>393</v>
      </c>
      <c r="B96" t="s">
        <v>394</v>
      </c>
      <c r="C96" s="1" t="str">
        <f t="shared" si="10"/>
        <v>21:0455</v>
      </c>
      <c r="D96" s="1" t="str">
        <f t="shared" ref="D96:D116" si="14">HYPERLINK("https://geochem.nrcan.gc.ca/cdogs/content/svy/svy210149_e.htm", "21:0149")</f>
        <v>21:0149</v>
      </c>
      <c r="E96" t="s">
        <v>395</v>
      </c>
      <c r="F96" t="s">
        <v>396</v>
      </c>
      <c r="H96">
        <v>54.308510699999999</v>
      </c>
      <c r="I96">
        <v>-128.33110970000001</v>
      </c>
      <c r="J96" s="1" t="str">
        <f t="shared" ref="J96:J116" si="15">HYPERLINK("https://geochem.nrcan.gc.ca/cdogs/content/kwd/kwd020030_e.htm", "NGR bulk stream sediment")</f>
        <v>NGR bulk stream sediment</v>
      </c>
      <c r="K96" s="1" t="str">
        <f t="shared" ref="K96:K116" si="16">HYPERLINK("https://geochem.nrcan.gc.ca/cdogs/content/kwd/kwd080006_e.htm", "&lt;177 micron (NGR)")</f>
        <v>&lt;177 micron (NGR)</v>
      </c>
      <c r="L96">
        <v>5</v>
      </c>
      <c r="M96" t="s">
        <v>87</v>
      </c>
      <c r="N96">
        <v>95</v>
      </c>
      <c r="O96">
        <v>3</v>
      </c>
    </row>
    <row r="97" spans="1:15" hidden="1" x14ac:dyDescent="0.3">
      <c r="A97" t="s">
        <v>397</v>
      </c>
      <c r="B97" t="s">
        <v>398</v>
      </c>
      <c r="C97" s="1" t="str">
        <f t="shared" si="10"/>
        <v>21:0455</v>
      </c>
      <c r="D97" s="1" t="str">
        <f t="shared" si="14"/>
        <v>21:0149</v>
      </c>
      <c r="E97" t="s">
        <v>399</v>
      </c>
      <c r="F97" t="s">
        <v>400</v>
      </c>
      <c r="H97">
        <v>54.3076352</v>
      </c>
      <c r="I97">
        <v>-128.3879432</v>
      </c>
      <c r="J97" s="1" t="str">
        <f t="shared" si="15"/>
        <v>NGR bulk stream sediment</v>
      </c>
      <c r="K97" s="1" t="str">
        <f t="shared" si="16"/>
        <v>&lt;177 micron (NGR)</v>
      </c>
      <c r="L97">
        <v>5</v>
      </c>
      <c r="M97" t="s">
        <v>92</v>
      </c>
      <c r="N97">
        <v>96</v>
      </c>
      <c r="O97">
        <v>2</v>
      </c>
    </row>
    <row r="98" spans="1:15" hidden="1" x14ac:dyDescent="0.3">
      <c r="A98" t="s">
        <v>401</v>
      </c>
      <c r="B98" t="s">
        <v>402</v>
      </c>
      <c r="C98" s="1" t="str">
        <f t="shared" si="10"/>
        <v>21:0455</v>
      </c>
      <c r="D98" s="1" t="str">
        <f t="shared" si="14"/>
        <v>21:0149</v>
      </c>
      <c r="E98" t="s">
        <v>403</v>
      </c>
      <c r="F98" t="s">
        <v>404</v>
      </c>
      <c r="H98">
        <v>54.307246900000003</v>
      </c>
      <c r="I98">
        <v>-128.4221756</v>
      </c>
      <c r="J98" s="1" t="str">
        <f t="shared" si="15"/>
        <v>NGR bulk stream sediment</v>
      </c>
      <c r="K98" s="1" t="str">
        <f t="shared" si="16"/>
        <v>&lt;177 micron (NGR)</v>
      </c>
      <c r="L98">
        <v>5</v>
      </c>
      <c r="M98" t="s">
        <v>97</v>
      </c>
      <c r="N98">
        <v>97</v>
      </c>
      <c r="O98">
        <v>12</v>
      </c>
    </row>
    <row r="99" spans="1:15" hidden="1" x14ac:dyDescent="0.3">
      <c r="A99" t="s">
        <v>405</v>
      </c>
      <c r="B99" t="s">
        <v>406</v>
      </c>
      <c r="C99" s="1" t="str">
        <f t="shared" si="10"/>
        <v>21:0455</v>
      </c>
      <c r="D99" s="1" t="str">
        <f t="shared" si="14"/>
        <v>21:0149</v>
      </c>
      <c r="E99" t="s">
        <v>407</v>
      </c>
      <c r="F99" t="s">
        <v>408</v>
      </c>
      <c r="H99">
        <v>54.3047282</v>
      </c>
      <c r="I99">
        <v>-128.44458710000001</v>
      </c>
      <c r="J99" s="1" t="str">
        <f t="shared" si="15"/>
        <v>NGR bulk stream sediment</v>
      </c>
      <c r="K99" s="1" t="str">
        <f t="shared" si="16"/>
        <v>&lt;177 micron (NGR)</v>
      </c>
      <c r="L99">
        <v>5</v>
      </c>
      <c r="M99" t="s">
        <v>102</v>
      </c>
      <c r="N99">
        <v>98</v>
      </c>
      <c r="O99">
        <v>10</v>
      </c>
    </row>
    <row r="100" spans="1:15" hidden="1" x14ac:dyDescent="0.3">
      <c r="A100" t="s">
        <v>409</v>
      </c>
      <c r="B100" t="s">
        <v>410</v>
      </c>
      <c r="C100" s="1" t="str">
        <f t="shared" si="10"/>
        <v>21:0455</v>
      </c>
      <c r="D100" s="1" t="str">
        <f t="shared" si="14"/>
        <v>21:0149</v>
      </c>
      <c r="E100" t="s">
        <v>411</v>
      </c>
      <c r="F100" t="s">
        <v>412</v>
      </c>
      <c r="H100">
        <v>54.30171</v>
      </c>
      <c r="I100">
        <v>-128.3348464</v>
      </c>
      <c r="J100" s="1" t="str">
        <f t="shared" si="15"/>
        <v>NGR bulk stream sediment</v>
      </c>
      <c r="K100" s="1" t="str">
        <f t="shared" si="16"/>
        <v>&lt;177 micron (NGR)</v>
      </c>
      <c r="L100">
        <v>5</v>
      </c>
      <c r="M100" t="s">
        <v>107</v>
      </c>
      <c r="N100">
        <v>99</v>
      </c>
      <c r="O100">
        <v>5</v>
      </c>
    </row>
    <row r="101" spans="1:15" hidden="1" x14ac:dyDescent="0.3">
      <c r="A101" t="s">
        <v>413</v>
      </c>
      <c r="B101" t="s">
        <v>414</v>
      </c>
      <c r="C101" s="1" t="str">
        <f t="shared" si="10"/>
        <v>21:0455</v>
      </c>
      <c r="D101" s="1" t="str">
        <f t="shared" si="14"/>
        <v>21:0149</v>
      </c>
      <c r="E101" t="s">
        <v>415</v>
      </c>
      <c r="F101" t="s">
        <v>416</v>
      </c>
      <c r="H101">
        <v>54.296083600000003</v>
      </c>
      <c r="I101">
        <v>-128.3768523</v>
      </c>
      <c r="J101" s="1" t="str">
        <f t="shared" si="15"/>
        <v>NGR bulk stream sediment</v>
      </c>
      <c r="K101" s="1" t="str">
        <f t="shared" si="16"/>
        <v>&lt;177 micron (NGR)</v>
      </c>
      <c r="L101">
        <v>5</v>
      </c>
      <c r="M101" t="s">
        <v>112</v>
      </c>
      <c r="N101">
        <v>100</v>
      </c>
      <c r="O101">
        <v>3</v>
      </c>
    </row>
    <row r="102" spans="1:15" hidden="1" x14ac:dyDescent="0.3">
      <c r="A102" t="s">
        <v>417</v>
      </c>
      <c r="B102" t="s">
        <v>418</v>
      </c>
      <c r="C102" s="1" t="str">
        <f t="shared" si="10"/>
        <v>21:0455</v>
      </c>
      <c r="D102" s="1" t="str">
        <f t="shared" si="14"/>
        <v>21:0149</v>
      </c>
      <c r="E102" t="s">
        <v>419</v>
      </c>
      <c r="F102" t="s">
        <v>420</v>
      </c>
      <c r="H102">
        <v>54.750630399999999</v>
      </c>
      <c r="I102">
        <v>-128.61594249999999</v>
      </c>
      <c r="J102" s="1" t="str">
        <f t="shared" si="15"/>
        <v>NGR bulk stream sediment</v>
      </c>
      <c r="K102" s="1" t="str">
        <f t="shared" si="16"/>
        <v>&lt;177 micron (NGR)</v>
      </c>
      <c r="L102">
        <v>6</v>
      </c>
      <c r="M102" t="s">
        <v>19</v>
      </c>
      <c r="N102">
        <v>101</v>
      </c>
      <c r="O102">
        <v>4</v>
      </c>
    </row>
    <row r="103" spans="1:15" hidden="1" x14ac:dyDescent="0.3">
      <c r="A103" t="s">
        <v>421</v>
      </c>
      <c r="B103" t="s">
        <v>422</v>
      </c>
      <c r="C103" s="1" t="str">
        <f t="shared" si="10"/>
        <v>21:0455</v>
      </c>
      <c r="D103" s="1" t="str">
        <f t="shared" si="14"/>
        <v>21:0149</v>
      </c>
      <c r="E103" t="s">
        <v>423</v>
      </c>
      <c r="F103" t="s">
        <v>424</v>
      </c>
      <c r="H103">
        <v>54.3014321</v>
      </c>
      <c r="I103">
        <v>-128.49183909999999</v>
      </c>
      <c r="J103" s="1" t="str">
        <f t="shared" si="15"/>
        <v>NGR bulk stream sediment</v>
      </c>
      <c r="K103" s="1" t="str">
        <f t="shared" si="16"/>
        <v>&lt;177 micron (NGR)</v>
      </c>
      <c r="L103">
        <v>6</v>
      </c>
      <c r="M103" t="s">
        <v>38</v>
      </c>
      <c r="N103">
        <v>102</v>
      </c>
      <c r="O103">
        <v>11</v>
      </c>
    </row>
    <row r="104" spans="1:15" hidden="1" x14ac:dyDescent="0.3">
      <c r="A104" t="s">
        <v>425</v>
      </c>
      <c r="B104" t="s">
        <v>426</v>
      </c>
      <c r="C104" s="1" t="str">
        <f t="shared" si="10"/>
        <v>21:0455</v>
      </c>
      <c r="D104" s="1" t="str">
        <f t="shared" si="14"/>
        <v>21:0149</v>
      </c>
      <c r="E104" t="s">
        <v>427</v>
      </c>
      <c r="F104" t="s">
        <v>428</v>
      </c>
      <c r="H104">
        <v>54.299992699999997</v>
      </c>
      <c r="I104">
        <v>-128.38908620000001</v>
      </c>
      <c r="J104" s="1" t="str">
        <f t="shared" si="15"/>
        <v>NGR bulk stream sediment</v>
      </c>
      <c r="K104" s="1" t="str">
        <f t="shared" si="16"/>
        <v>&lt;177 micron (NGR)</v>
      </c>
      <c r="L104">
        <v>6</v>
      </c>
      <c r="M104" t="s">
        <v>24</v>
      </c>
      <c r="N104">
        <v>103</v>
      </c>
      <c r="O104">
        <v>3</v>
      </c>
    </row>
    <row r="105" spans="1:15" hidden="1" x14ac:dyDescent="0.3">
      <c r="A105" t="s">
        <v>429</v>
      </c>
      <c r="B105" t="s">
        <v>430</v>
      </c>
      <c r="C105" s="1" t="str">
        <f t="shared" si="10"/>
        <v>21:0455</v>
      </c>
      <c r="D105" s="1" t="str">
        <f t="shared" si="14"/>
        <v>21:0149</v>
      </c>
      <c r="E105" t="s">
        <v>427</v>
      </c>
      <c r="F105" t="s">
        <v>431</v>
      </c>
      <c r="H105">
        <v>54.299992699999997</v>
      </c>
      <c r="I105">
        <v>-128.38908620000001</v>
      </c>
      <c r="J105" s="1" t="str">
        <f t="shared" si="15"/>
        <v>NGR bulk stream sediment</v>
      </c>
      <c r="K105" s="1" t="str">
        <f t="shared" si="16"/>
        <v>&lt;177 micron (NGR)</v>
      </c>
      <c r="L105">
        <v>6</v>
      </c>
      <c r="M105" t="s">
        <v>28</v>
      </c>
      <c r="N105">
        <v>104</v>
      </c>
      <c r="O105">
        <v>3</v>
      </c>
    </row>
    <row r="106" spans="1:15" hidden="1" x14ac:dyDescent="0.3">
      <c r="A106" t="s">
        <v>432</v>
      </c>
      <c r="B106" t="s">
        <v>433</v>
      </c>
      <c r="C106" s="1" t="str">
        <f t="shared" si="10"/>
        <v>21:0455</v>
      </c>
      <c r="D106" s="1" t="str">
        <f t="shared" si="14"/>
        <v>21:0149</v>
      </c>
      <c r="E106" t="s">
        <v>434</v>
      </c>
      <c r="F106" t="s">
        <v>435</v>
      </c>
      <c r="H106">
        <v>54.329200399999998</v>
      </c>
      <c r="I106">
        <v>-128.50638090000001</v>
      </c>
      <c r="J106" s="1" t="str">
        <f t="shared" si="15"/>
        <v>NGR bulk stream sediment</v>
      </c>
      <c r="K106" s="1" t="str">
        <f t="shared" si="16"/>
        <v>&lt;177 micron (NGR)</v>
      </c>
      <c r="L106">
        <v>6</v>
      </c>
      <c r="M106" t="s">
        <v>43</v>
      </c>
      <c r="N106">
        <v>105</v>
      </c>
      <c r="O106">
        <v>8</v>
      </c>
    </row>
    <row r="107" spans="1:15" hidden="1" x14ac:dyDescent="0.3">
      <c r="A107" t="s">
        <v>436</v>
      </c>
      <c r="B107" t="s">
        <v>437</v>
      </c>
      <c r="C107" s="1" t="str">
        <f t="shared" si="10"/>
        <v>21:0455</v>
      </c>
      <c r="D107" s="1" t="str">
        <f t="shared" si="14"/>
        <v>21:0149</v>
      </c>
      <c r="E107" t="s">
        <v>438</v>
      </c>
      <c r="F107" t="s">
        <v>439</v>
      </c>
      <c r="H107">
        <v>54.341209300000003</v>
      </c>
      <c r="I107">
        <v>-128.534536</v>
      </c>
      <c r="J107" s="1" t="str">
        <f t="shared" si="15"/>
        <v>NGR bulk stream sediment</v>
      </c>
      <c r="K107" s="1" t="str">
        <f t="shared" si="16"/>
        <v>&lt;177 micron (NGR)</v>
      </c>
      <c r="L107">
        <v>6</v>
      </c>
      <c r="M107" t="s">
        <v>48</v>
      </c>
      <c r="N107">
        <v>106</v>
      </c>
      <c r="O107">
        <v>10</v>
      </c>
    </row>
    <row r="108" spans="1:15" hidden="1" x14ac:dyDescent="0.3">
      <c r="A108" t="s">
        <v>440</v>
      </c>
      <c r="B108" t="s">
        <v>441</v>
      </c>
      <c r="C108" s="1" t="str">
        <f t="shared" si="10"/>
        <v>21:0455</v>
      </c>
      <c r="D108" s="1" t="str">
        <f t="shared" si="14"/>
        <v>21:0149</v>
      </c>
      <c r="E108" t="s">
        <v>442</v>
      </c>
      <c r="F108" t="s">
        <v>443</v>
      </c>
      <c r="H108">
        <v>54.0280773</v>
      </c>
      <c r="I108">
        <v>-128.5701962</v>
      </c>
      <c r="J108" s="1" t="str">
        <f t="shared" si="15"/>
        <v>NGR bulk stream sediment</v>
      </c>
      <c r="K108" s="1" t="str">
        <f t="shared" si="16"/>
        <v>&lt;177 micron (NGR)</v>
      </c>
      <c r="L108">
        <v>6</v>
      </c>
      <c r="M108" t="s">
        <v>53</v>
      </c>
      <c r="N108">
        <v>107</v>
      </c>
      <c r="O108">
        <v>1</v>
      </c>
    </row>
    <row r="109" spans="1:15" hidden="1" x14ac:dyDescent="0.3">
      <c r="A109" t="s">
        <v>444</v>
      </c>
      <c r="B109" t="s">
        <v>445</v>
      </c>
      <c r="C109" s="1" t="str">
        <f t="shared" si="10"/>
        <v>21:0455</v>
      </c>
      <c r="D109" s="1" t="str">
        <f t="shared" si="14"/>
        <v>21:0149</v>
      </c>
      <c r="E109" t="s">
        <v>446</v>
      </c>
      <c r="F109" t="s">
        <v>447</v>
      </c>
      <c r="H109">
        <v>54.8848664</v>
      </c>
      <c r="I109">
        <v>-128.77408589999999</v>
      </c>
      <c r="J109" s="1" t="str">
        <f t="shared" si="15"/>
        <v>NGR bulk stream sediment</v>
      </c>
      <c r="K109" s="1" t="str">
        <f t="shared" si="16"/>
        <v>&lt;177 micron (NGR)</v>
      </c>
      <c r="L109">
        <v>6</v>
      </c>
      <c r="M109" t="s">
        <v>58</v>
      </c>
      <c r="N109">
        <v>108</v>
      </c>
      <c r="O109">
        <v>3</v>
      </c>
    </row>
    <row r="110" spans="1:15" hidden="1" x14ac:dyDescent="0.3">
      <c r="A110" t="s">
        <v>448</v>
      </c>
      <c r="B110" t="s">
        <v>449</v>
      </c>
      <c r="C110" s="1" t="str">
        <f t="shared" si="10"/>
        <v>21:0455</v>
      </c>
      <c r="D110" s="1" t="str">
        <f t="shared" si="14"/>
        <v>21:0149</v>
      </c>
      <c r="E110" t="s">
        <v>450</v>
      </c>
      <c r="F110" t="s">
        <v>451</v>
      </c>
      <c r="H110">
        <v>54.873949600000003</v>
      </c>
      <c r="I110">
        <v>-128.75079919999999</v>
      </c>
      <c r="J110" s="1" t="str">
        <f t="shared" si="15"/>
        <v>NGR bulk stream sediment</v>
      </c>
      <c r="K110" s="1" t="str">
        <f t="shared" si="16"/>
        <v>&lt;177 micron (NGR)</v>
      </c>
      <c r="L110">
        <v>6</v>
      </c>
      <c r="M110" t="s">
        <v>63</v>
      </c>
      <c r="N110">
        <v>109</v>
      </c>
      <c r="O110">
        <v>2</v>
      </c>
    </row>
    <row r="111" spans="1:15" hidden="1" x14ac:dyDescent="0.3">
      <c r="A111" t="s">
        <v>452</v>
      </c>
      <c r="B111" t="s">
        <v>453</v>
      </c>
      <c r="C111" s="1" t="str">
        <f t="shared" si="10"/>
        <v>21:0455</v>
      </c>
      <c r="D111" s="1" t="str">
        <f t="shared" si="14"/>
        <v>21:0149</v>
      </c>
      <c r="E111" t="s">
        <v>454</v>
      </c>
      <c r="F111" t="s">
        <v>455</v>
      </c>
      <c r="H111">
        <v>54.857423799999999</v>
      </c>
      <c r="I111">
        <v>-128.74577300000001</v>
      </c>
      <c r="J111" s="1" t="str">
        <f t="shared" si="15"/>
        <v>NGR bulk stream sediment</v>
      </c>
      <c r="K111" s="1" t="str">
        <f t="shared" si="16"/>
        <v>&lt;177 micron (NGR)</v>
      </c>
      <c r="L111">
        <v>6</v>
      </c>
      <c r="M111" t="s">
        <v>68</v>
      </c>
      <c r="N111">
        <v>110</v>
      </c>
      <c r="O111">
        <v>3</v>
      </c>
    </row>
    <row r="112" spans="1:15" hidden="1" x14ac:dyDescent="0.3">
      <c r="A112" t="s">
        <v>456</v>
      </c>
      <c r="B112" t="s">
        <v>457</v>
      </c>
      <c r="C112" s="1" t="str">
        <f t="shared" si="10"/>
        <v>21:0455</v>
      </c>
      <c r="D112" s="1" t="str">
        <f t="shared" si="14"/>
        <v>21:0149</v>
      </c>
      <c r="E112" t="s">
        <v>458</v>
      </c>
      <c r="F112" t="s">
        <v>459</v>
      </c>
      <c r="H112">
        <v>54.843572100000003</v>
      </c>
      <c r="I112">
        <v>-128.70290639999999</v>
      </c>
      <c r="J112" s="1" t="str">
        <f t="shared" si="15"/>
        <v>NGR bulk stream sediment</v>
      </c>
      <c r="K112" s="1" t="str">
        <f t="shared" si="16"/>
        <v>&lt;177 micron (NGR)</v>
      </c>
      <c r="L112">
        <v>6</v>
      </c>
      <c r="M112" t="s">
        <v>77</v>
      </c>
      <c r="N112">
        <v>111</v>
      </c>
      <c r="O112">
        <v>2</v>
      </c>
    </row>
    <row r="113" spans="1:15" hidden="1" x14ac:dyDescent="0.3">
      <c r="A113" t="s">
        <v>460</v>
      </c>
      <c r="B113" t="s">
        <v>461</v>
      </c>
      <c r="C113" s="1" t="str">
        <f t="shared" si="10"/>
        <v>21:0455</v>
      </c>
      <c r="D113" s="1" t="str">
        <f t="shared" si="14"/>
        <v>21:0149</v>
      </c>
      <c r="E113" t="s">
        <v>462</v>
      </c>
      <c r="F113" t="s">
        <v>463</v>
      </c>
      <c r="H113">
        <v>54.837077100000002</v>
      </c>
      <c r="I113">
        <v>-128.72325749999999</v>
      </c>
      <c r="J113" s="1" t="str">
        <f t="shared" si="15"/>
        <v>NGR bulk stream sediment</v>
      </c>
      <c r="K113" s="1" t="str">
        <f t="shared" si="16"/>
        <v>&lt;177 micron (NGR)</v>
      </c>
      <c r="L113">
        <v>6</v>
      </c>
      <c r="M113" t="s">
        <v>82</v>
      </c>
      <c r="N113">
        <v>112</v>
      </c>
      <c r="O113">
        <v>2</v>
      </c>
    </row>
    <row r="114" spans="1:15" hidden="1" x14ac:dyDescent="0.3">
      <c r="A114" t="s">
        <v>464</v>
      </c>
      <c r="B114" t="s">
        <v>465</v>
      </c>
      <c r="C114" s="1" t="str">
        <f t="shared" si="10"/>
        <v>21:0455</v>
      </c>
      <c r="D114" s="1" t="str">
        <f t="shared" si="14"/>
        <v>21:0149</v>
      </c>
      <c r="E114" t="s">
        <v>466</v>
      </c>
      <c r="F114" t="s">
        <v>467</v>
      </c>
      <c r="H114">
        <v>54.814137899999999</v>
      </c>
      <c r="I114">
        <v>-128.71234720000001</v>
      </c>
      <c r="J114" s="1" t="str">
        <f t="shared" si="15"/>
        <v>NGR bulk stream sediment</v>
      </c>
      <c r="K114" s="1" t="str">
        <f t="shared" si="16"/>
        <v>&lt;177 micron (NGR)</v>
      </c>
      <c r="L114">
        <v>6</v>
      </c>
      <c r="M114" t="s">
        <v>87</v>
      </c>
      <c r="N114">
        <v>113</v>
      </c>
      <c r="O114">
        <v>2</v>
      </c>
    </row>
    <row r="115" spans="1:15" hidden="1" x14ac:dyDescent="0.3">
      <c r="A115" t="s">
        <v>468</v>
      </c>
      <c r="B115" t="s">
        <v>469</v>
      </c>
      <c r="C115" s="1" t="str">
        <f t="shared" si="10"/>
        <v>21:0455</v>
      </c>
      <c r="D115" s="1" t="str">
        <f t="shared" si="14"/>
        <v>21:0149</v>
      </c>
      <c r="E115" t="s">
        <v>470</v>
      </c>
      <c r="F115" t="s">
        <v>471</v>
      </c>
      <c r="H115">
        <v>54.815595000000002</v>
      </c>
      <c r="I115">
        <v>-128.73308180000001</v>
      </c>
      <c r="J115" s="1" t="str">
        <f t="shared" si="15"/>
        <v>NGR bulk stream sediment</v>
      </c>
      <c r="K115" s="1" t="str">
        <f t="shared" si="16"/>
        <v>&lt;177 micron (NGR)</v>
      </c>
      <c r="L115">
        <v>6</v>
      </c>
      <c r="M115" t="s">
        <v>92</v>
      </c>
      <c r="N115">
        <v>114</v>
      </c>
      <c r="O115">
        <v>3</v>
      </c>
    </row>
    <row r="116" spans="1:15" hidden="1" x14ac:dyDescent="0.3">
      <c r="A116" t="s">
        <v>472</v>
      </c>
      <c r="B116" t="s">
        <v>473</v>
      </c>
      <c r="C116" s="1" t="str">
        <f t="shared" si="10"/>
        <v>21:0455</v>
      </c>
      <c r="D116" s="1" t="str">
        <f t="shared" si="14"/>
        <v>21:0149</v>
      </c>
      <c r="E116" t="s">
        <v>474</v>
      </c>
      <c r="F116" t="s">
        <v>475</v>
      </c>
      <c r="H116">
        <v>54.804527899999997</v>
      </c>
      <c r="I116">
        <v>-128.7390345</v>
      </c>
      <c r="J116" s="1" t="str">
        <f t="shared" si="15"/>
        <v>NGR bulk stream sediment</v>
      </c>
      <c r="K116" s="1" t="str">
        <f t="shared" si="16"/>
        <v>&lt;177 micron (NGR)</v>
      </c>
      <c r="L116">
        <v>6</v>
      </c>
      <c r="M116" t="s">
        <v>97</v>
      </c>
      <c r="N116">
        <v>115</v>
      </c>
      <c r="O116">
        <v>4</v>
      </c>
    </row>
    <row r="117" spans="1:15" hidden="1" x14ac:dyDescent="0.3">
      <c r="A117" t="s">
        <v>476</v>
      </c>
      <c r="B117" t="s">
        <v>477</v>
      </c>
      <c r="C117" s="1" t="str">
        <f t="shared" si="10"/>
        <v>21:0455</v>
      </c>
      <c r="D117" s="1" t="str">
        <f>HYPERLINK("https://geochem.nrcan.gc.ca/cdogs/content/svy/svy_e.htm", "")</f>
        <v/>
      </c>
      <c r="G117" s="1" t="str">
        <f>HYPERLINK("https://geochem.nrcan.gc.ca/cdogs/content/cr_/cr_00121_e.htm", "121")</f>
        <v>121</v>
      </c>
      <c r="J117" t="s">
        <v>31</v>
      </c>
      <c r="K117" t="s">
        <v>32</v>
      </c>
      <c r="L117">
        <v>6</v>
      </c>
      <c r="M117" t="s">
        <v>33</v>
      </c>
      <c r="N117">
        <v>116</v>
      </c>
      <c r="O117">
        <v>3</v>
      </c>
    </row>
    <row r="118" spans="1:15" hidden="1" x14ac:dyDescent="0.3">
      <c r="A118" t="s">
        <v>478</v>
      </c>
      <c r="B118" t="s">
        <v>479</v>
      </c>
      <c r="C118" s="1" t="str">
        <f t="shared" si="10"/>
        <v>21:0455</v>
      </c>
      <c r="D118" s="1" t="str">
        <f t="shared" ref="D118:D124" si="17">HYPERLINK("https://geochem.nrcan.gc.ca/cdogs/content/svy/svy210149_e.htm", "21:0149")</f>
        <v>21:0149</v>
      </c>
      <c r="E118" t="s">
        <v>480</v>
      </c>
      <c r="F118" t="s">
        <v>481</v>
      </c>
      <c r="H118">
        <v>54.786798099999999</v>
      </c>
      <c r="I118">
        <v>-128.75650189999999</v>
      </c>
      <c r="J118" s="1" t="str">
        <f t="shared" ref="J118:J124" si="18">HYPERLINK("https://geochem.nrcan.gc.ca/cdogs/content/kwd/kwd020030_e.htm", "NGR bulk stream sediment")</f>
        <v>NGR bulk stream sediment</v>
      </c>
      <c r="K118" s="1" t="str">
        <f t="shared" ref="K118:K124" si="19">HYPERLINK("https://geochem.nrcan.gc.ca/cdogs/content/kwd/kwd080006_e.htm", "&lt;177 micron (NGR)")</f>
        <v>&lt;177 micron (NGR)</v>
      </c>
      <c r="L118">
        <v>6</v>
      </c>
      <c r="M118" t="s">
        <v>102</v>
      </c>
      <c r="N118">
        <v>117</v>
      </c>
      <c r="O118">
        <v>3</v>
      </c>
    </row>
    <row r="119" spans="1:15" hidden="1" x14ac:dyDescent="0.3">
      <c r="A119" t="s">
        <v>482</v>
      </c>
      <c r="B119" t="s">
        <v>483</v>
      </c>
      <c r="C119" s="1" t="str">
        <f t="shared" si="10"/>
        <v>21:0455</v>
      </c>
      <c r="D119" s="1" t="str">
        <f t="shared" si="17"/>
        <v>21:0149</v>
      </c>
      <c r="E119" t="s">
        <v>419</v>
      </c>
      <c r="F119" t="s">
        <v>484</v>
      </c>
      <c r="H119">
        <v>54.750630399999999</v>
      </c>
      <c r="I119">
        <v>-128.61594249999999</v>
      </c>
      <c r="J119" s="1" t="str">
        <f t="shared" si="18"/>
        <v>NGR bulk stream sediment</v>
      </c>
      <c r="K119" s="1" t="str">
        <f t="shared" si="19"/>
        <v>&lt;177 micron (NGR)</v>
      </c>
      <c r="L119">
        <v>6</v>
      </c>
      <c r="M119" t="s">
        <v>72</v>
      </c>
      <c r="N119">
        <v>118</v>
      </c>
      <c r="O119">
        <v>5</v>
      </c>
    </row>
    <row r="120" spans="1:15" hidden="1" x14ac:dyDescent="0.3">
      <c r="A120" t="s">
        <v>485</v>
      </c>
      <c r="B120" t="s">
        <v>486</v>
      </c>
      <c r="C120" s="1" t="str">
        <f t="shared" si="10"/>
        <v>21:0455</v>
      </c>
      <c r="D120" s="1" t="str">
        <f t="shared" si="17"/>
        <v>21:0149</v>
      </c>
      <c r="E120" t="s">
        <v>487</v>
      </c>
      <c r="F120" t="s">
        <v>488</v>
      </c>
      <c r="H120">
        <v>54.748491600000001</v>
      </c>
      <c r="I120">
        <v>-128.610198</v>
      </c>
      <c r="J120" s="1" t="str">
        <f t="shared" si="18"/>
        <v>NGR bulk stream sediment</v>
      </c>
      <c r="K120" s="1" t="str">
        <f t="shared" si="19"/>
        <v>&lt;177 micron (NGR)</v>
      </c>
      <c r="L120">
        <v>6</v>
      </c>
      <c r="M120" t="s">
        <v>107</v>
      </c>
      <c r="N120">
        <v>119</v>
      </c>
      <c r="O120">
        <v>6</v>
      </c>
    </row>
    <row r="121" spans="1:15" hidden="1" x14ac:dyDescent="0.3">
      <c r="A121" t="s">
        <v>489</v>
      </c>
      <c r="B121" t="s">
        <v>490</v>
      </c>
      <c r="C121" s="1" t="str">
        <f t="shared" si="10"/>
        <v>21:0455</v>
      </c>
      <c r="D121" s="1" t="str">
        <f t="shared" si="17"/>
        <v>21:0149</v>
      </c>
      <c r="E121" t="s">
        <v>491</v>
      </c>
      <c r="F121" t="s">
        <v>492</v>
      </c>
      <c r="H121">
        <v>54.761377799999998</v>
      </c>
      <c r="I121">
        <v>-128.60730989999999</v>
      </c>
      <c r="J121" s="1" t="str">
        <f t="shared" si="18"/>
        <v>NGR bulk stream sediment</v>
      </c>
      <c r="K121" s="1" t="str">
        <f t="shared" si="19"/>
        <v>&lt;177 micron (NGR)</v>
      </c>
      <c r="L121">
        <v>6</v>
      </c>
      <c r="M121" t="s">
        <v>112</v>
      </c>
      <c r="N121">
        <v>120</v>
      </c>
      <c r="O121">
        <v>4</v>
      </c>
    </row>
    <row r="122" spans="1:15" hidden="1" x14ac:dyDescent="0.3">
      <c r="A122" t="s">
        <v>493</v>
      </c>
      <c r="B122" t="s">
        <v>494</v>
      </c>
      <c r="C122" s="1" t="str">
        <f t="shared" si="10"/>
        <v>21:0455</v>
      </c>
      <c r="D122" s="1" t="str">
        <f t="shared" si="17"/>
        <v>21:0149</v>
      </c>
      <c r="E122" t="s">
        <v>495</v>
      </c>
      <c r="F122" t="s">
        <v>496</v>
      </c>
      <c r="H122">
        <v>54.771955400000003</v>
      </c>
      <c r="I122">
        <v>-128.64612170000001</v>
      </c>
      <c r="J122" s="1" t="str">
        <f t="shared" si="18"/>
        <v>NGR bulk stream sediment</v>
      </c>
      <c r="K122" s="1" t="str">
        <f t="shared" si="19"/>
        <v>&lt;177 micron (NGR)</v>
      </c>
      <c r="L122">
        <v>7</v>
      </c>
      <c r="M122" t="s">
        <v>19</v>
      </c>
      <c r="N122">
        <v>121</v>
      </c>
      <c r="O122">
        <v>2</v>
      </c>
    </row>
    <row r="123" spans="1:15" hidden="1" x14ac:dyDescent="0.3">
      <c r="A123" t="s">
        <v>497</v>
      </c>
      <c r="B123" t="s">
        <v>498</v>
      </c>
      <c r="C123" s="1" t="str">
        <f t="shared" si="10"/>
        <v>21:0455</v>
      </c>
      <c r="D123" s="1" t="str">
        <f t="shared" si="17"/>
        <v>21:0149</v>
      </c>
      <c r="E123" t="s">
        <v>499</v>
      </c>
      <c r="F123" t="s">
        <v>500</v>
      </c>
      <c r="H123">
        <v>54.7718852</v>
      </c>
      <c r="I123">
        <v>-128.61953829999999</v>
      </c>
      <c r="J123" s="1" t="str">
        <f t="shared" si="18"/>
        <v>NGR bulk stream sediment</v>
      </c>
      <c r="K123" s="1" t="str">
        <f t="shared" si="19"/>
        <v>&lt;177 micron (NGR)</v>
      </c>
      <c r="L123">
        <v>7</v>
      </c>
      <c r="M123" t="s">
        <v>24</v>
      </c>
      <c r="N123">
        <v>122</v>
      </c>
      <c r="O123">
        <v>2</v>
      </c>
    </row>
    <row r="124" spans="1:15" hidden="1" x14ac:dyDescent="0.3">
      <c r="A124" t="s">
        <v>501</v>
      </c>
      <c r="B124" t="s">
        <v>502</v>
      </c>
      <c r="C124" s="1" t="str">
        <f t="shared" si="10"/>
        <v>21:0455</v>
      </c>
      <c r="D124" s="1" t="str">
        <f t="shared" si="17"/>
        <v>21:0149</v>
      </c>
      <c r="E124" t="s">
        <v>499</v>
      </c>
      <c r="F124" t="s">
        <v>503</v>
      </c>
      <c r="H124">
        <v>54.7718852</v>
      </c>
      <c r="I124">
        <v>-128.61953829999999</v>
      </c>
      <c r="J124" s="1" t="str">
        <f t="shared" si="18"/>
        <v>NGR bulk stream sediment</v>
      </c>
      <c r="K124" s="1" t="str">
        <f t="shared" si="19"/>
        <v>&lt;177 micron (NGR)</v>
      </c>
      <c r="L124">
        <v>7</v>
      </c>
      <c r="M124" t="s">
        <v>28</v>
      </c>
      <c r="N124">
        <v>123</v>
      </c>
      <c r="O124">
        <v>2</v>
      </c>
    </row>
    <row r="125" spans="1:15" hidden="1" x14ac:dyDescent="0.3">
      <c r="A125" t="s">
        <v>504</v>
      </c>
      <c r="B125" t="s">
        <v>505</v>
      </c>
      <c r="C125" s="1" t="str">
        <f t="shared" si="10"/>
        <v>21:0455</v>
      </c>
      <c r="D125" s="1" t="str">
        <f>HYPERLINK("https://geochem.nrcan.gc.ca/cdogs/content/svy/svy_e.htm", "")</f>
        <v/>
      </c>
      <c r="G125" s="1" t="str">
        <f>HYPERLINK("https://geochem.nrcan.gc.ca/cdogs/content/cr_/cr_00119_e.htm", "119")</f>
        <v>119</v>
      </c>
      <c r="J125" t="s">
        <v>31</v>
      </c>
      <c r="K125" t="s">
        <v>32</v>
      </c>
      <c r="L125">
        <v>7</v>
      </c>
      <c r="M125" t="s">
        <v>33</v>
      </c>
      <c r="N125">
        <v>124</v>
      </c>
      <c r="O125">
        <v>3</v>
      </c>
    </row>
    <row r="126" spans="1:15" hidden="1" x14ac:dyDescent="0.3">
      <c r="A126" t="s">
        <v>506</v>
      </c>
      <c r="B126" t="s">
        <v>507</v>
      </c>
      <c r="C126" s="1" t="str">
        <f t="shared" si="10"/>
        <v>21:0455</v>
      </c>
      <c r="D126" s="1" t="str">
        <f t="shared" ref="D126:D146" si="20">HYPERLINK("https://geochem.nrcan.gc.ca/cdogs/content/svy/svy210149_e.htm", "21:0149")</f>
        <v>21:0149</v>
      </c>
      <c r="E126" t="s">
        <v>495</v>
      </c>
      <c r="F126" t="s">
        <v>508</v>
      </c>
      <c r="H126">
        <v>54.771955400000003</v>
      </c>
      <c r="I126">
        <v>-128.64612170000001</v>
      </c>
      <c r="J126" s="1" t="str">
        <f t="shared" ref="J126:J146" si="21">HYPERLINK("https://geochem.nrcan.gc.ca/cdogs/content/kwd/kwd020030_e.htm", "NGR bulk stream sediment")</f>
        <v>NGR bulk stream sediment</v>
      </c>
      <c r="K126" s="1" t="str">
        <f t="shared" ref="K126:K146" si="22">HYPERLINK("https://geochem.nrcan.gc.ca/cdogs/content/kwd/kwd080006_e.htm", "&lt;177 micron (NGR)")</f>
        <v>&lt;177 micron (NGR)</v>
      </c>
      <c r="L126">
        <v>7</v>
      </c>
      <c r="M126" t="s">
        <v>72</v>
      </c>
      <c r="N126">
        <v>125</v>
      </c>
      <c r="O126">
        <v>2</v>
      </c>
    </row>
    <row r="127" spans="1:15" hidden="1" x14ac:dyDescent="0.3">
      <c r="A127" t="s">
        <v>509</v>
      </c>
      <c r="B127" t="s">
        <v>510</v>
      </c>
      <c r="C127" s="1" t="str">
        <f t="shared" si="10"/>
        <v>21:0455</v>
      </c>
      <c r="D127" s="1" t="str">
        <f t="shared" si="20"/>
        <v>21:0149</v>
      </c>
      <c r="E127" t="s">
        <v>511</v>
      </c>
      <c r="F127" t="s">
        <v>512</v>
      </c>
      <c r="H127">
        <v>54.7640539</v>
      </c>
      <c r="I127">
        <v>-128.6580026</v>
      </c>
      <c r="J127" s="1" t="str">
        <f t="shared" si="21"/>
        <v>NGR bulk stream sediment</v>
      </c>
      <c r="K127" s="1" t="str">
        <f t="shared" si="22"/>
        <v>&lt;177 micron (NGR)</v>
      </c>
      <c r="L127">
        <v>7</v>
      </c>
      <c r="M127" t="s">
        <v>38</v>
      </c>
      <c r="N127">
        <v>126</v>
      </c>
      <c r="O127">
        <v>3</v>
      </c>
    </row>
    <row r="128" spans="1:15" hidden="1" x14ac:dyDescent="0.3">
      <c r="A128" t="s">
        <v>513</v>
      </c>
      <c r="B128" t="s">
        <v>514</v>
      </c>
      <c r="C128" s="1" t="str">
        <f t="shared" si="10"/>
        <v>21:0455</v>
      </c>
      <c r="D128" s="1" t="str">
        <f t="shared" si="20"/>
        <v>21:0149</v>
      </c>
      <c r="E128" t="s">
        <v>515</v>
      </c>
      <c r="F128" t="s">
        <v>516</v>
      </c>
      <c r="H128">
        <v>54.769561099999997</v>
      </c>
      <c r="I128">
        <v>-128.66401949999999</v>
      </c>
      <c r="J128" s="1" t="str">
        <f t="shared" si="21"/>
        <v>NGR bulk stream sediment</v>
      </c>
      <c r="K128" s="1" t="str">
        <f t="shared" si="22"/>
        <v>&lt;177 micron (NGR)</v>
      </c>
      <c r="L128">
        <v>7</v>
      </c>
      <c r="M128" t="s">
        <v>43</v>
      </c>
      <c r="N128">
        <v>127</v>
      </c>
      <c r="O128">
        <v>2</v>
      </c>
    </row>
    <row r="129" spans="1:15" hidden="1" x14ac:dyDescent="0.3">
      <c r="A129" t="s">
        <v>517</v>
      </c>
      <c r="B129" t="s">
        <v>518</v>
      </c>
      <c r="C129" s="1" t="str">
        <f t="shared" si="10"/>
        <v>21:0455</v>
      </c>
      <c r="D129" s="1" t="str">
        <f t="shared" si="20"/>
        <v>21:0149</v>
      </c>
      <c r="E129" t="s">
        <v>519</v>
      </c>
      <c r="F129" t="s">
        <v>520</v>
      </c>
      <c r="H129">
        <v>54.762070999999999</v>
      </c>
      <c r="I129">
        <v>-128.68615030000001</v>
      </c>
      <c r="J129" s="1" t="str">
        <f t="shared" si="21"/>
        <v>NGR bulk stream sediment</v>
      </c>
      <c r="K129" s="1" t="str">
        <f t="shared" si="22"/>
        <v>&lt;177 micron (NGR)</v>
      </c>
      <c r="L129">
        <v>7</v>
      </c>
      <c r="M129" t="s">
        <v>48</v>
      </c>
      <c r="N129">
        <v>128</v>
      </c>
      <c r="O129">
        <v>9</v>
      </c>
    </row>
    <row r="130" spans="1:15" hidden="1" x14ac:dyDescent="0.3">
      <c r="A130" t="s">
        <v>521</v>
      </c>
      <c r="B130" t="s">
        <v>522</v>
      </c>
      <c r="C130" s="1" t="str">
        <f t="shared" ref="C130:C193" si="23">HYPERLINK("https://geochem.nrcan.gc.ca/cdogs/content/bdl/bdl210455_e.htm", "21:0455")</f>
        <v>21:0455</v>
      </c>
      <c r="D130" s="1" t="str">
        <f t="shared" si="20"/>
        <v>21:0149</v>
      </c>
      <c r="E130" t="s">
        <v>523</v>
      </c>
      <c r="F130" t="s">
        <v>524</v>
      </c>
      <c r="H130">
        <v>54.767319499999999</v>
      </c>
      <c r="I130">
        <v>-128.6899028</v>
      </c>
      <c r="J130" s="1" t="str">
        <f t="shared" si="21"/>
        <v>NGR bulk stream sediment</v>
      </c>
      <c r="K130" s="1" t="str">
        <f t="shared" si="22"/>
        <v>&lt;177 micron (NGR)</v>
      </c>
      <c r="L130">
        <v>7</v>
      </c>
      <c r="M130" t="s">
        <v>53</v>
      </c>
      <c r="N130">
        <v>129</v>
      </c>
      <c r="O130">
        <v>3</v>
      </c>
    </row>
    <row r="131" spans="1:15" hidden="1" x14ac:dyDescent="0.3">
      <c r="A131" t="s">
        <v>525</v>
      </c>
      <c r="B131" t="s">
        <v>526</v>
      </c>
      <c r="C131" s="1" t="str">
        <f t="shared" si="23"/>
        <v>21:0455</v>
      </c>
      <c r="D131" s="1" t="str">
        <f t="shared" si="20"/>
        <v>21:0149</v>
      </c>
      <c r="E131" t="s">
        <v>527</v>
      </c>
      <c r="F131" t="s">
        <v>528</v>
      </c>
      <c r="H131">
        <v>54.7555969</v>
      </c>
      <c r="I131">
        <v>-128.70260909999999</v>
      </c>
      <c r="J131" s="1" t="str">
        <f t="shared" si="21"/>
        <v>NGR bulk stream sediment</v>
      </c>
      <c r="K131" s="1" t="str">
        <f t="shared" si="22"/>
        <v>&lt;177 micron (NGR)</v>
      </c>
      <c r="L131">
        <v>7</v>
      </c>
      <c r="M131" t="s">
        <v>58</v>
      </c>
      <c r="N131">
        <v>130</v>
      </c>
      <c r="O131">
        <v>5</v>
      </c>
    </row>
    <row r="132" spans="1:15" hidden="1" x14ac:dyDescent="0.3">
      <c r="A132" t="s">
        <v>529</v>
      </c>
      <c r="B132" t="s">
        <v>530</v>
      </c>
      <c r="C132" s="1" t="str">
        <f t="shared" si="23"/>
        <v>21:0455</v>
      </c>
      <c r="D132" s="1" t="str">
        <f t="shared" si="20"/>
        <v>21:0149</v>
      </c>
      <c r="E132" t="s">
        <v>531</v>
      </c>
      <c r="F132" t="s">
        <v>532</v>
      </c>
      <c r="H132">
        <v>54.761736499999998</v>
      </c>
      <c r="I132">
        <v>-128.72273770000001</v>
      </c>
      <c r="J132" s="1" t="str">
        <f t="shared" si="21"/>
        <v>NGR bulk stream sediment</v>
      </c>
      <c r="K132" s="1" t="str">
        <f t="shared" si="22"/>
        <v>&lt;177 micron (NGR)</v>
      </c>
      <c r="L132">
        <v>7</v>
      </c>
      <c r="M132" t="s">
        <v>63</v>
      </c>
      <c r="N132">
        <v>131</v>
      </c>
      <c r="O132">
        <v>8</v>
      </c>
    </row>
    <row r="133" spans="1:15" hidden="1" x14ac:dyDescent="0.3">
      <c r="A133" t="s">
        <v>533</v>
      </c>
      <c r="B133" t="s">
        <v>534</v>
      </c>
      <c r="C133" s="1" t="str">
        <f t="shared" si="23"/>
        <v>21:0455</v>
      </c>
      <c r="D133" s="1" t="str">
        <f t="shared" si="20"/>
        <v>21:0149</v>
      </c>
      <c r="E133" t="s">
        <v>535</v>
      </c>
      <c r="F133" t="s">
        <v>536</v>
      </c>
      <c r="H133">
        <v>54.965518500000002</v>
      </c>
      <c r="I133">
        <v>-128.90325340000001</v>
      </c>
      <c r="J133" s="1" t="str">
        <f t="shared" si="21"/>
        <v>NGR bulk stream sediment</v>
      </c>
      <c r="K133" s="1" t="str">
        <f t="shared" si="22"/>
        <v>&lt;177 micron (NGR)</v>
      </c>
      <c r="L133">
        <v>7</v>
      </c>
      <c r="M133" t="s">
        <v>68</v>
      </c>
      <c r="N133">
        <v>132</v>
      </c>
      <c r="O133">
        <v>1</v>
      </c>
    </row>
    <row r="134" spans="1:15" hidden="1" x14ac:dyDescent="0.3">
      <c r="A134" t="s">
        <v>537</v>
      </c>
      <c r="B134" t="s">
        <v>538</v>
      </c>
      <c r="C134" s="1" t="str">
        <f t="shared" si="23"/>
        <v>21:0455</v>
      </c>
      <c r="D134" s="1" t="str">
        <f t="shared" si="20"/>
        <v>21:0149</v>
      </c>
      <c r="E134" t="s">
        <v>539</v>
      </c>
      <c r="F134" t="s">
        <v>540</v>
      </c>
      <c r="H134">
        <v>54.969382500000002</v>
      </c>
      <c r="I134">
        <v>-128.91652250000001</v>
      </c>
      <c r="J134" s="1" t="str">
        <f t="shared" si="21"/>
        <v>NGR bulk stream sediment</v>
      </c>
      <c r="K134" s="1" t="str">
        <f t="shared" si="22"/>
        <v>&lt;177 micron (NGR)</v>
      </c>
      <c r="L134">
        <v>7</v>
      </c>
      <c r="M134" t="s">
        <v>77</v>
      </c>
      <c r="N134">
        <v>133</v>
      </c>
      <c r="O134">
        <v>1</v>
      </c>
    </row>
    <row r="135" spans="1:15" hidden="1" x14ac:dyDescent="0.3">
      <c r="A135" t="s">
        <v>541</v>
      </c>
      <c r="B135" t="s">
        <v>542</v>
      </c>
      <c r="C135" s="1" t="str">
        <f t="shared" si="23"/>
        <v>21:0455</v>
      </c>
      <c r="D135" s="1" t="str">
        <f t="shared" si="20"/>
        <v>21:0149</v>
      </c>
      <c r="E135" t="s">
        <v>543</v>
      </c>
      <c r="F135" t="s">
        <v>544</v>
      </c>
      <c r="H135">
        <v>54.972518700000002</v>
      </c>
      <c r="I135">
        <v>-128.93212310000001</v>
      </c>
      <c r="J135" s="1" t="str">
        <f t="shared" si="21"/>
        <v>NGR bulk stream sediment</v>
      </c>
      <c r="K135" s="1" t="str">
        <f t="shared" si="22"/>
        <v>&lt;177 micron (NGR)</v>
      </c>
      <c r="L135">
        <v>7</v>
      </c>
      <c r="M135" t="s">
        <v>82</v>
      </c>
      <c r="N135">
        <v>134</v>
      </c>
      <c r="O135">
        <v>2</v>
      </c>
    </row>
    <row r="136" spans="1:15" hidden="1" x14ac:dyDescent="0.3">
      <c r="A136" t="s">
        <v>545</v>
      </c>
      <c r="B136" t="s">
        <v>546</v>
      </c>
      <c r="C136" s="1" t="str">
        <f t="shared" si="23"/>
        <v>21:0455</v>
      </c>
      <c r="D136" s="1" t="str">
        <f t="shared" si="20"/>
        <v>21:0149</v>
      </c>
      <c r="E136" t="s">
        <v>547</v>
      </c>
      <c r="F136" t="s">
        <v>548</v>
      </c>
      <c r="H136">
        <v>54.736131100000001</v>
      </c>
      <c r="I136">
        <v>-128.7548257</v>
      </c>
      <c r="J136" s="1" t="str">
        <f t="shared" si="21"/>
        <v>NGR bulk stream sediment</v>
      </c>
      <c r="K136" s="1" t="str">
        <f t="shared" si="22"/>
        <v>&lt;177 micron (NGR)</v>
      </c>
      <c r="L136">
        <v>7</v>
      </c>
      <c r="M136" t="s">
        <v>87</v>
      </c>
      <c r="N136">
        <v>135</v>
      </c>
      <c r="O136">
        <v>7</v>
      </c>
    </row>
    <row r="137" spans="1:15" hidden="1" x14ac:dyDescent="0.3">
      <c r="A137" t="s">
        <v>549</v>
      </c>
      <c r="B137" t="s">
        <v>550</v>
      </c>
      <c r="C137" s="1" t="str">
        <f t="shared" si="23"/>
        <v>21:0455</v>
      </c>
      <c r="D137" s="1" t="str">
        <f t="shared" si="20"/>
        <v>21:0149</v>
      </c>
      <c r="E137" t="s">
        <v>551</v>
      </c>
      <c r="F137" t="s">
        <v>552</v>
      </c>
      <c r="H137">
        <v>54.737639100000003</v>
      </c>
      <c r="I137">
        <v>-128.72434279999999</v>
      </c>
      <c r="J137" s="1" t="str">
        <f t="shared" si="21"/>
        <v>NGR bulk stream sediment</v>
      </c>
      <c r="K137" s="1" t="str">
        <f t="shared" si="22"/>
        <v>&lt;177 micron (NGR)</v>
      </c>
      <c r="L137">
        <v>7</v>
      </c>
      <c r="M137" t="s">
        <v>92</v>
      </c>
      <c r="N137">
        <v>136</v>
      </c>
      <c r="O137">
        <v>6</v>
      </c>
    </row>
    <row r="138" spans="1:15" hidden="1" x14ac:dyDescent="0.3">
      <c r="A138" t="s">
        <v>553</v>
      </c>
      <c r="B138" t="s">
        <v>554</v>
      </c>
      <c r="C138" s="1" t="str">
        <f t="shared" si="23"/>
        <v>21:0455</v>
      </c>
      <c r="D138" s="1" t="str">
        <f t="shared" si="20"/>
        <v>21:0149</v>
      </c>
      <c r="E138" t="s">
        <v>555</v>
      </c>
      <c r="F138" t="s">
        <v>556</v>
      </c>
      <c r="H138">
        <v>54.723601700000003</v>
      </c>
      <c r="I138">
        <v>-128.74480579999999</v>
      </c>
      <c r="J138" s="1" t="str">
        <f t="shared" si="21"/>
        <v>NGR bulk stream sediment</v>
      </c>
      <c r="K138" s="1" t="str">
        <f t="shared" si="22"/>
        <v>&lt;177 micron (NGR)</v>
      </c>
      <c r="L138">
        <v>7</v>
      </c>
      <c r="M138" t="s">
        <v>97</v>
      </c>
      <c r="N138">
        <v>137</v>
      </c>
      <c r="O138">
        <v>6</v>
      </c>
    </row>
    <row r="139" spans="1:15" hidden="1" x14ac:dyDescent="0.3">
      <c r="A139" t="s">
        <v>557</v>
      </c>
      <c r="B139" t="s">
        <v>558</v>
      </c>
      <c r="C139" s="1" t="str">
        <f t="shared" si="23"/>
        <v>21:0455</v>
      </c>
      <c r="D139" s="1" t="str">
        <f t="shared" si="20"/>
        <v>21:0149</v>
      </c>
      <c r="E139" t="s">
        <v>559</v>
      </c>
      <c r="F139" t="s">
        <v>560</v>
      </c>
      <c r="H139">
        <v>54.672295400000003</v>
      </c>
      <c r="I139">
        <v>-128.71475380000001</v>
      </c>
      <c r="J139" s="1" t="str">
        <f t="shared" si="21"/>
        <v>NGR bulk stream sediment</v>
      </c>
      <c r="K139" s="1" t="str">
        <f t="shared" si="22"/>
        <v>&lt;177 micron (NGR)</v>
      </c>
      <c r="L139">
        <v>7</v>
      </c>
      <c r="M139" t="s">
        <v>102</v>
      </c>
      <c r="N139">
        <v>138</v>
      </c>
      <c r="O139">
        <v>22</v>
      </c>
    </row>
    <row r="140" spans="1:15" hidden="1" x14ac:dyDescent="0.3">
      <c r="A140" t="s">
        <v>561</v>
      </c>
      <c r="B140" t="s">
        <v>562</v>
      </c>
      <c r="C140" s="1" t="str">
        <f t="shared" si="23"/>
        <v>21:0455</v>
      </c>
      <c r="D140" s="1" t="str">
        <f t="shared" si="20"/>
        <v>21:0149</v>
      </c>
      <c r="E140" t="s">
        <v>563</v>
      </c>
      <c r="F140" t="s">
        <v>564</v>
      </c>
      <c r="H140">
        <v>54.662004600000003</v>
      </c>
      <c r="I140">
        <v>-128.69208230000001</v>
      </c>
      <c r="J140" s="1" t="str">
        <f t="shared" si="21"/>
        <v>NGR bulk stream sediment</v>
      </c>
      <c r="K140" s="1" t="str">
        <f t="shared" si="22"/>
        <v>&lt;177 micron (NGR)</v>
      </c>
      <c r="L140">
        <v>7</v>
      </c>
      <c r="M140" t="s">
        <v>107</v>
      </c>
      <c r="N140">
        <v>139</v>
      </c>
      <c r="O140">
        <v>11</v>
      </c>
    </row>
    <row r="141" spans="1:15" hidden="1" x14ac:dyDescent="0.3">
      <c r="A141" t="s">
        <v>565</v>
      </c>
      <c r="B141" t="s">
        <v>566</v>
      </c>
      <c r="C141" s="1" t="str">
        <f t="shared" si="23"/>
        <v>21:0455</v>
      </c>
      <c r="D141" s="1" t="str">
        <f t="shared" si="20"/>
        <v>21:0149</v>
      </c>
      <c r="E141" t="s">
        <v>567</v>
      </c>
      <c r="F141" t="s">
        <v>568</v>
      </c>
      <c r="H141">
        <v>54.850545099999998</v>
      </c>
      <c r="I141">
        <v>-128.9304558</v>
      </c>
      <c r="J141" s="1" t="str">
        <f t="shared" si="21"/>
        <v>NGR bulk stream sediment</v>
      </c>
      <c r="K141" s="1" t="str">
        <f t="shared" si="22"/>
        <v>&lt;177 micron (NGR)</v>
      </c>
      <c r="L141">
        <v>7</v>
      </c>
      <c r="M141" t="s">
        <v>112</v>
      </c>
      <c r="N141">
        <v>140</v>
      </c>
      <c r="O141">
        <v>2</v>
      </c>
    </row>
    <row r="142" spans="1:15" hidden="1" x14ac:dyDescent="0.3">
      <c r="A142" t="s">
        <v>569</v>
      </c>
      <c r="B142" t="s">
        <v>570</v>
      </c>
      <c r="C142" s="1" t="str">
        <f t="shared" si="23"/>
        <v>21:0455</v>
      </c>
      <c r="D142" s="1" t="str">
        <f t="shared" si="20"/>
        <v>21:0149</v>
      </c>
      <c r="E142" t="s">
        <v>571</v>
      </c>
      <c r="F142" t="s">
        <v>572</v>
      </c>
      <c r="H142">
        <v>54.9461443</v>
      </c>
      <c r="I142">
        <v>-128.92365340000001</v>
      </c>
      <c r="J142" s="1" t="str">
        <f t="shared" si="21"/>
        <v>NGR bulk stream sediment</v>
      </c>
      <c r="K142" s="1" t="str">
        <f t="shared" si="22"/>
        <v>&lt;177 micron (NGR)</v>
      </c>
      <c r="L142">
        <v>8</v>
      </c>
      <c r="M142" t="s">
        <v>19</v>
      </c>
      <c r="N142">
        <v>141</v>
      </c>
      <c r="O142">
        <v>4</v>
      </c>
    </row>
    <row r="143" spans="1:15" hidden="1" x14ac:dyDescent="0.3">
      <c r="A143" t="s">
        <v>573</v>
      </c>
      <c r="B143" t="s">
        <v>574</v>
      </c>
      <c r="C143" s="1" t="str">
        <f t="shared" si="23"/>
        <v>21:0455</v>
      </c>
      <c r="D143" s="1" t="str">
        <f t="shared" si="20"/>
        <v>21:0149</v>
      </c>
      <c r="E143" t="s">
        <v>575</v>
      </c>
      <c r="F143" t="s">
        <v>576</v>
      </c>
      <c r="H143">
        <v>54.8520118</v>
      </c>
      <c r="I143">
        <v>-128.8978248</v>
      </c>
      <c r="J143" s="1" t="str">
        <f t="shared" si="21"/>
        <v>NGR bulk stream sediment</v>
      </c>
      <c r="K143" s="1" t="str">
        <f t="shared" si="22"/>
        <v>&lt;177 micron (NGR)</v>
      </c>
      <c r="L143">
        <v>8</v>
      </c>
      <c r="M143" t="s">
        <v>38</v>
      </c>
      <c r="N143">
        <v>142</v>
      </c>
      <c r="O143">
        <v>4</v>
      </c>
    </row>
    <row r="144" spans="1:15" hidden="1" x14ac:dyDescent="0.3">
      <c r="A144" t="s">
        <v>577</v>
      </c>
      <c r="B144" t="s">
        <v>578</v>
      </c>
      <c r="C144" s="1" t="str">
        <f t="shared" si="23"/>
        <v>21:0455</v>
      </c>
      <c r="D144" s="1" t="str">
        <f t="shared" si="20"/>
        <v>21:0149</v>
      </c>
      <c r="E144" t="s">
        <v>579</v>
      </c>
      <c r="F144" t="s">
        <v>580</v>
      </c>
      <c r="H144">
        <v>54.8764337</v>
      </c>
      <c r="I144">
        <v>-128.87836369999999</v>
      </c>
      <c r="J144" s="1" t="str">
        <f t="shared" si="21"/>
        <v>NGR bulk stream sediment</v>
      </c>
      <c r="K144" s="1" t="str">
        <f t="shared" si="22"/>
        <v>&lt;177 micron (NGR)</v>
      </c>
      <c r="L144">
        <v>8</v>
      </c>
      <c r="M144" t="s">
        <v>43</v>
      </c>
      <c r="N144">
        <v>143</v>
      </c>
      <c r="O144">
        <v>1</v>
      </c>
    </row>
    <row r="145" spans="1:15" hidden="1" x14ac:dyDescent="0.3">
      <c r="A145" t="s">
        <v>581</v>
      </c>
      <c r="B145" t="s">
        <v>582</v>
      </c>
      <c r="C145" s="1" t="str">
        <f t="shared" si="23"/>
        <v>21:0455</v>
      </c>
      <c r="D145" s="1" t="str">
        <f t="shared" si="20"/>
        <v>21:0149</v>
      </c>
      <c r="E145" t="s">
        <v>583</v>
      </c>
      <c r="F145" t="s">
        <v>584</v>
      </c>
      <c r="H145">
        <v>54.880027900000002</v>
      </c>
      <c r="I145">
        <v>-128.87835329999999</v>
      </c>
      <c r="J145" s="1" t="str">
        <f t="shared" si="21"/>
        <v>NGR bulk stream sediment</v>
      </c>
      <c r="K145" s="1" t="str">
        <f t="shared" si="22"/>
        <v>&lt;177 micron (NGR)</v>
      </c>
      <c r="L145">
        <v>8</v>
      </c>
      <c r="M145" t="s">
        <v>48</v>
      </c>
      <c r="N145">
        <v>144</v>
      </c>
      <c r="O145">
        <v>1</v>
      </c>
    </row>
    <row r="146" spans="1:15" hidden="1" x14ac:dyDescent="0.3">
      <c r="A146" t="s">
        <v>585</v>
      </c>
      <c r="B146" t="s">
        <v>586</v>
      </c>
      <c r="C146" s="1" t="str">
        <f t="shared" si="23"/>
        <v>21:0455</v>
      </c>
      <c r="D146" s="1" t="str">
        <f t="shared" si="20"/>
        <v>21:0149</v>
      </c>
      <c r="E146" t="s">
        <v>587</v>
      </c>
      <c r="F146" t="s">
        <v>588</v>
      </c>
      <c r="H146">
        <v>54.893074499999997</v>
      </c>
      <c r="I146">
        <v>-128.93085429999999</v>
      </c>
      <c r="J146" s="1" t="str">
        <f t="shared" si="21"/>
        <v>NGR bulk stream sediment</v>
      </c>
      <c r="K146" s="1" t="str">
        <f t="shared" si="22"/>
        <v>&lt;177 micron (NGR)</v>
      </c>
      <c r="L146">
        <v>8</v>
      </c>
      <c r="M146" t="s">
        <v>53</v>
      </c>
      <c r="N146">
        <v>145</v>
      </c>
      <c r="O146">
        <v>1</v>
      </c>
    </row>
    <row r="147" spans="1:15" hidden="1" x14ac:dyDescent="0.3">
      <c r="A147" t="s">
        <v>589</v>
      </c>
      <c r="B147" t="s">
        <v>590</v>
      </c>
      <c r="C147" s="1" t="str">
        <f t="shared" si="23"/>
        <v>21:0455</v>
      </c>
      <c r="D147" s="1" t="str">
        <f>HYPERLINK("https://geochem.nrcan.gc.ca/cdogs/content/svy/svy_e.htm", "")</f>
        <v/>
      </c>
      <c r="G147" s="1" t="str">
        <f>HYPERLINK("https://geochem.nrcan.gc.ca/cdogs/content/cr_/cr_00121_e.htm", "121")</f>
        <v>121</v>
      </c>
      <c r="J147" t="s">
        <v>31</v>
      </c>
      <c r="K147" t="s">
        <v>32</v>
      </c>
      <c r="L147">
        <v>8</v>
      </c>
      <c r="M147" t="s">
        <v>33</v>
      </c>
      <c r="N147">
        <v>146</v>
      </c>
      <c r="O147">
        <v>3</v>
      </c>
    </row>
    <row r="148" spans="1:15" hidden="1" x14ac:dyDescent="0.3">
      <c r="A148" t="s">
        <v>591</v>
      </c>
      <c r="B148" t="s">
        <v>592</v>
      </c>
      <c r="C148" s="1" t="str">
        <f t="shared" si="23"/>
        <v>21:0455</v>
      </c>
      <c r="D148" s="1" t="str">
        <f t="shared" ref="D148:D162" si="24">HYPERLINK("https://geochem.nrcan.gc.ca/cdogs/content/svy/svy210149_e.htm", "21:0149")</f>
        <v>21:0149</v>
      </c>
      <c r="E148" t="s">
        <v>593</v>
      </c>
      <c r="F148" t="s">
        <v>594</v>
      </c>
      <c r="H148">
        <v>54.893902500000003</v>
      </c>
      <c r="I148">
        <v>-128.90782580000001</v>
      </c>
      <c r="J148" s="1" t="str">
        <f t="shared" ref="J148:J162" si="25">HYPERLINK("https://geochem.nrcan.gc.ca/cdogs/content/kwd/kwd020030_e.htm", "NGR bulk stream sediment")</f>
        <v>NGR bulk stream sediment</v>
      </c>
      <c r="K148" s="1" t="str">
        <f t="shared" ref="K148:K162" si="26">HYPERLINK("https://geochem.nrcan.gc.ca/cdogs/content/kwd/kwd080006_e.htm", "&lt;177 micron (NGR)")</f>
        <v>&lt;177 micron (NGR)</v>
      </c>
      <c r="L148">
        <v>8</v>
      </c>
      <c r="M148" t="s">
        <v>24</v>
      </c>
      <c r="N148">
        <v>147</v>
      </c>
      <c r="O148">
        <v>1</v>
      </c>
    </row>
    <row r="149" spans="1:15" hidden="1" x14ac:dyDescent="0.3">
      <c r="A149" t="s">
        <v>595</v>
      </c>
      <c r="B149" t="s">
        <v>596</v>
      </c>
      <c r="C149" s="1" t="str">
        <f t="shared" si="23"/>
        <v>21:0455</v>
      </c>
      <c r="D149" s="1" t="str">
        <f t="shared" si="24"/>
        <v>21:0149</v>
      </c>
      <c r="E149" t="s">
        <v>593</v>
      </c>
      <c r="F149" t="s">
        <v>597</v>
      </c>
      <c r="H149">
        <v>54.893902500000003</v>
      </c>
      <c r="I149">
        <v>-128.90782580000001</v>
      </c>
      <c r="J149" s="1" t="str">
        <f t="shared" si="25"/>
        <v>NGR bulk stream sediment</v>
      </c>
      <c r="K149" s="1" t="str">
        <f t="shared" si="26"/>
        <v>&lt;177 micron (NGR)</v>
      </c>
      <c r="L149">
        <v>8</v>
      </c>
      <c r="M149" t="s">
        <v>28</v>
      </c>
      <c r="N149">
        <v>148</v>
      </c>
      <c r="O149">
        <v>1</v>
      </c>
    </row>
    <row r="150" spans="1:15" hidden="1" x14ac:dyDescent="0.3">
      <c r="A150" t="s">
        <v>598</v>
      </c>
      <c r="B150" t="s">
        <v>599</v>
      </c>
      <c r="C150" s="1" t="str">
        <f t="shared" si="23"/>
        <v>21:0455</v>
      </c>
      <c r="D150" s="1" t="str">
        <f t="shared" si="24"/>
        <v>21:0149</v>
      </c>
      <c r="E150" t="s">
        <v>600</v>
      </c>
      <c r="F150" t="s">
        <v>601</v>
      </c>
      <c r="H150">
        <v>54.915287999999997</v>
      </c>
      <c r="I150">
        <v>-128.91891630000001</v>
      </c>
      <c r="J150" s="1" t="str">
        <f t="shared" si="25"/>
        <v>NGR bulk stream sediment</v>
      </c>
      <c r="K150" s="1" t="str">
        <f t="shared" si="26"/>
        <v>&lt;177 micron (NGR)</v>
      </c>
      <c r="L150">
        <v>8</v>
      </c>
      <c r="M150" t="s">
        <v>58</v>
      </c>
      <c r="N150">
        <v>149</v>
      </c>
      <c r="O150">
        <v>2</v>
      </c>
    </row>
    <row r="151" spans="1:15" hidden="1" x14ac:dyDescent="0.3">
      <c r="A151" t="s">
        <v>602</v>
      </c>
      <c r="B151" t="s">
        <v>603</v>
      </c>
      <c r="C151" s="1" t="str">
        <f t="shared" si="23"/>
        <v>21:0455</v>
      </c>
      <c r="D151" s="1" t="str">
        <f t="shared" si="24"/>
        <v>21:0149</v>
      </c>
      <c r="E151" t="s">
        <v>571</v>
      </c>
      <c r="F151" t="s">
        <v>604</v>
      </c>
      <c r="H151">
        <v>54.9461443</v>
      </c>
      <c r="I151">
        <v>-128.92365340000001</v>
      </c>
      <c r="J151" s="1" t="str">
        <f t="shared" si="25"/>
        <v>NGR bulk stream sediment</v>
      </c>
      <c r="K151" s="1" t="str">
        <f t="shared" si="26"/>
        <v>&lt;177 micron (NGR)</v>
      </c>
      <c r="L151">
        <v>8</v>
      </c>
      <c r="M151" t="s">
        <v>72</v>
      </c>
      <c r="N151">
        <v>150</v>
      </c>
      <c r="O151">
        <v>5</v>
      </c>
    </row>
    <row r="152" spans="1:15" hidden="1" x14ac:dyDescent="0.3">
      <c r="A152" t="s">
        <v>605</v>
      </c>
      <c r="B152" t="s">
        <v>606</v>
      </c>
      <c r="C152" s="1" t="str">
        <f t="shared" si="23"/>
        <v>21:0455</v>
      </c>
      <c r="D152" s="1" t="str">
        <f t="shared" si="24"/>
        <v>21:0149</v>
      </c>
      <c r="E152" t="s">
        <v>607</v>
      </c>
      <c r="F152" t="s">
        <v>608</v>
      </c>
      <c r="H152">
        <v>54.947810099999998</v>
      </c>
      <c r="I152">
        <v>-128.92964559999999</v>
      </c>
      <c r="J152" s="1" t="str">
        <f t="shared" si="25"/>
        <v>NGR bulk stream sediment</v>
      </c>
      <c r="K152" s="1" t="str">
        <f t="shared" si="26"/>
        <v>&lt;177 micron (NGR)</v>
      </c>
      <c r="L152">
        <v>8</v>
      </c>
      <c r="M152" t="s">
        <v>63</v>
      </c>
      <c r="N152">
        <v>151</v>
      </c>
      <c r="O152">
        <v>5</v>
      </c>
    </row>
    <row r="153" spans="1:15" hidden="1" x14ac:dyDescent="0.3">
      <c r="A153" t="s">
        <v>609</v>
      </c>
      <c r="B153" t="s">
        <v>610</v>
      </c>
      <c r="C153" s="1" t="str">
        <f t="shared" si="23"/>
        <v>21:0455</v>
      </c>
      <c r="D153" s="1" t="str">
        <f t="shared" si="24"/>
        <v>21:0149</v>
      </c>
      <c r="E153" t="s">
        <v>611</v>
      </c>
      <c r="F153" t="s">
        <v>612</v>
      </c>
      <c r="H153">
        <v>54.955227700000002</v>
      </c>
      <c r="I153">
        <v>-128.96098950000001</v>
      </c>
      <c r="J153" s="1" t="str">
        <f t="shared" si="25"/>
        <v>NGR bulk stream sediment</v>
      </c>
      <c r="K153" s="1" t="str">
        <f t="shared" si="26"/>
        <v>&lt;177 micron (NGR)</v>
      </c>
      <c r="L153">
        <v>8</v>
      </c>
      <c r="M153" t="s">
        <v>68</v>
      </c>
      <c r="N153">
        <v>152</v>
      </c>
      <c r="O153">
        <v>1</v>
      </c>
    </row>
    <row r="154" spans="1:15" hidden="1" x14ac:dyDescent="0.3">
      <c r="A154" t="s">
        <v>613</v>
      </c>
      <c r="B154" t="s">
        <v>614</v>
      </c>
      <c r="C154" s="1" t="str">
        <f t="shared" si="23"/>
        <v>21:0455</v>
      </c>
      <c r="D154" s="1" t="str">
        <f t="shared" si="24"/>
        <v>21:0149</v>
      </c>
      <c r="E154" t="s">
        <v>615</v>
      </c>
      <c r="F154" t="s">
        <v>616</v>
      </c>
      <c r="H154">
        <v>54.964631300000001</v>
      </c>
      <c r="I154">
        <v>-128.9963439</v>
      </c>
      <c r="J154" s="1" t="str">
        <f t="shared" si="25"/>
        <v>NGR bulk stream sediment</v>
      </c>
      <c r="K154" s="1" t="str">
        <f t="shared" si="26"/>
        <v>&lt;177 micron (NGR)</v>
      </c>
      <c r="L154">
        <v>8</v>
      </c>
      <c r="M154" t="s">
        <v>77</v>
      </c>
      <c r="N154">
        <v>153</v>
      </c>
      <c r="O154">
        <v>2</v>
      </c>
    </row>
    <row r="155" spans="1:15" hidden="1" x14ac:dyDescent="0.3">
      <c r="A155" t="s">
        <v>617</v>
      </c>
      <c r="B155" t="s">
        <v>618</v>
      </c>
      <c r="C155" s="1" t="str">
        <f t="shared" si="23"/>
        <v>21:0455</v>
      </c>
      <c r="D155" s="1" t="str">
        <f t="shared" si="24"/>
        <v>21:0149</v>
      </c>
      <c r="E155" t="s">
        <v>619</v>
      </c>
      <c r="F155" t="s">
        <v>620</v>
      </c>
      <c r="H155">
        <v>54.974188900000001</v>
      </c>
      <c r="I155">
        <v>-129.03161879999999</v>
      </c>
      <c r="J155" s="1" t="str">
        <f t="shared" si="25"/>
        <v>NGR bulk stream sediment</v>
      </c>
      <c r="K155" s="1" t="str">
        <f t="shared" si="26"/>
        <v>&lt;177 micron (NGR)</v>
      </c>
      <c r="L155">
        <v>8</v>
      </c>
      <c r="M155" t="s">
        <v>82</v>
      </c>
      <c r="N155">
        <v>154</v>
      </c>
      <c r="O155">
        <v>5</v>
      </c>
    </row>
    <row r="156" spans="1:15" hidden="1" x14ac:dyDescent="0.3">
      <c r="A156" t="s">
        <v>621</v>
      </c>
      <c r="B156" t="s">
        <v>622</v>
      </c>
      <c r="C156" s="1" t="str">
        <f t="shared" si="23"/>
        <v>21:0455</v>
      </c>
      <c r="D156" s="1" t="str">
        <f t="shared" si="24"/>
        <v>21:0149</v>
      </c>
      <c r="E156" t="s">
        <v>623</v>
      </c>
      <c r="F156" t="s">
        <v>624</v>
      </c>
      <c r="H156">
        <v>54.9759666</v>
      </c>
      <c r="I156">
        <v>-129.03791630000001</v>
      </c>
      <c r="J156" s="1" t="str">
        <f t="shared" si="25"/>
        <v>NGR bulk stream sediment</v>
      </c>
      <c r="K156" s="1" t="str">
        <f t="shared" si="26"/>
        <v>&lt;177 micron (NGR)</v>
      </c>
      <c r="L156">
        <v>8</v>
      </c>
      <c r="M156" t="s">
        <v>87</v>
      </c>
      <c r="N156">
        <v>155</v>
      </c>
      <c r="O156">
        <v>42</v>
      </c>
    </row>
    <row r="157" spans="1:15" hidden="1" x14ac:dyDescent="0.3">
      <c r="A157" t="s">
        <v>625</v>
      </c>
      <c r="B157" t="s">
        <v>626</v>
      </c>
      <c r="C157" s="1" t="str">
        <f t="shared" si="23"/>
        <v>21:0455</v>
      </c>
      <c r="D157" s="1" t="str">
        <f t="shared" si="24"/>
        <v>21:0149</v>
      </c>
      <c r="E157" t="s">
        <v>627</v>
      </c>
      <c r="F157" t="s">
        <v>628</v>
      </c>
      <c r="H157">
        <v>54.993935899999997</v>
      </c>
      <c r="I157">
        <v>-129.0292331</v>
      </c>
      <c r="J157" s="1" t="str">
        <f t="shared" si="25"/>
        <v>NGR bulk stream sediment</v>
      </c>
      <c r="K157" s="1" t="str">
        <f t="shared" si="26"/>
        <v>&lt;177 micron (NGR)</v>
      </c>
      <c r="L157">
        <v>8</v>
      </c>
      <c r="M157" t="s">
        <v>92</v>
      </c>
      <c r="N157">
        <v>156</v>
      </c>
      <c r="O157">
        <v>6</v>
      </c>
    </row>
    <row r="158" spans="1:15" hidden="1" x14ac:dyDescent="0.3">
      <c r="A158" t="s">
        <v>629</v>
      </c>
      <c r="B158" t="s">
        <v>630</v>
      </c>
      <c r="C158" s="1" t="str">
        <f t="shared" si="23"/>
        <v>21:0455</v>
      </c>
      <c r="D158" s="1" t="str">
        <f t="shared" si="24"/>
        <v>21:0149</v>
      </c>
      <c r="E158" t="s">
        <v>631</v>
      </c>
      <c r="F158" t="s">
        <v>632</v>
      </c>
      <c r="H158">
        <v>54.673438099999998</v>
      </c>
      <c r="I158">
        <v>-128.66560480000001</v>
      </c>
      <c r="J158" s="1" t="str">
        <f t="shared" si="25"/>
        <v>NGR bulk stream sediment</v>
      </c>
      <c r="K158" s="1" t="str">
        <f t="shared" si="26"/>
        <v>&lt;177 micron (NGR)</v>
      </c>
      <c r="L158">
        <v>8</v>
      </c>
      <c r="M158" t="s">
        <v>97</v>
      </c>
      <c r="N158">
        <v>157</v>
      </c>
      <c r="O158">
        <v>13</v>
      </c>
    </row>
    <row r="159" spans="1:15" hidden="1" x14ac:dyDescent="0.3">
      <c r="A159" t="s">
        <v>633</v>
      </c>
      <c r="B159" t="s">
        <v>634</v>
      </c>
      <c r="C159" s="1" t="str">
        <f t="shared" si="23"/>
        <v>21:0455</v>
      </c>
      <c r="D159" s="1" t="str">
        <f t="shared" si="24"/>
        <v>21:0149</v>
      </c>
      <c r="E159" t="s">
        <v>635</v>
      </c>
      <c r="F159" t="s">
        <v>636</v>
      </c>
      <c r="H159">
        <v>54.666422099999998</v>
      </c>
      <c r="I159">
        <v>-128.61154880000001</v>
      </c>
      <c r="J159" s="1" t="str">
        <f t="shared" si="25"/>
        <v>NGR bulk stream sediment</v>
      </c>
      <c r="K159" s="1" t="str">
        <f t="shared" si="26"/>
        <v>&lt;177 micron (NGR)</v>
      </c>
      <c r="L159">
        <v>8</v>
      </c>
      <c r="M159" t="s">
        <v>102</v>
      </c>
      <c r="N159">
        <v>158</v>
      </c>
      <c r="O159">
        <v>11</v>
      </c>
    </row>
    <row r="160" spans="1:15" hidden="1" x14ac:dyDescent="0.3">
      <c r="A160" t="s">
        <v>637</v>
      </c>
      <c r="B160" t="s">
        <v>638</v>
      </c>
      <c r="C160" s="1" t="str">
        <f t="shared" si="23"/>
        <v>21:0455</v>
      </c>
      <c r="D160" s="1" t="str">
        <f t="shared" si="24"/>
        <v>21:0149</v>
      </c>
      <c r="E160" t="s">
        <v>639</v>
      </c>
      <c r="F160" t="s">
        <v>640</v>
      </c>
      <c r="H160">
        <v>54.646039700000003</v>
      </c>
      <c r="I160">
        <v>-128.66007619999999</v>
      </c>
      <c r="J160" s="1" t="str">
        <f t="shared" si="25"/>
        <v>NGR bulk stream sediment</v>
      </c>
      <c r="K160" s="1" t="str">
        <f t="shared" si="26"/>
        <v>&lt;177 micron (NGR)</v>
      </c>
      <c r="L160">
        <v>8</v>
      </c>
      <c r="M160" t="s">
        <v>107</v>
      </c>
      <c r="N160">
        <v>159</v>
      </c>
      <c r="O160">
        <v>4</v>
      </c>
    </row>
    <row r="161" spans="1:15" hidden="1" x14ac:dyDescent="0.3">
      <c r="A161" t="s">
        <v>641</v>
      </c>
      <c r="B161" t="s">
        <v>642</v>
      </c>
      <c r="C161" s="1" t="str">
        <f t="shared" si="23"/>
        <v>21:0455</v>
      </c>
      <c r="D161" s="1" t="str">
        <f t="shared" si="24"/>
        <v>21:0149</v>
      </c>
      <c r="E161" t="s">
        <v>643</v>
      </c>
      <c r="F161" t="s">
        <v>644</v>
      </c>
      <c r="H161">
        <v>54.655788000000001</v>
      </c>
      <c r="I161">
        <v>-128.62823499999999</v>
      </c>
      <c r="J161" s="1" t="str">
        <f t="shared" si="25"/>
        <v>NGR bulk stream sediment</v>
      </c>
      <c r="K161" s="1" t="str">
        <f t="shared" si="26"/>
        <v>&lt;177 micron (NGR)</v>
      </c>
      <c r="L161">
        <v>8</v>
      </c>
      <c r="M161" t="s">
        <v>112</v>
      </c>
      <c r="N161">
        <v>160</v>
      </c>
      <c r="O161">
        <v>4</v>
      </c>
    </row>
    <row r="162" spans="1:15" hidden="1" x14ac:dyDescent="0.3">
      <c r="A162" t="s">
        <v>645</v>
      </c>
      <c r="B162" t="s">
        <v>646</v>
      </c>
      <c r="C162" s="1" t="str">
        <f t="shared" si="23"/>
        <v>21:0455</v>
      </c>
      <c r="D162" s="1" t="str">
        <f t="shared" si="24"/>
        <v>21:0149</v>
      </c>
      <c r="E162" t="s">
        <v>647</v>
      </c>
      <c r="F162" t="s">
        <v>648</v>
      </c>
      <c r="H162">
        <v>54.933060900000001</v>
      </c>
      <c r="I162">
        <v>-128.8088602</v>
      </c>
      <c r="J162" s="1" t="str">
        <f t="shared" si="25"/>
        <v>NGR bulk stream sediment</v>
      </c>
      <c r="K162" s="1" t="str">
        <f t="shared" si="26"/>
        <v>&lt;177 micron (NGR)</v>
      </c>
      <c r="L162">
        <v>9</v>
      </c>
      <c r="M162" t="s">
        <v>19</v>
      </c>
      <c r="N162">
        <v>161</v>
      </c>
      <c r="O162">
        <v>1</v>
      </c>
    </row>
    <row r="163" spans="1:15" hidden="1" x14ac:dyDescent="0.3">
      <c r="A163" t="s">
        <v>649</v>
      </c>
      <c r="B163" t="s">
        <v>650</v>
      </c>
      <c r="C163" s="1" t="str">
        <f t="shared" si="23"/>
        <v>21:0455</v>
      </c>
      <c r="D163" s="1" t="str">
        <f>HYPERLINK("https://geochem.nrcan.gc.ca/cdogs/content/svy/svy_e.htm", "")</f>
        <v/>
      </c>
      <c r="G163" s="1" t="str">
        <f>HYPERLINK("https://geochem.nrcan.gc.ca/cdogs/content/cr_/cr_00120_e.htm", "120")</f>
        <v>120</v>
      </c>
      <c r="J163" t="s">
        <v>31</v>
      </c>
      <c r="K163" t="s">
        <v>32</v>
      </c>
      <c r="L163">
        <v>9</v>
      </c>
      <c r="M163" t="s">
        <v>33</v>
      </c>
      <c r="N163">
        <v>162</v>
      </c>
      <c r="O163">
        <v>3</v>
      </c>
    </row>
    <row r="164" spans="1:15" hidden="1" x14ac:dyDescent="0.3">
      <c r="A164" t="s">
        <v>651</v>
      </c>
      <c r="B164" t="s">
        <v>652</v>
      </c>
      <c r="C164" s="1" t="str">
        <f t="shared" si="23"/>
        <v>21:0455</v>
      </c>
      <c r="D164" s="1" t="str">
        <f t="shared" ref="D164:D194" si="27">HYPERLINK("https://geochem.nrcan.gc.ca/cdogs/content/svy/svy210149_e.htm", "21:0149")</f>
        <v>21:0149</v>
      </c>
      <c r="E164" t="s">
        <v>653</v>
      </c>
      <c r="F164" t="s">
        <v>654</v>
      </c>
      <c r="H164">
        <v>54.648487000000003</v>
      </c>
      <c r="I164">
        <v>-128.60427899999999</v>
      </c>
      <c r="J164" s="1" t="str">
        <f t="shared" ref="J164:J194" si="28">HYPERLINK("https://geochem.nrcan.gc.ca/cdogs/content/kwd/kwd020030_e.htm", "NGR bulk stream sediment")</f>
        <v>NGR bulk stream sediment</v>
      </c>
      <c r="K164" s="1" t="str">
        <f t="shared" ref="K164:K194" si="29">HYPERLINK("https://geochem.nrcan.gc.ca/cdogs/content/kwd/kwd080006_e.htm", "&lt;177 micron (NGR)")</f>
        <v>&lt;177 micron (NGR)</v>
      </c>
      <c r="L164">
        <v>9</v>
      </c>
      <c r="M164" t="s">
        <v>38</v>
      </c>
      <c r="N164">
        <v>163</v>
      </c>
      <c r="O164">
        <v>1</v>
      </c>
    </row>
    <row r="165" spans="1:15" hidden="1" x14ac:dyDescent="0.3">
      <c r="A165" t="s">
        <v>655</v>
      </c>
      <c r="B165" t="s">
        <v>656</v>
      </c>
      <c r="C165" s="1" t="str">
        <f t="shared" si="23"/>
        <v>21:0455</v>
      </c>
      <c r="D165" s="1" t="str">
        <f t="shared" si="27"/>
        <v>21:0149</v>
      </c>
      <c r="E165" t="s">
        <v>657</v>
      </c>
      <c r="F165" t="s">
        <v>658</v>
      </c>
      <c r="H165">
        <v>54.572467600000003</v>
      </c>
      <c r="I165">
        <v>-128.64346280000001</v>
      </c>
      <c r="J165" s="1" t="str">
        <f t="shared" si="28"/>
        <v>NGR bulk stream sediment</v>
      </c>
      <c r="K165" s="1" t="str">
        <f t="shared" si="29"/>
        <v>&lt;177 micron (NGR)</v>
      </c>
      <c r="L165">
        <v>9</v>
      </c>
      <c r="M165" t="s">
        <v>43</v>
      </c>
      <c r="N165">
        <v>164</v>
      </c>
      <c r="O165">
        <v>3</v>
      </c>
    </row>
    <row r="166" spans="1:15" hidden="1" x14ac:dyDescent="0.3">
      <c r="A166" t="s">
        <v>659</v>
      </c>
      <c r="B166" t="s">
        <v>660</v>
      </c>
      <c r="C166" s="1" t="str">
        <f t="shared" si="23"/>
        <v>21:0455</v>
      </c>
      <c r="D166" s="1" t="str">
        <f t="shared" si="27"/>
        <v>21:0149</v>
      </c>
      <c r="E166" t="s">
        <v>661</v>
      </c>
      <c r="F166" t="s">
        <v>662</v>
      </c>
      <c r="H166">
        <v>54.991942999999999</v>
      </c>
      <c r="I166">
        <v>-128.805048</v>
      </c>
      <c r="J166" s="1" t="str">
        <f t="shared" si="28"/>
        <v>NGR bulk stream sediment</v>
      </c>
      <c r="K166" s="1" t="str">
        <f t="shared" si="29"/>
        <v>&lt;177 micron (NGR)</v>
      </c>
      <c r="L166">
        <v>9</v>
      </c>
      <c r="M166" t="s">
        <v>48</v>
      </c>
      <c r="N166">
        <v>165</v>
      </c>
      <c r="O166">
        <v>1</v>
      </c>
    </row>
    <row r="167" spans="1:15" hidden="1" x14ac:dyDescent="0.3">
      <c r="A167" t="s">
        <v>663</v>
      </c>
      <c r="B167" t="s">
        <v>664</v>
      </c>
      <c r="C167" s="1" t="str">
        <f t="shared" si="23"/>
        <v>21:0455</v>
      </c>
      <c r="D167" s="1" t="str">
        <f t="shared" si="27"/>
        <v>21:0149</v>
      </c>
      <c r="E167" t="s">
        <v>665</v>
      </c>
      <c r="F167" t="s">
        <v>666</v>
      </c>
      <c r="H167">
        <v>54.987075500000003</v>
      </c>
      <c r="I167">
        <v>-128.8138715</v>
      </c>
      <c r="J167" s="1" t="str">
        <f t="shared" si="28"/>
        <v>NGR bulk stream sediment</v>
      </c>
      <c r="K167" s="1" t="str">
        <f t="shared" si="29"/>
        <v>&lt;177 micron (NGR)</v>
      </c>
      <c r="L167">
        <v>9</v>
      </c>
      <c r="M167" t="s">
        <v>24</v>
      </c>
      <c r="N167">
        <v>166</v>
      </c>
      <c r="O167">
        <v>1</v>
      </c>
    </row>
    <row r="168" spans="1:15" hidden="1" x14ac:dyDescent="0.3">
      <c r="A168" t="s">
        <v>667</v>
      </c>
      <c r="B168" t="s">
        <v>668</v>
      </c>
      <c r="C168" s="1" t="str">
        <f t="shared" si="23"/>
        <v>21:0455</v>
      </c>
      <c r="D168" s="1" t="str">
        <f t="shared" si="27"/>
        <v>21:0149</v>
      </c>
      <c r="E168" t="s">
        <v>665</v>
      </c>
      <c r="F168" t="s">
        <v>669</v>
      </c>
      <c r="H168">
        <v>54.987075500000003</v>
      </c>
      <c r="I168">
        <v>-128.8138715</v>
      </c>
      <c r="J168" s="1" t="str">
        <f t="shared" si="28"/>
        <v>NGR bulk stream sediment</v>
      </c>
      <c r="K168" s="1" t="str">
        <f t="shared" si="29"/>
        <v>&lt;177 micron (NGR)</v>
      </c>
      <c r="L168">
        <v>9</v>
      </c>
      <c r="M168" t="s">
        <v>28</v>
      </c>
      <c r="N168">
        <v>167</v>
      </c>
      <c r="O168">
        <v>1</v>
      </c>
    </row>
    <row r="169" spans="1:15" hidden="1" x14ac:dyDescent="0.3">
      <c r="A169" t="s">
        <v>670</v>
      </c>
      <c r="B169" t="s">
        <v>671</v>
      </c>
      <c r="C169" s="1" t="str">
        <f t="shared" si="23"/>
        <v>21:0455</v>
      </c>
      <c r="D169" s="1" t="str">
        <f t="shared" si="27"/>
        <v>21:0149</v>
      </c>
      <c r="E169" t="s">
        <v>672</v>
      </c>
      <c r="F169" t="s">
        <v>673</v>
      </c>
      <c r="H169">
        <v>54.979826199999998</v>
      </c>
      <c r="I169">
        <v>-128.8297355</v>
      </c>
      <c r="J169" s="1" t="str">
        <f t="shared" si="28"/>
        <v>NGR bulk stream sediment</v>
      </c>
      <c r="K169" s="1" t="str">
        <f t="shared" si="29"/>
        <v>&lt;177 micron (NGR)</v>
      </c>
      <c r="L169">
        <v>9</v>
      </c>
      <c r="M169" t="s">
        <v>53</v>
      </c>
      <c r="N169">
        <v>168</v>
      </c>
      <c r="O169">
        <v>0.5</v>
      </c>
    </row>
    <row r="170" spans="1:15" hidden="1" x14ac:dyDescent="0.3">
      <c r="A170" t="s">
        <v>674</v>
      </c>
      <c r="B170" t="s">
        <v>675</v>
      </c>
      <c r="C170" s="1" t="str">
        <f t="shared" si="23"/>
        <v>21:0455</v>
      </c>
      <c r="D170" s="1" t="str">
        <f t="shared" si="27"/>
        <v>21:0149</v>
      </c>
      <c r="E170" t="s">
        <v>676</v>
      </c>
      <c r="F170" t="s">
        <v>677</v>
      </c>
      <c r="H170">
        <v>54.954379299999999</v>
      </c>
      <c r="I170">
        <v>-128.83788419999999</v>
      </c>
      <c r="J170" s="1" t="str">
        <f t="shared" si="28"/>
        <v>NGR bulk stream sediment</v>
      </c>
      <c r="K170" s="1" t="str">
        <f t="shared" si="29"/>
        <v>&lt;177 micron (NGR)</v>
      </c>
      <c r="L170">
        <v>9</v>
      </c>
      <c r="M170" t="s">
        <v>58</v>
      </c>
      <c r="N170">
        <v>169</v>
      </c>
      <c r="O170">
        <v>2</v>
      </c>
    </row>
    <row r="171" spans="1:15" hidden="1" x14ac:dyDescent="0.3">
      <c r="A171" t="s">
        <v>678</v>
      </c>
      <c r="B171" t="s">
        <v>679</v>
      </c>
      <c r="C171" s="1" t="str">
        <f t="shared" si="23"/>
        <v>21:0455</v>
      </c>
      <c r="D171" s="1" t="str">
        <f t="shared" si="27"/>
        <v>21:0149</v>
      </c>
      <c r="E171" t="s">
        <v>680</v>
      </c>
      <c r="F171" t="s">
        <v>681</v>
      </c>
      <c r="H171">
        <v>54.932961900000002</v>
      </c>
      <c r="I171">
        <v>-128.8149166</v>
      </c>
      <c r="J171" s="1" t="str">
        <f t="shared" si="28"/>
        <v>NGR bulk stream sediment</v>
      </c>
      <c r="K171" s="1" t="str">
        <f t="shared" si="29"/>
        <v>&lt;177 micron (NGR)</v>
      </c>
      <c r="L171">
        <v>9</v>
      </c>
      <c r="M171" t="s">
        <v>63</v>
      </c>
      <c r="N171">
        <v>170</v>
      </c>
      <c r="O171">
        <v>2</v>
      </c>
    </row>
    <row r="172" spans="1:15" hidden="1" x14ac:dyDescent="0.3">
      <c r="A172" t="s">
        <v>682</v>
      </c>
      <c r="B172" t="s">
        <v>683</v>
      </c>
      <c r="C172" s="1" t="str">
        <f t="shared" si="23"/>
        <v>21:0455</v>
      </c>
      <c r="D172" s="1" t="str">
        <f t="shared" si="27"/>
        <v>21:0149</v>
      </c>
      <c r="E172" t="s">
        <v>647</v>
      </c>
      <c r="F172" t="s">
        <v>684</v>
      </c>
      <c r="H172">
        <v>54.933060900000001</v>
      </c>
      <c r="I172">
        <v>-128.8088602</v>
      </c>
      <c r="J172" s="1" t="str">
        <f t="shared" si="28"/>
        <v>NGR bulk stream sediment</v>
      </c>
      <c r="K172" s="1" t="str">
        <f t="shared" si="29"/>
        <v>&lt;177 micron (NGR)</v>
      </c>
      <c r="L172">
        <v>9</v>
      </c>
      <c r="M172" t="s">
        <v>72</v>
      </c>
      <c r="N172">
        <v>171</v>
      </c>
      <c r="O172">
        <v>1</v>
      </c>
    </row>
    <row r="173" spans="1:15" hidden="1" x14ac:dyDescent="0.3">
      <c r="A173" t="s">
        <v>685</v>
      </c>
      <c r="B173" t="s">
        <v>686</v>
      </c>
      <c r="C173" s="1" t="str">
        <f t="shared" si="23"/>
        <v>21:0455</v>
      </c>
      <c r="D173" s="1" t="str">
        <f t="shared" si="27"/>
        <v>21:0149</v>
      </c>
      <c r="E173" t="s">
        <v>687</v>
      </c>
      <c r="F173" t="s">
        <v>688</v>
      </c>
      <c r="H173">
        <v>54.915677299999999</v>
      </c>
      <c r="I173">
        <v>-128.78398100000001</v>
      </c>
      <c r="J173" s="1" t="str">
        <f t="shared" si="28"/>
        <v>NGR bulk stream sediment</v>
      </c>
      <c r="K173" s="1" t="str">
        <f t="shared" si="29"/>
        <v>&lt;177 micron (NGR)</v>
      </c>
      <c r="L173">
        <v>9</v>
      </c>
      <c r="M173" t="s">
        <v>68</v>
      </c>
      <c r="N173">
        <v>172</v>
      </c>
      <c r="O173">
        <v>2</v>
      </c>
    </row>
    <row r="174" spans="1:15" hidden="1" x14ac:dyDescent="0.3">
      <c r="A174" t="s">
        <v>689</v>
      </c>
      <c r="B174" t="s">
        <v>690</v>
      </c>
      <c r="C174" s="1" t="str">
        <f t="shared" si="23"/>
        <v>21:0455</v>
      </c>
      <c r="D174" s="1" t="str">
        <f t="shared" si="27"/>
        <v>21:0149</v>
      </c>
      <c r="E174" t="s">
        <v>691</v>
      </c>
      <c r="F174" t="s">
        <v>692</v>
      </c>
      <c r="H174">
        <v>54.915433100000001</v>
      </c>
      <c r="I174">
        <v>-128.77792919999999</v>
      </c>
      <c r="J174" s="1" t="str">
        <f t="shared" si="28"/>
        <v>NGR bulk stream sediment</v>
      </c>
      <c r="K174" s="1" t="str">
        <f t="shared" si="29"/>
        <v>&lt;177 micron (NGR)</v>
      </c>
      <c r="L174">
        <v>9</v>
      </c>
      <c r="M174" t="s">
        <v>77</v>
      </c>
      <c r="N174">
        <v>173</v>
      </c>
      <c r="O174">
        <v>2</v>
      </c>
    </row>
    <row r="175" spans="1:15" hidden="1" x14ac:dyDescent="0.3">
      <c r="A175" t="s">
        <v>693</v>
      </c>
      <c r="B175" t="s">
        <v>694</v>
      </c>
      <c r="C175" s="1" t="str">
        <f t="shared" si="23"/>
        <v>21:0455</v>
      </c>
      <c r="D175" s="1" t="str">
        <f t="shared" si="27"/>
        <v>21:0149</v>
      </c>
      <c r="E175" t="s">
        <v>695</v>
      </c>
      <c r="F175" t="s">
        <v>696</v>
      </c>
      <c r="H175">
        <v>54.899954100000002</v>
      </c>
      <c r="I175">
        <v>-128.76481870000001</v>
      </c>
      <c r="J175" s="1" t="str">
        <f t="shared" si="28"/>
        <v>NGR bulk stream sediment</v>
      </c>
      <c r="K175" s="1" t="str">
        <f t="shared" si="29"/>
        <v>&lt;177 micron (NGR)</v>
      </c>
      <c r="L175">
        <v>9</v>
      </c>
      <c r="M175" t="s">
        <v>82</v>
      </c>
      <c r="N175">
        <v>174</v>
      </c>
      <c r="O175">
        <v>2</v>
      </c>
    </row>
    <row r="176" spans="1:15" hidden="1" x14ac:dyDescent="0.3">
      <c r="A176" t="s">
        <v>697</v>
      </c>
      <c r="B176" t="s">
        <v>698</v>
      </c>
      <c r="C176" s="1" t="str">
        <f t="shared" si="23"/>
        <v>21:0455</v>
      </c>
      <c r="D176" s="1" t="str">
        <f t="shared" si="27"/>
        <v>21:0149</v>
      </c>
      <c r="E176" t="s">
        <v>699</v>
      </c>
      <c r="F176" t="s">
        <v>700</v>
      </c>
      <c r="H176">
        <v>54.910536499999999</v>
      </c>
      <c r="I176">
        <v>-128.7940845</v>
      </c>
      <c r="J176" s="1" t="str">
        <f t="shared" si="28"/>
        <v>NGR bulk stream sediment</v>
      </c>
      <c r="K176" s="1" t="str">
        <f t="shared" si="29"/>
        <v>&lt;177 micron (NGR)</v>
      </c>
      <c r="L176">
        <v>9</v>
      </c>
      <c r="M176" t="s">
        <v>87</v>
      </c>
      <c r="N176">
        <v>175</v>
      </c>
      <c r="O176">
        <v>2</v>
      </c>
    </row>
    <row r="177" spans="1:15" hidden="1" x14ac:dyDescent="0.3">
      <c r="A177" t="s">
        <v>701</v>
      </c>
      <c r="B177" t="s">
        <v>702</v>
      </c>
      <c r="C177" s="1" t="str">
        <f t="shared" si="23"/>
        <v>21:0455</v>
      </c>
      <c r="D177" s="1" t="str">
        <f t="shared" si="27"/>
        <v>21:0149</v>
      </c>
      <c r="E177" t="s">
        <v>703</v>
      </c>
      <c r="F177" t="s">
        <v>704</v>
      </c>
      <c r="H177">
        <v>54.289283300000001</v>
      </c>
      <c r="I177">
        <v>-129.41681829999999</v>
      </c>
      <c r="J177" s="1" t="str">
        <f t="shared" si="28"/>
        <v>NGR bulk stream sediment</v>
      </c>
      <c r="K177" s="1" t="str">
        <f t="shared" si="29"/>
        <v>&lt;177 micron (NGR)</v>
      </c>
      <c r="L177">
        <v>9</v>
      </c>
      <c r="M177" t="s">
        <v>92</v>
      </c>
      <c r="N177">
        <v>176</v>
      </c>
      <c r="O177">
        <v>1</v>
      </c>
    </row>
    <row r="178" spans="1:15" hidden="1" x14ac:dyDescent="0.3">
      <c r="A178" t="s">
        <v>705</v>
      </c>
      <c r="B178" t="s">
        <v>706</v>
      </c>
      <c r="C178" s="1" t="str">
        <f t="shared" si="23"/>
        <v>21:0455</v>
      </c>
      <c r="D178" s="1" t="str">
        <f t="shared" si="27"/>
        <v>21:0149</v>
      </c>
      <c r="E178" t="s">
        <v>707</v>
      </c>
      <c r="F178" t="s">
        <v>708</v>
      </c>
      <c r="H178">
        <v>54.2818659</v>
      </c>
      <c r="I178">
        <v>-129.42752490000001</v>
      </c>
      <c r="J178" s="1" t="str">
        <f t="shared" si="28"/>
        <v>NGR bulk stream sediment</v>
      </c>
      <c r="K178" s="1" t="str">
        <f t="shared" si="29"/>
        <v>&lt;177 micron (NGR)</v>
      </c>
      <c r="L178">
        <v>9</v>
      </c>
      <c r="M178" t="s">
        <v>97</v>
      </c>
      <c r="N178">
        <v>177</v>
      </c>
      <c r="O178">
        <v>1</v>
      </c>
    </row>
    <row r="179" spans="1:15" hidden="1" x14ac:dyDescent="0.3">
      <c r="A179" t="s">
        <v>709</v>
      </c>
      <c r="B179" t="s">
        <v>710</v>
      </c>
      <c r="C179" s="1" t="str">
        <f t="shared" si="23"/>
        <v>21:0455</v>
      </c>
      <c r="D179" s="1" t="str">
        <f t="shared" si="27"/>
        <v>21:0149</v>
      </c>
      <c r="E179" t="s">
        <v>711</v>
      </c>
      <c r="F179" t="s">
        <v>712</v>
      </c>
      <c r="H179">
        <v>54.265588299999997</v>
      </c>
      <c r="I179">
        <v>-129.43742700000001</v>
      </c>
      <c r="J179" s="1" t="str">
        <f t="shared" si="28"/>
        <v>NGR bulk stream sediment</v>
      </c>
      <c r="K179" s="1" t="str">
        <f t="shared" si="29"/>
        <v>&lt;177 micron (NGR)</v>
      </c>
      <c r="L179">
        <v>9</v>
      </c>
      <c r="M179" t="s">
        <v>102</v>
      </c>
      <c r="N179">
        <v>178</v>
      </c>
      <c r="O179">
        <v>1</v>
      </c>
    </row>
    <row r="180" spans="1:15" hidden="1" x14ac:dyDescent="0.3">
      <c r="A180" t="s">
        <v>713</v>
      </c>
      <c r="B180" t="s">
        <v>714</v>
      </c>
      <c r="C180" s="1" t="str">
        <f t="shared" si="23"/>
        <v>21:0455</v>
      </c>
      <c r="D180" s="1" t="str">
        <f t="shared" si="27"/>
        <v>21:0149</v>
      </c>
      <c r="E180" t="s">
        <v>715</v>
      </c>
      <c r="F180" t="s">
        <v>716</v>
      </c>
      <c r="H180">
        <v>54.254381799999997</v>
      </c>
      <c r="I180">
        <v>-129.45374699999999</v>
      </c>
      <c r="J180" s="1" t="str">
        <f t="shared" si="28"/>
        <v>NGR bulk stream sediment</v>
      </c>
      <c r="K180" s="1" t="str">
        <f t="shared" si="29"/>
        <v>&lt;177 micron (NGR)</v>
      </c>
      <c r="L180">
        <v>9</v>
      </c>
      <c r="M180" t="s">
        <v>107</v>
      </c>
      <c r="N180">
        <v>179</v>
      </c>
      <c r="O180">
        <v>1</v>
      </c>
    </row>
    <row r="181" spans="1:15" hidden="1" x14ac:dyDescent="0.3">
      <c r="A181" t="s">
        <v>717</v>
      </c>
      <c r="B181" t="s">
        <v>718</v>
      </c>
      <c r="C181" s="1" t="str">
        <f t="shared" si="23"/>
        <v>21:0455</v>
      </c>
      <c r="D181" s="1" t="str">
        <f t="shared" si="27"/>
        <v>21:0149</v>
      </c>
      <c r="E181" t="s">
        <v>719</v>
      </c>
      <c r="F181" t="s">
        <v>720</v>
      </c>
      <c r="H181">
        <v>54.251618000000001</v>
      </c>
      <c r="I181">
        <v>-129.47781380000001</v>
      </c>
      <c r="J181" s="1" t="str">
        <f t="shared" si="28"/>
        <v>NGR bulk stream sediment</v>
      </c>
      <c r="K181" s="1" t="str">
        <f t="shared" si="29"/>
        <v>&lt;177 micron (NGR)</v>
      </c>
      <c r="L181">
        <v>9</v>
      </c>
      <c r="M181" t="s">
        <v>112</v>
      </c>
      <c r="N181">
        <v>180</v>
      </c>
      <c r="O181">
        <v>1</v>
      </c>
    </row>
    <row r="182" spans="1:15" hidden="1" x14ac:dyDescent="0.3">
      <c r="A182" t="s">
        <v>721</v>
      </c>
      <c r="B182" t="s">
        <v>722</v>
      </c>
      <c r="C182" s="1" t="str">
        <f t="shared" si="23"/>
        <v>21:0455</v>
      </c>
      <c r="D182" s="1" t="str">
        <f t="shared" si="27"/>
        <v>21:0149</v>
      </c>
      <c r="E182" t="s">
        <v>723</v>
      </c>
      <c r="F182" t="s">
        <v>724</v>
      </c>
      <c r="H182">
        <v>54.253945799999997</v>
      </c>
      <c r="I182">
        <v>-129.510366</v>
      </c>
      <c r="J182" s="1" t="str">
        <f t="shared" si="28"/>
        <v>NGR bulk stream sediment</v>
      </c>
      <c r="K182" s="1" t="str">
        <f t="shared" si="29"/>
        <v>&lt;177 micron (NGR)</v>
      </c>
      <c r="L182">
        <v>10</v>
      </c>
      <c r="M182" t="s">
        <v>725</v>
      </c>
      <c r="N182">
        <v>181</v>
      </c>
      <c r="O182">
        <v>1</v>
      </c>
    </row>
    <row r="183" spans="1:15" hidden="1" x14ac:dyDescent="0.3">
      <c r="A183" t="s">
        <v>726</v>
      </c>
      <c r="B183" t="s">
        <v>727</v>
      </c>
      <c r="C183" s="1" t="str">
        <f t="shared" si="23"/>
        <v>21:0455</v>
      </c>
      <c r="D183" s="1" t="str">
        <f t="shared" si="27"/>
        <v>21:0149</v>
      </c>
      <c r="E183" t="s">
        <v>723</v>
      </c>
      <c r="F183" t="s">
        <v>728</v>
      </c>
      <c r="H183">
        <v>54.253945799999997</v>
      </c>
      <c r="I183">
        <v>-129.510366</v>
      </c>
      <c r="J183" s="1" t="str">
        <f t="shared" si="28"/>
        <v>NGR bulk stream sediment</v>
      </c>
      <c r="K183" s="1" t="str">
        <f t="shared" si="29"/>
        <v>&lt;177 micron (NGR)</v>
      </c>
      <c r="L183">
        <v>10</v>
      </c>
      <c r="M183" t="s">
        <v>729</v>
      </c>
      <c r="N183">
        <v>182</v>
      </c>
      <c r="O183">
        <v>1</v>
      </c>
    </row>
    <row r="184" spans="1:15" hidden="1" x14ac:dyDescent="0.3">
      <c r="A184" t="s">
        <v>730</v>
      </c>
      <c r="B184" t="s">
        <v>731</v>
      </c>
      <c r="C184" s="1" t="str">
        <f t="shared" si="23"/>
        <v>21:0455</v>
      </c>
      <c r="D184" s="1" t="str">
        <f t="shared" si="27"/>
        <v>21:0149</v>
      </c>
      <c r="E184" t="s">
        <v>723</v>
      </c>
      <c r="F184" t="s">
        <v>732</v>
      </c>
      <c r="H184">
        <v>54.253945799999997</v>
      </c>
      <c r="I184">
        <v>-129.510366</v>
      </c>
      <c r="J184" s="1" t="str">
        <f t="shared" si="28"/>
        <v>NGR bulk stream sediment</v>
      </c>
      <c r="K184" s="1" t="str">
        <f t="shared" si="29"/>
        <v>&lt;177 micron (NGR)</v>
      </c>
      <c r="L184">
        <v>10</v>
      </c>
      <c r="M184" t="s">
        <v>733</v>
      </c>
      <c r="N184">
        <v>183</v>
      </c>
      <c r="O184">
        <v>1</v>
      </c>
    </row>
    <row r="185" spans="1:15" hidden="1" x14ac:dyDescent="0.3">
      <c r="A185" t="s">
        <v>734</v>
      </c>
      <c r="B185" t="s">
        <v>735</v>
      </c>
      <c r="C185" s="1" t="str">
        <f t="shared" si="23"/>
        <v>21:0455</v>
      </c>
      <c r="D185" s="1" t="str">
        <f t="shared" si="27"/>
        <v>21:0149</v>
      </c>
      <c r="E185" t="s">
        <v>736</v>
      </c>
      <c r="F185" t="s">
        <v>737</v>
      </c>
      <c r="H185">
        <v>54.246184300000003</v>
      </c>
      <c r="I185">
        <v>-129.5219329</v>
      </c>
      <c r="J185" s="1" t="str">
        <f t="shared" si="28"/>
        <v>NGR bulk stream sediment</v>
      </c>
      <c r="K185" s="1" t="str">
        <f t="shared" si="29"/>
        <v>&lt;177 micron (NGR)</v>
      </c>
      <c r="L185">
        <v>10</v>
      </c>
      <c r="M185" t="s">
        <v>38</v>
      </c>
      <c r="N185">
        <v>184</v>
      </c>
      <c r="O185">
        <v>1</v>
      </c>
    </row>
    <row r="186" spans="1:15" hidden="1" x14ac:dyDescent="0.3">
      <c r="A186" t="s">
        <v>738</v>
      </c>
      <c r="B186" t="s">
        <v>739</v>
      </c>
      <c r="C186" s="1" t="str">
        <f t="shared" si="23"/>
        <v>21:0455</v>
      </c>
      <c r="D186" s="1" t="str">
        <f t="shared" si="27"/>
        <v>21:0149</v>
      </c>
      <c r="E186" t="s">
        <v>740</v>
      </c>
      <c r="F186" t="s">
        <v>741</v>
      </c>
      <c r="H186">
        <v>54.199694000000001</v>
      </c>
      <c r="I186">
        <v>-129.60716590000001</v>
      </c>
      <c r="J186" s="1" t="str">
        <f t="shared" si="28"/>
        <v>NGR bulk stream sediment</v>
      </c>
      <c r="K186" s="1" t="str">
        <f t="shared" si="29"/>
        <v>&lt;177 micron (NGR)</v>
      </c>
      <c r="L186">
        <v>10</v>
      </c>
      <c r="M186" t="s">
        <v>43</v>
      </c>
      <c r="N186">
        <v>185</v>
      </c>
      <c r="O186">
        <v>1</v>
      </c>
    </row>
    <row r="187" spans="1:15" hidden="1" x14ac:dyDescent="0.3">
      <c r="A187" t="s">
        <v>742</v>
      </c>
      <c r="B187" t="s">
        <v>743</v>
      </c>
      <c r="C187" s="1" t="str">
        <f t="shared" si="23"/>
        <v>21:0455</v>
      </c>
      <c r="D187" s="1" t="str">
        <f t="shared" si="27"/>
        <v>21:0149</v>
      </c>
      <c r="E187" t="s">
        <v>744</v>
      </c>
      <c r="F187" t="s">
        <v>745</v>
      </c>
      <c r="H187">
        <v>54.2110439</v>
      </c>
      <c r="I187">
        <v>-129.67972130000001</v>
      </c>
      <c r="J187" s="1" t="str">
        <f t="shared" si="28"/>
        <v>NGR bulk stream sediment</v>
      </c>
      <c r="K187" s="1" t="str">
        <f t="shared" si="29"/>
        <v>&lt;177 micron (NGR)</v>
      </c>
      <c r="L187">
        <v>10</v>
      </c>
      <c r="M187" t="s">
        <v>48</v>
      </c>
      <c r="N187">
        <v>186</v>
      </c>
      <c r="O187">
        <v>1</v>
      </c>
    </row>
    <row r="188" spans="1:15" hidden="1" x14ac:dyDescent="0.3">
      <c r="A188" t="s">
        <v>746</v>
      </c>
      <c r="B188" t="s">
        <v>747</v>
      </c>
      <c r="C188" s="1" t="str">
        <f t="shared" si="23"/>
        <v>21:0455</v>
      </c>
      <c r="D188" s="1" t="str">
        <f t="shared" si="27"/>
        <v>21:0149</v>
      </c>
      <c r="E188" t="s">
        <v>748</v>
      </c>
      <c r="F188" t="s">
        <v>749</v>
      </c>
      <c r="H188">
        <v>54.220311899999999</v>
      </c>
      <c r="I188">
        <v>-129.71956549999999</v>
      </c>
      <c r="J188" s="1" t="str">
        <f t="shared" si="28"/>
        <v>NGR bulk stream sediment</v>
      </c>
      <c r="K188" s="1" t="str">
        <f t="shared" si="29"/>
        <v>&lt;177 micron (NGR)</v>
      </c>
      <c r="L188">
        <v>10</v>
      </c>
      <c r="M188" t="s">
        <v>53</v>
      </c>
      <c r="N188">
        <v>187</v>
      </c>
      <c r="O188">
        <v>14</v>
      </c>
    </row>
    <row r="189" spans="1:15" hidden="1" x14ac:dyDescent="0.3">
      <c r="A189" t="s">
        <v>750</v>
      </c>
      <c r="B189" t="s">
        <v>751</v>
      </c>
      <c r="C189" s="1" t="str">
        <f t="shared" si="23"/>
        <v>21:0455</v>
      </c>
      <c r="D189" s="1" t="str">
        <f t="shared" si="27"/>
        <v>21:0149</v>
      </c>
      <c r="E189" t="s">
        <v>752</v>
      </c>
      <c r="F189" t="s">
        <v>753</v>
      </c>
      <c r="H189">
        <v>54.223626299999999</v>
      </c>
      <c r="I189">
        <v>-129.74497679999999</v>
      </c>
      <c r="J189" s="1" t="str">
        <f t="shared" si="28"/>
        <v>NGR bulk stream sediment</v>
      </c>
      <c r="K189" s="1" t="str">
        <f t="shared" si="29"/>
        <v>&lt;177 micron (NGR)</v>
      </c>
      <c r="L189">
        <v>10</v>
      </c>
      <c r="M189" t="s">
        <v>58</v>
      </c>
      <c r="N189">
        <v>188</v>
      </c>
      <c r="O189">
        <v>2</v>
      </c>
    </row>
    <row r="190" spans="1:15" hidden="1" x14ac:dyDescent="0.3">
      <c r="A190" t="s">
        <v>754</v>
      </c>
      <c r="B190" t="s">
        <v>755</v>
      </c>
      <c r="C190" s="1" t="str">
        <f t="shared" si="23"/>
        <v>21:0455</v>
      </c>
      <c r="D190" s="1" t="str">
        <f t="shared" si="27"/>
        <v>21:0149</v>
      </c>
      <c r="E190" t="s">
        <v>756</v>
      </c>
      <c r="F190" t="s">
        <v>757</v>
      </c>
      <c r="H190">
        <v>54.295539900000001</v>
      </c>
      <c r="I190">
        <v>-129.9495278</v>
      </c>
      <c r="J190" s="1" t="str">
        <f t="shared" si="28"/>
        <v>NGR bulk stream sediment</v>
      </c>
      <c r="K190" s="1" t="str">
        <f t="shared" si="29"/>
        <v>&lt;177 micron (NGR)</v>
      </c>
      <c r="L190">
        <v>10</v>
      </c>
      <c r="M190" t="s">
        <v>63</v>
      </c>
      <c r="N190">
        <v>189</v>
      </c>
      <c r="O190">
        <v>3</v>
      </c>
    </row>
    <row r="191" spans="1:15" hidden="1" x14ac:dyDescent="0.3">
      <c r="A191" t="s">
        <v>758</v>
      </c>
      <c r="B191" t="s">
        <v>759</v>
      </c>
      <c r="C191" s="1" t="str">
        <f t="shared" si="23"/>
        <v>21:0455</v>
      </c>
      <c r="D191" s="1" t="str">
        <f t="shared" si="27"/>
        <v>21:0149</v>
      </c>
      <c r="E191" t="s">
        <v>760</v>
      </c>
      <c r="F191" t="s">
        <v>761</v>
      </c>
      <c r="H191">
        <v>54.288869900000002</v>
      </c>
      <c r="I191">
        <v>-129.95757810000001</v>
      </c>
      <c r="J191" s="1" t="str">
        <f t="shared" si="28"/>
        <v>NGR bulk stream sediment</v>
      </c>
      <c r="K191" s="1" t="str">
        <f t="shared" si="29"/>
        <v>&lt;177 micron (NGR)</v>
      </c>
      <c r="L191">
        <v>10</v>
      </c>
      <c r="M191" t="s">
        <v>68</v>
      </c>
      <c r="N191">
        <v>190</v>
      </c>
      <c r="O191">
        <v>2</v>
      </c>
    </row>
    <row r="192" spans="1:15" hidden="1" x14ac:dyDescent="0.3">
      <c r="A192" t="s">
        <v>762</v>
      </c>
      <c r="B192" t="s">
        <v>763</v>
      </c>
      <c r="C192" s="1" t="str">
        <f t="shared" si="23"/>
        <v>21:0455</v>
      </c>
      <c r="D192" s="1" t="str">
        <f t="shared" si="27"/>
        <v>21:0149</v>
      </c>
      <c r="E192" t="s">
        <v>764</v>
      </c>
      <c r="F192" t="s">
        <v>765</v>
      </c>
      <c r="H192">
        <v>54.278095200000003</v>
      </c>
      <c r="I192">
        <v>-129.9253329</v>
      </c>
      <c r="J192" s="1" t="str">
        <f t="shared" si="28"/>
        <v>NGR bulk stream sediment</v>
      </c>
      <c r="K192" s="1" t="str">
        <f t="shared" si="29"/>
        <v>&lt;177 micron (NGR)</v>
      </c>
      <c r="L192">
        <v>10</v>
      </c>
      <c r="M192" t="s">
        <v>77</v>
      </c>
      <c r="N192">
        <v>191</v>
      </c>
      <c r="O192">
        <v>1</v>
      </c>
    </row>
    <row r="193" spans="1:15" hidden="1" x14ac:dyDescent="0.3">
      <c r="A193" t="s">
        <v>766</v>
      </c>
      <c r="B193" t="s">
        <v>767</v>
      </c>
      <c r="C193" s="1" t="str">
        <f t="shared" si="23"/>
        <v>21:0455</v>
      </c>
      <c r="D193" s="1" t="str">
        <f t="shared" si="27"/>
        <v>21:0149</v>
      </c>
      <c r="E193" t="s">
        <v>768</v>
      </c>
      <c r="F193" t="s">
        <v>769</v>
      </c>
      <c r="H193">
        <v>54.266884599999997</v>
      </c>
      <c r="I193">
        <v>-129.90092749999999</v>
      </c>
      <c r="J193" s="1" t="str">
        <f t="shared" si="28"/>
        <v>NGR bulk stream sediment</v>
      </c>
      <c r="K193" s="1" t="str">
        <f t="shared" si="29"/>
        <v>&lt;177 micron (NGR)</v>
      </c>
      <c r="L193">
        <v>10</v>
      </c>
      <c r="M193" t="s">
        <v>82</v>
      </c>
      <c r="N193">
        <v>192</v>
      </c>
      <c r="O193">
        <v>1</v>
      </c>
    </row>
    <row r="194" spans="1:15" hidden="1" x14ac:dyDescent="0.3">
      <c r="A194" t="s">
        <v>770</v>
      </c>
      <c r="B194" t="s">
        <v>771</v>
      </c>
      <c r="C194" s="1" t="str">
        <f t="shared" ref="C194:C257" si="30">HYPERLINK("https://geochem.nrcan.gc.ca/cdogs/content/bdl/bdl210455_e.htm", "21:0455")</f>
        <v>21:0455</v>
      </c>
      <c r="D194" s="1" t="str">
        <f t="shared" si="27"/>
        <v>21:0149</v>
      </c>
      <c r="E194" t="s">
        <v>772</v>
      </c>
      <c r="F194" t="s">
        <v>773</v>
      </c>
      <c r="H194">
        <v>54.262039399999999</v>
      </c>
      <c r="I194">
        <v>-129.8668926</v>
      </c>
      <c r="J194" s="1" t="str">
        <f t="shared" si="28"/>
        <v>NGR bulk stream sediment</v>
      </c>
      <c r="K194" s="1" t="str">
        <f t="shared" si="29"/>
        <v>&lt;177 micron (NGR)</v>
      </c>
      <c r="L194">
        <v>10</v>
      </c>
      <c r="M194" t="s">
        <v>87</v>
      </c>
      <c r="N194">
        <v>193</v>
      </c>
      <c r="O194">
        <v>1</v>
      </c>
    </row>
    <row r="195" spans="1:15" hidden="1" x14ac:dyDescent="0.3">
      <c r="A195" t="s">
        <v>774</v>
      </c>
      <c r="B195" t="s">
        <v>775</v>
      </c>
      <c r="C195" s="1" t="str">
        <f t="shared" si="30"/>
        <v>21:0455</v>
      </c>
      <c r="D195" s="1" t="str">
        <f>HYPERLINK("https://geochem.nrcan.gc.ca/cdogs/content/svy/svy_e.htm", "")</f>
        <v/>
      </c>
      <c r="G195" s="1" t="str">
        <f>HYPERLINK("https://geochem.nrcan.gc.ca/cdogs/content/cr_/cr_00119_e.htm", "119")</f>
        <v>119</v>
      </c>
      <c r="J195" t="s">
        <v>31</v>
      </c>
      <c r="K195" t="s">
        <v>32</v>
      </c>
      <c r="L195">
        <v>10</v>
      </c>
      <c r="M195" t="s">
        <v>33</v>
      </c>
      <c r="N195">
        <v>194</v>
      </c>
      <c r="O195">
        <v>2</v>
      </c>
    </row>
    <row r="196" spans="1:15" hidden="1" x14ac:dyDescent="0.3">
      <c r="A196" t="s">
        <v>776</v>
      </c>
      <c r="B196" t="s">
        <v>777</v>
      </c>
      <c r="C196" s="1" t="str">
        <f t="shared" si="30"/>
        <v>21:0455</v>
      </c>
      <c r="D196" s="1" t="str">
        <f t="shared" ref="D196:D215" si="31">HYPERLINK("https://geochem.nrcan.gc.ca/cdogs/content/svy/svy210149_e.htm", "21:0149")</f>
        <v>21:0149</v>
      </c>
      <c r="E196" t="s">
        <v>778</v>
      </c>
      <c r="F196" t="s">
        <v>779</v>
      </c>
      <c r="H196">
        <v>54.272213000000001</v>
      </c>
      <c r="I196">
        <v>-129.88662479999999</v>
      </c>
      <c r="J196" s="1" t="str">
        <f t="shared" ref="J196:J215" si="32">HYPERLINK("https://geochem.nrcan.gc.ca/cdogs/content/kwd/kwd020030_e.htm", "NGR bulk stream sediment")</f>
        <v>NGR bulk stream sediment</v>
      </c>
      <c r="K196" s="1" t="str">
        <f t="shared" ref="K196:K215" si="33">HYPERLINK("https://geochem.nrcan.gc.ca/cdogs/content/kwd/kwd080006_e.htm", "&lt;177 micron (NGR)")</f>
        <v>&lt;177 micron (NGR)</v>
      </c>
      <c r="L196">
        <v>10</v>
      </c>
      <c r="M196" t="s">
        <v>92</v>
      </c>
      <c r="N196">
        <v>195</v>
      </c>
      <c r="O196">
        <v>1</v>
      </c>
    </row>
    <row r="197" spans="1:15" hidden="1" x14ac:dyDescent="0.3">
      <c r="A197" t="s">
        <v>780</v>
      </c>
      <c r="B197" t="s">
        <v>781</v>
      </c>
      <c r="C197" s="1" t="str">
        <f t="shared" si="30"/>
        <v>21:0455</v>
      </c>
      <c r="D197" s="1" t="str">
        <f t="shared" si="31"/>
        <v>21:0149</v>
      </c>
      <c r="E197" t="s">
        <v>782</v>
      </c>
      <c r="F197" t="s">
        <v>783</v>
      </c>
      <c r="H197">
        <v>54.254093599999997</v>
      </c>
      <c r="I197">
        <v>-129.84941119999999</v>
      </c>
      <c r="J197" s="1" t="str">
        <f t="shared" si="32"/>
        <v>NGR bulk stream sediment</v>
      </c>
      <c r="K197" s="1" t="str">
        <f t="shared" si="33"/>
        <v>&lt;177 micron (NGR)</v>
      </c>
      <c r="L197">
        <v>10</v>
      </c>
      <c r="M197" t="s">
        <v>97</v>
      </c>
      <c r="N197">
        <v>196</v>
      </c>
      <c r="O197">
        <v>1</v>
      </c>
    </row>
    <row r="198" spans="1:15" hidden="1" x14ac:dyDescent="0.3">
      <c r="A198" t="s">
        <v>784</v>
      </c>
      <c r="B198" t="s">
        <v>785</v>
      </c>
      <c r="C198" s="1" t="str">
        <f t="shared" si="30"/>
        <v>21:0455</v>
      </c>
      <c r="D198" s="1" t="str">
        <f t="shared" si="31"/>
        <v>21:0149</v>
      </c>
      <c r="E198" t="s">
        <v>786</v>
      </c>
      <c r="F198" t="s">
        <v>787</v>
      </c>
      <c r="H198">
        <v>54.2475363</v>
      </c>
      <c r="I198">
        <v>-129.85395700000001</v>
      </c>
      <c r="J198" s="1" t="str">
        <f t="shared" si="32"/>
        <v>NGR bulk stream sediment</v>
      </c>
      <c r="K198" s="1" t="str">
        <f t="shared" si="33"/>
        <v>&lt;177 micron (NGR)</v>
      </c>
      <c r="L198">
        <v>10</v>
      </c>
      <c r="M198" t="s">
        <v>102</v>
      </c>
      <c r="N198">
        <v>197</v>
      </c>
      <c r="O198">
        <v>1</v>
      </c>
    </row>
    <row r="199" spans="1:15" hidden="1" x14ac:dyDescent="0.3">
      <c r="A199" t="s">
        <v>788</v>
      </c>
      <c r="B199" t="s">
        <v>789</v>
      </c>
      <c r="C199" s="1" t="str">
        <f t="shared" si="30"/>
        <v>21:0455</v>
      </c>
      <c r="D199" s="1" t="str">
        <f t="shared" si="31"/>
        <v>21:0149</v>
      </c>
      <c r="E199" t="s">
        <v>790</v>
      </c>
      <c r="F199" t="s">
        <v>791</v>
      </c>
      <c r="H199">
        <v>54.1938107</v>
      </c>
      <c r="I199">
        <v>-129.99784750000001</v>
      </c>
      <c r="J199" s="1" t="str">
        <f t="shared" si="32"/>
        <v>NGR bulk stream sediment</v>
      </c>
      <c r="K199" s="1" t="str">
        <f t="shared" si="33"/>
        <v>&lt;177 micron (NGR)</v>
      </c>
      <c r="L199">
        <v>10</v>
      </c>
      <c r="M199" t="s">
        <v>107</v>
      </c>
      <c r="N199">
        <v>198</v>
      </c>
      <c r="O199">
        <v>1</v>
      </c>
    </row>
    <row r="200" spans="1:15" hidden="1" x14ac:dyDescent="0.3">
      <c r="A200" t="s">
        <v>792</v>
      </c>
      <c r="B200" t="s">
        <v>793</v>
      </c>
      <c r="C200" s="1" t="str">
        <f t="shared" si="30"/>
        <v>21:0455</v>
      </c>
      <c r="D200" s="1" t="str">
        <f t="shared" si="31"/>
        <v>21:0149</v>
      </c>
      <c r="E200" t="s">
        <v>794</v>
      </c>
      <c r="F200" t="s">
        <v>795</v>
      </c>
      <c r="H200">
        <v>54.238946400000003</v>
      </c>
      <c r="I200">
        <v>-129.8685869</v>
      </c>
      <c r="J200" s="1" t="str">
        <f t="shared" si="32"/>
        <v>NGR bulk stream sediment</v>
      </c>
      <c r="K200" s="1" t="str">
        <f t="shared" si="33"/>
        <v>&lt;177 micron (NGR)</v>
      </c>
      <c r="L200">
        <v>10</v>
      </c>
      <c r="M200" t="s">
        <v>112</v>
      </c>
      <c r="N200">
        <v>199</v>
      </c>
      <c r="O200">
        <v>1</v>
      </c>
    </row>
    <row r="201" spans="1:15" hidden="1" x14ac:dyDescent="0.3">
      <c r="A201" t="s">
        <v>796</v>
      </c>
      <c r="B201" t="s">
        <v>797</v>
      </c>
      <c r="C201" s="1" t="str">
        <f t="shared" si="30"/>
        <v>21:0455</v>
      </c>
      <c r="D201" s="1" t="str">
        <f t="shared" si="31"/>
        <v>21:0149</v>
      </c>
      <c r="E201" t="s">
        <v>798</v>
      </c>
      <c r="F201" t="s">
        <v>799</v>
      </c>
      <c r="H201">
        <v>54.219155100000002</v>
      </c>
      <c r="I201">
        <v>-129.9180164</v>
      </c>
      <c r="J201" s="1" t="str">
        <f t="shared" si="32"/>
        <v>NGR bulk stream sediment</v>
      </c>
      <c r="K201" s="1" t="str">
        <f t="shared" si="33"/>
        <v>&lt;177 micron (NGR)</v>
      </c>
      <c r="L201">
        <v>10</v>
      </c>
      <c r="M201" t="s">
        <v>800</v>
      </c>
      <c r="N201">
        <v>200</v>
      </c>
      <c r="O201">
        <v>1</v>
      </c>
    </row>
    <row r="202" spans="1:15" hidden="1" x14ac:dyDescent="0.3">
      <c r="A202" t="s">
        <v>801</v>
      </c>
      <c r="B202" t="s">
        <v>802</v>
      </c>
      <c r="C202" s="1" t="str">
        <f t="shared" si="30"/>
        <v>21:0455</v>
      </c>
      <c r="D202" s="1" t="str">
        <f t="shared" si="31"/>
        <v>21:0149</v>
      </c>
      <c r="E202" t="s">
        <v>803</v>
      </c>
      <c r="F202" t="s">
        <v>804</v>
      </c>
      <c r="H202">
        <v>54.224306300000002</v>
      </c>
      <c r="I202">
        <v>-129.9890762</v>
      </c>
      <c r="J202" s="1" t="str">
        <f t="shared" si="32"/>
        <v>NGR bulk stream sediment</v>
      </c>
      <c r="K202" s="1" t="str">
        <f t="shared" si="33"/>
        <v>&lt;177 micron (NGR)</v>
      </c>
      <c r="L202">
        <v>11</v>
      </c>
      <c r="M202" t="s">
        <v>19</v>
      </c>
      <c r="N202">
        <v>201</v>
      </c>
      <c r="O202">
        <v>2</v>
      </c>
    </row>
    <row r="203" spans="1:15" hidden="1" x14ac:dyDescent="0.3">
      <c r="A203" t="s">
        <v>805</v>
      </c>
      <c r="B203" t="s">
        <v>806</v>
      </c>
      <c r="C203" s="1" t="str">
        <f t="shared" si="30"/>
        <v>21:0455</v>
      </c>
      <c r="D203" s="1" t="str">
        <f t="shared" si="31"/>
        <v>21:0149</v>
      </c>
      <c r="E203" t="s">
        <v>807</v>
      </c>
      <c r="F203" t="s">
        <v>808</v>
      </c>
      <c r="H203">
        <v>54.205642699999999</v>
      </c>
      <c r="I203">
        <v>-129.9507888</v>
      </c>
      <c r="J203" s="1" t="str">
        <f t="shared" si="32"/>
        <v>NGR bulk stream sediment</v>
      </c>
      <c r="K203" s="1" t="str">
        <f t="shared" si="33"/>
        <v>&lt;177 micron (NGR)</v>
      </c>
      <c r="L203">
        <v>11</v>
      </c>
      <c r="M203" t="s">
        <v>38</v>
      </c>
      <c r="N203">
        <v>202</v>
      </c>
      <c r="O203">
        <v>1</v>
      </c>
    </row>
    <row r="204" spans="1:15" hidden="1" x14ac:dyDescent="0.3">
      <c r="A204" t="s">
        <v>809</v>
      </c>
      <c r="B204" t="s">
        <v>810</v>
      </c>
      <c r="C204" s="1" t="str">
        <f t="shared" si="30"/>
        <v>21:0455</v>
      </c>
      <c r="D204" s="1" t="str">
        <f t="shared" si="31"/>
        <v>21:0149</v>
      </c>
      <c r="E204" t="s">
        <v>803</v>
      </c>
      <c r="F204" t="s">
        <v>811</v>
      </c>
      <c r="H204">
        <v>54.224306300000002</v>
      </c>
      <c r="I204">
        <v>-129.9890762</v>
      </c>
      <c r="J204" s="1" t="str">
        <f t="shared" si="32"/>
        <v>NGR bulk stream sediment</v>
      </c>
      <c r="K204" s="1" t="str">
        <f t="shared" si="33"/>
        <v>&lt;177 micron (NGR)</v>
      </c>
      <c r="L204">
        <v>11</v>
      </c>
      <c r="M204" t="s">
        <v>72</v>
      </c>
      <c r="N204">
        <v>203</v>
      </c>
      <c r="O204">
        <v>1</v>
      </c>
    </row>
    <row r="205" spans="1:15" hidden="1" x14ac:dyDescent="0.3">
      <c r="A205" t="s">
        <v>812</v>
      </c>
      <c r="B205" t="s">
        <v>813</v>
      </c>
      <c r="C205" s="1" t="str">
        <f t="shared" si="30"/>
        <v>21:0455</v>
      </c>
      <c r="D205" s="1" t="str">
        <f t="shared" si="31"/>
        <v>21:0149</v>
      </c>
      <c r="E205" t="s">
        <v>814</v>
      </c>
      <c r="F205" t="s">
        <v>815</v>
      </c>
      <c r="H205">
        <v>54.300048500000003</v>
      </c>
      <c r="I205">
        <v>-129.97126950000001</v>
      </c>
      <c r="J205" s="1" t="str">
        <f t="shared" si="32"/>
        <v>NGR bulk stream sediment</v>
      </c>
      <c r="K205" s="1" t="str">
        <f t="shared" si="33"/>
        <v>&lt;177 micron (NGR)</v>
      </c>
      <c r="L205">
        <v>11</v>
      </c>
      <c r="M205" t="s">
        <v>43</v>
      </c>
      <c r="N205">
        <v>204</v>
      </c>
      <c r="O205">
        <v>2</v>
      </c>
    </row>
    <row r="206" spans="1:15" hidden="1" x14ac:dyDescent="0.3">
      <c r="A206" t="s">
        <v>816</v>
      </c>
      <c r="B206" t="s">
        <v>817</v>
      </c>
      <c r="C206" s="1" t="str">
        <f t="shared" si="30"/>
        <v>21:0455</v>
      </c>
      <c r="D206" s="1" t="str">
        <f t="shared" si="31"/>
        <v>21:0149</v>
      </c>
      <c r="E206" t="s">
        <v>818</v>
      </c>
      <c r="F206" t="s">
        <v>819</v>
      </c>
      <c r="H206">
        <v>54.391281900000003</v>
      </c>
      <c r="I206">
        <v>-128.85615200000001</v>
      </c>
      <c r="J206" s="1" t="str">
        <f t="shared" si="32"/>
        <v>NGR bulk stream sediment</v>
      </c>
      <c r="K206" s="1" t="str">
        <f t="shared" si="33"/>
        <v>&lt;177 micron (NGR)</v>
      </c>
      <c r="L206">
        <v>12</v>
      </c>
      <c r="M206" t="s">
        <v>19</v>
      </c>
      <c r="N206">
        <v>205</v>
      </c>
      <c r="O206">
        <v>4</v>
      </c>
    </row>
    <row r="207" spans="1:15" hidden="1" x14ac:dyDescent="0.3">
      <c r="A207" t="s">
        <v>820</v>
      </c>
      <c r="B207" t="s">
        <v>821</v>
      </c>
      <c r="C207" s="1" t="str">
        <f t="shared" si="30"/>
        <v>21:0455</v>
      </c>
      <c r="D207" s="1" t="str">
        <f t="shared" si="31"/>
        <v>21:0149</v>
      </c>
      <c r="E207" t="s">
        <v>822</v>
      </c>
      <c r="F207" t="s">
        <v>823</v>
      </c>
      <c r="H207">
        <v>54.385784000000001</v>
      </c>
      <c r="I207">
        <v>-128.6113004</v>
      </c>
      <c r="J207" s="1" t="str">
        <f t="shared" si="32"/>
        <v>NGR bulk stream sediment</v>
      </c>
      <c r="K207" s="1" t="str">
        <f t="shared" si="33"/>
        <v>&lt;177 micron (NGR)</v>
      </c>
      <c r="L207">
        <v>12</v>
      </c>
      <c r="M207" t="s">
        <v>38</v>
      </c>
      <c r="N207">
        <v>206</v>
      </c>
      <c r="O207">
        <v>3</v>
      </c>
    </row>
    <row r="208" spans="1:15" hidden="1" x14ac:dyDescent="0.3">
      <c r="A208" t="s">
        <v>824</v>
      </c>
      <c r="B208" t="s">
        <v>825</v>
      </c>
      <c r="C208" s="1" t="str">
        <f t="shared" si="30"/>
        <v>21:0455</v>
      </c>
      <c r="D208" s="1" t="str">
        <f t="shared" si="31"/>
        <v>21:0149</v>
      </c>
      <c r="E208" t="s">
        <v>826</v>
      </c>
      <c r="F208" t="s">
        <v>827</v>
      </c>
      <c r="H208">
        <v>54.436846199999998</v>
      </c>
      <c r="I208">
        <v>-128.624449</v>
      </c>
      <c r="J208" s="1" t="str">
        <f t="shared" si="32"/>
        <v>NGR bulk stream sediment</v>
      </c>
      <c r="K208" s="1" t="str">
        <f t="shared" si="33"/>
        <v>&lt;177 micron (NGR)</v>
      </c>
      <c r="L208">
        <v>12</v>
      </c>
      <c r="M208" t="s">
        <v>43</v>
      </c>
      <c r="N208">
        <v>207</v>
      </c>
      <c r="O208">
        <v>3</v>
      </c>
    </row>
    <row r="209" spans="1:15" hidden="1" x14ac:dyDescent="0.3">
      <c r="A209" t="s">
        <v>828</v>
      </c>
      <c r="B209" t="s">
        <v>829</v>
      </c>
      <c r="C209" s="1" t="str">
        <f t="shared" si="30"/>
        <v>21:0455</v>
      </c>
      <c r="D209" s="1" t="str">
        <f t="shared" si="31"/>
        <v>21:0149</v>
      </c>
      <c r="E209" t="s">
        <v>830</v>
      </c>
      <c r="F209" t="s">
        <v>831</v>
      </c>
      <c r="H209">
        <v>54.457428399999998</v>
      </c>
      <c r="I209">
        <v>-128.6336407</v>
      </c>
      <c r="J209" s="1" t="str">
        <f t="shared" si="32"/>
        <v>NGR bulk stream sediment</v>
      </c>
      <c r="K209" s="1" t="str">
        <f t="shared" si="33"/>
        <v>&lt;177 micron (NGR)</v>
      </c>
      <c r="L209">
        <v>12</v>
      </c>
      <c r="M209" t="s">
        <v>24</v>
      </c>
      <c r="N209">
        <v>208</v>
      </c>
      <c r="O209">
        <v>4</v>
      </c>
    </row>
    <row r="210" spans="1:15" hidden="1" x14ac:dyDescent="0.3">
      <c r="A210" t="s">
        <v>832</v>
      </c>
      <c r="B210" t="s">
        <v>833</v>
      </c>
      <c r="C210" s="1" t="str">
        <f t="shared" si="30"/>
        <v>21:0455</v>
      </c>
      <c r="D210" s="1" t="str">
        <f t="shared" si="31"/>
        <v>21:0149</v>
      </c>
      <c r="E210" t="s">
        <v>830</v>
      </c>
      <c r="F210" t="s">
        <v>834</v>
      </c>
      <c r="H210">
        <v>54.457428399999998</v>
      </c>
      <c r="I210">
        <v>-128.6336407</v>
      </c>
      <c r="J210" s="1" t="str">
        <f t="shared" si="32"/>
        <v>NGR bulk stream sediment</v>
      </c>
      <c r="K210" s="1" t="str">
        <f t="shared" si="33"/>
        <v>&lt;177 micron (NGR)</v>
      </c>
      <c r="L210">
        <v>12</v>
      </c>
      <c r="M210" t="s">
        <v>28</v>
      </c>
      <c r="N210">
        <v>209</v>
      </c>
      <c r="O210">
        <v>3</v>
      </c>
    </row>
    <row r="211" spans="1:15" hidden="1" x14ac:dyDescent="0.3">
      <c r="A211" t="s">
        <v>835</v>
      </c>
      <c r="B211" t="s">
        <v>836</v>
      </c>
      <c r="C211" s="1" t="str">
        <f t="shared" si="30"/>
        <v>21:0455</v>
      </c>
      <c r="D211" s="1" t="str">
        <f t="shared" si="31"/>
        <v>21:0149</v>
      </c>
      <c r="E211" t="s">
        <v>837</v>
      </c>
      <c r="F211" t="s">
        <v>838</v>
      </c>
      <c r="H211">
        <v>54.4741432</v>
      </c>
      <c r="I211">
        <v>-128.7131072</v>
      </c>
      <c r="J211" s="1" t="str">
        <f t="shared" si="32"/>
        <v>NGR bulk stream sediment</v>
      </c>
      <c r="K211" s="1" t="str">
        <f t="shared" si="33"/>
        <v>&lt;177 micron (NGR)</v>
      </c>
      <c r="L211">
        <v>12</v>
      </c>
      <c r="M211" t="s">
        <v>48</v>
      </c>
      <c r="N211">
        <v>210</v>
      </c>
      <c r="O211">
        <v>4</v>
      </c>
    </row>
    <row r="212" spans="1:15" hidden="1" x14ac:dyDescent="0.3">
      <c r="A212" t="s">
        <v>839</v>
      </c>
      <c r="B212" t="s">
        <v>840</v>
      </c>
      <c r="C212" s="1" t="str">
        <f t="shared" si="30"/>
        <v>21:0455</v>
      </c>
      <c r="D212" s="1" t="str">
        <f t="shared" si="31"/>
        <v>21:0149</v>
      </c>
      <c r="E212" t="s">
        <v>841</v>
      </c>
      <c r="F212" t="s">
        <v>842</v>
      </c>
      <c r="H212">
        <v>54.458256900000002</v>
      </c>
      <c r="I212">
        <v>-128.6785855</v>
      </c>
      <c r="J212" s="1" t="str">
        <f t="shared" si="32"/>
        <v>NGR bulk stream sediment</v>
      </c>
      <c r="K212" s="1" t="str">
        <f t="shared" si="33"/>
        <v>&lt;177 micron (NGR)</v>
      </c>
      <c r="L212">
        <v>12</v>
      </c>
      <c r="M212" t="s">
        <v>53</v>
      </c>
      <c r="N212">
        <v>211</v>
      </c>
      <c r="O212">
        <v>4</v>
      </c>
    </row>
    <row r="213" spans="1:15" hidden="1" x14ac:dyDescent="0.3">
      <c r="A213" t="s">
        <v>843</v>
      </c>
      <c r="B213" t="s">
        <v>844</v>
      </c>
      <c r="C213" s="1" t="str">
        <f t="shared" si="30"/>
        <v>21:0455</v>
      </c>
      <c r="D213" s="1" t="str">
        <f t="shared" si="31"/>
        <v>21:0149</v>
      </c>
      <c r="E213" t="s">
        <v>845</v>
      </c>
      <c r="F213" t="s">
        <v>846</v>
      </c>
      <c r="H213">
        <v>54.466891199999999</v>
      </c>
      <c r="I213">
        <v>-128.70954699999999</v>
      </c>
      <c r="J213" s="1" t="str">
        <f t="shared" si="32"/>
        <v>NGR bulk stream sediment</v>
      </c>
      <c r="K213" s="1" t="str">
        <f t="shared" si="33"/>
        <v>&lt;177 micron (NGR)</v>
      </c>
      <c r="L213">
        <v>12</v>
      </c>
      <c r="M213" t="s">
        <v>58</v>
      </c>
      <c r="N213">
        <v>212</v>
      </c>
      <c r="O213">
        <v>2</v>
      </c>
    </row>
    <row r="214" spans="1:15" hidden="1" x14ac:dyDescent="0.3">
      <c r="A214" t="s">
        <v>847</v>
      </c>
      <c r="B214" t="s">
        <v>848</v>
      </c>
      <c r="C214" s="1" t="str">
        <f t="shared" si="30"/>
        <v>21:0455</v>
      </c>
      <c r="D214" s="1" t="str">
        <f t="shared" si="31"/>
        <v>21:0149</v>
      </c>
      <c r="E214" t="s">
        <v>849</v>
      </c>
      <c r="F214" t="s">
        <v>850</v>
      </c>
      <c r="H214">
        <v>54.382267499999998</v>
      </c>
      <c r="I214">
        <v>-128.91874189999999</v>
      </c>
      <c r="J214" s="1" t="str">
        <f t="shared" si="32"/>
        <v>NGR bulk stream sediment</v>
      </c>
      <c r="K214" s="1" t="str">
        <f t="shared" si="33"/>
        <v>&lt;177 micron (NGR)</v>
      </c>
      <c r="L214">
        <v>12</v>
      </c>
      <c r="M214" t="s">
        <v>63</v>
      </c>
      <c r="N214">
        <v>213</v>
      </c>
      <c r="O214">
        <v>1</v>
      </c>
    </row>
    <row r="215" spans="1:15" hidden="1" x14ac:dyDescent="0.3">
      <c r="A215" t="s">
        <v>851</v>
      </c>
      <c r="B215" t="s">
        <v>852</v>
      </c>
      <c r="C215" s="1" t="str">
        <f t="shared" si="30"/>
        <v>21:0455</v>
      </c>
      <c r="D215" s="1" t="str">
        <f t="shared" si="31"/>
        <v>21:0149</v>
      </c>
      <c r="E215" t="s">
        <v>853</v>
      </c>
      <c r="F215" t="s">
        <v>854</v>
      </c>
      <c r="H215">
        <v>54.371984500000003</v>
      </c>
      <c r="I215">
        <v>-128.93492409999999</v>
      </c>
      <c r="J215" s="1" t="str">
        <f t="shared" si="32"/>
        <v>NGR bulk stream sediment</v>
      </c>
      <c r="K215" s="1" t="str">
        <f t="shared" si="33"/>
        <v>&lt;177 micron (NGR)</v>
      </c>
      <c r="L215">
        <v>12</v>
      </c>
      <c r="M215" t="s">
        <v>68</v>
      </c>
      <c r="N215">
        <v>214</v>
      </c>
      <c r="O215">
        <v>12</v>
      </c>
    </row>
    <row r="216" spans="1:15" hidden="1" x14ac:dyDescent="0.3">
      <c r="A216" t="s">
        <v>855</v>
      </c>
      <c r="B216" t="s">
        <v>856</v>
      </c>
      <c r="C216" s="1" t="str">
        <f t="shared" si="30"/>
        <v>21:0455</v>
      </c>
      <c r="D216" s="1" t="str">
        <f>HYPERLINK("https://geochem.nrcan.gc.ca/cdogs/content/svy/svy_e.htm", "")</f>
        <v/>
      </c>
      <c r="G216" s="1" t="str">
        <f>HYPERLINK("https://geochem.nrcan.gc.ca/cdogs/content/cr_/cr_00120_e.htm", "120")</f>
        <v>120</v>
      </c>
      <c r="J216" t="s">
        <v>31</v>
      </c>
      <c r="K216" t="s">
        <v>32</v>
      </c>
      <c r="L216">
        <v>12</v>
      </c>
      <c r="M216" t="s">
        <v>33</v>
      </c>
      <c r="N216">
        <v>215</v>
      </c>
      <c r="O216">
        <v>4</v>
      </c>
    </row>
    <row r="217" spans="1:15" hidden="1" x14ac:dyDescent="0.3">
      <c r="A217" t="s">
        <v>857</v>
      </c>
      <c r="B217" t="s">
        <v>858</v>
      </c>
      <c r="C217" s="1" t="str">
        <f t="shared" si="30"/>
        <v>21:0455</v>
      </c>
      <c r="D217" s="1" t="str">
        <f t="shared" ref="D217:D229" si="34">HYPERLINK("https://geochem.nrcan.gc.ca/cdogs/content/svy/svy210149_e.htm", "21:0149")</f>
        <v>21:0149</v>
      </c>
      <c r="E217" t="s">
        <v>859</v>
      </c>
      <c r="F217" t="s">
        <v>860</v>
      </c>
      <c r="H217">
        <v>54.3527117</v>
      </c>
      <c r="I217">
        <v>-128.8977816</v>
      </c>
      <c r="J217" s="1" t="str">
        <f t="shared" ref="J217:J229" si="35">HYPERLINK("https://geochem.nrcan.gc.ca/cdogs/content/kwd/kwd020030_e.htm", "NGR bulk stream sediment")</f>
        <v>NGR bulk stream sediment</v>
      </c>
      <c r="K217" s="1" t="str">
        <f t="shared" ref="K217:K229" si="36">HYPERLINK("https://geochem.nrcan.gc.ca/cdogs/content/kwd/kwd080006_e.htm", "&lt;177 micron (NGR)")</f>
        <v>&lt;177 micron (NGR)</v>
      </c>
      <c r="L217">
        <v>12</v>
      </c>
      <c r="M217" t="s">
        <v>77</v>
      </c>
      <c r="N217">
        <v>216</v>
      </c>
      <c r="O217">
        <v>4</v>
      </c>
    </row>
    <row r="218" spans="1:15" hidden="1" x14ac:dyDescent="0.3">
      <c r="A218" t="s">
        <v>861</v>
      </c>
      <c r="B218" t="s">
        <v>862</v>
      </c>
      <c r="C218" s="1" t="str">
        <f t="shared" si="30"/>
        <v>21:0455</v>
      </c>
      <c r="D218" s="1" t="str">
        <f t="shared" si="34"/>
        <v>21:0149</v>
      </c>
      <c r="E218" t="s">
        <v>863</v>
      </c>
      <c r="F218" t="s">
        <v>864</v>
      </c>
      <c r="H218">
        <v>54.325492799999999</v>
      </c>
      <c r="I218">
        <v>-128.86229950000001</v>
      </c>
      <c r="J218" s="1" t="str">
        <f t="shared" si="35"/>
        <v>NGR bulk stream sediment</v>
      </c>
      <c r="K218" s="1" t="str">
        <f t="shared" si="36"/>
        <v>&lt;177 micron (NGR)</v>
      </c>
      <c r="L218">
        <v>12</v>
      </c>
      <c r="M218" t="s">
        <v>82</v>
      </c>
      <c r="N218">
        <v>217</v>
      </c>
      <c r="O218">
        <v>1</v>
      </c>
    </row>
    <row r="219" spans="1:15" hidden="1" x14ac:dyDescent="0.3">
      <c r="A219" t="s">
        <v>865</v>
      </c>
      <c r="B219" t="s">
        <v>866</v>
      </c>
      <c r="C219" s="1" t="str">
        <f t="shared" si="30"/>
        <v>21:0455</v>
      </c>
      <c r="D219" s="1" t="str">
        <f t="shared" si="34"/>
        <v>21:0149</v>
      </c>
      <c r="E219" t="s">
        <v>867</v>
      </c>
      <c r="F219" t="s">
        <v>868</v>
      </c>
      <c r="H219">
        <v>54.323483600000003</v>
      </c>
      <c r="I219">
        <v>-128.8661961</v>
      </c>
      <c r="J219" s="1" t="str">
        <f t="shared" si="35"/>
        <v>NGR bulk stream sediment</v>
      </c>
      <c r="K219" s="1" t="str">
        <f t="shared" si="36"/>
        <v>&lt;177 micron (NGR)</v>
      </c>
      <c r="L219">
        <v>12</v>
      </c>
      <c r="M219" t="s">
        <v>87</v>
      </c>
      <c r="N219">
        <v>218</v>
      </c>
      <c r="O219">
        <v>5</v>
      </c>
    </row>
    <row r="220" spans="1:15" hidden="1" x14ac:dyDescent="0.3">
      <c r="A220" t="s">
        <v>869</v>
      </c>
      <c r="B220" t="s">
        <v>870</v>
      </c>
      <c r="C220" s="1" t="str">
        <f t="shared" si="30"/>
        <v>21:0455</v>
      </c>
      <c r="D220" s="1" t="str">
        <f t="shared" si="34"/>
        <v>21:0149</v>
      </c>
      <c r="E220" t="s">
        <v>871</v>
      </c>
      <c r="F220" t="s">
        <v>872</v>
      </c>
      <c r="H220">
        <v>54.345509200000002</v>
      </c>
      <c r="I220">
        <v>-128.8728782</v>
      </c>
      <c r="J220" s="1" t="str">
        <f t="shared" si="35"/>
        <v>NGR bulk stream sediment</v>
      </c>
      <c r="K220" s="1" t="str">
        <f t="shared" si="36"/>
        <v>&lt;177 micron (NGR)</v>
      </c>
      <c r="L220">
        <v>12</v>
      </c>
      <c r="M220" t="s">
        <v>92</v>
      </c>
      <c r="N220">
        <v>219</v>
      </c>
      <c r="O220">
        <v>4</v>
      </c>
    </row>
    <row r="221" spans="1:15" hidden="1" x14ac:dyDescent="0.3">
      <c r="A221" t="s">
        <v>873</v>
      </c>
      <c r="B221" t="s">
        <v>874</v>
      </c>
      <c r="C221" s="1" t="str">
        <f t="shared" si="30"/>
        <v>21:0455</v>
      </c>
      <c r="D221" s="1" t="str">
        <f t="shared" si="34"/>
        <v>21:0149</v>
      </c>
      <c r="E221" t="s">
        <v>875</v>
      </c>
      <c r="F221" t="s">
        <v>876</v>
      </c>
      <c r="H221">
        <v>54.378243900000001</v>
      </c>
      <c r="I221">
        <v>-128.88577219999999</v>
      </c>
      <c r="J221" s="1" t="str">
        <f t="shared" si="35"/>
        <v>NGR bulk stream sediment</v>
      </c>
      <c r="K221" s="1" t="str">
        <f t="shared" si="36"/>
        <v>&lt;177 micron (NGR)</v>
      </c>
      <c r="L221">
        <v>12</v>
      </c>
      <c r="M221" t="s">
        <v>97</v>
      </c>
      <c r="N221">
        <v>220</v>
      </c>
      <c r="O221">
        <v>5</v>
      </c>
    </row>
    <row r="222" spans="1:15" hidden="1" x14ac:dyDescent="0.3">
      <c r="A222" t="s">
        <v>877</v>
      </c>
      <c r="B222" t="s">
        <v>878</v>
      </c>
      <c r="C222" s="1" t="str">
        <f t="shared" si="30"/>
        <v>21:0455</v>
      </c>
      <c r="D222" s="1" t="str">
        <f t="shared" si="34"/>
        <v>21:0149</v>
      </c>
      <c r="E222" t="s">
        <v>879</v>
      </c>
      <c r="F222" t="s">
        <v>880</v>
      </c>
      <c r="H222">
        <v>54.386183299999999</v>
      </c>
      <c r="I222">
        <v>-128.87042880000001</v>
      </c>
      <c r="J222" s="1" t="str">
        <f t="shared" si="35"/>
        <v>NGR bulk stream sediment</v>
      </c>
      <c r="K222" s="1" t="str">
        <f t="shared" si="36"/>
        <v>&lt;177 micron (NGR)</v>
      </c>
      <c r="L222">
        <v>12</v>
      </c>
      <c r="M222" t="s">
        <v>102</v>
      </c>
      <c r="N222">
        <v>221</v>
      </c>
      <c r="O222">
        <v>10</v>
      </c>
    </row>
    <row r="223" spans="1:15" hidden="1" x14ac:dyDescent="0.3">
      <c r="A223" t="s">
        <v>881</v>
      </c>
      <c r="B223" t="s">
        <v>882</v>
      </c>
      <c r="C223" s="1" t="str">
        <f t="shared" si="30"/>
        <v>21:0455</v>
      </c>
      <c r="D223" s="1" t="str">
        <f t="shared" si="34"/>
        <v>21:0149</v>
      </c>
      <c r="E223" t="s">
        <v>818</v>
      </c>
      <c r="F223" t="s">
        <v>883</v>
      </c>
      <c r="H223">
        <v>54.391281900000003</v>
      </c>
      <c r="I223">
        <v>-128.85615200000001</v>
      </c>
      <c r="J223" s="1" t="str">
        <f t="shared" si="35"/>
        <v>NGR bulk stream sediment</v>
      </c>
      <c r="K223" s="1" t="str">
        <f t="shared" si="36"/>
        <v>&lt;177 micron (NGR)</v>
      </c>
      <c r="L223">
        <v>12</v>
      </c>
      <c r="M223" t="s">
        <v>72</v>
      </c>
      <c r="N223">
        <v>222</v>
      </c>
      <c r="O223">
        <v>2</v>
      </c>
    </row>
    <row r="224" spans="1:15" hidden="1" x14ac:dyDescent="0.3">
      <c r="A224" t="s">
        <v>884</v>
      </c>
      <c r="B224" t="s">
        <v>885</v>
      </c>
      <c r="C224" s="1" t="str">
        <f t="shared" si="30"/>
        <v>21:0455</v>
      </c>
      <c r="D224" s="1" t="str">
        <f t="shared" si="34"/>
        <v>21:0149</v>
      </c>
      <c r="E224" t="s">
        <v>886</v>
      </c>
      <c r="F224" t="s">
        <v>887</v>
      </c>
      <c r="H224">
        <v>54.401094000000001</v>
      </c>
      <c r="I224">
        <v>-128.83955829999999</v>
      </c>
      <c r="J224" s="1" t="str">
        <f t="shared" si="35"/>
        <v>NGR bulk stream sediment</v>
      </c>
      <c r="K224" s="1" t="str">
        <f t="shared" si="36"/>
        <v>&lt;177 micron (NGR)</v>
      </c>
      <c r="L224">
        <v>12</v>
      </c>
      <c r="M224" t="s">
        <v>107</v>
      </c>
      <c r="N224">
        <v>223</v>
      </c>
      <c r="O224">
        <v>1</v>
      </c>
    </row>
    <row r="225" spans="1:15" hidden="1" x14ac:dyDescent="0.3">
      <c r="A225" t="s">
        <v>888</v>
      </c>
      <c r="B225" t="s">
        <v>889</v>
      </c>
      <c r="C225" s="1" t="str">
        <f t="shared" si="30"/>
        <v>21:0455</v>
      </c>
      <c r="D225" s="1" t="str">
        <f t="shared" si="34"/>
        <v>21:0149</v>
      </c>
      <c r="E225" t="s">
        <v>890</v>
      </c>
      <c r="F225" t="s">
        <v>891</v>
      </c>
      <c r="H225">
        <v>54.418006599999998</v>
      </c>
      <c r="I225">
        <v>-128.79574289999999</v>
      </c>
      <c r="J225" s="1" t="str">
        <f t="shared" si="35"/>
        <v>NGR bulk stream sediment</v>
      </c>
      <c r="K225" s="1" t="str">
        <f t="shared" si="36"/>
        <v>&lt;177 micron (NGR)</v>
      </c>
      <c r="L225">
        <v>12</v>
      </c>
      <c r="M225" t="s">
        <v>112</v>
      </c>
      <c r="N225">
        <v>224</v>
      </c>
      <c r="O225">
        <v>3</v>
      </c>
    </row>
    <row r="226" spans="1:15" hidden="1" x14ac:dyDescent="0.3">
      <c r="A226" t="s">
        <v>892</v>
      </c>
      <c r="B226" t="s">
        <v>893</v>
      </c>
      <c r="C226" s="1" t="str">
        <f t="shared" si="30"/>
        <v>21:0455</v>
      </c>
      <c r="D226" s="1" t="str">
        <f t="shared" si="34"/>
        <v>21:0149</v>
      </c>
      <c r="E226" t="s">
        <v>894</v>
      </c>
      <c r="F226" t="s">
        <v>895</v>
      </c>
      <c r="H226">
        <v>54.425818</v>
      </c>
      <c r="I226">
        <v>-128.7569402</v>
      </c>
      <c r="J226" s="1" t="str">
        <f t="shared" si="35"/>
        <v>NGR bulk stream sediment</v>
      </c>
      <c r="K226" s="1" t="str">
        <f t="shared" si="36"/>
        <v>&lt;177 micron (NGR)</v>
      </c>
      <c r="L226">
        <v>13</v>
      </c>
      <c r="M226" t="s">
        <v>725</v>
      </c>
      <c r="N226">
        <v>225</v>
      </c>
      <c r="O226">
        <v>2</v>
      </c>
    </row>
    <row r="227" spans="1:15" hidden="1" x14ac:dyDescent="0.3">
      <c r="A227" t="s">
        <v>896</v>
      </c>
      <c r="B227" t="s">
        <v>897</v>
      </c>
      <c r="C227" s="1" t="str">
        <f t="shared" si="30"/>
        <v>21:0455</v>
      </c>
      <c r="D227" s="1" t="str">
        <f t="shared" si="34"/>
        <v>21:0149</v>
      </c>
      <c r="E227" t="s">
        <v>898</v>
      </c>
      <c r="F227" t="s">
        <v>899</v>
      </c>
      <c r="H227">
        <v>54.415632000000002</v>
      </c>
      <c r="I227">
        <v>-128.81758970000001</v>
      </c>
      <c r="J227" s="1" t="str">
        <f t="shared" si="35"/>
        <v>NGR bulk stream sediment</v>
      </c>
      <c r="K227" s="1" t="str">
        <f t="shared" si="36"/>
        <v>&lt;177 micron (NGR)</v>
      </c>
      <c r="L227">
        <v>13</v>
      </c>
      <c r="M227" t="s">
        <v>38</v>
      </c>
      <c r="N227">
        <v>226</v>
      </c>
      <c r="O227">
        <v>2</v>
      </c>
    </row>
    <row r="228" spans="1:15" hidden="1" x14ac:dyDescent="0.3">
      <c r="A228" t="s">
        <v>900</v>
      </c>
      <c r="B228" t="s">
        <v>901</v>
      </c>
      <c r="C228" s="1" t="str">
        <f t="shared" si="30"/>
        <v>21:0455</v>
      </c>
      <c r="D228" s="1" t="str">
        <f t="shared" si="34"/>
        <v>21:0149</v>
      </c>
      <c r="E228" t="s">
        <v>894</v>
      </c>
      <c r="F228" t="s">
        <v>902</v>
      </c>
      <c r="H228">
        <v>54.425818</v>
      </c>
      <c r="I228">
        <v>-128.7569402</v>
      </c>
      <c r="J228" s="1" t="str">
        <f t="shared" si="35"/>
        <v>NGR bulk stream sediment</v>
      </c>
      <c r="K228" s="1" t="str">
        <f t="shared" si="36"/>
        <v>&lt;177 micron (NGR)</v>
      </c>
      <c r="L228">
        <v>13</v>
      </c>
      <c r="M228" t="s">
        <v>729</v>
      </c>
      <c r="N228">
        <v>227</v>
      </c>
      <c r="O228">
        <v>1</v>
      </c>
    </row>
    <row r="229" spans="1:15" hidden="1" x14ac:dyDescent="0.3">
      <c r="A229" t="s">
        <v>903</v>
      </c>
      <c r="B229" t="s">
        <v>904</v>
      </c>
      <c r="C229" s="1" t="str">
        <f t="shared" si="30"/>
        <v>21:0455</v>
      </c>
      <c r="D229" s="1" t="str">
        <f t="shared" si="34"/>
        <v>21:0149</v>
      </c>
      <c r="E229" t="s">
        <v>894</v>
      </c>
      <c r="F229" t="s">
        <v>905</v>
      </c>
      <c r="H229">
        <v>54.425818</v>
      </c>
      <c r="I229">
        <v>-128.7569402</v>
      </c>
      <c r="J229" s="1" t="str">
        <f t="shared" si="35"/>
        <v>NGR bulk stream sediment</v>
      </c>
      <c r="K229" s="1" t="str">
        <f t="shared" si="36"/>
        <v>&lt;177 micron (NGR)</v>
      </c>
      <c r="L229">
        <v>13</v>
      </c>
      <c r="M229" t="s">
        <v>733</v>
      </c>
      <c r="N229">
        <v>228</v>
      </c>
      <c r="O229">
        <v>1</v>
      </c>
    </row>
    <row r="230" spans="1:15" hidden="1" x14ac:dyDescent="0.3">
      <c r="A230" t="s">
        <v>906</v>
      </c>
      <c r="B230" t="s">
        <v>907</v>
      </c>
      <c r="C230" s="1" t="str">
        <f t="shared" si="30"/>
        <v>21:0455</v>
      </c>
      <c r="D230" s="1" t="str">
        <f>HYPERLINK("https://geochem.nrcan.gc.ca/cdogs/content/svy/svy_e.htm", "")</f>
        <v/>
      </c>
      <c r="G230" s="1" t="str">
        <f>HYPERLINK("https://geochem.nrcan.gc.ca/cdogs/content/cr_/cr_00119_e.htm", "119")</f>
        <v>119</v>
      </c>
      <c r="J230" t="s">
        <v>31</v>
      </c>
      <c r="K230" t="s">
        <v>32</v>
      </c>
      <c r="L230">
        <v>13</v>
      </c>
      <c r="M230" t="s">
        <v>33</v>
      </c>
      <c r="N230">
        <v>229</v>
      </c>
      <c r="O230">
        <v>3</v>
      </c>
    </row>
    <row r="231" spans="1:15" hidden="1" x14ac:dyDescent="0.3">
      <c r="A231" t="s">
        <v>908</v>
      </c>
      <c r="B231" t="s">
        <v>909</v>
      </c>
      <c r="C231" s="1" t="str">
        <f t="shared" si="30"/>
        <v>21:0455</v>
      </c>
      <c r="D231" s="1" t="str">
        <f t="shared" ref="D231:D249" si="37">HYPERLINK("https://geochem.nrcan.gc.ca/cdogs/content/svy/svy210149_e.htm", "21:0149")</f>
        <v>21:0149</v>
      </c>
      <c r="E231" t="s">
        <v>910</v>
      </c>
      <c r="F231" t="s">
        <v>911</v>
      </c>
      <c r="H231">
        <v>54.430158400000003</v>
      </c>
      <c r="I231">
        <v>-128.76140050000001</v>
      </c>
      <c r="J231" s="1" t="str">
        <f t="shared" ref="J231:J249" si="38">HYPERLINK("https://geochem.nrcan.gc.ca/cdogs/content/kwd/kwd020030_e.htm", "NGR bulk stream sediment")</f>
        <v>NGR bulk stream sediment</v>
      </c>
      <c r="K231" s="1" t="str">
        <f t="shared" ref="K231:K249" si="39">HYPERLINK("https://geochem.nrcan.gc.ca/cdogs/content/kwd/kwd080006_e.htm", "&lt;177 micron (NGR)")</f>
        <v>&lt;177 micron (NGR)</v>
      </c>
      <c r="L231">
        <v>13</v>
      </c>
      <c r="M231" t="s">
        <v>43</v>
      </c>
      <c r="N231">
        <v>230</v>
      </c>
      <c r="O231">
        <v>3</v>
      </c>
    </row>
    <row r="232" spans="1:15" hidden="1" x14ac:dyDescent="0.3">
      <c r="A232" t="s">
        <v>912</v>
      </c>
      <c r="B232" t="s">
        <v>913</v>
      </c>
      <c r="C232" s="1" t="str">
        <f t="shared" si="30"/>
        <v>21:0455</v>
      </c>
      <c r="D232" s="1" t="str">
        <f t="shared" si="37"/>
        <v>21:0149</v>
      </c>
      <c r="E232" t="s">
        <v>914</v>
      </c>
      <c r="F232" t="s">
        <v>915</v>
      </c>
      <c r="H232">
        <v>54.467064100000002</v>
      </c>
      <c r="I232">
        <v>-128.9521062</v>
      </c>
      <c r="J232" s="1" t="str">
        <f t="shared" si="38"/>
        <v>NGR bulk stream sediment</v>
      </c>
      <c r="K232" s="1" t="str">
        <f t="shared" si="39"/>
        <v>&lt;177 micron (NGR)</v>
      </c>
      <c r="L232">
        <v>13</v>
      </c>
      <c r="M232" t="s">
        <v>48</v>
      </c>
      <c r="N232">
        <v>231</v>
      </c>
      <c r="O232">
        <v>6</v>
      </c>
    </row>
    <row r="233" spans="1:15" hidden="1" x14ac:dyDescent="0.3">
      <c r="A233" t="s">
        <v>916</v>
      </c>
      <c r="B233" t="s">
        <v>917</v>
      </c>
      <c r="C233" s="1" t="str">
        <f t="shared" si="30"/>
        <v>21:0455</v>
      </c>
      <c r="D233" s="1" t="str">
        <f t="shared" si="37"/>
        <v>21:0149</v>
      </c>
      <c r="E233" t="s">
        <v>918</v>
      </c>
      <c r="F233" t="s">
        <v>919</v>
      </c>
      <c r="H233">
        <v>54.489066100000002</v>
      </c>
      <c r="I233">
        <v>-128.9993034</v>
      </c>
      <c r="J233" s="1" t="str">
        <f t="shared" si="38"/>
        <v>NGR bulk stream sediment</v>
      </c>
      <c r="K233" s="1" t="str">
        <f t="shared" si="39"/>
        <v>&lt;177 micron (NGR)</v>
      </c>
      <c r="L233">
        <v>13</v>
      </c>
      <c r="M233" t="s">
        <v>53</v>
      </c>
      <c r="N233">
        <v>232</v>
      </c>
      <c r="O233">
        <v>5</v>
      </c>
    </row>
    <row r="234" spans="1:15" hidden="1" x14ac:dyDescent="0.3">
      <c r="A234" t="s">
        <v>920</v>
      </c>
      <c r="B234" t="s">
        <v>921</v>
      </c>
      <c r="C234" s="1" t="str">
        <f t="shared" si="30"/>
        <v>21:0455</v>
      </c>
      <c r="D234" s="1" t="str">
        <f t="shared" si="37"/>
        <v>21:0149</v>
      </c>
      <c r="E234" t="s">
        <v>922</v>
      </c>
      <c r="F234" t="s">
        <v>923</v>
      </c>
      <c r="H234">
        <v>54.490314699999999</v>
      </c>
      <c r="I234">
        <v>-128.98749380000001</v>
      </c>
      <c r="J234" s="1" t="str">
        <f t="shared" si="38"/>
        <v>NGR bulk stream sediment</v>
      </c>
      <c r="K234" s="1" t="str">
        <f t="shared" si="39"/>
        <v>&lt;177 micron (NGR)</v>
      </c>
      <c r="L234">
        <v>13</v>
      </c>
      <c r="M234" t="s">
        <v>58</v>
      </c>
      <c r="N234">
        <v>233</v>
      </c>
      <c r="O234">
        <v>8</v>
      </c>
    </row>
    <row r="235" spans="1:15" hidden="1" x14ac:dyDescent="0.3">
      <c r="A235" t="s">
        <v>924</v>
      </c>
      <c r="B235" t="s">
        <v>925</v>
      </c>
      <c r="C235" s="1" t="str">
        <f t="shared" si="30"/>
        <v>21:0455</v>
      </c>
      <c r="D235" s="1" t="str">
        <f t="shared" si="37"/>
        <v>21:0149</v>
      </c>
      <c r="E235" t="s">
        <v>926</v>
      </c>
      <c r="F235" t="s">
        <v>927</v>
      </c>
      <c r="H235">
        <v>54.478737700000003</v>
      </c>
      <c r="I235">
        <v>-128.97990369999999</v>
      </c>
      <c r="J235" s="1" t="str">
        <f t="shared" si="38"/>
        <v>NGR bulk stream sediment</v>
      </c>
      <c r="K235" s="1" t="str">
        <f t="shared" si="39"/>
        <v>&lt;177 micron (NGR)</v>
      </c>
      <c r="L235">
        <v>13</v>
      </c>
      <c r="M235" t="s">
        <v>63</v>
      </c>
      <c r="N235">
        <v>234</v>
      </c>
      <c r="O235">
        <v>5</v>
      </c>
    </row>
    <row r="236" spans="1:15" hidden="1" x14ac:dyDescent="0.3">
      <c r="A236" t="s">
        <v>928</v>
      </c>
      <c r="B236" t="s">
        <v>929</v>
      </c>
      <c r="C236" s="1" t="str">
        <f t="shared" si="30"/>
        <v>21:0455</v>
      </c>
      <c r="D236" s="1" t="str">
        <f t="shared" si="37"/>
        <v>21:0149</v>
      </c>
      <c r="E236" t="s">
        <v>930</v>
      </c>
      <c r="F236" t="s">
        <v>931</v>
      </c>
      <c r="H236">
        <v>54.479368299999997</v>
      </c>
      <c r="I236">
        <v>-128.95287980000001</v>
      </c>
      <c r="J236" s="1" t="str">
        <f t="shared" si="38"/>
        <v>NGR bulk stream sediment</v>
      </c>
      <c r="K236" s="1" t="str">
        <f t="shared" si="39"/>
        <v>&lt;177 micron (NGR)</v>
      </c>
      <c r="L236">
        <v>13</v>
      </c>
      <c r="M236" t="s">
        <v>68</v>
      </c>
      <c r="N236">
        <v>235</v>
      </c>
      <c r="O236">
        <v>7</v>
      </c>
    </row>
    <row r="237" spans="1:15" hidden="1" x14ac:dyDescent="0.3">
      <c r="A237" t="s">
        <v>932</v>
      </c>
      <c r="B237" t="s">
        <v>933</v>
      </c>
      <c r="C237" s="1" t="str">
        <f t="shared" si="30"/>
        <v>21:0455</v>
      </c>
      <c r="D237" s="1" t="str">
        <f t="shared" si="37"/>
        <v>21:0149</v>
      </c>
      <c r="E237" t="s">
        <v>934</v>
      </c>
      <c r="F237" t="s">
        <v>935</v>
      </c>
      <c r="H237">
        <v>54.469698999999999</v>
      </c>
      <c r="I237">
        <v>-128.9207193</v>
      </c>
      <c r="J237" s="1" t="str">
        <f t="shared" si="38"/>
        <v>NGR bulk stream sediment</v>
      </c>
      <c r="K237" s="1" t="str">
        <f t="shared" si="39"/>
        <v>&lt;177 micron (NGR)</v>
      </c>
      <c r="L237">
        <v>13</v>
      </c>
      <c r="M237" t="s">
        <v>77</v>
      </c>
      <c r="N237">
        <v>236</v>
      </c>
      <c r="O237">
        <v>8</v>
      </c>
    </row>
    <row r="238" spans="1:15" hidden="1" x14ac:dyDescent="0.3">
      <c r="A238" t="s">
        <v>936</v>
      </c>
      <c r="B238" t="s">
        <v>937</v>
      </c>
      <c r="C238" s="1" t="str">
        <f t="shared" si="30"/>
        <v>21:0455</v>
      </c>
      <c r="D238" s="1" t="str">
        <f t="shared" si="37"/>
        <v>21:0149</v>
      </c>
      <c r="E238" t="s">
        <v>938</v>
      </c>
      <c r="F238" t="s">
        <v>939</v>
      </c>
      <c r="H238">
        <v>54.443112300000003</v>
      </c>
      <c r="I238">
        <v>-128.90508650000001</v>
      </c>
      <c r="J238" s="1" t="str">
        <f t="shared" si="38"/>
        <v>NGR bulk stream sediment</v>
      </c>
      <c r="K238" s="1" t="str">
        <f t="shared" si="39"/>
        <v>&lt;177 micron (NGR)</v>
      </c>
      <c r="L238">
        <v>13</v>
      </c>
      <c r="M238" t="s">
        <v>82</v>
      </c>
      <c r="N238">
        <v>237</v>
      </c>
      <c r="O238">
        <v>12</v>
      </c>
    </row>
    <row r="239" spans="1:15" hidden="1" x14ac:dyDescent="0.3">
      <c r="A239" t="s">
        <v>940</v>
      </c>
      <c r="B239" t="s">
        <v>941</v>
      </c>
      <c r="C239" s="1" t="str">
        <f t="shared" si="30"/>
        <v>21:0455</v>
      </c>
      <c r="D239" s="1" t="str">
        <f t="shared" si="37"/>
        <v>21:0149</v>
      </c>
      <c r="E239" t="s">
        <v>942</v>
      </c>
      <c r="F239" t="s">
        <v>943</v>
      </c>
      <c r="H239">
        <v>54.422234000000003</v>
      </c>
      <c r="I239">
        <v>-128.8733221</v>
      </c>
      <c r="J239" s="1" t="str">
        <f t="shared" si="38"/>
        <v>NGR bulk stream sediment</v>
      </c>
      <c r="K239" s="1" t="str">
        <f t="shared" si="39"/>
        <v>&lt;177 micron (NGR)</v>
      </c>
      <c r="L239">
        <v>13</v>
      </c>
      <c r="M239" t="s">
        <v>87</v>
      </c>
      <c r="N239">
        <v>238</v>
      </c>
      <c r="O239">
        <v>3</v>
      </c>
    </row>
    <row r="240" spans="1:15" hidden="1" x14ac:dyDescent="0.3">
      <c r="A240" t="s">
        <v>944</v>
      </c>
      <c r="B240" t="s">
        <v>945</v>
      </c>
      <c r="C240" s="1" t="str">
        <f t="shared" si="30"/>
        <v>21:0455</v>
      </c>
      <c r="D240" s="1" t="str">
        <f t="shared" si="37"/>
        <v>21:0149</v>
      </c>
      <c r="E240" t="s">
        <v>946</v>
      </c>
      <c r="F240" t="s">
        <v>947</v>
      </c>
      <c r="H240">
        <v>54.437590700000001</v>
      </c>
      <c r="I240">
        <v>-128.84672649999999</v>
      </c>
      <c r="J240" s="1" t="str">
        <f t="shared" si="38"/>
        <v>NGR bulk stream sediment</v>
      </c>
      <c r="K240" s="1" t="str">
        <f t="shared" si="39"/>
        <v>&lt;177 micron (NGR)</v>
      </c>
      <c r="L240">
        <v>13</v>
      </c>
      <c r="M240" t="s">
        <v>92</v>
      </c>
      <c r="N240">
        <v>239</v>
      </c>
      <c r="O240">
        <v>4</v>
      </c>
    </row>
    <row r="241" spans="1:15" hidden="1" x14ac:dyDescent="0.3">
      <c r="A241" t="s">
        <v>948</v>
      </c>
      <c r="B241" t="s">
        <v>949</v>
      </c>
      <c r="C241" s="1" t="str">
        <f t="shared" si="30"/>
        <v>21:0455</v>
      </c>
      <c r="D241" s="1" t="str">
        <f t="shared" si="37"/>
        <v>21:0149</v>
      </c>
      <c r="E241" t="s">
        <v>950</v>
      </c>
      <c r="F241" t="s">
        <v>951</v>
      </c>
      <c r="H241">
        <v>54.451148799999999</v>
      </c>
      <c r="I241">
        <v>-128.8237896</v>
      </c>
      <c r="J241" s="1" t="str">
        <f t="shared" si="38"/>
        <v>NGR bulk stream sediment</v>
      </c>
      <c r="K241" s="1" t="str">
        <f t="shared" si="39"/>
        <v>&lt;177 micron (NGR)</v>
      </c>
      <c r="L241">
        <v>13</v>
      </c>
      <c r="M241" t="s">
        <v>97</v>
      </c>
      <c r="N241">
        <v>240</v>
      </c>
      <c r="O241">
        <v>7</v>
      </c>
    </row>
    <row r="242" spans="1:15" hidden="1" x14ac:dyDescent="0.3">
      <c r="A242" t="s">
        <v>952</v>
      </c>
      <c r="B242" t="s">
        <v>953</v>
      </c>
      <c r="C242" s="1" t="str">
        <f t="shared" si="30"/>
        <v>21:0455</v>
      </c>
      <c r="D242" s="1" t="str">
        <f t="shared" si="37"/>
        <v>21:0149</v>
      </c>
      <c r="E242" t="s">
        <v>954</v>
      </c>
      <c r="F242" t="s">
        <v>955</v>
      </c>
      <c r="H242">
        <v>54.4547095</v>
      </c>
      <c r="I242">
        <v>-128.90979590000001</v>
      </c>
      <c r="J242" s="1" t="str">
        <f t="shared" si="38"/>
        <v>NGR bulk stream sediment</v>
      </c>
      <c r="K242" s="1" t="str">
        <f t="shared" si="39"/>
        <v>&lt;177 micron (NGR)</v>
      </c>
      <c r="L242">
        <v>13</v>
      </c>
      <c r="M242" t="s">
        <v>102</v>
      </c>
      <c r="N242">
        <v>241</v>
      </c>
      <c r="O242">
        <v>21</v>
      </c>
    </row>
    <row r="243" spans="1:15" hidden="1" x14ac:dyDescent="0.3">
      <c r="A243" t="s">
        <v>956</v>
      </c>
      <c r="B243" t="s">
        <v>957</v>
      </c>
      <c r="C243" s="1" t="str">
        <f t="shared" si="30"/>
        <v>21:0455</v>
      </c>
      <c r="D243" s="1" t="str">
        <f t="shared" si="37"/>
        <v>21:0149</v>
      </c>
      <c r="E243" t="s">
        <v>958</v>
      </c>
      <c r="F243" t="s">
        <v>959</v>
      </c>
      <c r="H243">
        <v>54.443828000000003</v>
      </c>
      <c r="I243">
        <v>-129.09440860000001</v>
      </c>
      <c r="J243" s="1" t="str">
        <f t="shared" si="38"/>
        <v>NGR bulk stream sediment</v>
      </c>
      <c r="K243" s="1" t="str">
        <f t="shared" si="39"/>
        <v>&lt;177 micron (NGR)</v>
      </c>
      <c r="L243">
        <v>13</v>
      </c>
      <c r="M243" t="s">
        <v>107</v>
      </c>
      <c r="N243">
        <v>242</v>
      </c>
      <c r="O243">
        <v>7</v>
      </c>
    </row>
    <row r="244" spans="1:15" hidden="1" x14ac:dyDescent="0.3">
      <c r="A244" t="s">
        <v>960</v>
      </c>
      <c r="B244" t="s">
        <v>961</v>
      </c>
      <c r="C244" s="1" t="str">
        <f t="shared" si="30"/>
        <v>21:0455</v>
      </c>
      <c r="D244" s="1" t="str">
        <f t="shared" si="37"/>
        <v>21:0149</v>
      </c>
      <c r="E244" t="s">
        <v>962</v>
      </c>
      <c r="F244" t="s">
        <v>963</v>
      </c>
      <c r="H244">
        <v>54.438357699999997</v>
      </c>
      <c r="I244">
        <v>-129.09015579999999</v>
      </c>
      <c r="J244" s="1" t="str">
        <f t="shared" si="38"/>
        <v>NGR bulk stream sediment</v>
      </c>
      <c r="K244" s="1" t="str">
        <f t="shared" si="39"/>
        <v>&lt;177 micron (NGR)</v>
      </c>
      <c r="L244">
        <v>13</v>
      </c>
      <c r="M244" t="s">
        <v>112</v>
      </c>
      <c r="N244">
        <v>243</v>
      </c>
      <c r="O244">
        <v>11</v>
      </c>
    </row>
    <row r="245" spans="1:15" hidden="1" x14ac:dyDescent="0.3">
      <c r="A245" t="s">
        <v>964</v>
      </c>
      <c r="B245" t="s">
        <v>965</v>
      </c>
      <c r="C245" s="1" t="str">
        <f t="shared" si="30"/>
        <v>21:0455</v>
      </c>
      <c r="D245" s="1" t="str">
        <f t="shared" si="37"/>
        <v>21:0149</v>
      </c>
      <c r="E245" t="s">
        <v>966</v>
      </c>
      <c r="F245" t="s">
        <v>967</v>
      </c>
      <c r="H245">
        <v>54.431639699999998</v>
      </c>
      <c r="I245">
        <v>-129.07014760000001</v>
      </c>
      <c r="J245" s="1" t="str">
        <f t="shared" si="38"/>
        <v>NGR bulk stream sediment</v>
      </c>
      <c r="K245" s="1" t="str">
        <f t="shared" si="39"/>
        <v>&lt;177 micron (NGR)</v>
      </c>
      <c r="L245">
        <v>13</v>
      </c>
      <c r="M245" t="s">
        <v>800</v>
      </c>
      <c r="N245">
        <v>244</v>
      </c>
      <c r="O245">
        <v>9</v>
      </c>
    </row>
    <row r="246" spans="1:15" hidden="1" x14ac:dyDescent="0.3">
      <c r="A246" t="s">
        <v>968</v>
      </c>
      <c r="B246" t="s">
        <v>969</v>
      </c>
      <c r="C246" s="1" t="str">
        <f t="shared" si="30"/>
        <v>21:0455</v>
      </c>
      <c r="D246" s="1" t="str">
        <f t="shared" si="37"/>
        <v>21:0149</v>
      </c>
      <c r="E246" t="s">
        <v>970</v>
      </c>
      <c r="F246" t="s">
        <v>971</v>
      </c>
      <c r="H246">
        <v>54.4714983</v>
      </c>
      <c r="I246">
        <v>-128.78082140000001</v>
      </c>
      <c r="J246" s="1" t="str">
        <f t="shared" si="38"/>
        <v>NGR bulk stream sediment</v>
      </c>
      <c r="K246" s="1" t="str">
        <f t="shared" si="39"/>
        <v>&lt;177 micron (NGR)</v>
      </c>
      <c r="L246">
        <v>14</v>
      </c>
      <c r="M246" t="s">
        <v>19</v>
      </c>
      <c r="N246">
        <v>245</v>
      </c>
      <c r="O246">
        <v>3</v>
      </c>
    </row>
    <row r="247" spans="1:15" hidden="1" x14ac:dyDescent="0.3">
      <c r="A247" t="s">
        <v>972</v>
      </c>
      <c r="B247" t="s">
        <v>973</v>
      </c>
      <c r="C247" s="1" t="str">
        <f t="shared" si="30"/>
        <v>21:0455</v>
      </c>
      <c r="D247" s="1" t="str">
        <f t="shared" si="37"/>
        <v>21:0149</v>
      </c>
      <c r="E247" t="s">
        <v>974</v>
      </c>
      <c r="F247" t="s">
        <v>975</v>
      </c>
      <c r="H247">
        <v>54.418305199999999</v>
      </c>
      <c r="I247">
        <v>-129.04565349999999</v>
      </c>
      <c r="J247" s="1" t="str">
        <f t="shared" si="38"/>
        <v>NGR bulk stream sediment</v>
      </c>
      <c r="K247" s="1" t="str">
        <f t="shared" si="39"/>
        <v>&lt;177 micron (NGR)</v>
      </c>
      <c r="L247">
        <v>14</v>
      </c>
      <c r="M247" t="s">
        <v>24</v>
      </c>
      <c r="N247">
        <v>246</v>
      </c>
      <c r="O247">
        <v>7</v>
      </c>
    </row>
    <row r="248" spans="1:15" hidden="1" x14ac:dyDescent="0.3">
      <c r="A248" t="s">
        <v>976</v>
      </c>
      <c r="B248" t="s">
        <v>977</v>
      </c>
      <c r="C248" s="1" t="str">
        <f t="shared" si="30"/>
        <v>21:0455</v>
      </c>
      <c r="D248" s="1" t="str">
        <f t="shared" si="37"/>
        <v>21:0149</v>
      </c>
      <c r="E248" t="s">
        <v>974</v>
      </c>
      <c r="F248" t="s">
        <v>978</v>
      </c>
      <c r="H248">
        <v>54.418305199999999</v>
      </c>
      <c r="I248">
        <v>-129.04565349999999</v>
      </c>
      <c r="J248" s="1" t="str">
        <f t="shared" si="38"/>
        <v>NGR bulk stream sediment</v>
      </c>
      <c r="K248" s="1" t="str">
        <f t="shared" si="39"/>
        <v>&lt;177 micron (NGR)</v>
      </c>
      <c r="L248">
        <v>14</v>
      </c>
      <c r="M248" t="s">
        <v>28</v>
      </c>
      <c r="N248">
        <v>247</v>
      </c>
      <c r="O248">
        <v>9</v>
      </c>
    </row>
    <row r="249" spans="1:15" hidden="1" x14ac:dyDescent="0.3">
      <c r="A249" t="s">
        <v>979</v>
      </c>
      <c r="B249" t="s">
        <v>980</v>
      </c>
      <c r="C249" s="1" t="str">
        <f t="shared" si="30"/>
        <v>21:0455</v>
      </c>
      <c r="D249" s="1" t="str">
        <f t="shared" si="37"/>
        <v>21:0149</v>
      </c>
      <c r="E249" t="s">
        <v>981</v>
      </c>
      <c r="F249" t="s">
        <v>982</v>
      </c>
      <c r="H249">
        <v>54.3563744</v>
      </c>
      <c r="I249">
        <v>-129.17690809999999</v>
      </c>
      <c r="J249" s="1" t="str">
        <f t="shared" si="38"/>
        <v>NGR bulk stream sediment</v>
      </c>
      <c r="K249" s="1" t="str">
        <f t="shared" si="39"/>
        <v>&lt;177 micron (NGR)</v>
      </c>
      <c r="L249">
        <v>14</v>
      </c>
      <c r="M249" t="s">
        <v>38</v>
      </c>
      <c r="N249">
        <v>248</v>
      </c>
      <c r="O249">
        <v>3</v>
      </c>
    </row>
    <row r="250" spans="1:15" hidden="1" x14ac:dyDescent="0.3">
      <c r="A250" t="s">
        <v>983</v>
      </c>
      <c r="B250" t="s">
        <v>984</v>
      </c>
      <c r="C250" s="1" t="str">
        <f t="shared" si="30"/>
        <v>21:0455</v>
      </c>
      <c r="D250" s="1" t="str">
        <f>HYPERLINK("https://geochem.nrcan.gc.ca/cdogs/content/svy/svy_e.htm", "")</f>
        <v/>
      </c>
      <c r="G250" s="1" t="str">
        <f>HYPERLINK("https://geochem.nrcan.gc.ca/cdogs/content/cr_/cr_00121_e.htm", "121")</f>
        <v>121</v>
      </c>
      <c r="J250" t="s">
        <v>31</v>
      </c>
      <c r="K250" t="s">
        <v>32</v>
      </c>
      <c r="L250">
        <v>14</v>
      </c>
      <c r="M250" t="s">
        <v>33</v>
      </c>
      <c r="N250">
        <v>249</v>
      </c>
      <c r="O250">
        <v>6</v>
      </c>
    </row>
    <row r="251" spans="1:15" hidden="1" x14ac:dyDescent="0.3">
      <c r="A251" t="s">
        <v>985</v>
      </c>
      <c r="B251" t="s">
        <v>986</v>
      </c>
      <c r="C251" s="1" t="str">
        <f t="shared" si="30"/>
        <v>21:0455</v>
      </c>
      <c r="D251" s="1" t="str">
        <f t="shared" ref="D251:D279" si="40">HYPERLINK("https://geochem.nrcan.gc.ca/cdogs/content/svy/svy210149_e.htm", "21:0149")</f>
        <v>21:0149</v>
      </c>
      <c r="E251" t="s">
        <v>987</v>
      </c>
      <c r="F251" t="s">
        <v>988</v>
      </c>
      <c r="H251">
        <v>54.359535899999997</v>
      </c>
      <c r="I251">
        <v>-129.17281399999999</v>
      </c>
      <c r="J251" s="1" t="str">
        <f t="shared" ref="J251:J279" si="41">HYPERLINK("https://geochem.nrcan.gc.ca/cdogs/content/kwd/kwd020030_e.htm", "NGR bulk stream sediment")</f>
        <v>NGR bulk stream sediment</v>
      </c>
      <c r="K251" s="1" t="str">
        <f t="shared" ref="K251:K279" si="42">HYPERLINK("https://geochem.nrcan.gc.ca/cdogs/content/kwd/kwd080006_e.htm", "&lt;177 micron (NGR)")</f>
        <v>&lt;177 micron (NGR)</v>
      </c>
      <c r="L251">
        <v>14</v>
      </c>
      <c r="M251" t="s">
        <v>43</v>
      </c>
      <c r="N251">
        <v>250</v>
      </c>
      <c r="O251">
        <v>7</v>
      </c>
    </row>
    <row r="252" spans="1:15" hidden="1" x14ac:dyDescent="0.3">
      <c r="A252" t="s">
        <v>989</v>
      </c>
      <c r="B252" t="s">
        <v>990</v>
      </c>
      <c r="C252" s="1" t="str">
        <f t="shared" si="30"/>
        <v>21:0455</v>
      </c>
      <c r="D252" s="1" t="str">
        <f t="shared" si="40"/>
        <v>21:0149</v>
      </c>
      <c r="E252" t="s">
        <v>991</v>
      </c>
      <c r="F252" t="s">
        <v>992</v>
      </c>
      <c r="H252">
        <v>54.380273199999998</v>
      </c>
      <c r="I252">
        <v>-129.13263380000001</v>
      </c>
      <c r="J252" s="1" t="str">
        <f t="shared" si="41"/>
        <v>NGR bulk stream sediment</v>
      </c>
      <c r="K252" s="1" t="str">
        <f t="shared" si="42"/>
        <v>&lt;177 micron (NGR)</v>
      </c>
      <c r="L252">
        <v>14</v>
      </c>
      <c r="M252" t="s">
        <v>48</v>
      </c>
      <c r="N252">
        <v>251</v>
      </c>
      <c r="O252">
        <v>7</v>
      </c>
    </row>
    <row r="253" spans="1:15" hidden="1" x14ac:dyDescent="0.3">
      <c r="A253" t="s">
        <v>993</v>
      </c>
      <c r="B253" t="s">
        <v>994</v>
      </c>
      <c r="C253" s="1" t="str">
        <f t="shared" si="30"/>
        <v>21:0455</v>
      </c>
      <c r="D253" s="1" t="str">
        <f t="shared" si="40"/>
        <v>21:0149</v>
      </c>
      <c r="E253" t="s">
        <v>995</v>
      </c>
      <c r="F253" t="s">
        <v>996</v>
      </c>
      <c r="H253">
        <v>54.390515399999998</v>
      </c>
      <c r="I253">
        <v>-129.1219668</v>
      </c>
      <c r="J253" s="1" t="str">
        <f t="shared" si="41"/>
        <v>NGR bulk stream sediment</v>
      </c>
      <c r="K253" s="1" t="str">
        <f t="shared" si="42"/>
        <v>&lt;177 micron (NGR)</v>
      </c>
      <c r="L253">
        <v>14</v>
      </c>
      <c r="M253" t="s">
        <v>53</v>
      </c>
      <c r="N253">
        <v>252</v>
      </c>
      <c r="O253">
        <v>11</v>
      </c>
    </row>
    <row r="254" spans="1:15" hidden="1" x14ac:dyDescent="0.3">
      <c r="A254" t="s">
        <v>997</v>
      </c>
      <c r="B254" t="s">
        <v>998</v>
      </c>
      <c r="C254" s="1" t="str">
        <f t="shared" si="30"/>
        <v>21:0455</v>
      </c>
      <c r="D254" s="1" t="str">
        <f t="shared" si="40"/>
        <v>21:0149</v>
      </c>
      <c r="E254" t="s">
        <v>999</v>
      </c>
      <c r="F254" t="s">
        <v>1000</v>
      </c>
      <c r="H254">
        <v>54.393050199999998</v>
      </c>
      <c r="I254">
        <v>-129.0932081</v>
      </c>
      <c r="J254" s="1" t="str">
        <f t="shared" si="41"/>
        <v>NGR bulk stream sediment</v>
      </c>
      <c r="K254" s="1" t="str">
        <f t="shared" si="42"/>
        <v>&lt;177 micron (NGR)</v>
      </c>
      <c r="L254">
        <v>14</v>
      </c>
      <c r="M254" t="s">
        <v>58</v>
      </c>
      <c r="N254">
        <v>253</v>
      </c>
      <c r="O254">
        <v>9</v>
      </c>
    </row>
    <row r="255" spans="1:15" hidden="1" x14ac:dyDescent="0.3">
      <c r="A255" t="s">
        <v>1001</v>
      </c>
      <c r="B255" t="s">
        <v>1002</v>
      </c>
      <c r="C255" s="1" t="str">
        <f t="shared" si="30"/>
        <v>21:0455</v>
      </c>
      <c r="D255" s="1" t="str">
        <f t="shared" si="40"/>
        <v>21:0149</v>
      </c>
      <c r="E255" t="s">
        <v>1003</v>
      </c>
      <c r="F255" t="s">
        <v>1004</v>
      </c>
      <c r="H255">
        <v>54.423255699999999</v>
      </c>
      <c r="I255">
        <v>-128.94484890000001</v>
      </c>
      <c r="J255" s="1" t="str">
        <f t="shared" si="41"/>
        <v>NGR bulk stream sediment</v>
      </c>
      <c r="K255" s="1" t="str">
        <f t="shared" si="42"/>
        <v>&lt;177 micron (NGR)</v>
      </c>
      <c r="L255">
        <v>14</v>
      </c>
      <c r="M255" t="s">
        <v>63</v>
      </c>
      <c r="N255">
        <v>254</v>
      </c>
      <c r="O255">
        <v>10</v>
      </c>
    </row>
    <row r="256" spans="1:15" hidden="1" x14ac:dyDescent="0.3">
      <c r="A256" t="s">
        <v>1005</v>
      </c>
      <c r="B256" t="s">
        <v>1006</v>
      </c>
      <c r="C256" s="1" t="str">
        <f t="shared" si="30"/>
        <v>21:0455</v>
      </c>
      <c r="D256" s="1" t="str">
        <f t="shared" si="40"/>
        <v>21:0149</v>
      </c>
      <c r="E256" t="s">
        <v>1007</v>
      </c>
      <c r="F256" t="s">
        <v>1008</v>
      </c>
      <c r="H256">
        <v>54.417865999999997</v>
      </c>
      <c r="I256">
        <v>-129.00206</v>
      </c>
      <c r="J256" s="1" t="str">
        <f t="shared" si="41"/>
        <v>NGR bulk stream sediment</v>
      </c>
      <c r="K256" s="1" t="str">
        <f t="shared" si="42"/>
        <v>&lt;177 micron (NGR)</v>
      </c>
      <c r="L256">
        <v>14</v>
      </c>
      <c r="M256" t="s">
        <v>68</v>
      </c>
      <c r="N256">
        <v>255</v>
      </c>
      <c r="O256">
        <v>9</v>
      </c>
    </row>
    <row r="257" spans="1:15" hidden="1" x14ac:dyDescent="0.3">
      <c r="A257" t="s">
        <v>1009</v>
      </c>
      <c r="B257" t="s">
        <v>1010</v>
      </c>
      <c r="C257" s="1" t="str">
        <f t="shared" si="30"/>
        <v>21:0455</v>
      </c>
      <c r="D257" s="1" t="str">
        <f t="shared" si="40"/>
        <v>21:0149</v>
      </c>
      <c r="E257" t="s">
        <v>1011</v>
      </c>
      <c r="F257" t="s">
        <v>1012</v>
      </c>
      <c r="H257">
        <v>54.421872299999997</v>
      </c>
      <c r="I257">
        <v>-128.97516630000001</v>
      </c>
      <c r="J257" s="1" t="str">
        <f t="shared" si="41"/>
        <v>NGR bulk stream sediment</v>
      </c>
      <c r="K257" s="1" t="str">
        <f t="shared" si="42"/>
        <v>&lt;177 micron (NGR)</v>
      </c>
      <c r="L257">
        <v>14</v>
      </c>
      <c r="M257" t="s">
        <v>77</v>
      </c>
      <c r="N257">
        <v>256</v>
      </c>
      <c r="O257">
        <v>8</v>
      </c>
    </row>
    <row r="258" spans="1:15" hidden="1" x14ac:dyDescent="0.3">
      <c r="A258" t="s">
        <v>1013</v>
      </c>
      <c r="B258" t="s">
        <v>1014</v>
      </c>
      <c r="C258" s="1" t="str">
        <f t="shared" ref="C258:C321" si="43">HYPERLINK("https://geochem.nrcan.gc.ca/cdogs/content/bdl/bdl210455_e.htm", "21:0455")</f>
        <v>21:0455</v>
      </c>
      <c r="D258" s="1" t="str">
        <f t="shared" si="40"/>
        <v>21:0149</v>
      </c>
      <c r="E258" t="s">
        <v>1015</v>
      </c>
      <c r="F258" t="s">
        <v>1016</v>
      </c>
      <c r="H258">
        <v>54.418592500000003</v>
      </c>
      <c r="I258">
        <v>-128.9791903</v>
      </c>
      <c r="J258" s="1" t="str">
        <f t="shared" si="41"/>
        <v>NGR bulk stream sediment</v>
      </c>
      <c r="K258" s="1" t="str">
        <f t="shared" si="42"/>
        <v>&lt;177 micron (NGR)</v>
      </c>
      <c r="L258">
        <v>14</v>
      </c>
      <c r="M258" t="s">
        <v>82</v>
      </c>
      <c r="N258">
        <v>257</v>
      </c>
      <c r="O258">
        <v>6</v>
      </c>
    </row>
    <row r="259" spans="1:15" hidden="1" x14ac:dyDescent="0.3">
      <c r="A259" t="s">
        <v>1017</v>
      </c>
      <c r="B259" t="s">
        <v>1018</v>
      </c>
      <c r="C259" s="1" t="str">
        <f t="shared" si="43"/>
        <v>21:0455</v>
      </c>
      <c r="D259" s="1" t="str">
        <f t="shared" si="40"/>
        <v>21:0149</v>
      </c>
      <c r="E259" t="s">
        <v>1019</v>
      </c>
      <c r="F259" t="s">
        <v>1020</v>
      </c>
      <c r="H259">
        <v>54.453496399999999</v>
      </c>
      <c r="I259">
        <v>-128.81890569999999</v>
      </c>
      <c r="J259" s="1" t="str">
        <f t="shared" si="41"/>
        <v>NGR bulk stream sediment</v>
      </c>
      <c r="K259" s="1" t="str">
        <f t="shared" si="42"/>
        <v>&lt;177 micron (NGR)</v>
      </c>
      <c r="L259">
        <v>14</v>
      </c>
      <c r="M259" t="s">
        <v>87</v>
      </c>
      <c r="N259">
        <v>258</v>
      </c>
      <c r="O259">
        <v>6</v>
      </c>
    </row>
    <row r="260" spans="1:15" hidden="1" x14ac:dyDescent="0.3">
      <c r="A260" t="s">
        <v>1021</v>
      </c>
      <c r="B260" t="s">
        <v>1022</v>
      </c>
      <c r="C260" s="1" t="str">
        <f t="shared" si="43"/>
        <v>21:0455</v>
      </c>
      <c r="D260" s="1" t="str">
        <f t="shared" si="40"/>
        <v>21:0149</v>
      </c>
      <c r="E260" t="s">
        <v>1023</v>
      </c>
      <c r="F260" t="s">
        <v>1024</v>
      </c>
      <c r="H260">
        <v>54.461940200000001</v>
      </c>
      <c r="I260">
        <v>-128.79892179999999</v>
      </c>
      <c r="J260" s="1" t="str">
        <f t="shared" si="41"/>
        <v>NGR bulk stream sediment</v>
      </c>
      <c r="K260" s="1" t="str">
        <f t="shared" si="42"/>
        <v>&lt;177 micron (NGR)</v>
      </c>
      <c r="L260">
        <v>14</v>
      </c>
      <c r="M260" t="s">
        <v>92</v>
      </c>
      <c r="N260">
        <v>259</v>
      </c>
      <c r="O260">
        <v>2</v>
      </c>
    </row>
    <row r="261" spans="1:15" hidden="1" x14ac:dyDescent="0.3">
      <c r="A261" t="s">
        <v>1025</v>
      </c>
      <c r="B261" t="s">
        <v>1026</v>
      </c>
      <c r="C261" s="1" t="str">
        <f t="shared" si="43"/>
        <v>21:0455</v>
      </c>
      <c r="D261" s="1" t="str">
        <f t="shared" si="40"/>
        <v>21:0149</v>
      </c>
      <c r="E261" t="s">
        <v>970</v>
      </c>
      <c r="F261" t="s">
        <v>1027</v>
      </c>
      <c r="H261">
        <v>54.4714983</v>
      </c>
      <c r="I261">
        <v>-128.78082140000001</v>
      </c>
      <c r="J261" s="1" t="str">
        <f t="shared" si="41"/>
        <v>NGR bulk stream sediment</v>
      </c>
      <c r="K261" s="1" t="str">
        <f t="shared" si="42"/>
        <v>&lt;177 micron (NGR)</v>
      </c>
      <c r="L261">
        <v>14</v>
      </c>
      <c r="M261" t="s">
        <v>72</v>
      </c>
      <c r="N261">
        <v>260</v>
      </c>
      <c r="O261">
        <v>2</v>
      </c>
    </row>
    <row r="262" spans="1:15" hidden="1" x14ac:dyDescent="0.3">
      <c r="A262" t="s">
        <v>1028</v>
      </c>
      <c r="B262" t="s">
        <v>1029</v>
      </c>
      <c r="C262" s="1" t="str">
        <f t="shared" si="43"/>
        <v>21:0455</v>
      </c>
      <c r="D262" s="1" t="str">
        <f t="shared" si="40"/>
        <v>21:0149</v>
      </c>
      <c r="E262" t="s">
        <v>1030</v>
      </c>
      <c r="F262" t="s">
        <v>1031</v>
      </c>
      <c r="H262">
        <v>54.484358800000003</v>
      </c>
      <c r="I262">
        <v>-128.75267550000001</v>
      </c>
      <c r="J262" s="1" t="str">
        <f t="shared" si="41"/>
        <v>NGR bulk stream sediment</v>
      </c>
      <c r="K262" s="1" t="str">
        <f t="shared" si="42"/>
        <v>&lt;177 micron (NGR)</v>
      </c>
      <c r="L262">
        <v>14</v>
      </c>
      <c r="M262" t="s">
        <v>97</v>
      </c>
      <c r="N262">
        <v>261</v>
      </c>
      <c r="O262">
        <v>5</v>
      </c>
    </row>
    <row r="263" spans="1:15" hidden="1" x14ac:dyDescent="0.3">
      <c r="A263" t="s">
        <v>1032</v>
      </c>
      <c r="B263" t="s">
        <v>1033</v>
      </c>
      <c r="C263" s="1" t="str">
        <f t="shared" si="43"/>
        <v>21:0455</v>
      </c>
      <c r="D263" s="1" t="str">
        <f t="shared" si="40"/>
        <v>21:0149</v>
      </c>
      <c r="E263" t="s">
        <v>1034</v>
      </c>
      <c r="F263" t="s">
        <v>1035</v>
      </c>
      <c r="H263">
        <v>54.536414499999999</v>
      </c>
      <c r="I263">
        <v>-128.9425158</v>
      </c>
      <c r="J263" s="1" t="str">
        <f t="shared" si="41"/>
        <v>NGR bulk stream sediment</v>
      </c>
      <c r="K263" s="1" t="str">
        <f t="shared" si="42"/>
        <v>&lt;177 micron (NGR)</v>
      </c>
      <c r="L263">
        <v>14</v>
      </c>
      <c r="M263" t="s">
        <v>102</v>
      </c>
      <c r="N263">
        <v>262</v>
      </c>
      <c r="O263">
        <v>8</v>
      </c>
    </row>
    <row r="264" spans="1:15" hidden="1" x14ac:dyDescent="0.3">
      <c r="A264" t="s">
        <v>1036</v>
      </c>
      <c r="B264" t="s">
        <v>1037</v>
      </c>
      <c r="C264" s="1" t="str">
        <f t="shared" si="43"/>
        <v>21:0455</v>
      </c>
      <c r="D264" s="1" t="str">
        <f t="shared" si="40"/>
        <v>21:0149</v>
      </c>
      <c r="E264" t="s">
        <v>1038</v>
      </c>
      <c r="F264" t="s">
        <v>1039</v>
      </c>
      <c r="H264">
        <v>54.528911800000003</v>
      </c>
      <c r="I264">
        <v>-128.91525300000001</v>
      </c>
      <c r="J264" s="1" t="str">
        <f t="shared" si="41"/>
        <v>NGR bulk stream sediment</v>
      </c>
      <c r="K264" s="1" t="str">
        <f t="shared" si="42"/>
        <v>&lt;177 micron (NGR)</v>
      </c>
      <c r="L264">
        <v>14</v>
      </c>
      <c r="M264" t="s">
        <v>107</v>
      </c>
      <c r="N264">
        <v>263</v>
      </c>
      <c r="O264">
        <v>17</v>
      </c>
    </row>
    <row r="265" spans="1:15" hidden="1" x14ac:dyDescent="0.3">
      <c r="A265" t="s">
        <v>1040</v>
      </c>
      <c r="B265" t="s">
        <v>1041</v>
      </c>
      <c r="C265" s="1" t="str">
        <f t="shared" si="43"/>
        <v>21:0455</v>
      </c>
      <c r="D265" s="1" t="str">
        <f t="shared" si="40"/>
        <v>21:0149</v>
      </c>
      <c r="E265" t="s">
        <v>1042</v>
      </c>
      <c r="F265" t="s">
        <v>1043</v>
      </c>
      <c r="H265">
        <v>54.527856</v>
      </c>
      <c r="I265">
        <v>-128.8874726</v>
      </c>
      <c r="J265" s="1" t="str">
        <f t="shared" si="41"/>
        <v>NGR bulk stream sediment</v>
      </c>
      <c r="K265" s="1" t="str">
        <f t="shared" si="42"/>
        <v>&lt;177 micron (NGR)</v>
      </c>
      <c r="L265">
        <v>14</v>
      </c>
      <c r="M265" t="s">
        <v>112</v>
      </c>
      <c r="N265">
        <v>264</v>
      </c>
      <c r="O265">
        <v>14</v>
      </c>
    </row>
    <row r="266" spans="1:15" hidden="1" x14ac:dyDescent="0.3">
      <c r="A266" t="s">
        <v>1044</v>
      </c>
      <c r="B266" t="s">
        <v>1045</v>
      </c>
      <c r="C266" s="1" t="str">
        <f t="shared" si="43"/>
        <v>21:0455</v>
      </c>
      <c r="D266" s="1" t="str">
        <f t="shared" si="40"/>
        <v>21:0149</v>
      </c>
      <c r="E266" t="s">
        <v>1046</v>
      </c>
      <c r="F266" t="s">
        <v>1047</v>
      </c>
      <c r="H266">
        <v>54.393794900000003</v>
      </c>
      <c r="I266">
        <v>-128.69347160000001</v>
      </c>
      <c r="J266" s="1" t="str">
        <f t="shared" si="41"/>
        <v>NGR bulk stream sediment</v>
      </c>
      <c r="K266" s="1" t="str">
        <f t="shared" si="42"/>
        <v>&lt;177 micron (NGR)</v>
      </c>
      <c r="L266">
        <v>15</v>
      </c>
      <c r="M266" t="s">
        <v>19</v>
      </c>
      <c r="N266">
        <v>265</v>
      </c>
      <c r="O266">
        <v>2</v>
      </c>
    </row>
    <row r="267" spans="1:15" hidden="1" x14ac:dyDescent="0.3">
      <c r="A267" t="s">
        <v>1048</v>
      </c>
      <c r="B267" t="s">
        <v>1049</v>
      </c>
      <c r="C267" s="1" t="str">
        <f t="shared" si="43"/>
        <v>21:0455</v>
      </c>
      <c r="D267" s="1" t="str">
        <f t="shared" si="40"/>
        <v>21:0149</v>
      </c>
      <c r="E267" t="s">
        <v>1050</v>
      </c>
      <c r="F267" t="s">
        <v>1051</v>
      </c>
      <c r="H267">
        <v>54.532504699999997</v>
      </c>
      <c r="I267">
        <v>-128.86343070000001</v>
      </c>
      <c r="J267" s="1" t="str">
        <f t="shared" si="41"/>
        <v>NGR bulk stream sediment</v>
      </c>
      <c r="K267" s="1" t="str">
        <f t="shared" si="42"/>
        <v>&lt;177 micron (NGR)</v>
      </c>
      <c r="L267">
        <v>15</v>
      </c>
      <c r="M267" t="s">
        <v>24</v>
      </c>
      <c r="N267">
        <v>266</v>
      </c>
      <c r="O267">
        <v>10</v>
      </c>
    </row>
    <row r="268" spans="1:15" hidden="1" x14ac:dyDescent="0.3">
      <c r="A268" t="s">
        <v>1052</v>
      </c>
      <c r="B268" t="s">
        <v>1053</v>
      </c>
      <c r="C268" s="1" t="str">
        <f t="shared" si="43"/>
        <v>21:0455</v>
      </c>
      <c r="D268" s="1" t="str">
        <f t="shared" si="40"/>
        <v>21:0149</v>
      </c>
      <c r="E268" t="s">
        <v>1050</v>
      </c>
      <c r="F268" t="s">
        <v>1054</v>
      </c>
      <c r="H268">
        <v>54.532504699999997</v>
      </c>
      <c r="I268">
        <v>-128.86343070000001</v>
      </c>
      <c r="J268" s="1" t="str">
        <f t="shared" si="41"/>
        <v>NGR bulk stream sediment</v>
      </c>
      <c r="K268" s="1" t="str">
        <f t="shared" si="42"/>
        <v>&lt;177 micron (NGR)</v>
      </c>
      <c r="L268">
        <v>15</v>
      </c>
      <c r="M268" t="s">
        <v>28</v>
      </c>
      <c r="N268">
        <v>267</v>
      </c>
      <c r="O268">
        <v>10</v>
      </c>
    </row>
    <row r="269" spans="1:15" hidden="1" x14ac:dyDescent="0.3">
      <c r="A269" t="s">
        <v>1055</v>
      </c>
      <c r="B269" t="s">
        <v>1056</v>
      </c>
      <c r="C269" s="1" t="str">
        <f t="shared" si="43"/>
        <v>21:0455</v>
      </c>
      <c r="D269" s="1" t="str">
        <f t="shared" si="40"/>
        <v>21:0149</v>
      </c>
      <c r="E269" t="s">
        <v>1057</v>
      </c>
      <c r="F269" t="s">
        <v>1058</v>
      </c>
      <c r="H269">
        <v>54.535912099999997</v>
      </c>
      <c r="I269">
        <v>-128.84218509999999</v>
      </c>
      <c r="J269" s="1" t="str">
        <f t="shared" si="41"/>
        <v>NGR bulk stream sediment</v>
      </c>
      <c r="K269" s="1" t="str">
        <f t="shared" si="42"/>
        <v>&lt;177 micron (NGR)</v>
      </c>
      <c r="L269">
        <v>15</v>
      </c>
      <c r="M269" t="s">
        <v>38</v>
      </c>
      <c r="N269">
        <v>268</v>
      </c>
      <c r="O269">
        <v>7</v>
      </c>
    </row>
    <row r="270" spans="1:15" hidden="1" x14ac:dyDescent="0.3">
      <c r="A270" t="s">
        <v>1059</v>
      </c>
      <c r="B270" t="s">
        <v>1060</v>
      </c>
      <c r="C270" s="1" t="str">
        <f t="shared" si="43"/>
        <v>21:0455</v>
      </c>
      <c r="D270" s="1" t="str">
        <f t="shared" si="40"/>
        <v>21:0149</v>
      </c>
      <c r="E270" t="s">
        <v>1061</v>
      </c>
      <c r="F270" t="s">
        <v>1062</v>
      </c>
      <c r="H270">
        <v>54.543757900000003</v>
      </c>
      <c r="I270">
        <v>-128.82893970000001</v>
      </c>
      <c r="J270" s="1" t="str">
        <f t="shared" si="41"/>
        <v>NGR bulk stream sediment</v>
      </c>
      <c r="K270" s="1" t="str">
        <f t="shared" si="42"/>
        <v>&lt;177 micron (NGR)</v>
      </c>
      <c r="L270">
        <v>15</v>
      </c>
      <c r="M270" t="s">
        <v>43</v>
      </c>
      <c r="N270">
        <v>269</v>
      </c>
      <c r="O270">
        <v>8</v>
      </c>
    </row>
    <row r="271" spans="1:15" hidden="1" x14ac:dyDescent="0.3">
      <c r="A271" t="s">
        <v>1063</v>
      </c>
      <c r="B271" t="s">
        <v>1064</v>
      </c>
      <c r="C271" s="1" t="str">
        <f t="shared" si="43"/>
        <v>21:0455</v>
      </c>
      <c r="D271" s="1" t="str">
        <f t="shared" si="40"/>
        <v>21:0149</v>
      </c>
      <c r="E271" t="s">
        <v>1065</v>
      </c>
      <c r="F271" t="s">
        <v>1066</v>
      </c>
      <c r="H271">
        <v>54.544288700000003</v>
      </c>
      <c r="I271">
        <v>-128.8108349</v>
      </c>
      <c r="J271" s="1" t="str">
        <f t="shared" si="41"/>
        <v>NGR bulk stream sediment</v>
      </c>
      <c r="K271" s="1" t="str">
        <f t="shared" si="42"/>
        <v>&lt;177 micron (NGR)</v>
      </c>
      <c r="L271">
        <v>15</v>
      </c>
      <c r="M271" t="s">
        <v>48</v>
      </c>
      <c r="N271">
        <v>270</v>
      </c>
      <c r="O271">
        <v>11</v>
      </c>
    </row>
    <row r="272" spans="1:15" hidden="1" x14ac:dyDescent="0.3">
      <c r="A272" t="s">
        <v>1067</v>
      </c>
      <c r="B272" t="s">
        <v>1068</v>
      </c>
      <c r="C272" s="1" t="str">
        <f t="shared" si="43"/>
        <v>21:0455</v>
      </c>
      <c r="D272" s="1" t="str">
        <f t="shared" si="40"/>
        <v>21:0149</v>
      </c>
      <c r="E272" t="s">
        <v>1069</v>
      </c>
      <c r="F272" t="s">
        <v>1070</v>
      </c>
      <c r="H272">
        <v>54.412371499999999</v>
      </c>
      <c r="I272">
        <v>-128.71529150000001</v>
      </c>
      <c r="J272" s="1" t="str">
        <f t="shared" si="41"/>
        <v>NGR bulk stream sediment</v>
      </c>
      <c r="K272" s="1" t="str">
        <f t="shared" si="42"/>
        <v>&lt;177 micron (NGR)</v>
      </c>
      <c r="L272">
        <v>15</v>
      </c>
      <c r="M272" t="s">
        <v>53</v>
      </c>
      <c r="N272">
        <v>271</v>
      </c>
      <c r="O272">
        <v>1</v>
      </c>
    </row>
    <row r="273" spans="1:15" hidden="1" x14ac:dyDescent="0.3">
      <c r="A273" t="s">
        <v>1071</v>
      </c>
      <c r="B273" t="s">
        <v>1072</v>
      </c>
      <c r="C273" s="1" t="str">
        <f t="shared" si="43"/>
        <v>21:0455</v>
      </c>
      <c r="D273" s="1" t="str">
        <f t="shared" si="40"/>
        <v>21:0149</v>
      </c>
      <c r="E273" t="s">
        <v>1046</v>
      </c>
      <c r="F273" t="s">
        <v>1073</v>
      </c>
      <c r="H273">
        <v>54.393794900000003</v>
      </c>
      <c r="I273">
        <v>-128.69347160000001</v>
      </c>
      <c r="J273" s="1" t="str">
        <f t="shared" si="41"/>
        <v>NGR bulk stream sediment</v>
      </c>
      <c r="K273" s="1" t="str">
        <f t="shared" si="42"/>
        <v>&lt;177 micron (NGR)</v>
      </c>
      <c r="L273">
        <v>15</v>
      </c>
      <c r="M273" t="s">
        <v>72</v>
      </c>
      <c r="N273">
        <v>272</v>
      </c>
      <c r="O273">
        <v>2</v>
      </c>
    </row>
    <row r="274" spans="1:15" hidden="1" x14ac:dyDescent="0.3">
      <c r="A274" t="s">
        <v>1074</v>
      </c>
      <c r="B274" t="s">
        <v>1075</v>
      </c>
      <c r="C274" s="1" t="str">
        <f t="shared" si="43"/>
        <v>21:0455</v>
      </c>
      <c r="D274" s="1" t="str">
        <f t="shared" si="40"/>
        <v>21:0149</v>
      </c>
      <c r="E274" t="s">
        <v>1076</v>
      </c>
      <c r="F274" t="s">
        <v>1077</v>
      </c>
      <c r="H274">
        <v>54.392309300000001</v>
      </c>
      <c r="I274">
        <v>-128.6889238</v>
      </c>
      <c r="J274" s="1" t="str">
        <f t="shared" si="41"/>
        <v>NGR bulk stream sediment</v>
      </c>
      <c r="K274" s="1" t="str">
        <f t="shared" si="42"/>
        <v>&lt;177 micron (NGR)</v>
      </c>
      <c r="L274">
        <v>15</v>
      </c>
      <c r="M274" t="s">
        <v>58</v>
      </c>
      <c r="N274">
        <v>273</v>
      </c>
      <c r="O274">
        <v>1</v>
      </c>
    </row>
    <row r="275" spans="1:15" hidden="1" x14ac:dyDescent="0.3">
      <c r="A275" t="s">
        <v>1078</v>
      </c>
      <c r="B275" t="s">
        <v>1079</v>
      </c>
      <c r="C275" s="1" t="str">
        <f t="shared" si="43"/>
        <v>21:0455</v>
      </c>
      <c r="D275" s="1" t="str">
        <f t="shared" si="40"/>
        <v>21:0149</v>
      </c>
      <c r="E275" t="s">
        <v>1080</v>
      </c>
      <c r="F275" t="s">
        <v>1081</v>
      </c>
      <c r="H275">
        <v>54.524658199999998</v>
      </c>
      <c r="I275">
        <v>-128.86262060000001</v>
      </c>
      <c r="J275" s="1" t="str">
        <f t="shared" si="41"/>
        <v>NGR bulk stream sediment</v>
      </c>
      <c r="K275" s="1" t="str">
        <f t="shared" si="42"/>
        <v>&lt;177 micron (NGR)</v>
      </c>
      <c r="L275">
        <v>15</v>
      </c>
      <c r="M275" t="s">
        <v>63</v>
      </c>
      <c r="N275">
        <v>274</v>
      </c>
      <c r="O275">
        <v>9</v>
      </c>
    </row>
    <row r="276" spans="1:15" hidden="1" x14ac:dyDescent="0.3">
      <c r="A276" t="s">
        <v>1082</v>
      </c>
      <c r="B276" t="s">
        <v>1083</v>
      </c>
      <c r="C276" s="1" t="str">
        <f t="shared" si="43"/>
        <v>21:0455</v>
      </c>
      <c r="D276" s="1" t="str">
        <f t="shared" si="40"/>
        <v>21:0149</v>
      </c>
      <c r="E276" t="s">
        <v>1084</v>
      </c>
      <c r="F276" t="s">
        <v>1085</v>
      </c>
      <c r="H276">
        <v>54.529555700000003</v>
      </c>
      <c r="I276">
        <v>-128.8268788</v>
      </c>
      <c r="J276" s="1" t="str">
        <f t="shared" si="41"/>
        <v>NGR bulk stream sediment</v>
      </c>
      <c r="K276" s="1" t="str">
        <f t="shared" si="42"/>
        <v>&lt;177 micron (NGR)</v>
      </c>
      <c r="L276">
        <v>15</v>
      </c>
      <c r="M276" t="s">
        <v>68</v>
      </c>
      <c r="N276">
        <v>275</v>
      </c>
      <c r="O276">
        <v>32</v>
      </c>
    </row>
    <row r="277" spans="1:15" hidden="1" x14ac:dyDescent="0.3">
      <c r="A277" t="s">
        <v>1086</v>
      </c>
      <c r="B277" t="s">
        <v>1087</v>
      </c>
      <c r="C277" s="1" t="str">
        <f t="shared" si="43"/>
        <v>21:0455</v>
      </c>
      <c r="D277" s="1" t="str">
        <f t="shared" si="40"/>
        <v>21:0149</v>
      </c>
      <c r="E277" t="s">
        <v>1088</v>
      </c>
      <c r="F277" t="s">
        <v>1089</v>
      </c>
      <c r="H277">
        <v>54.531576700000002</v>
      </c>
      <c r="I277">
        <v>-128.81384270000001</v>
      </c>
      <c r="J277" s="1" t="str">
        <f t="shared" si="41"/>
        <v>NGR bulk stream sediment</v>
      </c>
      <c r="K277" s="1" t="str">
        <f t="shared" si="42"/>
        <v>&lt;177 micron (NGR)</v>
      </c>
      <c r="L277">
        <v>15</v>
      </c>
      <c r="M277" t="s">
        <v>77</v>
      </c>
      <c r="N277">
        <v>276</v>
      </c>
      <c r="O277">
        <v>9</v>
      </c>
    </row>
    <row r="278" spans="1:15" hidden="1" x14ac:dyDescent="0.3">
      <c r="A278" t="s">
        <v>1090</v>
      </c>
      <c r="B278" t="s">
        <v>1091</v>
      </c>
      <c r="C278" s="1" t="str">
        <f t="shared" si="43"/>
        <v>21:0455</v>
      </c>
      <c r="D278" s="1" t="str">
        <f t="shared" si="40"/>
        <v>21:0149</v>
      </c>
      <c r="E278" t="s">
        <v>1092</v>
      </c>
      <c r="F278" t="s">
        <v>1093</v>
      </c>
      <c r="H278">
        <v>54.538422199999999</v>
      </c>
      <c r="I278">
        <v>-128.77957599999999</v>
      </c>
      <c r="J278" s="1" t="str">
        <f t="shared" si="41"/>
        <v>NGR bulk stream sediment</v>
      </c>
      <c r="K278" s="1" t="str">
        <f t="shared" si="42"/>
        <v>&lt;177 micron (NGR)</v>
      </c>
      <c r="L278">
        <v>15</v>
      </c>
      <c r="M278" t="s">
        <v>82</v>
      </c>
      <c r="N278">
        <v>277</v>
      </c>
      <c r="O278">
        <v>10</v>
      </c>
    </row>
    <row r="279" spans="1:15" hidden="1" x14ac:dyDescent="0.3">
      <c r="A279" t="s">
        <v>1094</v>
      </c>
      <c r="B279" t="s">
        <v>1095</v>
      </c>
      <c r="C279" s="1" t="str">
        <f t="shared" si="43"/>
        <v>21:0455</v>
      </c>
      <c r="D279" s="1" t="str">
        <f t="shared" si="40"/>
        <v>21:0149</v>
      </c>
      <c r="E279" t="s">
        <v>1096</v>
      </c>
      <c r="F279" t="s">
        <v>1097</v>
      </c>
      <c r="H279">
        <v>54.551208000000003</v>
      </c>
      <c r="I279">
        <v>-128.76829960000001</v>
      </c>
      <c r="J279" s="1" t="str">
        <f t="shared" si="41"/>
        <v>NGR bulk stream sediment</v>
      </c>
      <c r="K279" s="1" t="str">
        <f t="shared" si="42"/>
        <v>&lt;177 micron (NGR)</v>
      </c>
      <c r="L279">
        <v>15</v>
      </c>
      <c r="M279" t="s">
        <v>87</v>
      </c>
      <c r="N279">
        <v>278</v>
      </c>
      <c r="O279">
        <v>14</v>
      </c>
    </row>
    <row r="280" spans="1:15" hidden="1" x14ac:dyDescent="0.3">
      <c r="A280" t="s">
        <v>1098</v>
      </c>
      <c r="B280" t="s">
        <v>1099</v>
      </c>
      <c r="C280" s="1" t="str">
        <f t="shared" si="43"/>
        <v>21:0455</v>
      </c>
      <c r="D280" s="1" t="str">
        <f>HYPERLINK("https://geochem.nrcan.gc.ca/cdogs/content/svy/svy_e.htm", "")</f>
        <v/>
      </c>
      <c r="G280" s="1" t="str">
        <f>HYPERLINK("https://geochem.nrcan.gc.ca/cdogs/content/cr_/cr_00121_e.htm", "121")</f>
        <v>121</v>
      </c>
      <c r="J280" t="s">
        <v>31</v>
      </c>
      <c r="K280" t="s">
        <v>32</v>
      </c>
      <c r="L280">
        <v>15</v>
      </c>
      <c r="M280" t="s">
        <v>33</v>
      </c>
      <c r="N280">
        <v>279</v>
      </c>
      <c r="O280">
        <v>5</v>
      </c>
    </row>
    <row r="281" spans="1:15" hidden="1" x14ac:dyDescent="0.3">
      <c r="A281" t="s">
        <v>1100</v>
      </c>
      <c r="B281" t="s">
        <v>1101</v>
      </c>
      <c r="C281" s="1" t="str">
        <f t="shared" si="43"/>
        <v>21:0455</v>
      </c>
      <c r="D281" s="1" t="str">
        <f t="shared" ref="D281:D290" si="44">HYPERLINK("https://geochem.nrcan.gc.ca/cdogs/content/svy/svy210149_e.htm", "21:0149")</f>
        <v>21:0149</v>
      </c>
      <c r="E281" t="s">
        <v>1102</v>
      </c>
      <c r="F281" t="s">
        <v>1103</v>
      </c>
      <c r="H281">
        <v>54.551110899999998</v>
      </c>
      <c r="I281">
        <v>-128.742154</v>
      </c>
      <c r="J281" s="1" t="str">
        <f t="shared" ref="J281:J290" si="45">HYPERLINK("https://geochem.nrcan.gc.ca/cdogs/content/kwd/kwd020030_e.htm", "NGR bulk stream sediment")</f>
        <v>NGR bulk stream sediment</v>
      </c>
      <c r="K281" s="1" t="str">
        <f t="shared" ref="K281:K290" si="46">HYPERLINK("https://geochem.nrcan.gc.ca/cdogs/content/kwd/kwd080006_e.htm", "&lt;177 micron (NGR)")</f>
        <v>&lt;177 micron (NGR)</v>
      </c>
      <c r="L281">
        <v>15</v>
      </c>
      <c r="M281" t="s">
        <v>92</v>
      </c>
      <c r="N281">
        <v>280</v>
      </c>
      <c r="O281">
        <v>6</v>
      </c>
    </row>
    <row r="282" spans="1:15" hidden="1" x14ac:dyDescent="0.3">
      <c r="A282" t="s">
        <v>1104</v>
      </c>
      <c r="B282" t="s">
        <v>1105</v>
      </c>
      <c r="C282" s="1" t="str">
        <f t="shared" si="43"/>
        <v>21:0455</v>
      </c>
      <c r="D282" s="1" t="str">
        <f t="shared" si="44"/>
        <v>21:0149</v>
      </c>
      <c r="E282" t="s">
        <v>1106</v>
      </c>
      <c r="F282" t="s">
        <v>1107</v>
      </c>
      <c r="H282">
        <v>54.5716301</v>
      </c>
      <c r="I282">
        <v>-128.7107006</v>
      </c>
      <c r="J282" s="1" t="str">
        <f t="shared" si="45"/>
        <v>NGR bulk stream sediment</v>
      </c>
      <c r="K282" s="1" t="str">
        <f t="shared" si="46"/>
        <v>&lt;177 micron (NGR)</v>
      </c>
      <c r="L282">
        <v>15</v>
      </c>
      <c r="M282" t="s">
        <v>97</v>
      </c>
      <c r="N282">
        <v>281</v>
      </c>
      <c r="O282">
        <v>2</v>
      </c>
    </row>
    <row r="283" spans="1:15" hidden="1" x14ac:dyDescent="0.3">
      <c r="A283" t="s">
        <v>1108</v>
      </c>
      <c r="B283" t="s">
        <v>1109</v>
      </c>
      <c r="C283" s="1" t="str">
        <f t="shared" si="43"/>
        <v>21:0455</v>
      </c>
      <c r="D283" s="1" t="str">
        <f t="shared" si="44"/>
        <v>21:0149</v>
      </c>
      <c r="E283" t="s">
        <v>1110</v>
      </c>
      <c r="F283" t="s">
        <v>1111</v>
      </c>
      <c r="H283">
        <v>54.3846001</v>
      </c>
      <c r="I283">
        <v>-128.6380896</v>
      </c>
      <c r="J283" s="1" t="str">
        <f t="shared" si="45"/>
        <v>NGR bulk stream sediment</v>
      </c>
      <c r="K283" s="1" t="str">
        <f t="shared" si="46"/>
        <v>&lt;177 micron (NGR)</v>
      </c>
      <c r="L283">
        <v>15</v>
      </c>
      <c r="M283" t="s">
        <v>102</v>
      </c>
      <c r="N283">
        <v>282</v>
      </c>
      <c r="O283">
        <v>3</v>
      </c>
    </row>
    <row r="284" spans="1:15" hidden="1" x14ac:dyDescent="0.3">
      <c r="A284" t="s">
        <v>1112</v>
      </c>
      <c r="B284" t="s">
        <v>1113</v>
      </c>
      <c r="C284" s="1" t="str">
        <f t="shared" si="43"/>
        <v>21:0455</v>
      </c>
      <c r="D284" s="1" t="str">
        <f t="shared" si="44"/>
        <v>21:0149</v>
      </c>
      <c r="E284" t="s">
        <v>1114</v>
      </c>
      <c r="F284" t="s">
        <v>1115</v>
      </c>
      <c r="H284">
        <v>54.380983899999997</v>
      </c>
      <c r="I284">
        <v>-128.6369665</v>
      </c>
      <c r="J284" s="1" t="str">
        <f t="shared" si="45"/>
        <v>NGR bulk stream sediment</v>
      </c>
      <c r="K284" s="1" t="str">
        <f t="shared" si="46"/>
        <v>&lt;177 micron (NGR)</v>
      </c>
      <c r="L284">
        <v>15</v>
      </c>
      <c r="M284" t="s">
        <v>107</v>
      </c>
      <c r="N284">
        <v>283</v>
      </c>
      <c r="O284">
        <v>7</v>
      </c>
    </row>
    <row r="285" spans="1:15" hidden="1" x14ac:dyDescent="0.3">
      <c r="A285" t="s">
        <v>1116</v>
      </c>
      <c r="B285" t="s">
        <v>1117</v>
      </c>
      <c r="C285" s="1" t="str">
        <f t="shared" si="43"/>
        <v>21:0455</v>
      </c>
      <c r="D285" s="1" t="str">
        <f t="shared" si="44"/>
        <v>21:0149</v>
      </c>
      <c r="E285" t="s">
        <v>1118</v>
      </c>
      <c r="F285" t="s">
        <v>1119</v>
      </c>
      <c r="H285">
        <v>54.395065500000001</v>
      </c>
      <c r="I285">
        <v>-128.63356189999999</v>
      </c>
      <c r="J285" s="1" t="str">
        <f t="shared" si="45"/>
        <v>NGR bulk stream sediment</v>
      </c>
      <c r="K285" s="1" t="str">
        <f t="shared" si="46"/>
        <v>&lt;177 micron (NGR)</v>
      </c>
      <c r="L285">
        <v>15</v>
      </c>
      <c r="M285" t="s">
        <v>112</v>
      </c>
      <c r="N285">
        <v>284</v>
      </c>
      <c r="O285">
        <v>3</v>
      </c>
    </row>
    <row r="286" spans="1:15" hidden="1" x14ac:dyDescent="0.3">
      <c r="A286" t="s">
        <v>1120</v>
      </c>
      <c r="B286" t="s">
        <v>1121</v>
      </c>
      <c r="C286" s="1" t="str">
        <f t="shared" si="43"/>
        <v>21:0455</v>
      </c>
      <c r="D286" s="1" t="str">
        <f t="shared" si="44"/>
        <v>21:0149</v>
      </c>
      <c r="E286" t="s">
        <v>1122</v>
      </c>
      <c r="F286" t="s">
        <v>1123</v>
      </c>
      <c r="H286">
        <v>54.664756199999999</v>
      </c>
      <c r="I286">
        <v>-128.77510219999999</v>
      </c>
      <c r="J286" s="1" t="str">
        <f t="shared" si="45"/>
        <v>NGR bulk stream sediment</v>
      </c>
      <c r="K286" s="1" t="str">
        <f t="shared" si="46"/>
        <v>&lt;177 micron (NGR)</v>
      </c>
      <c r="L286">
        <v>16</v>
      </c>
      <c r="M286" t="s">
        <v>19</v>
      </c>
      <c r="N286">
        <v>285</v>
      </c>
      <c r="O286">
        <v>3</v>
      </c>
    </row>
    <row r="287" spans="1:15" hidden="1" x14ac:dyDescent="0.3">
      <c r="A287" t="s">
        <v>1124</v>
      </c>
      <c r="B287" t="s">
        <v>1125</v>
      </c>
      <c r="C287" s="1" t="str">
        <f t="shared" si="43"/>
        <v>21:0455</v>
      </c>
      <c r="D287" s="1" t="str">
        <f t="shared" si="44"/>
        <v>21:0149</v>
      </c>
      <c r="E287" t="s">
        <v>1126</v>
      </c>
      <c r="F287" t="s">
        <v>1127</v>
      </c>
      <c r="H287">
        <v>54.415936000000002</v>
      </c>
      <c r="I287">
        <v>-128.65576720000001</v>
      </c>
      <c r="J287" s="1" t="str">
        <f t="shared" si="45"/>
        <v>NGR bulk stream sediment</v>
      </c>
      <c r="K287" s="1" t="str">
        <f t="shared" si="46"/>
        <v>&lt;177 micron (NGR)</v>
      </c>
      <c r="L287">
        <v>16</v>
      </c>
      <c r="M287" t="s">
        <v>38</v>
      </c>
      <c r="N287">
        <v>286</v>
      </c>
      <c r="O287">
        <v>1</v>
      </c>
    </row>
    <row r="288" spans="1:15" hidden="1" x14ac:dyDescent="0.3">
      <c r="A288" t="s">
        <v>1128</v>
      </c>
      <c r="B288" t="s">
        <v>1129</v>
      </c>
      <c r="C288" s="1" t="str">
        <f t="shared" si="43"/>
        <v>21:0455</v>
      </c>
      <c r="D288" s="1" t="str">
        <f t="shared" si="44"/>
        <v>21:0149</v>
      </c>
      <c r="E288" t="s">
        <v>1130</v>
      </c>
      <c r="F288" t="s">
        <v>1131</v>
      </c>
      <c r="H288">
        <v>54.368735000000001</v>
      </c>
      <c r="I288">
        <v>-128.6783729</v>
      </c>
      <c r="J288" s="1" t="str">
        <f t="shared" si="45"/>
        <v>NGR bulk stream sediment</v>
      </c>
      <c r="K288" s="1" t="str">
        <f t="shared" si="46"/>
        <v>&lt;177 micron (NGR)</v>
      </c>
      <c r="L288">
        <v>16</v>
      </c>
      <c r="M288" t="s">
        <v>43</v>
      </c>
      <c r="N288">
        <v>287</v>
      </c>
      <c r="O288">
        <v>8</v>
      </c>
    </row>
    <row r="289" spans="1:15" hidden="1" x14ac:dyDescent="0.3">
      <c r="A289" t="s">
        <v>1132</v>
      </c>
      <c r="B289" t="s">
        <v>1133</v>
      </c>
      <c r="C289" s="1" t="str">
        <f t="shared" si="43"/>
        <v>21:0455</v>
      </c>
      <c r="D289" s="1" t="str">
        <f t="shared" si="44"/>
        <v>21:0149</v>
      </c>
      <c r="E289" t="s">
        <v>1134</v>
      </c>
      <c r="F289" t="s">
        <v>1135</v>
      </c>
      <c r="H289">
        <v>54.369122300000001</v>
      </c>
      <c r="I289">
        <v>-128.6435051</v>
      </c>
      <c r="J289" s="1" t="str">
        <f t="shared" si="45"/>
        <v>NGR bulk stream sediment</v>
      </c>
      <c r="K289" s="1" t="str">
        <f t="shared" si="46"/>
        <v>&lt;177 micron (NGR)</v>
      </c>
      <c r="L289">
        <v>16</v>
      </c>
      <c r="M289" t="s">
        <v>24</v>
      </c>
      <c r="N289">
        <v>288</v>
      </c>
      <c r="O289">
        <v>3</v>
      </c>
    </row>
    <row r="290" spans="1:15" hidden="1" x14ac:dyDescent="0.3">
      <c r="A290" t="s">
        <v>1136</v>
      </c>
      <c r="B290" t="s">
        <v>1137</v>
      </c>
      <c r="C290" s="1" t="str">
        <f t="shared" si="43"/>
        <v>21:0455</v>
      </c>
      <c r="D290" s="1" t="str">
        <f t="shared" si="44"/>
        <v>21:0149</v>
      </c>
      <c r="E290" t="s">
        <v>1134</v>
      </c>
      <c r="F290" t="s">
        <v>1138</v>
      </c>
      <c r="H290">
        <v>54.369122300000001</v>
      </c>
      <c r="I290">
        <v>-128.6435051</v>
      </c>
      <c r="J290" s="1" t="str">
        <f t="shared" si="45"/>
        <v>NGR bulk stream sediment</v>
      </c>
      <c r="K290" s="1" t="str">
        <f t="shared" si="46"/>
        <v>&lt;177 micron (NGR)</v>
      </c>
      <c r="L290">
        <v>16</v>
      </c>
      <c r="M290" t="s">
        <v>28</v>
      </c>
      <c r="N290">
        <v>289</v>
      </c>
      <c r="O290">
        <v>0.5</v>
      </c>
    </row>
    <row r="291" spans="1:15" hidden="1" x14ac:dyDescent="0.3">
      <c r="A291" t="s">
        <v>1139</v>
      </c>
      <c r="B291" t="s">
        <v>1140</v>
      </c>
      <c r="C291" s="1" t="str">
        <f t="shared" si="43"/>
        <v>21:0455</v>
      </c>
      <c r="D291" s="1" t="str">
        <f>HYPERLINK("https://geochem.nrcan.gc.ca/cdogs/content/svy/svy_e.htm", "")</f>
        <v/>
      </c>
      <c r="G291" s="1" t="str">
        <f>HYPERLINK("https://geochem.nrcan.gc.ca/cdogs/content/cr_/cr_00120_e.htm", "120")</f>
        <v>120</v>
      </c>
      <c r="J291" t="s">
        <v>31</v>
      </c>
      <c r="K291" t="s">
        <v>32</v>
      </c>
      <c r="L291">
        <v>16</v>
      </c>
      <c r="M291" t="s">
        <v>33</v>
      </c>
      <c r="N291">
        <v>290</v>
      </c>
      <c r="O291">
        <v>5</v>
      </c>
    </row>
    <row r="292" spans="1:15" hidden="1" x14ac:dyDescent="0.3">
      <c r="A292" t="s">
        <v>1141</v>
      </c>
      <c r="B292" t="s">
        <v>1142</v>
      </c>
      <c r="C292" s="1" t="str">
        <f t="shared" si="43"/>
        <v>21:0455</v>
      </c>
      <c r="D292" s="1" t="str">
        <f t="shared" ref="D292:D306" si="47">HYPERLINK("https://geochem.nrcan.gc.ca/cdogs/content/svy/svy210149_e.htm", "21:0149")</f>
        <v>21:0149</v>
      </c>
      <c r="E292" t="s">
        <v>1143</v>
      </c>
      <c r="F292" t="s">
        <v>1144</v>
      </c>
      <c r="H292">
        <v>54.349964</v>
      </c>
      <c r="I292">
        <v>-128.65990249999999</v>
      </c>
      <c r="J292" s="1" t="str">
        <f t="shared" ref="J292:J306" si="48">HYPERLINK("https://geochem.nrcan.gc.ca/cdogs/content/kwd/kwd020030_e.htm", "NGR bulk stream sediment")</f>
        <v>NGR bulk stream sediment</v>
      </c>
      <c r="K292" s="1" t="str">
        <f t="shared" ref="K292:K306" si="49">HYPERLINK("https://geochem.nrcan.gc.ca/cdogs/content/kwd/kwd080006_e.htm", "&lt;177 micron (NGR)")</f>
        <v>&lt;177 micron (NGR)</v>
      </c>
      <c r="L292">
        <v>16</v>
      </c>
      <c r="M292" t="s">
        <v>48</v>
      </c>
      <c r="N292">
        <v>291</v>
      </c>
      <c r="O292">
        <v>5</v>
      </c>
    </row>
    <row r="293" spans="1:15" hidden="1" x14ac:dyDescent="0.3">
      <c r="A293" t="s">
        <v>1145</v>
      </c>
      <c r="B293" t="s">
        <v>1146</v>
      </c>
      <c r="C293" s="1" t="str">
        <f t="shared" si="43"/>
        <v>21:0455</v>
      </c>
      <c r="D293" s="1" t="str">
        <f t="shared" si="47"/>
        <v>21:0149</v>
      </c>
      <c r="E293" t="s">
        <v>1147</v>
      </c>
      <c r="F293" t="s">
        <v>1148</v>
      </c>
      <c r="H293">
        <v>54.347329100000003</v>
      </c>
      <c r="I293">
        <v>-128.65932419999999</v>
      </c>
      <c r="J293" s="1" t="str">
        <f t="shared" si="48"/>
        <v>NGR bulk stream sediment</v>
      </c>
      <c r="K293" s="1" t="str">
        <f t="shared" si="49"/>
        <v>&lt;177 micron (NGR)</v>
      </c>
      <c r="L293">
        <v>16</v>
      </c>
      <c r="M293" t="s">
        <v>53</v>
      </c>
      <c r="N293">
        <v>292</v>
      </c>
      <c r="O293">
        <v>5</v>
      </c>
    </row>
    <row r="294" spans="1:15" hidden="1" x14ac:dyDescent="0.3">
      <c r="A294" t="s">
        <v>1149</v>
      </c>
      <c r="B294" t="s">
        <v>1150</v>
      </c>
      <c r="C294" s="1" t="str">
        <f t="shared" si="43"/>
        <v>21:0455</v>
      </c>
      <c r="D294" s="1" t="str">
        <f t="shared" si="47"/>
        <v>21:0149</v>
      </c>
      <c r="E294" t="s">
        <v>1151</v>
      </c>
      <c r="F294" t="s">
        <v>1152</v>
      </c>
      <c r="H294">
        <v>54.331946600000002</v>
      </c>
      <c r="I294">
        <v>-128.64193420000001</v>
      </c>
      <c r="J294" s="1" t="str">
        <f t="shared" si="48"/>
        <v>NGR bulk stream sediment</v>
      </c>
      <c r="K294" s="1" t="str">
        <f t="shared" si="49"/>
        <v>&lt;177 micron (NGR)</v>
      </c>
      <c r="L294">
        <v>16</v>
      </c>
      <c r="M294" t="s">
        <v>58</v>
      </c>
      <c r="N294">
        <v>293</v>
      </c>
      <c r="O294">
        <v>9</v>
      </c>
    </row>
    <row r="295" spans="1:15" hidden="1" x14ac:dyDescent="0.3">
      <c r="A295" t="s">
        <v>1153</v>
      </c>
      <c r="B295" t="s">
        <v>1154</v>
      </c>
      <c r="C295" s="1" t="str">
        <f t="shared" si="43"/>
        <v>21:0455</v>
      </c>
      <c r="D295" s="1" t="str">
        <f t="shared" si="47"/>
        <v>21:0149</v>
      </c>
      <c r="E295" t="s">
        <v>1155</v>
      </c>
      <c r="F295" t="s">
        <v>1156</v>
      </c>
      <c r="H295">
        <v>54.320294500000003</v>
      </c>
      <c r="I295">
        <v>-128.56347450000001</v>
      </c>
      <c r="J295" s="1" t="str">
        <f t="shared" si="48"/>
        <v>NGR bulk stream sediment</v>
      </c>
      <c r="K295" s="1" t="str">
        <f t="shared" si="49"/>
        <v>&lt;177 micron (NGR)</v>
      </c>
      <c r="L295">
        <v>16</v>
      </c>
      <c r="M295" t="s">
        <v>63</v>
      </c>
      <c r="N295">
        <v>294</v>
      </c>
      <c r="O295">
        <v>2</v>
      </c>
    </row>
    <row r="296" spans="1:15" hidden="1" x14ac:dyDescent="0.3">
      <c r="A296" t="s">
        <v>1157</v>
      </c>
      <c r="B296" t="s">
        <v>1158</v>
      </c>
      <c r="C296" s="1" t="str">
        <f t="shared" si="43"/>
        <v>21:0455</v>
      </c>
      <c r="D296" s="1" t="str">
        <f t="shared" si="47"/>
        <v>21:0149</v>
      </c>
      <c r="E296" t="s">
        <v>1159</v>
      </c>
      <c r="F296" t="s">
        <v>1160</v>
      </c>
      <c r="H296">
        <v>54.607948899999997</v>
      </c>
      <c r="I296">
        <v>-128.7757872</v>
      </c>
      <c r="J296" s="1" t="str">
        <f t="shared" si="48"/>
        <v>NGR bulk stream sediment</v>
      </c>
      <c r="K296" s="1" t="str">
        <f t="shared" si="49"/>
        <v>&lt;177 micron (NGR)</v>
      </c>
      <c r="L296">
        <v>16</v>
      </c>
      <c r="M296" t="s">
        <v>68</v>
      </c>
      <c r="N296">
        <v>295</v>
      </c>
      <c r="O296">
        <v>3</v>
      </c>
    </row>
    <row r="297" spans="1:15" hidden="1" x14ac:dyDescent="0.3">
      <c r="A297" t="s">
        <v>1161</v>
      </c>
      <c r="B297" t="s">
        <v>1162</v>
      </c>
      <c r="C297" s="1" t="str">
        <f t="shared" si="43"/>
        <v>21:0455</v>
      </c>
      <c r="D297" s="1" t="str">
        <f t="shared" si="47"/>
        <v>21:0149</v>
      </c>
      <c r="E297" t="s">
        <v>1163</v>
      </c>
      <c r="F297" t="s">
        <v>1164</v>
      </c>
      <c r="H297">
        <v>54.6011563</v>
      </c>
      <c r="I297">
        <v>-128.75328379999999</v>
      </c>
      <c r="J297" s="1" t="str">
        <f t="shared" si="48"/>
        <v>NGR bulk stream sediment</v>
      </c>
      <c r="K297" s="1" t="str">
        <f t="shared" si="49"/>
        <v>&lt;177 micron (NGR)</v>
      </c>
      <c r="L297">
        <v>16</v>
      </c>
      <c r="M297" t="s">
        <v>77</v>
      </c>
      <c r="N297">
        <v>296</v>
      </c>
      <c r="O297">
        <v>15</v>
      </c>
    </row>
    <row r="298" spans="1:15" hidden="1" x14ac:dyDescent="0.3">
      <c r="A298" t="s">
        <v>1165</v>
      </c>
      <c r="B298" t="s">
        <v>1166</v>
      </c>
      <c r="C298" s="1" t="str">
        <f t="shared" si="43"/>
        <v>21:0455</v>
      </c>
      <c r="D298" s="1" t="str">
        <f t="shared" si="47"/>
        <v>21:0149</v>
      </c>
      <c r="E298" t="s">
        <v>1167</v>
      </c>
      <c r="F298" t="s">
        <v>1168</v>
      </c>
      <c r="H298">
        <v>54.600452099999998</v>
      </c>
      <c r="I298">
        <v>-128.7069381</v>
      </c>
      <c r="J298" s="1" t="str">
        <f t="shared" si="48"/>
        <v>NGR bulk stream sediment</v>
      </c>
      <c r="K298" s="1" t="str">
        <f t="shared" si="49"/>
        <v>&lt;177 micron (NGR)</v>
      </c>
      <c r="L298">
        <v>16</v>
      </c>
      <c r="M298" t="s">
        <v>82</v>
      </c>
      <c r="N298">
        <v>297</v>
      </c>
      <c r="O298">
        <v>3</v>
      </c>
    </row>
    <row r="299" spans="1:15" hidden="1" x14ac:dyDescent="0.3">
      <c r="A299" t="s">
        <v>1169</v>
      </c>
      <c r="B299" t="s">
        <v>1170</v>
      </c>
      <c r="C299" s="1" t="str">
        <f t="shared" si="43"/>
        <v>21:0455</v>
      </c>
      <c r="D299" s="1" t="str">
        <f t="shared" si="47"/>
        <v>21:0149</v>
      </c>
      <c r="E299" t="s">
        <v>1171</v>
      </c>
      <c r="F299" t="s">
        <v>1172</v>
      </c>
      <c r="H299">
        <v>54.636656199999997</v>
      </c>
      <c r="I299">
        <v>-128.74477920000001</v>
      </c>
      <c r="J299" s="1" t="str">
        <f t="shared" si="48"/>
        <v>NGR bulk stream sediment</v>
      </c>
      <c r="K299" s="1" t="str">
        <f t="shared" si="49"/>
        <v>&lt;177 micron (NGR)</v>
      </c>
      <c r="L299">
        <v>16</v>
      </c>
      <c r="M299" t="s">
        <v>87</v>
      </c>
      <c r="N299">
        <v>298</v>
      </c>
      <c r="O299">
        <v>4</v>
      </c>
    </row>
    <row r="300" spans="1:15" hidden="1" x14ac:dyDescent="0.3">
      <c r="A300" t="s">
        <v>1173</v>
      </c>
      <c r="B300" t="s">
        <v>1174</v>
      </c>
      <c r="C300" s="1" t="str">
        <f t="shared" si="43"/>
        <v>21:0455</v>
      </c>
      <c r="D300" s="1" t="str">
        <f t="shared" si="47"/>
        <v>21:0149</v>
      </c>
      <c r="E300" t="s">
        <v>1175</v>
      </c>
      <c r="F300" t="s">
        <v>1176</v>
      </c>
      <c r="H300">
        <v>54.693255100000002</v>
      </c>
      <c r="I300">
        <v>-128.8844818</v>
      </c>
      <c r="J300" s="1" t="str">
        <f t="shared" si="48"/>
        <v>NGR bulk stream sediment</v>
      </c>
      <c r="K300" s="1" t="str">
        <f t="shared" si="49"/>
        <v>&lt;177 micron (NGR)</v>
      </c>
      <c r="L300">
        <v>16</v>
      </c>
      <c r="M300" t="s">
        <v>92</v>
      </c>
      <c r="N300">
        <v>299</v>
      </c>
      <c r="O300">
        <v>3</v>
      </c>
    </row>
    <row r="301" spans="1:15" hidden="1" x14ac:dyDescent="0.3">
      <c r="A301" t="s">
        <v>1177</v>
      </c>
      <c r="B301" t="s">
        <v>1178</v>
      </c>
      <c r="C301" s="1" t="str">
        <f t="shared" si="43"/>
        <v>21:0455</v>
      </c>
      <c r="D301" s="1" t="str">
        <f t="shared" si="47"/>
        <v>21:0149</v>
      </c>
      <c r="E301" t="s">
        <v>1179</v>
      </c>
      <c r="F301" t="s">
        <v>1180</v>
      </c>
      <c r="H301">
        <v>54.6894791</v>
      </c>
      <c r="I301">
        <v>-128.82461889999999</v>
      </c>
      <c r="J301" s="1" t="str">
        <f t="shared" si="48"/>
        <v>NGR bulk stream sediment</v>
      </c>
      <c r="K301" s="1" t="str">
        <f t="shared" si="49"/>
        <v>&lt;177 micron (NGR)</v>
      </c>
      <c r="L301">
        <v>16</v>
      </c>
      <c r="M301" t="s">
        <v>97</v>
      </c>
      <c r="N301">
        <v>300</v>
      </c>
      <c r="O301">
        <v>6</v>
      </c>
    </row>
    <row r="302" spans="1:15" hidden="1" x14ac:dyDescent="0.3">
      <c r="A302" t="s">
        <v>1181</v>
      </c>
      <c r="B302" t="s">
        <v>1182</v>
      </c>
      <c r="C302" s="1" t="str">
        <f t="shared" si="43"/>
        <v>21:0455</v>
      </c>
      <c r="D302" s="1" t="str">
        <f t="shared" si="47"/>
        <v>21:0149</v>
      </c>
      <c r="E302" t="s">
        <v>1122</v>
      </c>
      <c r="F302" t="s">
        <v>1183</v>
      </c>
      <c r="H302">
        <v>54.664756199999999</v>
      </c>
      <c r="I302">
        <v>-128.77510219999999</v>
      </c>
      <c r="J302" s="1" t="str">
        <f t="shared" si="48"/>
        <v>NGR bulk stream sediment</v>
      </c>
      <c r="K302" s="1" t="str">
        <f t="shared" si="49"/>
        <v>&lt;177 micron (NGR)</v>
      </c>
      <c r="L302">
        <v>16</v>
      </c>
      <c r="M302" t="s">
        <v>72</v>
      </c>
      <c r="N302">
        <v>301</v>
      </c>
      <c r="O302">
        <v>4</v>
      </c>
    </row>
    <row r="303" spans="1:15" hidden="1" x14ac:dyDescent="0.3">
      <c r="A303" t="s">
        <v>1184</v>
      </c>
      <c r="B303" t="s">
        <v>1185</v>
      </c>
      <c r="C303" s="1" t="str">
        <f t="shared" si="43"/>
        <v>21:0455</v>
      </c>
      <c r="D303" s="1" t="str">
        <f t="shared" si="47"/>
        <v>21:0149</v>
      </c>
      <c r="E303" t="s">
        <v>1186</v>
      </c>
      <c r="F303" t="s">
        <v>1187</v>
      </c>
      <c r="H303">
        <v>54.987763999999999</v>
      </c>
      <c r="I303">
        <v>-129.29413769999999</v>
      </c>
      <c r="J303" s="1" t="str">
        <f t="shared" si="48"/>
        <v>NGR bulk stream sediment</v>
      </c>
      <c r="K303" s="1" t="str">
        <f t="shared" si="49"/>
        <v>&lt;177 micron (NGR)</v>
      </c>
      <c r="L303">
        <v>16</v>
      </c>
      <c r="M303" t="s">
        <v>102</v>
      </c>
      <c r="N303">
        <v>302</v>
      </c>
      <c r="O303">
        <v>5</v>
      </c>
    </row>
    <row r="304" spans="1:15" hidden="1" x14ac:dyDescent="0.3">
      <c r="A304" t="s">
        <v>1188</v>
      </c>
      <c r="B304" t="s">
        <v>1189</v>
      </c>
      <c r="C304" s="1" t="str">
        <f t="shared" si="43"/>
        <v>21:0455</v>
      </c>
      <c r="D304" s="1" t="str">
        <f t="shared" si="47"/>
        <v>21:0149</v>
      </c>
      <c r="E304" t="s">
        <v>1190</v>
      </c>
      <c r="F304" t="s">
        <v>1191</v>
      </c>
      <c r="H304">
        <v>54.997942299999998</v>
      </c>
      <c r="I304">
        <v>-129.30254389999999</v>
      </c>
      <c r="J304" s="1" t="str">
        <f t="shared" si="48"/>
        <v>NGR bulk stream sediment</v>
      </c>
      <c r="K304" s="1" t="str">
        <f t="shared" si="49"/>
        <v>&lt;177 micron (NGR)</v>
      </c>
      <c r="L304">
        <v>16</v>
      </c>
      <c r="M304" t="s">
        <v>107</v>
      </c>
      <c r="N304">
        <v>303</v>
      </c>
      <c r="O304">
        <v>8</v>
      </c>
    </row>
    <row r="305" spans="1:15" hidden="1" x14ac:dyDescent="0.3">
      <c r="A305" t="s">
        <v>1192</v>
      </c>
      <c r="B305" t="s">
        <v>1193</v>
      </c>
      <c r="C305" s="1" t="str">
        <f t="shared" si="43"/>
        <v>21:0455</v>
      </c>
      <c r="D305" s="1" t="str">
        <f t="shared" si="47"/>
        <v>21:0149</v>
      </c>
      <c r="E305" t="s">
        <v>1194</v>
      </c>
      <c r="F305" t="s">
        <v>1195</v>
      </c>
      <c r="H305">
        <v>54.824520999999997</v>
      </c>
      <c r="I305">
        <v>-129.56135939999999</v>
      </c>
      <c r="J305" s="1" t="str">
        <f t="shared" si="48"/>
        <v>NGR bulk stream sediment</v>
      </c>
      <c r="K305" s="1" t="str">
        <f t="shared" si="49"/>
        <v>&lt;177 micron (NGR)</v>
      </c>
      <c r="L305">
        <v>16</v>
      </c>
      <c r="M305" t="s">
        <v>112</v>
      </c>
      <c r="N305">
        <v>304</v>
      </c>
      <c r="O305">
        <v>6</v>
      </c>
    </row>
    <row r="306" spans="1:15" hidden="1" x14ac:dyDescent="0.3">
      <c r="A306" t="s">
        <v>1196</v>
      </c>
      <c r="B306" t="s">
        <v>1197</v>
      </c>
      <c r="C306" s="1" t="str">
        <f t="shared" si="43"/>
        <v>21:0455</v>
      </c>
      <c r="D306" s="1" t="str">
        <f t="shared" si="47"/>
        <v>21:0149</v>
      </c>
      <c r="E306" t="s">
        <v>1198</v>
      </c>
      <c r="F306" t="s">
        <v>1199</v>
      </c>
      <c r="H306">
        <v>54.886318199999998</v>
      </c>
      <c r="I306">
        <v>-129.57388330000001</v>
      </c>
      <c r="J306" s="1" t="str">
        <f t="shared" si="48"/>
        <v>NGR bulk stream sediment</v>
      </c>
      <c r="K306" s="1" t="str">
        <f t="shared" si="49"/>
        <v>&lt;177 micron (NGR)</v>
      </c>
      <c r="L306">
        <v>17</v>
      </c>
      <c r="M306" t="s">
        <v>725</v>
      </c>
      <c r="N306">
        <v>305</v>
      </c>
      <c r="O306">
        <v>5</v>
      </c>
    </row>
    <row r="307" spans="1:15" hidden="1" x14ac:dyDescent="0.3">
      <c r="A307" t="s">
        <v>1200</v>
      </c>
      <c r="B307" t="s">
        <v>1201</v>
      </c>
      <c r="C307" s="1" t="str">
        <f t="shared" si="43"/>
        <v>21:0455</v>
      </c>
      <c r="D307" s="1" t="str">
        <f>HYPERLINK("https://geochem.nrcan.gc.ca/cdogs/content/svy/svy_e.htm", "")</f>
        <v/>
      </c>
      <c r="G307" s="1" t="str">
        <f>HYPERLINK("https://geochem.nrcan.gc.ca/cdogs/content/cr_/cr_00121_e.htm", "121")</f>
        <v>121</v>
      </c>
      <c r="J307" t="s">
        <v>31</v>
      </c>
      <c r="K307" t="s">
        <v>32</v>
      </c>
      <c r="L307">
        <v>17</v>
      </c>
      <c r="M307" t="s">
        <v>33</v>
      </c>
      <c r="N307">
        <v>306</v>
      </c>
      <c r="O307">
        <v>3</v>
      </c>
    </row>
    <row r="308" spans="1:15" hidden="1" x14ac:dyDescent="0.3">
      <c r="A308" t="s">
        <v>1202</v>
      </c>
      <c r="B308" t="s">
        <v>1203</v>
      </c>
      <c r="C308" s="1" t="str">
        <f t="shared" si="43"/>
        <v>21:0455</v>
      </c>
      <c r="D308" s="1" t="str">
        <f t="shared" ref="D308:D336" si="50">HYPERLINK("https://geochem.nrcan.gc.ca/cdogs/content/svy/svy210149_e.htm", "21:0149")</f>
        <v>21:0149</v>
      </c>
      <c r="E308" t="s">
        <v>1204</v>
      </c>
      <c r="F308" t="s">
        <v>1205</v>
      </c>
      <c r="H308">
        <v>54.836978600000002</v>
      </c>
      <c r="I308">
        <v>-129.57065789999999</v>
      </c>
      <c r="J308" s="1" t="str">
        <f t="shared" ref="J308:J336" si="51">HYPERLINK("https://geochem.nrcan.gc.ca/cdogs/content/kwd/kwd020030_e.htm", "NGR bulk stream sediment")</f>
        <v>NGR bulk stream sediment</v>
      </c>
      <c r="K308" s="1" t="str">
        <f t="shared" ref="K308:K336" si="52">HYPERLINK("https://geochem.nrcan.gc.ca/cdogs/content/kwd/kwd080006_e.htm", "&lt;177 micron (NGR)")</f>
        <v>&lt;177 micron (NGR)</v>
      </c>
      <c r="L308">
        <v>17</v>
      </c>
      <c r="M308" t="s">
        <v>38</v>
      </c>
      <c r="N308">
        <v>307</v>
      </c>
      <c r="O308">
        <v>3</v>
      </c>
    </row>
    <row r="309" spans="1:15" hidden="1" x14ac:dyDescent="0.3">
      <c r="A309" t="s">
        <v>1206</v>
      </c>
      <c r="B309" t="s">
        <v>1207</v>
      </c>
      <c r="C309" s="1" t="str">
        <f t="shared" si="43"/>
        <v>21:0455</v>
      </c>
      <c r="D309" s="1" t="str">
        <f t="shared" si="50"/>
        <v>21:0149</v>
      </c>
      <c r="E309" t="s">
        <v>1208</v>
      </c>
      <c r="F309" t="s">
        <v>1209</v>
      </c>
      <c r="H309">
        <v>54.839755099999998</v>
      </c>
      <c r="I309">
        <v>-129.5764428</v>
      </c>
      <c r="J309" s="1" t="str">
        <f t="shared" si="51"/>
        <v>NGR bulk stream sediment</v>
      </c>
      <c r="K309" s="1" t="str">
        <f t="shared" si="52"/>
        <v>&lt;177 micron (NGR)</v>
      </c>
      <c r="L309">
        <v>17</v>
      </c>
      <c r="M309" t="s">
        <v>43</v>
      </c>
      <c r="N309">
        <v>308</v>
      </c>
      <c r="O309">
        <v>4</v>
      </c>
    </row>
    <row r="310" spans="1:15" hidden="1" x14ac:dyDescent="0.3">
      <c r="A310" t="s">
        <v>1210</v>
      </c>
      <c r="B310" t="s">
        <v>1211</v>
      </c>
      <c r="C310" s="1" t="str">
        <f t="shared" si="43"/>
        <v>21:0455</v>
      </c>
      <c r="D310" s="1" t="str">
        <f t="shared" si="50"/>
        <v>21:0149</v>
      </c>
      <c r="E310" t="s">
        <v>1212</v>
      </c>
      <c r="F310" t="s">
        <v>1213</v>
      </c>
      <c r="H310">
        <v>54.858358299999999</v>
      </c>
      <c r="I310">
        <v>-129.57058710000001</v>
      </c>
      <c r="J310" s="1" t="str">
        <f t="shared" si="51"/>
        <v>NGR bulk stream sediment</v>
      </c>
      <c r="K310" s="1" t="str">
        <f t="shared" si="52"/>
        <v>&lt;177 micron (NGR)</v>
      </c>
      <c r="L310">
        <v>17</v>
      </c>
      <c r="M310" t="s">
        <v>48</v>
      </c>
      <c r="N310">
        <v>309</v>
      </c>
      <c r="O310">
        <v>111</v>
      </c>
    </row>
    <row r="311" spans="1:15" hidden="1" x14ac:dyDescent="0.3">
      <c r="A311" t="s">
        <v>1214</v>
      </c>
      <c r="B311" t="s">
        <v>1215</v>
      </c>
      <c r="C311" s="1" t="str">
        <f t="shared" si="43"/>
        <v>21:0455</v>
      </c>
      <c r="D311" s="1" t="str">
        <f t="shared" si="50"/>
        <v>21:0149</v>
      </c>
      <c r="E311" t="s">
        <v>1216</v>
      </c>
      <c r="F311" t="s">
        <v>1217</v>
      </c>
      <c r="H311">
        <v>54.869459399999997</v>
      </c>
      <c r="I311">
        <v>-129.57386099999999</v>
      </c>
      <c r="J311" s="1" t="str">
        <f t="shared" si="51"/>
        <v>NGR bulk stream sediment</v>
      </c>
      <c r="K311" s="1" t="str">
        <f t="shared" si="52"/>
        <v>&lt;177 micron (NGR)</v>
      </c>
      <c r="L311">
        <v>17</v>
      </c>
      <c r="M311" t="s">
        <v>53</v>
      </c>
      <c r="N311">
        <v>310</v>
      </c>
      <c r="O311">
        <v>22</v>
      </c>
    </row>
    <row r="312" spans="1:15" hidden="1" x14ac:dyDescent="0.3">
      <c r="A312" t="s">
        <v>1218</v>
      </c>
      <c r="B312" t="s">
        <v>1219</v>
      </c>
      <c r="C312" s="1" t="str">
        <f t="shared" si="43"/>
        <v>21:0455</v>
      </c>
      <c r="D312" s="1" t="str">
        <f t="shared" si="50"/>
        <v>21:0149</v>
      </c>
      <c r="E312" t="s">
        <v>1220</v>
      </c>
      <c r="F312" t="s">
        <v>1221</v>
      </c>
      <c r="H312">
        <v>54.8811708</v>
      </c>
      <c r="I312">
        <v>-129.57346699999999</v>
      </c>
      <c r="J312" s="1" t="str">
        <f t="shared" si="51"/>
        <v>NGR bulk stream sediment</v>
      </c>
      <c r="K312" s="1" t="str">
        <f t="shared" si="52"/>
        <v>&lt;177 micron (NGR)</v>
      </c>
      <c r="L312">
        <v>17</v>
      </c>
      <c r="M312" t="s">
        <v>58</v>
      </c>
      <c r="N312">
        <v>311</v>
      </c>
      <c r="O312">
        <v>10</v>
      </c>
    </row>
    <row r="313" spans="1:15" hidden="1" x14ac:dyDescent="0.3">
      <c r="A313" t="s">
        <v>1222</v>
      </c>
      <c r="B313" t="s">
        <v>1223</v>
      </c>
      <c r="C313" s="1" t="str">
        <f t="shared" si="43"/>
        <v>21:0455</v>
      </c>
      <c r="D313" s="1" t="str">
        <f t="shared" si="50"/>
        <v>21:0149</v>
      </c>
      <c r="E313" t="s">
        <v>1198</v>
      </c>
      <c r="F313" t="s">
        <v>1224</v>
      </c>
      <c r="H313">
        <v>54.886318199999998</v>
      </c>
      <c r="I313">
        <v>-129.57388330000001</v>
      </c>
      <c r="J313" s="1" t="str">
        <f t="shared" si="51"/>
        <v>NGR bulk stream sediment</v>
      </c>
      <c r="K313" s="1" t="str">
        <f t="shared" si="52"/>
        <v>&lt;177 micron (NGR)</v>
      </c>
      <c r="L313">
        <v>17</v>
      </c>
      <c r="M313" t="s">
        <v>729</v>
      </c>
      <c r="N313">
        <v>312</v>
      </c>
      <c r="O313">
        <v>4</v>
      </c>
    </row>
    <row r="314" spans="1:15" hidden="1" x14ac:dyDescent="0.3">
      <c r="A314" t="s">
        <v>1225</v>
      </c>
      <c r="B314" t="s">
        <v>1226</v>
      </c>
      <c r="C314" s="1" t="str">
        <f t="shared" si="43"/>
        <v>21:0455</v>
      </c>
      <c r="D314" s="1" t="str">
        <f t="shared" si="50"/>
        <v>21:0149</v>
      </c>
      <c r="E314" t="s">
        <v>1198</v>
      </c>
      <c r="F314" t="s">
        <v>1227</v>
      </c>
      <c r="H314">
        <v>54.886318199999998</v>
      </c>
      <c r="I314">
        <v>-129.57388330000001</v>
      </c>
      <c r="J314" s="1" t="str">
        <f t="shared" si="51"/>
        <v>NGR bulk stream sediment</v>
      </c>
      <c r="K314" s="1" t="str">
        <f t="shared" si="52"/>
        <v>&lt;177 micron (NGR)</v>
      </c>
      <c r="L314">
        <v>17</v>
      </c>
      <c r="M314" t="s">
        <v>733</v>
      </c>
      <c r="N314">
        <v>313</v>
      </c>
      <c r="O314">
        <v>3</v>
      </c>
    </row>
    <row r="315" spans="1:15" hidden="1" x14ac:dyDescent="0.3">
      <c r="A315" t="s">
        <v>1228</v>
      </c>
      <c r="B315" t="s">
        <v>1229</v>
      </c>
      <c r="C315" s="1" t="str">
        <f t="shared" si="43"/>
        <v>21:0455</v>
      </c>
      <c r="D315" s="1" t="str">
        <f t="shared" si="50"/>
        <v>21:0149</v>
      </c>
      <c r="E315" t="s">
        <v>1230</v>
      </c>
      <c r="F315" t="s">
        <v>1231</v>
      </c>
      <c r="H315">
        <v>54.899524499999998</v>
      </c>
      <c r="I315">
        <v>-129.57474250000001</v>
      </c>
      <c r="J315" s="1" t="str">
        <f t="shared" si="51"/>
        <v>NGR bulk stream sediment</v>
      </c>
      <c r="K315" s="1" t="str">
        <f t="shared" si="52"/>
        <v>&lt;177 micron (NGR)</v>
      </c>
      <c r="L315">
        <v>17</v>
      </c>
      <c r="M315" t="s">
        <v>63</v>
      </c>
      <c r="N315">
        <v>314</v>
      </c>
      <c r="O315">
        <v>6</v>
      </c>
    </row>
    <row r="316" spans="1:15" hidden="1" x14ac:dyDescent="0.3">
      <c r="A316" t="s">
        <v>1232</v>
      </c>
      <c r="B316" t="s">
        <v>1233</v>
      </c>
      <c r="C316" s="1" t="str">
        <f t="shared" si="43"/>
        <v>21:0455</v>
      </c>
      <c r="D316" s="1" t="str">
        <f t="shared" si="50"/>
        <v>21:0149</v>
      </c>
      <c r="E316" t="s">
        <v>1234</v>
      </c>
      <c r="F316" t="s">
        <v>1235</v>
      </c>
      <c r="H316">
        <v>54.921034800000001</v>
      </c>
      <c r="I316">
        <v>-129.58857699999999</v>
      </c>
      <c r="J316" s="1" t="str">
        <f t="shared" si="51"/>
        <v>NGR bulk stream sediment</v>
      </c>
      <c r="K316" s="1" t="str">
        <f t="shared" si="52"/>
        <v>&lt;177 micron (NGR)</v>
      </c>
      <c r="L316">
        <v>17</v>
      </c>
      <c r="M316" t="s">
        <v>68</v>
      </c>
      <c r="N316">
        <v>315</v>
      </c>
      <c r="O316">
        <v>10</v>
      </c>
    </row>
    <row r="317" spans="1:15" hidden="1" x14ac:dyDescent="0.3">
      <c r="A317" t="s">
        <v>1236</v>
      </c>
      <c r="B317" t="s">
        <v>1237</v>
      </c>
      <c r="C317" s="1" t="str">
        <f t="shared" si="43"/>
        <v>21:0455</v>
      </c>
      <c r="D317" s="1" t="str">
        <f t="shared" si="50"/>
        <v>21:0149</v>
      </c>
      <c r="E317" t="s">
        <v>1238</v>
      </c>
      <c r="F317" t="s">
        <v>1239</v>
      </c>
      <c r="H317">
        <v>54.938326500000002</v>
      </c>
      <c r="I317">
        <v>-129.59543199999999</v>
      </c>
      <c r="J317" s="1" t="str">
        <f t="shared" si="51"/>
        <v>NGR bulk stream sediment</v>
      </c>
      <c r="K317" s="1" t="str">
        <f t="shared" si="52"/>
        <v>&lt;177 micron (NGR)</v>
      </c>
      <c r="L317">
        <v>17</v>
      </c>
      <c r="M317" t="s">
        <v>77</v>
      </c>
      <c r="N317">
        <v>316</v>
      </c>
      <c r="O317">
        <v>7</v>
      </c>
    </row>
    <row r="318" spans="1:15" hidden="1" x14ac:dyDescent="0.3">
      <c r="A318" t="s">
        <v>1240</v>
      </c>
      <c r="B318" t="s">
        <v>1241</v>
      </c>
      <c r="C318" s="1" t="str">
        <f t="shared" si="43"/>
        <v>21:0455</v>
      </c>
      <c r="D318" s="1" t="str">
        <f t="shared" si="50"/>
        <v>21:0149</v>
      </c>
      <c r="E318" t="s">
        <v>1242</v>
      </c>
      <c r="F318" t="s">
        <v>1243</v>
      </c>
      <c r="H318">
        <v>54.9554677</v>
      </c>
      <c r="I318">
        <v>-129.5944519</v>
      </c>
      <c r="J318" s="1" t="str">
        <f t="shared" si="51"/>
        <v>NGR bulk stream sediment</v>
      </c>
      <c r="K318" s="1" t="str">
        <f t="shared" si="52"/>
        <v>&lt;177 micron (NGR)</v>
      </c>
      <c r="L318">
        <v>17</v>
      </c>
      <c r="M318" t="s">
        <v>82</v>
      </c>
      <c r="N318">
        <v>317</v>
      </c>
      <c r="O318">
        <v>4</v>
      </c>
    </row>
    <row r="319" spans="1:15" hidden="1" x14ac:dyDescent="0.3">
      <c r="A319" t="s">
        <v>1244</v>
      </c>
      <c r="B319" t="s">
        <v>1245</v>
      </c>
      <c r="C319" s="1" t="str">
        <f t="shared" si="43"/>
        <v>21:0455</v>
      </c>
      <c r="D319" s="1" t="str">
        <f t="shared" si="50"/>
        <v>21:0149</v>
      </c>
      <c r="E319" t="s">
        <v>1246</v>
      </c>
      <c r="F319" t="s">
        <v>1247</v>
      </c>
      <c r="H319">
        <v>54.927378500000003</v>
      </c>
      <c r="I319">
        <v>-129.5679313</v>
      </c>
      <c r="J319" s="1" t="str">
        <f t="shared" si="51"/>
        <v>NGR bulk stream sediment</v>
      </c>
      <c r="K319" s="1" t="str">
        <f t="shared" si="52"/>
        <v>&lt;177 micron (NGR)</v>
      </c>
      <c r="L319">
        <v>17</v>
      </c>
      <c r="M319" t="s">
        <v>87</v>
      </c>
      <c r="N319">
        <v>318</v>
      </c>
      <c r="O319">
        <v>41</v>
      </c>
    </row>
    <row r="320" spans="1:15" hidden="1" x14ac:dyDescent="0.3">
      <c r="A320" t="s">
        <v>1248</v>
      </c>
      <c r="B320" t="s">
        <v>1249</v>
      </c>
      <c r="C320" s="1" t="str">
        <f t="shared" si="43"/>
        <v>21:0455</v>
      </c>
      <c r="D320" s="1" t="str">
        <f t="shared" si="50"/>
        <v>21:0149</v>
      </c>
      <c r="E320" t="s">
        <v>1250</v>
      </c>
      <c r="F320" t="s">
        <v>1251</v>
      </c>
      <c r="H320">
        <v>54.9681541</v>
      </c>
      <c r="I320">
        <v>-129.5530273</v>
      </c>
      <c r="J320" s="1" t="str">
        <f t="shared" si="51"/>
        <v>NGR bulk stream sediment</v>
      </c>
      <c r="K320" s="1" t="str">
        <f t="shared" si="52"/>
        <v>&lt;177 micron (NGR)</v>
      </c>
      <c r="L320">
        <v>17</v>
      </c>
      <c r="M320" t="s">
        <v>92</v>
      </c>
      <c r="N320">
        <v>319</v>
      </c>
      <c r="O320">
        <v>13</v>
      </c>
    </row>
    <row r="321" spans="1:15" hidden="1" x14ac:dyDescent="0.3">
      <c r="A321" t="s">
        <v>1252</v>
      </c>
      <c r="B321" t="s">
        <v>1253</v>
      </c>
      <c r="C321" s="1" t="str">
        <f t="shared" si="43"/>
        <v>21:0455</v>
      </c>
      <c r="D321" s="1" t="str">
        <f t="shared" si="50"/>
        <v>21:0149</v>
      </c>
      <c r="E321" t="s">
        <v>1254</v>
      </c>
      <c r="F321" t="s">
        <v>1255</v>
      </c>
      <c r="H321">
        <v>54.971311100000001</v>
      </c>
      <c r="I321">
        <v>-129.54641599999999</v>
      </c>
      <c r="J321" s="1" t="str">
        <f t="shared" si="51"/>
        <v>NGR bulk stream sediment</v>
      </c>
      <c r="K321" s="1" t="str">
        <f t="shared" si="52"/>
        <v>&lt;177 micron (NGR)</v>
      </c>
      <c r="L321">
        <v>17</v>
      </c>
      <c r="M321" t="s">
        <v>97</v>
      </c>
      <c r="N321">
        <v>320</v>
      </c>
      <c r="O321">
        <v>7</v>
      </c>
    </row>
    <row r="322" spans="1:15" hidden="1" x14ac:dyDescent="0.3">
      <c r="A322" t="s">
        <v>1256</v>
      </c>
      <c r="B322" t="s">
        <v>1257</v>
      </c>
      <c r="C322" s="1" t="str">
        <f t="shared" ref="C322:C385" si="53">HYPERLINK("https://geochem.nrcan.gc.ca/cdogs/content/bdl/bdl210455_e.htm", "21:0455")</f>
        <v>21:0455</v>
      </c>
      <c r="D322" s="1" t="str">
        <f t="shared" si="50"/>
        <v>21:0149</v>
      </c>
      <c r="E322" t="s">
        <v>1258</v>
      </c>
      <c r="F322" t="s">
        <v>1259</v>
      </c>
      <c r="H322">
        <v>54.725597100000002</v>
      </c>
      <c r="I322">
        <v>-128.92961109999999</v>
      </c>
      <c r="J322" s="1" t="str">
        <f t="shared" si="51"/>
        <v>NGR bulk stream sediment</v>
      </c>
      <c r="K322" s="1" t="str">
        <f t="shared" si="52"/>
        <v>&lt;177 micron (NGR)</v>
      </c>
      <c r="L322">
        <v>17</v>
      </c>
      <c r="M322" t="s">
        <v>102</v>
      </c>
      <c r="N322">
        <v>321</v>
      </c>
      <c r="O322">
        <v>3</v>
      </c>
    </row>
    <row r="323" spans="1:15" hidden="1" x14ac:dyDescent="0.3">
      <c r="A323" t="s">
        <v>1260</v>
      </c>
      <c r="B323" t="s">
        <v>1261</v>
      </c>
      <c r="C323" s="1" t="str">
        <f t="shared" si="53"/>
        <v>21:0455</v>
      </c>
      <c r="D323" s="1" t="str">
        <f t="shared" si="50"/>
        <v>21:0149</v>
      </c>
      <c r="E323" t="s">
        <v>1262</v>
      </c>
      <c r="F323" t="s">
        <v>1263</v>
      </c>
      <c r="H323">
        <v>54.726016199999997</v>
      </c>
      <c r="I323">
        <v>-128.9625705</v>
      </c>
      <c r="J323" s="1" t="str">
        <f t="shared" si="51"/>
        <v>NGR bulk stream sediment</v>
      </c>
      <c r="K323" s="1" t="str">
        <f t="shared" si="52"/>
        <v>&lt;177 micron (NGR)</v>
      </c>
      <c r="L323">
        <v>17</v>
      </c>
      <c r="M323" t="s">
        <v>107</v>
      </c>
      <c r="N323">
        <v>322</v>
      </c>
      <c r="O323">
        <v>2</v>
      </c>
    </row>
    <row r="324" spans="1:15" hidden="1" x14ac:dyDescent="0.3">
      <c r="A324" t="s">
        <v>1264</v>
      </c>
      <c r="B324" t="s">
        <v>1265</v>
      </c>
      <c r="C324" s="1" t="str">
        <f t="shared" si="53"/>
        <v>21:0455</v>
      </c>
      <c r="D324" s="1" t="str">
        <f t="shared" si="50"/>
        <v>21:0149</v>
      </c>
      <c r="E324" t="s">
        <v>1266</v>
      </c>
      <c r="F324" t="s">
        <v>1267</v>
      </c>
      <c r="H324">
        <v>54.724507600000003</v>
      </c>
      <c r="I324">
        <v>-128.96656160000001</v>
      </c>
      <c r="J324" s="1" t="str">
        <f t="shared" si="51"/>
        <v>NGR bulk stream sediment</v>
      </c>
      <c r="K324" s="1" t="str">
        <f t="shared" si="52"/>
        <v>&lt;177 micron (NGR)</v>
      </c>
      <c r="L324">
        <v>17</v>
      </c>
      <c r="M324" t="s">
        <v>112</v>
      </c>
      <c r="N324">
        <v>323</v>
      </c>
      <c r="O324">
        <v>3</v>
      </c>
    </row>
    <row r="325" spans="1:15" hidden="1" x14ac:dyDescent="0.3">
      <c r="A325" t="s">
        <v>1268</v>
      </c>
      <c r="B325" t="s">
        <v>1269</v>
      </c>
      <c r="C325" s="1" t="str">
        <f t="shared" si="53"/>
        <v>21:0455</v>
      </c>
      <c r="D325" s="1" t="str">
        <f t="shared" si="50"/>
        <v>21:0149</v>
      </c>
      <c r="E325" t="s">
        <v>1270</v>
      </c>
      <c r="F325" t="s">
        <v>1271</v>
      </c>
      <c r="H325">
        <v>54.722300300000001</v>
      </c>
      <c r="I325">
        <v>-128.89545860000001</v>
      </c>
      <c r="J325" s="1" t="str">
        <f t="shared" si="51"/>
        <v>NGR bulk stream sediment</v>
      </c>
      <c r="K325" s="1" t="str">
        <f t="shared" si="52"/>
        <v>&lt;177 micron (NGR)</v>
      </c>
      <c r="L325">
        <v>17</v>
      </c>
      <c r="M325" t="s">
        <v>800</v>
      </c>
      <c r="N325">
        <v>324</v>
      </c>
      <c r="O325">
        <v>3</v>
      </c>
    </row>
    <row r="326" spans="1:15" hidden="1" x14ac:dyDescent="0.3">
      <c r="A326" t="s">
        <v>1272</v>
      </c>
      <c r="B326" t="s">
        <v>1273</v>
      </c>
      <c r="C326" s="1" t="str">
        <f t="shared" si="53"/>
        <v>21:0455</v>
      </c>
      <c r="D326" s="1" t="str">
        <f t="shared" si="50"/>
        <v>21:0149</v>
      </c>
      <c r="E326" t="s">
        <v>1274</v>
      </c>
      <c r="F326" t="s">
        <v>1275</v>
      </c>
      <c r="H326">
        <v>54.759262399999997</v>
      </c>
      <c r="I326">
        <v>-129.0497402</v>
      </c>
      <c r="J326" s="1" t="str">
        <f t="shared" si="51"/>
        <v>NGR bulk stream sediment</v>
      </c>
      <c r="K326" s="1" t="str">
        <f t="shared" si="52"/>
        <v>&lt;177 micron (NGR)</v>
      </c>
      <c r="L326">
        <v>18</v>
      </c>
      <c r="M326" t="s">
        <v>19</v>
      </c>
      <c r="N326">
        <v>325</v>
      </c>
      <c r="O326">
        <v>2</v>
      </c>
    </row>
    <row r="327" spans="1:15" hidden="1" x14ac:dyDescent="0.3">
      <c r="A327" t="s">
        <v>1276</v>
      </c>
      <c r="B327" t="s">
        <v>1277</v>
      </c>
      <c r="C327" s="1" t="str">
        <f t="shared" si="53"/>
        <v>21:0455</v>
      </c>
      <c r="D327" s="1" t="str">
        <f t="shared" si="50"/>
        <v>21:0149</v>
      </c>
      <c r="E327" t="s">
        <v>1278</v>
      </c>
      <c r="F327" t="s">
        <v>1279</v>
      </c>
      <c r="H327">
        <v>54.966641799999998</v>
      </c>
      <c r="I327">
        <v>-129.70679329999999</v>
      </c>
      <c r="J327" s="1" t="str">
        <f t="shared" si="51"/>
        <v>NGR bulk stream sediment</v>
      </c>
      <c r="K327" s="1" t="str">
        <f t="shared" si="52"/>
        <v>&lt;177 micron (NGR)</v>
      </c>
      <c r="L327">
        <v>18</v>
      </c>
      <c r="M327" t="s">
        <v>38</v>
      </c>
      <c r="N327">
        <v>326</v>
      </c>
      <c r="O327">
        <v>4</v>
      </c>
    </row>
    <row r="328" spans="1:15" hidden="1" x14ac:dyDescent="0.3">
      <c r="A328" t="s">
        <v>1280</v>
      </c>
      <c r="B328" t="s">
        <v>1281</v>
      </c>
      <c r="C328" s="1" t="str">
        <f t="shared" si="53"/>
        <v>21:0455</v>
      </c>
      <c r="D328" s="1" t="str">
        <f t="shared" si="50"/>
        <v>21:0149</v>
      </c>
      <c r="E328" t="s">
        <v>1282</v>
      </c>
      <c r="F328" t="s">
        <v>1283</v>
      </c>
      <c r="H328">
        <v>54.976668500000002</v>
      </c>
      <c r="I328">
        <v>-129.615466</v>
      </c>
      <c r="J328" s="1" t="str">
        <f t="shared" si="51"/>
        <v>NGR bulk stream sediment</v>
      </c>
      <c r="K328" s="1" t="str">
        <f t="shared" si="52"/>
        <v>&lt;177 micron (NGR)</v>
      </c>
      <c r="L328">
        <v>18</v>
      </c>
      <c r="M328" t="s">
        <v>43</v>
      </c>
      <c r="N328">
        <v>327</v>
      </c>
      <c r="O328">
        <v>1</v>
      </c>
    </row>
    <row r="329" spans="1:15" hidden="1" x14ac:dyDescent="0.3">
      <c r="A329" t="s">
        <v>1284</v>
      </c>
      <c r="B329" t="s">
        <v>1285</v>
      </c>
      <c r="C329" s="1" t="str">
        <f t="shared" si="53"/>
        <v>21:0455</v>
      </c>
      <c r="D329" s="1" t="str">
        <f t="shared" si="50"/>
        <v>21:0149</v>
      </c>
      <c r="E329" t="s">
        <v>1286</v>
      </c>
      <c r="F329" t="s">
        <v>1287</v>
      </c>
      <c r="H329">
        <v>54.974002900000002</v>
      </c>
      <c r="I329">
        <v>-129.53723539999999</v>
      </c>
      <c r="J329" s="1" t="str">
        <f t="shared" si="51"/>
        <v>NGR bulk stream sediment</v>
      </c>
      <c r="K329" s="1" t="str">
        <f t="shared" si="52"/>
        <v>&lt;177 micron (NGR)</v>
      </c>
      <c r="L329">
        <v>18</v>
      </c>
      <c r="M329" t="s">
        <v>48</v>
      </c>
      <c r="N329">
        <v>328</v>
      </c>
      <c r="O329">
        <v>4</v>
      </c>
    </row>
    <row r="330" spans="1:15" hidden="1" x14ac:dyDescent="0.3">
      <c r="A330" t="s">
        <v>1288</v>
      </c>
      <c r="B330" t="s">
        <v>1289</v>
      </c>
      <c r="C330" s="1" t="str">
        <f t="shared" si="53"/>
        <v>21:0455</v>
      </c>
      <c r="D330" s="1" t="str">
        <f t="shared" si="50"/>
        <v>21:0149</v>
      </c>
      <c r="E330" t="s">
        <v>1290</v>
      </c>
      <c r="F330" t="s">
        <v>1291</v>
      </c>
      <c r="H330">
        <v>54.838216000000003</v>
      </c>
      <c r="I330">
        <v>-129.0461052</v>
      </c>
      <c r="J330" s="1" t="str">
        <f t="shared" si="51"/>
        <v>NGR bulk stream sediment</v>
      </c>
      <c r="K330" s="1" t="str">
        <f t="shared" si="52"/>
        <v>&lt;177 micron (NGR)</v>
      </c>
      <c r="L330">
        <v>18</v>
      </c>
      <c r="M330" t="s">
        <v>53</v>
      </c>
      <c r="N330">
        <v>329</v>
      </c>
      <c r="O330">
        <v>1</v>
      </c>
    </row>
    <row r="331" spans="1:15" hidden="1" x14ac:dyDescent="0.3">
      <c r="A331" t="s">
        <v>1292</v>
      </c>
      <c r="B331" t="s">
        <v>1293</v>
      </c>
      <c r="C331" s="1" t="str">
        <f t="shared" si="53"/>
        <v>21:0455</v>
      </c>
      <c r="D331" s="1" t="str">
        <f t="shared" si="50"/>
        <v>21:0149</v>
      </c>
      <c r="E331" t="s">
        <v>1294</v>
      </c>
      <c r="F331" t="s">
        <v>1295</v>
      </c>
      <c r="H331">
        <v>54.830370299999998</v>
      </c>
      <c r="I331">
        <v>-129.0049697</v>
      </c>
      <c r="J331" s="1" t="str">
        <f t="shared" si="51"/>
        <v>NGR bulk stream sediment</v>
      </c>
      <c r="K331" s="1" t="str">
        <f t="shared" si="52"/>
        <v>&lt;177 micron (NGR)</v>
      </c>
      <c r="L331">
        <v>18</v>
      </c>
      <c r="M331" t="s">
        <v>58</v>
      </c>
      <c r="N331">
        <v>330</v>
      </c>
      <c r="O331">
        <v>1</v>
      </c>
    </row>
    <row r="332" spans="1:15" hidden="1" x14ac:dyDescent="0.3">
      <c r="A332" t="s">
        <v>1296</v>
      </c>
      <c r="B332" t="s">
        <v>1297</v>
      </c>
      <c r="C332" s="1" t="str">
        <f t="shared" si="53"/>
        <v>21:0455</v>
      </c>
      <c r="D332" s="1" t="str">
        <f t="shared" si="50"/>
        <v>21:0149</v>
      </c>
      <c r="E332" t="s">
        <v>1298</v>
      </c>
      <c r="F332" t="s">
        <v>1299</v>
      </c>
      <c r="H332">
        <v>54.827573299999997</v>
      </c>
      <c r="I332">
        <v>-128.98377049999999</v>
      </c>
      <c r="J332" s="1" t="str">
        <f t="shared" si="51"/>
        <v>NGR bulk stream sediment</v>
      </c>
      <c r="K332" s="1" t="str">
        <f t="shared" si="52"/>
        <v>&lt;177 micron (NGR)</v>
      </c>
      <c r="L332">
        <v>18</v>
      </c>
      <c r="M332" t="s">
        <v>63</v>
      </c>
      <c r="N332">
        <v>331</v>
      </c>
      <c r="O332">
        <v>2</v>
      </c>
    </row>
    <row r="333" spans="1:15" hidden="1" x14ac:dyDescent="0.3">
      <c r="A333" t="s">
        <v>1300</v>
      </c>
      <c r="B333" t="s">
        <v>1301</v>
      </c>
      <c r="C333" s="1" t="str">
        <f t="shared" si="53"/>
        <v>21:0455</v>
      </c>
      <c r="D333" s="1" t="str">
        <f t="shared" si="50"/>
        <v>21:0149</v>
      </c>
      <c r="E333" t="s">
        <v>1302</v>
      </c>
      <c r="F333" t="s">
        <v>1303</v>
      </c>
      <c r="H333">
        <v>54.826559000000003</v>
      </c>
      <c r="I333">
        <v>-128.99043230000001</v>
      </c>
      <c r="J333" s="1" t="str">
        <f t="shared" si="51"/>
        <v>NGR bulk stream sediment</v>
      </c>
      <c r="K333" s="1" t="str">
        <f t="shared" si="52"/>
        <v>&lt;177 micron (NGR)</v>
      </c>
      <c r="L333">
        <v>18</v>
      </c>
      <c r="M333" t="s">
        <v>68</v>
      </c>
      <c r="N333">
        <v>332</v>
      </c>
      <c r="O333">
        <v>1</v>
      </c>
    </row>
    <row r="334" spans="1:15" hidden="1" x14ac:dyDescent="0.3">
      <c r="A334" t="s">
        <v>1304</v>
      </c>
      <c r="B334" t="s">
        <v>1305</v>
      </c>
      <c r="C334" s="1" t="str">
        <f t="shared" si="53"/>
        <v>21:0455</v>
      </c>
      <c r="D334" s="1" t="str">
        <f t="shared" si="50"/>
        <v>21:0149</v>
      </c>
      <c r="E334" t="s">
        <v>1306</v>
      </c>
      <c r="F334" t="s">
        <v>1307</v>
      </c>
      <c r="H334">
        <v>54.831865999999998</v>
      </c>
      <c r="I334">
        <v>-128.97363540000001</v>
      </c>
      <c r="J334" s="1" t="str">
        <f t="shared" si="51"/>
        <v>NGR bulk stream sediment</v>
      </c>
      <c r="K334" s="1" t="str">
        <f t="shared" si="52"/>
        <v>&lt;177 micron (NGR)</v>
      </c>
      <c r="L334">
        <v>18</v>
      </c>
      <c r="M334" t="s">
        <v>77</v>
      </c>
      <c r="N334">
        <v>333</v>
      </c>
      <c r="O334">
        <v>2</v>
      </c>
    </row>
    <row r="335" spans="1:15" hidden="1" x14ac:dyDescent="0.3">
      <c r="A335" t="s">
        <v>1308</v>
      </c>
      <c r="B335" t="s">
        <v>1309</v>
      </c>
      <c r="C335" s="1" t="str">
        <f t="shared" si="53"/>
        <v>21:0455</v>
      </c>
      <c r="D335" s="1" t="str">
        <f t="shared" si="50"/>
        <v>21:0149</v>
      </c>
      <c r="E335" t="s">
        <v>1310</v>
      </c>
      <c r="F335" t="s">
        <v>1311</v>
      </c>
      <c r="H335">
        <v>54.8292219</v>
      </c>
      <c r="I335">
        <v>-128.9456045</v>
      </c>
      <c r="J335" s="1" t="str">
        <f t="shared" si="51"/>
        <v>NGR bulk stream sediment</v>
      </c>
      <c r="K335" s="1" t="str">
        <f t="shared" si="52"/>
        <v>&lt;177 micron (NGR)</v>
      </c>
      <c r="L335">
        <v>18</v>
      </c>
      <c r="M335" t="s">
        <v>82</v>
      </c>
      <c r="N335">
        <v>334</v>
      </c>
      <c r="O335">
        <v>1</v>
      </c>
    </row>
    <row r="336" spans="1:15" hidden="1" x14ac:dyDescent="0.3">
      <c r="A336" t="s">
        <v>1312</v>
      </c>
      <c r="B336" t="s">
        <v>1313</v>
      </c>
      <c r="C336" s="1" t="str">
        <f t="shared" si="53"/>
        <v>21:0455</v>
      </c>
      <c r="D336" s="1" t="str">
        <f t="shared" si="50"/>
        <v>21:0149</v>
      </c>
      <c r="E336" t="s">
        <v>1314</v>
      </c>
      <c r="F336" t="s">
        <v>1315</v>
      </c>
      <c r="H336">
        <v>54.824747799999997</v>
      </c>
      <c r="I336">
        <v>-128.91834370000001</v>
      </c>
      <c r="J336" s="1" t="str">
        <f t="shared" si="51"/>
        <v>NGR bulk stream sediment</v>
      </c>
      <c r="K336" s="1" t="str">
        <f t="shared" si="52"/>
        <v>&lt;177 micron (NGR)</v>
      </c>
      <c r="L336">
        <v>18</v>
      </c>
      <c r="M336" t="s">
        <v>87</v>
      </c>
      <c r="N336">
        <v>335</v>
      </c>
      <c r="O336">
        <v>1</v>
      </c>
    </row>
    <row r="337" spans="1:15" hidden="1" x14ac:dyDescent="0.3">
      <c r="A337" t="s">
        <v>1316</v>
      </c>
      <c r="B337" t="s">
        <v>1317</v>
      </c>
      <c r="C337" s="1" t="str">
        <f t="shared" si="53"/>
        <v>21:0455</v>
      </c>
      <c r="D337" s="1" t="str">
        <f>HYPERLINK("https://geochem.nrcan.gc.ca/cdogs/content/svy/svy_e.htm", "")</f>
        <v/>
      </c>
      <c r="G337" s="1" t="str">
        <f>HYPERLINK("https://geochem.nrcan.gc.ca/cdogs/content/cr_/cr_00121_e.htm", "121")</f>
        <v>121</v>
      </c>
      <c r="J337" t="s">
        <v>31</v>
      </c>
      <c r="K337" t="s">
        <v>32</v>
      </c>
      <c r="L337">
        <v>18</v>
      </c>
      <c r="M337" t="s">
        <v>33</v>
      </c>
      <c r="N337">
        <v>336</v>
      </c>
      <c r="O337">
        <v>2</v>
      </c>
    </row>
    <row r="338" spans="1:15" hidden="1" x14ac:dyDescent="0.3">
      <c r="A338" t="s">
        <v>1318</v>
      </c>
      <c r="B338" t="s">
        <v>1319</v>
      </c>
      <c r="C338" s="1" t="str">
        <f t="shared" si="53"/>
        <v>21:0455</v>
      </c>
      <c r="D338" s="1" t="str">
        <f t="shared" ref="D338:D350" si="54">HYPERLINK("https://geochem.nrcan.gc.ca/cdogs/content/svy/svy210149_e.htm", "21:0149")</f>
        <v>21:0149</v>
      </c>
      <c r="E338" t="s">
        <v>1320</v>
      </c>
      <c r="F338" t="s">
        <v>1321</v>
      </c>
      <c r="H338">
        <v>54.8154258</v>
      </c>
      <c r="I338">
        <v>-128.90172749999999</v>
      </c>
      <c r="J338" s="1" t="str">
        <f t="shared" ref="J338:J350" si="55">HYPERLINK("https://geochem.nrcan.gc.ca/cdogs/content/kwd/kwd020030_e.htm", "NGR bulk stream sediment")</f>
        <v>NGR bulk stream sediment</v>
      </c>
      <c r="K338" s="1" t="str">
        <f t="shared" ref="K338:K350" si="56">HYPERLINK("https://geochem.nrcan.gc.ca/cdogs/content/kwd/kwd080006_e.htm", "&lt;177 micron (NGR)")</f>
        <v>&lt;177 micron (NGR)</v>
      </c>
      <c r="L338">
        <v>18</v>
      </c>
      <c r="M338" t="s">
        <v>92</v>
      </c>
      <c r="N338">
        <v>337</v>
      </c>
      <c r="O338">
        <v>2</v>
      </c>
    </row>
    <row r="339" spans="1:15" hidden="1" x14ac:dyDescent="0.3">
      <c r="A339" t="s">
        <v>1322</v>
      </c>
      <c r="B339" t="s">
        <v>1323</v>
      </c>
      <c r="C339" s="1" t="str">
        <f t="shared" si="53"/>
        <v>21:0455</v>
      </c>
      <c r="D339" s="1" t="str">
        <f t="shared" si="54"/>
        <v>21:0149</v>
      </c>
      <c r="E339" t="s">
        <v>1274</v>
      </c>
      <c r="F339" t="s">
        <v>1324</v>
      </c>
      <c r="H339">
        <v>54.759262399999997</v>
      </c>
      <c r="I339">
        <v>-129.0497402</v>
      </c>
      <c r="J339" s="1" t="str">
        <f t="shared" si="55"/>
        <v>NGR bulk stream sediment</v>
      </c>
      <c r="K339" s="1" t="str">
        <f t="shared" si="56"/>
        <v>&lt;177 micron (NGR)</v>
      </c>
      <c r="L339">
        <v>18</v>
      </c>
      <c r="M339" t="s">
        <v>72</v>
      </c>
      <c r="N339">
        <v>338</v>
      </c>
      <c r="O339">
        <v>1</v>
      </c>
    </row>
    <row r="340" spans="1:15" hidden="1" x14ac:dyDescent="0.3">
      <c r="A340" t="s">
        <v>1325</v>
      </c>
      <c r="B340" t="s">
        <v>1326</v>
      </c>
      <c r="C340" s="1" t="str">
        <f t="shared" si="53"/>
        <v>21:0455</v>
      </c>
      <c r="D340" s="1" t="str">
        <f t="shared" si="54"/>
        <v>21:0149</v>
      </c>
      <c r="E340" t="s">
        <v>1327</v>
      </c>
      <c r="F340" t="s">
        <v>1328</v>
      </c>
      <c r="H340">
        <v>54.769413900000004</v>
      </c>
      <c r="I340">
        <v>-129.03076050000001</v>
      </c>
      <c r="J340" s="1" t="str">
        <f t="shared" si="55"/>
        <v>NGR bulk stream sediment</v>
      </c>
      <c r="K340" s="1" t="str">
        <f t="shared" si="56"/>
        <v>&lt;177 micron (NGR)</v>
      </c>
      <c r="L340">
        <v>18</v>
      </c>
      <c r="M340" t="s">
        <v>24</v>
      </c>
      <c r="N340">
        <v>339</v>
      </c>
      <c r="O340">
        <v>5</v>
      </c>
    </row>
    <row r="341" spans="1:15" hidden="1" x14ac:dyDescent="0.3">
      <c r="A341" t="s">
        <v>1329</v>
      </c>
      <c r="B341" t="s">
        <v>1330</v>
      </c>
      <c r="C341" s="1" t="str">
        <f t="shared" si="53"/>
        <v>21:0455</v>
      </c>
      <c r="D341" s="1" t="str">
        <f t="shared" si="54"/>
        <v>21:0149</v>
      </c>
      <c r="E341" t="s">
        <v>1327</v>
      </c>
      <c r="F341" t="s">
        <v>1331</v>
      </c>
      <c r="H341">
        <v>54.769413900000004</v>
      </c>
      <c r="I341">
        <v>-129.03076050000001</v>
      </c>
      <c r="J341" s="1" t="str">
        <f t="shared" si="55"/>
        <v>NGR bulk stream sediment</v>
      </c>
      <c r="K341" s="1" t="str">
        <f t="shared" si="56"/>
        <v>&lt;177 micron (NGR)</v>
      </c>
      <c r="L341">
        <v>18</v>
      </c>
      <c r="M341" t="s">
        <v>28</v>
      </c>
      <c r="N341">
        <v>340</v>
      </c>
      <c r="O341">
        <v>4</v>
      </c>
    </row>
    <row r="342" spans="1:15" hidden="1" x14ac:dyDescent="0.3">
      <c r="A342" t="s">
        <v>1332</v>
      </c>
      <c r="B342" t="s">
        <v>1333</v>
      </c>
      <c r="C342" s="1" t="str">
        <f t="shared" si="53"/>
        <v>21:0455</v>
      </c>
      <c r="D342" s="1" t="str">
        <f t="shared" si="54"/>
        <v>21:0149</v>
      </c>
      <c r="E342" t="s">
        <v>1334</v>
      </c>
      <c r="F342" t="s">
        <v>1335</v>
      </c>
      <c r="H342">
        <v>54.777739500000003</v>
      </c>
      <c r="I342">
        <v>-129.0458309</v>
      </c>
      <c r="J342" s="1" t="str">
        <f t="shared" si="55"/>
        <v>NGR bulk stream sediment</v>
      </c>
      <c r="K342" s="1" t="str">
        <f t="shared" si="56"/>
        <v>&lt;177 micron (NGR)</v>
      </c>
      <c r="L342">
        <v>18</v>
      </c>
      <c r="M342" t="s">
        <v>97</v>
      </c>
      <c r="N342">
        <v>341</v>
      </c>
      <c r="O342">
        <v>1</v>
      </c>
    </row>
    <row r="343" spans="1:15" hidden="1" x14ac:dyDescent="0.3">
      <c r="A343" t="s">
        <v>1336</v>
      </c>
      <c r="B343" t="s">
        <v>1337</v>
      </c>
      <c r="C343" s="1" t="str">
        <f t="shared" si="53"/>
        <v>21:0455</v>
      </c>
      <c r="D343" s="1" t="str">
        <f t="shared" si="54"/>
        <v>21:0149</v>
      </c>
      <c r="E343" t="s">
        <v>1338</v>
      </c>
      <c r="F343" t="s">
        <v>1339</v>
      </c>
      <c r="H343">
        <v>54.776380099999997</v>
      </c>
      <c r="I343">
        <v>-129.05220270000001</v>
      </c>
      <c r="J343" s="1" t="str">
        <f t="shared" si="55"/>
        <v>NGR bulk stream sediment</v>
      </c>
      <c r="K343" s="1" t="str">
        <f t="shared" si="56"/>
        <v>&lt;177 micron (NGR)</v>
      </c>
      <c r="L343">
        <v>18</v>
      </c>
      <c r="M343" t="s">
        <v>102</v>
      </c>
      <c r="N343">
        <v>342</v>
      </c>
      <c r="O343">
        <v>11</v>
      </c>
    </row>
    <row r="344" spans="1:15" hidden="1" x14ac:dyDescent="0.3">
      <c r="A344" t="s">
        <v>1340</v>
      </c>
      <c r="B344" t="s">
        <v>1341</v>
      </c>
      <c r="C344" s="1" t="str">
        <f t="shared" si="53"/>
        <v>21:0455</v>
      </c>
      <c r="D344" s="1" t="str">
        <f t="shared" si="54"/>
        <v>21:0149</v>
      </c>
      <c r="E344" t="s">
        <v>1342</v>
      </c>
      <c r="F344" t="s">
        <v>1343</v>
      </c>
      <c r="H344">
        <v>54.7742413</v>
      </c>
      <c r="I344">
        <v>-129.02201299999999</v>
      </c>
      <c r="J344" s="1" t="str">
        <f t="shared" si="55"/>
        <v>NGR bulk stream sediment</v>
      </c>
      <c r="K344" s="1" t="str">
        <f t="shared" si="56"/>
        <v>&lt;177 micron (NGR)</v>
      </c>
      <c r="L344">
        <v>18</v>
      </c>
      <c r="M344" t="s">
        <v>107</v>
      </c>
      <c r="N344">
        <v>343</v>
      </c>
      <c r="O344">
        <v>1</v>
      </c>
    </row>
    <row r="345" spans="1:15" hidden="1" x14ac:dyDescent="0.3">
      <c r="A345" t="s">
        <v>1344</v>
      </c>
      <c r="B345" t="s">
        <v>1345</v>
      </c>
      <c r="C345" s="1" t="str">
        <f t="shared" si="53"/>
        <v>21:0455</v>
      </c>
      <c r="D345" s="1" t="str">
        <f t="shared" si="54"/>
        <v>21:0149</v>
      </c>
      <c r="E345" t="s">
        <v>1346</v>
      </c>
      <c r="F345" t="s">
        <v>1347</v>
      </c>
      <c r="H345">
        <v>54.780873</v>
      </c>
      <c r="I345">
        <v>-128.9830576</v>
      </c>
      <c r="J345" s="1" t="str">
        <f t="shared" si="55"/>
        <v>NGR bulk stream sediment</v>
      </c>
      <c r="K345" s="1" t="str">
        <f t="shared" si="56"/>
        <v>&lt;177 micron (NGR)</v>
      </c>
      <c r="L345">
        <v>18</v>
      </c>
      <c r="M345" t="s">
        <v>112</v>
      </c>
      <c r="N345">
        <v>344</v>
      </c>
      <c r="O345">
        <v>10</v>
      </c>
    </row>
    <row r="346" spans="1:15" hidden="1" x14ac:dyDescent="0.3">
      <c r="A346" t="s">
        <v>1348</v>
      </c>
      <c r="B346" t="s">
        <v>1349</v>
      </c>
      <c r="C346" s="1" t="str">
        <f t="shared" si="53"/>
        <v>21:0455</v>
      </c>
      <c r="D346" s="1" t="str">
        <f t="shared" si="54"/>
        <v>21:0149</v>
      </c>
      <c r="E346" t="s">
        <v>1350</v>
      </c>
      <c r="F346" t="s">
        <v>1351</v>
      </c>
      <c r="H346">
        <v>54.797078800000001</v>
      </c>
      <c r="I346">
        <v>-128.92765360000001</v>
      </c>
      <c r="J346" s="1" t="str">
        <f t="shared" si="55"/>
        <v>NGR bulk stream sediment</v>
      </c>
      <c r="K346" s="1" t="str">
        <f t="shared" si="56"/>
        <v>&lt;177 micron (NGR)</v>
      </c>
      <c r="L346">
        <v>19</v>
      </c>
      <c r="M346" t="s">
        <v>19</v>
      </c>
      <c r="N346">
        <v>345</v>
      </c>
      <c r="O346">
        <v>2</v>
      </c>
    </row>
    <row r="347" spans="1:15" hidden="1" x14ac:dyDescent="0.3">
      <c r="A347" t="s">
        <v>1352</v>
      </c>
      <c r="B347" t="s">
        <v>1353</v>
      </c>
      <c r="C347" s="1" t="str">
        <f t="shared" si="53"/>
        <v>21:0455</v>
      </c>
      <c r="D347" s="1" t="str">
        <f t="shared" si="54"/>
        <v>21:0149</v>
      </c>
      <c r="E347" t="s">
        <v>1354</v>
      </c>
      <c r="F347" t="s">
        <v>1355</v>
      </c>
      <c r="H347">
        <v>54.774034100000002</v>
      </c>
      <c r="I347">
        <v>-128.97981179999999</v>
      </c>
      <c r="J347" s="1" t="str">
        <f t="shared" si="55"/>
        <v>NGR bulk stream sediment</v>
      </c>
      <c r="K347" s="1" t="str">
        <f t="shared" si="56"/>
        <v>&lt;177 micron (NGR)</v>
      </c>
      <c r="L347">
        <v>19</v>
      </c>
      <c r="M347" t="s">
        <v>38</v>
      </c>
      <c r="N347">
        <v>346</v>
      </c>
      <c r="O347">
        <v>4</v>
      </c>
    </row>
    <row r="348" spans="1:15" hidden="1" x14ac:dyDescent="0.3">
      <c r="A348" t="s">
        <v>1356</v>
      </c>
      <c r="B348" t="s">
        <v>1357</v>
      </c>
      <c r="C348" s="1" t="str">
        <f t="shared" si="53"/>
        <v>21:0455</v>
      </c>
      <c r="D348" s="1" t="str">
        <f t="shared" si="54"/>
        <v>21:0149</v>
      </c>
      <c r="E348" t="s">
        <v>1358</v>
      </c>
      <c r="F348" t="s">
        <v>1359</v>
      </c>
      <c r="H348">
        <v>54.799244299999998</v>
      </c>
      <c r="I348">
        <v>-128.94310960000001</v>
      </c>
      <c r="J348" s="1" t="str">
        <f t="shared" si="55"/>
        <v>NGR bulk stream sediment</v>
      </c>
      <c r="K348" s="1" t="str">
        <f t="shared" si="56"/>
        <v>&lt;177 micron (NGR)</v>
      </c>
      <c r="L348">
        <v>19</v>
      </c>
      <c r="M348" t="s">
        <v>43</v>
      </c>
      <c r="N348">
        <v>347</v>
      </c>
      <c r="O348">
        <v>1</v>
      </c>
    </row>
    <row r="349" spans="1:15" hidden="1" x14ac:dyDescent="0.3">
      <c r="A349" t="s">
        <v>1360</v>
      </c>
      <c r="B349" t="s">
        <v>1361</v>
      </c>
      <c r="C349" s="1" t="str">
        <f t="shared" si="53"/>
        <v>21:0455</v>
      </c>
      <c r="D349" s="1" t="str">
        <f t="shared" si="54"/>
        <v>21:0149</v>
      </c>
      <c r="E349" t="s">
        <v>1362</v>
      </c>
      <c r="F349" t="s">
        <v>1363</v>
      </c>
      <c r="H349">
        <v>54.7921525</v>
      </c>
      <c r="I349">
        <v>-128.95837460000001</v>
      </c>
      <c r="J349" s="1" t="str">
        <f t="shared" si="55"/>
        <v>NGR bulk stream sediment</v>
      </c>
      <c r="K349" s="1" t="str">
        <f t="shared" si="56"/>
        <v>&lt;177 micron (NGR)</v>
      </c>
      <c r="L349">
        <v>19</v>
      </c>
      <c r="M349" t="s">
        <v>48</v>
      </c>
      <c r="N349">
        <v>348</v>
      </c>
      <c r="O349">
        <v>9</v>
      </c>
    </row>
    <row r="350" spans="1:15" hidden="1" x14ac:dyDescent="0.3">
      <c r="A350" t="s">
        <v>1364</v>
      </c>
      <c r="B350" t="s">
        <v>1365</v>
      </c>
      <c r="C350" s="1" t="str">
        <f t="shared" si="53"/>
        <v>21:0455</v>
      </c>
      <c r="D350" s="1" t="str">
        <f t="shared" si="54"/>
        <v>21:0149</v>
      </c>
      <c r="E350" t="s">
        <v>1350</v>
      </c>
      <c r="F350" t="s">
        <v>1366</v>
      </c>
      <c r="H350">
        <v>54.797078800000001</v>
      </c>
      <c r="I350">
        <v>-128.92765360000001</v>
      </c>
      <c r="J350" s="1" t="str">
        <f t="shared" si="55"/>
        <v>NGR bulk stream sediment</v>
      </c>
      <c r="K350" s="1" t="str">
        <f t="shared" si="56"/>
        <v>&lt;177 micron (NGR)</v>
      </c>
      <c r="L350">
        <v>19</v>
      </c>
      <c r="M350" t="s">
        <v>72</v>
      </c>
      <c r="N350">
        <v>349</v>
      </c>
      <c r="O350">
        <v>2</v>
      </c>
    </row>
    <row r="351" spans="1:15" hidden="1" x14ac:dyDescent="0.3">
      <c r="A351" t="s">
        <v>1367</v>
      </c>
      <c r="B351" t="s">
        <v>1368</v>
      </c>
      <c r="C351" s="1" t="str">
        <f t="shared" si="53"/>
        <v>21:0455</v>
      </c>
      <c r="D351" s="1" t="str">
        <f>HYPERLINK("https://geochem.nrcan.gc.ca/cdogs/content/svy/svy_e.htm", "")</f>
        <v/>
      </c>
      <c r="G351" s="1" t="str">
        <f>HYPERLINK("https://geochem.nrcan.gc.ca/cdogs/content/cr_/cr_00120_e.htm", "120")</f>
        <v>120</v>
      </c>
      <c r="J351" t="s">
        <v>31</v>
      </c>
      <c r="K351" t="s">
        <v>32</v>
      </c>
      <c r="L351">
        <v>19</v>
      </c>
      <c r="M351" t="s">
        <v>33</v>
      </c>
      <c r="N351">
        <v>350</v>
      </c>
      <c r="O351">
        <v>3</v>
      </c>
    </row>
    <row r="352" spans="1:15" hidden="1" x14ac:dyDescent="0.3">
      <c r="A352" t="s">
        <v>1369</v>
      </c>
      <c r="B352" t="s">
        <v>1370</v>
      </c>
      <c r="C352" s="1" t="str">
        <f t="shared" si="53"/>
        <v>21:0455</v>
      </c>
      <c r="D352" s="1" t="str">
        <f t="shared" ref="D352:D372" si="57">HYPERLINK("https://geochem.nrcan.gc.ca/cdogs/content/svy/svy210149_e.htm", "21:0149")</f>
        <v>21:0149</v>
      </c>
      <c r="E352" t="s">
        <v>1371</v>
      </c>
      <c r="F352" t="s">
        <v>1372</v>
      </c>
      <c r="H352">
        <v>54.7557981</v>
      </c>
      <c r="I352">
        <v>-128.82583500000001</v>
      </c>
      <c r="J352" s="1" t="str">
        <f t="shared" ref="J352:J372" si="58">HYPERLINK("https://geochem.nrcan.gc.ca/cdogs/content/kwd/kwd020030_e.htm", "NGR bulk stream sediment")</f>
        <v>NGR bulk stream sediment</v>
      </c>
      <c r="K352" s="1" t="str">
        <f t="shared" ref="K352:K372" si="59">HYPERLINK("https://geochem.nrcan.gc.ca/cdogs/content/kwd/kwd080006_e.htm", "&lt;177 micron (NGR)")</f>
        <v>&lt;177 micron (NGR)</v>
      </c>
      <c r="L352">
        <v>19</v>
      </c>
      <c r="M352" t="s">
        <v>53</v>
      </c>
      <c r="N352">
        <v>351</v>
      </c>
      <c r="O352">
        <v>3</v>
      </c>
    </row>
    <row r="353" spans="1:15" hidden="1" x14ac:dyDescent="0.3">
      <c r="A353" t="s">
        <v>1373</v>
      </c>
      <c r="B353" t="s">
        <v>1374</v>
      </c>
      <c r="C353" s="1" t="str">
        <f t="shared" si="53"/>
        <v>21:0455</v>
      </c>
      <c r="D353" s="1" t="str">
        <f t="shared" si="57"/>
        <v>21:0149</v>
      </c>
      <c r="E353" t="s">
        <v>1375</v>
      </c>
      <c r="F353" t="s">
        <v>1376</v>
      </c>
      <c r="H353">
        <v>54.7606143</v>
      </c>
      <c r="I353">
        <v>-128.83209350000001</v>
      </c>
      <c r="J353" s="1" t="str">
        <f t="shared" si="58"/>
        <v>NGR bulk stream sediment</v>
      </c>
      <c r="K353" s="1" t="str">
        <f t="shared" si="59"/>
        <v>&lt;177 micron (NGR)</v>
      </c>
      <c r="L353">
        <v>19</v>
      </c>
      <c r="M353" t="s">
        <v>58</v>
      </c>
      <c r="N353">
        <v>352</v>
      </c>
      <c r="O353">
        <v>4</v>
      </c>
    </row>
    <row r="354" spans="1:15" hidden="1" x14ac:dyDescent="0.3">
      <c r="A354" t="s">
        <v>1377</v>
      </c>
      <c r="B354" t="s">
        <v>1378</v>
      </c>
      <c r="C354" s="1" t="str">
        <f t="shared" si="53"/>
        <v>21:0455</v>
      </c>
      <c r="D354" s="1" t="str">
        <f t="shared" si="57"/>
        <v>21:0149</v>
      </c>
      <c r="E354" t="s">
        <v>1379</v>
      </c>
      <c r="F354" t="s">
        <v>1380</v>
      </c>
      <c r="H354">
        <v>54.765239200000003</v>
      </c>
      <c r="I354">
        <v>-128.8365824</v>
      </c>
      <c r="J354" s="1" t="str">
        <f t="shared" si="58"/>
        <v>NGR bulk stream sediment</v>
      </c>
      <c r="K354" s="1" t="str">
        <f t="shared" si="59"/>
        <v>&lt;177 micron (NGR)</v>
      </c>
      <c r="L354">
        <v>19</v>
      </c>
      <c r="M354" t="s">
        <v>63</v>
      </c>
      <c r="N354">
        <v>353</v>
      </c>
      <c r="O354">
        <v>4</v>
      </c>
    </row>
    <row r="355" spans="1:15" hidden="1" x14ac:dyDescent="0.3">
      <c r="A355" t="s">
        <v>1381</v>
      </c>
      <c r="B355" t="s">
        <v>1382</v>
      </c>
      <c r="C355" s="1" t="str">
        <f t="shared" si="53"/>
        <v>21:0455</v>
      </c>
      <c r="D355" s="1" t="str">
        <f t="shared" si="57"/>
        <v>21:0149</v>
      </c>
      <c r="E355" t="s">
        <v>1383</v>
      </c>
      <c r="F355" t="s">
        <v>1384</v>
      </c>
      <c r="H355">
        <v>54.765439600000001</v>
      </c>
      <c r="I355">
        <v>-128.85921279999999</v>
      </c>
      <c r="J355" s="1" t="str">
        <f t="shared" si="58"/>
        <v>NGR bulk stream sediment</v>
      </c>
      <c r="K355" s="1" t="str">
        <f t="shared" si="59"/>
        <v>&lt;177 micron (NGR)</v>
      </c>
      <c r="L355">
        <v>19</v>
      </c>
      <c r="M355" t="s">
        <v>68</v>
      </c>
      <c r="N355">
        <v>354</v>
      </c>
      <c r="O355">
        <v>2</v>
      </c>
    </row>
    <row r="356" spans="1:15" hidden="1" x14ac:dyDescent="0.3">
      <c r="A356" t="s">
        <v>1385</v>
      </c>
      <c r="B356" t="s">
        <v>1386</v>
      </c>
      <c r="C356" s="1" t="str">
        <f t="shared" si="53"/>
        <v>21:0455</v>
      </c>
      <c r="D356" s="1" t="str">
        <f t="shared" si="57"/>
        <v>21:0149</v>
      </c>
      <c r="E356" t="s">
        <v>1387</v>
      </c>
      <c r="F356" t="s">
        <v>1388</v>
      </c>
      <c r="H356">
        <v>54.777079200000003</v>
      </c>
      <c r="I356">
        <v>-128.8617696</v>
      </c>
      <c r="J356" s="1" t="str">
        <f t="shared" si="58"/>
        <v>NGR bulk stream sediment</v>
      </c>
      <c r="K356" s="1" t="str">
        <f t="shared" si="59"/>
        <v>&lt;177 micron (NGR)</v>
      </c>
      <c r="L356">
        <v>19</v>
      </c>
      <c r="M356" t="s">
        <v>77</v>
      </c>
      <c r="N356">
        <v>355</v>
      </c>
      <c r="O356">
        <v>4</v>
      </c>
    </row>
    <row r="357" spans="1:15" hidden="1" x14ac:dyDescent="0.3">
      <c r="A357" t="s">
        <v>1389</v>
      </c>
      <c r="B357" t="s">
        <v>1390</v>
      </c>
      <c r="C357" s="1" t="str">
        <f t="shared" si="53"/>
        <v>21:0455</v>
      </c>
      <c r="D357" s="1" t="str">
        <f t="shared" si="57"/>
        <v>21:0149</v>
      </c>
      <c r="E357" t="s">
        <v>1391</v>
      </c>
      <c r="F357" t="s">
        <v>1392</v>
      </c>
      <c r="H357">
        <v>54.318544899999999</v>
      </c>
      <c r="I357">
        <v>-129.98786390000001</v>
      </c>
      <c r="J357" s="1" t="str">
        <f t="shared" si="58"/>
        <v>NGR bulk stream sediment</v>
      </c>
      <c r="K357" s="1" t="str">
        <f t="shared" si="59"/>
        <v>&lt;177 micron (NGR)</v>
      </c>
      <c r="L357">
        <v>19</v>
      </c>
      <c r="M357" t="s">
        <v>82</v>
      </c>
      <c r="N357">
        <v>356</v>
      </c>
      <c r="O357">
        <v>1</v>
      </c>
    </row>
    <row r="358" spans="1:15" hidden="1" x14ac:dyDescent="0.3">
      <c r="A358" t="s">
        <v>1393</v>
      </c>
      <c r="B358" t="s">
        <v>1394</v>
      </c>
      <c r="C358" s="1" t="str">
        <f t="shared" si="53"/>
        <v>21:0455</v>
      </c>
      <c r="D358" s="1" t="str">
        <f t="shared" si="57"/>
        <v>21:0149</v>
      </c>
      <c r="E358" t="s">
        <v>1395</v>
      </c>
      <c r="F358" t="s">
        <v>1396</v>
      </c>
      <c r="H358">
        <v>54.610984500000001</v>
      </c>
      <c r="I358">
        <v>-129.94149899999999</v>
      </c>
      <c r="J358" s="1" t="str">
        <f t="shared" si="58"/>
        <v>NGR bulk stream sediment</v>
      </c>
      <c r="K358" s="1" t="str">
        <f t="shared" si="59"/>
        <v>&lt;177 micron (NGR)</v>
      </c>
      <c r="L358">
        <v>19</v>
      </c>
      <c r="M358" t="s">
        <v>87</v>
      </c>
      <c r="N358">
        <v>357</v>
      </c>
      <c r="O358">
        <v>2</v>
      </c>
    </row>
    <row r="359" spans="1:15" hidden="1" x14ac:dyDescent="0.3">
      <c r="A359" t="s">
        <v>1397</v>
      </c>
      <c r="B359" t="s">
        <v>1398</v>
      </c>
      <c r="C359" s="1" t="str">
        <f t="shared" si="53"/>
        <v>21:0455</v>
      </c>
      <c r="D359" s="1" t="str">
        <f t="shared" si="57"/>
        <v>21:0149</v>
      </c>
      <c r="E359" t="s">
        <v>1399</v>
      </c>
      <c r="F359" t="s">
        <v>1400</v>
      </c>
      <c r="H359">
        <v>54.601191999999998</v>
      </c>
      <c r="I359">
        <v>-129.9318299</v>
      </c>
      <c r="J359" s="1" t="str">
        <f t="shared" si="58"/>
        <v>NGR bulk stream sediment</v>
      </c>
      <c r="K359" s="1" t="str">
        <f t="shared" si="59"/>
        <v>&lt;177 micron (NGR)</v>
      </c>
      <c r="L359">
        <v>19</v>
      </c>
      <c r="M359" t="s">
        <v>24</v>
      </c>
      <c r="N359">
        <v>358</v>
      </c>
      <c r="O359">
        <v>2</v>
      </c>
    </row>
    <row r="360" spans="1:15" hidden="1" x14ac:dyDescent="0.3">
      <c r="A360" t="s">
        <v>1401</v>
      </c>
      <c r="B360" t="s">
        <v>1402</v>
      </c>
      <c r="C360" s="1" t="str">
        <f t="shared" si="53"/>
        <v>21:0455</v>
      </c>
      <c r="D360" s="1" t="str">
        <f t="shared" si="57"/>
        <v>21:0149</v>
      </c>
      <c r="E360" t="s">
        <v>1399</v>
      </c>
      <c r="F360" t="s">
        <v>1403</v>
      </c>
      <c r="H360">
        <v>54.601191999999998</v>
      </c>
      <c r="I360">
        <v>-129.9318299</v>
      </c>
      <c r="J360" s="1" t="str">
        <f t="shared" si="58"/>
        <v>NGR bulk stream sediment</v>
      </c>
      <c r="K360" s="1" t="str">
        <f t="shared" si="59"/>
        <v>&lt;177 micron (NGR)</v>
      </c>
      <c r="L360">
        <v>19</v>
      </c>
      <c r="M360" t="s">
        <v>28</v>
      </c>
      <c r="N360">
        <v>359</v>
      </c>
      <c r="O360">
        <v>1</v>
      </c>
    </row>
    <row r="361" spans="1:15" hidden="1" x14ac:dyDescent="0.3">
      <c r="A361" t="s">
        <v>1404</v>
      </c>
      <c r="B361" t="s">
        <v>1405</v>
      </c>
      <c r="C361" s="1" t="str">
        <f t="shared" si="53"/>
        <v>21:0455</v>
      </c>
      <c r="D361" s="1" t="str">
        <f t="shared" si="57"/>
        <v>21:0149</v>
      </c>
      <c r="E361" t="s">
        <v>1406</v>
      </c>
      <c r="F361" t="s">
        <v>1407</v>
      </c>
      <c r="H361">
        <v>54.598117500000001</v>
      </c>
      <c r="I361">
        <v>-129.95921989999999</v>
      </c>
      <c r="J361" s="1" t="str">
        <f t="shared" si="58"/>
        <v>NGR bulk stream sediment</v>
      </c>
      <c r="K361" s="1" t="str">
        <f t="shared" si="59"/>
        <v>&lt;177 micron (NGR)</v>
      </c>
      <c r="L361">
        <v>19</v>
      </c>
      <c r="M361" t="s">
        <v>92</v>
      </c>
      <c r="N361">
        <v>360</v>
      </c>
      <c r="O361">
        <v>1</v>
      </c>
    </row>
    <row r="362" spans="1:15" hidden="1" x14ac:dyDescent="0.3">
      <c r="A362" t="s">
        <v>1408</v>
      </c>
      <c r="B362" t="s">
        <v>1409</v>
      </c>
      <c r="C362" s="1" t="str">
        <f t="shared" si="53"/>
        <v>21:0455</v>
      </c>
      <c r="D362" s="1" t="str">
        <f t="shared" si="57"/>
        <v>21:0149</v>
      </c>
      <c r="E362" t="s">
        <v>1410</v>
      </c>
      <c r="F362" t="s">
        <v>1411</v>
      </c>
      <c r="H362">
        <v>54.604798600000002</v>
      </c>
      <c r="I362">
        <v>-129.9853555</v>
      </c>
      <c r="J362" s="1" t="str">
        <f t="shared" si="58"/>
        <v>NGR bulk stream sediment</v>
      </c>
      <c r="K362" s="1" t="str">
        <f t="shared" si="59"/>
        <v>&lt;177 micron (NGR)</v>
      </c>
      <c r="L362">
        <v>19</v>
      </c>
      <c r="M362" t="s">
        <v>97</v>
      </c>
      <c r="N362">
        <v>361</v>
      </c>
      <c r="O362">
        <v>4</v>
      </c>
    </row>
    <row r="363" spans="1:15" hidden="1" x14ac:dyDescent="0.3">
      <c r="A363" t="s">
        <v>1412</v>
      </c>
      <c r="B363" t="s">
        <v>1413</v>
      </c>
      <c r="C363" s="1" t="str">
        <f t="shared" si="53"/>
        <v>21:0455</v>
      </c>
      <c r="D363" s="1" t="str">
        <f t="shared" si="57"/>
        <v>21:0149</v>
      </c>
      <c r="E363" t="s">
        <v>1414</v>
      </c>
      <c r="F363" t="s">
        <v>1415</v>
      </c>
      <c r="H363">
        <v>54.611740400000002</v>
      </c>
      <c r="I363">
        <v>-129.9706271</v>
      </c>
      <c r="J363" s="1" t="str">
        <f t="shared" si="58"/>
        <v>NGR bulk stream sediment</v>
      </c>
      <c r="K363" s="1" t="str">
        <f t="shared" si="59"/>
        <v>&lt;177 micron (NGR)</v>
      </c>
      <c r="L363">
        <v>19</v>
      </c>
      <c r="M363" t="s">
        <v>102</v>
      </c>
      <c r="N363">
        <v>362</v>
      </c>
      <c r="O363">
        <v>1</v>
      </c>
    </row>
    <row r="364" spans="1:15" hidden="1" x14ac:dyDescent="0.3">
      <c r="A364" t="s">
        <v>1416</v>
      </c>
      <c r="B364" t="s">
        <v>1417</v>
      </c>
      <c r="C364" s="1" t="str">
        <f t="shared" si="53"/>
        <v>21:0455</v>
      </c>
      <c r="D364" s="1" t="str">
        <f t="shared" si="57"/>
        <v>21:0149</v>
      </c>
      <c r="E364" t="s">
        <v>1418</v>
      </c>
      <c r="F364" t="s">
        <v>1419</v>
      </c>
      <c r="H364">
        <v>54.624307100000003</v>
      </c>
      <c r="I364">
        <v>-129.99338549999999</v>
      </c>
      <c r="J364" s="1" t="str">
        <f t="shared" si="58"/>
        <v>NGR bulk stream sediment</v>
      </c>
      <c r="K364" s="1" t="str">
        <f t="shared" si="59"/>
        <v>&lt;177 micron (NGR)</v>
      </c>
      <c r="L364">
        <v>19</v>
      </c>
      <c r="M364" t="s">
        <v>107</v>
      </c>
      <c r="N364">
        <v>363</v>
      </c>
      <c r="O364">
        <v>1</v>
      </c>
    </row>
    <row r="365" spans="1:15" hidden="1" x14ac:dyDescent="0.3">
      <c r="A365" t="s">
        <v>1420</v>
      </c>
      <c r="B365" t="s">
        <v>1421</v>
      </c>
      <c r="C365" s="1" t="str">
        <f t="shared" si="53"/>
        <v>21:0455</v>
      </c>
      <c r="D365" s="1" t="str">
        <f t="shared" si="57"/>
        <v>21:0149</v>
      </c>
      <c r="E365" t="s">
        <v>1422</v>
      </c>
      <c r="F365" t="s">
        <v>1423</v>
      </c>
      <c r="H365">
        <v>54.962235399999997</v>
      </c>
      <c r="I365">
        <v>-129.96746010000001</v>
      </c>
      <c r="J365" s="1" t="str">
        <f t="shared" si="58"/>
        <v>NGR bulk stream sediment</v>
      </c>
      <c r="K365" s="1" t="str">
        <f t="shared" si="59"/>
        <v>&lt;177 micron (NGR)</v>
      </c>
      <c r="L365">
        <v>19</v>
      </c>
      <c r="M365" t="s">
        <v>112</v>
      </c>
      <c r="N365">
        <v>364</v>
      </c>
      <c r="O365">
        <v>4</v>
      </c>
    </row>
    <row r="366" spans="1:15" hidden="1" x14ac:dyDescent="0.3">
      <c r="A366" t="s">
        <v>1424</v>
      </c>
      <c r="B366" t="s">
        <v>1425</v>
      </c>
      <c r="C366" s="1" t="str">
        <f t="shared" si="53"/>
        <v>21:0455</v>
      </c>
      <c r="D366" s="1" t="str">
        <f t="shared" si="57"/>
        <v>21:0149</v>
      </c>
      <c r="E366" t="s">
        <v>1426</v>
      </c>
      <c r="F366" t="s">
        <v>1427</v>
      </c>
      <c r="H366">
        <v>54.995604999999998</v>
      </c>
      <c r="I366">
        <v>-129.89528329999999</v>
      </c>
      <c r="J366" s="1" t="str">
        <f t="shared" si="58"/>
        <v>NGR bulk stream sediment</v>
      </c>
      <c r="K366" s="1" t="str">
        <f t="shared" si="59"/>
        <v>&lt;177 micron (NGR)</v>
      </c>
      <c r="L366">
        <v>20</v>
      </c>
      <c r="M366" t="s">
        <v>19</v>
      </c>
      <c r="N366">
        <v>365</v>
      </c>
      <c r="O366">
        <v>2</v>
      </c>
    </row>
    <row r="367" spans="1:15" hidden="1" x14ac:dyDescent="0.3">
      <c r="A367" t="s">
        <v>1428</v>
      </c>
      <c r="B367" t="s">
        <v>1429</v>
      </c>
      <c r="C367" s="1" t="str">
        <f t="shared" si="53"/>
        <v>21:0455</v>
      </c>
      <c r="D367" s="1" t="str">
        <f t="shared" si="57"/>
        <v>21:0149</v>
      </c>
      <c r="E367" t="s">
        <v>1426</v>
      </c>
      <c r="F367" t="s">
        <v>1430</v>
      </c>
      <c r="H367">
        <v>54.995604999999998</v>
      </c>
      <c r="I367">
        <v>-129.89528329999999</v>
      </c>
      <c r="J367" s="1" t="str">
        <f t="shared" si="58"/>
        <v>NGR bulk stream sediment</v>
      </c>
      <c r="K367" s="1" t="str">
        <f t="shared" si="59"/>
        <v>&lt;177 micron (NGR)</v>
      </c>
      <c r="L367">
        <v>20</v>
      </c>
      <c r="M367" t="s">
        <v>72</v>
      </c>
      <c r="N367">
        <v>366</v>
      </c>
      <c r="O367">
        <v>2</v>
      </c>
    </row>
    <row r="368" spans="1:15" hidden="1" x14ac:dyDescent="0.3">
      <c r="A368" t="s">
        <v>1431</v>
      </c>
      <c r="B368" t="s">
        <v>1432</v>
      </c>
      <c r="C368" s="1" t="str">
        <f t="shared" si="53"/>
        <v>21:0455</v>
      </c>
      <c r="D368" s="1" t="str">
        <f t="shared" si="57"/>
        <v>21:0149</v>
      </c>
      <c r="E368" t="s">
        <v>1433</v>
      </c>
      <c r="F368" t="s">
        <v>1434</v>
      </c>
      <c r="H368">
        <v>54.978766999999998</v>
      </c>
      <c r="I368">
        <v>-129.80933089999999</v>
      </c>
      <c r="J368" s="1" t="str">
        <f t="shared" si="58"/>
        <v>NGR bulk stream sediment</v>
      </c>
      <c r="K368" s="1" t="str">
        <f t="shared" si="59"/>
        <v>&lt;177 micron (NGR)</v>
      </c>
      <c r="L368">
        <v>20</v>
      </c>
      <c r="M368" t="s">
        <v>38</v>
      </c>
      <c r="N368">
        <v>367</v>
      </c>
      <c r="O368">
        <v>17</v>
      </c>
    </row>
    <row r="369" spans="1:15" hidden="1" x14ac:dyDescent="0.3">
      <c r="A369" t="s">
        <v>1435</v>
      </c>
      <c r="B369" t="s">
        <v>1436</v>
      </c>
      <c r="C369" s="1" t="str">
        <f t="shared" si="53"/>
        <v>21:0455</v>
      </c>
      <c r="D369" s="1" t="str">
        <f t="shared" si="57"/>
        <v>21:0149</v>
      </c>
      <c r="E369" t="s">
        <v>1437</v>
      </c>
      <c r="F369" t="s">
        <v>1438</v>
      </c>
      <c r="H369">
        <v>54.9640658</v>
      </c>
      <c r="I369">
        <v>-129.85783380000001</v>
      </c>
      <c r="J369" s="1" t="str">
        <f t="shared" si="58"/>
        <v>NGR bulk stream sediment</v>
      </c>
      <c r="K369" s="1" t="str">
        <f t="shared" si="59"/>
        <v>&lt;177 micron (NGR)</v>
      </c>
      <c r="L369">
        <v>20</v>
      </c>
      <c r="M369" t="s">
        <v>43</v>
      </c>
      <c r="N369">
        <v>368</v>
      </c>
      <c r="O369">
        <v>2</v>
      </c>
    </row>
    <row r="370" spans="1:15" hidden="1" x14ac:dyDescent="0.3">
      <c r="A370" t="s">
        <v>1439</v>
      </c>
      <c r="B370" t="s">
        <v>1440</v>
      </c>
      <c r="C370" s="1" t="str">
        <f t="shared" si="53"/>
        <v>21:0455</v>
      </c>
      <c r="D370" s="1" t="str">
        <f t="shared" si="57"/>
        <v>21:0149</v>
      </c>
      <c r="E370" t="s">
        <v>1441</v>
      </c>
      <c r="F370" t="s">
        <v>1442</v>
      </c>
      <c r="H370">
        <v>54.954306199999998</v>
      </c>
      <c r="I370">
        <v>-129.8639948</v>
      </c>
      <c r="J370" s="1" t="str">
        <f t="shared" si="58"/>
        <v>NGR bulk stream sediment</v>
      </c>
      <c r="K370" s="1" t="str">
        <f t="shared" si="59"/>
        <v>&lt;177 micron (NGR)</v>
      </c>
      <c r="L370">
        <v>20</v>
      </c>
      <c r="M370" t="s">
        <v>48</v>
      </c>
      <c r="N370">
        <v>369</v>
      </c>
      <c r="O370">
        <v>2</v>
      </c>
    </row>
    <row r="371" spans="1:15" hidden="1" x14ac:dyDescent="0.3">
      <c r="A371" t="s">
        <v>1443</v>
      </c>
      <c r="B371" t="s">
        <v>1444</v>
      </c>
      <c r="C371" s="1" t="str">
        <f t="shared" si="53"/>
        <v>21:0455</v>
      </c>
      <c r="D371" s="1" t="str">
        <f t="shared" si="57"/>
        <v>21:0149</v>
      </c>
      <c r="E371" t="s">
        <v>1445</v>
      </c>
      <c r="F371" t="s">
        <v>1446</v>
      </c>
      <c r="H371">
        <v>54.947825100000003</v>
      </c>
      <c r="I371">
        <v>-129.87517159999999</v>
      </c>
      <c r="J371" s="1" t="str">
        <f t="shared" si="58"/>
        <v>NGR bulk stream sediment</v>
      </c>
      <c r="K371" s="1" t="str">
        <f t="shared" si="59"/>
        <v>&lt;177 micron (NGR)</v>
      </c>
      <c r="L371">
        <v>20</v>
      </c>
      <c r="M371" t="s">
        <v>53</v>
      </c>
      <c r="N371">
        <v>370</v>
      </c>
      <c r="O371">
        <v>2</v>
      </c>
    </row>
    <row r="372" spans="1:15" hidden="1" x14ac:dyDescent="0.3">
      <c r="A372" t="s">
        <v>1447</v>
      </c>
      <c r="B372" t="s">
        <v>1448</v>
      </c>
      <c r="C372" s="1" t="str">
        <f t="shared" si="53"/>
        <v>21:0455</v>
      </c>
      <c r="D372" s="1" t="str">
        <f t="shared" si="57"/>
        <v>21:0149</v>
      </c>
      <c r="E372" t="s">
        <v>1449</v>
      </c>
      <c r="F372" t="s">
        <v>1450</v>
      </c>
      <c r="H372">
        <v>54.931737900000002</v>
      </c>
      <c r="I372">
        <v>-129.9290852</v>
      </c>
      <c r="J372" s="1" t="str">
        <f t="shared" si="58"/>
        <v>NGR bulk stream sediment</v>
      </c>
      <c r="K372" s="1" t="str">
        <f t="shared" si="59"/>
        <v>&lt;177 micron (NGR)</v>
      </c>
      <c r="L372">
        <v>20</v>
      </c>
      <c r="M372" t="s">
        <v>58</v>
      </c>
      <c r="N372">
        <v>371</v>
      </c>
      <c r="O372">
        <v>2</v>
      </c>
    </row>
    <row r="373" spans="1:15" hidden="1" x14ac:dyDescent="0.3">
      <c r="A373" t="s">
        <v>1451</v>
      </c>
      <c r="B373" t="s">
        <v>1452</v>
      </c>
      <c r="C373" s="1" t="str">
        <f t="shared" si="53"/>
        <v>21:0455</v>
      </c>
      <c r="D373" s="1" t="str">
        <f>HYPERLINK("https://geochem.nrcan.gc.ca/cdogs/content/svy/svy_e.htm", "")</f>
        <v/>
      </c>
      <c r="G373" s="1" t="str">
        <f>HYPERLINK("https://geochem.nrcan.gc.ca/cdogs/content/cr_/cr_00119_e.htm", "119")</f>
        <v>119</v>
      </c>
      <c r="J373" t="s">
        <v>31</v>
      </c>
      <c r="K373" t="s">
        <v>32</v>
      </c>
      <c r="L373">
        <v>20</v>
      </c>
      <c r="M373" t="s">
        <v>33</v>
      </c>
      <c r="N373">
        <v>372</v>
      </c>
      <c r="O373">
        <v>2</v>
      </c>
    </row>
    <row r="374" spans="1:15" hidden="1" x14ac:dyDescent="0.3">
      <c r="A374" t="s">
        <v>1453</v>
      </c>
      <c r="B374" t="s">
        <v>1454</v>
      </c>
      <c r="C374" s="1" t="str">
        <f t="shared" si="53"/>
        <v>21:0455</v>
      </c>
      <c r="D374" s="1" t="str">
        <f t="shared" ref="D374:D382" si="60">HYPERLINK("https://geochem.nrcan.gc.ca/cdogs/content/svy/svy210149_e.htm", "21:0149")</f>
        <v>21:0149</v>
      </c>
      <c r="E374" t="s">
        <v>1455</v>
      </c>
      <c r="F374" t="s">
        <v>1456</v>
      </c>
      <c r="H374">
        <v>54.941101799999998</v>
      </c>
      <c r="I374">
        <v>-129.9719729</v>
      </c>
      <c r="J374" s="1" t="str">
        <f t="shared" ref="J374:J382" si="61">HYPERLINK("https://geochem.nrcan.gc.ca/cdogs/content/kwd/kwd020030_e.htm", "NGR bulk stream sediment")</f>
        <v>NGR bulk stream sediment</v>
      </c>
      <c r="K374" s="1" t="str">
        <f t="shared" ref="K374:K382" si="62">HYPERLINK("https://geochem.nrcan.gc.ca/cdogs/content/kwd/kwd080006_e.htm", "&lt;177 micron (NGR)")</f>
        <v>&lt;177 micron (NGR)</v>
      </c>
      <c r="L374">
        <v>20</v>
      </c>
      <c r="M374" t="s">
        <v>63</v>
      </c>
      <c r="N374">
        <v>373</v>
      </c>
      <c r="O374">
        <v>2</v>
      </c>
    </row>
    <row r="375" spans="1:15" hidden="1" x14ac:dyDescent="0.3">
      <c r="A375" t="s">
        <v>1457</v>
      </c>
      <c r="B375" t="s">
        <v>1458</v>
      </c>
      <c r="C375" s="1" t="str">
        <f t="shared" si="53"/>
        <v>21:0455</v>
      </c>
      <c r="D375" s="1" t="str">
        <f t="shared" si="60"/>
        <v>21:0149</v>
      </c>
      <c r="E375" t="s">
        <v>1459</v>
      </c>
      <c r="F375" t="s">
        <v>1460</v>
      </c>
      <c r="H375">
        <v>54.9319481</v>
      </c>
      <c r="I375">
        <v>-129.99401589999999</v>
      </c>
      <c r="J375" s="1" t="str">
        <f t="shared" si="61"/>
        <v>NGR bulk stream sediment</v>
      </c>
      <c r="K375" s="1" t="str">
        <f t="shared" si="62"/>
        <v>&lt;177 micron (NGR)</v>
      </c>
      <c r="L375">
        <v>20</v>
      </c>
      <c r="M375" t="s">
        <v>68</v>
      </c>
      <c r="N375">
        <v>374</v>
      </c>
      <c r="O375">
        <v>9</v>
      </c>
    </row>
    <row r="376" spans="1:15" hidden="1" x14ac:dyDescent="0.3">
      <c r="A376" t="s">
        <v>1461</v>
      </c>
      <c r="B376" t="s">
        <v>1462</v>
      </c>
      <c r="C376" s="1" t="str">
        <f t="shared" si="53"/>
        <v>21:0455</v>
      </c>
      <c r="D376" s="1" t="str">
        <f t="shared" si="60"/>
        <v>21:0149</v>
      </c>
      <c r="E376" t="s">
        <v>1463</v>
      </c>
      <c r="F376" t="s">
        <v>1464</v>
      </c>
      <c r="H376">
        <v>54.916680599999999</v>
      </c>
      <c r="I376">
        <v>-129.96847690000001</v>
      </c>
      <c r="J376" s="1" t="str">
        <f t="shared" si="61"/>
        <v>NGR bulk stream sediment</v>
      </c>
      <c r="K376" s="1" t="str">
        <f t="shared" si="62"/>
        <v>&lt;177 micron (NGR)</v>
      </c>
      <c r="L376">
        <v>20</v>
      </c>
      <c r="M376" t="s">
        <v>77</v>
      </c>
      <c r="N376">
        <v>375</v>
      </c>
      <c r="O376">
        <v>2</v>
      </c>
    </row>
    <row r="377" spans="1:15" hidden="1" x14ac:dyDescent="0.3">
      <c r="A377" t="s">
        <v>1465</v>
      </c>
      <c r="B377" t="s">
        <v>1466</v>
      </c>
      <c r="C377" s="1" t="str">
        <f t="shared" si="53"/>
        <v>21:0455</v>
      </c>
      <c r="D377" s="1" t="str">
        <f t="shared" si="60"/>
        <v>21:0149</v>
      </c>
      <c r="E377" t="s">
        <v>1467</v>
      </c>
      <c r="F377" t="s">
        <v>1468</v>
      </c>
      <c r="H377">
        <v>54.920598300000002</v>
      </c>
      <c r="I377">
        <v>-129.95317589999999</v>
      </c>
      <c r="J377" s="1" t="str">
        <f t="shared" si="61"/>
        <v>NGR bulk stream sediment</v>
      </c>
      <c r="K377" s="1" t="str">
        <f t="shared" si="62"/>
        <v>&lt;177 micron (NGR)</v>
      </c>
      <c r="L377">
        <v>20</v>
      </c>
      <c r="M377" t="s">
        <v>82</v>
      </c>
      <c r="N377">
        <v>376</v>
      </c>
      <c r="O377">
        <v>4</v>
      </c>
    </row>
    <row r="378" spans="1:15" hidden="1" x14ac:dyDescent="0.3">
      <c r="A378" t="s">
        <v>1469</v>
      </c>
      <c r="B378" t="s">
        <v>1470</v>
      </c>
      <c r="C378" s="1" t="str">
        <f t="shared" si="53"/>
        <v>21:0455</v>
      </c>
      <c r="D378" s="1" t="str">
        <f t="shared" si="60"/>
        <v>21:0149</v>
      </c>
      <c r="E378" t="s">
        <v>1471</v>
      </c>
      <c r="F378" t="s">
        <v>1472</v>
      </c>
      <c r="H378">
        <v>54.423719699999999</v>
      </c>
      <c r="I378">
        <v>-128.49998020000001</v>
      </c>
      <c r="J378" s="1" t="str">
        <f t="shared" si="61"/>
        <v>NGR bulk stream sediment</v>
      </c>
      <c r="K378" s="1" t="str">
        <f t="shared" si="62"/>
        <v>&lt;177 micron (NGR)</v>
      </c>
      <c r="L378">
        <v>21</v>
      </c>
      <c r="M378" t="s">
        <v>19</v>
      </c>
      <c r="N378">
        <v>377</v>
      </c>
      <c r="O378">
        <v>5</v>
      </c>
    </row>
    <row r="379" spans="1:15" hidden="1" x14ac:dyDescent="0.3">
      <c r="A379" t="s">
        <v>1473</v>
      </c>
      <c r="B379" t="s">
        <v>1474</v>
      </c>
      <c r="C379" s="1" t="str">
        <f t="shared" si="53"/>
        <v>21:0455</v>
      </c>
      <c r="D379" s="1" t="str">
        <f t="shared" si="60"/>
        <v>21:0149</v>
      </c>
      <c r="E379" t="s">
        <v>1475</v>
      </c>
      <c r="F379" t="s">
        <v>1476</v>
      </c>
      <c r="H379">
        <v>54.4091193</v>
      </c>
      <c r="I379">
        <v>-128.56225309999999</v>
      </c>
      <c r="J379" s="1" t="str">
        <f t="shared" si="61"/>
        <v>NGR bulk stream sediment</v>
      </c>
      <c r="K379" s="1" t="str">
        <f t="shared" si="62"/>
        <v>&lt;177 micron (NGR)</v>
      </c>
      <c r="L379">
        <v>21</v>
      </c>
      <c r="M379" t="s">
        <v>38</v>
      </c>
      <c r="N379">
        <v>378</v>
      </c>
      <c r="O379">
        <v>2</v>
      </c>
    </row>
    <row r="380" spans="1:15" hidden="1" x14ac:dyDescent="0.3">
      <c r="A380" t="s">
        <v>1477</v>
      </c>
      <c r="B380" t="s">
        <v>1478</v>
      </c>
      <c r="C380" s="1" t="str">
        <f t="shared" si="53"/>
        <v>21:0455</v>
      </c>
      <c r="D380" s="1" t="str">
        <f t="shared" si="60"/>
        <v>21:0149</v>
      </c>
      <c r="E380" t="s">
        <v>1479</v>
      </c>
      <c r="F380" t="s">
        <v>1480</v>
      </c>
      <c r="H380">
        <v>54.429341399999998</v>
      </c>
      <c r="I380">
        <v>-128.55739819999999</v>
      </c>
      <c r="J380" s="1" t="str">
        <f t="shared" si="61"/>
        <v>NGR bulk stream sediment</v>
      </c>
      <c r="K380" s="1" t="str">
        <f t="shared" si="62"/>
        <v>&lt;177 micron (NGR)</v>
      </c>
      <c r="L380">
        <v>21</v>
      </c>
      <c r="M380" t="s">
        <v>43</v>
      </c>
      <c r="N380">
        <v>379</v>
      </c>
      <c r="O380">
        <v>6</v>
      </c>
    </row>
    <row r="381" spans="1:15" hidden="1" x14ac:dyDescent="0.3">
      <c r="A381" t="s">
        <v>1481</v>
      </c>
      <c r="B381" t="s">
        <v>1482</v>
      </c>
      <c r="C381" s="1" t="str">
        <f t="shared" si="53"/>
        <v>21:0455</v>
      </c>
      <c r="D381" s="1" t="str">
        <f t="shared" si="60"/>
        <v>21:0149</v>
      </c>
      <c r="E381" t="s">
        <v>1483</v>
      </c>
      <c r="F381" t="s">
        <v>1484</v>
      </c>
      <c r="H381">
        <v>54.4195943</v>
      </c>
      <c r="I381">
        <v>-128.5389768</v>
      </c>
      <c r="J381" s="1" t="str">
        <f t="shared" si="61"/>
        <v>NGR bulk stream sediment</v>
      </c>
      <c r="K381" s="1" t="str">
        <f t="shared" si="62"/>
        <v>&lt;177 micron (NGR)</v>
      </c>
      <c r="L381">
        <v>21</v>
      </c>
      <c r="M381" t="s">
        <v>24</v>
      </c>
      <c r="N381">
        <v>380</v>
      </c>
      <c r="O381">
        <v>3</v>
      </c>
    </row>
    <row r="382" spans="1:15" hidden="1" x14ac:dyDescent="0.3">
      <c r="A382" t="s">
        <v>1485</v>
      </c>
      <c r="B382" t="s">
        <v>1486</v>
      </c>
      <c r="C382" s="1" t="str">
        <f t="shared" si="53"/>
        <v>21:0455</v>
      </c>
      <c r="D382" s="1" t="str">
        <f t="shared" si="60"/>
        <v>21:0149</v>
      </c>
      <c r="E382" t="s">
        <v>1483</v>
      </c>
      <c r="F382" t="s">
        <v>1487</v>
      </c>
      <c r="H382">
        <v>54.4195943</v>
      </c>
      <c r="I382">
        <v>-128.5389768</v>
      </c>
      <c r="J382" s="1" t="str">
        <f t="shared" si="61"/>
        <v>NGR bulk stream sediment</v>
      </c>
      <c r="K382" s="1" t="str">
        <f t="shared" si="62"/>
        <v>&lt;177 micron (NGR)</v>
      </c>
      <c r="L382">
        <v>21</v>
      </c>
      <c r="M382" t="s">
        <v>28</v>
      </c>
      <c r="N382">
        <v>381</v>
      </c>
      <c r="O382">
        <v>3</v>
      </c>
    </row>
    <row r="383" spans="1:15" hidden="1" x14ac:dyDescent="0.3">
      <c r="A383" t="s">
        <v>1488</v>
      </c>
      <c r="B383" t="s">
        <v>1489</v>
      </c>
      <c r="C383" s="1" t="str">
        <f t="shared" si="53"/>
        <v>21:0455</v>
      </c>
      <c r="D383" s="1" t="str">
        <f>HYPERLINK("https://geochem.nrcan.gc.ca/cdogs/content/svy/svy_e.htm", "")</f>
        <v/>
      </c>
      <c r="G383" s="1" t="str">
        <f>HYPERLINK("https://geochem.nrcan.gc.ca/cdogs/content/cr_/cr_00120_e.htm", "120")</f>
        <v>120</v>
      </c>
      <c r="J383" t="s">
        <v>31</v>
      </c>
      <c r="K383" t="s">
        <v>32</v>
      </c>
      <c r="L383">
        <v>21</v>
      </c>
      <c r="M383" t="s">
        <v>33</v>
      </c>
      <c r="N383">
        <v>382</v>
      </c>
      <c r="O383">
        <v>4</v>
      </c>
    </row>
    <row r="384" spans="1:15" hidden="1" x14ac:dyDescent="0.3">
      <c r="A384" t="s">
        <v>1490</v>
      </c>
      <c r="B384" t="s">
        <v>1491</v>
      </c>
      <c r="C384" s="1" t="str">
        <f t="shared" si="53"/>
        <v>21:0455</v>
      </c>
      <c r="D384" s="1" t="str">
        <f t="shared" ref="D384:D411" si="63">HYPERLINK("https://geochem.nrcan.gc.ca/cdogs/content/svy/svy210149_e.htm", "21:0149")</f>
        <v>21:0149</v>
      </c>
      <c r="E384" t="s">
        <v>1492</v>
      </c>
      <c r="F384" t="s">
        <v>1493</v>
      </c>
      <c r="H384">
        <v>54.400838200000003</v>
      </c>
      <c r="I384">
        <v>-128.51105820000001</v>
      </c>
      <c r="J384" s="1" t="str">
        <f t="shared" ref="J384:J411" si="64">HYPERLINK("https://geochem.nrcan.gc.ca/cdogs/content/kwd/kwd020030_e.htm", "NGR bulk stream sediment")</f>
        <v>NGR bulk stream sediment</v>
      </c>
      <c r="K384" s="1" t="str">
        <f t="shared" ref="K384:K411" si="65">HYPERLINK("https://geochem.nrcan.gc.ca/cdogs/content/kwd/kwd080006_e.htm", "&lt;177 micron (NGR)")</f>
        <v>&lt;177 micron (NGR)</v>
      </c>
      <c r="L384">
        <v>21</v>
      </c>
      <c r="M384" t="s">
        <v>48</v>
      </c>
      <c r="N384">
        <v>383</v>
      </c>
      <c r="O384">
        <v>4</v>
      </c>
    </row>
    <row r="385" spans="1:15" hidden="1" x14ac:dyDescent="0.3">
      <c r="A385" t="s">
        <v>1494</v>
      </c>
      <c r="B385" t="s">
        <v>1495</v>
      </c>
      <c r="C385" s="1" t="str">
        <f t="shared" si="53"/>
        <v>21:0455</v>
      </c>
      <c r="D385" s="1" t="str">
        <f t="shared" si="63"/>
        <v>21:0149</v>
      </c>
      <c r="E385" t="s">
        <v>1496</v>
      </c>
      <c r="F385" t="s">
        <v>1497</v>
      </c>
      <c r="H385">
        <v>54.373795000000001</v>
      </c>
      <c r="I385">
        <v>-128.52229689999999</v>
      </c>
      <c r="J385" s="1" t="str">
        <f t="shared" si="64"/>
        <v>NGR bulk stream sediment</v>
      </c>
      <c r="K385" s="1" t="str">
        <f t="shared" si="65"/>
        <v>&lt;177 micron (NGR)</v>
      </c>
      <c r="L385">
        <v>21</v>
      </c>
      <c r="M385" t="s">
        <v>53</v>
      </c>
      <c r="N385">
        <v>384</v>
      </c>
      <c r="O385">
        <v>4</v>
      </c>
    </row>
    <row r="386" spans="1:15" hidden="1" x14ac:dyDescent="0.3">
      <c r="A386" t="s">
        <v>1498</v>
      </c>
      <c r="B386" t="s">
        <v>1499</v>
      </c>
      <c r="C386" s="1" t="str">
        <f t="shared" ref="C386:C449" si="66">HYPERLINK("https://geochem.nrcan.gc.ca/cdogs/content/bdl/bdl210455_e.htm", "21:0455")</f>
        <v>21:0455</v>
      </c>
      <c r="D386" s="1" t="str">
        <f t="shared" si="63"/>
        <v>21:0149</v>
      </c>
      <c r="E386" t="s">
        <v>1500</v>
      </c>
      <c r="F386" t="s">
        <v>1501</v>
      </c>
      <c r="H386">
        <v>54.386166600000003</v>
      </c>
      <c r="I386">
        <v>-128.51217360000001</v>
      </c>
      <c r="J386" s="1" t="str">
        <f t="shared" si="64"/>
        <v>NGR bulk stream sediment</v>
      </c>
      <c r="K386" s="1" t="str">
        <f t="shared" si="65"/>
        <v>&lt;177 micron (NGR)</v>
      </c>
      <c r="L386">
        <v>21</v>
      </c>
      <c r="M386" t="s">
        <v>58</v>
      </c>
      <c r="N386">
        <v>385</v>
      </c>
      <c r="O386">
        <v>3</v>
      </c>
    </row>
    <row r="387" spans="1:15" hidden="1" x14ac:dyDescent="0.3">
      <c r="A387" t="s">
        <v>1502</v>
      </c>
      <c r="B387" t="s">
        <v>1503</v>
      </c>
      <c r="C387" s="1" t="str">
        <f t="shared" si="66"/>
        <v>21:0455</v>
      </c>
      <c r="D387" s="1" t="str">
        <f t="shared" si="63"/>
        <v>21:0149</v>
      </c>
      <c r="E387" t="s">
        <v>1471</v>
      </c>
      <c r="F387" t="s">
        <v>1504</v>
      </c>
      <c r="H387">
        <v>54.423719699999999</v>
      </c>
      <c r="I387">
        <v>-128.49998020000001</v>
      </c>
      <c r="J387" s="1" t="str">
        <f t="shared" si="64"/>
        <v>NGR bulk stream sediment</v>
      </c>
      <c r="K387" s="1" t="str">
        <f t="shared" si="65"/>
        <v>&lt;177 micron (NGR)</v>
      </c>
      <c r="L387">
        <v>21</v>
      </c>
      <c r="M387" t="s">
        <v>72</v>
      </c>
      <c r="N387">
        <v>386</v>
      </c>
      <c r="O387">
        <v>4</v>
      </c>
    </row>
    <row r="388" spans="1:15" hidden="1" x14ac:dyDescent="0.3">
      <c r="A388" t="s">
        <v>1505</v>
      </c>
      <c r="B388" t="s">
        <v>1506</v>
      </c>
      <c r="C388" s="1" t="str">
        <f t="shared" si="66"/>
        <v>21:0455</v>
      </c>
      <c r="D388" s="1" t="str">
        <f t="shared" si="63"/>
        <v>21:0149</v>
      </c>
      <c r="E388" t="s">
        <v>1507</v>
      </c>
      <c r="F388" t="s">
        <v>1508</v>
      </c>
      <c r="H388">
        <v>54.426691099999999</v>
      </c>
      <c r="I388">
        <v>-128.44173309999999</v>
      </c>
      <c r="J388" s="1" t="str">
        <f t="shared" si="64"/>
        <v>NGR bulk stream sediment</v>
      </c>
      <c r="K388" s="1" t="str">
        <f t="shared" si="65"/>
        <v>&lt;177 micron (NGR)</v>
      </c>
      <c r="L388">
        <v>21</v>
      </c>
      <c r="M388" t="s">
        <v>63</v>
      </c>
      <c r="N388">
        <v>387</v>
      </c>
      <c r="O388">
        <v>2</v>
      </c>
    </row>
    <row r="389" spans="1:15" hidden="1" x14ac:dyDescent="0.3">
      <c r="A389" t="s">
        <v>1509</v>
      </c>
      <c r="B389" t="s">
        <v>1510</v>
      </c>
      <c r="C389" s="1" t="str">
        <f t="shared" si="66"/>
        <v>21:0455</v>
      </c>
      <c r="D389" s="1" t="str">
        <f t="shared" si="63"/>
        <v>21:0149</v>
      </c>
      <c r="E389" t="s">
        <v>1511</v>
      </c>
      <c r="F389" t="s">
        <v>1512</v>
      </c>
      <c r="H389">
        <v>54.433478600000001</v>
      </c>
      <c r="I389">
        <v>-128.45201539999999</v>
      </c>
      <c r="J389" s="1" t="str">
        <f t="shared" si="64"/>
        <v>NGR bulk stream sediment</v>
      </c>
      <c r="K389" s="1" t="str">
        <f t="shared" si="65"/>
        <v>&lt;177 micron (NGR)</v>
      </c>
      <c r="L389">
        <v>21</v>
      </c>
      <c r="M389" t="s">
        <v>68</v>
      </c>
      <c r="N389">
        <v>388</v>
      </c>
      <c r="O389">
        <v>4</v>
      </c>
    </row>
    <row r="390" spans="1:15" hidden="1" x14ac:dyDescent="0.3">
      <c r="A390" t="s">
        <v>1513</v>
      </c>
      <c r="B390" t="s">
        <v>1514</v>
      </c>
      <c r="C390" s="1" t="str">
        <f t="shared" si="66"/>
        <v>21:0455</v>
      </c>
      <c r="D390" s="1" t="str">
        <f t="shared" si="63"/>
        <v>21:0149</v>
      </c>
      <c r="E390" t="s">
        <v>1515</v>
      </c>
      <c r="F390" t="s">
        <v>1516</v>
      </c>
      <c r="H390">
        <v>54.442077099999999</v>
      </c>
      <c r="I390">
        <v>-128.46556169999999</v>
      </c>
      <c r="J390" s="1" t="str">
        <f t="shared" si="64"/>
        <v>NGR bulk stream sediment</v>
      </c>
      <c r="K390" s="1" t="str">
        <f t="shared" si="65"/>
        <v>&lt;177 micron (NGR)</v>
      </c>
      <c r="L390">
        <v>21</v>
      </c>
      <c r="M390" t="s">
        <v>77</v>
      </c>
      <c r="N390">
        <v>389</v>
      </c>
      <c r="O390">
        <v>3</v>
      </c>
    </row>
    <row r="391" spans="1:15" hidden="1" x14ac:dyDescent="0.3">
      <c r="A391" t="s">
        <v>1517</v>
      </c>
      <c r="B391" t="s">
        <v>1518</v>
      </c>
      <c r="C391" s="1" t="str">
        <f t="shared" si="66"/>
        <v>21:0455</v>
      </c>
      <c r="D391" s="1" t="str">
        <f t="shared" si="63"/>
        <v>21:0149</v>
      </c>
      <c r="E391" t="s">
        <v>1519</v>
      </c>
      <c r="F391" t="s">
        <v>1520</v>
      </c>
      <c r="H391">
        <v>54.472811200000002</v>
      </c>
      <c r="I391">
        <v>-128.47122830000001</v>
      </c>
      <c r="J391" s="1" t="str">
        <f t="shared" si="64"/>
        <v>NGR bulk stream sediment</v>
      </c>
      <c r="K391" s="1" t="str">
        <f t="shared" si="65"/>
        <v>&lt;177 micron (NGR)</v>
      </c>
      <c r="L391">
        <v>21</v>
      </c>
      <c r="M391" t="s">
        <v>82</v>
      </c>
      <c r="N391">
        <v>390</v>
      </c>
      <c r="O391">
        <v>4</v>
      </c>
    </row>
    <row r="392" spans="1:15" hidden="1" x14ac:dyDescent="0.3">
      <c r="A392" t="s">
        <v>1521</v>
      </c>
      <c r="B392" t="s">
        <v>1522</v>
      </c>
      <c r="C392" s="1" t="str">
        <f t="shared" si="66"/>
        <v>21:0455</v>
      </c>
      <c r="D392" s="1" t="str">
        <f t="shared" si="63"/>
        <v>21:0149</v>
      </c>
      <c r="E392" t="s">
        <v>1523</v>
      </c>
      <c r="F392" t="s">
        <v>1524</v>
      </c>
      <c r="H392">
        <v>54.477298699999999</v>
      </c>
      <c r="I392">
        <v>-128.4657387</v>
      </c>
      <c r="J392" s="1" t="str">
        <f t="shared" si="64"/>
        <v>NGR bulk stream sediment</v>
      </c>
      <c r="K392" s="1" t="str">
        <f t="shared" si="65"/>
        <v>&lt;177 micron (NGR)</v>
      </c>
      <c r="L392">
        <v>21</v>
      </c>
      <c r="M392" t="s">
        <v>87</v>
      </c>
      <c r="N392">
        <v>391</v>
      </c>
      <c r="O392">
        <v>4</v>
      </c>
    </row>
    <row r="393" spans="1:15" hidden="1" x14ac:dyDescent="0.3">
      <c r="A393" t="s">
        <v>1525</v>
      </c>
      <c r="B393" t="s">
        <v>1526</v>
      </c>
      <c r="C393" s="1" t="str">
        <f t="shared" si="66"/>
        <v>21:0455</v>
      </c>
      <c r="D393" s="1" t="str">
        <f t="shared" si="63"/>
        <v>21:0149</v>
      </c>
      <c r="E393" t="s">
        <v>1527</v>
      </c>
      <c r="F393" t="s">
        <v>1528</v>
      </c>
      <c r="H393">
        <v>54.493076600000002</v>
      </c>
      <c r="I393">
        <v>-128.4773141</v>
      </c>
      <c r="J393" s="1" t="str">
        <f t="shared" si="64"/>
        <v>NGR bulk stream sediment</v>
      </c>
      <c r="K393" s="1" t="str">
        <f t="shared" si="65"/>
        <v>&lt;177 micron (NGR)</v>
      </c>
      <c r="L393">
        <v>21</v>
      </c>
      <c r="M393" t="s">
        <v>92</v>
      </c>
      <c r="N393">
        <v>392</v>
      </c>
      <c r="O393">
        <v>3</v>
      </c>
    </row>
    <row r="394" spans="1:15" hidden="1" x14ac:dyDescent="0.3">
      <c r="A394" t="s">
        <v>1529</v>
      </c>
      <c r="B394" t="s">
        <v>1530</v>
      </c>
      <c r="C394" s="1" t="str">
        <f t="shared" si="66"/>
        <v>21:0455</v>
      </c>
      <c r="D394" s="1" t="str">
        <f t="shared" si="63"/>
        <v>21:0149</v>
      </c>
      <c r="E394" t="s">
        <v>1531</v>
      </c>
      <c r="F394" t="s">
        <v>1532</v>
      </c>
      <c r="H394">
        <v>54.495789199999997</v>
      </c>
      <c r="I394">
        <v>-128.53445249999999</v>
      </c>
      <c r="J394" s="1" t="str">
        <f t="shared" si="64"/>
        <v>NGR bulk stream sediment</v>
      </c>
      <c r="K394" s="1" t="str">
        <f t="shared" si="65"/>
        <v>&lt;177 micron (NGR)</v>
      </c>
      <c r="L394">
        <v>21</v>
      </c>
      <c r="M394" t="s">
        <v>97</v>
      </c>
      <c r="N394">
        <v>393</v>
      </c>
      <c r="O394">
        <v>3</v>
      </c>
    </row>
    <row r="395" spans="1:15" hidden="1" x14ac:dyDescent="0.3">
      <c r="A395" t="s">
        <v>1533</v>
      </c>
      <c r="B395" t="s">
        <v>1534</v>
      </c>
      <c r="C395" s="1" t="str">
        <f t="shared" si="66"/>
        <v>21:0455</v>
      </c>
      <c r="D395" s="1" t="str">
        <f t="shared" si="63"/>
        <v>21:0149</v>
      </c>
      <c r="E395" t="s">
        <v>1535</v>
      </c>
      <c r="F395" t="s">
        <v>1536</v>
      </c>
      <c r="H395">
        <v>54.522897100000002</v>
      </c>
      <c r="I395">
        <v>-128.36135329999999</v>
      </c>
      <c r="J395" s="1" t="str">
        <f t="shared" si="64"/>
        <v>NGR bulk stream sediment</v>
      </c>
      <c r="K395" s="1" t="str">
        <f t="shared" si="65"/>
        <v>&lt;177 micron (NGR)</v>
      </c>
      <c r="L395">
        <v>21</v>
      </c>
      <c r="M395" t="s">
        <v>102</v>
      </c>
      <c r="N395">
        <v>394</v>
      </c>
      <c r="O395">
        <v>4</v>
      </c>
    </row>
    <row r="396" spans="1:15" hidden="1" x14ac:dyDescent="0.3">
      <c r="A396" t="s">
        <v>1537</v>
      </c>
      <c r="B396" t="s">
        <v>1538</v>
      </c>
      <c r="C396" s="1" t="str">
        <f t="shared" si="66"/>
        <v>21:0455</v>
      </c>
      <c r="D396" s="1" t="str">
        <f t="shared" si="63"/>
        <v>21:0149</v>
      </c>
      <c r="E396" t="s">
        <v>1539</v>
      </c>
      <c r="F396" t="s">
        <v>1540</v>
      </c>
      <c r="H396">
        <v>54.512982999999998</v>
      </c>
      <c r="I396">
        <v>-128.3561014</v>
      </c>
      <c r="J396" s="1" t="str">
        <f t="shared" si="64"/>
        <v>NGR bulk stream sediment</v>
      </c>
      <c r="K396" s="1" t="str">
        <f t="shared" si="65"/>
        <v>&lt;177 micron (NGR)</v>
      </c>
      <c r="L396">
        <v>21</v>
      </c>
      <c r="M396" t="s">
        <v>107</v>
      </c>
      <c r="N396">
        <v>395</v>
      </c>
      <c r="O396">
        <v>4</v>
      </c>
    </row>
    <row r="397" spans="1:15" hidden="1" x14ac:dyDescent="0.3">
      <c r="A397" t="s">
        <v>1541</v>
      </c>
      <c r="B397" t="s">
        <v>1542</v>
      </c>
      <c r="C397" s="1" t="str">
        <f t="shared" si="66"/>
        <v>21:0455</v>
      </c>
      <c r="D397" s="1" t="str">
        <f t="shared" si="63"/>
        <v>21:0149</v>
      </c>
      <c r="E397" t="s">
        <v>1543</v>
      </c>
      <c r="F397" t="s">
        <v>1544</v>
      </c>
      <c r="H397">
        <v>54.533018499999997</v>
      </c>
      <c r="I397">
        <v>-128.40755569999999</v>
      </c>
      <c r="J397" s="1" t="str">
        <f t="shared" si="64"/>
        <v>NGR bulk stream sediment</v>
      </c>
      <c r="K397" s="1" t="str">
        <f t="shared" si="65"/>
        <v>&lt;177 micron (NGR)</v>
      </c>
      <c r="L397">
        <v>21</v>
      </c>
      <c r="M397" t="s">
        <v>112</v>
      </c>
      <c r="N397">
        <v>396</v>
      </c>
      <c r="O397">
        <v>2</v>
      </c>
    </row>
    <row r="398" spans="1:15" hidden="1" x14ac:dyDescent="0.3">
      <c r="A398" t="s">
        <v>1545</v>
      </c>
      <c r="B398" t="s">
        <v>1546</v>
      </c>
      <c r="C398" s="1" t="str">
        <f t="shared" si="66"/>
        <v>21:0455</v>
      </c>
      <c r="D398" s="1" t="str">
        <f t="shared" si="63"/>
        <v>21:0149</v>
      </c>
      <c r="E398" t="s">
        <v>1547</v>
      </c>
      <c r="F398" t="s">
        <v>1548</v>
      </c>
      <c r="H398">
        <v>54.992939100000001</v>
      </c>
      <c r="I398">
        <v>-128.32504420000001</v>
      </c>
      <c r="J398" s="1" t="str">
        <f t="shared" si="64"/>
        <v>NGR bulk stream sediment</v>
      </c>
      <c r="K398" s="1" t="str">
        <f t="shared" si="65"/>
        <v>&lt;177 micron (NGR)</v>
      </c>
      <c r="L398">
        <v>22</v>
      </c>
      <c r="M398" t="s">
        <v>19</v>
      </c>
      <c r="N398">
        <v>397</v>
      </c>
      <c r="O398">
        <v>3</v>
      </c>
    </row>
    <row r="399" spans="1:15" hidden="1" x14ac:dyDescent="0.3">
      <c r="A399" t="s">
        <v>1549</v>
      </c>
      <c r="B399" t="s">
        <v>1550</v>
      </c>
      <c r="C399" s="1" t="str">
        <f t="shared" si="66"/>
        <v>21:0455</v>
      </c>
      <c r="D399" s="1" t="str">
        <f t="shared" si="63"/>
        <v>21:0149</v>
      </c>
      <c r="E399" t="s">
        <v>1551</v>
      </c>
      <c r="F399" t="s">
        <v>1552</v>
      </c>
      <c r="H399">
        <v>54.631701800000002</v>
      </c>
      <c r="I399">
        <v>-128.2739009</v>
      </c>
      <c r="J399" s="1" t="str">
        <f t="shared" si="64"/>
        <v>NGR bulk stream sediment</v>
      </c>
      <c r="K399" s="1" t="str">
        <f t="shared" si="65"/>
        <v>&lt;177 micron (NGR)</v>
      </c>
      <c r="L399">
        <v>22</v>
      </c>
      <c r="M399" t="s">
        <v>38</v>
      </c>
      <c r="N399">
        <v>398</v>
      </c>
      <c r="O399">
        <v>10</v>
      </c>
    </row>
    <row r="400" spans="1:15" hidden="1" x14ac:dyDescent="0.3">
      <c r="A400" t="s">
        <v>1553</v>
      </c>
      <c r="B400" t="s">
        <v>1554</v>
      </c>
      <c r="C400" s="1" t="str">
        <f t="shared" si="66"/>
        <v>21:0455</v>
      </c>
      <c r="D400" s="1" t="str">
        <f t="shared" si="63"/>
        <v>21:0149</v>
      </c>
      <c r="E400" t="s">
        <v>1555</v>
      </c>
      <c r="F400" t="s">
        <v>1556</v>
      </c>
      <c r="H400">
        <v>54.637427099999996</v>
      </c>
      <c r="I400">
        <v>-128.27096409999999</v>
      </c>
      <c r="J400" s="1" t="str">
        <f t="shared" si="64"/>
        <v>NGR bulk stream sediment</v>
      </c>
      <c r="K400" s="1" t="str">
        <f t="shared" si="65"/>
        <v>&lt;177 micron (NGR)</v>
      </c>
      <c r="L400">
        <v>22</v>
      </c>
      <c r="M400" t="s">
        <v>43</v>
      </c>
      <c r="N400">
        <v>399</v>
      </c>
      <c r="O400">
        <v>2</v>
      </c>
    </row>
    <row r="401" spans="1:15" hidden="1" x14ac:dyDescent="0.3">
      <c r="A401" t="s">
        <v>1557</v>
      </c>
      <c r="B401" t="s">
        <v>1558</v>
      </c>
      <c r="C401" s="1" t="str">
        <f t="shared" si="66"/>
        <v>21:0455</v>
      </c>
      <c r="D401" s="1" t="str">
        <f t="shared" si="63"/>
        <v>21:0149</v>
      </c>
      <c r="E401" t="s">
        <v>1559</v>
      </c>
      <c r="F401" t="s">
        <v>1560</v>
      </c>
      <c r="H401">
        <v>54.643630799999997</v>
      </c>
      <c r="I401">
        <v>-128.2865343</v>
      </c>
      <c r="J401" s="1" t="str">
        <f t="shared" si="64"/>
        <v>NGR bulk stream sediment</v>
      </c>
      <c r="K401" s="1" t="str">
        <f t="shared" si="65"/>
        <v>&lt;177 micron (NGR)</v>
      </c>
      <c r="L401">
        <v>22</v>
      </c>
      <c r="M401" t="s">
        <v>48</v>
      </c>
      <c r="N401">
        <v>400</v>
      </c>
      <c r="O401">
        <v>4</v>
      </c>
    </row>
    <row r="402" spans="1:15" hidden="1" x14ac:dyDescent="0.3">
      <c r="A402" t="s">
        <v>1561</v>
      </c>
      <c r="B402" t="s">
        <v>1562</v>
      </c>
      <c r="C402" s="1" t="str">
        <f t="shared" si="66"/>
        <v>21:0455</v>
      </c>
      <c r="D402" s="1" t="str">
        <f t="shared" si="63"/>
        <v>21:0149</v>
      </c>
      <c r="E402" t="s">
        <v>1563</v>
      </c>
      <c r="F402" t="s">
        <v>1564</v>
      </c>
      <c r="H402">
        <v>54.638858800000001</v>
      </c>
      <c r="I402">
        <v>-128.29583600000001</v>
      </c>
      <c r="J402" s="1" t="str">
        <f t="shared" si="64"/>
        <v>NGR bulk stream sediment</v>
      </c>
      <c r="K402" s="1" t="str">
        <f t="shared" si="65"/>
        <v>&lt;177 micron (NGR)</v>
      </c>
      <c r="L402">
        <v>22</v>
      </c>
      <c r="M402" t="s">
        <v>53</v>
      </c>
      <c r="N402">
        <v>401</v>
      </c>
      <c r="O402">
        <v>5</v>
      </c>
    </row>
    <row r="403" spans="1:15" hidden="1" x14ac:dyDescent="0.3">
      <c r="A403" t="s">
        <v>1565</v>
      </c>
      <c r="B403" t="s">
        <v>1566</v>
      </c>
      <c r="C403" s="1" t="str">
        <f t="shared" si="66"/>
        <v>21:0455</v>
      </c>
      <c r="D403" s="1" t="str">
        <f t="shared" si="63"/>
        <v>21:0149</v>
      </c>
      <c r="E403" t="s">
        <v>1567</v>
      </c>
      <c r="F403" t="s">
        <v>1568</v>
      </c>
      <c r="H403">
        <v>54.650816200000001</v>
      </c>
      <c r="I403">
        <v>-128.3465094</v>
      </c>
      <c r="J403" s="1" t="str">
        <f t="shared" si="64"/>
        <v>NGR bulk stream sediment</v>
      </c>
      <c r="K403" s="1" t="str">
        <f t="shared" si="65"/>
        <v>&lt;177 micron (NGR)</v>
      </c>
      <c r="L403">
        <v>22</v>
      </c>
      <c r="M403" t="s">
        <v>58</v>
      </c>
      <c r="N403">
        <v>402</v>
      </c>
      <c r="O403">
        <v>5</v>
      </c>
    </row>
    <row r="404" spans="1:15" hidden="1" x14ac:dyDescent="0.3">
      <c r="A404" t="s">
        <v>1569</v>
      </c>
      <c r="B404" t="s">
        <v>1570</v>
      </c>
      <c r="C404" s="1" t="str">
        <f t="shared" si="66"/>
        <v>21:0455</v>
      </c>
      <c r="D404" s="1" t="str">
        <f t="shared" si="63"/>
        <v>21:0149</v>
      </c>
      <c r="E404" t="s">
        <v>1571</v>
      </c>
      <c r="F404" t="s">
        <v>1572</v>
      </c>
      <c r="H404">
        <v>54.729903100000001</v>
      </c>
      <c r="I404">
        <v>-128.27938779999999</v>
      </c>
      <c r="J404" s="1" t="str">
        <f t="shared" si="64"/>
        <v>NGR bulk stream sediment</v>
      </c>
      <c r="K404" s="1" t="str">
        <f t="shared" si="65"/>
        <v>&lt;177 micron (NGR)</v>
      </c>
      <c r="L404">
        <v>22</v>
      </c>
      <c r="M404" t="s">
        <v>63</v>
      </c>
      <c r="N404">
        <v>403</v>
      </c>
      <c r="O404">
        <v>5</v>
      </c>
    </row>
    <row r="405" spans="1:15" hidden="1" x14ac:dyDescent="0.3">
      <c r="A405" t="s">
        <v>1573</v>
      </c>
      <c r="B405" t="s">
        <v>1574</v>
      </c>
      <c r="C405" s="1" t="str">
        <f t="shared" si="66"/>
        <v>21:0455</v>
      </c>
      <c r="D405" s="1" t="str">
        <f t="shared" si="63"/>
        <v>21:0149</v>
      </c>
      <c r="E405" t="s">
        <v>1575</v>
      </c>
      <c r="F405" t="s">
        <v>1576</v>
      </c>
      <c r="H405">
        <v>54.715983700000002</v>
      </c>
      <c r="I405">
        <v>-128.3028722</v>
      </c>
      <c r="J405" s="1" t="str">
        <f t="shared" si="64"/>
        <v>NGR bulk stream sediment</v>
      </c>
      <c r="K405" s="1" t="str">
        <f t="shared" si="65"/>
        <v>&lt;177 micron (NGR)</v>
      </c>
      <c r="L405">
        <v>22</v>
      </c>
      <c r="M405" t="s">
        <v>68</v>
      </c>
      <c r="N405">
        <v>404</v>
      </c>
      <c r="O405">
        <v>6</v>
      </c>
    </row>
    <row r="406" spans="1:15" hidden="1" x14ac:dyDescent="0.3">
      <c r="A406" t="s">
        <v>1577</v>
      </c>
      <c r="B406" t="s">
        <v>1578</v>
      </c>
      <c r="C406" s="1" t="str">
        <f t="shared" si="66"/>
        <v>21:0455</v>
      </c>
      <c r="D406" s="1" t="str">
        <f t="shared" si="63"/>
        <v>21:0149</v>
      </c>
      <c r="E406" t="s">
        <v>1579</v>
      </c>
      <c r="F406" t="s">
        <v>1580</v>
      </c>
      <c r="H406">
        <v>54.6990184</v>
      </c>
      <c r="I406">
        <v>-128.3144423</v>
      </c>
      <c r="J406" s="1" t="str">
        <f t="shared" si="64"/>
        <v>NGR bulk stream sediment</v>
      </c>
      <c r="K406" s="1" t="str">
        <f t="shared" si="65"/>
        <v>&lt;177 micron (NGR)</v>
      </c>
      <c r="L406">
        <v>22</v>
      </c>
      <c r="M406" t="s">
        <v>24</v>
      </c>
      <c r="N406">
        <v>405</v>
      </c>
      <c r="O406">
        <v>2</v>
      </c>
    </row>
    <row r="407" spans="1:15" hidden="1" x14ac:dyDescent="0.3">
      <c r="A407" t="s">
        <v>1581</v>
      </c>
      <c r="B407" t="s">
        <v>1582</v>
      </c>
      <c r="C407" s="1" t="str">
        <f t="shared" si="66"/>
        <v>21:0455</v>
      </c>
      <c r="D407" s="1" t="str">
        <f t="shared" si="63"/>
        <v>21:0149</v>
      </c>
      <c r="E407" t="s">
        <v>1579</v>
      </c>
      <c r="F407" t="s">
        <v>1583</v>
      </c>
      <c r="H407">
        <v>54.6990184</v>
      </c>
      <c r="I407">
        <v>-128.3144423</v>
      </c>
      <c r="J407" s="1" t="str">
        <f t="shared" si="64"/>
        <v>NGR bulk stream sediment</v>
      </c>
      <c r="K407" s="1" t="str">
        <f t="shared" si="65"/>
        <v>&lt;177 micron (NGR)</v>
      </c>
      <c r="L407">
        <v>22</v>
      </c>
      <c r="M407" t="s">
        <v>28</v>
      </c>
      <c r="N407">
        <v>406</v>
      </c>
      <c r="O407">
        <v>3</v>
      </c>
    </row>
    <row r="408" spans="1:15" hidden="1" x14ac:dyDescent="0.3">
      <c r="A408" t="s">
        <v>1584</v>
      </c>
      <c r="B408" t="s">
        <v>1585</v>
      </c>
      <c r="C408" s="1" t="str">
        <f t="shared" si="66"/>
        <v>21:0455</v>
      </c>
      <c r="D408" s="1" t="str">
        <f t="shared" si="63"/>
        <v>21:0149</v>
      </c>
      <c r="E408" t="s">
        <v>1586</v>
      </c>
      <c r="F408" t="s">
        <v>1587</v>
      </c>
      <c r="H408">
        <v>54.694116299999997</v>
      </c>
      <c r="I408">
        <v>-128.3185273</v>
      </c>
      <c r="J408" s="1" t="str">
        <f t="shared" si="64"/>
        <v>NGR bulk stream sediment</v>
      </c>
      <c r="K408" s="1" t="str">
        <f t="shared" si="65"/>
        <v>&lt;177 micron (NGR)</v>
      </c>
      <c r="L408">
        <v>22</v>
      </c>
      <c r="M408" t="s">
        <v>77</v>
      </c>
      <c r="N408">
        <v>407</v>
      </c>
      <c r="O408">
        <v>4</v>
      </c>
    </row>
    <row r="409" spans="1:15" hidden="1" x14ac:dyDescent="0.3">
      <c r="A409" t="s">
        <v>1588</v>
      </c>
      <c r="B409" t="s">
        <v>1589</v>
      </c>
      <c r="C409" s="1" t="str">
        <f t="shared" si="66"/>
        <v>21:0455</v>
      </c>
      <c r="D409" s="1" t="str">
        <f t="shared" si="63"/>
        <v>21:0149</v>
      </c>
      <c r="E409" t="s">
        <v>1590</v>
      </c>
      <c r="F409" t="s">
        <v>1591</v>
      </c>
      <c r="H409">
        <v>54.689158900000002</v>
      </c>
      <c r="I409">
        <v>-128.3272504</v>
      </c>
      <c r="J409" s="1" t="str">
        <f t="shared" si="64"/>
        <v>NGR bulk stream sediment</v>
      </c>
      <c r="K409" s="1" t="str">
        <f t="shared" si="65"/>
        <v>&lt;177 micron (NGR)</v>
      </c>
      <c r="L409">
        <v>22</v>
      </c>
      <c r="M409" t="s">
        <v>82</v>
      </c>
      <c r="N409">
        <v>408</v>
      </c>
      <c r="O409">
        <v>4</v>
      </c>
    </row>
    <row r="410" spans="1:15" hidden="1" x14ac:dyDescent="0.3">
      <c r="A410" t="s">
        <v>1592</v>
      </c>
      <c r="B410" t="s">
        <v>1593</v>
      </c>
      <c r="C410" s="1" t="str">
        <f t="shared" si="66"/>
        <v>21:0455</v>
      </c>
      <c r="D410" s="1" t="str">
        <f t="shared" si="63"/>
        <v>21:0149</v>
      </c>
      <c r="E410" t="s">
        <v>1594</v>
      </c>
      <c r="F410" t="s">
        <v>1595</v>
      </c>
      <c r="H410">
        <v>54.674919299999999</v>
      </c>
      <c r="I410">
        <v>-128.34468219999999</v>
      </c>
      <c r="J410" s="1" t="str">
        <f t="shared" si="64"/>
        <v>NGR bulk stream sediment</v>
      </c>
      <c r="K410" s="1" t="str">
        <f t="shared" si="65"/>
        <v>&lt;177 micron (NGR)</v>
      </c>
      <c r="L410">
        <v>22</v>
      </c>
      <c r="M410" t="s">
        <v>87</v>
      </c>
      <c r="N410">
        <v>409</v>
      </c>
      <c r="O410">
        <v>10</v>
      </c>
    </row>
    <row r="411" spans="1:15" hidden="1" x14ac:dyDescent="0.3">
      <c r="A411" t="s">
        <v>1596</v>
      </c>
      <c r="B411" t="s">
        <v>1597</v>
      </c>
      <c r="C411" s="1" t="str">
        <f t="shared" si="66"/>
        <v>21:0455</v>
      </c>
      <c r="D411" s="1" t="str">
        <f t="shared" si="63"/>
        <v>21:0149</v>
      </c>
      <c r="E411" t="s">
        <v>1598</v>
      </c>
      <c r="F411" t="s">
        <v>1599</v>
      </c>
      <c r="H411">
        <v>54.643416000000002</v>
      </c>
      <c r="I411">
        <v>-128.4033254</v>
      </c>
      <c r="J411" s="1" t="str">
        <f t="shared" si="64"/>
        <v>NGR bulk stream sediment</v>
      </c>
      <c r="K411" s="1" t="str">
        <f t="shared" si="65"/>
        <v>&lt;177 micron (NGR)</v>
      </c>
      <c r="L411">
        <v>22</v>
      </c>
      <c r="M411" t="s">
        <v>92</v>
      </c>
      <c r="N411">
        <v>410</v>
      </c>
      <c r="O411">
        <v>1</v>
      </c>
    </row>
    <row r="412" spans="1:15" hidden="1" x14ac:dyDescent="0.3">
      <c r="A412" t="s">
        <v>1600</v>
      </c>
      <c r="B412" t="s">
        <v>1601</v>
      </c>
      <c r="C412" s="1" t="str">
        <f t="shared" si="66"/>
        <v>21:0455</v>
      </c>
      <c r="D412" s="1" t="str">
        <f>HYPERLINK("https://geochem.nrcan.gc.ca/cdogs/content/svy/svy_e.htm", "")</f>
        <v/>
      </c>
      <c r="G412" s="1" t="str">
        <f>HYPERLINK("https://geochem.nrcan.gc.ca/cdogs/content/cr_/cr_00121_e.htm", "121")</f>
        <v>121</v>
      </c>
      <c r="J412" t="s">
        <v>31</v>
      </c>
      <c r="K412" t="s">
        <v>32</v>
      </c>
      <c r="L412">
        <v>22</v>
      </c>
      <c r="M412" t="s">
        <v>33</v>
      </c>
      <c r="N412">
        <v>411</v>
      </c>
      <c r="O412">
        <v>4</v>
      </c>
    </row>
    <row r="413" spans="1:15" hidden="1" x14ac:dyDescent="0.3">
      <c r="A413" t="s">
        <v>1602</v>
      </c>
      <c r="B413" t="s">
        <v>1603</v>
      </c>
      <c r="C413" s="1" t="str">
        <f t="shared" si="66"/>
        <v>21:0455</v>
      </c>
      <c r="D413" s="1" t="str">
        <f t="shared" ref="D413:D420" si="67">HYPERLINK("https://geochem.nrcan.gc.ca/cdogs/content/svy/svy210149_e.htm", "21:0149")</f>
        <v>21:0149</v>
      </c>
      <c r="E413" t="s">
        <v>1604</v>
      </c>
      <c r="F413" t="s">
        <v>1605</v>
      </c>
      <c r="H413">
        <v>54.9481751</v>
      </c>
      <c r="I413">
        <v>-128.2719764</v>
      </c>
      <c r="J413" s="1" t="str">
        <f t="shared" ref="J413:J420" si="68">HYPERLINK("https://geochem.nrcan.gc.ca/cdogs/content/kwd/kwd020030_e.htm", "NGR bulk stream sediment")</f>
        <v>NGR bulk stream sediment</v>
      </c>
      <c r="K413" s="1" t="str">
        <f t="shared" ref="K413:K420" si="69">HYPERLINK("https://geochem.nrcan.gc.ca/cdogs/content/kwd/kwd080006_e.htm", "&lt;177 micron (NGR)")</f>
        <v>&lt;177 micron (NGR)</v>
      </c>
      <c r="L413">
        <v>22</v>
      </c>
      <c r="M413" t="s">
        <v>97</v>
      </c>
      <c r="N413">
        <v>412</v>
      </c>
      <c r="O413">
        <v>3</v>
      </c>
    </row>
    <row r="414" spans="1:15" hidden="1" x14ac:dyDescent="0.3">
      <c r="A414" t="s">
        <v>1606</v>
      </c>
      <c r="B414" t="s">
        <v>1607</v>
      </c>
      <c r="C414" s="1" t="str">
        <f t="shared" si="66"/>
        <v>21:0455</v>
      </c>
      <c r="D414" s="1" t="str">
        <f t="shared" si="67"/>
        <v>21:0149</v>
      </c>
      <c r="E414" t="s">
        <v>1608</v>
      </c>
      <c r="F414" t="s">
        <v>1609</v>
      </c>
      <c r="H414">
        <v>54.955253300000003</v>
      </c>
      <c r="I414">
        <v>-128.28502810000001</v>
      </c>
      <c r="J414" s="1" t="str">
        <f t="shared" si="68"/>
        <v>NGR bulk stream sediment</v>
      </c>
      <c r="K414" s="1" t="str">
        <f t="shared" si="69"/>
        <v>&lt;177 micron (NGR)</v>
      </c>
      <c r="L414">
        <v>22</v>
      </c>
      <c r="M414" t="s">
        <v>102</v>
      </c>
      <c r="N414">
        <v>413</v>
      </c>
      <c r="O414">
        <v>2</v>
      </c>
    </row>
    <row r="415" spans="1:15" hidden="1" x14ac:dyDescent="0.3">
      <c r="A415" t="s">
        <v>1610</v>
      </c>
      <c r="B415" t="s">
        <v>1611</v>
      </c>
      <c r="C415" s="1" t="str">
        <f t="shared" si="66"/>
        <v>21:0455</v>
      </c>
      <c r="D415" s="1" t="str">
        <f t="shared" si="67"/>
        <v>21:0149</v>
      </c>
      <c r="E415" t="s">
        <v>1547</v>
      </c>
      <c r="F415" t="s">
        <v>1612</v>
      </c>
      <c r="H415">
        <v>54.992939100000001</v>
      </c>
      <c r="I415">
        <v>-128.32504420000001</v>
      </c>
      <c r="J415" s="1" t="str">
        <f t="shared" si="68"/>
        <v>NGR bulk stream sediment</v>
      </c>
      <c r="K415" s="1" t="str">
        <f t="shared" si="69"/>
        <v>&lt;177 micron (NGR)</v>
      </c>
      <c r="L415">
        <v>22</v>
      </c>
      <c r="M415" t="s">
        <v>72</v>
      </c>
      <c r="N415">
        <v>414</v>
      </c>
      <c r="O415">
        <v>5</v>
      </c>
    </row>
    <row r="416" spans="1:15" hidden="1" x14ac:dyDescent="0.3">
      <c r="A416" t="s">
        <v>1613</v>
      </c>
      <c r="B416" t="s">
        <v>1614</v>
      </c>
      <c r="C416" s="1" t="str">
        <f t="shared" si="66"/>
        <v>21:0455</v>
      </c>
      <c r="D416" s="1" t="str">
        <f t="shared" si="67"/>
        <v>21:0149</v>
      </c>
      <c r="E416" t="s">
        <v>1615</v>
      </c>
      <c r="F416" t="s">
        <v>1616</v>
      </c>
      <c r="H416">
        <v>54.989715400000001</v>
      </c>
      <c r="I416">
        <v>-128.32389480000001</v>
      </c>
      <c r="J416" s="1" t="str">
        <f t="shared" si="68"/>
        <v>NGR bulk stream sediment</v>
      </c>
      <c r="K416" s="1" t="str">
        <f t="shared" si="69"/>
        <v>&lt;177 micron (NGR)</v>
      </c>
      <c r="L416">
        <v>22</v>
      </c>
      <c r="M416" t="s">
        <v>107</v>
      </c>
      <c r="N416">
        <v>415</v>
      </c>
      <c r="O416">
        <v>2</v>
      </c>
    </row>
    <row r="417" spans="1:15" hidden="1" x14ac:dyDescent="0.3">
      <c r="A417" t="s">
        <v>1617</v>
      </c>
      <c r="B417" t="s">
        <v>1618</v>
      </c>
      <c r="C417" s="1" t="str">
        <f t="shared" si="66"/>
        <v>21:0455</v>
      </c>
      <c r="D417" s="1" t="str">
        <f t="shared" si="67"/>
        <v>21:0149</v>
      </c>
      <c r="E417" t="s">
        <v>1619</v>
      </c>
      <c r="F417" t="s">
        <v>1620</v>
      </c>
      <c r="H417">
        <v>54.9909842</v>
      </c>
      <c r="I417">
        <v>-128.33895570000001</v>
      </c>
      <c r="J417" s="1" t="str">
        <f t="shared" si="68"/>
        <v>NGR bulk stream sediment</v>
      </c>
      <c r="K417" s="1" t="str">
        <f t="shared" si="69"/>
        <v>&lt;177 micron (NGR)</v>
      </c>
      <c r="L417">
        <v>22</v>
      </c>
      <c r="M417" t="s">
        <v>112</v>
      </c>
      <c r="N417">
        <v>416</v>
      </c>
      <c r="O417">
        <v>2</v>
      </c>
    </row>
    <row r="418" spans="1:15" hidden="1" x14ac:dyDescent="0.3">
      <c r="A418" t="s">
        <v>1621</v>
      </c>
      <c r="B418" t="s">
        <v>1622</v>
      </c>
      <c r="C418" s="1" t="str">
        <f t="shared" si="66"/>
        <v>21:0455</v>
      </c>
      <c r="D418" s="1" t="str">
        <f t="shared" si="67"/>
        <v>21:0149</v>
      </c>
      <c r="E418" t="s">
        <v>1623</v>
      </c>
      <c r="F418" t="s">
        <v>1624</v>
      </c>
      <c r="H418">
        <v>54.9291506</v>
      </c>
      <c r="I418">
        <v>-128.3550899</v>
      </c>
      <c r="J418" s="1" t="str">
        <f t="shared" si="68"/>
        <v>NGR bulk stream sediment</v>
      </c>
      <c r="K418" s="1" t="str">
        <f t="shared" si="69"/>
        <v>&lt;177 micron (NGR)</v>
      </c>
      <c r="L418">
        <v>23</v>
      </c>
      <c r="M418" t="s">
        <v>725</v>
      </c>
      <c r="N418">
        <v>417</v>
      </c>
      <c r="O418">
        <v>2</v>
      </c>
    </row>
    <row r="419" spans="1:15" hidden="1" x14ac:dyDescent="0.3">
      <c r="A419" t="s">
        <v>1625</v>
      </c>
      <c r="B419" t="s">
        <v>1626</v>
      </c>
      <c r="C419" s="1" t="str">
        <f t="shared" si="66"/>
        <v>21:0455</v>
      </c>
      <c r="D419" s="1" t="str">
        <f t="shared" si="67"/>
        <v>21:0149</v>
      </c>
      <c r="E419" t="s">
        <v>1627</v>
      </c>
      <c r="F419" t="s">
        <v>1628</v>
      </c>
      <c r="H419">
        <v>54.974162100000001</v>
      </c>
      <c r="I419">
        <v>-128.35604169999999</v>
      </c>
      <c r="J419" s="1" t="str">
        <f t="shared" si="68"/>
        <v>NGR bulk stream sediment</v>
      </c>
      <c r="K419" s="1" t="str">
        <f t="shared" si="69"/>
        <v>&lt;177 micron (NGR)</v>
      </c>
      <c r="L419">
        <v>23</v>
      </c>
      <c r="M419" t="s">
        <v>38</v>
      </c>
      <c r="N419">
        <v>418</v>
      </c>
      <c r="O419">
        <v>3</v>
      </c>
    </row>
    <row r="420" spans="1:15" hidden="1" x14ac:dyDescent="0.3">
      <c r="A420" t="s">
        <v>1629</v>
      </c>
      <c r="B420" t="s">
        <v>1630</v>
      </c>
      <c r="C420" s="1" t="str">
        <f t="shared" si="66"/>
        <v>21:0455</v>
      </c>
      <c r="D420" s="1" t="str">
        <f t="shared" si="67"/>
        <v>21:0149</v>
      </c>
      <c r="E420" t="s">
        <v>1631</v>
      </c>
      <c r="F420" t="s">
        <v>1632</v>
      </c>
      <c r="H420">
        <v>54.9558629</v>
      </c>
      <c r="I420">
        <v>-128.3853168</v>
      </c>
      <c r="J420" s="1" t="str">
        <f t="shared" si="68"/>
        <v>NGR bulk stream sediment</v>
      </c>
      <c r="K420" s="1" t="str">
        <f t="shared" si="69"/>
        <v>&lt;177 micron (NGR)</v>
      </c>
      <c r="L420">
        <v>23</v>
      </c>
      <c r="M420" t="s">
        <v>43</v>
      </c>
      <c r="N420">
        <v>419</v>
      </c>
      <c r="O420">
        <v>2</v>
      </c>
    </row>
    <row r="421" spans="1:15" hidden="1" x14ac:dyDescent="0.3">
      <c r="A421" t="s">
        <v>1633</v>
      </c>
      <c r="B421" t="s">
        <v>1634</v>
      </c>
      <c r="C421" s="1" t="str">
        <f t="shared" si="66"/>
        <v>21:0455</v>
      </c>
      <c r="D421" s="1" t="str">
        <f>HYPERLINK("https://geochem.nrcan.gc.ca/cdogs/content/svy/svy_e.htm", "")</f>
        <v/>
      </c>
      <c r="G421" s="1" t="str">
        <f>HYPERLINK("https://geochem.nrcan.gc.ca/cdogs/content/cr_/cr_00120_e.htm", "120")</f>
        <v>120</v>
      </c>
      <c r="J421" t="s">
        <v>31</v>
      </c>
      <c r="K421" t="s">
        <v>32</v>
      </c>
      <c r="L421">
        <v>23</v>
      </c>
      <c r="M421" t="s">
        <v>33</v>
      </c>
      <c r="N421">
        <v>420</v>
      </c>
      <c r="O421">
        <v>4</v>
      </c>
    </row>
    <row r="422" spans="1:15" hidden="1" x14ac:dyDescent="0.3">
      <c r="A422" t="s">
        <v>1635</v>
      </c>
      <c r="B422" t="s">
        <v>1636</v>
      </c>
      <c r="C422" s="1" t="str">
        <f t="shared" si="66"/>
        <v>21:0455</v>
      </c>
      <c r="D422" s="1" t="str">
        <f t="shared" ref="D422:D440" si="70">HYPERLINK("https://geochem.nrcan.gc.ca/cdogs/content/svy/svy210149_e.htm", "21:0149")</f>
        <v>21:0149</v>
      </c>
      <c r="E422" t="s">
        <v>1637</v>
      </c>
      <c r="F422" t="s">
        <v>1638</v>
      </c>
      <c r="H422">
        <v>54.933106700000003</v>
      </c>
      <c r="I422">
        <v>-128.37793780000001</v>
      </c>
      <c r="J422" s="1" t="str">
        <f t="shared" ref="J422:J440" si="71">HYPERLINK("https://geochem.nrcan.gc.ca/cdogs/content/kwd/kwd020030_e.htm", "NGR bulk stream sediment")</f>
        <v>NGR bulk stream sediment</v>
      </c>
      <c r="K422" s="1" t="str">
        <f t="shared" ref="K422:K440" si="72">HYPERLINK("https://geochem.nrcan.gc.ca/cdogs/content/kwd/kwd080006_e.htm", "&lt;177 micron (NGR)")</f>
        <v>&lt;177 micron (NGR)</v>
      </c>
      <c r="L422">
        <v>23</v>
      </c>
      <c r="M422" t="s">
        <v>48</v>
      </c>
      <c r="N422">
        <v>421</v>
      </c>
      <c r="O422">
        <v>1</v>
      </c>
    </row>
    <row r="423" spans="1:15" hidden="1" x14ac:dyDescent="0.3">
      <c r="A423" t="s">
        <v>1639</v>
      </c>
      <c r="B423" t="s">
        <v>1640</v>
      </c>
      <c r="C423" s="1" t="str">
        <f t="shared" si="66"/>
        <v>21:0455</v>
      </c>
      <c r="D423" s="1" t="str">
        <f t="shared" si="70"/>
        <v>21:0149</v>
      </c>
      <c r="E423" t="s">
        <v>1623</v>
      </c>
      <c r="F423" t="s">
        <v>1641</v>
      </c>
      <c r="H423">
        <v>54.9291506</v>
      </c>
      <c r="I423">
        <v>-128.3550899</v>
      </c>
      <c r="J423" s="1" t="str">
        <f t="shared" si="71"/>
        <v>NGR bulk stream sediment</v>
      </c>
      <c r="K423" s="1" t="str">
        <f t="shared" si="72"/>
        <v>&lt;177 micron (NGR)</v>
      </c>
      <c r="L423">
        <v>23</v>
      </c>
      <c r="M423" t="s">
        <v>729</v>
      </c>
      <c r="N423">
        <v>422</v>
      </c>
      <c r="O423">
        <v>1</v>
      </c>
    </row>
    <row r="424" spans="1:15" hidden="1" x14ac:dyDescent="0.3">
      <c r="A424" t="s">
        <v>1642</v>
      </c>
      <c r="B424" t="s">
        <v>1643</v>
      </c>
      <c r="C424" s="1" t="str">
        <f t="shared" si="66"/>
        <v>21:0455</v>
      </c>
      <c r="D424" s="1" t="str">
        <f t="shared" si="70"/>
        <v>21:0149</v>
      </c>
      <c r="E424" t="s">
        <v>1623</v>
      </c>
      <c r="F424" t="s">
        <v>1644</v>
      </c>
      <c r="H424">
        <v>54.9291506</v>
      </c>
      <c r="I424">
        <v>-128.3550899</v>
      </c>
      <c r="J424" s="1" t="str">
        <f t="shared" si="71"/>
        <v>NGR bulk stream sediment</v>
      </c>
      <c r="K424" s="1" t="str">
        <f t="shared" si="72"/>
        <v>&lt;177 micron (NGR)</v>
      </c>
      <c r="L424">
        <v>23</v>
      </c>
      <c r="M424" t="s">
        <v>733</v>
      </c>
      <c r="N424">
        <v>423</v>
      </c>
      <c r="O424">
        <v>3</v>
      </c>
    </row>
    <row r="425" spans="1:15" hidden="1" x14ac:dyDescent="0.3">
      <c r="A425" t="s">
        <v>1645</v>
      </c>
      <c r="B425" t="s">
        <v>1646</v>
      </c>
      <c r="C425" s="1" t="str">
        <f t="shared" si="66"/>
        <v>21:0455</v>
      </c>
      <c r="D425" s="1" t="str">
        <f t="shared" si="70"/>
        <v>21:0149</v>
      </c>
      <c r="E425" t="s">
        <v>1647</v>
      </c>
      <c r="F425" t="s">
        <v>1648</v>
      </c>
      <c r="H425">
        <v>54.898985500000002</v>
      </c>
      <c r="I425">
        <v>-128.3713826</v>
      </c>
      <c r="J425" s="1" t="str">
        <f t="shared" si="71"/>
        <v>NGR bulk stream sediment</v>
      </c>
      <c r="K425" s="1" t="str">
        <f t="shared" si="72"/>
        <v>&lt;177 micron (NGR)</v>
      </c>
      <c r="L425">
        <v>23</v>
      </c>
      <c r="M425" t="s">
        <v>53</v>
      </c>
      <c r="N425">
        <v>424</v>
      </c>
      <c r="O425">
        <v>4</v>
      </c>
    </row>
    <row r="426" spans="1:15" hidden="1" x14ac:dyDescent="0.3">
      <c r="A426" t="s">
        <v>1649</v>
      </c>
      <c r="B426" t="s">
        <v>1650</v>
      </c>
      <c r="C426" s="1" t="str">
        <f t="shared" si="66"/>
        <v>21:0455</v>
      </c>
      <c r="D426" s="1" t="str">
        <f t="shared" si="70"/>
        <v>21:0149</v>
      </c>
      <c r="E426" t="s">
        <v>1651</v>
      </c>
      <c r="F426" t="s">
        <v>1652</v>
      </c>
      <c r="H426">
        <v>54.884081500000001</v>
      </c>
      <c r="I426">
        <v>-128.37594720000001</v>
      </c>
      <c r="J426" s="1" t="str">
        <f t="shared" si="71"/>
        <v>NGR bulk stream sediment</v>
      </c>
      <c r="K426" s="1" t="str">
        <f t="shared" si="72"/>
        <v>&lt;177 micron (NGR)</v>
      </c>
      <c r="L426">
        <v>23</v>
      </c>
      <c r="M426" t="s">
        <v>58</v>
      </c>
      <c r="N426">
        <v>425</v>
      </c>
      <c r="O426">
        <v>4</v>
      </c>
    </row>
    <row r="427" spans="1:15" hidden="1" x14ac:dyDescent="0.3">
      <c r="A427" t="s">
        <v>1653</v>
      </c>
      <c r="B427" t="s">
        <v>1654</v>
      </c>
      <c r="C427" s="1" t="str">
        <f t="shared" si="66"/>
        <v>21:0455</v>
      </c>
      <c r="D427" s="1" t="str">
        <f t="shared" si="70"/>
        <v>21:0149</v>
      </c>
      <c r="E427" t="s">
        <v>1655</v>
      </c>
      <c r="F427" t="s">
        <v>1656</v>
      </c>
      <c r="H427">
        <v>54.859809200000001</v>
      </c>
      <c r="I427">
        <v>-128.33713940000001</v>
      </c>
      <c r="J427" s="1" t="str">
        <f t="shared" si="71"/>
        <v>NGR bulk stream sediment</v>
      </c>
      <c r="K427" s="1" t="str">
        <f t="shared" si="72"/>
        <v>&lt;177 micron (NGR)</v>
      </c>
      <c r="L427">
        <v>23</v>
      </c>
      <c r="M427" t="s">
        <v>63</v>
      </c>
      <c r="N427">
        <v>426</v>
      </c>
      <c r="O427">
        <v>2</v>
      </c>
    </row>
    <row r="428" spans="1:15" hidden="1" x14ac:dyDescent="0.3">
      <c r="A428" t="s">
        <v>1657</v>
      </c>
      <c r="B428" t="s">
        <v>1658</v>
      </c>
      <c r="C428" s="1" t="str">
        <f t="shared" si="66"/>
        <v>21:0455</v>
      </c>
      <c r="D428" s="1" t="str">
        <f t="shared" si="70"/>
        <v>21:0149</v>
      </c>
      <c r="E428" t="s">
        <v>1659</v>
      </c>
      <c r="F428" t="s">
        <v>1660</v>
      </c>
      <c r="H428">
        <v>54.856555100000001</v>
      </c>
      <c r="I428">
        <v>-128.3158981</v>
      </c>
      <c r="J428" s="1" t="str">
        <f t="shared" si="71"/>
        <v>NGR bulk stream sediment</v>
      </c>
      <c r="K428" s="1" t="str">
        <f t="shared" si="72"/>
        <v>&lt;177 micron (NGR)</v>
      </c>
      <c r="L428">
        <v>23</v>
      </c>
      <c r="M428" t="s">
        <v>68</v>
      </c>
      <c r="N428">
        <v>427</v>
      </c>
      <c r="O428">
        <v>2</v>
      </c>
    </row>
    <row r="429" spans="1:15" hidden="1" x14ac:dyDescent="0.3">
      <c r="A429" t="s">
        <v>1661</v>
      </c>
      <c r="B429" t="s">
        <v>1662</v>
      </c>
      <c r="C429" s="1" t="str">
        <f t="shared" si="66"/>
        <v>21:0455</v>
      </c>
      <c r="D429" s="1" t="str">
        <f t="shared" si="70"/>
        <v>21:0149</v>
      </c>
      <c r="E429" t="s">
        <v>1663</v>
      </c>
      <c r="F429" t="s">
        <v>1664</v>
      </c>
      <c r="H429">
        <v>54.831184499999999</v>
      </c>
      <c r="I429">
        <v>-128.29543330000001</v>
      </c>
      <c r="J429" s="1" t="str">
        <f t="shared" si="71"/>
        <v>NGR bulk stream sediment</v>
      </c>
      <c r="K429" s="1" t="str">
        <f t="shared" si="72"/>
        <v>&lt;177 micron (NGR)</v>
      </c>
      <c r="L429">
        <v>23</v>
      </c>
      <c r="M429" t="s">
        <v>77</v>
      </c>
      <c r="N429">
        <v>428</v>
      </c>
      <c r="O429">
        <v>3</v>
      </c>
    </row>
    <row r="430" spans="1:15" hidden="1" x14ac:dyDescent="0.3">
      <c r="A430" t="s">
        <v>1665</v>
      </c>
      <c r="B430" t="s">
        <v>1666</v>
      </c>
      <c r="C430" s="1" t="str">
        <f t="shared" si="66"/>
        <v>21:0455</v>
      </c>
      <c r="D430" s="1" t="str">
        <f t="shared" si="70"/>
        <v>21:0149</v>
      </c>
      <c r="E430" t="s">
        <v>1667</v>
      </c>
      <c r="F430" t="s">
        <v>1668</v>
      </c>
      <c r="H430">
        <v>54.816187599999999</v>
      </c>
      <c r="I430">
        <v>-128.28358589999999</v>
      </c>
      <c r="J430" s="1" t="str">
        <f t="shared" si="71"/>
        <v>NGR bulk stream sediment</v>
      </c>
      <c r="K430" s="1" t="str">
        <f t="shared" si="72"/>
        <v>&lt;177 micron (NGR)</v>
      </c>
      <c r="L430">
        <v>23</v>
      </c>
      <c r="M430" t="s">
        <v>82</v>
      </c>
      <c r="N430">
        <v>429</v>
      </c>
      <c r="O430">
        <v>2</v>
      </c>
    </row>
    <row r="431" spans="1:15" hidden="1" x14ac:dyDescent="0.3">
      <c r="A431" t="s">
        <v>1669</v>
      </c>
      <c r="B431" t="s">
        <v>1670</v>
      </c>
      <c r="C431" s="1" t="str">
        <f t="shared" si="66"/>
        <v>21:0455</v>
      </c>
      <c r="D431" s="1" t="str">
        <f t="shared" si="70"/>
        <v>21:0149</v>
      </c>
      <c r="E431" t="s">
        <v>1671</v>
      </c>
      <c r="F431" t="s">
        <v>1672</v>
      </c>
      <c r="H431">
        <v>54.806141500000003</v>
      </c>
      <c r="I431">
        <v>-128.2672556</v>
      </c>
      <c r="J431" s="1" t="str">
        <f t="shared" si="71"/>
        <v>NGR bulk stream sediment</v>
      </c>
      <c r="K431" s="1" t="str">
        <f t="shared" si="72"/>
        <v>&lt;177 micron (NGR)</v>
      </c>
      <c r="L431">
        <v>23</v>
      </c>
      <c r="M431" t="s">
        <v>87</v>
      </c>
      <c r="N431">
        <v>430</v>
      </c>
      <c r="O431">
        <v>2</v>
      </c>
    </row>
    <row r="432" spans="1:15" hidden="1" x14ac:dyDescent="0.3">
      <c r="A432" t="s">
        <v>1673</v>
      </c>
      <c r="B432" t="s">
        <v>1674</v>
      </c>
      <c r="C432" s="1" t="str">
        <f t="shared" si="66"/>
        <v>21:0455</v>
      </c>
      <c r="D432" s="1" t="str">
        <f t="shared" si="70"/>
        <v>21:0149</v>
      </c>
      <c r="E432" t="s">
        <v>1675</v>
      </c>
      <c r="F432" t="s">
        <v>1676</v>
      </c>
      <c r="H432">
        <v>54.793810499999999</v>
      </c>
      <c r="I432">
        <v>-128.26122509999999</v>
      </c>
      <c r="J432" s="1" t="str">
        <f t="shared" si="71"/>
        <v>NGR bulk stream sediment</v>
      </c>
      <c r="K432" s="1" t="str">
        <f t="shared" si="72"/>
        <v>&lt;177 micron (NGR)</v>
      </c>
      <c r="L432">
        <v>23</v>
      </c>
      <c r="M432" t="s">
        <v>92</v>
      </c>
      <c r="N432">
        <v>431</v>
      </c>
      <c r="O432">
        <v>4</v>
      </c>
    </row>
    <row r="433" spans="1:15" hidden="1" x14ac:dyDescent="0.3">
      <c r="A433" t="s">
        <v>1677</v>
      </c>
      <c r="B433" t="s">
        <v>1678</v>
      </c>
      <c r="C433" s="1" t="str">
        <f t="shared" si="66"/>
        <v>21:0455</v>
      </c>
      <c r="D433" s="1" t="str">
        <f t="shared" si="70"/>
        <v>21:0149</v>
      </c>
      <c r="E433" t="s">
        <v>1679</v>
      </c>
      <c r="F433" t="s">
        <v>1680</v>
      </c>
      <c r="H433">
        <v>54.781874000000002</v>
      </c>
      <c r="I433">
        <v>-128.25509779999999</v>
      </c>
      <c r="J433" s="1" t="str">
        <f t="shared" si="71"/>
        <v>NGR bulk stream sediment</v>
      </c>
      <c r="K433" s="1" t="str">
        <f t="shared" si="72"/>
        <v>&lt;177 micron (NGR)</v>
      </c>
      <c r="L433">
        <v>23</v>
      </c>
      <c r="M433" t="s">
        <v>97</v>
      </c>
      <c r="N433">
        <v>432</v>
      </c>
      <c r="O433">
        <v>26</v>
      </c>
    </row>
    <row r="434" spans="1:15" hidden="1" x14ac:dyDescent="0.3">
      <c r="A434" t="s">
        <v>1681</v>
      </c>
      <c r="B434" t="s">
        <v>1682</v>
      </c>
      <c r="C434" s="1" t="str">
        <f t="shared" si="66"/>
        <v>21:0455</v>
      </c>
      <c r="D434" s="1" t="str">
        <f t="shared" si="70"/>
        <v>21:0149</v>
      </c>
      <c r="E434" t="s">
        <v>1683</v>
      </c>
      <c r="F434" t="s">
        <v>1684</v>
      </c>
      <c r="H434">
        <v>54.765051499999998</v>
      </c>
      <c r="I434">
        <v>-128.23367769999999</v>
      </c>
      <c r="J434" s="1" t="str">
        <f t="shared" si="71"/>
        <v>NGR bulk stream sediment</v>
      </c>
      <c r="K434" s="1" t="str">
        <f t="shared" si="72"/>
        <v>&lt;177 micron (NGR)</v>
      </c>
      <c r="L434">
        <v>23</v>
      </c>
      <c r="M434" t="s">
        <v>102</v>
      </c>
      <c r="N434">
        <v>433</v>
      </c>
      <c r="O434">
        <v>4</v>
      </c>
    </row>
    <row r="435" spans="1:15" hidden="1" x14ac:dyDescent="0.3">
      <c r="A435" t="s">
        <v>1685</v>
      </c>
      <c r="B435" t="s">
        <v>1686</v>
      </c>
      <c r="C435" s="1" t="str">
        <f t="shared" si="66"/>
        <v>21:0455</v>
      </c>
      <c r="D435" s="1" t="str">
        <f t="shared" si="70"/>
        <v>21:0149</v>
      </c>
      <c r="E435" t="s">
        <v>1687</v>
      </c>
      <c r="F435" t="s">
        <v>1688</v>
      </c>
      <c r="H435">
        <v>54.7411016</v>
      </c>
      <c r="I435">
        <v>-128.26145070000001</v>
      </c>
      <c r="J435" s="1" t="str">
        <f t="shared" si="71"/>
        <v>NGR bulk stream sediment</v>
      </c>
      <c r="K435" s="1" t="str">
        <f t="shared" si="72"/>
        <v>&lt;177 micron (NGR)</v>
      </c>
      <c r="L435">
        <v>23</v>
      </c>
      <c r="M435" t="s">
        <v>107</v>
      </c>
      <c r="N435">
        <v>434</v>
      </c>
      <c r="O435">
        <v>5</v>
      </c>
    </row>
    <row r="436" spans="1:15" hidden="1" x14ac:dyDescent="0.3">
      <c r="A436" t="s">
        <v>1689</v>
      </c>
      <c r="B436" t="s">
        <v>1690</v>
      </c>
      <c r="C436" s="1" t="str">
        <f t="shared" si="66"/>
        <v>21:0455</v>
      </c>
      <c r="D436" s="1" t="str">
        <f t="shared" si="70"/>
        <v>21:0149</v>
      </c>
      <c r="E436" t="s">
        <v>1691</v>
      </c>
      <c r="F436" t="s">
        <v>1692</v>
      </c>
      <c r="H436">
        <v>54.727885999999998</v>
      </c>
      <c r="I436">
        <v>-128.2162721</v>
      </c>
      <c r="J436" s="1" t="str">
        <f t="shared" si="71"/>
        <v>NGR bulk stream sediment</v>
      </c>
      <c r="K436" s="1" t="str">
        <f t="shared" si="72"/>
        <v>&lt;177 micron (NGR)</v>
      </c>
      <c r="L436">
        <v>23</v>
      </c>
      <c r="M436" t="s">
        <v>112</v>
      </c>
      <c r="N436">
        <v>435</v>
      </c>
      <c r="O436">
        <v>9</v>
      </c>
    </row>
    <row r="437" spans="1:15" hidden="1" x14ac:dyDescent="0.3">
      <c r="A437" t="s">
        <v>1693</v>
      </c>
      <c r="B437" t="s">
        <v>1694</v>
      </c>
      <c r="C437" s="1" t="str">
        <f t="shared" si="66"/>
        <v>21:0455</v>
      </c>
      <c r="D437" s="1" t="str">
        <f t="shared" si="70"/>
        <v>21:0149</v>
      </c>
      <c r="E437" t="s">
        <v>1695</v>
      </c>
      <c r="F437" t="s">
        <v>1696</v>
      </c>
      <c r="H437">
        <v>54.7266592</v>
      </c>
      <c r="I437">
        <v>-128.21138920000001</v>
      </c>
      <c r="J437" s="1" t="str">
        <f t="shared" si="71"/>
        <v>NGR bulk stream sediment</v>
      </c>
      <c r="K437" s="1" t="str">
        <f t="shared" si="72"/>
        <v>&lt;177 micron (NGR)</v>
      </c>
      <c r="L437">
        <v>23</v>
      </c>
      <c r="M437" t="s">
        <v>800</v>
      </c>
      <c r="N437">
        <v>436</v>
      </c>
      <c r="O437">
        <v>2</v>
      </c>
    </row>
    <row r="438" spans="1:15" hidden="1" x14ac:dyDescent="0.3">
      <c r="A438" t="s">
        <v>1697</v>
      </c>
      <c r="B438" t="s">
        <v>1698</v>
      </c>
      <c r="C438" s="1" t="str">
        <f t="shared" si="66"/>
        <v>21:0455</v>
      </c>
      <c r="D438" s="1" t="str">
        <f t="shared" si="70"/>
        <v>21:0149</v>
      </c>
      <c r="E438" t="s">
        <v>1699</v>
      </c>
      <c r="F438" t="s">
        <v>1700</v>
      </c>
      <c r="H438">
        <v>54.647069899999998</v>
      </c>
      <c r="I438">
        <v>-128.31573119999999</v>
      </c>
      <c r="J438" s="1" t="str">
        <f t="shared" si="71"/>
        <v>NGR bulk stream sediment</v>
      </c>
      <c r="K438" s="1" t="str">
        <f t="shared" si="72"/>
        <v>&lt;177 micron (NGR)</v>
      </c>
      <c r="L438">
        <v>24</v>
      </c>
      <c r="M438" t="s">
        <v>19</v>
      </c>
      <c r="N438">
        <v>437</v>
      </c>
      <c r="O438">
        <v>4</v>
      </c>
    </row>
    <row r="439" spans="1:15" hidden="1" x14ac:dyDescent="0.3">
      <c r="A439" t="s">
        <v>1701</v>
      </c>
      <c r="B439" t="s">
        <v>1702</v>
      </c>
      <c r="C439" s="1" t="str">
        <f t="shared" si="66"/>
        <v>21:0455</v>
      </c>
      <c r="D439" s="1" t="str">
        <f t="shared" si="70"/>
        <v>21:0149</v>
      </c>
      <c r="E439" t="s">
        <v>1703</v>
      </c>
      <c r="F439" t="s">
        <v>1704</v>
      </c>
      <c r="H439">
        <v>54.651071899999998</v>
      </c>
      <c r="I439">
        <v>-128.30509480000001</v>
      </c>
      <c r="J439" s="1" t="str">
        <f t="shared" si="71"/>
        <v>NGR bulk stream sediment</v>
      </c>
      <c r="K439" s="1" t="str">
        <f t="shared" si="72"/>
        <v>&lt;177 micron (NGR)</v>
      </c>
      <c r="L439">
        <v>24</v>
      </c>
      <c r="M439" t="s">
        <v>38</v>
      </c>
      <c r="N439">
        <v>438</v>
      </c>
      <c r="O439">
        <v>1</v>
      </c>
    </row>
    <row r="440" spans="1:15" hidden="1" x14ac:dyDescent="0.3">
      <c r="A440" t="s">
        <v>1705</v>
      </c>
      <c r="B440" t="s">
        <v>1706</v>
      </c>
      <c r="C440" s="1" t="str">
        <f t="shared" si="66"/>
        <v>21:0455</v>
      </c>
      <c r="D440" s="1" t="str">
        <f t="shared" si="70"/>
        <v>21:0149</v>
      </c>
      <c r="E440" t="s">
        <v>1699</v>
      </c>
      <c r="F440" t="s">
        <v>1707</v>
      </c>
      <c r="H440">
        <v>54.647069899999998</v>
      </c>
      <c r="I440">
        <v>-128.31573119999999</v>
      </c>
      <c r="J440" s="1" t="str">
        <f t="shared" si="71"/>
        <v>NGR bulk stream sediment</v>
      </c>
      <c r="K440" s="1" t="str">
        <f t="shared" si="72"/>
        <v>&lt;177 micron (NGR)</v>
      </c>
      <c r="L440">
        <v>24</v>
      </c>
      <c r="M440" t="s">
        <v>72</v>
      </c>
      <c r="N440">
        <v>439</v>
      </c>
      <c r="O440">
        <v>3</v>
      </c>
    </row>
    <row r="441" spans="1:15" hidden="1" x14ac:dyDescent="0.3">
      <c r="A441" t="s">
        <v>1708</v>
      </c>
      <c r="B441" t="s">
        <v>1709</v>
      </c>
      <c r="C441" s="1" t="str">
        <f t="shared" si="66"/>
        <v>21:0455</v>
      </c>
      <c r="D441" s="1" t="str">
        <f>HYPERLINK("https://geochem.nrcan.gc.ca/cdogs/content/svy/svy_e.htm", "")</f>
        <v/>
      </c>
      <c r="G441" s="1" t="str">
        <f>HYPERLINK("https://geochem.nrcan.gc.ca/cdogs/content/cr_/cr_00119_e.htm", "119")</f>
        <v>119</v>
      </c>
      <c r="J441" t="s">
        <v>31</v>
      </c>
      <c r="K441" t="s">
        <v>32</v>
      </c>
      <c r="L441">
        <v>24</v>
      </c>
      <c r="M441" t="s">
        <v>33</v>
      </c>
      <c r="N441">
        <v>440</v>
      </c>
      <c r="O441">
        <v>3</v>
      </c>
    </row>
    <row r="442" spans="1:15" hidden="1" x14ac:dyDescent="0.3">
      <c r="A442" t="s">
        <v>1710</v>
      </c>
      <c r="B442" t="s">
        <v>1711</v>
      </c>
      <c r="C442" s="1" t="str">
        <f t="shared" si="66"/>
        <v>21:0455</v>
      </c>
      <c r="D442" s="1" t="str">
        <f t="shared" ref="D442:D462" si="73">HYPERLINK("https://geochem.nrcan.gc.ca/cdogs/content/svy/svy210149_e.htm", "21:0149")</f>
        <v>21:0149</v>
      </c>
      <c r="E442" t="s">
        <v>1712</v>
      </c>
      <c r="F442" t="s">
        <v>1713</v>
      </c>
      <c r="H442">
        <v>54.620920300000002</v>
      </c>
      <c r="I442">
        <v>-128.39065840000001</v>
      </c>
      <c r="J442" s="1" t="str">
        <f t="shared" ref="J442:J462" si="74">HYPERLINK("https://geochem.nrcan.gc.ca/cdogs/content/kwd/kwd020030_e.htm", "NGR bulk stream sediment")</f>
        <v>NGR bulk stream sediment</v>
      </c>
      <c r="K442" s="1" t="str">
        <f t="shared" ref="K442:K462" si="75">HYPERLINK("https://geochem.nrcan.gc.ca/cdogs/content/kwd/kwd080006_e.htm", "&lt;177 micron (NGR)")</f>
        <v>&lt;177 micron (NGR)</v>
      </c>
      <c r="L442">
        <v>24</v>
      </c>
      <c r="M442" t="s">
        <v>24</v>
      </c>
      <c r="N442">
        <v>441</v>
      </c>
      <c r="O442">
        <v>3</v>
      </c>
    </row>
    <row r="443" spans="1:15" hidden="1" x14ac:dyDescent="0.3">
      <c r="A443" t="s">
        <v>1714</v>
      </c>
      <c r="B443" t="s">
        <v>1715</v>
      </c>
      <c r="C443" s="1" t="str">
        <f t="shared" si="66"/>
        <v>21:0455</v>
      </c>
      <c r="D443" s="1" t="str">
        <f t="shared" si="73"/>
        <v>21:0149</v>
      </c>
      <c r="E443" t="s">
        <v>1712</v>
      </c>
      <c r="F443" t="s">
        <v>1716</v>
      </c>
      <c r="H443">
        <v>54.620920300000002</v>
      </c>
      <c r="I443">
        <v>-128.39065840000001</v>
      </c>
      <c r="J443" s="1" t="str">
        <f t="shared" si="74"/>
        <v>NGR bulk stream sediment</v>
      </c>
      <c r="K443" s="1" t="str">
        <f t="shared" si="75"/>
        <v>&lt;177 micron (NGR)</v>
      </c>
      <c r="L443">
        <v>24</v>
      </c>
      <c r="M443" t="s">
        <v>28</v>
      </c>
      <c r="N443">
        <v>442</v>
      </c>
      <c r="O443">
        <v>2</v>
      </c>
    </row>
    <row r="444" spans="1:15" hidden="1" x14ac:dyDescent="0.3">
      <c r="A444" t="s">
        <v>1717</v>
      </c>
      <c r="B444" t="s">
        <v>1718</v>
      </c>
      <c r="C444" s="1" t="str">
        <f t="shared" si="66"/>
        <v>21:0455</v>
      </c>
      <c r="D444" s="1" t="str">
        <f t="shared" si="73"/>
        <v>21:0149</v>
      </c>
      <c r="E444" t="s">
        <v>1719</v>
      </c>
      <c r="F444" t="s">
        <v>1720</v>
      </c>
      <c r="H444">
        <v>54.607247899999997</v>
      </c>
      <c r="I444">
        <v>-128.3937559</v>
      </c>
      <c r="J444" s="1" t="str">
        <f t="shared" si="74"/>
        <v>NGR bulk stream sediment</v>
      </c>
      <c r="K444" s="1" t="str">
        <f t="shared" si="75"/>
        <v>&lt;177 micron (NGR)</v>
      </c>
      <c r="L444">
        <v>24</v>
      </c>
      <c r="M444" t="s">
        <v>43</v>
      </c>
      <c r="N444">
        <v>443</v>
      </c>
      <c r="O444">
        <v>2</v>
      </c>
    </row>
    <row r="445" spans="1:15" hidden="1" x14ac:dyDescent="0.3">
      <c r="A445" t="s">
        <v>1721</v>
      </c>
      <c r="B445" t="s">
        <v>1722</v>
      </c>
      <c r="C445" s="1" t="str">
        <f t="shared" si="66"/>
        <v>21:0455</v>
      </c>
      <c r="D445" s="1" t="str">
        <f t="shared" si="73"/>
        <v>21:0149</v>
      </c>
      <c r="E445" t="s">
        <v>1723</v>
      </c>
      <c r="F445" t="s">
        <v>1724</v>
      </c>
      <c r="H445">
        <v>54.561486100000003</v>
      </c>
      <c r="I445">
        <v>-128.23196899999999</v>
      </c>
      <c r="J445" s="1" t="str">
        <f t="shared" si="74"/>
        <v>NGR bulk stream sediment</v>
      </c>
      <c r="K445" s="1" t="str">
        <f t="shared" si="75"/>
        <v>&lt;177 micron (NGR)</v>
      </c>
      <c r="L445">
        <v>24</v>
      </c>
      <c r="M445" t="s">
        <v>48</v>
      </c>
      <c r="N445">
        <v>444</v>
      </c>
      <c r="O445">
        <v>1</v>
      </c>
    </row>
    <row r="446" spans="1:15" hidden="1" x14ac:dyDescent="0.3">
      <c r="A446" t="s">
        <v>1725</v>
      </c>
      <c r="B446" t="s">
        <v>1726</v>
      </c>
      <c r="C446" s="1" t="str">
        <f t="shared" si="66"/>
        <v>21:0455</v>
      </c>
      <c r="D446" s="1" t="str">
        <f t="shared" si="73"/>
        <v>21:0149</v>
      </c>
      <c r="E446" t="s">
        <v>1727</v>
      </c>
      <c r="F446" t="s">
        <v>1728</v>
      </c>
      <c r="H446">
        <v>54.537313900000001</v>
      </c>
      <c r="I446">
        <v>-128.2157761</v>
      </c>
      <c r="J446" s="1" t="str">
        <f t="shared" si="74"/>
        <v>NGR bulk stream sediment</v>
      </c>
      <c r="K446" s="1" t="str">
        <f t="shared" si="75"/>
        <v>&lt;177 micron (NGR)</v>
      </c>
      <c r="L446">
        <v>24</v>
      </c>
      <c r="M446" t="s">
        <v>53</v>
      </c>
      <c r="N446">
        <v>445</v>
      </c>
      <c r="O446">
        <v>1</v>
      </c>
    </row>
    <row r="447" spans="1:15" hidden="1" x14ac:dyDescent="0.3">
      <c r="A447" t="s">
        <v>1729</v>
      </c>
      <c r="B447" t="s">
        <v>1730</v>
      </c>
      <c r="C447" s="1" t="str">
        <f t="shared" si="66"/>
        <v>21:0455</v>
      </c>
      <c r="D447" s="1" t="str">
        <f t="shared" si="73"/>
        <v>21:0149</v>
      </c>
      <c r="E447" t="s">
        <v>1731</v>
      </c>
      <c r="F447" t="s">
        <v>1732</v>
      </c>
      <c r="H447">
        <v>54.535280299999997</v>
      </c>
      <c r="I447">
        <v>-128.220992</v>
      </c>
      <c r="J447" s="1" t="str">
        <f t="shared" si="74"/>
        <v>NGR bulk stream sediment</v>
      </c>
      <c r="K447" s="1" t="str">
        <f t="shared" si="75"/>
        <v>&lt;177 micron (NGR)</v>
      </c>
      <c r="L447">
        <v>24</v>
      </c>
      <c r="M447" t="s">
        <v>58</v>
      </c>
      <c r="N447">
        <v>446</v>
      </c>
      <c r="O447">
        <v>4</v>
      </c>
    </row>
    <row r="448" spans="1:15" hidden="1" x14ac:dyDescent="0.3">
      <c r="A448" t="s">
        <v>1733</v>
      </c>
      <c r="B448" t="s">
        <v>1734</v>
      </c>
      <c r="C448" s="1" t="str">
        <f t="shared" si="66"/>
        <v>21:0455</v>
      </c>
      <c r="D448" s="1" t="str">
        <f t="shared" si="73"/>
        <v>21:0149</v>
      </c>
      <c r="E448" t="s">
        <v>1735</v>
      </c>
      <c r="F448" t="s">
        <v>1736</v>
      </c>
      <c r="H448">
        <v>54.568488799999997</v>
      </c>
      <c r="I448">
        <v>-128.25090850000001</v>
      </c>
      <c r="J448" s="1" t="str">
        <f t="shared" si="74"/>
        <v>NGR bulk stream sediment</v>
      </c>
      <c r="K448" s="1" t="str">
        <f t="shared" si="75"/>
        <v>&lt;177 micron (NGR)</v>
      </c>
      <c r="L448">
        <v>24</v>
      </c>
      <c r="M448" t="s">
        <v>63</v>
      </c>
      <c r="N448">
        <v>447</v>
      </c>
      <c r="O448">
        <v>8</v>
      </c>
    </row>
    <row r="449" spans="1:15" hidden="1" x14ac:dyDescent="0.3">
      <c r="A449" t="s">
        <v>1737</v>
      </c>
      <c r="B449" t="s">
        <v>1738</v>
      </c>
      <c r="C449" s="1" t="str">
        <f t="shared" si="66"/>
        <v>21:0455</v>
      </c>
      <c r="D449" s="1" t="str">
        <f t="shared" si="73"/>
        <v>21:0149</v>
      </c>
      <c r="E449" t="s">
        <v>1739</v>
      </c>
      <c r="F449" t="s">
        <v>1740</v>
      </c>
      <c r="H449">
        <v>54.570340999999999</v>
      </c>
      <c r="I449">
        <v>-128.27325569999999</v>
      </c>
      <c r="J449" s="1" t="str">
        <f t="shared" si="74"/>
        <v>NGR bulk stream sediment</v>
      </c>
      <c r="K449" s="1" t="str">
        <f t="shared" si="75"/>
        <v>&lt;177 micron (NGR)</v>
      </c>
      <c r="L449">
        <v>24</v>
      </c>
      <c r="M449" t="s">
        <v>68</v>
      </c>
      <c r="N449">
        <v>448</v>
      </c>
      <c r="O449">
        <v>4</v>
      </c>
    </row>
    <row r="450" spans="1:15" hidden="1" x14ac:dyDescent="0.3">
      <c r="A450" t="s">
        <v>1741</v>
      </c>
      <c r="B450" t="s">
        <v>1742</v>
      </c>
      <c r="C450" s="1" t="str">
        <f t="shared" ref="C450:C513" si="76">HYPERLINK("https://geochem.nrcan.gc.ca/cdogs/content/bdl/bdl210455_e.htm", "21:0455")</f>
        <v>21:0455</v>
      </c>
      <c r="D450" s="1" t="str">
        <f t="shared" si="73"/>
        <v>21:0149</v>
      </c>
      <c r="E450" t="s">
        <v>1743</v>
      </c>
      <c r="F450" t="s">
        <v>1744</v>
      </c>
      <c r="H450">
        <v>54.5575604</v>
      </c>
      <c r="I450">
        <v>-128.26423550000001</v>
      </c>
      <c r="J450" s="1" t="str">
        <f t="shared" si="74"/>
        <v>NGR bulk stream sediment</v>
      </c>
      <c r="K450" s="1" t="str">
        <f t="shared" si="75"/>
        <v>&lt;177 micron (NGR)</v>
      </c>
      <c r="L450">
        <v>24</v>
      </c>
      <c r="M450" t="s">
        <v>77</v>
      </c>
      <c r="N450">
        <v>449</v>
      </c>
      <c r="O450">
        <v>4</v>
      </c>
    </row>
    <row r="451" spans="1:15" hidden="1" x14ac:dyDescent="0.3">
      <c r="A451" t="s">
        <v>1745</v>
      </c>
      <c r="B451" t="s">
        <v>1746</v>
      </c>
      <c r="C451" s="1" t="str">
        <f t="shared" si="76"/>
        <v>21:0455</v>
      </c>
      <c r="D451" s="1" t="str">
        <f t="shared" si="73"/>
        <v>21:0149</v>
      </c>
      <c r="E451" t="s">
        <v>1747</v>
      </c>
      <c r="F451" t="s">
        <v>1748</v>
      </c>
      <c r="H451">
        <v>54.564201599999997</v>
      </c>
      <c r="I451">
        <v>-128.2929274</v>
      </c>
      <c r="J451" s="1" t="str">
        <f t="shared" si="74"/>
        <v>NGR bulk stream sediment</v>
      </c>
      <c r="K451" s="1" t="str">
        <f t="shared" si="75"/>
        <v>&lt;177 micron (NGR)</v>
      </c>
      <c r="L451">
        <v>24</v>
      </c>
      <c r="M451" t="s">
        <v>82</v>
      </c>
      <c r="N451">
        <v>450</v>
      </c>
      <c r="O451">
        <v>4</v>
      </c>
    </row>
    <row r="452" spans="1:15" hidden="1" x14ac:dyDescent="0.3">
      <c r="A452" t="s">
        <v>1749</v>
      </c>
      <c r="B452" t="s">
        <v>1750</v>
      </c>
      <c r="C452" s="1" t="str">
        <f t="shared" si="76"/>
        <v>21:0455</v>
      </c>
      <c r="D452" s="1" t="str">
        <f t="shared" si="73"/>
        <v>21:0149</v>
      </c>
      <c r="E452" t="s">
        <v>1751</v>
      </c>
      <c r="F452" t="s">
        <v>1752</v>
      </c>
      <c r="H452">
        <v>54.569324600000002</v>
      </c>
      <c r="I452">
        <v>-128.31973579999999</v>
      </c>
      <c r="J452" s="1" t="str">
        <f t="shared" si="74"/>
        <v>NGR bulk stream sediment</v>
      </c>
      <c r="K452" s="1" t="str">
        <f t="shared" si="75"/>
        <v>&lt;177 micron (NGR)</v>
      </c>
      <c r="L452">
        <v>24</v>
      </c>
      <c r="M452" t="s">
        <v>87</v>
      </c>
      <c r="N452">
        <v>451</v>
      </c>
      <c r="O452">
        <v>3</v>
      </c>
    </row>
    <row r="453" spans="1:15" hidden="1" x14ac:dyDescent="0.3">
      <c r="A453" t="s">
        <v>1753</v>
      </c>
      <c r="B453" t="s">
        <v>1754</v>
      </c>
      <c r="C453" s="1" t="str">
        <f t="shared" si="76"/>
        <v>21:0455</v>
      </c>
      <c r="D453" s="1" t="str">
        <f t="shared" si="73"/>
        <v>21:0149</v>
      </c>
      <c r="E453" t="s">
        <v>1755</v>
      </c>
      <c r="F453" t="s">
        <v>1756</v>
      </c>
      <c r="H453">
        <v>54.584256400000001</v>
      </c>
      <c r="I453">
        <v>-128.32040090000001</v>
      </c>
      <c r="J453" s="1" t="str">
        <f t="shared" si="74"/>
        <v>NGR bulk stream sediment</v>
      </c>
      <c r="K453" s="1" t="str">
        <f t="shared" si="75"/>
        <v>&lt;177 micron (NGR)</v>
      </c>
      <c r="L453">
        <v>24</v>
      </c>
      <c r="M453" t="s">
        <v>92</v>
      </c>
      <c r="N453">
        <v>452</v>
      </c>
      <c r="O453">
        <v>17</v>
      </c>
    </row>
    <row r="454" spans="1:15" hidden="1" x14ac:dyDescent="0.3">
      <c r="A454" t="s">
        <v>1757</v>
      </c>
      <c r="B454" t="s">
        <v>1758</v>
      </c>
      <c r="C454" s="1" t="str">
        <f t="shared" si="76"/>
        <v>21:0455</v>
      </c>
      <c r="D454" s="1" t="str">
        <f t="shared" si="73"/>
        <v>21:0149</v>
      </c>
      <c r="E454" t="s">
        <v>1759</v>
      </c>
      <c r="F454" t="s">
        <v>1760</v>
      </c>
      <c r="H454">
        <v>54.594875000000002</v>
      </c>
      <c r="I454">
        <v>-128.33751179999999</v>
      </c>
      <c r="J454" s="1" t="str">
        <f t="shared" si="74"/>
        <v>NGR bulk stream sediment</v>
      </c>
      <c r="K454" s="1" t="str">
        <f t="shared" si="75"/>
        <v>&lt;177 micron (NGR)</v>
      </c>
      <c r="L454">
        <v>24</v>
      </c>
      <c r="M454" t="s">
        <v>97</v>
      </c>
      <c r="N454">
        <v>453</v>
      </c>
      <c r="O454">
        <v>2</v>
      </c>
    </row>
    <row r="455" spans="1:15" hidden="1" x14ac:dyDescent="0.3">
      <c r="A455" t="s">
        <v>1761</v>
      </c>
      <c r="B455" t="s">
        <v>1762</v>
      </c>
      <c r="C455" s="1" t="str">
        <f t="shared" si="76"/>
        <v>21:0455</v>
      </c>
      <c r="D455" s="1" t="str">
        <f t="shared" si="73"/>
        <v>21:0149</v>
      </c>
      <c r="E455" t="s">
        <v>1763</v>
      </c>
      <c r="F455" t="s">
        <v>1764</v>
      </c>
      <c r="H455">
        <v>54.580023799999999</v>
      </c>
      <c r="I455">
        <v>-128.41182430000001</v>
      </c>
      <c r="J455" s="1" t="str">
        <f t="shared" si="74"/>
        <v>NGR bulk stream sediment</v>
      </c>
      <c r="K455" s="1" t="str">
        <f t="shared" si="75"/>
        <v>&lt;177 micron (NGR)</v>
      </c>
      <c r="L455">
        <v>24</v>
      </c>
      <c r="M455" t="s">
        <v>102</v>
      </c>
      <c r="N455">
        <v>454</v>
      </c>
      <c r="O455">
        <v>3</v>
      </c>
    </row>
    <row r="456" spans="1:15" hidden="1" x14ac:dyDescent="0.3">
      <c r="A456" t="s">
        <v>1765</v>
      </c>
      <c r="B456" t="s">
        <v>1766</v>
      </c>
      <c r="C456" s="1" t="str">
        <f t="shared" si="76"/>
        <v>21:0455</v>
      </c>
      <c r="D456" s="1" t="str">
        <f t="shared" si="73"/>
        <v>21:0149</v>
      </c>
      <c r="E456" t="s">
        <v>1767</v>
      </c>
      <c r="F456" t="s">
        <v>1768</v>
      </c>
      <c r="H456">
        <v>54.586249199999997</v>
      </c>
      <c r="I456">
        <v>-128.40385939999999</v>
      </c>
      <c r="J456" s="1" t="str">
        <f t="shared" si="74"/>
        <v>NGR bulk stream sediment</v>
      </c>
      <c r="K456" s="1" t="str">
        <f t="shared" si="75"/>
        <v>&lt;177 micron (NGR)</v>
      </c>
      <c r="L456">
        <v>24</v>
      </c>
      <c r="M456" t="s">
        <v>107</v>
      </c>
      <c r="N456">
        <v>455</v>
      </c>
      <c r="O456">
        <v>5</v>
      </c>
    </row>
    <row r="457" spans="1:15" hidden="1" x14ac:dyDescent="0.3">
      <c r="A457" t="s">
        <v>1769</v>
      </c>
      <c r="B457" t="s">
        <v>1770</v>
      </c>
      <c r="C457" s="1" t="str">
        <f t="shared" si="76"/>
        <v>21:0455</v>
      </c>
      <c r="D457" s="1" t="str">
        <f t="shared" si="73"/>
        <v>21:0149</v>
      </c>
      <c r="E457" t="s">
        <v>1771</v>
      </c>
      <c r="F457" t="s">
        <v>1772</v>
      </c>
      <c r="H457">
        <v>54.401661400000002</v>
      </c>
      <c r="I457">
        <v>-128.0231862</v>
      </c>
      <c r="J457" s="1" t="str">
        <f t="shared" si="74"/>
        <v>NGR bulk stream sediment</v>
      </c>
      <c r="K457" s="1" t="str">
        <f t="shared" si="75"/>
        <v>&lt;177 micron (NGR)</v>
      </c>
      <c r="L457">
        <v>24</v>
      </c>
      <c r="M457" t="s">
        <v>112</v>
      </c>
      <c r="N457">
        <v>456</v>
      </c>
      <c r="O457">
        <v>2</v>
      </c>
    </row>
    <row r="458" spans="1:15" hidden="1" x14ac:dyDescent="0.3">
      <c r="A458" t="s">
        <v>1773</v>
      </c>
      <c r="B458" t="s">
        <v>1774</v>
      </c>
      <c r="C458" s="1" t="str">
        <f t="shared" si="76"/>
        <v>21:0455</v>
      </c>
      <c r="D458" s="1" t="str">
        <f t="shared" si="73"/>
        <v>21:0149</v>
      </c>
      <c r="E458" t="s">
        <v>1775</v>
      </c>
      <c r="F458" t="s">
        <v>1776</v>
      </c>
      <c r="H458">
        <v>54.6491732</v>
      </c>
      <c r="I458">
        <v>-128.40257539999999</v>
      </c>
      <c r="J458" s="1" t="str">
        <f t="shared" si="74"/>
        <v>NGR bulk stream sediment</v>
      </c>
      <c r="K458" s="1" t="str">
        <f t="shared" si="75"/>
        <v>&lt;177 micron (NGR)</v>
      </c>
      <c r="L458">
        <v>25</v>
      </c>
      <c r="M458" t="s">
        <v>19</v>
      </c>
      <c r="N458">
        <v>457</v>
      </c>
      <c r="O458">
        <v>2</v>
      </c>
    </row>
    <row r="459" spans="1:15" hidden="1" x14ac:dyDescent="0.3">
      <c r="A459" t="s">
        <v>1777</v>
      </c>
      <c r="B459" t="s">
        <v>1778</v>
      </c>
      <c r="C459" s="1" t="str">
        <f t="shared" si="76"/>
        <v>21:0455</v>
      </c>
      <c r="D459" s="1" t="str">
        <f t="shared" si="73"/>
        <v>21:0149</v>
      </c>
      <c r="E459" t="s">
        <v>1779</v>
      </c>
      <c r="F459" t="s">
        <v>1780</v>
      </c>
      <c r="H459">
        <v>54.407302100000003</v>
      </c>
      <c r="I459">
        <v>-128.0283675</v>
      </c>
      <c r="J459" s="1" t="str">
        <f t="shared" si="74"/>
        <v>NGR bulk stream sediment</v>
      </c>
      <c r="K459" s="1" t="str">
        <f t="shared" si="75"/>
        <v>&lt;177 micron (NGR)</v>
      </c>
      <c r="L459">
        <v>25</v>
      </c>
      <c r="M459" t="s">
        <v>38</v>
      </c>
      <c r="N459">
        <v>458</v>
      </c>
      <c r="O459">
        <v>2</v>
      </c>
    </row>
    <row r="460" spans="1:15" hidden="1" x14ac:dyDescent="0.3">
      <c r="A460" t="s">
        <v>1781</v>
      </c>
      <c r="B460" t="s">
        <v>1782</v>
      </c>
      <c r="C460" s="1" t="str">
        <f t="shared" si="76"/>
        <v>21:0455</v>
      </c>
      <c r="D460" s="1" t="str">
        <f t="shared" si="73"/>
        <v>21:0149</v>
      </c>
      <c r="E460" t="s">
        <v>1783</v>
      </c>
      <c r="F460" t="s">
        <v>1784</v>
      </c>
      <c r="H460">
        <v>54.425752799999998</v>
      </c>
      <c r="I460">
        <v>-128.04647370000001</v>
      </c>
      <c r="J460" s="1" t="str">
        <f t="shared" si="74"/>
        <v>NGR bulk stream sediment</v>
      </c>
      <c r="K460" s="1" t="str">
        <f t="shared" si="75"/>
        <v>&lt;177 micron (NGR)</v>
      </c>
      <c r="L460">
        <v>25</v>
      </c>
      <c r="M460" t="s">
        <v>43</v>
      </c>
      <c r="N460">
        <v>459</v>
      </c>
      <c r="O460">
        <v>1</v>
      </c>
    </row>
    <row r="461" spans="1:15" hidden="1" x14ac:dyDescent="0.3">
      <c r="A461" t="s">
        <v>1785</v>
      </c>
      <c r="B461" t="s">
        <v>1786</v>
      </c>
      <c r="C461" s="1" t="str">
        <f t="shared" si="76"/>
        <v>21:0455</v>
      </c>
      <c r="D461" s="1" t="str">
        <f t="shared" si="73"/>
        <v>21:0149</v>
      </c>
      <c r="E461" t="s">
        <v>1787</v>
      </c>
      <c r="F461" t="s">
        <v>1788</v>
      </c>
      <c r="H461">
        <v>54.436644600000001</v>
      </c>
      <c r="I461">
        <v>-128.01028310000001</v>
      </c>
      <c r="J461" s="1" t="str">
        <f t="shared" si="74"/>
        <v>NGR bulk stream sediment</v>
      </c>
      <c r="K461" s="1" t="str">
        <f t="shared" si="75"/>
        <v>&lt;177 micron (NGR)</v>
      </c>
      <c r="L461">
        <v>25</v>
      </c>
      <c r="M461" t="s">
        <v>48</v>
      </c>
      <c r="N461">
        <v>460</v>
      </c>
      <c r="O461">
        <v>2</v>
      </c>
    </row>
    <row r="462" spans="1:15" hidden="1" x14ac:dyDescent="0.3">
      <c r="A462" t="s">
        <v>1789</v>
      </c>
      <c r="B462" t="s">
        <v>1790</v>
      </c>
      <c r="C462" s="1" t="str">
        <f t="shared" si="76"/>
        <v>21:0455</v>
      </c>
      <c r="D462" s="1" t="str">
        <f t="shared" si="73"/>
        <v>21:0149</v>
      </c>
      <c r="E462" t="s">
        <v>1791</v>
      </c>
      <c r="F462" t="s">
        <v>1792</v>
      </c>
      <c r="H462">
        <v>54.422729599999997</v>
      </c>
      <c r="I462">
        <v>-128.0034048</v>
      </c>
      <c r="J462" s="1" t="str">
        <f t="shared" si="74"/>
        <v>NGR bulk stream sediment</v>
      </c>
      <c r="K462" s="1" t="str">
        <f t="shared" si="75"/>
        <v>&lt;177 micron (NGR)</v>
      </c>
      <c r="L462">
        <v>25</v>
      </c>
      <c r="M462" t="s">
        <v>53</v>
      </c>
      <c r="N462">
        <v>461</v>
      </c>
      <c r="O462">
        <v>2</v>
      </c>
    </row>
    <row r="463" spans="1:15" hidden="1" x14ac:dyDescent="0.3">
      <c r="A463" t="s">
        <v>1793</v>
      </c>
      <c r="B463" t="s">
        <v>1794</v>
      </c>
      <c r="C463" s="1" t="str">
        <f t="shared" si="76"/>
        <v>21:0455</v>
      </c>
      <c r="D463" s="1" t="str">
        <f>HYPERLINK("https://geochem.nrcan.gc.ca/cdogs/content/svy/svy_e.htm", "")</f>
        <v/>
      </c>
      <c r="G463" s="1" t="str">
        <f>HYPERLINK("https://geochem.nrcan.gc.ca/cdogs/content/cr_/cr_00119_e.htm", "119")</f>
        <v>119</v>
      </c>
      <c r="J463" t="s">
        <v>31</v>
      </c>
      <c r="K463" t="s">
        <v>32</v>
      </c>
      <c r="L463">
        <v>25</v>
      </c>
      <c r="M463" t="s">
        <v>33</v>
      </c>
      <c r="N463">
        <v>462</v>
      </c>
      <c r="O463">
        <v>4</v>
      </c>
    </row>
    <row r="464" spans="1:15" hidden="1" x14ac:dyDescent="0.3">
      <c r="A464" t="s">
        <v>1795</v>
      </c>
      <c r="B464" t="s">
        <v>1796</v>
      </c>
      <c r="C464" s="1" t="str">
        <f t="shared" si="76"/>
        <v>21:0455</v>
      </c>
      <c r="D464" s="1" t="str">
        <f t="shared" ref="D464:D484" si="77">HYPERLINK("https://geochem.nrcan.gc.ca/cdogs/content/svy/svy210149_e.htm", "21:0149")</f>
        <v>21:0149</v>
      </c>
      <c r="E464" t="s">
        <v>1797</v>
      </c>
      <c r="F464" t="s">
        <v>1798</v>
      </c>
      <c r="H464">
        <v>54.575251799999997</v>
      </c>
      <c r="I464">
        <v>-128.44421030000001</v>
      </c>
      <c r="J464" s="1" t="str">
        <f t="shared" ref="J464:J484" si="78">HYPERLINK("https://geochem.nrcan.gc.ca/cdogs/content/kwd/kwd020030_e.htm", "NGR bulk stream sediment")</f>
        <v>NGR bulk stream sediment</v>
      </c>
      <c r="K464" s="1" t="str">
        <f t="shared" ref="K464:K484" si="79">HYPERLINK("https://geochem.nrcan.gc.ca/cdogs/content/kwd/kwd080006_e.htm", "&lt;177 micron (NGR)")</f>
        <v>&lt;177 micron (NGR)</v>
      </c>
      <c r="L464">
        <v>25</v>
      </c>
      <c r="M464" t="s">
        <v>58</v>
      </c>
      <c r="N464">
        <v>463</v>
      </c>
      <c r="O464">
        <v>2</v>
      </c>
    </row>
    <row r="465" spans="1:15" hidden="1" x14ac:dyDescent="0.3">
      <c r="A465" t="s">
        <v>1799</v>
      </c>
      <c r="B465" t="s">
        <v>1800</v>
      </c>
      <c r="C465" s="1" t="str">
        <f t="shared" si="76"/>
        <v>21:0455</v>
      </c>
      <c r="D465" s="1" t="str">
        <f t="shared" si="77"/>
        <v>21:0149</v>
      </c>
      <c r="E465" t="s">
        <v>1801</v>
      </c>
      <c r="F465" t="s">
        <v>1802</v>
      </c>
      <c r="H465">
        <v>54.602322999999998</v>
      </c>
      <c r="I465">
        <v>-128.43474169999999</v>
      </c>
      <c r="J465" s="1" t="str">
        <f t="shared" si="78"/>
        <v>NGR bulk stream sediment</v>
      </c>
      <c r="K465" s="1" t="str">
        <f t="shared" si="79"/>
        <v>&lt;177 micron (NGR)</v>
      </c>
      <c r="L465">
        <v>25</v>
      </c>
      <c r="M465" t="s">
        <v>63</v>
      </c>
      <c r="N465">
        <v>464</v>
      </c>
      <c r="O465">
        <v>3</v>
      </c>
    </row>
    <row r="466" spans="1:15" hidden="1" x14ac:dyDescent="0.3">
      <c r="A466" t="s">
        <v>1803</v>
      </c>
      <c r="B466" t="s">
        <v>1804</v>
      </c>
      <c r="C466" s="1" t="str">
        <f t="shared" si="76"/>
        <v>21:0455</v>
      </c>
      <c r="D466" s="1" t="str">
        <f t="shared" si="77"/>
        <v>21:0149</v>
      </c>
      <c r="E466" t="s">
        <v>1805</v>
      </c>
      <c r="F466" t="s">
        <v>1806</v>
      </c>
      <c r="H466">
        <v>54.626507599999997</v>
      </c>
      <c r="I466">
        <v>-128.438391</v>
      </c>
      <c r="J466" s="1" t="str">
        <f t="shared" si="78"/>
        <v>NGR bulk stream sediment</v>
      </c>
      <c r="K466" s="1" t="str">
        <f t="shared" si="79"/>
        <v>&lt;177 micron (NGR)</v>
      </c>
      <c r="L466">
        <v>25</v>
      </c>
      <c r="M466" t="s">
        <v>68</v>
      </c>
      <c r="N466">
        <v>465</v>
      </c>
      <c r="O466">
        <v>2</v>
      </c>
    </row>
    <row r="467" spans="1:15" hidden="1" x14ac:dyDescent="0.3">
      <c r="A467" t="s">
        <v>1807</v>
      </c>
      <c r="B467" t="s">
        <v>1808</v>
      </c>
      <c r="C467" s="1" t="str">
        <f t="shared" si="76"/>
        <v>21:0455</v>
      </c>
      <c r="D467" s="1" t="str">
        <f t="shared" si="77"/>
        <v>21:0149</v>
      </c>
      <c r="E467" t="s">
        <v>1775</v>
      </c>
      <c r="F467" t="s">
        <v>1809</v>
      </c>
      <c r="H467">
        <v>54.6491732</v>
      </c>
      <c r="I467">
        <v>-128.40257539999999</v>
      </c>
      <c r="J467" s="1" t="str">
        <f t="shared" si="78"/>
        <v>NGR bulk stream sediment</v>
      </c>
      <c r="K467" s="1" t="str">
        <f t="shared" si="79"/>
        <v>&lt;177 micron (NGR)</v>
      </c>
      <c r="L467">
        <v>25</v>
      </c>
      <c r="M467" t="s">
        <v>72</v>
      </c>
      <c r="N467">
        <v>466</v>
      </c>
      <c r="O467">
        <v>4</v>
      </c>
    </row>
    <row r="468" spans="1:15" hidden="1" x14ac:dyDescent="0.3">
      <c r="A468" t="s">
        <v>1810</v>
      </c>
      <c r="B468" t="s">
        <v>1811</v>
      </c>
      <c r="C468" s="1" t="str">
        <f t="shared" si="76"/>
        <v>21:0455</v>
      </c>
      <c r="D468" s="1" t="str">
        <f t="shared" si="77"/>
        <v>21:0149</v>
      </c>
      <c r="E468" t="s">
        <v>1812</v>
      </c>
      <c r="F468" t="s">
        <v>1813</v>
      </c>
      <c r="H468">
        <v>54.6643094</v>
      </c>
      <c r="I468">
        <v>-128.39379729999999</v>
      </c>
      <c r="J468" s="1" t="str">
        <f t="shared" si="78"/>
        <v>NGR bulk stream sediment</v>
      </c>
      <c r="K468" s="1" t="str">
        <f t="shared" si="79"/>
        <v>&lt;177 micron (NGR)</v>
      </c>
      <c r="L468">
        <v>25</v>
      </c>
      <c r="M468" t="s">
        <v>77</v>
      </c>
      <c r="N468">
        <v>467</v>
      </c>
      <c r="O468">
        <v>2</v>
      </c>
    </row>
    <row r="469" spans="1:15" hidden="1" x14ac:dyDescent="0.3">
      <c r="A469" t="s">
        <v>1814</v>
      </c>
      <c r="B469" t="s">
        <v>1815</v>
      </c>
      <c r="C469" s="1" t="str">
        <f t="shared" si="76"/>
        <v>21:0455</v>
      </c>
      <c r="D469" s="1" t="str">
        <f t="shared" si="77"/>
        <v>21:0149</v>
      </c>
      <c r="E469" t="s">
        <v>1816</v>
      </c>
      <c r="F469" t="s">
        <v>1817</v>
      </c>
      <c r="H469">
        <v>54.671962200000003</v>
      </c>
      <c r="I469">
        <v>-128.37875109999999</v>
      </c>
      <c r="J469" s="1" t="str">
        <f t="shared" si="78"/>
        <v>NGR bulk stream sediment</v>
      </c>
      <c r="K469" s="1" t="str">
        <f t="shared" si="79"/>
        <v>&lt;177 micron (NGR)</v>
      </c>
      <c r="L469">
        <v>25</v>
      </c>
      <c r="M469" t="s">
        <v>82</v>
      </c>
      <c r="N469">
        <v>468</v>
      </c>
      <c r="O469">
        <v>3</v>
      </c>
    </row>
    <row r="470" spans="1:15" hidden="1" x14ac:dyDescent="0.3">
      <c r="A470" t="s">
        <v>1818</v>
      </c>
      <c r="B470" t="s">
        <v>1819</v>
      </c>
      <c r="C470" s="1" t="str">
        <f t="shared" si="76"/>
        <v>21:0455</v>
      </c>
      <c r="D470" s="1" t="str">
        <f t="shared" si="77"/>
        <v>21:0149</v>
      </c>
      <c r="E470" t="s">
        <v>1820</v>
      </c>
      <c r="F470" t="s">
        <v>1821</v>
      </c>
      <c r="H470">
        <v>54.676044400000002</v>
      </c>
      <c r="I470">
        <v>-128.3652591</v>
      </c>
      <c r="J470" s="1" t="str">
        <f t="shared" si="78"/>
        <v>NGR bulk stream sediment</v>
      </c>
      <c r="K470" s="1" t="str">
        <f t="shared" si="79"/>
        <v>&lt;177 micron (NGR)</v>
      </c>
      <c r="L470">
        <v>25</v>
      </c>
      <c r="M470" t="s">
        <v>87</v>
      </c>
      <c r="N470">
        <v>469</v>
      </c>
      <c r="O470">
        <v>3</v>
      </c>
    </row>
    <row r="471" spans="1:15" hidden="1" x14ac:dyDescent="0.3">
      <c r="A471" t="s">
        <v>1822</v>
      </c>
      <c r="B471" t="s">
        <v>1823</v>
      </c>
      <c r="C471" s="1" t="str">
        <f t="shared" si="76"/>
        <v>21:0455</v>
      </c>
      <c r="D471" s="1" t="str">
        <f t="shared" si="77"/>
        <v>21:0149</v>
      </c>
      <c r="E471" t="s">
        <v>1824</v>
      </c>
      <c r="F471" t="s">
        <v>1825</v>
      </c>
      <c r="H471">
        <v>54.6921368</v>
      </c>
      <c r="I471">
        <v>-128.35601109999999</v>
      </c>
      <c r="J471" s="1" t="str">
        <f t="shared" si="78"/>
        <v>NGR bulk stream sediment</v>
      </c>
      <c r="K471" s="1" t="str">
        <f t="shared" si="79"/>
        <v>&lt;177 micron (NGR)</v>
      </c>
      <c r="L471">
        <v>25</v>
      </c>
      <c r="M471" t="s">
        <v>92</v>
      </c>
      <c r="N471">
        <v>470</v>
      </c>
      <c r="O471">
        <v>3</v>
      </c>
    </row>
    <row r="472" spans="1:15" hidden="1" x14ac:dyDescent="0.3">
      <c r="A472" t="s">
        <v>1826</v>
      </c>
      <c r="B472" t="s">
        <v>1827</v>
      </c>
      <c r="C472" s="1" t="str">
        <f t="shared" si="76"/>
        <v>21:0455</v>
      </c>
      <c r="D472" s="1" t="str">
        <f t="shared" si="77"/>
        <v>21:0149</v>
      </c>
      <c r="E472" t="s">
        <v>1828</v>
      </c>
      <c r="F472" t="s">
        <v>1829</v>
      </c>
      <c r="H472">
        <v>54.702657700000003</v>
      </c>
      <c r="I472">
        <v>-128.34200329999999</v>
      </c>
      <c r="J472" s="1" t="str">
        <f t="shared" si="78"/>
        <v>NGR bulk stream sediment</v>
      </c>
      <c r="K472" s="1" t="str">
        <f t="shared" si="79"/>
        <v>&lt;177 micron (NGR)</v>
      </c>
      <c r="L472">
        <v>25</v>
      </c>
      <c r="M472" t="s">
        <v>24</v>
      </c>
      <c r="N472">
        <v>471</v>
      </c>
      <c r="O472">
        <v>5</v>
      </c>
    </row>
    <row r="473" spans="1:15" hidden="1" x14ac:dyDescent="0.3">
      <c r="A473" t="s">
        <v>1830</v>
      </c>
      <c r="B473" t="s">
        <v>1831</v>
      </c>
      <c r="C473" s="1" t="str">
        <f t="shared" si="76"/>
        <v>21:0455</v>
      </c>
      <c r="D473" s="1" t="str">
        <f t="shared" si="77"/>
        <v>21:0149</v>
      </c>
      <c r="E473" t="s">
        <v>1828</v>
      </c>
      <c r="F473" t="s">
        <v>1832</v>
      </c>
      <c r="H473">
        <v>54.702657700000003</v>
      </c>
      <c r="I473">
        <v>-128.34200329999999</v>
      </c>
      <c r="J473" s="1" t="str">
        <f t="shared" si="78"/>
        <v>NGR bulk stream sediment</v>
      </c>
      <c r="K473" s="1" t="str">
        <f t="shared" si="79"/>
        <v>&lt;177 micron (NGR)</v>
      </c>
      <c r="L473">
        <v>25</v>
      </c>
      <c r="M473" t="s">
        <v>28</v>
      </c>
      <c r="N473">
        <v>472</v>
      </c>
      <c r="O473">
        <v>4</v>
      </c>
    </row>
    <row r="474" spans="1:15" hidden="1" x14ac:dyDescent="0.3">
      <c r="A474" t="s">
        <v>1833</v>
      </c>
      <c r="B474" t="s">
        <v>1834</v>
      </c>
      <c r="C474" s="1" t="str">
        <f t="shared" si="76"/>
        <v>21:0455</v>
      </c>
      <c r="D474" s="1" t="str">
        <f t="shared" si="77"/>
        <v>21:0149</v>
      </c>
      <c r="E474" t="s">
        <v>1835</v>
      </c>
      <c r="F474" t="s">
        <v>1836</v>
      </c>
      <c r="H474">
        <v>54.723456900000002</v>
      </c>
      <c r="I474">
        <v>-128.3195905</v>
      </c>
      <c r="J474" s="1" t="str">
        <f t="shared" si="78"/>
        <v>NGR bulk stream sediment</v>
      </c>
      <c r="K474" s="1" t="str">
        <f t="shared" si="79"/>
        <v>&lt;177 micron (NGR)</v>
      </c>
      <c r="L474">
        <v>25</v>
      </c>
      <c r="M474" t="s">
        <v>97</v>
      </c>
      <c r="N474">
        <v>473</v>
      </c>
      <c r="O474">
        <v>4</v>
      </c>
    </row>
    <row r="475" spans="1:15" hidden="1" x14ac:dyDescent="0.3">
      <c r="A475" t="s">
        <v>1837</v>
      </c>
      <c r="B475" t="s">
        <v>1838</v>
      </c>
      <c r="C475" s="1" t="str">
        <f t="shared" si="76"/>
        <v>21:0455</v>
      </c>
      <c r="D475" s="1" t="str">
        <f t="shared" si="77"/>
        <v>21:0149</v>
      </c>
      <c r="E475" t="s">
        <v>1839</v>
      </c>
      <c r="F475" t="s">
        <v>1840</v>
      </c>
      <c r="H475">
        <v>54.734640800000001</v>
      </c>
      <c r="I475">
        <v>-128.3106603</v>
      </c>
      <c r="J475" s="1" t="str">
        <f t="shared" si="78"/>
        <v>NGR bulk stream sediment</v>
      </c>
      <c r="K475" s="1" t="str">
        <f t="shared" si="79"/>
        <v>&lt;177 micron (NGR)</v>
      </c>
      <c r="L475">
        <v>25</v>
      </c>
      <c r="M475" t="s">
        <v>102</v>
      </c>
      <c r="N475">
        <v>474</v>
      </c>
      <c r="O475">
        <v>0.5</v>
      </c>
    </row>
    <row r="476" spans="1:15" hidden="1" x14ac:dyDescent="0.3">
      <c r="A476" t="s">
        <v>1841</v>
      </c>
      <c r="B476" t="s">
        <v>1842</v>
      </c>
      <c r="C476" s="1" t="str">
        <f t="shared" si="76"/>
        <v>21:0455</v>
      </c>
      <c r="D476" s="1" t="str">
        <f t="shared" si="77"/>
        <v>21:0149</v>
      </c>
      <c r="E476" t="s">
        <v>1843</v>
      </c>
      <c r="F476" t="s">
        <v>1844</v>
      </c>
      <c r="H476">
        <v>54.786210400000002</v>
      </c>
      <c r="I476">
        <v>-128.2827762</v>
      </c>
      <c r="J476" s="1" t="str">
        <f t="shared" si="78"/>
        <v>NGR bulk stream sediment</v>
      </c>
      <c r="K476" s="1" t="str">
        <f t="shared" si="79"/>
        <v>&lt;177 micron (NGR)</v>
      </c>
      <c r="L476">
        <v>25</v>
      </c>
      <c r="M476" t="s">
        <v>107</v>
      </c>
      <c r="N476">
        <v>475</v>
      </c>
      <c r="O476">
        <v>1</v>
      </c>
    </row>
    <row r="477" spans="1:15" hidden="1" x14ac:dyDescent="0.3">
      <c r="A477" t="s">
        <v>1845</v>
      </c>
      <c r="B477" t="s">
        <v>1846</v>
      </c>
      <c r="C477" s="1" t="str">
        <f t="shared" si="76"/>
        <v>21:0455</v>
      </c>
      <c r="D477" s="1" t="str">
        <f t="shared" si="77"/>
        <v>21:0149</v>
      </c>
      <c r="E477" t="s">
        <v>1847</v>
      </c>
      <c r="F477" t="s">
        <v>1848</v>
      </c>
      <c r="H477">
        <v>54.799942700000003</v>
      </c>
      <c r="I477">
        <v>-128.2904054</v>
      </c>
      <c r="J477" s="1" t="str">
        <f t="shared" si="78"/>
        <v>NGR bulk stream sediment</v>
      </c>
      <c r="K477" s="1" t="str">
        <f t="shared" si="79"/>
        <v>&lt;177 micron (NGR)</v>
      </c>
      <c r="L477">
        <v>25</v>
      </c>
      <c r="M477" t="s">
        <v>112</v>
      </c>
      <c r="N477">
        <v>476</v>
      </c>
      <c r="O477">
        <v>3</v>
      </c>
    </row>
    <row r="478" spans="1:15" hidden="1" x14ac:dyDescent="0.3">
      <c r="A478" t="s">
        <v>1849</v>
      </c>
      <c r="B478" t="s">
        <v>1850</v>
      </c>
      <c r="C478" s="1" t="str">
        <f t="shared" si="76"/>
        <v>21:0455</v>
      </c>
      <c r="D478" s="1" t="str">
        <f t="shared" si="77"/>
        <v>21:0149</v>
      </c>
      <c r="E478" t="s">
        <v>1851</v>
      </c>
      <c r="F478" t="s">
        <v>1852</v>
      </c>
      <c r="H478">
        <v>54.474237500000001</v>
      </c>
      <c r="I478">
        <v>-128.29802509999999</v>
      </c>
      <c r="J478" s="1" t="str">
        <f t="shared" si="78"/>
        <v>NGR bulk stream sediment</v>
      </c>
      <c r="K478" s="1" t="str">
        <f t="shared" si="79"/>
        <v>&lt;177 micron (NGR)</v>
      </c>
      <c r="L478">
        <v>26</v>
      </c>
      <c r="M478" t="s">
        <v>19</v>
      </c>
      <c r="N478">
        <v>477</v>
      </c>
      <c r="O478">
        <v>1</v>
      </c>
    </row>
    <row r="479" spans="1:15" hidden="1" x14ac:dyDescent="0.3">
      <c r="A479" t="s">
        <v>1853</v>
      </c>
      <c r="B479" t="s">
        <v>1854</v>
      </c>
      <c r="C479" s="1" t="str">
        <f t="shared" si="76"/>
        <v>21:0455</v>
      </c>
      <c r="D479" s="1" t="str">
        <f t="shared" si="77"/>
        <v>21:0149</v>
      </c>
      <c r="E479" t="s">
        <v>1855</v>
      </c>
      <c r="F479" t="s">
        <v>1856</v>
      </c>
      <c r="H479">
        <v>54.824239800000001</v>
      </c>
      <c r="I479">
        <v>-128.32923650000001</v>
      </c>
      <c r="J479" s="1" t="str">
        <f t="shared" si="78"/>
        <v>NGR bulk stream sediment</v>
      </c>
      <c r="K479" s="1" t="str">
        <f t="shared" si="79"/>
        <v>&lt;177 micron (NGR)</v>
      </c>
      <c r="L479">
        <v>26</v>
      </c>
      <c r="M479" t="s">
        <v>38</v>
      </c>
      <c r="N479">
        <v>478</v>
      </c>
      <c r="O479">
        <v>5</v>
      </c>
    </row>
    <row r="480" spans="1:15" hidden="1" x14ac:dyDescent="0.3">
      <c r="A480" t="s">
        <v>1857</v>
      </c>
      <c r="B480" t="s">
        <v>1858</v>
      </c>
      <c r="C480" s="1" t="str">
        <f t="shared" si="76"/>
        <v>21:0455</v>
      </c>
      <c r="D480" s="1" t="str">
        <f t="shared" si="77"/>
        <v>21:0149</v>
      </c>
      <c r="E480" t="s">
        <v>1859</v>
      </c>
      <c r="F480" t="s">
        <v>1860</v>
      </c>
      <c r="H480">
        <v>54.831852400000002</v>
      </c>
      <c r="I480">
        <v>-128.34084920000001</v>
      </c>
      <c r="J480" s="1" t="str">
        <f t="shared" si="78"/>
        <v>NGR bulk stream sediment</v>
      </c>
      <c r="K480" s="1" t="str">
        <f t="shared" si="79"/>
        <v>&lt;177 micron (NGR)</v>
      </c>
      <c r="L480">
        <v>26</v>
      </c>
      <c r="M480" t="s">
        <v>43</v>
      </c>
      <c r="N480">
        <v>479</v>
      </c>
      <c r="O480">
        <v>3</v>
      </c>
    </row>
    <row r="481" spans="1:15" hidden="1" x14ac:dyDescent="0.3">
      <c r="A481" t="s">
        <v>1861</v>
      </c>
      <c r="B481" t="s">
        <v>1862</v>
      </c>
      <c r="C481" s="1" t="str">
        <f t="shared" si="76"/>
        <v>21:0455</v>
      </c>
      <c r="D481" s="1" t="str">
        <f t="shared" si="77"/>
        <v>21:0149</v>
      </c>
      <c r="E481" t="s">
        <v>1863</v>
      </c>
      <c r="F481" t="s">
        <v>1864</v>
      </c>
      <c r="H481">
        <v>54.963092000000003</v>
      </c>
      <c r="I481">
        <v>-128.39868540000001</v>
      </c>
      <c r="J481" s="1" t="str">
        <f t="shared" si="78"/>
        <v>NGR bulk stream sediment</v>
      </c>
      <c r="K481" s="1" t="str">
        <f t="shared" si="79"/>
        <v>&lt;177 micron (NGR)</v>
      </c>
      <c r="L481">
        <v>26</v>
      </c>
      <c r="M481" t="s">
        <v>48</v>
      </c>
      <c r="N481">
        <v>480</v>
      </c>
      <c r="O481">
        <v>2</v>
      </c>
    </row>
    <row r="482" spans="1:15" hidden="1" x14ac:dyDescent="0.3">
      <c r="A482" t="s">
        <v>1865</v>
      </c>
      <c r="B482" t="s">
        <v>1866</v>
      </c>
      <c r="C482" s="1" t="str">
        <f t="shared" si="76"/>
        <v>21:0455</v>
      </c>
      <c r="D482" s="1" t="str">
        <f t="shared" si="77"/>
        <v>21:0149</v>
      </c>
      <c r="E482" t="s">
        <v>1867</v>
      </c>
      <c r="F482" t="s">
        <v>1868</v>
      </c>
      <c r="H482">
        <v>54.613437500000003</v>
      </c>
      <c r="I482">
        <v>-128.43985430000001</v>
      </c>
      <c r="J482" s="1" t="str">
        <f t="shared" si="78"/>
        <v>NGR bulk stream sediment</v>
      </c>
      <c r="K482" s="1" t="str">
        <f t="shared" si="79"/>
        <v>&lt;177 micron (NGR)</v>
      </c>
      <c r="L482">
        <v>26</v>
      </c>
      <c r="M482" t="s">
        <v>53</v>
      </c>
      <c r="N482">
        <v>481</v>
      </c>
      <c r="O482">
        <v>2</v>
      </c>
    </row>
    <row r="483" spans="1:15" hidden="1" x14ac:dyDescent="0.3">
      <c r="A483" t="s">
        <v>1869</v>
      </c>
      <c r="B483" t="s">
        <v>1870</v>
      </c>
      <c r="C483" s="1" t="str">
        <f t="shared" si="76"/>
        <v>21:0455</v>
      </c>
      <c r="D483" s="1" t="str">
        <f t="shared" si="77"/>
        <v>21:0149</v>
      </c>
      <c r="E483" t="s">
        <v>1871</v>
      </c>
      <c r="F483" t="s">
        <v>1872</v>
      </c>
      <c r="H483">
        <v>54.4308932</v>
      </c>
      <c r="I483">
        <v>-128.0429632</v>
      </c>
      <c r="J483" s="1" t="str">
        <f t="shared" si="78"/>
        <v>NGR bulk stream sediment</v>
      </c>
      <c r="K483" s="1" t="str">
        <f t="shared" si="79"/>
        <v>&lt;177 micron (NGR)</v>
      </c>
      <c r="L483">
        <v>26</v>
      </c>
      <c r="M483" t="s">
        <v>58</v>
      </c>
      <c r="N483">
        <v>482</v>
      </c>
      <c r="O483">
        <v>2</v>
      </c>
    </row>
    <row r="484" spans="1:15" hidden="1" x14ac:dyDescent="0.3">
      <c r="A484" t="s">
        <v>1873</v>
      </c>
      <c r="B484" t="s">
        <v>1874</v>
      </c>
      <c r="C484" s="1" t="str">
        <f t="shared" si="76"/>
        <v>21:0455</v>
      </c>
      <c r="D484" s="1" t="str">
        <f t="shared" si="77"/>
        <v>21:0149</v>
      </c>
      <c r="E484" t="s">
        <v>1875</v>
      </c>
      <c r="F484" t="s">
        <v>1876</v>
      </c>
      <c r="H484">
        <v>54.457144399999997</v>
      </c>
      <c r="I484">
        <v>-128.10655170000001</v>
      </c>
      <c r="J484" s="1" t="str">
        <f t="shared" si="78"/>
        <v>NGR bulk stream sediment</v>
      </c>
      <c r="K484" s="1" t="str">
        <f t="shared" si="79"/>
        <v>&lt;177 micron (NGR)</v>
      </c>
      <c r="L484">
        <v>26</v>
      </c>
      <c r="M484" t="s">
        <v>63</v>
      </c>
      <c r="N484">
        <v>483</v>
      </c>
      <c r="O484">
        <v>3</v>
      </c>
    </row>
    <row r="485" spans="1:15" hidden="1" x14ac:dyDescent="0.3">
      <c r="A485" t="s">
        <v>1877</v>
      </c>
      <c r="B485" t="s">
        <v>1878</v>
      </c>
      <c r="C485" s="1" t="str">
        <f t="shared" si="76"/>
        <v>21:0455</v>
      </c>
      <c r="D485" s="1" t="str">
        <f>HYPERLINK("https://geochem.nrcan.gc.ca/cdogs/content/svy/svy_e.htm", "")</f>
        <v/>
      </c>
      <c r="G485" s="1" t="str">
        <f>HYPERLINK("https://geochem.nrcan.gc.ca/cdogs/content/cr_/cr_00120_e.htm", "120")</f>
        <v>120</v>
      </c>
      <c r="J485" t="s">
        <v>31</v>
      </c>
      <c r="K485" t="s">
        <v>32</v>
      </c>
      <c r="L485">
        <v>26</v>
      </c>
      <c r="M485" t="s">
        <v>33</v>
      </c>
      <c r="N485">
        <v>484</v>
      </c>
      <c r="O485">
        <v>4</v>
      </c>
    </row>
    <row r="486" spans="1:15" hidden="1" x14ac:dyDescent="0.3">
      <c r="A486" t="s">
        <v>1879</v>
      </c>
      <c r="B486" t="s">
        <v>1880</v>
      </c>
      <c r="C486" s="1" t="str">
        <f t="shared" si="76"/>
        <v>21:0455</v>
      </c>
      <c r="D486" s="1" t="str">
        <f t="shared" ref="D486:D500" si="80">HYPERLINK("https://geochem.nrcan.gc.ca/cdogs/content/svy/svy210149_e.htm", "21:0149")</f>
        <v>21:0149</v>
      </c>
      <c r="E486" t="s">
        <v>1881</v>
      </c>
      <c r="F486" t="s">
        <v>1882</v>
      </c>
      <c r="H486">
        <v>54.456004999999998</v>
      </c>
      <c r="I486">
        <v>-128.1390777</v>
      </c>
      <c r="J486" s="1" t="str">
        <f t="shared" ref="J486:J500" si="81">HYPERLINK("https://geochem.nrcan.gc.ca/cdogs/content/kwd/kwd020030_e.htm", "NGR bulk stream sediment")</f>
        <v>NGR bulk stream sediment</v>
      </c>
      <c r="K486" s="1" t="str">
        <f t="shared" ref="K486:K500" si="82">HYPERLINK("https://geochem.nrcan.gc.ca/cdogs/content/kwd/kwd080006_e.htm", "&lt;177 micron (NGR)")</f>
        <v>&lt;177 micron (NGR)</v>
      </c>
      <c r="L486">
        <v>26</v>
      </c>
      <c r="M486" t="s">
        <v>68</v>
      </c>
      <c r="N486">
        <v>485</v>
      </c>
      <c r="O486">
        <v>2</v>
      </c>
    </row>
    <row r="487" spans="1:15" hidden="1" x14ac:dyDescent="0.3">
      <c r="A487" t="s">
        <v>1883</v>
      </c>
      <c r="B487" t="s">
        <v>1884</v>
      </c>
      <c r="C487" s="1" t="str">
        <f t="shared" si="76"/>
        <v>21:0455</v>
      </c>
      <c r="D487" s="1" t="str">
        <f t="shared" si="80"/>
        <v>21:0149</v>
      </c>
      <c r="E487" t="s">
        <v>1885</v>
      </c>
      <c r="F487" t="s">
        <v>1886</v>
      </c>
      <c r="H487">
        <v>54.461326700000001</v>
      </c>
      <c r="I487">
        <v>-128.21239879999999</v>
      </c>
      <c r="J487" s="1" t="str">
        <f t="shared" si="81"/>
        <v>NGR bulk stream sediment</v>
      </c>
      <c r="K487" s="1" t="str">
        <f t="shared" si="82"/>
        <v>&lt;177 micron (NGR)</v>
      </c>
      <c r="L487">
        <v>26</v>
      </c>
      <c r="M487" t="s">
        <v>77</v>
      </c>
      <c r="N487">
        <v>486</v>
      </c>
      <c r="O487">
        <v>2</v>
      </c>
    </row>
    <row r="488" spans="1:15" hidden="1" x14ac:dyDescent="0.3">
      <c r="A488" t="s">
        <v>1887</v>
      </c>
      <c r="B488" t="s">
        <v>1888</v>
      </c>
      <c r="C488" s="1" t="str">
        <f t="shared" si="76"/>
        <v>21:0455</v>
      </c>
      <c r="D488" s="1" t="str">
        <f t="shared" si="80"/>
        <v>21:0149</v>
      </c>
      <c r="E488" t="s">
        <v>1889</v>
      </c>
      <c r="F488" t="s">
        <v>1890</v>
      </c>
      <c r="H488">
        <v>54.447711099999999</v>
      </c>
      <c r="I488">
        <v>-128.26022080000001</v>
      </c>
      <c r="J488" s="1" t="str">
        <f t="shared" si="81"/>
        <v>NGR bulk stream sediment</v>
      </c>
      <c r="K488" s="1" t="str">
        <f t="shared" si="82"/>
        <v>&lt;177 micron (NGR)</v>
      </c>
      <c r="L488">
        <v>26</v>
      </c>
      <c r="M488" t="s">
        <v>82</v>
      </c>
      <c r="N488">
        <v>487</v>
      </c>
      <c r="O488">
        <v>2</v>
      </c>
    </row>
    <row r="489" spans="1:15" hidden="1" x14ac:dyDescent="0.3">
      <c r="A489" t="s">
        <v>1891</v>
      </c>
      <c r="B489" t="s">
        <v>1892</v>
      </c>
      <c r="C489" s="1" t="str">
        <f t="shared" si="76"/>
        <v>21:0455</v>
      </c>
      <c r="D489" s="1" t="str">
        <f t="shared" si="80"/>
        <v>21:0149</v>
      </c>
      <c r="E489" t="s">
        <v>1893</v>
      </c>
      <c r="F489" t="s">
        <v>1894</v>
      </c>
      <c r="H489">
        <v>54.444891400000003</v>
      </c>
      <c r="I489">
        <v>-128.24022529999999</v>
      </c>
      <c r="J489" s="1" t="str">
        <f t="shared" si="81"/>
        <v>NGR bulk stream sediment</v>
      </c>
      <c r="K489" s="1" t="str">
        <f t="shared" si="82"/>
        <v>&lt;177 micron (NGR)</v>
      </c>
      <c r="L489">
        <v>26</v>
      </c>
      <c r="M489" t="s">
        <v>87</v>
      </c>
      <c r="N489">
        <v>488</v>
      </c>
      <c r="O489">
        <v>2</v>
      </c>
    </row>
    <row r="490" spans="1:15" hidden="1" x14ac:dyDescent="0.3">
      <c r="A490" t="s">
        <v>1895</v>
      </c>
      <c r="B490" t="s">
        <v>1896</v>
      </c>
      <c r="C490" s="1" t="str">
        <f t="shared" si="76"/>
        <v>21:0455</v>
      </c>
      <c r="D490" s="1" t="str">
        <f t="shared" si="80"/>
        <v>21:0149</v>
      </c>
      <c r="E490" t="s">
        <v>1897</v>
      </c>
      <c r="F490" t="s">
        <v>1898</v>
      </c>
      <c r="H490">
        <v>54.472441500000002</v>
      </c>
      <c r="I490">
        <v>-128.2860512</v>
      </c>
      <c r="J490" s="1" t="str">
        <f t="shared" si="81"/>
        <v>NGR bulk stream sediment</v>
      </c>
      <c r="K490" s="1" t="str">
        <f t="shared" si="82"/>
        <v>&lt;177 micron (NGR)</v>
      </c>
      <c r="L490">
        <v>26</v>
      </c>
      <c r="M490" t="s">
        <v>92</v>
      </c>
      <c r="N490">
        <v>489</v>
      </c>
      <c r="O490">
        <v>2</v>
      </c>
    </row>
    <row r="491" spans="1:15" hidden="1" x14ac:dyDescent="0.3">
      <c r="A491" t="s">
        <v>1899</v>
      </c>
      <c r="B491" t="s">
        <v>1900</v>
      </c>
      <c r="C491" s="1" t="str">
        <f t="shared" si="76"/>
        <v>21:0455</v>
      </c>
      <c r="D491" s="1" t="str">
        <f t="shared" si="80"/>
        <v>21:0149</v>
      </c>
      <c r="E491" t="s">
        <v>1851</v>
      </c>
      <c r="F491" t="s">
        <v>1901</v>
      </c>
      <c r="H491">
        <v>54.474237500000001</v>
      </c>
      <c r="I491">
        <v>-128.29802509999999</v>
      </c>
      <c r="J491" s="1" t="str">
        <f t="shared" si="81"/>
        <v>NGR bulk stream sediment</v>
      </c>
      <c r="K491" s="1" t="str">
        <f t="shared" si="82"/>
        <v>&lt;177 micron (NGR)</v>
      </c>
      <c r="L491">
        <v>26</v>
      </c>
      <c r="M491" t="s">
        <v>72</v>
      </c>
      <c r="N491">
        <v>490</v>
      </c>
      <c r="O491">
        <v>3</v>
      </c>
    </row>
    <row r="492" spans="1:15" hidden="1" x14ac:dyDescent="0.3">
      <c r="A492" t="s">
        <v>1902</v>
      </c>
      <c r="B492" t="s">
        <v>1903</v>
      </c>
      <c r="C492" s="1" t="str">
        <f t="shared" si="76"/>
        <v>21:0455</v>
      </c>
      <c r="D492" s="1" t="str">
        <f t="shared" si="80"/>
        <v>21:0149</v>
      </c>
      <c r="E492" t="s">
        <v>1904</v>
      </c>
      <c r="F492" t="s">
        <v>1905</v>
      </c>
      <c r="H492">
        <v>54.481870999999998</v>
      </c>
      <c r="I492">
        <v>-128.31416139999999</v>
      </c>
      <c r="J492" s="1" t="str">
        <f t="shared" si="81"/>
        <v>NGR bulk stream sediment</v>
      </c>
      <c r="K492" s="1" t="str">
        <f t="shared" si="82"/>
        <v>&lt;177 micron (NGR)</v>
      </c>
      <c r="L492">
        <v>26</v>
      </c>
      <c r="M492" t="s">
        <v>97</v>
      </c>
      <c r="N492">
        <v>491</v>
      </c>
      <c r="O492">
        <v>3</v>
      </c>
    </row>
    <row r="493" spans="1:15" hidden="1" x14ac:dyDescent="0.3">
      <c r="A493" t="s">
        <v>1906</v>
      </c>
      <c r="B493" t="s">
        <v>1907</v>
      </c>
      <c r="C493" s="1" t="str">
        <f t="shared" si="76"/>
        <v>21:0455</v>
      </c>
      <c r="D493" s="1" t="str">
        <f t="shared" si="80"/>
        <v>21:0149</v>
      </c>
      <c r="E493" t="s">
        <v>1908</v>
      </c>
      <c r="F493" t="s">
        <v>1909</v>
      </c>
      <c r="H493">
        <v>54.487200299999998</v>
      </c>
      <c r="I493">
        <v>-128.32205239999999</v>
      </c>
      <c r="J493" s="1" t="str">
        <f t="shared" si="81"/>
        <v>NGR bulk stream sediment</v>
      </c>
      <c r="K493" s="1" t="str">
        <f t="shared" si="82"/>
        <v>&lt;177 micron (NGR)</v>
      </c>
      <c r="L493">
        <v>26</v>
      </c>
      <c r="M493" t="s">
        <v>102</v>
      </c>
      <c r="N493">
        <v>492</v>
      </c>
      <c r="O493">
        <v>11</v>
      </c>
    </row>
    <row r="494" spans="1:15" hidden="1" x14ac:dyDescent="0.3">
      <c r="A494" t="s">
        <v>1910</v>
      </c>
      <c r="B494" t="s">
        <v>1911</v>
      </c>
      <c r="C494" s="1" t="str">
        <f t="shared" si="76"/>
        <v>21:0455</v>
      </c>
      <c r="D494" s="1" t="str">
        <f t="shared" si="80"/>
        <v>21:0149</v>
      </c>
      <c r="E494" t="s">
        <v>1912</v>
      </c>
      <c r="F494" t="s">
        <v>1913</v>
      </c>
      <c r="H494">
        <v>54.451449599999997</v>
      </c>
      <c r="I494">
        <v>-128.38600020000001</v>
      </c>
      <c r="J494" s="1" t="str">
        <f t="shared" si="81"/>
        <v>NGR bulk stream sediment</v>
      </c>
      <c r="K494" s="1" t="str">
        <f t="shared" si="82"/>
        <v>&lt;177 micron (NGR)</v>
      </c>
      <c r="L494">
        <v>26</v>
      </c>
      <c r="M494" t="s">
        <v>24</v>
      </c>
      <c r="N494">
        <v>493</v>
      </c>
      <c r="O494">
        <v>4</v>
      </c>
    </row>
    <row r="495" spans="1:15" hidden="1" x14ac:dyDescent="0.3">
      <c r="A495" t="s">
        <v>1914</v>
      </c>
      <c r="B495" t="s">
        <v>1915</v>
      </c>
      <c r="C495" s="1" t="str">
        <f t="shared" si="76"/>
        <v>21:0455</v>
      </c>
      <c r="D495" s="1" t="str">
        <f t="shared" si="80"/>
        <v>21:0149</v>
      </c>
      <c r="E495" t="s">
        <v>1912</v>
      </c>
      <c r="F495" t="s">
        <v>1916</v>
      </c>
      <c r="H495">
        <v>54.451449599999997</v>
      </c>
      <c r="I495">
        <v>-128.38600020000001</v>
      </c>
      <c r="J495" s="1" t="str">
        <f t="shared" si="81"/>
        <v>NGR bulk stream sediment</v>
      </c>
      <c r="K495" s="1" t="str">
        <f t="shared" si="82"/>
        <v>&lt;177 micron (NGR)</v>
      </c>
      <c r="L495">
        <v>26</v>
      </c>
      <c r="M495" t="s">
        <v>28</v>
      </c>
      <c r="N495">
        <v>494</v>
      </c>
      <c r="O495">
        <v>4</v>
      </c>
    </row>
    <row r="496" spans="1:15" hidden="1" x14ac:dyDescent="0.3">
      <c r="A496" t="s">
        <v>1917</v>
      </c>
      <c r="B496" t="s">
        <v>1918</v>
      </c>
      <c r="C496" s="1" t="str">
        <f t="shared" si="76"/>
        <v>21:0455</v>
      </c>
      <c r="D496" s="1" t="str">
        <f t="shared" si="80"/>
        <v>21:0149</v>
      </c>
      <c r="E496" t="s">
        <v>1919</v>
      </c>
      <c r="F496" t="s">
        <v>1920</v>
      </c>
      <c r="H496">
        <v>54.450937099999997</v>
      </c>
      <c r="I496">
        <v>-128.37895979999999</v>
      </c>
      <c r="J496" s="1" t="str">
        <f t="shared" si="81"/>
        <v>NGR bulk stream sediment</v>
      </c>
      <c r="K496" s="1" t="str">
        <f t="shared" si="82"/>
        <v>&lt;177 micron (NGR)</v>
      </c>
      <c r="L496">
        <v>26</v>
      </c>
      <c r="M496" t="s">
        <v>107</v>
      </c>
      <c r="N496">
        <v>495</v>
      </c>
      <c r="O496">
        <v>1</v>
      </c>
    </row>
    <row r="497" spans="1:15" hidden="1" x14ac:dyDescent="0.3">
      <c r="A497" t="s">
        <v>1921</v>
      </c>
      <c r="B497" t="s">
        <v>1922</v>
      </c>
      <c r="C497" s="1" t="str">
        <f t="shared" si="76"/>
        <v>21:0455</v>
      </c>
      <c r="D497" s="1" t="str">
        <f t="shared" si="80"/>
        <v>21:0149</v>
      </c>
      <c r="E497" t="s">
        <v>1923</v>
      </c>
      <c r="F497" t="s">
        <v>1924</v>
      </c>
      <c r="H497">
        <v>54.455639699999999</v>
      </c>
      <c r="I497">
        <v>-128.36903240000001</v>
      </c>
      <c r="J497" s="1" t="str">
        <f t="shared" si="81"/>
        <v>NGR bulk stream sediment</v>
      </c>
      <c r="K497" s="1" t="str">
        <f t="shared" si="82"/>
        <v>&lt;177 micron (NGR)</v>
      </c>
      <c r="L497">
        <v>26</v>
      </c>
      <c r="M497" t="s">
        <v>112</v>
      </c>
      <c r="N497">
        <v>496</v>
      </c>
      <c r="O497">
        <v>0.5</v>
      </c>
    </row>
    <row r="498" spans="1:15" hidden="1" x14ac:dyDescent="0.3">
      <c r="A498" t="s">
        <v>1925</v>
      </c>
      <c r="B498" t="s">
        <v>1926</v>
      </c>
      <c r="C498" s="1" t="str">
        <f t="shared" si="76"/>
        <v>21:0455</v>
      </c>
      <c r="D498" s="1" t="str">
        <f t="shared" si="80"/>
        <v>21:0149</v>
      </c>
      <c r="E498" t="s">
        <v>1927</v>
      </c>
      <c r="F498" t="s">
        <v>1928</v>
      </c>
      <c r="H498">
        <v>54.530071599999999</v>
      </c>
      <c r="I498">
        <v>-128.46577859999999</v>
      </c>
      <c r="J498" s="1" t="str">
        <f t="shared" si="81"/>
        <v>NGR bulk stream sediment</v>
      </c>
      <c r="K498" s="1" t="str">
        <f t="shared" si="82"/>
        <v>&lt;177 micron (NGR)</v>
      </c>
      <c r="L498">
        <v>27</v>
      </c>
      <c r="M498" t="s">
        <v>19</v>
      </c>
      <c r="N498">
        <v>497</v>
      </c>
      <c r="O498">
        <v>8</v>
      </c>
    </row>
    <row r="499" spans="1:15" hidden="1" x14ac:dyDescent="0.3">
      <c r="A499" t="s">
        <v>1929</v>
      </c>
      <c r="B499" t="s">
        <v>1930</v>
      </c>
      <c r="C499" s="1" t="str">
        <f t="shared" si="76"/>
        <v>21:0455</v>
      </c>
      <c r="D499" s="1" t="str">
        <f t="shared" si="80"/>
        <v>21:0149</v>
      </c>
      <c r="E499" t="s">
        <v>1931</v>
      </c>
      <c r="F499" t="s">
        <v>1932</v>
      </c>
      <c r="H499">
        <v>54.466762799999998</v>
      </c>
      <c r="I499">
        <v>-128.38925800000001</v>
      </c>
      <c r="J499" s="1" t="str">
        <f t="shared" si="81"/>
        <v>NGR bulk stream sediment</v>
      </c>
      <c r="K499" s="1" t="str">
        <f t="shared" si="82"/>
        <v>&lt;177 micron (NGR)</v>
      </c>
      <c r="L499">
        <v>27</v>
      </c>
      <c r="M499" t="s">
        <v>38</v>
      </c>
      <c r="N499">
        <v>498</v>
      </c>
      <c r="O499">
        <v>12</v>
      </c>
    </row>
    <row r="500" spans="1:15" hidden="1" x14ac:dyDescent="0.3">
      <c r="A500" t="s">
        <v>1933</v>
      </c>
      <c r="B500" t="s">
        <v>1934</v>
      </c>
      <c r="C500" s="1" t="str">
        <f t="shared" si="76"/>
        <v>21:0455</v>
      </c>
      <c r="D500" s="1" t="str">
        <f t="shared" si="80"/>
        <v>21:0149</v>
      </c>
      <c r="E500" t="s">
        <v>1935</v>
      </c>
      <c r="F500" t="s">
        <v>1936</v>
      </c>
      <c r="H500">
        <v>54.497487700000001</v>
      </c>
      <c r="I500">
        <v>-128.3799065</v>
      </c>
      <c r="J500" s="1" t="str">
        <f t="shared" si="81"/>
        <v>NGR bulk stream sediment</v>
      </c>
      <c r="K500" s="1" t="str">
        <f t="shared" si="82"/>
        <v>&lt;177 micron (NGR)</v>
      </c>
      <c r="L500">
        <v>27</v>
      </c>
      <c r="M500" t="s">
        <v>43</v>
      </c>
      <c r="N500">
        <v>499</v>
      </c>
      <c r="O500">
        <v>5</v>
      </c>
    </row>
    <row r="501" spans="1:15" hidden="1" x14ac:dyDescent="0.3">
      <c r="A501" t="s">
        <v>1937</v>
      </c>
      <c r="B501" t="s">
        <v>1938</v>
      </c>
      <c r="C501" s="1" t="str">
        <f t="shared" si="76"/>
        <v>21:0455</v>
      </c>
      <c r="D501" s="1" t="str">
        <f>HYPERLINK("https://geochem.nrcan.gc.ca/cdogs/content/svy/svy_e.htm", "")</f>
        <v/>
      </c>
      <c r="G501" s="1" t="str">
        <f>HYPERLINK("https://geochem.nrcan.gc.ca/cdogs/content/cr_/cr_00119_e.htm", "119")</f>
        <v>119</v>
      </c>
      <c r="J501" t="s">
        <v>31</v>
      </c>
      <c r="K501" t="s">
        <v>32</v>
      </c>
      <c r="L501">
        <v>27</v>
      </c>
      <c r="M501" t="s">
        <v>33</v>
      </c>
      <c r="N501">
        <v>500</v>
      </c>
      <c r="O501">
        <v>2</v>
      </c>
    </row>
    <row r="502" spans="1:15" hidden="1" x14ac:dyDescent="0.3">
      <c r="A502" t="s">
        <v>1939</v>
      </c>
      <c r="B502" t="s">
        <v>1940</v>
      </c>
      <c r="C502" s="1" t="str">
        <f t="shared" si="76"/>
        <v>21:0455</v>
      </c>
      <c r="D502" s="1" t="str">
        <f t="shared" ref="D502:D518" si="83">HYPERLINK("https://geochem.nrcan.gc.ca/cdogs/content/svy/svy210149_e.htm", "21:0149")</f>
        <v>21:0149</v>
      </c>
      <c r="E502" t="s">
        <v>1941</v>
      </c>
      <c r="F502" t="s">
        <v>1942</v>
      </c>
      <c r="H502">
        <v>54.505915399999999</v>
      </c>
      <c r="I502">
        <v>-128.3811844</v>
      </c>
      <c r="J502" s="1" t="str">
        <f t="shared" ref="J502:J518" si="84">HYPERLINK("https://geochem.nrcan.gc.ca/cdogs/content/kwd/kwd020030_e.htm", "NGR bulk stream sediment")</f>
        <v>NGR bulk stream sediment</v>
      </c>
      <c r="K502" s="1" t="str">
        <f t="shared" ref="K502:K518" si="85">HYPERLINK("https://geochem.nrcan.gc.ca/cdogs/content/kwd/kwd080006_e.htm", "&lt;177 micron (NGR)")</f>
        <v>&lt;177 micron (NGR)</v>
      </c>
      <c r="L502">
        <v>27</v>
      </c>
      <c r="M502" t="s">
        <v>48</v>
      </c>
      <c r="N502">
        <v>501</v>
      </c>
      <c r="O502">
        <v>2</v>
      </c>
    </row>
    <row r="503" spans="1:15" hidden="1" x14ac:dyDescent="0.3">
      <c r="A503" t="s">
        <v>1943</v>
      </c>
      <c r="B503" t="s">
        <v>1944</v>
      </c>
      <c r="C503" s="1" t="str">
        <f t="shared" si="76"/>
        <v>21:0455</v>
      </c>
      <c r="D503" s="1" t="str">
        <f t="shared" si="83"/>
        <v>21:0149</v>
      </c>
      <c r="E503" t="s">
        <v>1945</v>
      </c>
      <c r="F503" t="s">
        <v>1946</v>
      </c>
      <c r="H503">
        <v>54.515072199999999</v>
      </c>
      <c r="I503">
        <v>-128.40778460000001</v>
      </c>
      <c r="J503" s="1" t="str">
        <f t="shared" si="84"/>
        <v>NGR bulk stream sediment</v>
      </c>
      <c r="K503" s="1" t="str">
        <f t="shared" si="85"/>
        <v>&lt;177 micron (NGR)</v>
      </c>
      <c r="L503">
        <v>27</v>
      </c>
      <c r="M503" t="s">
        <v>53</v>
      </c>
      <c r="N503">
        <v>502</v>
      </c>
      <c r="O503">
        <v>2</v>
      </c>
    </row>
    <row r="504" spans="1:15" hidden="1" x14ac:dyDescent="0.3">
      <c r="A504" t="s">
        <v>1947</v>
      </c>
      <c r="B504" t="s">
        <v>1948</v>
      </c>
      <c r="C504" s="1" t="str">
        <f t="shared" si="76"/>
        <v>21:0455</v>
      </c>
      <c r="D504" s="1" t="str">
        <f t="shared" si="83"/>
        <v>21:0149</v>
      </c>
      <c r="E504" t="s">
        <v>1949</v>
      </c>
      <c r="F504" t="s">
        <v>1950</v>
      </c>
      <c r="H504">
        <v>54.525387299999998</v>
      </c>
      <c r="I504">
        <v>-128.4394489</v>
      </c>
      <c r="J504" s="1" t="str">
        <f t="shared" si="84"/>
        <v>NGR bulk stream sediment</v>
      </c>
      <c r="K504" s="1" t="str">
        <f t="shared" si="85"/>
        <v>&lt;177 micron (NGR)</v>
      </c>
      <c r="L504">
        <v>27</v>
      </c>
      <c r="M504" t="s">
        <v>58</v>
      </c>
      <c r="N504">
        <v>503</v>
      </c>
      <c r="O504">
        <v>1</v>
      </c>
    </row>
    <row r="505" spans="1:15" hidden="1" x14ac:dyDescent="0.3">
      <c r="A505" t="s">
        <v>1951</v>
      </c>
      <c r="B505" t="s">
        <v>1952</v>
      </c>
      <c r="C505" s="1" t="str">
        <f t="shared" si="76"/>
        <v>21:0455</v>
      </c>
      <c r="D505" s="1" t="str">
        <f t="shared" si="83"/>
        <v>21:0149</v>
      </c>
      <c r="E505" t="s">
        <v>1927</v>
      </c>
      <c r="F505" t="s">
        <v>1953</v>
      </c>
      <c r="H505">
        <v>54.530071599999999</v>
      </c>
      <c r="I505">
        <v>-128.46577859999999</v>
      </c>
      <c r="J505" s="1" t="str">
        <f t="shared" si="84"/>
        <v>NGR bulk stream sediment</v>
      </c>
      <c r="K505" s="1" t="str">
        <f t="shared" si="85"/>
        <v>&lt;177 micron (NGR)</v>
      </c>
      <c r="L505">
        <v>27</v>
      </c>
      <c r="M505" t="s">
        <v>72</v>
      </c>
      <c r="N505">
        <v>504</v>
      </c>
      <c r="O505">
        <v>7</v>
      </c>
    </row>
    <row r="506" spans="1:15" hidden="1" x14ac:dyDescent="0.3">
      <c r="A506" t="s">
        <v>1954</v>
      </c>
      <c r="B506" t="s">
        <v>1955</v>
      </c>
      <c r="C506" s="1" t="str">
        <f t="shared" si="76"/>
        <v>21:0455</v>
      </c>
      <c r="D506" s="1" t="str">
        <f t="shared" si="83"/>
        <v>21:0149</v>
      </c>
      <c r="E506" t="s">
        <v>1956</v>
      </c>
      <c r="F506" t="s">
        <v>1957</v>
      </c>
      <c r="H506">
        <v>54.563547900000003</v>
      </c>
      <c r="I506">
        <v>-128.43391449999999</v>
      </c>
      <c r="J506" s="1" t="str">
        <f t="shared" si="84"/>
        <v>NGR bulk stream sediment</v>
      </c>
      <c r="K506" s="1" t="str">
        <f t="shared" si="85"/>
        <v>&lt;177 micron (NGR)</v>
      </c>
      <c r="L506">
        <v>27</v>
      </c>
      <c r="M506" t="s">
        <v>24</v>
      </c>
      <c r="N506">
        <v>505</v>
      </c>
      <c r="O506">
        <v>2</v>
      </c>
    </row>
    <row r="507" spans="1:15" hidden="1" x14ac:dyDescent="0.3">
      <c r="A507" t="s">
        <v>1958</v>
      </c>
      <c r="B507" t="s">
        <v>1959</v>
      </c>
      <c r="C507" s="1" t="str">
        <f t="shared" si="76"/>
        <v>21:0455</v>
      </c>
      <c r="D507" s="1" t="str">
        <f t="shared" si="83"/>
        <v>21:0149</v>
      </c>
      <c r="E507" t="s">
        <v>1956</v>
      </c>
      <c r="F507" t="s">
        <v>1960</v>
      </c>
      <c r="H507">
        <v>54.563547900000003</v>
      </c>
      <c r="I507">
        <v>-128.43391449999999</v>
      </c>
      <c r="J507" s="1" t="str">
        <f t="shared" si="84"/>
        <v>NGR bulk stream sediment</v>
      </c>
      <c r="K507" s="1" t="str">
        <f t="shared" si="85"/>
        <v>&lt;177 micron (NGR)</v>
      </c>
      <c r="L507">
        <v>27</v>
      </c>
      <c r="M507" t="s">
        <v>28</v>
      </c>
      <c r="N507">
        <v>506</v>
      </c>
      <c r="O507">
        <v>2</v>
      </c>
    </row>
    <row r="508" spans="1:15" hidden="1" x14ac:dyDescent="0.3">
      <c r="A508" t="s">
        <v>1961</v>
      </c>
      <c r="B508" t="s">
        <v>1962</v>
      </c>
      <c r="C508" s="1" t="str">
        <f t="shared" si="76"/>
        <v>21:0455</v>
      </c>
      <c r="D508" s="1" t="str">
        <f t="shared" si="83"/>
        <v>21:0149</v>
      </c>
      <c r="E508" t="s">
        <v>1963</v>
      </c>
      <c r="F508" t="s">
        <v>1964</v>
      </c>
      <c r="H508">
        <v>54.594041500000003</v>
      </c>
      <c r="I508">
        <v>-128.06891519999999</v>
      </c>
      <c r="J508" s="1" t="str">
        <f t="shared" si="84"/>
        <v>NGR bulk stream sediment</v>
      </c>
      <c r="K508" s="1" t="str">
        <f t="shared" si="85"/>
        <v>&lt;177 micron (NGR)</v>
      </c>
      <c r="L508">
        <v>27</v>
      </c>
      <c r="M508" t="s">
        <v>63</v>
      </c>
      <c r="N508">
        <v>507</v>
      </c>
      <c r="O508">
        <v>1</v>
      </c>
    </row>
    <row r="509" spans="1:15" hidden="1" x14ac:dyDescent="0.3">
      <c r="A509" t="s">
        <v>1965</v>
      </c>
      <c r="B509" t="s">
        <v>1966</v>
      </c>
      <c r="C509" s="1" t="str">
        <f t="shared" si="76"/>
        <v>21:0455</v>
      </c>
      <c r="D509" s="1" t="str">
        <f t="shared" si="83"/>
        <v>21:0149</v>
      </c>
      <c r="E509" t="s">
        <v>1967</v>
      </c>
      <c r="F509" t="s">
        <v>1968</v>
      </c>
      <c r="H509">
        <v>54.593397099999997</v>
      </c>
      <c r="I509">
        <v>-128.07751949999999</v>
      </c>
      <c r="J509" s="1" t="str">
        <f t="shared" si="84"/>
        <v>NGR bulk stream sediment</v>
      </c>
      <c r="K509" s="1" t="str">
        <f t="shared" si="85"/>
        <v>&lt;177 micron (NGR)</v>
      </c>
      <c r="L509">
        <v>27</v>
      </c>
      <c r="M509" t="s">
        <v>68</v>
      </c>
      <c r="N509">
        <v>508</v>
      </c>
      <c r="O509">
        <v>2</v>
      </c>
    </row>
    <row r="510" spans="1:15" hidden="1" x14ac:dyDescent="0.3">
      <c r="A510" t="s">
        <v>1969</v>
      </c>
      <c r="B510" t="s">
        <v>1970</v>
      </c>
      <c r="C510" s="1" t="str">
        <f t="shared" si="76"/>
        <v>21:0455</v>
      </c>
      <c r="D510" s="1" t="str">
        <f t="shared" si="83"/>
        <v>21:0149</v>
      </c>
      <c r="E510" t="s">
        <v>1971</v>
      </c>
      <c r="F510" t="s">
        <v>1972</v>
      </c>
      <c r="H510">
        <v>54.584395899999997</v>
      </c>
      <c r="I510">
        <v>-128.06046939999999</v>
      </c>
      <c r="J510" s="1" t="str">
        <f t="shared" si="84"/>
        <v>NGR bulk stream sediment</v>
      </c>
      <c r="K510" s="1" t="str">
        <f t="shared" si="85"/>
        <v>&lt;177 micron (NGR)</v>
      </c>
      <c r="L510">
        <v>27</v>
      </c>
      <c r="M510" t="s">
        <v>77</v>
      </c>
      <c r="N510">
        <v>509</v>
      </c>
      <c r="O510">
        <v>4</v>
      </c>
    </row>
    <row r="511" spans="1:15" hidden="1" x14ac:dyDescent="0.3">
      <c r="A511" t="s">
        <v>1973</v>
      </c>
      <c r="B511" t="s">
        <v>1974</v>
      </c>
      <c r="C511" s="1" t="str">
        <f t="shared" si="76"/>
        <v>21:0455</v>
      </c>
      <c r="D511" s="1" t="str">
        <f t="shared" si="83"/>
        <v>21:0149</v>
      </c>
      <c r="E511" t="s">
        <v>1975</v>
      </c>
      <c r="F511" t="s">
        <v>1976</v>
      </c>
      <c r="H511">
        <v>54.567444299999998</v>
      </c>
      <c r="I511">
        <v>-128.08755360000001</v>
      </c>
      <c r="J511" s="1" t="str">
        <f t="shared" si="84"/>
        <v>NGR bulk stream sediment</v>
      </c>
      <c r="K511" s="1" t="str">
        <f t="shared" si="85"/>
        <v>&lt;177 micron (NGR)</v>
      </c>
      <c r="L511">
        <v>27</v>
      </c>
      <c r="M511" t="s">
        <v>82</v>
      </c>
      <c r="N511">
        <v>510</v>
      </c>
      <c r="O511">
        <v>2</v>
      </c>
    </row>
    <row r="512" spans="1:15" hidden="1" x14ac:dyDescent="0.3">
      <c r="A512" t="s">
        <v>1977</v>
      </c>
      <c r="B512" t="s">
        <v>1978</v>
      </c>
      <c r="C512" s="1" t="str">
        <f t="shared" si="76"/>
        <v>21:0455</v>
      </c>
      <c r="D512" s="1" t="str">
        <f t="shared" si="83"/>
        <v>21:0149</v>
      </c>
      <c r="E512" t="s">
        <v>1979</v>
      </c>
      <c r="F512" t="s">
        <v>1980</v>
      </c>
      <c r="H512">
        <v>54.581748699999999</v>
      </c>
      <c r="I512">
        <v>-128.09781860000001</v>
      </c>
      <c r="J512" s="1" t="str">
        <f t="shared" si="84"/>
        <v>NGR bulk stream sediment</v>
      </c>
      <c r="K512" s="1" t="str">
        <f t="shared" si="85"/>
        <v>&lt;177 micron (NGR)</v>
      </c>
      <c r="L512">
        <v>27</v>
      </c>
      <c r="M512" t="s">
        <v>87</v>
      </c>
      <c r="N512">
        <v>511</v>
      </c>
      <c r="O512">
        <v>1</v>
      </c>
    </row>
    <row r="513" spans="1:15" hidden="1" x14ac:dyDescent="0.3">
      <c r="A513" t="s">
        <v>1981</v>
      </c>
      <c r="B513" t="s">
        <v>1982</v>
      </c>
      <c r="C513" s="1" t="str">
        <f t="shared" si="76"/>
        <v>21:0455</v>
      </c>
      <c r="D513" s="1" t="str">
        <f t="shared" si="83"/>
        <v>21:0149</v>
      </c>
      <c r="E513" t="s">
        <v>1983</v>
      </c>
      <c r="F513" t="s">
        <v>1984</v>
      </c>
      <c r="H513">
        <v>54.582511500000003</v>
      </c>
      <c r="I513">
        <v>-128.12473940000001</v>
      </c>
      <c r="J513" s="1" t="str">
        <f t="shared" si="84"/>
        <v>NGR bulk stream sediment</v>
      </c>
      <c r="K513" s="1" t="str">
        <f t="shared" si="85"/>
        <v>&lt;177 micron (NGR)</v>
      </c>
      <c r="L513">
        <v>27</v>
      </c>
      <c r="M513" t="s">
        <v>92</v>
      </c>
      <c r="N513">
        <v>512</v>
      </c>
      <c r="O513">
        <v>4</v>
      </c>
    </row>
    <row r="514" spans="1:15" hidden="1" x14ac:dyDescent="0.3">
      <c r="A514" t="s">
        <v>1985</v>
      </c>
      <c r="B514" t="s">
        <v>1986</v>
      </c>
      <c r="C514" s="1" t="str">
        <f t="shared" ref="C514:C577" si="86">HYPERLINK("https://geochem.nrcan.gc.ca/cdogs/content/bdl/bdl210455_e.htm", "21:0455")</f>
        <v>21:0455</v>
      </c>
      <c r="D514" s="1" t="str">
        <f t="shared" si="83"/>
        <v>21:0149</v>
      </c>
      <c r="E514" t="s">
        <v>1987</v>
      </c>
      <c r="F514" t="s">
        <v>1988</v>
      </c>
      <c r="H514">
        <v>54.578505999999997</v>
      </c>
      <c r="I514">
        <v>-128.15053750000001</v>
      </c>
      <c r="J514" s="1" t="str">
        <f t="shared" si="84"/>
        <v>NGR bulk stream sediment</v>
      </c>
      <c r="K514" s="1" t="str">
        <f t="shared" si="85"/>
        <v>&lt;177 micron (NGR)</v>
      </c>
      <c r="L514">
        <v>27</v>
      </c>
      <c r="M514" t="s">
        <v>97</v>
      </c>
      <c r="N514">
        <v>513</v>
      </c>
      <c r="O514">
        <v>1</v>
      </c>
    </row>
    <row r="515" spans="1:15" hidden="1" x14ac:dyDescent="0.3">
      <c r="A515" t="s">
        <v>1989</v>
      </c>
      <c r="B515" t="s">
        <v>1990</v>
      </c>
      <c r="C515" s="1" t="str">
        <f t="shared" si="86"/>
        <v>21:0455</v>
      </c>
      <c r="D515" s="1" t="str">
        <f t="shared" si="83"/>
        <v>21:0149</v>
      </c>
      <c r="E515" t="s">
        <v>1991</v>
      </c>
      <c r="F515" t="s">
        <v>1992</v>
      </c>
      <c r="H515">
        <v>54.575772600000001</v>
      </c>
      <c r="I515">
        <v>-128.16465629999999</v>
      </c>
      <c r="J515" s="1" t="str">
        <f t="shared" si="84"/>
        <v>NGR bulk stream sediment</v>
      </c>
      <c r="K515" s="1" t="str">
        <f t="shared" si="85"/>
        <v>&lt;177 micron (NGR)</v>
      </c>
      <c r="L515">
        <v>27</v>
      </c>
      <c r="M515" t="s">
        <v>102</v>
      </c>
      <c r="N515">
        <v>514</v>
      </c>
      <c r="O515">
        <v>1</v>
      </c>
    </row>
    <row r="516" spans="1:15" hidden="1" x14ac:dyDescent="0.3">
      <c r="A516" t="s">
        <v>1993</v>
      </c>
      <c r="B516" t="s">
        <v>1994</v>
      </c>
      <c r="C516" s="1" t="str">
        <f t="shared" si="86"/>
        <v>21:0455</v>
      </c>
      <c r="D516" s="1" t="str">
        <f t="shared" si="83"/>
        <v>21:0149</v>
      </c>
      <c r="E516" t="s">
        <v>1995</v>
      </c>
      <c r="F516" t="s">
        <v>1996</v>
      </c>
      <c r="H516">
        <v>54.566369600000002</v>
      </c>
      <c r="I516">
        <v>-128.14624169999999</v>
      </c>
      <c r="J516" s="1" t="str">
        <f t="shared" si="84"/>
        <v>NGR bulk stream sediment</v>
      </c>
      <c r="K516" s="1" t="str">
        <f t="shared" si="85"/>
        <v>&lt;177 micron (NGR)</v>
      </c>
      <c r="L516">
        <v>27</v>
      </c>
      <c r="M516" t="s">
        <v>107</v>
      </c>
      <c r="N516">
        <v>515</v>
      </c>
      <c r="O516">
        <v>4</v>
      </c>
    </row>
    <row r="517" spans="1:15" hidden="1" x14ac:dyDescent="0.3">
      <c r="A517" t="s">
        <v>1997</v>
      </c>
      <c r="B517" t="s">
        <v>1998</v>
      </c>
      <c r="C517" s="1" t="str">
        <f t="shared" si="86"/>
        <v>21:0455</v>
      </c>
      <c r="D517" s="1" t="str">
        <f t="shared" si="83"/>
        <v>21:0149</v>
      </c>
      <c r="E517" t="s">
        <v>1999</v>
      </c>
      <c r="F517" t="s">
        <v>2000</v>
      </c>
      <c r="H517">
        <v>54.559806600000002</v>
      </c>
      <c r="I517">
        <v>-128.16015669999999</v>
      </c>
      <c r="J517" s="1" t="str">
        <f t="shared" si="84"/>
        <v>NGR bulk stream sediment</v>
      </c>
      <c r="K517" s="1" t="str">
        <f t="shared" si="85"/>
        <v>&lt;177 micron (NGR)</v>
      </c>
      <c r="L517">
        <v>27</v>
      </c>
      <c r="M517" t="s">
        <v>112</v>
      </c>
      <c r="N517">
        <v>516</v>
      </c>
      <c r="O517">
        <v>1</v>
      </c>
    </row>
    <row r="518" spans="1:15" hidden="1" x14ac:dyDescent="0.3">
      <c r="A518" t="s">
        <v>2001</v>
      </c>
      <c r="B518" t="s">
        <v>2002</v>
      </c>
      <c r="C518" s="1" t="str">
        <f t="shared" si="86"/>
        <v>21:0455</v>
      </c>
      <c r="D518" s="1" t="str">
        <f t="shared" si="83"/>
        <v>21:0149</v>
      </c>
      <c r="E518" t="s">
        <v>2003</v>
      </c>
      <c r="F518" t="s">
        <v>2004</v>
      </c>
      <c r="H518">
        <v>54.570462800000001</v>
      </c>
      <c r="I518">
        <v>-128.22179349999999</v>
      </c>
      <c r="J518" s="1" t="str">
        <f t="shared" si="84"/>
        <v>NGR bulk stream sediment</v>
      </c>
      <c r="K518" s="1" t="str">
        <f t="shared" si="85"/>
        <v>&lt;177 micron (NGR)</v>
      </c>
      <c r="L518">
        <v>28</v>
      </c>
      <c r="M518" t="s">
        <v>19</v>
      </c>
      <c r="N518">
        <v>517</v>
      </c>
      <c r="O518">
        <v>1</v>
      </c>
    </row>
    <row r="519" spans="1:15" hidden="1" x14ac:dyDescent="0.3">
      <c r="A519" t="s">
        <v>2005</v>
      </c>
      <c r="B519" t="s">
        <v>2006</v>
      </c>
      <c r="C519" s="1" t="str">
        <f t="shared" si="86"/>
        <v>21:0455</v>
      </c>
      <c r="D519" s="1" t="str">
        <f>HYPERLINK("https://geochem.nrcan.gc.ca/cdogs/content/svy/svy_e.htm", "")</f>
        <v/>
      </c>
      <c r="G519" s="1" t="str">
        <f>HYPERLINK("https://geochem.nrcan.gc.ca/cdogs/content/cr_/cr_00119_e.htm", "119")</f>
        <v>119</v>
      </c>
      <c r="J519" t="s">
        <v>31</v>
      </c>
      <c r="K519" t="s">
        <v>32</v>
      </c>
      <c r="L519">
        <v>28</v>
      </c>
      <c r="M519" t="s">
        <v>33</v>
      </c>
      <c r="N519">
        <v>518</v>
      </c>
      <c r="O519">
        <v>2</v>
      </c>
    </row>
    <row r="520" spans="1:15" hidden="1" x14ac:dyDescent="0.3">
      <c r="A520" t="s">
        <v>2007</v>
      </c>
      <c r="B520" t="s">
        <v>2008</v>
      </c>
      <c r="C520" s="1" t="str">
        <f t="shared" si="86"/>
        <v>21:0455</v>
      </c>
      <c r="D520" s="1" t="str">
        <f t="shared" ref="D520:D548" si="87">HYPERLINK("https://geochem.nrcan.gc.ca/cdogs/content/svy/svy210149_e.htm", "21:0149")</f>
        <v>21:0149</v>
      </c>
      <c r="E520" t="s">
        <v>2009</v>
      </c>
      <c r="F520" t="s">
        <v>2010</v>
      </c>
      <c r="H520">
        <v>54.5566356</v>
      </c>
      <c r="I520">
        <v>-128.1788076</v>
      </c>
      <c r="J520" s="1" t="str">
        <f t="shared" ref="J520:J548" si="88">HYPERLINK("https://geochem.nrcan.gc.ca/cdogs/content/kwd/kwd020030_e.htm", "NGR bulk stream sediment")</f>
        <v>NGR bulk stream sediment</v>
      </c>
      <c r="K520" s="1" t="str">
        <f t="shared" ref="K520:K548" si="89">HYPERLINK("https://geochem.nrcan.gc.ca/cdogs/content/kwd/kwd080006_e.htm", "&lt;177 micron (NGR)")</f>
        <v>&lt;177 micron (NGR)</v>
      </c>
      <c r="L520">
        <v>28</v>
      </c>
      <c r="M520" t="s">
        <v>38</v>
      </c>
      <c r="N520">
        <v>519</v>
      </c>
      <c r="O520">
        <v>1</v>
      </c>
    </row>
    <row r="521" spans="1:15" hidden="1" x14ac:dyDescent="0.3">
      <c r="A521" t="s">
        <v>2011</v>
      </c>
      <c r="B521" t="s">
        <v>2012</v>
      </c>
      <c r="C521" s="1" t="str">
        <f t="shared" si="86"/>
        <v>21:0455</v>
      </c>
      <c r="D521" s="1" t="str">
        <f t="shared" si="87"/>
        <v>21:0149</v>
      </c>
      <c r="E521" t="s">
        <v>2013</v>
      </c>
      <c r="F521" t="s">
        <v>2014</v>
      </c>
      <c r="H521">
        <v>54.565580799999999</v>
      </c>
      <c r="I521">
        <v>-128.1966615</v>
      </c>
      <c r="J521" s="1" t="str">
        <f t="shared" si="88"/>
        <v>NGR bulk stream sediment</v>
      </c>
      <c r="K521" s="1" t="str">
        <f t="shared" si="89"/>
        <v>&lt;177 micron (NGR)</v>
      </c>
      <c r="L521">
        <v>28</v>
      </c>
      <c r="M521" t="s">
        <v>24</v>
      </c>
      <c r="N521">
        <v>520</v>
      </c>
      <c r="O521">
        <v>1</v>
      </c>
    </row>
    <row r="522" spans="1:15" hidden="1" x14ac:dyDescent="0.3">
      <c r="A522" t="s">
        <v>2015</v>
      </c>
      <c r="B522" t="s">
        <v>2016</v>
      </c>
      <c r="C522" s="1" t="str">
        <f t="shared" si="86"/>
        <v>21:0455</v>
      </c>
      <c r="D522" s="1" t="str">
        <f t="shared" si="87"/>
        <v>21:0149</v>
      </c>
      <c r="E522" t="s">
        <v>2013</v>
      </c>
      <c r="F522" t="s">
        <v>2017</v>
      </c>
      <c r="H522">
        <v>54.565580799999999</v>
      </c>
      <c r="I522">
        <v>-128.1966615</v>
      </c>
      <c r="J522" s="1" t="str">
        <f t="shared" si="88"/>
        <v>NGR bulk stream sediment</v>
      </c>
      <c r="K522" s="1" t="str">
        <f t="shared" si="89"/>
        <v>&lt;177 micron (NGR)</v>
      </c>
      <c r="L522">
        <v>28</v>
      </c>
      <c r="M522" t="s">
        <v>28</v>
      </c>
      <c r="N522">
        <v>521</v>
      </c>
      <c r="O522">
        <v>1</v>
      </c>
    </row>
    <row r="523" spans="1:15" hidden="1" x14ac:dyDescent="0.3">
      <c r="A523" t="s">
        <v>2018</v>
      </c>
      <c r="B523" t="s">
        <v>2019</v>
      </c>
      <c r="C523" s="1" t="str">
        <f t="shared" si="86"/>
        <v>21:0455</v>
      </c>
      <c r="D523" s="1" t="str">
        <f t="shared" si="87"/>
        <v>21:0149</v>
      </c>
      <c r="E523" t="s">
        <v>2003</v>
      </c>
      <c r="F523" t="s">
        <v>2020</v>
      </c>
      <c r="H523">
        <v>54.570462800000001</v>
      </c>
      <c r="I523">
        <v>-128.22179349999999</v>
      </c>
      <c r="J523" s="1" t="str">
        <f t="shared" si="88"/>
        <v>NGR bulk stream sediment</v>
      </c>
      <c r="K523" s="1" t="str">
        <f t="shared" si="89"/>
        <v>&lt;177 micron (NGR)</v>
      </c>
      <c r="L523">
        <v>28</v>
      </c>
      <c r="M523" t="s">
        <v>72</v>
      </c>
      <c r="N523">
        <v>522</v>
      </c>
      <c r="O523">
        <v>2</v>
      </c>
    </row>
    <row r="524" spans="1:15" hidden="1" x14ac:dyDescent="0.3">
      <c r="A524" t="s">
        <v>2021</v>
      </c>
      <c r="B524" t="s">
        <v>2022</v>
      </c>
      <c r="C524" s="1" t="str">
        <f t="shared" si="86"/>
        <v>21:0455</v>
      </c>
      <c r="D524" s="1" t="str">
        <f t="shared" si="87"/>
        <v>21:0149</v>
      </c>
      <c r="E524" t="s">
        <v>2023</v>
      </c>
      <c r="F524" t="s">
        <v>2024</v>
      </c>
      <c r="H524">
        <v>54.1727524</v>
      </c>
      <c r="I524">
        <v>-129.7567171</v>
      </c>
      <c r="J524" s="1" t="str">
        <f t="shared" si="88"/>
        <v>NGR bulk stream sediment</v>
      </c>
      <c r="K524" s="1" t="str">
        <f t="shared" si="89"/>
        <v>&lt;177 micron (NGR)</v>
      </c>
      <c r="L524">
        <v>28</v>
      </c>
      <c r="M524" t="s">
        <v>43</v>
      </c>
      <c r="N524">
        <v>523</v>
      </c>
      <c r="O524">
        <v>2</v>
      </c>
    </row>
    <row r="525" spans="1:15" hidden="1" x14ac:dyDescent="0.3">
      <c r="A525" t="s">
        <v>2025</v>
      </c>
      <c r="B525" t="s">
        <v>2026</v>
      </c>
      <c r="C525" s="1" t="str">
        <f t="shared" si="86"/>
        <v>21:0455</v>
      </c>
      <c r="D525" s="1" t="str">
        <f t="shared" si="87"/>
        <v>21:0149</v>
      </c>
      <c r="E525" t="s">
        <v>2027</v>
      </c>
      <c r="F525" t="s">
        <v>2028</v>
      </c>
      <c r="H525">
        <v>54.190870099999998</v>
      </c>
      <c r="I525">
        <v>-129.75707829999999</v>
      </c>
      <c r="J525" s="1" t="str">
        <f t="shared" si="88"/>
        <v>NGR bulk stream sediment</v>
      </c>
      <c r="K525" s="1" t="str">
        <f t="shared" si="89"/>
        <v>&lt;177 micron (NGR)</v>
      </c>
      <c r="L525">
        <v>28</v>
      </c>
      <c r="M525" t="s">
        <v>48</v>
      </c>
      <c r="N525">
        <v>524</v>
      </c>
      <c r="O525">
        <v>3</v>
      </c>
    </row>
    <row r="526" spans="1:15" hidden="1" x14ac:dyDescent="0.3">
      <c r="A526" t="s">
        <v>2029</v>
      </c>
      <c r="B526" t="s">
        <v>2030</v>
      </c>
      <c r="C526" s="1" t="str">
        <f t="shared" si="86"/>
        <v>21:0455</v>
      </c>
      <c r="D526" s="1" t="str">
        <f t="shared" si="87"/>
        <v>21:0149</v>
      </c>
      <c r="E526" t="s">
        <v>2031</v>
      </c>
      <c r="F526" t="s">
        <v>2032</v>
      </c>
      <c r="H526">
        <v>54.132065799999999</v>
      </c>
      <c r="I526">
        <v>-129.86660330000001</v>
      </c>
      <c r="J526" s="1" t="str">
        <f t="shared" si="88"/>
        <v>NGR bulk stream sediment</v>
      </c>
      <c r="K526" s="1" t="str">
        <f t="shared" si="89"/>
        <v>&lt;177 micron (NGR)</v>
      </c>
      <c r="L526">
        <v>28</v>
      </c>
      <c r="M526" t="s">
        <v>53</v>
      </c>
      <c r="N526">
        <v>525</v>
      </c>
      <c r="O526">
        <v>2</v>
      </c>
    </row>
    <row r="527" spans="1:15" hidden="1" x14ac:dyDescent="0.3">
      <c r="A527" t="s">
        <v>2033</v>
      </c>
      <c r="B527" t="s">
        <v>2034</v>
      </c>
      <c r="C527" s="1" t="str">
        <f t="shared" si="86"/>
        <v>21:0455</v>
      </c>
      <c r="D527" s="1" t="str">
        <f t="shared" si="87"/>
        <v>21:0149</v>
      </c>
      <c r="E527" t="s">
        <v>2035</v>
      </c>
      <c r="F527" t="s">
        <v>2036</v>
      </c>
      <c r="H527">
        <v>54.194624500000003</v>
      </c>
      <c r="I527">
        <v>-129.7673705</v>
      </c>
      <c r="J527" s="1" t="str">
        <f t="shared" si="88"/>
        <v>NGR bulk stream sediment</v>
      </c>
      <c r="K527" s="1" t="str">
        <f t="shared" si="89"/>
        <v>&lt;177 micron (NGR)</v>
      </c>
      <c r="L527">
        <v>28</v>
      </c>
      <c r="M527" t="s">
        <v>58</v>
      </c>
      <c r="N527">
        <v>526</v>
      </c>
      <c r="O527">
        <v>1</v>
      </c>
    </row>
    <row r="528" spans="1:15" hidden="1" x14ac:dyDescent="0.3">
      <c r="A528" t="s">
        <v>2037</v>
      </c>
      <c r="B528" t="s">
        <v>2038</v>
      </c>
      <c r="C528" s="1" t="str">
        <f t="shared" si="86"/>
        <v>21:0455</v>
      </c>
      <c r="D528" s="1" t="str">
        <f t="shared" si="87"/>
        <v>21:0149</v>
      </c>
      <c r="E528" t="s">
        <v>2039</v>
      </c>
      <c r="F528" t="s">
        <v>2040</v>
      </c>
      <c r="H528">
        <v>54.150624000000001</v>
      </c>
      <c r="I528">
        <v>-129.8142402</v>
      </c>
      <c r="J528" s="1" t="str">
        <f t="shared" si="88"/>
        <v>NGR bulk stream sediment</v>
      </c>
      <c r="K528" s="1" t="str">
        <f t="shared" si="89"/>
        <v>&lt;177 micron (NGR)</v>
      </c>
      <c r="L528">
        <v>28</v>
      </c>
      <c r="M528" t="s">
        <v>63</v>
      </c>
      <c r="N528">
        <v>527</v>
      </c>
      <c r="O528">
        <v>3</v>
      </c>
    </row>
    <row r="529" spans="1:15" hidden="1" x14ac:dyDescent="0.3">
      <c r="A529" t="s">
        <v>2041</v>
      </c>
      <c r="B529" t="s">
        <v>2042</v>
      </c>
      <c r="C529" s="1" t="str">
        <f t="shared" si="86"/>
        <v>21:0455</v>
      </c>
      <c r="D529" s="1" t="str">
        <f t="shared" si="87"/>
        <v>21:0149</v>
      </c>
      <c r="E529" t="s">
        <v>2043</v>
      </c>
      <c r="F529" t="s">
        <v>2044</v>
      </c>
      <c r="H529">
        <v>54.151960199999998</v>
      </c>
      <c r="I529">
        <v>-129.8199625</v>
      </c>
      <c r="J529" s="1" t="str">
        <f t="shared" si="88"/>
        <v>NGR bulk stream sediment</v>
      </c>
      <c r="K529" s="1" t="str">
        <f t="shared" si="89"/>
        <v>&lt;177 micron (NGR)</v>
      </c>
      <c r="L529">
        <v>28</v>
      </c>
      <c r="M529" t="s">
        <v>68</v>
      </c>
      <c r="N529">
        <v>528</v>
      </c>
      <c r="O529">
        <v>2</v>
      </c>
    </row>
    <row r="530" spans="1:15" hidden="1" x14ac:dyDescent="0.3">
      <c r="A530" t="s">
        <v>2045</v>
      </c>
      <c r="B530" t="s">
        <v>2046</v>
      </c>
      <c r="C530" s="1" t="str">
        <f t="shared" si="86"/>
        <v>21:0455</v>
      </c>
      <c r="D530" s="1" t="str">
        <f t="shared" si="87"/>
        <v>21:0149</v>
      </c>
      <c r="E530" t="s">
        <v>2047</v>
      </c>
      <c r="F530" t="s">
        <v>2048</v>
      </c>
      <c r="H530">
        <v>54.191837399999997</v>
      </c>
      <c r="I530">
        <v>-129.8308337</v>
      </c>
      <c r="J530" s="1" t="str">
        <f t="shared" si="88"/>
        <v>NGR bulk stream sediment</v>
      </c>
      <c r="K530" s="1" t="str">
        <f t="shared" si="89"/>
        <v>&lt;177 micron (NGR)</v>
      </c>
      <c r="L530">
        <v>28</v>
      </c>
      <c r="M530" t="s">
        <v>77</v>
      </c>
      <c r="N530">
        <v>529</v>
      </c>
      <c r="O530">
        <v>1</v>
      </c>
    </row>
    <row r="531" spans="1:15" hidden="1" x14ac:dyDescent="0.3">
      <c r="A531" t="s">
        <v>2049</v>
      </c>
      <c r="B531" t="s">
        <v>2050</v>
      </c>
      <c r="C531" s="1" t="str">
        <f t="shared" si="86"/>
        <v>21:0455</v>
      </c>
      <c r="D531" s="1" t="str">
        <f t="shared" si="87"/>
        <v>21:0149</v>
      </c>
      <c r="E531" t="s">
        <v>2051</v>
      </c>
      <c r="F531" t="s">
        <v>2052</v>
      </c>
      <c r="H531">
        <v>54.1900993</v>
      </c>
      <c r="I531">
        <v>-129.8248217</v>
      </c>
      <c r="J531" s="1" t="str">
        <f t="shared" si="88"/>
        <v>NGR bulk stream sediment</v>
      </c>
      <c r="K531" s="1" t="str">
        <f t="shared" si="89"/>
        <v>&lt;177 micron (NGR)</v>
      </c>
      <c r="L531">
        <v>28</v>
      </c>
      <c r="M531" t="s">
        <v>82</v>
      </c>
      <c r="N531">
        <v>530</v>
      </c>
      <c r="O531">
        <v>1</v>
      </c>
    </row>
    <row r="532" spans="1:15" hidden="1" x14ac:dyDescent="0.3">
      <c r="A532" t="s">
        <v>2053</v>
      </c>
      <c r="B532" t="s">
        <v>2054</v>
      </c>
      <c r="C532" s="1" t="str">
        <f t="shared" si="86"/>
        <v>21:0455</v>
      </c>
      <c r="D532" s="1" t="str">
        <f t="shared" si="87"/>
        <v>21:0149</v>
      </c>
      <c r="E532" t="s">
        <v>2055</v>
      </c>
      <c r="F532" t="s">
        <v>2056</v>
      </c>
      <c r="H532">
        <v>54.203906699999997</v>
      </c>
      <c r="I532">
        <v>-129.86541639999999</v>
      </c>
      <c r="J532" s="1" t="str">
        <f t="shared" si="88"/>
        <v>NGR bulk stream sediment</v>
      </c>
      <c r="K532" s="1" t="str">
        <f t="shared" si="89"/>
        <v>&lt;177 micron (NGR)</v>
      </c>
      <c r="L532">
        <v>28</v>
      </c>
      <c r="M532" t="s">
        <v>87</v>
      </c>
      <c r="N532">
        <v>531</v>
      </c>
      <c r="O532">
        <v>2</v>
      </c>
    </row>
    <row r="533" spans="1:15" hidden="1" x14ac:dyDescent="0.3">
      <c r="A533" t="s">
        <v>2057</v>
      </c>
      <c r="B533" t="s">
        <v>2058</v>
      </c>
      <c r="C533" s="1" t="str">
        <f t="shared" si="86"/>
        <v>21:0455</v>
      </c>
      <c r="D533" s="1" t="str">
        <f t="shared" si="87"/>
        <v>21:0149</v>
      </c>
      <c r="E533" t="s">
        <v>2059</v>
      </c>
      <c r="F533" t="s">
        <v>2060</v>
      </c>
      <c r="H533">
        <v>54.160153000000001</v>
      </c>
      <c r="I533">
        <v>-129.87528800000001</v>
      </c>
      <c r="J533" s="1" t="str">
        <f t="shared" si="88"/>
        <v>NGR bulk stream sediment</v>
      </c>
      <c r="K533" s="1" t="str">
        <f t="shared" si="89"/>
        <v>&lt;177 micron (NGR)</v>
      </c>
      <c r="L533">
        <v>28</v>
      </c>
      <c r="M533" t="s">
        <v>92</v>
      </c>
      <c r="N533">
        <v>532</v>
      </c>
      <c r="O533">
        <v>1</v>
      </c>
    </row>
    <row r="534" spans="1:15" hidden="1" x14ac:dyDescent="0.3">
      <c r="A534" t="s">
        <v>2061</v>
      </c>
      <c r="B534" t="s">
        <v>2062</v>
      </c>
      <c r="C534" s="1" t="str">
        <f t="shared" si="86"/>
        <v>21:0455</v>
      </c>
      <c r="D534" s="1" t="str">
        <f t="shared" si="87"/>
        <v>21:0149</v>
      </c>
      <c r="E534" t="s">
        <v>2063</v>
      </c>
      <c r="F534" t="s">
        <v>2064</v>
      </c>
      <c r="H534">
        <v>54.196410999999998</v>
      </c>
      <c r="I534">
        <v>-129.89959529999999</v>
      </c>
      <c r="J534" s="1" t="str">
        <f t="shared" si="88"/>
        <v>NGR bulk stream sediment</v>
      </c>
      <c r="K534" s="1" t="str">
        <f t="shared" si="89"/>
        <v>&lt;177 micron (NGR)</v>
      </c>
      <c r="L534">
        <v>28</v>
      </c>
      <c r="M534" t="s">
        <v>97</v>
      </c>
      <c r="N534">
        <v>533</v>
      </c>
      <c r="O534">
        <v>4</v>
      </c>
    </row>
    <row r="535" spans="1:15" hidden="1" x14ac:dyDescent="0.3">
      <c r="A535" t="s">
        <v>2065</v>
      </c>
      <c r="B535" t="s">
        <v>2066</v>
      </c>
      <c r="C535" s="1" t="str">
        <f t="shared" si="86"/>
        <v>21:0455</v>
      </c>
      <c r="D535" s="1" t="str">
        <f t="shared" si="87"/>
        <v>21:0149</v>
      </c>
      <c r="E535" t="s">
        <v>2067</v>
      </c>
      <c r="F535" t="s">
        <v>2068</v>
      </c>
      <c r="H535">
        <v>54.1859714</v>
      </c>
      <c r="I535">
        <v>-129.92502210000001</v>
      </c>
      <c r="J535" s="1" t="str">
        <f t="shared" si="88"/>
        <v>NGR bulk stream sediment</v>
      </c>
      <c r="K535" s="1" t="str">
        <f t="shared" si="89"/>
        <v>&lt;177 micron (NGR)</v>
      </c>
      <c r="L535">
        <v>28</v>
      </c>
      <c r="M535" t="s">
        <v>102</v>
      </c>
      <c r="N535">
        <v>534</v>
      </c>
      <c r="O535">
        <v>2</v>
      </c>
    </row>
    <row r="536" spans="1:15" hidden="1" x14ac:dyDescent="0.3">
      <c r="A536" t="s">
        <v>2069</v>
      </c>
      <c r="B536" t="s">
        <v>2070</v>
      </c>
      <c r="C536" s="1" t="str">
        <f t="shared" si="86"/>
        <v>21:0455</v>
      </c>
      <c r="D536" s="1" t="str">
        <f t="shared" si="87"/>
        <v>21:0149</v>
      </c>
      <c r="E536" t="s">
        <v>2071</v>
      </c>
      <c r="F536" t="s">
        <v>2072</v>
      </c>
      <c r="H536">
        <v>54.162437699999998</v>
      </c>
      <c r="I536">
        <v>-129.9312525</v>
      </c>
      <c r="J536" s="1" t="str">
        <f t="shared" si="88"/>
        <v>NGR bulk stream sediment</v>
      </c>
      <c r="K536" s="1" t="str">
        <f t="shared" si="89"/>
        <v>&lt;177 micron (NGR)</v>
      </c>
      <c r="L536">
        <v>28</v>
      </c>
      <c r="M536" t="s">
        <v>107</v>
      </c>
      <c r="N536">
        <v>535</v>
      </c>
      <c r="O536">
        <v>1</v>
      </c>
    </row>
    <row r="537" spans="1:15" hidden="1" x14ac:dyDescent="0.3">
      <c r="A537" t="s">
        <v>2073</v>
      </c>
      <c r="B537" t="s">
        <v>2074</v>
      </c>
      <c r="C537" s="1" t="str">
        <f t="shared" si="86"/>
        <v>21:0455</v>
      </c>
      <c r="D537" s="1" t="str">
        <f t="shared" si="87"/>
        <v>21:0149</v>
      </c>
      <c r="E537" t="s">
        <v>2075</v>
      </c>
      <c r="F537" t="s">
        <v>2076</v>
      </c>
      <c r="H537">
        <v>54.144082599999997</v>
      </c>
      <c r="I537">
        <v>-129.9279956</v>
      </c>
      <c r="J537" s="1" t="str">
        <f t="shared" si="88"/>
        <v>NGR bulk stream sediment</v>
      </c>
      <c r="K537" s="1" t="str">
        <f t="shared" si="89"/>
        <v>&lt;177 micron (NGR)</v>
      </c>
      <c r="L537">
        <v>28</v>
      </c>
      <c r="M537" t="s">
        <v>112</v>
      </c>
      <c r="N537">
        <v>536</v>
      </c>
      <c r="O537">
        <v>1</v>
      </c>
    </row>
    <row r="538" spans="1:15" hidden="1" x14ac:dyDescent="0.3">
      <c r="A538" t="s">
        <v>2077</v>
      </c>
      <c r="B538" t="s">
        <v>2078</v>
      </c>
      <c r="C538" s="1" t="str">
        <f t="shared" si="86"/>
        <v>21:0455</v>
      </c>
      <c r="D538" s="1" t="str">
        <f t="shared" si="87"/>
        <v>21:0149</v>
      </c>
      <c r="E538" t="s">
        <v>2079</v>
      </c>
      <c r="F538" t="s">
        <v>2080</v>
      </c>
      <c r="H538">
        <v>54.355647699999999</v>
      </c>
      <c r="I538">
        <v>-129.92323350000001</v>
      </c>
      <c r="J538" s="1" t="str">
        <f t="shared" si="88"/>
        <v>NGR bulk stream sediment</v>
      </c>
      <c r="K538" s="1" t="str">
        <f t="shared" si="89"/>
        <v>&lt;177 micron (NGR)</v>
      </c>
      <c r="L538">
        <v>29</v>
      </c>
      <c r="M538" t="s">
        <v>19</v>
      </c>
      <c r="N538">
        <v>537</v>
      </c>
      <c r="O538">
        <v>4</v>
      </c>
    </row>
    <row r="539" spans="1:15" hidden="1" x14ac:dyDescent="0.3">
      <c r="A539" t="s">
        <v>2081</v>
      </c>
      <c r="B539" t="s">
        <v>2082</v>
      </c>
      <c r="C539" s="1" t="str">
        <f t="shared" si="86"/>
        <v>21:0455</v>
      </c>
      <c r="D539" s="1" t="str">
        <f t="shared" si="87"/>
        <v>21:0149</v>
      </c>
      <c r="E539" t="s">
        <v>2083</v>
      </c>
      <c r="F539" t="s">
        <v>2084</v>
      </c>
      <c r="H539">
        <v>54.102268100000003</v>
      </c>
      <c r="I539">
        <v>-129.87933670000001</v>
      </c>
      <c r="J539" s="1" t="str">
        <f t="shared" si="88"/>
        <v>NGR bulk stream sediment</v>
      </c>
      <c r="K539" s="1" t="str">
        <f t="shared" si="89"/>
        <v>&lt;177 micron (NGR)</v>
      </c>
      <c r="L539">
        <v>29</v>
      </c>
      <c r="M539" t="s">
        <v>38</v>
      </c>
      <c r="N539">
        <v>538</v>
      </c>
      <c r="O539">
        <v>1</v>
      </c>
    </row>
    <row r="540" spans="1:15" hidden="1" x14ac:dyDescent="0.3">
      <c r="A540" t="s">
        <v>2085</v>
      </c>
      <c r="B540" t="s">
        <v>2086</v>
      </c>
      <c r="C540" s="1" t="str">
        <f t="shared" si="86"/>
        <v>21:0455</v>
      </c>
      <c r="D540" s="1" t="str">
        <f t="shared" si="87"/>
        <v>21:0149</v>
      </c>
      <c r="E540" t="s">
        <v>2087</v>
      </c>
      <c r="F540" t="s">
        <v>2088</v>
      </c>
      <c r="H540">
        <v>54.119310499999997</v>
      </c>
      <c r="I540">
        <v>-129.8997991</v>
      </c>
      <c r="J540" s="1" t="str">
        <f t="shared" si="88"/>
        <v>NGR bulk stream sediment</v>
      </c>
      <c r="K540" s="1" t="str">
        <f t="shared" si="89"/>
        <v>&lt;177 micron (NGR)</v>
      </c>
      <c r="L540">
        <v>29</v>
      </c>
      <c r="M540" t="s">
        <v>43</v>
      </c>
      <c r="N540">
        <v>539</v>
      </c>
      <c r="O540">
        <v>1</v>
      </c>
    </row>
    <row r="541" spans="1:15" hidden="1" x14ac:dyDescent="0.3">
      <c r="A541" t="s">
        <v>2089</v>
      </c>
      <c r="B541" t="s">
        <v>2090</v>
      </c>
      <c r="C541" s="1" t="str">
        <f t="shared" si="86"/>
        <v>21:0455</v>
      </c>
      <c r="D541" s="1" t="str">
        <f t="shared" si="87"/>
        <v>21:0149</v>
      </c>
      <c r="E541" t="s">
        <v>2091</v>
      </c>
      <c r="F541" t="s">
        <v>2092</v>
      </c>
      <c r="H541">
        <v>54.2537843</v>
      </c>
      <c r="I541">
        <v>-129.9605703</v>
      </c>
      <c r="J541" s="1" t="str">
        <f t="shared" si="88"/>
        <v>NGR bulk stream sediment</v>
      </c>
      <c r="K541" s="1" t="str">
        <f t="shared" si="89"/>
        <v>&lt;177 micron (NGR)</v>
      </c>
      <c r="L541">
        <v>29</v>
      </c>
      <c r="M541" t="s">
        <v>48</v>
      </c>
      <c r="N541">
        <v>540</v>
      </c>
      <c r="O541">
        <v>1</v>
      </c>
    </row>
    <row r="542" spans="1:15" hidden="1" x14ac:dyDescent="0.3">
      <c r="A542" t="s">
        <v>2093</v>
      </c>
      <c r="B542" t="s">
        <v>2094</v>
      </c>
      <c r="C542" s="1" t="str">
        <f t="shared" si="86"/>
        <v>21:0455</v>
      </c>
      <c r="D542" s="1" t="str">
        <f t="shared" si="87"/>
        <v>21:0149</v>
      </c>
      <c r="E542" t="s">
        <v>2095</v>
      </c>
      <c r="F542" t="s">
        <v>2096</v>
      </c>
      <c r="H542">
        <v>54.3087047</v>
      </c>
      <c r="I542">
        <v>-129.89723409999999</v>
      </c>
      <c r="J542" s="1" t="str">
        <f t="shared" si="88"/>
        <v>NGR bulk stream sediment</v>
      </c>
      <c r="K542" s="1" t="str">
        <f t="shared" si="89"/>
        <v>&lt;177 micron (NGR)</v>
      </c>
      <c r="L542">
        <v>29</v>
      </c>
      <c r="M542" t="s">
        <v>53</v>
      </c>
      <c r="N542">
        <v>541</v>
      </c>
      <c r="O542">
        <v>3</v>
      </c>
    </row>
    <row r="543" spans="1:15" hidden="1" x14ac:dyDescent="0.3">
      <c r="A543" t="s">
        <v>2097</v>
      </c>
      <c r="B543" t="s">
        <v>2098</v>
      </c>
      <c r="C543" s="1" t="str">
        <f t="shared" si="86"/>
        <v>21:0455</v>
      </c>
      <c r="D543" s="1" t="str">
        <f t="shared" si="87"/>
        <v>21:0149</v>
      </c>
      <c r="E543" t="s">
        <v>2099</v>
      </c>
      <c r="F543" t="s">
        <v>2100</v>
      </c>
      <c r="H543">
        <v>54.302136699999998</v>
      </c>
      <c r="I543">
        <v>-129.89818170000001</v>
      </c>
      <c r="J543" s="1" t="str">
        <f t="shared" si="88"/>
        <v>NGR bulk stream sediment</v>
      </c>
      <c r="K543" s="1" t="str">
        <f t="shared" si="89"/>
        <v>&lt;177 micron (NGR)</v>
      </c>
      <c r="L543">
        <v>29</v>
      </c>
      <c r="M543" t="s">
        <v>58</v>
      </c>
      <c r="N543">
        <v>542</v>
      </c>
      <c r="O543">
        <v>2</v>
      </c>
    </row>
    <row r="544" spans="1:15" hidden="1" x14ac:dyDescent="0.3">
      <c r="A544" t="s">
        <v>2101</v>
      </c>
      <c r="B544" t="s">
        <v>2102</v>
      </c>
      <c r="C544" s="1" t="str">
        <f t="shared" si="86"/>
        <v>21:0455</v>
      </c>
      <c r="D544" s="1" t="str">
        <f t="shared" si="87"/>
        <v>21:0149</v>
      </c>
      <c r="E544" t="s">
        <v>2103</v>
      </c>
      <c r="F544" t="s">
        <v>2104</v>
      </c>
      <c r="H544">
        <v>54.299863299999998</v>
      </c>
      <c r="I544">
        <v>-129.923011</v>
      </c>
      <c r="J544" s="1" t="str">
        <f t="shared" si="88"/>
        <v>NGR bulk stream sediment</v>
      </c>
      <c r="K544" s="1" t="str">
        <f t="shared" si="89"/>
        <v>&lt;177 micron (NGR)</v>
      </c>
      <c r="L544">
        <v>29</v>
      </c>
      <c r="M544" t="s">
        <v>63</v>
      </c>
      <c r="N544">
        <v>543</v>
      </c>
      <c r="O544">
        <v>2</v>
      </c>
    </row>
    <row r="545" spans="1:15" hidden="1" x14ac:dyDescent="0.3">
      <c r="A545" t="s">
        <v>2105</v>
      </c>
      <c r="B545" t="s">
        <v>2106</v>
      </c>
      <c r="C545" s="1" t="str">
        <f t="shared" si="86"/>
        <v>21:0455</v>
      </c>
      <c r="D545" s="1" t="str">
        <f t="shared" si="87"/>
        <v>21:0149</v>
      </c>
      <c r="E545" t="s">
        <v>2079</v>
      </c>
      <c r="F545" t="s">
        <v>2107</v>
      </c>
      <c r="H545">
        <v>54.355647699999999</v>
      </c>
      <c r="I545">
        <v>-129.92323350000001</v>
      </c>
      <c r="J545" s="1" t="str">
        <f t="shared" si="88"/>
        <v>NGR bulk stream sediment</v>
      </c>
      <c r="K545" s="1" t="str">
        <f t="shared" si="89"/>
        <v>&lt;177 micron (NGR)</v>
      </c>
      <c r="L545">
        <v>29</v>
      </c>
      <c r="M545" t="s">
        <v>72</v>
      </c>
      <c r="N545">
        <v>544</v>
      </c>
      <c r="O545">
        <v>3</v>
      </c>
    </row>
    <row r="546" spans="1:15" hidden="1" x14ac:dyDescent="0.3">
      <c r="A546" t="s">
        <v>2108</v>
      </c>
      <c r="B546" t="s">
        <v>2109</v>
      </c>
      <c r="C546" s="1" t="str">
        <f t="shared" si="86"/>
        <v>21:0455</v>
      </c>
      <c r="D546" s="1" t="str">
        <f t="shared" si="87"/>
        <v>21:0149</v>
      </c>
      <c r="E546" t="s">
        <v>2110</v>
      </c>
      <c r="F546" t="s">
        <v>2111</v>
      </c>
      <c r="H546">
        <v>54.357767299999999</v>
      </c>
      <c r="I546">
        <v>-129.924589</v>
      </c>
      <c r="J546" s="1" t="str">
        <f t="shared" si="88"/>
        <v>NGR bulk stream sediment</v>
      </c>
      <c r="K546" s="1" t="str">
        <f t="shared" si="89"/>
        <v>&lt;177 micron (NGR)</v>
      </c>
      <c r="L546">
        <v>29</v>
      </c>
      <c r="M546" t="s">
        <v>68</v>
      </c>
      <c r="N546">
        <v>545</v>
      </c>
      <c r="O546">
        <v>3</v>
      </c>
    </row>
    <row r="547" spans="1:15" hidden="1" x14ac:dyDescent="0.3">
      <c r="A547" t="s">
        <v>2112</v>
      </c>
      <c r="B547" t="s">
        <v>2113</v>
      </c>
      <c r="C547" s="1" t="str">
        <f t="shared" si="86"/>
        <v>21:0455</v>
      </c>
      <c r="D547" s="1" t="str">
        <f t="shared" si="87"/>
        <v>21:0149</v>
      </c>
      <c r="E547" t="s">
        <v>2114</v>
      </c>
      <c r="F547" t="s">
        <v>2115</v>
      </c>
      <c r="H547">
        <v>54.354711299999998</v>
      </c>
      <c r="I547">
        <v>-129.9350761</v>
      </c>
      <c r="J547" s="1" t="str">
        <f t="shared" si="88"/>
        <v>NGR bulk stream sediment</v>
      </c>
      <c r="K547" s="1" t="str">
        <f t="shared" si="89"/>
        <v>&lt;177 micron (NGR)</v>
      </c>
      <c r="L547">
        <v>29</v>
      </c>
      <c r="M547" t="s">
        <v>77</v>
      </c>
      <c r="N547">
        <v>546</v>
      </c>
      <c r="O547">
        <v>3</v>
      </c>
    </row>
    <row r="548" spans="1:15" hidden="1" x14ac:dyDescent="0.3">
      <c r="A548" t="s">
        <v>2116</v>
      </c>
      <c r="B548" t="s">
        <v>2117</v>
      </c>
      <c r="C548" s="1" t="str">
        <f t="shared" si="86"/>
        <v>21:0455</v>
      </c>
      <c r="D548" s="1" t="str">
        <f t="shared" si="87"/>
        <v>21:0149</v>
      </c>
      <c r="E548" t="s">
        <v>2118</v>
      </c>
      <c r="F548" t="s">
        <v>2119</v>
      </c>
      <c r="H548">
        <v>54.340905300000003</v>
      </c>
      <c r="I548">
        <v>-129.9455609</v>
      </c>
      <c r="J548" s="1" t="str">
        <f t="shared" si="88"/>
        <v>NGR bulk stream sediment</v>
      </c>
      <c r="K548" s="1" t="str">
        <f t="shared" si="89"/>
        <v>&lt;177 micron (NGR)</v>
      </c>
      <c r="L548">
        <v>29</v>
      </c>
      <c r="M548" t="s">
        <v>82</v>
      </c>
      <c r="N548">
        <v>547</v>
      </c>
      <c r="O548">
        <v>4</v>
      </c>
    </row>
    <row r="549" spans="1:15" hidden="1" x14ac:dyDescent="0.3">
      <c r="A549" t="s">
        <v>2120</v>
      </c>
      <c r="B549" t="s">
        <v>2121</v>
      </c>
      <c r="C549" s="1" t="str">
        <f t="shared" si="86"/>
        <v>21:0455</v>
      </c>
      <c r="D549" s="1" t="str">
        <f>HYPERLINK("https://geochem.nrcan.gc.ca/cdogs/content/svy/svy_e.htm", "")</f>
        <v/>
      </c>
      <c r="G549" s="1" t="str">
        <f>HYPERLINK("https://geochem.nrcan.gc.ca/cdogs/content/cr_/cr_00120_e.htm", "120")</f>
        <v>120</v>
      </c>
      <c r="J549" t="s">
        <v>31</v>
      </c>
      <c r="K549" t="s">
        <v>32</v>
      </c>
      <c r="L549">
        <v>29</v>
      </c>
      <c r="M549" t="s">
        <v>33</v>
      </c>
      <c r="N549">
        <v>548</v>
      </c>
      <c r="O549">
        <v>3</v>
      </c>
    </row>
    <row r="550" spans="1:15" hidden="1" x14ac:dyDescent="0.3">
      <c r="A550" t="s">
        <v>2122</v>
      </c>
      <c r="B550" t="s">
        <v>2123</v>
      </c>
      <c r="C550" s="1" t="str">
        <f t="shared" si="86"/>
        <v>21:0455</v>
      </c>
      <c r="D550" s="1" t="str">
        <f t="shared" ref="D550:D563" si="90">HYPERLINK("https://geochem.nrcan.gc.ca/cdogs/content/svy/svy210149_e.htm", "21:0149")</f>
        <v>21:0149</v>
      </c>
      <c r="E550" t="s">
        <v>2124</v>
      </c>
      <c r="F550" t="s">
        <v>2125</v>
      </c>
      <c r="H550">
        <v>54.344890599999999</v>
      </c>
      <c r="I550">
        <v>-129.96206670000001</v>
      </c>
      <c r="J550" s="1" t="str">
        <f t="shared" ref="J550:J563" si="91">HYPERLINK("https://geochem.nrcan.gc.ca/cdogs/content/kwd/kwd020030_e.htm", "NGR bulk stream sediment")</f>
        <v>NGR bulk stream sediment</v>
      </c>
      <c r="K550" s="1" t="str">
        <f t="shared" ref="K550:K563" si="92">HYPERLINK("https://geochem.nrcan.gc.ca/cdogs/content/kwd/kwd080006_e.htm", "&lt;177 micron (NGR)")</f>
        <v>&lt;177 micron (NGR)</v>
      </c>
      <c r="L550">
        <v>29</v>
      </c>
      <c r="M550" t="s">
        <v>87</v>
      </c>
      <c r="N550">
        <v>549</v>
      </c>
      <c r="O550">
        <v>5</v>
      </c>
    </row>
    <row r="551" spans="1:15" hidden="1" x14ac:dyDescent="0.3">
      <c r="A551" t="s">
        <v>2126</v>
      </c>
      <c r="B551" t="s">
        <v>2127</v>
      </c>
      <c r="C551" s="1" t="str">
        <f t="shared" si="86"/>
        <v>21:0455</v>
      </c>
      <c r="D551" s="1" t="str">
        <f t="shared" si="90"/>
        <v>21:0149</v>
      </c>
      <c r="E551" t="s">
        <v>2128</v>
      </c>
      <c r="F551" t="s">
        <v>2129</v>
      </c>
      <c r="H551">
        <v>54.336355900000001</v>
      </c>
      <c r="I551">
        <v>-129.97943179999999</v>
      </c>
      <c r="J551" s="1" t="str">
        <f t="shared" si="91"/>
        <v>NGR bulk stream sediment</v>
      </c>
      <c r="K551" s="1" t="str">
        <f t="shared" si="92"/>
        <v>&lt;177 micron (NGR)</v>
      </c>
      <c r="L551">
        <v>29</v>
      </c>
      <c r="M551" t="s">
        <v>92</v>
      </c>
      <c r="N551">
        <v>550</v>
      </c>
      <c r="O551">
        <v>4</v>
      </c>
    </row>
    <row r="552" spans="1:15" hidden="1" x14ac:dyDescent="0.3">
      <c r="A552" t="s">
        <v>2130</v>
      </c>
      <c r="B552" t="s">
        <v>2131</v>
      </c>
      <c r="C552" s="1" t="str">
        <f t="shared" si="86"/>
        <v>21:0455</v>
      </c>
      <c r="D552" s="1" t="str">
        <f t="shared" si="90"/>
        <v>21:0149</v>
      </c>
      <c r="E552" t="s">
        <v>2132</v>
      </c>
      <c r="F552" t="s">
        <v>2133</v>
      </c>
      <c r="H552">
        <v>54.370058800000002</v>
      </c>
      <c r="I552">
        <v>-129.995935</v>
      </c>
      <c r="J552" s="1" t="str">
        <f t="shared" si="91"/>
        <v>NGR bulk stream sediment</v>
      </c>
      <c r="K552" s="1" t="str">
        <f t="shared" si="92"/>
        <v>&lt;177 micron (NGR)</v>
      </c>
      <c r="L552">
        <v>29</v>
      </c>
      <c r="M552" t="s">
        <v>97</v>
      </c>
      <c r="N552">
        <v>551</v>
      </c>
      <c r="O552">
        <v>10</v>
      </c>
    </row>
    <row r="553" spans="1:15" hidden="1" x14ac:dyDescent="0.3">
      <c r="A553" t="s">
        <v>2134</v>
      </c>
      <c r="B553" t="s">
        <v>2135</v>
      </c>
      <c r="C553" s="1" t="str">
        <f t="shared" si="86"/>
        <v>21:0455</v>
      </c>
      <c r="D553" s="1" t="str">
        <f t="shared" si="90"/>
        <v>21:0149</v>
      </c>
      <c r="E553" t="s">
        <v>2136</v>
      </c>
      <c r="F553" t="s">
        <v>2137</v>
      </c>
      <c r="H553">
        <v>54.370139299999998</v>
      </c>
      <c r="I553">
        <v>-129.98066689999999</v>
      </c>
      <c r="J553" s="1" t="str">
        <f t="shared" si="91"/>
        <v>NGR bulk stream sediment</v>
      </c>
      <c r="K553" s="1" t="str">
        <f t="shared" si="92"/>
        <v>&lt;177 micron (NGR)</v>
      </c>
      <c r="L553">
        <v>29</v>
      </c>
      <c r="M553" t="s">
        <v>24</v>
      </c>
      <c r="N553">
        <v>552</v>
      </c>
      <c r="O553">
        <v>2</v>
      </c>
    </row>
    <row r="554" spans="1:15" hidden="1" x14ac:dyDescent="0.3">
      <c r="A554" t="s">
        <v>2138</v>
      </c>
      <c r="B554" t="s">
        <v>2139</v>
      </c>
      <c r="C554" s="1" t="str">
        <f t="shared" si="86"/>
        <v>21:0455</v>
      </c>
      <c r="D554" s="1" t="str">
        <f t="shared" si="90"/>
        <v>21:0149</v>
      </c>
      <c r="E554" t="s">
        <v>2136</v>
      </c>
      <c r="F554" t="s">
        <v>2140</v>
      </c>
      <c r="H554">
        <v>54.370139299999998</v>
      </c>
      <c r="I554">
        <v>-129.98066689999999</v>
      </c>
      <c r="J554" s="1" t="str">
        <f t="shared" si="91"/>
        <v>NGR bulk stream sediment</v>
      </c>
      <c r="K554" s="1" t="str">
        <f t="shared" si="92"/>
        <v>&lt;177 micron (NGR)</v>
      </c>
      <c r="L554">
        <v>29</v>
      </c>
      <c r="M554" t="s">
        <v>28</v>
      </c>
      <c r="N554">
        <v>553</v>
      </c>
      <c r="O554">
        <v>1</v>
      </c>
    </row>
    <row r="555" spans="1:15" hidden="1" x14ac:dyDescent="0.3">
      <c r="A555" t="s">
        <v>2141</v>
      </c>
      <c r="B555" t="s">
        <v>2142</v>
      </c>
      <c r="C555" s="1" t="str">
        <f t="shared" si="86"/>
        <v>21:0455</v>
      </c>
      <c r="D555" s="1" t="str">
        <f t="shared" si="90"/>
        <v>21:0149</v>
      </c>
      <c r="E555" t="s">
        <v>2143</v>
      </c>
      <c r="F555" t="s">
        <v>2144</v>
      </c>
      <c r="H555">
        <v>54.495632999999998</v>
      </c>
      <c r="I555">
        <v>-129.83922480000001</v>
      </c>
      <c r="J555" s="1" t="str">
        <f t="shared" si="91"/>
        <v>NGR bulk stream sediment</v>
      </c>
      <c r="K555" s="1" t="str">
        <f t="shared" si="92"/>
        <v>&lt;177 micron (NGR)</v>
      </c>
      <c r="L555">
        <v>29</v>
      </c>
      <c r="M555" t="s">
        <v>102</v>
      </c>
      <c r="N555">
        <v>554</v>
      </c>
      <c r="O555">
        <v>0.5</v>
      </c>
    </row>
    <row r="556" spans="1:15" hidden="1" x14ac:dyDescent="0.3">
      <c r="A556" t="s">
        <v>2145</v>
      </c>
      <c r="B556" t="s">
        <v>2146</v>
      </c>
      <c r="C556" s="1" t="str">
        <f t="shared" si="86"/>
        <v>21:0455</v>
      </c>
      <c r="D556" s="1" t="str">
        <f t="shared" si="90"/>
        <v>21:0149</v>
      </c>
      <c r="E556" t="s">
        <v>2147</v>
      </c>
      <c r="F556" t="s">
        <v>2148</v>
      </c>
      <c r="H556">
        <v>54.503925000000002</v>
      </c>
      <c r="I556">
        <v>-129.83973449999999</v>
      </c>
      <c r="J556" s="1" t="str">
        <f t="shared" si="91"/>
        <v>NGR bulk stream sediment</v>
      </c>
      <c r="K556" s="1" t="str">
        <f t="shared" si="92"/>
        <v>&lt;177 micron (NGR)</v>
      </c>
      <c r="L556">
        <v>29</v>
      </c>
      <c r="M556" t="s">
        <v>107</v>
      </c>
      <c r="N556">
        <v>555</v>
      </c>
      <c r="O556">
        <v>2</v>
      </c>
    </row>
    <row r="557" spans="1:15" hidden="1" x14ac:dyDescent="0.3">
      <c r="A557" t="s">
        <v>2149</v>
      </c>
      <c r="B557" t="s">
        <v>2150</v>
      </c>
      <c r="C557" s="1" t="str">
        <f t="shared" si="86"/>
        <v>21:0455</v>
      </c>
      <c r="D557" s="1" t="str">
        <f t="shared" si="90"/>
        <v>21:0149</v>
      </c>
      <c r="E557" t="s">
        <v>2151</v>
      </c>
      <c r="F557" t="s">
        <v>2152</v>
      </c>
      <c r="H557">
        <v>54.536836999999998</v>
      </c>
      <c r="I557">
        <v>-129.83860279999999</v>
      </c>
      <c r="J557" s="1" t="str">
        <f t="shared" si="91"/>
        <v>NGR bulk stream sediment</v>
      </c>
      <c r="K557" s="1" t="str">
        <f t="shared" si="92"/>
        <v>&lt;177 micron (NGR)</v>
      </c>
      <c r="L557">
        <v>29</v>
      </c>
      <c r="M557" t="s">
        <v>112</v>
      </c>
      <c r="N557">
        <v>556</v>
      </c>
      <c r="O557">
        <v>2</v>
      </c>
    </row>
    <row r="558" spans="1:15" hidden="1" x14ac:dyDescent="0.3">
      <c r="A558" t="s">
        <v>2153</v>
      </c>
      <c r="B558" t="s">
        <v>2154</v>
      </c>
      <c r="C558" s="1" t="str">
        <f t="shared" si="86"/>
        <v>21:0455</v>
      </c>
      <c r="D558" s="1" t="str">
        <f t="shared" si="90"/>
        <v>21:0149</v>
      </c>
      <c r="E558" t="s">
        <v>2155</v>
      </c>
      <c r="F558" t="s">
        <v>2156</v>
      </c>
      <c r="H558">
        <v>54.480289800000001</v>
      </c>
      <c r="I558">
        <v>-129.88217330000001</v>
      </c>
      <c r="J558" s="1" t="str">
        <f t="shared" si="91"/>
        <v>NGR bulk stream sediment</v>
      </c>
      <c r="K558" s="1" t="str">
        <f t="shared" si="92"/>
        <v>&lt;177 micron (NGR)</v>
      </c>
      <c r="L558">
        <v>30</v>
      </c>
      <c r="M558" t="s">
        <v>19</v>
      </c>
      <c r="N558">
        <v>557</v>
      </c>
      <c r="O558">
        <v>4</v>
      </c>
    </row>
    <row r="559" spans="1:15" hidden="1" x14ac:dyDescent="0.3">
      <c r="A559" t="s">
        <v>2157</v>
      </c>
      <c r="B559" t="s">
        <v>2158</v>
      </c>
      <c r="C559" s="1" t="str">
        <f t="shared" si="86"/>
        <v>21:0455</v>
      </c>
      <c r="D559" s="1" t="str">
        <f t="shared" si="90"/>
        <v>21:0149</v>
      </c>
      <c r="E559" t="s">
        <v>2159</v>
      </c>
      <c r="F559" t="s">
        <v>2160</v>
      </c>
      <c r="H559">
        <v>54.5186894</v>
      </c>
      <c r="I559">
        <v>-129.8616815</v>
      </c>
      <c r="J559" s="1" t="str">
        <f t="shared" si="91"/>
        <v>NGR bulk stream sediment</v>
      </c>
      <c r="K559" s="1" t="str">
        <f t="shared" si="92"/>
        <v>&lt;177 micron (NGR)</v>
      </c>
      <c r="L559">
        <v>30</v>
      </c>
      <c r="M559" t="s">
        <v>38</v>
      </c>
      <c r="N559">
        <v>558</v>
      </c>
      <c r="O559">
        <v>3</v>
      </c>
    </row>
    <row r="560" spans="1:15" hidden="1" x14ac:dyDescent="0.3">
      <c r="A560" t="s">
        <v>2161</v>
      </c>
      <c r="B560" t="s">
        <v>2162</v>
      </c>
      <c r="C560" s="1" t="str">
        <f t="shared" si="86"/>
        <v>21:0455</v>
      </c>
      <c r="D560" s="1" t="str">
        <f t="shared" si="90"/>
        <v>21:0149</v>
      </c>
      <c r="E560" t="s">
        <v>2163</v>
      </c>
      <c r="F560" t="s">
        <v>2164</v>
      </c>
      <c r="H560">
        <v>54.512175200000001</v>
      </c>
      <c r="I560">
        <v>-129.88128470000001</v>
      </c>
      <c r="J560" s="1" t="str">
        <f t="shared" si="91"/>
        <v>NGR bulk stream sediment</v>
      </c>
      <c r="K560" s="1" t="str">
        <f t="shared" si="92"/>
        <v>&lt;177 micron (NGR)</v>
      </c>
      <c r="L560">
        <v>30</v>
      </c>
      <c r="M560" t="s">
        <v>43</v>
      </c>
      <c r="N560">
        <v>559</v>
      </c>
      <c r="O560">
        <v>1</v>
      </c>
    </row>
    <row r="561" spans="1:15" hidden="1" x14ac:dyDescent="0.3">
      <c r="A561" t="s">
        <v>2165</v>
      </c>
      <c r="B561" t="s">
        <v>2166</v>
      </c>
      <c r="C561" s="1" t="str">
        <f t="shared" si="86"/>
        <v>21:0455</v>
      </c>
      <c r="D561" s="1" t="str">
        <f t="shared" si="90"/>
        <v>21:0149</v>
      </c>
      <c r="E561" t="s">
        <v>2155</v>
      </c>
      <c r="F561" t="s">
        <v>2167</v>
      </c>
      <c r="H561">
        <v>54.480289800000001</v>
      </c>
      <c r="I561">
        <v>-129.88217330000001</v>
      </c>
      <c r="J561" s="1" t="str">
        <f t="shared" si="91"/>
        <v>NGR bulk stream sediment</v>
      </c>
      <c r="K561" s="1" t="str">
        <f t="shared" si="92"/>
        <v>&lt;177 micron (NGR)</v>
      </c>
      <c r="L561">
        <v>30</v>
      </c>
      <c r="M561" t="s">
        <v>72</v>
      </c>
      <c r="N561">
        <v>560</v>
      </c>
      <c r="O561">
        <v>2</v>
      </c>
    </row>
    <row r="562" spans="1:15" hidden="1" x14ac:dyDescent="0.3">
      <c r="A562" t="s">
        <v>2168</v>
      </c>
      <c r="B562" t="s">
        <v>2169</v>
      </c>
      <c r="C562" s="1" t="str">
        <f t="shared" si="86"/>
        <v>21:0455</v>
      </c>
      <c r="D562" s="1" t="str">
        <f t="shared" si="90"/>
        <v>21:0149</v>
      </c>
      <c r="E562" t="s">
        <v>2170</v>
      </c>
      <c r="F562" t="s">
        <v>2171</v>
      </c>
      <c r="H562">
        <v>54.507438200000003</v>
      </c>
      <c r="I562">
        <v>-129.9007818</v>
      </c>
      <c r="J562" s="1" t="str">
        <f t="shared" si="91"/>
        <v>NGR bulk stream sediment</v>
      </c>
      <c r="K562" s="1" t="str">
        <f t="shared" si="92"/>
        <v>&lt;177 micron (NGR)</v>
      </c>
      <c r="L562">
        <v>30</v>
      </c>
      <c r="M562" t="s">
        <v>48</v>
      </c>
      <c r="N562">
        <v>561</v>
      </c>
      <c r="O562">
        <v>4</v>
      </c>
    </row>
    <row r="563" spans="1:15" hidden="1" x14ac:dyDescent="0.3">
      <c r="A563" t="s">
        <v>2172</v>
      </c>
      <c r="B563" t="s">
        <v>2173</v>
      </c>
      <c r="C563" s="1" t="str">
        <f t="shared" si="86"/>
        <v>21:0455</v>
      </c>
      <c r="D563" s="1" t="str">
        <f t="shared" si="90"/>
        <v>21:0149</v>
      </c>
      <c r="E563" t="s">
        <v>2174</v>
      </c>
      <c r="F563" t="s">
        <v>2175</v>
      </c>
      <c r="H563">
        <v>54.511208500000002</v>
      </c>
      <c r="I563">
        <v>-129.94355820000001</v>
      </c>
      <c r="J563" s="1" t="str">
        <f t="shared" si="91"/>
        <v>NGR bulk stream sediment</v>
      </c>
      <c r="K563" s="1" t="str">
        <f t="shared" si="92"/>
        <v>&lt;177 micron (NGR)</v>
      </c>
      <c r="L563">
        <v>30</v>
      </c>
      <c r="M563" t="s">
        <v>53</v>
      </c>
      <c r="N563">
        <v>562</v>
      </c>
      <c r="O563">
        <v>4</v>
      </c>
    </row>
    <row r="564" spans="1:15" hidden="1" x14ac:dyDescent="0.3">
      <c r="A564" t="s">
        <v>2176</v>
      </c>
      <c r="B564" t="s">
        <v>2177</v>
      </c>
      <c r="C564" s="1" t="str">
        <f t="shared" si="86"/>
        <v>21:0455</v>
      </c>
      <c r="D564" s="1" t="str">
        <f>HYPERLINK("https://geochem.nrcan.gc.ca/cdogs/content/svy/svy_e.htm", "")</f>
        <v/>
      </c>
      <c r="G564" s="1" t="str">
        <f>HYPERLINK("https://geochem.nrcan.gc.ca/cdogs/content/cr_/cr_00119_e.htm", "119")</f>
        <v>119</v>
      </c>
      <c r="J564" t="s">
        <v>31</v>
      </c>
      <c r="K564" t="s">
        <v>32</v>
      </c>
      <c r="L564">
        <v>30</v>
      </c>
      <c r="M564" t="s">
        <v>33</v>
      </c>
      <c r="N564">
        <v>563</v>
      </c>
      <c r="O564">
        <v>3</v>
      </c>
    </row>
    <row r="565" spans="1:15" hidden="1" x14ac:dyDescent="0.3">
      <c r="A565" t="s">
        <v>2178</v>
      </c>
      <c r="B565" t="s">
        <v>2179</v>
      </c>
      <c r="C565" s="1" t="str">
        <f t="shared" si="86"/>
        <v>21:0455</v>
      </c>
      <c r="D565" s="1" t="str">
        <f t="shared" ref="D565:D596" si="93">HYPERLINK("https://geochem.nrcan.gc.ca/cdogs/content/svy/svy210149_e.htm", "21:0149")</f>
        <v>21:0149</v>
      </c>
      <c r="E565" t="s">
        <v>2180</v>
      </c>
      <c r="F565" t="s">
        <v>2181</v>
      </c>
      <c r="H565">
        <v>54.5297926</v>
      </c>
      <c r="I565">
        <v>-129.94607300000001</v>
      </c>
      <c r="J565" s="1" t="str">
        <f t="shared" ref="J565:J596" si="94">HYPERLINK("https://geochem.nrcan.gc.ca/cdogs/content/kwd/kwd020030_e.htm", "NGR bulk stream sediment")</f>
        <v>NGR bulk stream sediment</v>
      </c>
      <c r="K565" s="1" t="str">
        <f t="shared" ref="K565:K596" si="95">HYPERLINK("https://geochem.nrcan.gc.ca/cdogs/content/kwd/kwd080006_e.htm", "&lt;177 micron (NGR)")</f>
        <v>&lt;177 micron (NGR)</v>
      </c>
      <c r="L565">
        <v>30</v>
      </c>
      <c r="M565" t="s">
        <v>58</v>
      </c>
      <c r="N565">
        <v>564</v>
      </c>
      <c r="O565">
        <v>4</v>
      </c>
    </row>
    <row r="566" spans="1:15" hidden="1" x14ac:dyDescent="0.3">
      <c r="A566" t="s">
        <v>2182</v>
      </c>
      <c r="B566" t="s">
        <v>2183</v>
      </c>
      <c r="C566" s="1" t="str">
        <f t="shared" si="86"/>
        <v>21:0455</v>
      </c>
      <c r="D566" s="1" t="str">
        <f t="shared" si="93"/>
        <v>21:0149</v>
      </c>
      <c r="E566" t="s">
        <v>2184</v>
      </c>
      <c r="F566" t="s">
        <v>2185</v>
      </c>
      <c r="H566">
        <v>54.512259700000001</v>
      </c>
      <c r="I566">
        <v>-129.95385450000001</v>
      </c>
      <c r="J566" s="1" t="str">
        <f t="shared" si="94"/>
        <v>NGR bulk stream sediment</v>
      </c>
      <c r="K566" s="1" t="str">
        <f t="shared" si="95"/>
        <v>&lt;177 micron (NGR)</v>
      </c>
      <c r="L566">
        <v>30</v>
      </c>
      <c r="M566" t="s">
        <v>24</v>
      </c>
      <c r="N566">
        <v>565</v>
      </c>
      <c r="O566">
        <v>3</v>
      </c>
    </row>
    <row r="567" spans="1:15" hidden="1" x14ac:dyDescent="0.3">
      <c r="A567" t="s">
        <v>2186</v>
      </c>
      <c r="B567" t="s">
        <v>2187</v>
      </c>
      <c r="C567" s="1" t="str">
        <f t="shared" si="86"/>
        <v>21:0455</v>
      </c>
      <c r="D567" s="1" t="str">
        <f t="shared" si="93"/>
        <v>21:0149</v>
      </c>
      <c r="E567" t="s">
        <v>2184</v>
      </c>
      <c r="F567" t="s">
        <v>2188</v>
      </c>
      <c r="H567">
        <v>54.512259700000001</v>
      </c>
      <c r="I567">
        <v>-129.95385450000001</v>
      </c>
      <c r="J567" s="1" t="str">
        <f t="shared" si="94"/>
        <v>NGR bulk stream sediment</v>
      </c>
      <c r="K567" s="1" t="str">
        <f t="shared" si="95"/>
        <v>&lt;177 micron (NGR)</v>
      </c>
      <c r="L567">
        <v>30</v>
      </c>
      <c r="M567" t="s">
        <v>28</v>
      </c>
      <c r="N567">
        <v>566</v>
      </c>
      <c r="O567">
        <v>3</v>
      </c>
    </row>
    <row r="568" spans="1:15" hidden="1" x14ac:dyDescent="0.3">
      <c r="A568" t="s">
        <v>2189</v>
      </c>
      <c r="B568" t="s">
        <v>2190</v>
      </c>
      <c r="C568" s="1" t="str">
        <f t="shared" si="86"/>
        <v>21:0455</v>
      </c>
      <c r="D568" s="1" t="str">
        <f t="shared" si="93"/>
        <v>21:0149</v>
      </c>
      <c r="E568" t="s">
        <v>2191</v>
      </c>
      <c r="F568" t="s">
        <v>2192</v>
      </c>
      <c r="H568">
        <v>54.508613699999998</v>
      </c>
      <c r="I568">
        <v>-129.95801700000001</v>
      </c>
      <c r="J568" s="1" t="str">
        <f t="shared" si="94"/>
        <v>NGR bulk stream sediment</v>
      </c>
      <c r="K568" s="1" t="str">
        <f t="shared" si="95"/>
        <v>&lt;177 micron (NGR)</v>
      </c>
      <c r="L568">
        <v>30</v>
      </c>
      <c r="M568" t="s">
        <v>63</v>
      </c>
      <c r="N568">
        <v>567</v>
      </c>
      <c r="O568">
        <v>2</v>
      </c>
    </row>
    <row r="569" spans="1:15" hidden="1" x14ac:dyDescent="0.3">
      <c r="A569" t="s">
        <v>2193</v>
      </c>
      <c r="B569" t="s">
        <v>2194</v>
      </c>
      <c r="C569" s="1" t="str">
        <f t="shared" si="86"/>
        <v>21:0455</v>
      </c>
      <c r="D569" s="1" t="str">
        <f t="shared" si="93"/>
        <v>21:0149</v>
      </c>
      <c r="E569" t="s">
        <v>2195</v>
      </c>
      <c r="F569" t="s">
        <v>2196</v>
      </c>
      <c r="H569">
        <v>54.402581900000001</v>
      </c>
      <c r="I569">
        <v>-129.9721207</v>
      </c>
      <c r="J569" s="1" t="str">
        <f t="shared" si="94"/>
        <v>NGR bulk stream sediment</v>
      </c>
      <c r="K569" s="1" t="str">
        <f t="shared" si="95"/>
        <v>&lt;177 micron (NGR)</v>
      </c>
      <c r="L569">
        <v>30</v>
      </c>
      <c r="M569" t="s">
        <v>68</v>
      </c>
      <c r="N569">
        <v>568</v>
      </c>
      <c r="O569">
        <v>4</v>
      </c>
    </row>
    <row r="570" spans="1:15" hidden="1" x14ac:dyDescent="0.3">
      <c r="A570" t="s">
        <v>2197</v>
      </c>
      <c r="B570" t="s">
        <v>2198</v>
      </c>
      <c r="C570" s="1" t="str">
        <f t="shared" si="86"/>
        <v>21:0455</v>
      </c>
      <c r="D570" s="1" t="str">
        <f t="shared" si="93"/>
        <v>21:0149</v>
      </c>
      <c r="E570" t="s">
        <v>2199</v>
      </c>
      <c r="F570" t="s">
        <v>2200</v>
      </c>
      <c r="H570">
        <v>54.414687200000003</v>
      </c>
      <c r="I570">
        <v>-129.9243127</v>
      </c>
      <c r="J570" s="1" t="str">
        <f t="shared" si="94"/>
        <v>NGR bulk stream sediment</v>
      </c>
      <c r="K570" s="1" t="str">
        <f t="shared" si="95"/>
        <v>&lt;177 micron (NGR)</v>
      </c>
      <c r="L570">
        <v>30</v>
      </c>
      <c r="M570" t="s">
        <v>77</v>
      </c>
      <c r="N570">
        <v>569</v>
      </c>
      <c r="O570">
        <v>2</v>
      </c>
    </row>
    <row r="571" spans="1:15" hidden="1" x14ac:dyDescent="0.3">
      <c r="A571" t="s">
        <v>2201</v>
      </c>
      <c r="B571" t="s">
        <v>2202</v>
      </c>
      <c r="C571" s="1" t="str">
        <f t="shared" si="86"/>
        <v>21:0455</v>
      </c>
      <c r="D571" s="1" t="str">
        <f t="shared" si="93"/>
        <v>21:0149</v>
      </c>
      <c r="E571" t="s">
        <v>2203</v>
      </c>
      <c r="F571" t="s">
        <v>2204</v>
      </c>
      <c r="H571">
        <v>54.421238199999998</v>
      </c>
      <c r="I571">
        <v>-129.93837740000001</v>
      </c>
      <c r="J571" s="1" t="str">
        <f t="shared" si="94"/>
        <v>NGR bulk stream sediment</v>
      </c>
      <c r="K571" s="1" t="str">
        <f t="shared" si="95"/>
        <v>&lt;177 micron (NGR)</v>
      </c>
      <c r="L571">
        <v>30</v>
      </c>
      <c r="M571" t="s">
        <v>82</v>
      </c>
      <c r="N571">
        <v>570</v>
      </c>
      <c r="O571">
        <v>1</v>
      </c>
    </row>
    <row r="572" spans="1:15" hidden="1" x14ac:dyDescent="0.3">
      <c r="A572" t="s">
        <v>2205</v>
      </c>
      <c r="B572" t="s">
        <v>2206</v>
      </c>
      <c r="C572" s="1" t="str">
        <f t="shared" si="86"/>
        <v>21:0455</v>
      </c>
      <c r="D572" s="1" t="str">
        <f t="shared" si="93"/>
        <v>21:0149</v>
      </c>
      <c r="E572" t="s">
        <v>2207</v>
      </c>
      <c r="F572" t="s">
        <v>2208</v>
      </c>
      <c r="H572">
        <v>54.419944200000003</v>
      </c>
      <c r="I572">
        <v>-129.94523699999999</v>
      </c>
      <c r="J572" s="1" t="str">
        <f t="shared" si="94"/>
        <v>NGR bulk stream sediment</v>
      </c>
      <c r="K572" s="1" t="str">
        <f t="shared" si="95"/>
        <v>&lt;177 micron (NGR)</v>
      </c>
      <c r="L572">
        <v>30</v>
      </c>
      <c r="M572" t="s">
        <v>87</v>
      </c>
      <c r="N572">
        <v>571</v>
      </c>
      <c r="O572">
        <v>4</v>
      </c>
    </row>
    <row r="573" spans="1:15" hidden="1" x14ac:dyDescent="0.3">
      <c r="A573" t="s">
        <v>2209</v>
      </c>
      <c r="B573" t="s">
        <v>2210</v>
      </c>
      <c r="C573" s="1" t="str">
        <f t="shared" si="86"/>
        <v>21:0455</v>
      </c>
      <c r="D573" s="1" t="str">
        <f t="shared" si="93"/>
        <v>21:0149</v>
      </c>
      <c r="E573" t="s">
        <v>2211</v>
      </c>
      <c r="F573" t="s">
        <v>2212</v>
      </c>
      <c r="H573">
        <v>54.434620700000004</v>
      </c>
      <c r="I573">
        <v>-129.9395466</v>
      </c>
      <c r="J573" s="1" t="str">
        <f t="shared" si="94"/>
        <v>NGR bulk stream sediment</v>
      </c>
      <c r="K573" s="1" t="str">
        <f t="shared" si="95"/>
        <v>&lt;177 micron (NGR)</v>
      </c>
      <c r="L573">
        <v>30</v>
      </c>
      <c r="M573" t="s">
        <v>92</v>
      </c>
      <c r="N573">
        <v>572</v>
      </c>
      <c r="O573">
        <v>2</v>
      </c>
    </row>
    <row r="574" spans="1:15" hidden="1" x14ac:dyDescent="0.3">
      <c r="A574" t="s">
        <v>2213</v>
      </c>
      <c r="B574" t="s">
        <v>2214</v>
      </c>
      <c r="C574" s="1" t="str">
        <f t="shared" si="86"/>
        <v>21:0455</v>
      </c>
      <c r="D574" s="1" t="str">
        <f t="shared" si="93"/>
        <v>21:0149</v>
      </c>
      <c r="E574" t="s">
        <v>2215</v>
      </c>
      <c r="F574" t="s">
        <v>2216</v>
      </c>
      <c r="H574">
        <v>54.434639900000001</v>
      </c>
      <c r="I574">
        <v>-129.99531210000001</v>
      </c>
      <c r="J574" s="1" t="str">
        <f t="shared" si="94"/>
        <v>NGR bulk stream sediment</v>
      </c>
      <c r="K574" s="1" t="str">
        <f t="shared" si="95"/>
        <v>&lt;177 micron (NGR)</v>
      </c>
      <c r="L574">
        <v>30</v>
      </c>
      <c r="M574" t="s">
        <v>97</v>
      </c>
      <c r="N574">
        <v>573</v>
      </c>
      <c r="O574">
        <v>3</v>
      </c>
    </row>
    <row r="575" spans="1:15" hidden="1" x14ac:dyDescent="0.3">
      <c r="A575" t="s">
        <v>2217</v>
      </c>
      <c r="B575" t="s">
        <v>2218</v>
      </c>
      <c r="C575" s="1" t="str">
        <f t="shared" si="86"/>
        <v>21:0455</v>
      </c>
      <c r="D575" s="1" t="str">
        <f t="shared" si="93"/>
        <v>21:0149</v>
      </c>
      <c r="E575" t="s">
        <v>2219</v>
      </c>
      <c r="F575" t="s">
        <v>2220</v>
      </c>
      <c r="H575">
        <v>54.4294954</v>
      </c>
      <c r="I575">
        <v>-129.99574240000001</v>
      </c>
      <c r="J575" s="1" t="str">
        <f t="shared" si="94"/>
        <v>NGR bulk stream sediment</v>
      </c>
      <c r="K575" s="1" t="str">
        <f t="shared" si="95"/>
        <v>&lt;177 micron (NGR)</v>
      </c>
      <c r="L575">
        <v>30</v>
      </c>
      <c r="M575" t="s">
        <v>102</v>
      </c>
      <c r="N575">
        <v>574</v>
      </c>
      <c r="O575">
        <v>3</v>
      </c>
    </row>
    <row r="576" spans="1:15" hidden="1" x14ac:dyDescent="0.3">
      <c r="A576" t="s">
        <v>2221</v>
      </c>
      <c r="B576" t="s">
        <v>2222</v>
      </c>
      <c r="C576" s="1" t="str">
        <f t="shared" si="86"/>
        <v>21:0455</v>
      </c>
      <c r="D576" s="1" t="str">
        <f t="shared" si="93"/>
        <v>21:0149</v>
      </c>
      <c r="E576" t="s">
        <v>2223</v>
      </c>
      <c r="F576" t="s">
        <v>2224</v>
      </c>
      <c r="H576">
        <v>54.430874000000003</v>
      </c>
      <c r="I576">
        <v>-129.99858159999999</v>
      </c>
      <c r="J576" s="1" t="str">
        <f t="shared" si="94"/>
        <v>NGR bulk stream sediment</v>
      </c>
      <c r="K576" s="1" t="str">
        <f t="shared" si="95"/>
        <v>&lt;177 micron (NGR)</v>
      </c>
      <c r="L576">
        <v>30</v>
      </c>
      <c r="M576" t="s">
        <v>107</v>
      </c>
      <c r="N576">
        <v>575</v>
      </c>
      <c r="O576">
        <v>1</v>
      </c>
    </row>
    <row r="577" spans="1:15" hidden="1" x14ac:dyDescent="0.3">
      <c r="A577" t="s">
        <v>2225</v>
      </c>
      <c r="B577" t="s">
        <v>2226</v>
      </c>
      <c r="C577" s="1" t="str">
        <f t="shared" si="86"/>
        <v>21:0455</v>
      </c>
      <c r="D577" s="1" t="str">
        <f t="shared" si="93"/>
        <v>21:0149</v>
      </c>
      <c r="E577" t="s">
        <v>2227</v>
      </c>
      <c r="F577" t="s">
        <v>2228</v>
      </c>
      <c r="H577">
        <v>54.442950199999999</v>
      </c>
      <c r="I577">
        <v>-129.95918259999999</v>
      </c>
      <c r="J577" s="1" t="str">
        <f t="shared" si="94"/>
        <v>NGR bulk stream sediment</v>
      </c>
      <c r="K577" s="1" t="str">
        <f t="shared" si="95"/>
        <v>&lt;177 micron (NGR)</v>
      </c>
      <c r="L577">
        <v>30</v>
      </c>
      <c r="M577" t="s">
        <v>112</v>
      </c>
      <c r="N577">
        <v>576</v>
      </c>
      <c r="O577">
        <v>3</v>
      </c>
    </row>
    <row r="578" spans="1:15" hidden="1" x14ac:dyDescent="0.3">
      <c r="A578" t="s">
        <v>2229</v>
      </c>
      <c r="B578" t="s">
        <v>2230</v>
      </c>
      <c r="C578" s="1" t="str">
        <f t="shared" ref="C578:C641" si="96">HYPERLINK("https://geochem.nrcan.gc.ca/cdogs/content/bdl/bdl210455_e.htm", "21:0455")</f>
        <v>21:0455</v>
      </c>
      <c r="D578" s="1" t="str">
        <f t="shared" si="93"/>
        <v>21:0149</v>
      </c>
      <c r="E578" t="s">
        <v>2231</v>
      </c>
      <c r="F578" t="s">
        <v>2232</v>
      </c>
      <c r="H578">
        <v>54.584173900000003</v>
      </c>
      <c r="I578">
        <v>-129.95971230000001</v>
      </c>
      <c r="J578" s="1" t="str">
        <f t="shared" si="94"/>
        <v>NGR bulk stream sediment</v>
      </c>
      <c r="K578" s="1" t="str">
        <f t="shared" si="95"/>
        <v>&lt;177 micron (NGR)</v>
      </c>
      <c r="L578">
        <v>31</v>
      </c>
      <c r="M578" t="s">
        <v>725</v>
      </c>
      <c r="N578">
        <v>577</v>
      </c>
      <c r="O578">
        <v>3</v>
      </c>
    </row>
    <row r="579" spans="1:15" hidden="1" x14ac:dyDescent="0.3">
      <c r="A579" t="s">
        <v>2233</v>
      </c>
      <c r="B579" t="s">
        <v>2234</v>
      </c>
      <c r="C579" s="1" t="str">
        <f t="shared" si="96"/>
        <v>21:0455</v>
      </c>
      <c r="D579" s="1" t="str">
        <f t="shared" si="93"/>
        <v>21:0149</v>
      </c>
      <c r="E579" t="s">
        <v>2235</v>
      </c>
      <c r="F579" t="s">
        <v>2236</v>
      </c>
      <c r="H579">
        <v>54.4661653</v>
      </c>
      <c r="I579">
        <v>-129.9625489</v>
      </c>
      <c r="J579" s="1" t="str">
        <f t="shared" si="94"/>
        <v>NGR bulk stream sediment</v>
      </c>
      <c r="K579" s="1" t="str">
        <f t="shared" si="95"/>
        <v>&lt;177 micron (NGR)</v>
      </c>
      <c r="L579">
        <v>31</v>
      </c>
      <c r="M579" t="s">
        <v>38</v>
      </c>
      <c r="N579">
        <v>578</v>
      </c>
      <c r="O579">
        <v>4</v>
      </c>
    </row>
    <row r="580" spans="1:15" hidden="1" x14ac:dyDescent="0.3">
      <c r="A580" t="s">
        <v>2237</v>
      </c>
      <c r="B580" t="s">
        <v>2238</v>
      </c>
      <c r="C580" s="1" t="str">
        <f t="shared" si="96"/>
        <v>21:0455</v>
      </c>
      <c r="D580" s="1" t="str">
        <f t="shared" si="93"/>
        <v>21:0149</v>
      </c>
      <c r="E580" t="s">
        <v>2239</v>
      </c>
      <c r="F580" t="s">
        <v>2240</v>
      </c>
      <c r="H580">
        <v>54.4622314</v>
      </c>
      <c r="I580">
        <v>-129.96669929999999</v>
      </c>
      <c r="J580" s="1" t="str">
        <f t="shared" si="94"/>
        <v>NGR bulk stream sediment</v>
      </c>
      <c r="K580" s="1" t="str">
        <f t="shared" si="95"/>
        <v>&lt;177 micron (NGR)</v>
      </c>
      <c r="L580">
        <v>31</v>
      </c>
      <c r="M580" t="s">
        <v>43</v>
      </c>
      <c r="N580">
        <v>579</v>
      </c>
      <c r="O580">
        <v>2</v>
      </c>
    </row>
    <row r="581" spans="1:15" hidden="1" x14ac:dyDescent="0.3">
      <c r="A581" t="s">
        <v>2241</v>
      </c>
      <c r="B581" t="s">
        <v>2242</v>
      </c>
      <c r="C581" s="1" t="str">
        <f t="shared" si="96"/>
        <v>21:0455</v>
      </c>
      <c r="D581" s="1" t="str">
        <f t="shared" si="93"/>
        <v>21:0149</v>
      </c>
      <c r="E581" t="s">
        <v>2243</v>
      </c>
      <c r="F581" t="s">
        <v>2244</v>
      </c>
      <c r="H581">
        <v>54.484735399999998</v>
      </c>
      <c r="I581">
        <v>-129.98675710000001</v>
      </c>
      <c r="J581" s="1" t="str">
        <f t="shared" si="94"/>
        <v>NGR bulk stream sediment</v>
      </c>
      <c r="K581" s="1" t="str">
        <f t="shared" si="95"/>
        <v>&lt;177 micron (NGR)</v>
      </c>
      <c r="L581">
        <v>31</v>
      </c>
      <c r="M581" t="s">
        <v>48</v>
      </c>
      <c r="N581">
        <v>580</v>
      </c>
      <c r="O581">
        <v>1</v>
      </c>
    </row>
    <row r="582" spans="1:15" hidden="1" x14ac:dyDescent="0.3">
      <c r="A582" t="s">
        <v>2245</v>
      </c>
      <c r="B582" t="s">
        <v>2246</v>
      </c>
      <c r="C582" s="1" t="str">
        <f t="shared" si="96"/>
        <v>21:0455</v>
      </c>
      <c r="D582" s="1" t="str">
        <f t="shared" si="93"/>
        <v>21:0149</v>
      </c>
      <c r="E582" t="s">
        <v>2247</v>
      </c>
      <c r="F582" t="s">
        <v>2248</v>
      </c>
      <c r="H582">
        <v>54.564107200000002</v>
      </c>
      <c r="I582">
        <v>-129.93449440000001</v>
      </c>
      <c r="J582" s="1" t="str">
        <f t="shared" si="94"/>
        <v>NGR bulk stream sediment</v>
      </c>
      <c r="K582" s="1" t="str">
        <f t="shared" si="95"/>
        <v>&lt;177 micron (NGR)</v>
      </c>
      <c r="L582">
        <v>31</v>
      </c>
      <c r="M582" t="s">
        <v>53</v>
      </c>
      <c r="N582">
        <v>581</v>
      </c>
      <c r="O582">
        <v>2</v>
      </c>
    </row>
    <row r="583" spans="1:15" hidden="1" x14ac:dyDescent="0.3">
      <c r="A583" t="s">
        <v>2249</v>
      </c>
      <c r="B583" t="s">
        <v>2250</v>
      </c>
      <c r="C583" s="1" t="str">
        <f t="shared" si="96"/>
        <v>21:0455</v>
      </c>
      <c r="D583" s="1" t="str">
        <f t="shared" si="93"/>
        <v>21:0149</v>
      </c>
      <c r="E583" t="s">
        <v>2251</v>
      </c>
      <c r="F583" t="s">
        <v>2252</v>
      </c>
      <c r="H583">
        <v>54.582813100000003</v>
      </c>
      <c r="I583">
        <v>-129.9646473</v>
      </c>
      <c r="J583" s="1" t="str">
        <f t="shared" si="94"/>
        <v>NGR bulk stream sediment</v>
      </c>
      <c r="K583" s="1" t="str">
        <f t="shared" si="95"/>
        <v>&lt;177 micron (NGR)</v>
      </c>
      <c r="L583">
        <v>31</v>
      </c>
      <c r="M583" t="s">
        <v>58</v>
      </c>
      <c r="N583">
        <v>582</v>
      </c>
      <c r="O583">
        <v>3</v>
      </c>
    </row>
    <row r="584" spans="1:15" hidden="1" x14ac:dyDescent="0.3">
      <c r="A584" t="s">
        <v>2253</v>
      </c>
      <c r="B584" t="s">
        <v>2254</v>
      </c>
      <c r="C584" s="1" t="str">
        <f t="shared" si="96"/>
        <v>21:0455</v>
      </c>
      <c r="D584" s="1" t="str">
        <f t="shared" si="93"/>
        <v>21:0149</v>
      </c>
      <c r="E584" t="s">
        <v>2231</v>
      </c>
      <c r="F584" t="s">
        <v>2255</v>
      </c>
      <c r="H584">
        <v>54.584173900000003</v>
      </c>
      <c r="I584">
        <v>-129.95971230000001</v>
      </c>
      <c r="J584" s="1" t="str">
        <f t="shared" si="94"/>
        <v>NGR bulk stream sediment</v>
      </c>
      <c r="K584" s="1" t="str">
        <f t="shared" si="95"/>
        <v>&lt;177 micron (NGR)</v>
      </c>
      <c r="L584">
        <v>31</v>
      </c>
      <c r="M584" t="s">
        <v>729</v>
      </c>
      <c r="N584">
        <v>583</v>
      </c>
      <c r="O584">
        <v>2</v>
      </c>
    </row>
    <row r="585" spans="1:15" hidden="1" x14ac:dyDescent="0.3">
      <c r="A585" t="s">
        <v>2256</v>
      </c>
      <c r="B585" t="s">
        <v>2257</v>
      </c>
      <c r="C585" s="1" t="str">
        <f t="shared" si="96"/>
        <v>21:0455</v>
      </c>
      <c r="D585" s="1" t="str">
        <f t="shared" si="93"/>
        <v>21:0149</v>
      </c>
      <c r="E585" t="s">
        <v>2231</v>
      </c>
      <c r="F585" t="s">
        <v>2258</v>
      </c>
      <c r="H585">
        <v>54.584173900000003</v>
      </c>
      <c r="I585">
        <v>-129.95971230000001</v>
      </c>
      <c r="J585" s="1" t="str">
        <f t="shared" si="94"/>
        <v>NGR bulk stream sediment</v>
      </c>
      <c r="K585" s="1" t="str">
        <f t="shared" si="95"/>
        <v>&lt;177 micron (NGR)</v>
      </c>
      <c r="L585">
        <v>31</v>
      </c>
      <c r="M585" t="s">
        <v>733</v>
      </c>
      <c r="N585">
        <v>584</v>
      </c>
      <c r="O585">
        <v>3</v>
      </c>
    </row>
    <row r="586" spans="1:15" hidden="1" x14ac:dyDescent="0.3">
      <c r="A586" t="s">
        <v>2259</v>
      </c>
      <c r="B586" t="s">
        <v>2260</v>
      </c>
      <c r="C586" s="1" t="str">
        <f t="shared" si="96"/>
        <v>21:0455</v>
      </c>
      <c r="D586" s="1" t="str">
        <f t="shared" si="93"/>
        <v>21:0149</v>
      </c>
      <c r="E586" t="s">
        <v>2261</v>
      </c>
      <c r="F586" t="s">
        <v>2262</v>
      </c>
      <c r="H586">
        <v>54.5694953</v>
      </c>
      <c r="I586">
        <v>-129.9898249</v>
      </c>
      <c r="J586" s="1" t="str">
        <f t="shared" si="94"/>
        <v>NGR bulk stream sediment</v>
      </c>
      <c r="K586" s="1" t="str">
        <f t="shared" si="95"/>
        <v>&lt;177 micron (NGR)</v>
      </c>
      <c r="L586">
        <v>31</v>
      </c>
      <c r="M586" t="s">
        <v>63</v>
      </c>
      <c r="N586">
        <v>585</v>
      </c>
      <c r="O586">
        <v>4</v>
      </c>
    </row>
    <row r="587" spans="1:15" hidden="1" x14ac:dyDescent="0.3">
      <c r="A587" t="s">
        <v>2263</v>
      </c>
      <c r="B587" t="s">
        <v>2264</v>
      </c>
      <c r="C587" s="1" t="str">
        <f t="shared" si="96"/>
        <v>21:0455</v>
      </c>
      <c r="D587" s="1" t="str">
        <f t="shared" si="93"/>
        <v>21:0149</v>
      </c>
      <c r="E587" t="s">
        <v>2265</v>
      </c>
      <c r="F587" t="s">
        <v>2266</v>
      </c>
      <c r="H587">
        <v>54.545556300000001</v>
      </c>
      <c r="I587">
        <v>-130.0014271</v>
      </c>
      <c r="J587" s="1" t="str">
        <f t="shared" si="94"/>
        <v>NGR bulk stream sediment</v>
      </c>
      <c r="K587" s="1" t="str">
        <f t="shared" si="95"/>
        <v>&lt;177 micron (NGR)</v>
      </c>
      <c r="L587">
        <v>31</v>
      </c>
      <c r="M587" t="s">
        <v>68</v>
      </c>
      <c r="N587">
        <v>586</v>
      </c>
      <c r="O587">
        <v>2</v>
      </c>
    </row>
    <row r="588" spans="1:15" hidden="1" x14ac:dyDescent="0.3">
      <c r="A588" t="s">
        <v>2267</v>
      </c>
      <c r="B588" t="s">
        <v>2268</v>
      </c>
      <c r="C588" s="1" t="str">
        <f t="shared" si="96"/>
        <v>21:0455</v>
      </c>
      <c r="D588" s="1" t="str">
        <f t="shared" si="93"/>
        <v>21:0149</v>
      </c>
      <c r="E588" t="s">
        <v>2269</v>
      </c>
      <c r="F588" t="s">
        <v>2270</v>
      </c>
      <c r="H588">
        <v>54.562074899999999</v>
      </c>
      <c r="I588">
        <v>-129.84621970000001</v>
      </c>
      <c r="J588" s="1" t="str">
        <f t="shared" si="94"/>
        <v>NGR bulk stream sediment</v>
      </c>
      <c r="K588" s="1" t="str">
        <f t="shared" si="95"/>
        <v>&lt;177 micron (NGR)</v>
      </c>
      <c r="L588">
        <v>31</v>
      </c>
      <c r="M588" t="s">
        <v>77</v>
      </c>
      <c r="N588">
        <v>587</v>
      </c>
      <c r="O588">
        <v>5</v>
      </c>
    </row>
    <row r="589" spans="1:15" hidden="1" x14ac:dyDescent="0.3">
      <c r="A589" t="s">
        <v>2271</v>
      </c>
      <c r="B589" t="s">
        <v>2272</v>
      </c>
      <c r="C589" s="1" t="str">
        <f t="shared" si="96"/>
        <v>21:0455</v>
      </c>
      <c r="D589" s="1" t="str">
        <f t="shared" si="93"/>
        <v>21:0149</v>
      </c>
      <c r="E589" t="s">
        <v>2273</v>
      </c>
      <c r="F589" t="s">
        <v>2274</v>
      </c>
      <c r="H589">
        <v>54.574047299999997</v>
      </c>
      <c r="I589">
        <v>-129.8562293</v>
      </c>
      <c r="J589" s="1" t="str">
        <f t="shared" si="94"/>
        <v>NGR bulk stream sediment</v>
      </c>
      <c r="K589" s="1" t="str">
        <f t="shared" si="95"/>
        <v>&lt;177 micron (NGR)</v>
      </c>
      <c r="L589">
        <v>31</v>
      </c>
      <c r="M589" t="s">
        <v>82</v>
      </c>
      <c r="N589">
        <v>588</v>
      </c>
      <c r="O589">
        <v>2</v>
      </c>
    </row>
    <row r="590" spans="1:15" hidden="1" x14ac:dyDescent="0.3">
      <c r="A590" t="s">
        <v>2275</v>
      </c>
      <c r="B590" t="s">
        <v>2276</v>
      </c>
      <c r="C590" s="1" t="str">
        <f t="shared" si="96"/>
        <v>21:0455</v>
      </c>
      <c r="D590" s="1" t="str">
        <f t="shared" si="93"/>
        <v>21:0149</v>
      </c>
      <c r="E590" t="s">
        <v>2277</v>
      </c>
      <c r="F590" t="s">
        <v>2278</v>
      </c>
      <c r="H590">
        <v>54.587800100000003</v>
      </c>
      <c r="I590">
        <v>-129.88570319999999</v>
      </c>
      <c r="J590" s="1" t="str">
        <f t="shared" si="94"/>
        <v>NGR bulk stream sediment</v>
      </c>
      <c r="K590" s="1" t="str">
        <f t="shared" si="95"/>
        <v>&lt;177 micron (NGR)</v>
      </c>
      <c r="L590">
        <v>31</v>
      </c>
      <c r="M590" t="s">
        <v>87</v>
      </c>
      <c r="N590">
        <v>589</v>
      </c>
      <c r="O590">
        <v>4</v>
      </c>
    </row>
    <row r="591" spans="1:15" hidden="1" x14ac:dyDescent="0.3">
      <c r="A591" t="s">
        <v>2279</v>
      </c>
      <c r="B591" t="s">
        <v>2280</v>
      </c>
      <c r="C591" s="1" t="str">
        <f t="shared" si="96"/>
        <v>21:0455</v>
      </c>
      <c r="D591" s="1" t="str">
        <f t="shared" si="93"/>
        <v>21:0149</v>
      </c>
      <c r="E591" t="s">
        <v>2281</v>
      </c>
      <c r="F591" t="s">
        <v>2282</v>
      </c>
      <c r="H591">
        <v>54.585505499999996</v>
      </c>
      <c r="I591">
        <v>-129.88119689999999</v>
      </c>
      <c r="J591" s="1" t="str">
        <f t="shared" si="94"/>
        <v>NGR bulk stream sediment</v>
      </c>
      <c r="K591" s="1" t="str">
        <f t="shared" si="95"/>
        <v>&lt;177 micron (NGR)</v>
      </c>
      <c r="L591">
        <v>31</v>
      </c>
      <c r="M591" t="s">
        <v>92</v>
      </c>
      <c r="N591">
        <v>590</v>
      </c>
      <c r="O591">
        <v>4</v>
      </c>
    </row>
    <row r="592" spans="1:15" hidden="1" x14ac:dyDescent="0.3">
      <c r="A592" t="s">
        <v>2283</v>
      </c>
      <c r="B592" t="s">
        <v>2284</v>
      </c>
      <c r="C592" s="1" t="str">
        <f t="shared" si="96"/>
        <v>21:0455</v>
      </c>
      <c r="D592" s="1" t="str">
        <f t="shared" si="93"/>
        <v>21:0149</v>
      </c>
      <c r="E592" t="s">
        <v>2285</v>
      </c>
      <c r="F592" t="s">
        <v>2286</v>
      </c>
      <c r="H592">
        <v>54.555024500000002</v>
      </c>
      <c r="I592">
        <v>-129.89632599999999</v>
      </c>
      <c r="J592" s="1" t="str">
        <f t="shared" si="94"/>
        <v>NGR bulk stream sediment</v>
      </c>
      <c r="K592" s="1" t="str">
        <f t="shared" si="95"/>
        <v>&lt;177 micron (NGR)</v>
      </c>
      <c r="L592">
        <v>31</v>
      </c>
      <c r="M592" t="s">
        <v>97</v>
      </c>
      <c r="N592">
        <v>591</v>
      </c>
      <c r="O592">
        <v>3</v>
      </c>
    </row>
    <row r="593" spans="1:15" hidden="1" x14ac:dyDescent="0.3">
      <c r="A593" t="s">
        <v>2287</v>
      </c>
      <c r="B593" t="s">
        <v>2288</v>
      </c>
      <c r="C593" s="1" t="str">
        <f t="shared" si="96"/>
        <v>21:0455</v>
      </c>
      <c r="D593" s="1" t="str">
        <f t="shared" si="93"/>
        <v>21:0149</v>
      </c>
      <c r="E593" t="s">
        <v>2289</v>
      </c>
      <c r="F593" t="s">
        <v>2290</v>
      </c>
      <c r="H593">
        <v>54.583406199999999</v>
      </c>
      <c r="I593">
        <v>-129.90600090000001</v>
      </c>
      <c r="J593" s="1" t="str">
        <f t="shared" si="94"/>
        <v>NGR bulk stream sediment</v>
      </c>
      <c r="K593" s="1" t="str">
        <f t="shared" si="95"/>
        <v>&lt;177 micron (NGR)</v>
      </c>
      <c r="L593">
        <v>31</v>
      </c>
      <c r="M593" t="s">
        <v>102</v>
      </c>
      <c r="N593">
        <v>592</v>
      </c>
      <c r="O593">
        <v>2</v>
      </c>
    </row>
    <row r="594" spans="1:15" hidden="1" x14ac:dyDescent="0.3">
      <c r="A594" t="s">
        <v>2291</v>
      </c>
      <c r="B594" t="s">
        <v>2292</v>
      </c>
      <c r="C594" s="1" t="str">
        <f t="shared" si="96"/>
        <v>21:0455</v>
      </c>
      <c r="D594" s="1" t="str">
        <f t="shared" si="93"/>
        <v>21:0149</v>
      </c>
      <c r="E594" t="s">
        <v>2293</v>
      </c>
      <c r="F594" t="s">
        <v>2294</v>
      </c>
      <c r="H594">
        <v>54.6104792</v>
      </c>
      <c r="I594">
        <v>-129.9021286</v>
      </c>
      <c r="J594" s="1" t="str">
        <f t="shared" si="94"/>
        <v>NGR bulk stream sediment</v>
      </c>
      <c r="K594" s="1" t="str">
        <f t="shared" si="95"/>
        <v>&lt;177 micron (NGR)</v>
      </c>
      <c r="L594">
        <v>31</v>
      </c>
      <c r="M594" t="s">
        <v>107</v>
      </c>
      <c r="N594">
        <v>593</v>
      </c>
      <c r="O594">
        <v>4</v>
      </c>
    </row>
    <row r="595" spans="1:15" hidden="1" x14ac:dyDescent="0.3">
      <c r="A595" t="s">
        <v>2295</v>
      </c>
      <c r="B595" t="s">
        <v>2296</v>
      </c>
      <c r="C595" s="1" t="str">
        <f t="shared" si="96"/>
        <v>21:0455</v>
      </c>
      <c r="D595" s="1" t="str">
        <f t="shared" si="93"/>
        <v>21:0149</v>
      </c>
      <c r="E595" t="s">
        <v>2297</v>
      </c>
      <c r="F595" t="s">
        <v>2298</v>
      </c>
      <c r="H595">
        <v>54.5464743</v>
      </c>
      <c r="I595">
        <v>-129.71309969999999</v>
      </c>
      <c r="J595" s="1" t="str">
        <f t="shared" si="94"/>
        <v>NGR bulk stream sediment</v>
      </c>
      <c r="K595" s="1" t="str">
        <f t="shared" si="95"/>
        <v>&lt;177 micron (NGR)</v>
      </c>
      <c r="L595">
        <v>31</v>
      </c>
      <c r="M595" t="s">
        <v>112</v>
      </c>
      <c r="N595">
        <v>594</v>
      </c>
      <c r="O595">
        <v>3</v>
      </c>
    </row>
    <row r="596" spans="1:15" hidden="1" x14ac:dyDescent="0.3">
      <c r="A596" t="s">
        <v>2299</v>
      </c>
      <c r="B596" t="s">
        <v>2300</v>
      </c>
      <c r="C596" s="1" t="str">
        <f t="shared" si="96"/>
        <v>21:0455</v>
      </c>
      <c r="D596" s="1" t="str">
        <f t="shared" si="93"/>
        <v>21:0149</v>
      </c>
      <c r="E596" t="s">
        <v>2301</v>
      </c>
      <c r="F596" t="s">
        <v>2302</v>
      </c>
      <c r="H596">
        <v>54.543965100000001</v>
      </c>
      <c r="I596">
        <v>-129.71480209999999</v>
      </c>
      <c r="J596" s="1" t="str">
        <f t="shared" si="94"/>
        <v>NGR bulk stream sediment</v>
      </c>
      <c r="K596" s="1" t="str">
        <f t="shared" si="95"/>
        <v>&lt;177 micron (NGR)</v>
      </c>
      <c r="L596">
        <v>31</v>
      </c>
      <c r="M596" t="s">
        <v>800</v>
      </c>
      <c r="N596">
        <v>595</v>
      </c>
      <c r="O596">
        <v>2</v>
      </c>
    </row>
    <row r="597" spans="1:15" hidden="1" x14ac:dyDescent="0.3">
      <c r="A597" t="s">
        <v>2303</v>
      </c>
      <c r="B597" t="s">
        <v>2304</v>
      </c>
      <c r="C597" s="1" t="str">
        <f t="shared" si="96"/>
        <v>21:0455</v>
      </c>
      <c r="D597" s="1" t="str">
        <f>HYPERLINK("https://geochem.nrcan.gc.ca/cdogs/content/svy/svy_e.htm", "")</f>
        <v/>
      </c>
      <c r="G597" s="1" t="str">
        <f>HYPERLINK("https://geochem.nrcan.gc.ca/cdogs/content/cr_/cr_00120_e.htm", "120")</f>
        <v>120</v>
      </c>
      <c r="J597" t="s">
        <v>31</v>
      </c>
      <c r="K597" t="s">
        <v>32</v>
      </c>
      <c r="L597">
        <v>31</v>
      </c>
      <c r="M597" t="s">
        <v>33</v>
      </c>
      <c r="N597">
        <v>596</v>
      </c>
      <c r="O597">
        <v>4</v>
      </c>
    </row>
    <row r="598" spans="1:15" hidden="1" x14ac:dyDescent="0.3">
      <c r="A598" t="s">
        <v>2305</v>
      </c>
      <c r="B598" t="s">
        <v>2306</v>
      </c>
      <c r="C598" s="1" t="str">
        <f t="shared" si="96"/>
        <v>21:0455</v>
      </c>
      <c r="D598" s="1" t="str">
        <f t="shared" ref="D598:D612" si="97">HYPERLINK("https://geochem.nrcan.gc.ca/cdogs/content/svy/svy210149_e.htm", "21:0149")</f>
        <v>21:0149</v>
      </c>
      <c r="E598" t="s">
        <v>2307</v>
      </c>
      <c r="F598" t="s">
        <v>2308</v>
      </c>
      <c r="H598">
        <v>54.618883699999998</v>
      </c>
      <c r="I598">
        <v>-129.7105684</v>
      </c>
      <c r="J598" s="1" t="str">
        <f t="shared" ref="J598:J612" si="98">HYPERLINK("https://geochem.nrcan.gc.ca/cdogs/content/kwd/kwd020030_e.htm", "NGR bulk stream sediment")</f>
        <v>NGR bulk stream sediment</v>
      </c>
      <c r="K598" s="1" t="str">
        <f t="shared" ref="K598:K612" si="99">HYPERLINK("https://geochem.nrcan.gc.ca/cdogs/content/kwd/kwd080006_e.htm", "&lt;177 micron (NGR)")</f>
        <v>&lt;177 micron (NGR)</v>
      </c>
      <c r="L598">
        <v>32</v>
      </c>
      <c r="M598" t="s">
        <v>725</v>
      </c>
      <c r="N598">
        <v>597</v>
      </c>
      <c r="O598">
        <v>3</v>
      </c>
    </row>
    <row r="599" spans="1:15" hidden="1" x14ac:dyDescent="0.3">
      <c r="A599" t="s">
        <v>2309</v>
      </c>
      <c r="B599" t="s">
        <v>2310</v>
      </c>
      <c r="C599" s="1" t="str">
        <f t="shared" si="96"/>
        <v>21:0455</v>
      </c>
      <c r="D599" s="1" t="str">
        <f t="shared" si="97"/>
        <v>21:0149</v>
      </c>
      <c r="E599" t="s">
        <v>2311</v>
      </c>
      <c r="F599" t="s">
        <v>2312</v>
      </c>
      <c r="H599">
        <v>54.545630099999997</v>
      </c>
      <c r="I599">
        <v>-129.7306126</v>
      </c>
      <c r="J599" s="1" t="str">
        <f t="shared" si="98"/>
        <v>NGR bulk stream sediment</v>
      </c>
      <c r="K599" s="1" t="str">
        <f t="shared" si="99"/>
        <v>&lt;177 micron (NGR)</v>
      </c>
      <c r="L599">
        <v>32</v>
      </c>
      <c r="M599" t="s">
        <v>38</v>
      </c>
      <c r="N599">
        <v>598</v>
      </c>
      <c r="O599">
        <v>3</v>
      </c>
    </row>
    <row r="600" spans="1:15" hidden="1" x14ac:dyDescent="0.3">
      <c r="A600" t="s">
        <v>2313</v>
      </c>
      <c r="B600" t="s">
        <v>2314</v>
      </c>
      <c r="C600" s="1" t="str">
        <f t="shared" si="96"/>
        <v>21:0455</v>
      </c>
      <c r="D600" s="1" t="str">
        <f t="shared" si="97"/>
        <v>21:0149</v>
      </c>
      <c r="E600" t="s">
        <v>2315</v>
      </c>
      <c r="F600" t="s">
        <v>2316</v>
      </c>
      <c r="H600">
        <v>54.553955100000003</v>
      </c>
      <c r="I600">
        <v>-129.73904880000001</v>
      </c>
      <c r="J600" s="1" t="str">
        <f t="shared" si="98"/>
        <v>NGR bulk stream sediment</v>
      </c>
      <c r="K600" s="1" t="str">
        <f t="shared" si="99"/>
        <v>&lt;177 micron (NGR)</v>
      </c>
      <c r="L600">
        <v>32</v>
      </c>
      <c r="M600" t="s">
        <v>43</v>
      </c>
      <c r="N600">
        <v>599</v>
      </c>
      <c r="O600">
        <v>3</v>
      </c>
    </row>
    <row r="601" spans="1:15" hidden="1" x14ac:dyDescent="0.3">
      <c r="A601" t="s">
        <v>2317</v>
      </c>
      <c r="B601" t="s">
        <v>2318</v>
      </c>
      <c r="C601" s="1" t="str">
        <f t="shared" si="96"/>
        <v>21:0455</v>
      </c>
      <c r="D601" s="1" t="str">
        <f t="shared" si="97"/>
        <v>21:0149</v>
      </c>
      <c r="E601" t="s">
        <v>2319</v>
      </c>
      <c r="F601" t="s">
        <v>2320</v>
      </c>
      <c r="H601">
        <v>54.551179599999998</v>
      </c>
      <c r="I601">
        <v>-129.76002249999999</v>
      </c>
      <c r="J601" s="1" t="str">
        <f t="shared" si="98"/>
        <v>NGR bulk stream sediment</v>
      </c>
      <c r="K601" s="1" t="str">
        <f t="shared" si="99"/>
        <v>&lt;177 micron (NGR)</v>
      </c>
      <c r="L601">
        <v>32</v>
      </c>
      <c r="M601" t="s">
        <v>48</v>
      </c>
      <c r="N601">
        <v>600</v>
      </c>
      <c r="O601">
        <v>3</v>
      </c>
    </row>
    <row r="602" spans="1:15" hidden="1" x14ac:dyDescent="0.3">
      <c r="A602" t="s">
        <v>2321</v>
      </c>
      <c r="B602" t="s">
        <v>2322</v>
      </c>
      <c r="C602" s="1" t="str">
        <f t="shared" si="96"/>
        <v>21:0455</v>
      </c>
      <c r="D602" s="1" t="str">
        <f t="shared" si="97"/>
        <v>21:0149</v>
      </c>
      <c r="E602" t="s">
        <v>2323</v>
      </c>
      <c r="F602" t="s">
        <v>2324</v>
      </c>
      <c r="H602">
        <v>54.555880600000002</v>
      </c>
      <c r="I602">
        <v>-129.7780454</v>
      </c>
      <c r="J602" s="1" t="str">
        <f t="shared" si="98"/>
        <v>NGR bulk stream sediment</v>
      </c>
      <c r="K602" s="1" t="str">
        <f t="shared" si="99"/>
        <v>&lt;177 micron (NGR)</v>
      </c>
      <c r="L602">
        <v>32</v>
      </c>
      <c r="M602" t="s">
        <v>53</v>
      </c>
      <c r="N602">
        <v>601</v>
      </c>
      <c r="O602">
        <v>3</v>
      </c>
    </row>
    <row r="603" spans="1:15" hidden="1" x14ac:dyDescent="0.3">
      <c r="A603" t="s">
        <v>2325</v>
      </c>
      <c r="B603" t="s">
        <v>2326</v>
      </c>
      <c r="C603" s="1" t="str">
        <f t="shared" si="96"/>
        <v>21:0455</v>
      </c>
      <c r="D603" s="1" t="str">
        <f t="shared" si="97"/>
        <v>21:0149</v>
      </c>
      <c r="E603" t="s">
        <v>2327</v>
      </c>
      <c r="F603" t="s">
        <v>2328</v>
      </c>
      <c r="H603">
        <v>54.560761399999997</v>
      </c>
      <c r="I603">
        <v>-129.78212819999999</v>
      </c>
      <c r="J603" s="1" t="str">
        <f t="shared" si="98"/>
        <v>NGR bulk stream sediment</v>
      </c>
      <c r="K603" s="1" t="str">
        <f t="shared" si="99"/>
        <v>&lt;177 micron (NGR)</v>
      </c>
      <c r="L603">
        <v>32</v>
      </c>
      <c r="M603" t="s">
        <v>58</v>
      </c>
      <c r="N603">
        <v>602</v>
      </c>
      <c r="O603">
        <v>4</v>
      </c>
    </row>
    <row r="604" spans="1:15" hidden="1" x14ac:dyDescent="0.3">
      <c r="A604" t="s">
        <v>2329</v>
      </c>
      <c r="B604" t="s">
        <v>2330</v>
      </c>
      <c r="C604" s="1" t="str">
        <f t="shared" si="96"/>
        <v>21:0455</v>
      </c>
      <c r="D604" s="1" t="str">
        <f t="shared" si="97"/>
        <v>21:0149</v>
      </c>
      <c r="E604" t="s">
        <v>2331</v>
      </c>
      <c r="F604" t="s">
        <v>2332</v>
      </c>
      <c r="H604">
        <v>54.568438800000003</v>
      </c>
      <c r="I604">
        <v>-129.7873486</v>
      </c>
      <c r="J604" s="1" t="str">
        <f t="shared" si="98"/>
        <v>NGR bulk stream sediment</v>
      </c>
      <c r="K604" s="1" t="str">
        <f t="shared" si="99"/>
        <v>&lt;177 micron (NGR)</v>
      </c>
      <c r="L604">
        <v>32</v>
      </c>
      <c r="M604" t="s">
        <v>63</v>
      </c>
      <c r="N604">
        <v>603</v>
      </c>
      <c r="O604">
        <v>6</v>
      </c>
    </row>
    <row r="605" spans="1:15" hidden="1" x14ac:dyDescent="0.3">
      <c r="A605" t="s">
        <v>2333</v>
      </c>
      <c r="B605" t="s">
        <v>2334</v>
      </c>
      <c r="C605" s="1" t="str">
        <f t="shared" si="96"/>
        <v>21:0455</v>
      </c>
      <c r="D605" s="1" t="str">
        <f t="shared" si="97"/>
        <v>21:0149</v>
      </c>
      <c r="E605" t="s">
        <v>2335</v>
      </c>
      <c r="F605" t="s">
        <v>2336</v>
      </c>
      <c r="H605">
        <v>54.5724692</v>
      </c>
      <c r="I605">
        <v>-129.7800178</v>
      </c>
      <c r="J605" s="1" t="str">
        <f t="shared" si="98"/>
        <v>NGR bulk stream sediment</v>
      </c>
      <c r="K605" s="1" t="str">
        <f t="shared" si="99"/>
        <v>&lt;177 micron (NGR)</v>
      </c>
      <c r="L605">
        <v>32</v>
      </c>
      <c r="M605" t="s">
        <v>68</v>
      </c>
      <c r="N605">
        <v>604</v>
      </c>
      <c r="O605">
        <v>7</v>
      </c>
    </row>
    <row r="606" spans="1:15" hidden="1" x14ac:dyDescent="0.3">
      <c r="A606" t="s">
        <v>2337</v>
      </c>
      <c r="B606" t="s">
        <v>2338</v>
      </c>
      <c r="C606" s="1" t="str">
        <f t="shared" si="96"/>
        <v>21:0455</v>
      </c>
      <c r="D606" s="1" t="str">
        <f t="shared" si="97"/>
        <v>21:0149</v>
      </c>
      <c r="E606" t="s">
        <v>2339</v>
      </c>
      <c r="F606" t="s">
        <v>2340</v>
      </c>
      <c r="H606">
        <v>54.586328700000003</v>
      </c>
      <c r="I606">
        <v>-129.7882213</v>
      </c>
      <c r="J606" s="1" t="str">
        <f t="shared" si="98"/>
        <v>NGR bulk stream sediment</v>
      </c>
      <c r="K606" s="1" t="str">
        <f t="shared" si="99"/>
        <v>&lt;177 micron (NGR)</v>
      </c>
      <c r="L606">
        <v>32</v>
      </c>
      <c r="M606" t="s">
        <v>77</v>
      </c>
      <c r="N606">
        <v>605</v>
      </c>
      <c r="O606">
        <v>3</v>
      </c>
    </row>
    <row r="607" spans="1:15" hidden="1" x14ac:dyDescent="0.3">
      <c r="A607" t="s">
        <v>2341</v>
      </c>
      <c r="B607" t="s">
        <v>2342</v>
      </c>
      <c r="C607" s="1" t="str">
        <f t="shared" si="96"/>
        <v>21:0455</v>
      </c>
      <c r="D607" s="1" t="str">
        <f t="shared" si="97"/>
        <v>21:0149</v>
      </c>
      <c r="E607" t="s">
        <v>2343</v>
      </c>
      <c r="F607" t="s">
        <v>2344</v>
      </c>
      <c r="H607">
        <v>54.593046700000002</v>
      </c>
      <c r="I607">
        <v>-129.7795782</v>
      </c>
      <c r="J607" s="1" t="str">
        <f t="shared" si="98"/>
        <v>NGR bulk stream sediment</v>
      </c>
      <c r="K607" s="1" t="str">
        <f t="shared" si="99"/>
        <v>&lt;177 micron (NGR)</v>
      </c>
      <c r="L607">
        <v>32</v>
      </c>
      <c r="M607" t="s">
        <v>82</v>
      </c>
      <c r="N607">
        <v>606</v>
      </c>
      <c r="O607">
        <v>1</v>
      </c>
    </row>
    <row r="608" spans="1:15" hidden="1" x14ac:dyDescent="0.3">
      <c r="A608" t="s">
        <v>2345</v>
      </c>
      <c r="B608" t="s">
        <v>2346</v>
      </c>
      <c r="C608" s="1" t="str">
        <f t="shared" si="96"/>
        <v>21:0455</v>
      </c>
      <c r="D608" s="1" t="str">
        <f t="shared" si="97"/>
        <v>21:0149</v>
      </c>
      <c r="E608" t="s">
        <v>2347</v>
      </c>
      <c r="F608" t="s">
        <v>2348</v>
      </c>
      <c r="H608">
        <v>54.605607999999997</v>
      </c>
      <c r="I608">
        <v>-129.7775762</v>
      </c>
      <c r="J608" s="1" t="str">
        <f t="shared" si="98"/>
        <v>NGR bulk stream sediment</v>
      </c>
      <c r="K608" s="1" t="str">
        <f t="shared" si="99"/>
        <v>&lt;177 micron (NGR)</v>
      </c>
      <c r="L608">
        <v>32</v>
      </c>
      <c r="M608" t="s">
        <v>87</v>
      </c>
      <c r="N608">
        <v>607</v>
      </c>
      <c r="O608">
        <v>3</v>
      </c>
    </row>
    <row r="609" spans="1:15" hidden="1" x14ac:dyDescent="0.3">
      <c r="A609" t="s">
        <v>2349</v>
      </c>
      <c r="B609" t="s">
        <v>2350</v>
      </c>
      <c r="C609" s="1" t="str">
        <f t="shared" si="96"/>
        <v>21:0455</v>
      </c>
      <c r="D609" s="1" t="str">
        <f t="shared" si="97"/>
        <v>21:0149</v>
      </c>
      <c r="E609" t="s">
        <v>2351</v>
      </c>
      <c r="F609" t="s">
        <v>2352</v>
      </c>
      <c r="H609">
        <v>54.603938599999999</v>
      </c>
      <c r="I609">
        <v>-129.73222279999999</v>
      </c>
      <c r="J609" s="1" t="str">
        <f t="shared" si="98"/>
        <v>NGR bulk stream sediment</v>
      </c>
      <c r="K609" s="1" t="str">
        <f t="shared" si="99"/>
        <v>&lt;177 micron (NGR)</v>
      </c>
      <c r="L609">
        <v>32</v>
      </c>
      <c r="M609" t="s">
        <v>92</v>
      </c>
      <c r="N609">
        <v>608</v>
      </c>
      <c r="O609">
        <v>5</v>
      </c>
    </row>
    <row r="610" spans="1:15" hidden="1" x14ac:dyDescent="0.3">
      <c r="A610" t="s">
        <v>2353</v>
      </c>
      <c r="B610" t="s">
        <v>2354</v>
      </c>
      <c r="C610" s="1" t="str">
        <f t="shared" si="96"/>
        <v>21:0455</v>
      </c>
      <c r="D610" s="1" t="str">
        <f t="shared" si="97"/>
        <v>21:0149</v>
      </c>
      <c r="E610" t="s">
        <v>2355</v>
      </c>
      <c r="F610" t="s">
        <v>2356</v>
      </c>
      <c r="H610">
        <v>54.622568000000001</v>
      </c>
      <c r="I610">
        <v>-129.70470230000001</v>
      </c>
      <c r="J610" s="1" t="str">
        <f t="shared" si="98"/>
        <v>NGR bulk stream sediment</v>
      </c>
      <c r="K610" s="1" t="str">
        <f t="shared" si="99"/>
        <v>&lt;177 micron (NGR)</v>
      </c>
      <c r="L610">
        <v>32</v>
      </c>
      <c r="M610" t="s">
        <v>97</v>
      </c>
      <c r="N610">
        <v>609</v>
      </c>
      <c r="O610">
        <v>6</v>
      </c>
    </row>
    <row r="611" spans="1:15" hidden="1" x14ac:dyDescent="0.3">
      <c r="A611" t="s">
        <v>2357</v>
      </c>
      <c r="B611" t="s">
        <v>2358</v>
      </c>
      <c r="C611" s="1" t="str">
        <f t="shared" si="96"/>
        <v>21:0455</v>
      </c>
      <c r="D611" s="1" t="str">
        <f t="shared" si="97"/>
        <v>21:0149</v>
      </c>
      <c r="E611" t="s">
        <v>2307</v>
      </c>
      <c r="F611" t="s">
        <v>2359</v>
      </c>
      <c r="H611">
        <v>54.618883699999998</v>
      </c>
      <c r="I611">
        <v>-129.7105684</v>
      </c>
      <c r="J611" s="1" t="str">
        <f t="shared" si="98"/>
        <v>NGR bulk stream sediment</v>
      </c>
      <c r="K611" s="1" t="str">
        <f t="shared" si="99"/>
        <v>&lt;177 micron (NGR)</v>
      </c>
      <c r="L611">
        <v>32</v>
      </c>
      <c r="M611" t="s">
        <v>729</v>
      </c>
      <c r="N611">
        <v>610</v>
      </c>
      <c r="O611">
        <v>3</v>
      </c>
    </row>
    <row r="612" spans="1:15" hidden="1" x14ac:dyDescent="0.3">
      <c r="A612" t="s">
        <v>2360</v>
      </c>
      <c r="B612" t="s">
        <v>2361</v>
      </c>
      <c r="C612" s="1" t="str">
        <f t="shared" si="96"/>
        <v>21:0455</v>
      </c>
      <c r="D612" s="1" t="str">
        <f t="shared" si="97"/>
        <v>21:0149</v>
      </c>
      <c r="E612" t="s">
        <v>2307</v>
      </c>
      <c r="F612" t="s">
        <v>2362</v>
      </c>
      <c r="H612">
        <v>54.618883699999998</v>
      </c>
      <c r="I612">
        <v>-129.7105684</v>
      </c>
      <c r="J612" s="1" t="str">
        <f t="shared" si="98"/>
        <v>NGR bulk stream sediment</v>
      </c>
      <c r="K612" s="1" t="str">
        <f t="shared" si="99"/>
        <v>&lt;177 micron (NGR)</v>
      </c>
      <c r="L612">
        <v>32</v>
      </c>
      <c r="M612" t="s">
        <v>733</v>
      </c>
      <c r="N612">
        <v>611</v>
      </c>
      <c r="O612">
        <v>2</v>
      </c>
    </row>
    <row r="613" spans="1:15" hidden="1" x14ac:dyDescent="0.3">
      <c r="A613" t="s">
        <v>2363</v>
      </c>
      <c r="B613" t="s">
        <v>2364</v>
      </c>
      <c r="C613" s="1" t="str">
        <f t="shared" si="96"/>
        <v>21:0455</v>
      </c>
      <c r="D613" s="1" t="str">
        <f>HYPERLINK("https://geochem.nrcan.gc.ca/cdogs/content/svy/svy_e.htm", "")</f>
        <v/>
      </c>
      <c r="G613" s="1" t="str">
        <f>HYPERLINK("https://geochem.nrcan.gc.ca/cdogs/content/cr_/cr_00121_e.htm", "121")</f>
        <v>121</v>
      </c>
      <c r="J613" t="s">
        <v>31</v>
      </c>
      <c r="K613" t="s">
        <v>32</v>
      </c>
      <c r="L613">
        <v>32</v>
      </c>
      <c r="M613" t="s">
        <v>33</v>
      </c>
      <c r="N613">
        <v>612</v>
      </c>
      <c r="O613">
        <v>3</v>
      </c>
    </row>
    <row r="614" spans="1:15" hidden="1" x14ac:dyDescent="0.3">
      <c r="A614" t="s">
        <v>2365</v>
      </c>
      <c r="B614" t="s">
        <v>2366</v>
      </c>
      <c r="C614" s="1" t="str">
        <f t="shared" si="96"/>
        <v>21:0455</v>
      </c>
      <c r="D614" s="1" t="str">
        <f t="shared" ref="D614:D633" si="100">HYPERLINK("https://geochem.nrcan.gc.ca/cdogs/content/svy/svy210149_e.htm", "21:0149")</f>
        <v>21:0149</v>
      </c>
      <c r="E614" t="s">
        <v>2367</v>
      </c>
      <c r="F614" t="s">
        <v>2368</v>
      </c>
      <c r="H614">
        <v>54.6282183</v>
      </c>
      <c r="I614">
        <v>-129.72758390000001</v>
      </c>
      <c r="J614" s="1" t="str">
        <f t="shared" ref="J614:J633" si="101">HYPERLINK("https://geochem.nrcan.gc.ca/cdogs/content/kwd/kwd020030_e.htm", "NGR bulk stream sediment")</f>
        <v>NGR bulk stream sediment</v>
      </c>
      <c r="K614" s="1" t="str">
        <f t="shared" ref="K614:K633" si="102">HYPERLINK("https://geochem.nrcan.gc.ca/cdogs/content/kwd/kwd080006_e.htm", "&lt;177 micron (NGR)")</f>
        <v>&lt;177 micron (NGR)</v>
      </c>
      <c r="L614">
        <v>32</v>
      </c>
      <c r="M614" t="s">
        <v>102</v>
      </c>
      <c r="N614">
        <v>613</v>
      </c>
      <c r="O614">
        <v>4</v>
      </c>
    </row>
    <row r="615" spans="1:15" hidden="1" x14ac:dyDescent="0.3">
      <c r="A615" t="s">
        <v>2369</v>
      </c>
      <c r="B615" t="s">
        <v>2370</v>
      </c>
      <c r="C615" s="1" t="str">
        <f t="shared" si="96"/>
        <v>21:0455</v>
      </c>
      <c r="D615" s="1" t="str">
        <f t="shared" si="100"/>
        <v>21:0149</v>
      </c>
      <c r="E615" t="s">
        <v>2371</v>
      </c>
      <c r="F615" t="s">
        <v>2372</v>
      </c>
      <c r="H615">
        <v>54.623301300000001</v>
      </c>
      <c r="I615">
        <v>-129.74211410000001</v>
      </c>
      <c r="J615" s="1" t="str">
        <f t="shared" si="101"/>
        <v>NGR bulk stream sediment</v>
      </c>
      <c r="K615" s="1" t="str">
        <f t="shared" si="102"/>
        <v>&lt;177 micron (NGR)</v>
      </c>
      <c r="L615">
        <v>32</v>
      </c>
      <c r="M615" t="s">
        <v>107</v>
      </c>
      <c r="N615">
        <v>614</v>
      </c>
      <c r="O615">
        <v>4</v>
      </c>
    </row>
    <row r="616" spans="1:15" hidden="1" x14ac:dyDescent="0.3">
      <c r="A616" t="s">
        <v>2373</v>
      </c>
      <c r="B616" t="s">
        <v>2374</v>
      </c>
      <c r="C616" s="1" t="str">
        <f t="shared" si="96"/>
        <v>21:0455</v>
      </c>
      <c r="D616" s="1" t="str">
        <f t="shared" si="100"/>
        <v>21:0149</v>
      </c>
      <c r="E616" t="s">
        <v>2375</v>
      </c>
      <c r="F616" t="s">
        <v>2376</v>
      </c>
      <c r="H616">
        <v>54.6167959</v>
      </c>
      <c r="I616">
        <v>-129.75873179999999</v>
      </c>
      <c r="J616" s="1" t="str">
        <f t="shared" si="101"/>
        <v>NGR bulk stream sediment</v>
      </c>
      <c r="K616" s="1" t="str">
        <f t="shared" si="102"/>
        <v>&lt;177 micron (NGR)</v>
      </c>
      <c r="L616">
        <v>32</v>
      </c>
      <c r="M616" t="s">
        <v>112</v>
      </c>
      <c r="N616">
        <v>615</v>
      </c>
      <c r="O616">
        <v>3</v>
      </c>
    </row>
    <row r="617" spans="1:15" hidden="1" x14ac:dyDescent="0.3">
      <c r="A617" t="s">
        <v>2377</v>
      </c>
      <c r="B617" t="s">
        <v>2378</v>
      </c>
      <c r="C617" s="1" t="str">
        <f t="shared" si="96"/>
        <v>21:0455</v>
      </c>
      <c r="D617" s="1" t="str">
        <f t="shared" si="100"/>
        <v>21:0149</v>
      </c>
      <c r="E617" t="s">
        <v>2379</v>
      </c>
      <c r="F617" t="s">
        <v>2380</v>
      </c>
      <c r="H617">
        <v>54.622411300000003</v>
      </c>
      <c r="I617">
        <v>-129.79185219999999</v>
      </c>
      <c r="J617" s="1" t="str">
        <f t="shared" si="101"/>
        <v>NGR bulk stream sediment</v>
      </c>
      <c r="K617" s="1" t="str">
        <f t="shared" si="102"/>
        <v>&lt;177 micron (NGR)</v>
      </c>
      <c r="L617">
        <v>32</v>
      </c>
      <c r="M617" t="s">
        <v>800</v>
      </c>
      <c r="N617">
        <v>616</v>
      </c>
      <c r="O617">
        <v>6</v>
      </c>
    </row>
    <row r="618" spans="1:15" hidden="1" x14ac:dyDescent="0.3">
      <c r="A618" t="s">
        <v>2381</v>
      </c>
      <c r="B618" t="s">
        <v>2382</v>
      </c>
      <c r="C618" s="1" t="str">
        <f t="shared" si="96"/>
        <v>21:0455</v>
      </c>
      <c r="D618" s="1" t="str">
        <f t="shared" si="100"/>
        <v>21:0149</v>
      </c>
      <c r="E618" t="s">
        <v>2383</v>
      </c>
      <c r="F618" t="s">
        <v>2384</v>
      </c>
      <c r="H618">
        <v>54.617936999999998</v>
      </c>
      <c r="I618">
        <v>-129.80351659999999</v>
      </c>
      <c r="J618" s="1" t="str">
        <f t="shared" si="101"/>
        <v>NGR bulk stream sediment</v>
      </c>
      <c r="K618" s="1" t="str">
        <f t="shared" si="102"/>
        <v>&lt;177 micron (NGR)</v>
      </c>
      <c r="L618">
        <v>33</v>
      </c>
      <c r="M618" t="s">
        <v>725</v>
      </c>
      <c r="N618">
        <v>617</v>
      </c>
      <c r="O618">
        <v>3</v>
      </c>
    </row>
    <row r="619" spans="1:15" hidden="1" x14ac:dyDescent="0.3">
      <c r="A619" t="s">
        <v>2385</v>
      </c>
      <c r="B619" t="s">
        <v>2386</v>
      </c>
      <c r="C619" s="1" t="str">
        <f t="shared" si="96"/>
        <v>21:0455</v>
      </c>
      <c r="D619" s="1" t="str">
        <f t="shared" si="100"/>
        <v>21:0149</v>
      </c>
      <c r="E619" t="s">
        <v>2383</v>
      </c>
      <c r="F619" t="s">
        <v>2387</v>
      </c>
      <c r="H619">
        <v>54.617936999999998</v>
      </c>
      <c r="I619">
        <v>-129.80351659999999</v>
      </c>
      <c r="J619" s="1" t="str">
        <f t="shared" si="101"/>
        <v>NGR bulk stream sediment</v>
      </c>
      <c r="K619" s="1" t="str">
        <f t="shared" si="102"/>
        <v>&lt;177 micron (NGR)</v>
      </c>
      <c r="L619">
        <v>33</v>
      </c>
      <c r="M619" t="s">
        <v>733</v>
      </c>
      <c r="N619">
        <v>618</v>
      </c>
      <c r="O619">
        <v>3</v>
      </c>
    </row>
    <row r="620" spans="1:15" hidden="1" x14ac:dyDescent="0.3">
      <c r="A620" t="s">
        <v>2388</v>
      </c>
      <c r="B620" t="s">
        <v>2389</v>
      </c>
      <c r="C620" s="1" t="str">
        <f t="shared" si="96"/>
        <v>21:0455</v>
      </c>
      <c r="D620" s="1" t="str">
        <f t="shared" si="100"/>
        <v>21:0149</v>
      </c>
      <c r="E620" t="s">
        <v>2383</v>
      </c>
      <c r="F620" t="s">
        <v>2390</v>
      </c>
      <c r="H620">
        <v>54.617936999999998</v>
      </c>
      <c r="I620">
        <v>-129.80351659999999</v>
      </c>
      <c r="J620" s="1" t="str">
        <f t="shared" si="101"/>
        <v>NGR bulk stream sediment</v>
      </c>
      <c r="K620" s="1" t="str">
        <f t="shared" si="102"/>
        <v>&lt;177 micron (NGR)</v>
      </c>
      <c r="L620">
        <v>33</v>
      </c>
      <c r="M620" t="s">
        <v>729</v>
      </c>
      <c r="N620">
        <v>619</v>
      </c>
      <c r="O620">
        <v>3</v>
      </c>
    </row>
    <row r="621" spans="1:15" hidden="1" x14ac:dyDescent="0.3">
      <c r="A621" t="s">
        <v>2391</v>
      </c>
      <c r="B621" t="s">
        <v>2392</v>
      </c>
      <c r="C621" s="1" t="str">
        <f t="shared" si="96"/>
        <v>21:0455</v>
      </c>
      <c r="D621" s="1" t="str">
        <f t="shared" si="100"/>
        <v>21:0149</v>
      </c>
      <c r="E621" t="s">
        <v>2393</v>
      </c>
      <c r="F621" t="s">
        <v>2394</v>
      </c>
      <c r="H621">
        <v>54.906194399999997</v>
      </c>
      <c r="I621">
        <v>-129.40783500000001</v>
      </c>
      <c r="J621" s="1" t="str">
        <f t="shared" si="101"/>
        <v>NGR bulk stream sediment</v>
      </c>
      <c r="K621" s="1" t="str">
        <f t="shared" si="102"/>
        <v>&lt;177 micron (NGR)</v>
      </c>
      <c r="L621">
        <v>33</v>
      </c>
      <c r="M621" t="s">
        <v>38</v>
      </c>
      <c r="N621">
        <v>620</v>
      </c>
      <c r="O621">
        <v>48</v>
      </c>
    </row>
    <row r="622" spans="1:15" hidden="1" x14ac:dyDescent="0.3">
      <c r="A622" t="s">
        <v>2395</v>
      </c>
      <c r="B622" t="s">
        <v>2396</v>
      </c>
      <c r="C622" s="1" t="str">
        <f t="shared" si="96"/>
        <v>21:0455</v>
      </c>
      <c r="D622" s="1" t="str">
        <f t="shared" si="100"/>
        <v>21:0149</v>
      </c>
      <c r="E622" t="s">
        <v>2397</v>
      </c>
      <c r="F622" t="s">
        <v>2398</v>
      </c>
      <c r="H622">
        <v>54.918619</v>
      </c>
      <c r="I622">
        <v>-129.3870417</v>
      </c>
      <c r="J622" s="1" t="str">
        <f t="shared" si="101"/>
        <v>NGR bulk stream sediment</v>
      </c>
      <c r="K622" s="1" t="str">
        <f t="shared" si="102"/>
        <v>&lt;177 micron (NGR)</v>
      </c>
      <c r="L622">
        <v>33</v>
      </c>
      <c r="M622" t="s">
        <v>43</v>
      </c>
      <c r="N622">
        <v>621</v>
      </c>
      <c r="O622">
        <v>23</v>
      </c>
    </row>
    <row r="623" spans="1:15" hidden="1" x14ac:dyDescent="0.3">
      <c r="A623" t="s">
        <v>2399</v>
      </c>
      <c r="B623" t="s">
        <v>2400</v>
      </c>
      <c r="C623" s="1" t="str">
        <f t="shared" si="96"/>
        <v>21:0455</v>
      </c>
      <c r="D623" s="1" t="str">
        <f t="shared" si="100"/>
        <v>21:0149</v>
      </c>
      <c r="E623" t="s">
        <v>2401</v>
      </c>
      <c r="F623" t="s">
        <v>2402</v>
      </c>
      <c r="H623">
        <v>54.9272195</v>
      </c>
      <c r="I623">
        <v>-129.43200049999999</v>
      </c>
      <c r="J623" s="1" t="str">
        <f t="shared" si="101"/>
        <v>NGR bulk stream sediment</v>
      </c>
      <c r="K623" s="1" t="str">
        <f t="shared" si="102"/>
        <v>&lt;177 micron (NGR)</v>
      </c>
      <c r="L623">
        <v>33</v>
      </c>
      <c r="M623" t="s">
        <v>48</v>
      </c>
      <c r="N623">
        <v>622</v>
      </c>
      <c r="O623">
        <v>15</v>
      </c>
    </row>
    <row r="624" spans="1:15" hidden="1" x14ac:dyDescent="0.3">
      <c r="A624" t="s">
        <v>2403</v>
      </c>
      <c r="B624" t="s">
        <v>2404</v>
      </c>
      <c r="C624" s="1" t="str">
        <f t="shared" si="96"/>
        <v>21:0455</v>
      </c>
      <c r="D624" s="1" t="str">
        <f t="shared" si="100"/>
        <v>21:0149</v>
      </c>
      <c r="E624" t="s">
        <v>2405</v>
      </c>
      <c r="F624" t="s">
        <v>2406</v>
      </c>
      <c r="H624">
        <v>54.927444000000001</v>
      </c>
      <c r="I624">
        <v>-129.43953970000001</v>
      </c>
      <c r="J624" s="1" t="str">
        <f t="shared" si="101"/>
        <v>NGR bulk stream sediment</v>
      </c>
      <c r="K624" s="1" t="str">
        <f t="shared" si="102"/>
        <v>&lt;177 micron (NGR)</v>
      </c>
      <c r="L624">
        <v>33</v>
      </c>
      <c r="M624" t="s">
        <v>53</v>
      </c>
      <c r="N624">
        <v>623</v>
      </c>
      <c r="O624">
        <v>8</v>
      </c>
    </row>
    <row r="625" spans="1:15" hidden="1" x14ac:dyDescent="0.3">
      <c r="A625" t="s">
        <v>2407</v>
      </c>
      <c r="B625" t="s">
        <v>2408</v>
      </c>
      <c r="C625" s="1" t="str">
        <f t="shared" si="96"/>
        <v>21:0455</v>
      </c>
      <c r="D625" s="1" t="str">
        <f t="shared" si="100"/>
        <v>21:0149</v>
      </c>
      <c r="E625" t="s">
        <v>2409</v>
      </c>
      <c r="F625" t="s">
        <v>2410</v>
      </c>
      <c r="H625">
        <v>54.953176200000001</v>
      </c>
      <c r="I625">
        <v>-129.4504393</v>
      </c>
      <c r="J625" s="1" t="str">
        <f t="shared" si="101"/>
        <v>NGR bulk stream sediment</v>
      </c>
      <c r="K625" s="1" t="str">
        <f t="shared" si="102"/>
        <v>&lt;177 micron (NGR)</v>
      </c>
      <c r="L625">
        <v>33</v>
      </c>
      <c r="M625" t="s">
        <v>58</v>
      </c>
      <c r="N625">
        <v>624</v>
      </c>
      <c r="O625">
        <v>6</v>
      </c>
    </row>
    <row r="626" spans="1:15" hidden="1" x14ac:dyDescent="0.3">
      <c r="A626" t="s">
        <v>2411</v>
      </c>
      <c r="B626" t="s">
        <v>2412</v>
      </c>
      <c r="C626" s="1" t="str">
        <f t="shared" si="96"/>
        <v>21:0455</v>
      </c>
      <c r="D626" s="1" t="str">
        <f t="shared" si="100"/>
        <v>21:0149</v>
      </c>
      <c r="E626" t="s">
        <v>2413</v>
      </c>
      <c r="F626" t="s">
        <v>2414</v>
      </c>
      <c r="H626">
        <v>54.951544499999997</v>
      </c>
      <c r="I626">
        <v>-129.45423059999999</v>
      </c>
      <c r="J626" s="1" t="str">
        <f t="shared" si="101"/>
        <v>NGR bulk stream sediment</v>
      </c>
      <c r="K626" s="1" t="str">
        <f t="shared" si="102"/>
        <v>&lt;177 micron (NGR)</v>
      </c>
      <c r="L626">
        <v>33</v>
      </c>
      <c r="M626" t="s">
        <v>63</v>
      </c>
      <c r="N626">
        <v>625</v>
      </c>
      <c r="O626">
        <v>8</v>
      </c>
    </row>
    <row r="627" spans="1:15" hidden="1" x14ac:dyDescent="0.3">
      <c r="A627" t="s">
        <v>2415</v>
      </c>
      <c r="B627" t="s">
        <v>2416</v>
      </c>
      <c r="C627" s="1" t="str">
        <f t="shared" si="96"/>
        <v>21:0455</v>
      </c>
      <c r="D627" s="1" t="str">
        <f t="shared" si="100"/>
        <v>21:0149</v>
      </c>
      <c r="E627" t="s">
        <v>2417</v>
      </c>
      <c r="F627" t="s">
        <v>2418</v>
      </c>
      <c r="H627">
        <v>54.957199099999997</v>
      </c>
      <c r="I627">
        <v>-129.45362320000001</v>
      </c>
      <c r="J627" s="1" t="str">
        <f t="shared" si="101"/>
        <v>NGR bulk stream sediment</v>
      </c>
      <c r="K627" s="1" t="str">
        <f t="shared" si="102"/>
        <v>&lt;177 micron (NGR)</v>
      </c>
      <c r="L627">
        <v>33</v>
      </c>
      <c r="M627" t="s">
        <v>68</v>
      </c>
      <c r="N627">
        <v>626</v>
      </c>
      <c r="O627">
        <v>37</v>
      </c>
    </row>
    <row r="628" spans="1:15" hidden="1" x14ac:dyDescent="0.3">
      <c r="A628" t="s">
        <v>2419</v>
      </c>
      <c r="B628" t="s">
        <v>2420</v>
      </c>
      <c r="C628" s="1" t="str">
        <f t="shared" si="96"/>
        <v>21:0455</v>
      </c>
      <c r="D628" s="1" t="str">
        <f t="shared" si="100"/>
        <v>21:0149</v>
      </c>
      <c r="E628" t="s">
        <v>2421</v>
      </c>
      <c r="F628" t="s">
        <v>2422</v>
      </c>
      <c r="H628">
        <v>54.9626181</v>
      </c>
      <c r="I628">
        <v>-129.47000489999999</v>
      </c>
      <c r="J628" s="1" t="str">
        <f t="shared" si="101"/>
        <v>NGR bulk stream sediment</v>
      </c>
      <c r="K628" s="1" t="str">
        <f t="shared" si="102"/>
        <v>&lt;177 micron (NGR)</v>
      </c>
      <c r="L628">
        <v>33</v>
      </c>
      <c r="M628" t="s">
        <v>77</v>
      </c>
      <c r="N628">
        <v>627</v>
      </c>
      <c r="O628">
        <v>24</v>
      </c>
    </row>
    <row r="629" spans="1:15" hidden="1" x14ac:dyDescent="0.3">
      <c r="A629" t="s">
        <v>2423</v>
      </c>
      <c r="B629" t="s">
        <v>2424</v>
      </c>
      <c r="C629" s="1" t="str">
        <f t="shared" si="96"/>
        <v>21:0455</v>
      </c>
      <c r="D629" s="1" t="str">
        <f t="shared" si="100"/>
        <v>21:0149</v>
      </c>
      <c r="E629" t="s">
        <v>2425</v>
      </c>
      <c r="F629" t="s">
        <v>2426</v>
      </c>
      <c r="H629">
        <v>54.955002999999998</v>
      </c>
      <c r="I629">
        <v>-129.50450230000001</v>
      </c>
      <c r="J629" s="1" t="str">
        <f t="shared" si="101"/>
        <v>NGR bulk stream sediment</v>
      </c>
      <c r="K629" s="1" t="str">
        <f t="shared" si="102"/>
        <v>&lt;177 micron (NGR)</v>
      </c>
      <c r="L629">
        <v>33</v>
      </c>
      <c r="M629" t="s">
        <v>82</v>
      </c>
      <c r="N629">
        <v>628</v>
      </c>
      <c r="O629">
        <v>5</v>
      </c>
    </row>
    <row r="630" spans="1:15" hidden="1" x14ac:dyDescent="0.3">
      <c r="A630" t="s">
        <v>2427</v>
      </c>
      <c r="B630" t="s">
        <v>2428</v>
      </c>
      <c r="C630" s="1" t="str">
        <f t="shared" si="96"/>
        <v>21:0455</v>
      </c>
      <c r="D630" s="1" t="str">
        <f t="shared" si="100"/>
        <v>21:0149</v>
      </c>
      <c r="E630" t="s">
        <v>2429</v>
      </c>
      <c r="F630" t="s">
        <v>2430</v>
      </c>
      <c r="H630">
        <v>54.947809200000002</v>
      </c>
      <c r="I630">
        <v>-129.5142634</v>
      </c>
      <c r="J630" s="1" t="str">
        <f t="shared" si="101"/>
        <v>NGR bulk stream sediment</v>
      </c>
      <c r="K630" s="1" t="str">
        <f t="shared" si="102"/>
        <v>&lt;177 micron (NGR)</v>
      </c>
      <c r="L630">
        <v>33</v>
      </c>
      <c r="M630" t="s">
        <v>87</v>
      </c>
      <c r="N630">
        <v>629</v>
      </c>
      <c r="O630">
        <v>9</v>
      </c>
    </row>
    <row r="631" spans="1:15" hidden="1" x14ac:dyDescent="0.3">
      <c r="A631" t="s">
        <v>2431</v>
      </c>
      <c r="B631" t="s">
        <v>2432</v>
      </c>
      <c r="C631" s="1" t="str">
        <f t="shared" si="96"/>
        <v>21:0455</v>
      </c>
      <c r="D631" s="1" t="str">
        <f t="shared" si="100"/>
        <v>21:0149</v>
      </c>
      <c r="E631" t="s">
        <v>2433</v>
      </c>
      <c r="F631" t="s">
        <v>2434</v>
      </c>
      <c r="H631">
        <v>54.942939699999997</v>
      </c>
      <c r="I631">
        <v>-129.5409574</v>
      </c>
      <c r="J631" s="1" t="str">
        <f t="shared" si="101"/>
        <v>NGR bulk stream sediment</v>
      </c>
      <c r="K631" s="1" t="str">
        <f t="shared" si="102"/>
        <v>&lt;177 micron (NGR)</v>
      </c>
      <c r="L631">
        <v>33</v>
      </c>
      <c r="M631" t="s">
        <v>92</v>
      </c>
      <c r="N631">
        <v>630</v>
      </c>
      <c r="O631">
        <v>5</v>
      </c>
    </row>
    <row r="632" spans="1:15" hidden="1" x14ac:dyDescent="0.3">
      <c r="A632" t="s">
        <v>2435</v>
      </c>
      <c r="B632" t="s">
        <v>2436</v>
      </c>
      <c r="C632" s="1" t="str">
        <f t="shared" si="96"/>
        <v>21:0455</v>
      </c>
      <c r="D632" s="1" t="str">
        <f t="shared" si="100"/>
        <v>21:0149</v>
      </c>
      <c r="E632" t="s">
        <v>2437</v>
      </c>
      <c r="F632" t="s">
        <v>2438</v>
      </c>
      <c r="H632">
        <v>54.883423299999997</v>
      </c>
      <c r="I632">
        <v>-129.42842780000001</v>
      </c>
      <c r="J632" s="1" t="str">
        <f t="shared" si="101"/>
        <v>NGR bulk stream sediment</v>
      </c>
      <c r="K632" s="1" t="str">
        <f t="shared" si="102"/>
        <v>&lt;177 micron (NGR)</v>
      </c>
      <c r="L632">
        <v>33</v>
      </c>
      <c r="M632" t="s">
        <v>97</v>
      </c>
      <c r="N632">
        <v>631</v>
      </c>
      <c r="O632">
        <v>21</v>
      </c>
    </row>
    <row r="633" spans="1:15" hidden="1" x14ac:dyDescent="0.3">
      <c r="A633" t="s">
        <v>2439</v>
      </c>
      <c r="B633" t="s">
        <v>2440</v>
      </c>
      <c r="C633" s="1" t="str">
        <f t="shared" si="96"/>
        <v>21:0455</v>
      </c>
      <c r="D633" s="1" t="str">
        <f t="shared" si="100"/>
        <v>21:0149</v>
      </c>
      <c r="E633" t="s">
        <v>2441</v>
      </c>
      <c r="F633" t="s">
        <v>2442</v>
      </c>
      <c r="H633">
        <v>54.873021700000002</v>
      </c>
      <c r="I633">
        <v>-129.4730405</v>
      </c>
      <c r="J633" s="1" t="str">
        <f t="shared" si="101"/>
        <v>NGR bulk stream sediment</v>
      </c>
      <c r="K633" s="1" t="str">
        <f t="shared" si="102"/>
        <v>&lt;177 micron (NGR)</v>
      </c>
      <c r="L633">
        <v>33</v>
      </c>
      <c r="M633" t="s">
        <v>102</v>
      </c>
      <c r="N633">
        <v>632</v>
      </c>
      <c r="O633">
        <v>4</v>
      </c>
    </row>
    <row r="634" spans="1:15" hidden="1" x14ac:dyDescent="0.3">
      <c r="A634" t="s">
        <v>2443</v>
      </c>
      <c r="B634" t="s">
        <v>2444</v>
      </c>
      <c r="C634" s="1" t="str">
        <f t="shared" si="96"/>
        <v>21:0455</v>
      </c>
      <c r="D634" s="1" t="str">
        <f>HYPERLINK("https://geochem.nrcan.gc.ca/cdogs/content/svy/svy_e.htm", "")</f>
        <v/>
      </c>
      <c r="G634" s="1" t="str">
        <f>HYPERLINK("https://geochem.nrcan.gc.ca/cdogs/content/cr_/cr_00119_e.htm", "119")</f>
        <v>119</v>
      </c>
      <c r="J634" t="s">
        <v>31</v>
      </c>
      <c r="K634" t="s">
        <v>32</v>
      </c>
      <c r="L634">
        <v>33</v>
      </c>
      <c r="M634" t="s">
        <v>33</v>
      </c>
      <c r="N634">
        <v>633</v>
      </c>
      <c r="O634">
        <v>4</v>
      </c>
    </row>
    <row r="635" spans="1:15" hidden="1" x14ac:dyDescent="0.3">
      <c r="A635" t="s">
        <v>2445</v>
      </c>
      <c r="B635" t="s">
        <v>2446</v>
      </c>
      <c r="C635" s="1" t="str">
        <f t="shared" si="96"/>
        <v>21:0455</v>
      </c>
      <c r="D635" s="1" t="str">
        <f t="shared" ref="D635:D643" si="103">HYPERLINK("https://geochem.nrcan.gc.ca/cdogs/content/svy/svy210149_e.htm", "21:0149")</f>
        <v>21:0149</v>
      </c>
      <c r="E635" t="s">
        <v>2447</v>
      </c>
      <c r="F635" t="s">
        <v>2448</v>
      </c>
      <c r="H635">
        <v>54.8924108</v>
      </c>
      <c r="I635">
        <v>-129.49208669999999</v>
      </c>
      <c r="J635" s="1" t="str">
        <f t="shared" ref="J635:J643" si="104">HYPERLINK("https://geochem.nrcan.gc.ca/cdogs/content/kwd/kwd020030_e.htm", "NGR bulk stream sediment")</f>
        <v>NGR bulk stream sediment</v>
      </c>
      <c r="K635" s="1" t="str">
        <f t="shared" ref="K635:K643" si="105">HYPERLINK("https://geochem.nrcan.gc.ca/cdogs/content/kwd/kwd080006_e.htm", "&lt;177 micron (NGR)")</f>
        <v>&lt;177 micron (NGR)</v>
      </c>
      <c r="L635">
        <v>33</v>
      </c>
      <c r="M635" t="s">
        <v>107</v>
      </c>
      <c r="N635">
        <v>634</v>
      </c>
      <c r="O635">
        <v>6</v>
      </c>
    </row>
    <row r="636" spans="1:15" hidden="1" x14ac:dyDescent="0.3">
      <c r="A636" t="s">
        <v>2449</v>
      </c>
      <c r="B636" t="s">
        <v>2450</v>
      </c>
      <c r="C636" s="1" t="str">
        <f t="shared" si="96"/>
        <v>21:0455</v>
      </c>
      <c r="D636" s="1" t="str">
        <f t="shared" si="103"/>
        <v>21:0149</v>
      </c>
      <c r="E636" t="s">
        <v>2451</v>
      </c>
      <c r="F636" t="s">
        <v>2452</v>
      </c>
      <c r="H636">
        <v>54.902574899999998</v>
      </c>
      <c r="I636">
        <v>-129.50944340000001</v>
      </c>
      <c r="J636" s="1" t="str">
        <f t="shared" si="104"/>
        <v>NGR bulk stream sediment</v>
      </c>
      <c r="K636" s="1" t="str">
        <f t="shared" si="105"/>
        <v>&lt;177 micron (NGR)</v>
      </c>
      <c r="L636">
        <v>33</v>
      </c>
      <c r="M636" t="s">
        <v>112</v>
      </c>
      <c r="N636">
        <v>635</v>
      </c>
      <c r="O636">
        <v>15</v>
      </c>
    </row>
    <row r="637" spans="1:15" hidden="1" x14ac:dyDescent="0.3">
      <c r="A637" t="s">
        <v>2453</v>
      </c>
      <c r="B637" t="s">
        <v>2454</v>
      </c>
      <c r="C637" s="1" t="str">
        <f t="shared" si="96"/>
        <v>21:0455</v>
      </c>
      <c r="D637" s="1" t="str">
        <f t="shared" si="103"/>
        <v>21:0149</v>
      </c>
      <c r="E637" t="s">
        <v>2455</v>
      </c>
      <c r="F637" t="s">
        <v>2456</v>
      </c>
      <c r="H637">
        <v>54.905498600000001</v>
      </c>
      <c r="I637">
        <v>-129.52972410000001</v>
      </c>
      <c r="J637" s="1" t="str">
        <f t="shared" si="104"/>
        <v>NGR bulk stream sediment</v>
      </c>
      <c r="K637" s="1" t="str">
        <f t="shared" si="105"/>
        <v>&lt;177 micron (NGR)</v>
      </c>
      <c r="L637">
        <v>33</v>
      </c>
      <c r="M637" t="s">
        <v>800</v>
      </c>
      <c r="N637">
        <v>636</v>
      </c>
      <c r="O637">
        <v>28</v>
      </c>
    </row>
    <row r="638" spans="1:15" hidden="1" x14ac:dyDescent="0.3">
      <c r="A638" t="s">
        <v>2457</v>
      </c>
      <c r="B638" t="s">
        <v>2458</v>
      </c>
      <c r="C638" s="1" t="str">
        <f t="shared" si="96"/>
        <v>21:0455</v>
      </c>
      <c r="D638" s="1" t="str">
        <f t="shared" si="103"/>
        <v>21:0149</v>
      </c>
      <c r="E638" t="s">
        <v>2459</v>
      </c>
      <c r="F638" t="s">
        <v>2460</v>
      </c>
      <c r="H638">
        <v>54.626650900000001</v>
      </c>
      <c r="I638">
        <v>-129.5109507</v>
      </c>
      <c r="J638" s="1" t="str">
        <f t="shared" si="104"/>
        <v>NGR bulk stream sediment</v>
      </c>
      <c r="K638" s="1" t="str">
        <f t="shared" si="105"/>
        <v>&lt;177 micron (NGR)</v>
      </c>
      <c r="L638">
        <v>34</v>
      </c>
      <c r="M638" t="s">
        <v>19</v>
      </c>
      <c r="N638">
        <v>637</v>
      </c>
      <c r="O638">
        <v>6</v>
      </c>
    </row>
    <row r="639" spans="1:15" hidden="1" x14ac:dyDescent="0.3">
      <c r="A639" t="s">
        <v>2461</v>
      </c>
      <c r="B639" t="s">
        <v>2462</v>
      </c>
      <c r="C639" s="1" t="str">
        <f t="shared" si="96"/>
        <v>21:0455</v>
      </c>
      <c r="D639" s="1" t="str">
        <f t="shared" si="103"/>
        <v>21:0149</v>
      </c>
      <c r="E639" t="s">
        <v>2463</v>
      </c>
      <c r="F639" t="s">
        <v>2464</v>
      </c>
      <c r="H639">
        <v>54.9003041</v>
      </c>
      <c r="I639">
        <v>-129.5214843</v>
      </c>
      <c r="J639" s="1" t="str">
        <f t="shared" si="104"/>
        <v>NGR bulk stream sediment</v>
      </c>
      <c r="K639" s="1" t="str">
        <f t="shared" si="105"/>
        <v>&lt;177 micron (NGR)</v>
      </c>
      <c r="L639">
        <v>34</v>
      </c>
      <c r="M639" t="s">
        <v>24</v>
      </c>
      <c r="N639">
        <v>638</v>
      </c>
      <c r="O639">
        <v>8</v>
      </c>
    </row>
    <row r="640" spans="1:15" hidden="1" x14ac:dyDescent="0.3">
      <c r="A640" t="s">
        <v>2465</v>
      </c>
      <c r="B640" t="s">
        <v>2466</v>
      </c>
      <c r="C640" s="1" t="str">
        <f t="shared" si="96"/>
        <v>21:0455</v>
      </c>
      <c r="D640" s="1" t="str">
        <f t="shared" si="103"/>
        <v>21:0149</v>
      </c>
      <c r="E640" t="s">
        <v>2463</v>
      </c>
      <c r="F640" t="s">
        <v>2467</v>
      </c>
      <c r="H640">
        <v>54.9003041</v>
      </c>
      <c r="I640">
        <v>-129.5214843</v>
      </c>
      <c r="J640" s="1" t="str">
        <f t="shared" si="104"/>
        <v>NGR bulk stream sediment</v>
      </c>
      <c r="K640" s="1" t="str">
        <f t="shared" si="105"/>
        <v>&lt;177 micron (NGR)</v>
      </c>
      <c r="L640">
        <v>34</v>
      </c>
      <c r="M640" t="s">
        <v>28</v>
      </c>
      <c r="N640">
        <v>639</v>
      </c>
      <c r="O640">
        <v>7</v>
      </c>
    </row>
    <row r="641" spans="1:15" hidden="1" x14ac:dyDescent="0.3">
      <c r="A641" t="s">
        <v>2468</v>
      </c>
      <c r="B641" t="s">
        <v>2469</v>
      </c>
      <c r="C641" s="1" t="str">
        <f t="shared" si="96"/>
        <v>21:0455</v>
      </c>
      <c r="D641" s="1" t="str">
        <f t="shared" si="103"/>
        <v>21:0149</v>
      </c>
      <c r="E641" t="s">
        <v>2470</v>
      </c>
      <c r="F641" t="s">
        <v>2471</v>
      </c>
      <c r="H641">
        <v>54.898002699999999</v>
      </c>
      <c r="I641">
        <v>-129.54819670000001</v>
      </c>
      <c r="J641" s="1" t="str">
        <f t="shared" si="104"/>
        <v>NGR bulk stream sediment</v>
      </c>
      <c r="K641" s="1" t="str">
        <f t="shared" si="105"/>
        <v>&lt;177 micron (NGR)</v>
      </c>
      <c r="L641">
        <v>34</v>
      </c>
      <c r="M641" t="s">
        <v>38</v>
      </c>
      <c r="N641">
        <v>640</v>
      </c>
      <c r="O641">
        <v>8</v>
      </c>
    </row>
    <row r="642" spans="1:15" hidden="1" x14ac:dyDescent="0.3">
      <c r="A642" t="s">
        <v>2472</v>
      </c>
      <c r="B642" t="s">
        <v>2473</v>
      </c>
      <c r="C642" s="1" t="str">
        <f t="shared" ref="C642:C705" si="106">HYPERLINK("https://geochem.nrcan.gc.ca/cdogs/content/bdl/bdl210455_e.htm", "21:0455")</f>
        <v>21:0455</v>
      </c>
      <c r="D642" s="1" t="str">
        <f t="shared" si="103"/>
        <v>21:0149</v>
      </c>
      <c r="E642" t="s">
        <v>2474</v>
      </c>
      <c r="F642" t="s">
        <v>2475</v>
      </c>
      <c r="H642">
        <v>54.863740800000002</v>
      </c>
      <c r="I642">
        <v>-129.51442</v>
      </c>
      <c r="J642" s="1" t="str">
        <f t="shared" si="104"/>
        <v>NGR bulk stream sediment</v>
      </c>
      <c r="K642" s="1" t="str">
        <f t="shared" si="105"/>
        <v>&lt;177 micron (NGR)</v>
      </c>
      <c r="L642">
        <v>34</v>
      </c>
      <c r="M642" t="s">
        <v>43</v>
      </c>
      <c r="N642">
        <v>641</v>
      </c>
      <c r="O642">
        <v>9</v>
      </c>
    </row>
    <row r="643" spans="1:15" hidden="1" x14ac:dyDescent="0.3">
      <c r="A643" t="s">
        <v>2476</v>
      </c>
      <c r="B643" t="s">
        <v>2477</v>
      </c>
      <c r="C643" s="1" t="str">
        <f t="shared" si="106"/>
        <v>21:0455</v>
      </c>
      <c r="D643" s="1" t="str">
        <f t="shared" si="103"/>
        <v>21:0149</v>
      </c>
      <c r="E643" t="s">
        <v>2478</v>
      </c>
      <c r="F643" t="s">
        <v>2479</v>
      </c>
      <c r="H643">
        <v>54.845766699999999</v>
      </c>
      <c r="I643">
        <v>-129.51881549999999</v>
      </c>
      <c r="J643" s="1" t="str">
        <f t="shared" si="104"/>
        <v>NGR bulk stream sediment</v>
      </c>
      <c r="K643" s="1" t="str">
        <f t="shared" si="105"/>
        <v>&lt;177 micron (NGR)</v>
      </c>
      <c r="L643">
        <v>34</v>
      </c>
      <c r="M643" t="s">
        <v>48</v>
      </c>
      <c r="N643">
        <v>642</v>
      </c>
      <c r="O643">
        <v>10</v>
      </c>
    </row>
    <row r="644" spans="1:15" hidden="1" x14ac:dyDescent="0.3">
      <c r="A644" t="s">
        <v>2480</v>
      </c>
      <c r="B644" t="s">
        <v>2481</v>
      </c>
      <c r="C644" s="1" t="str">
        <f t="shared" si="106"/>
        <v>21:0455</v>
      </c>
      <c r="D644" s="1" t="str">
        <f>HYPERLINK("https://geochem.nrcan.gc.ca/cdogs/content/svy/svy_e.htm", "")</f>
        <v/>
      </c>
      <c r="G644" s="1" t="str">
        <f>HYPERLINK("https://geochem.nrcan.gc.ca/cdogs/content/cr_/cr_00119_e.htm", "119")</f>
        <v>119</v>
      </c>
      <c r="J644" t="s">
        <v>31</v>
      </c>
      <c r="K644" t="s">
        <v>32</v>
      </c>
      <c r="L644">
        <v>34</v>
      </c>
      <c r="M644" t="s">
        <v>33</v>
      </c>
      <c r="N644">
        <v>643</v>
      </c>
      <c r="O644">
        <v>3</v>
      </c>
    </row>
    <row r="645" spans="1:15" hidden="1" x14ac:dyDescent="0.3">
      <c r="A645" t="s">
        <v>2482</v>
      </c>
      <c r="B645" t="s">
        <v>2483</v>
      </c>
      <c r="C645" s="1" t="str">
        <f t="shared" si="106"/>
        <v>21:0455</v>
      </c>
      <c r="D645" s="1" t="str">
        <f t="shared" ref="D645:D669" si="107">HYPERLINK("https://geochem.nrcan.gc.ca/cdogs/content/svy/svy210149_e.htm", "21:0149")</f>
        <v>21:0149</v>
      </c>
      <c r="E645" t="s">
        <v>2484</v>
      </c>
      <c r="F645" t="s">
        <v>2485</v>
      </c>
      <c r="H645">
        <v>54.8613</v>
      </c>
      <c r="I645">
        <v>-129.5563741</v>
      </c>
      <c r="J645" s="1" t="str">
        <f t="shared" ref="J645:J669" si="108">HYPERLINK("https://geochem.nrcan.gc.ca/cdogs/content/kwd/kwd020030_e.htm", "NGR bulk stream sediment")</f>
        <v>NGR bulk stream sediment</v>
      </c>
      <c r="K645" s="1" t="str">
        <f t="shared" ref="K645:K669" si="109">HYPERLINK("https://geochem.nrcan.gc.ca/cdogs/content/kwd/kwd080006_e.htm", "&lt;177 micron (NGR)")</f>
        <v>&lt;177 micron (NGR)</v>
      </c>
      <c r="L645">
        <v>34</v>
      </c>
      <c r="M645" t="s">
        <v>53</v>
      </c>
      <c r="N645">
        <v>644</v>
      </c>
      <c r="O645">
        <v>7</v>
      </c>
    </row>
    <row r="646" spans="1:15" hidden="1" x14ac:dyDescent="0.3">
      <c r="A646" t="s">
        <v>2486</v>
      </c>
      <c r="B646" t="s">
        <v>2487</v>
      </c>
      <c r="C646" s="1" t="str">
        <f t="shared" si="106"/>
        <v>21:0455</v>
      </c>
      <c r="D646" s="1" t="str">
        <f t="shared" si="107"/>
        <v>21:0149</v>
      </c>
      <c r="E646" t="s">
        <v>2488</v>
      </c>
      <c r="F646" t="s">
        <v>2489</v>
      </c>
      <c r="H646">
        <v>54.845155699999999</v>
      </c>
      <c r="I646">
        <v>-129.55140130000001</v>
      </c>
      <c r="J646" s="1" t="str">
        <f t="shared" si="108"/>
        <v>NGR bulk stream sediment</v>
      </c>
      <c r="K646" s="1" t="str">
        <f t="shared" si="109"/>
        <v>&lt;177 micron (NGR)</v>
      </c>
      <c r="L646">
        <v>34</v>
      </c>
      <c r="M646" t="s">
        <v>58</v>
      </c>
      <c r="N646">
        <v>645</v>
      </c>
      <c r="O646">
        <v>7</v>
      </c>
    </row>
    <row r="647" spans="1:15" hidden="1" x14ac:dyDescent="0.3">
      <c r="A647" t="s">
        <v>2490</v>
      </c>
      <c r="B647" t="s">
        <v>2491</v>
      </c>
      <c r="C647" s="1" t="str">
        <f t="shared" si="106"/>
        <v>21:0455</v>
      </c>
      <c r="D647" s="1" t="str">
        <f t="shared" si="107"/>
        <v>21:0149</v>
      </c>
      <c r="E647" t="s">
        <v>2459</v>
      </c>
      <c r="F647" t="s">
        <v>2492</v>
      </c>
      <c r="H647">
        <v>54.626650900000001</v>
      </c>
      <c r="I647">
        <v>-129.5109507</v>
      </c>
      <c r="J647" s="1" t="str">
        <f t="shared" si="108"/>
        <v>NGR bulk stream sediment</v>
      </c>
      <c r="K647" s="1" t="str">
        <f t="shared" si="109"/>
        <v>&lt;177 micron (NGR)</v>
      </c>
      <c r="L647">
        <v>34</v>
      </c>
      <c r="M647" t="s">
        <v>72</v>
      </c>
      <c r="N647">
        <v>646</v>
      </c>
      <c r="O647">
        <v>6</v>
      </c>
    </row>
    <row r="648" spans="1:15" hidden="1" x14ac:dyDescent="0.3">
      <c r="A648" t="s">
        <v>2493</v>
      </c>
      <c r="B648" t="s">
        <v>2494</v>
      </c>
      <c r="C648" s="1" t="str">
        <f t="shared" si="106"/>
        <v>21:0455</v>
      </c>
      <c r="D648" s="1" t="str">
        <f t="shared" si="107"/>
        <v>21:0149</v>
      </c>
      <c r="E648" t="s">
        <v>2495</v>
      </c>
      <c r="F648" t="s">
        <v>2496</v>
      </c>
      <c r="H648">
        <v>54.628442800000002</v>
      </c>
      <c r="I648">
        <v>-129.5060948</v>
      </c>
      <c r="J648" s="1" t="str">
        <f t="shared" si="108"/>
        <v>NGR bulk stream sediment</v>
      </c>
      <c r="K648" s="1" t="str">
        <f t="shared" si="109"/>
        <v>&lt;177 micron (NGR)</v>
      </c>
      <c r="L648">
        <v>34</v>
      </c>
      <c r="M648" t="s">
        <v>63</v>
      </c>
      <c r="N648">
        <v>647</v>
      </c>
      <c r="O648">
        <v>4</v>
      </c>
    </row>
    <row r="649" spans="1:15" hidden="1" x14ac:dyDescent="0.3">
      <c r="A649" t="s">
        <v>2497</v>
      </c>
      <c r="B649" t="s">
        <v>2498</v>
      </c>
      <c r="C649" s="1" t="str">
        <f t="shared" si="106"/>
        <v>21:0455</v>
      </c>
      <c r="D649" s="1" t="str">
        <f t="shared" si="107"/>
        <v>21:0149</v>
      </c>
      <c r="E649" t="s">
        <v>2499</v>
      </c>
      <c r="F649" t="s">
        <v>2500</v>
      </c>
      <c r="H649">
        <v>54.636362400000003</v>
      </c>
      <c r="I649">
        <v>-129.53018979999999</v>
      </c>
      <c r="J649" s="1" t="str">
        <f t="shared" si="108"/>
        <v>NGR bulk stream sediment</v>
      </c>
      <c r="K649" s="1" t="str">
        <f t="shared" si="109"/>
        <v>&lt;177 micron (NGR)</v>
      </c>
      <c r="L649">
        <v>34</v>
      </c>
      <c r="M649" t="s">
        <v>68</v>
      </c>
      <c r="N649">
        <v>648</v>
      </c>
      <c r="O649">
        <v>3</v>
      </c>
    </row>
    <row r="650" spans="1:15" hidden="1" x14ac:dyDescent="0.3">
      <c r="A650" t="s">
        <v>2501</v>
      </c>
      <c r="B650" t="s">
        <v>2502</v>
      </c>
      <c r="C650" s="1" t="str">
        <f t="shared" si="106"/>
        <v>21:0455</v>
      </c>
      <c r="D650" s="1" t="str">
        <f t="shared" si="107"/>
        <v>21:0149</v>
      </c>
      <c r="E650" t="s">
        <v>2503</v>
      </c>
      <c r="F650" t="s">
        <v>2504</v>
      </c>
      <c r="H650">
        <v>54.647689100000001</v>
      </c>
      <c r="I650">
        <v>-129.56072560000001</v>
      </c>
      <c r="J650" s="1" t="str">
        <f t="shared" si="108"/>
        <v>NGR bulk stream sediment</v>
      </c>
      <c r="K650" s="1" t="str">
        <f t="shared" si="109"/>
        <v>&lt;177 micron (NGR)</v>
      </c>
      <c r="L650">
        <v>34</v>
      </c>
      <c r="M650" t="s">
        <v>77</v>
      </c>
      <c r="N650">
        <v>649</v>
      </c>
      <c r="O650">
        <v>7</v>
      </c>
    </row>
    <row r="651" spans="1:15" hidden="1" x14ac:dyDescent="0.3">
      <c r="A651" t="s">
        <v>2505</v>
      </c>
      <c r="B651" t="s">
        <v>2506</v>
      </c>
      <c r="C651" s="1" t="str">
        <f t="shared" si="106"/>
        <v>21:0455</v>
      </c>
      <c r="D651" s="1" t="str">
        <f t="shared" si="107"/>
        <v>21:0149</v>
      </c>
      <c r="E651" t="s">
        <v>2507</v>
      </c>
      <c r="F651" t="s">
        <v>2508</v>
      </c>
      <c r="H651">
        <v>54.655498999999999</v>
      </c>
      <c r="I651">
        <v>-129.6096694</v>
      </c>
      <c r="J651" s="1" t="str">
        <f t="shared" si="108"/>
        <v>NGR bulk stream sediment</v>
      </c>
      <c r="K651" s="1" t="str">
        <f t="shared" si="109"/>
        <v>&lt;177 micron (NGR)</v>
      </c>
      <c r="L651">
        <v>34</v>
      </c>
      <c r="M651" t="s">
        <v>82</v>
      </c>
      <c r="N651">
        <v>650</v>
      </c>
      <c r="O651">
        <v>8</v>
      </c>
    </row>
    <row r="652" spans="1:15" hidden="1" x14ac:dyDescent="0.3">
      <c r="A652" t="s">
        <v>2509</v>
      </c>
      <c r="B652" t="s">
        <v>2510</v>
      </c>
      <c r="C652" s="1" t="str">
        <f t="shared" si="106"/>
        <v>21:0455</v>
      </c>
      <c r="D652" s="1" t="str">
        <f t="shared" si="107"/>
        <v>21:0149</v>
      </c>
      <c r="E652" t="s">
        <v>2511</v>
      </c>
      <c r="F652" t="s">
        <v>2512</v>
      </c>
      <c r="H652">
        <v>54.651894599999999</v>
      </c>
      <c r="I652">
        <v>-129.63189890000001</v>
      </c>
      <c r="J652" s="1" t="str">
        <f t="shared" si="108"/>
        <v>NGR bulk stream sediment</v>
      </c>
      <c r="K652" s="1" t="str">
        <f t="shared" si="109"/>
        <v>&lt;177 micron (NGR)</v>
      </c>
      <c r="L652">
        <v>34</v>
      </c>
      <c r="M652" t="s">
        <v>87</v>
      </c>
      <c r="N652">
        <v>651</v>
      </c>
      <c r="O652">
        <v>9</v>
      </c>
    </row>
    <row r="653" spans="1:15" hidden="1" x14ac:dyDescent="0.3">
      <c r="A653" t="s">
        <v>2513</v>
      </c>
      <c r="B653" t="s">
        <v>2514</v>
      </c>
      <c r="C653" s="1" t="str">
        <f t="shared" si="106"/>
        <v>21:0455</v>
      </c>
      <c r="D653" s="1" t="str">
        <f t="shared" si="107"/>
        <v>21:0149</v>
      </c>
      <c r="E653" t="s">
        <v>2515</v>
      </c>
      <c r="F653" t="s">
        <v>2516</v>
      </c>
      <c r="H653">
        <v>54.658200200000003</v>
      </c>
      <c r="I653">
        <v>-129.63602760000001</v>
      </c>
      <c r="J653" s="1" t="str">
        <f t="shared" si="108"/>
        <v>NGR bulk stream sediment</v>
      </c>
      <c r="K653" s="1" t="str">
        <f t="shared" si="109"/>
        <v>&lt;177 micron (NGR)</v>
      </c>
      <c r="L653">
        <v>34</v>
      </c>
      <c r="M653" t="s">
        <v>92</v>
      </c>
      <c r="N653">
        <v>652</v>
      </c>
      <c r="O653">
        <v>4</v>
      </c>
    </row>
    <row r="654" spans="1:15" hidden="1" x14ac:dyDescent="0.3">
      <c r="A654" t="s">
        <v>2517</v>
      </c>
      <c r="B654" t="s">
        <v>2518</v>
      </c>
      <c r="C654" s="1" t="str">
        <f t="shared" si="106"/>
        <v>21:0455</v>
      </c>
      <c r="D654" s="1" t="str">
        <f t="shared" si="107"/>
        <v>21:0149</v>
      </c>
      <c r="E654" t="s">
        <v>2519</v>
      </c>
      <c r="F654" t="s">
        <v>2520</v>
      </c>
      <c r="H654">
        <v>54.660407999999997</v>
      </c>
      <c r="I654">
        <v>-129.65472410000001</v>
      </c>
      <c r="J654" s="1" t="str">
        <f t="shared" si="108"/>
        <v>NGR bulk stream sediment</v>
      </c>
      <c r="K654" s="1" t="str">
        <f t="shared" si="109"/>
        <v>&lt;177 micron (NGR)</v>
      </c>
      <c r="L654">
        <v>34</v>
      </c>
      <c r="M654" t="s">
        <v>97</v>
      </c>
      <c r="N654">
        <v>653</v>
      </c>
      <c r="O654">
        <v>6</v>
      </c>
    </row>
    <row r="655" spans="1:15" hidden="1" x14ac:dyDescent="0.3">
      <c r="A655" t="s">
        <v>2521</v>
      </c>
      <c r="B655" t="s">
        <v>2522</v>
      </c>
      <c r="C655" s="1" t="str">
        <f t="shared" si="106"/>
        <v>21:0455</v>
      </c>
      <c r="D655" s="1" t="str">
        <f t="shared" si="107"/>
        <v>21:0149</v>
      </c>
      <c r="E655" t="s">
        <v>2523</v>
      </c>
      <c r="F655" t="s">
        <v>2524</v>
      </c>
      <c r="H655">
        <v>54.655398900000002</v>
      </c>
      <c r="I655">
        <v>-129.6584398</v>
      </c>
      <c r="J655" s="1" t="str">
        <f t="shared" si="108"/>
        <v>NGR bulk stream sediment</v>
      </c>
      <c r="K655" s="1" t="str">
        <f t="shared" si="109"/>
        <v>&lt;177 micron (NGR)</v>
      </c>
      <c r="L655">
        <v>34</v>
      </c>
      <c r="M655" t="s">
        <v>102</v>
      </c>
      <c r="N655">
        <v>654</v>
      </c>
      <c r="O655">
        <v>4</v>
      </c>
    </row>
    <row r="656" spans="1:15" hidden="1" x14ac:dyDescent="0.3">
      <c r="A656" t="s">
        <v>2525</v>
      </c>
      <c r="B656" t="s">
        <v>2526</v>
      </c>
      <c r="C656" s="1" t="str">
        <f t="shared" si="106"/>
        <v>21:0455</v>
      </c>
      <c r="D656" s="1" t="str">
        <f t="shared" si="107"/>
        <v>21:0149</v>
      </c>
      <c r="E656" t="s">
        <v>2527</v>
      </c>
      <c r="F656" t="s">
        <v>2528</v>
      </c>
      <c r="H656">
        <v>54.662906399999997</v>
      </c>
      <c r="I656">
        <v>-129.68809250000001</v>
      </c>
      <c r="J656" s="1" t="str">
        <f t="shared" si="108"/>
        <v>NGR bulk stream sediment</v>
      </c>
      <c r="K656" s="1" t="str">
        <f t="shared" si="109"/>
        <v>&lt;177 micron (NGR)</v>
      </c>
      <c r="L656">
        <v>34</v>
      </c>
      <c r="M656" t="s">
        <v>107</v>
      </c>
      <c r="N656">
        <v>655</v>
      </c>
      <c r="O656">
        <v>5</v>
      </c>
    </row>
    <row r="657" spans="1:15" hidden="1" x14ac:dyDescent="0.3">
      <c r="A657" t="s">
        <v>2529</v>
      </c>
      <c r="B657" t="s">
        <v>2530</v>
      </c>
      <c r="C657" s="1" t="str">
        <f t="shared" si="106"/>
        <v>21:0455</v>
      </c>
      <c r="D657" s="1" t="str">
        <f t="shared" si="107"/>
        <v>21:0149</v>
      </c>
      <c r="E657" t="s">
        <v>2531</v>
      </c>
      <c r="F657" t="s">
        <v>2532</v>
      </c>
      <c r="H657">
        <v>54.659025800000002</v>
      </c>
      <c r="I657">
        <v>-129.68923530000001</v>
      </c>
      <c r="J657" s="1" t="str">
        <f t="shared" si="108"/>
        <v>NGR bulk stream sediment</v>
      </c>
      <c r="K657" s="1" t="str">
        <f t="shared" si="109"/>
        <v>&lt;177 micron (NGR)</v>
      </c>
      <c r="L657">
        <v>34</v>
      </c>
      <c r="M657" t="s">
        <v>112</v>
      </c>
      <c r="N657">
        <v>656</v>
      </c>
      <c r="O657">
        <v>4</v>
      </c>
    </row>
    <row r="658" spans="1:15" hidden="1" x14ac:dyDescent="0.3">
      <c r="A658" t="s">
        <v>2533</v>
      </c>
      <c r="B658" t="s">
        <v>2534</v>
      </c>
      <c r="C658" s="1" t="str">
        <f t="shared" si="106"/>
        <v>21:0455</v>
      </c>
      <c r="D658" s="1" t="str">
        <f t="shared" si="107"/>
        <v>21:0149</v>
      </c>
      <c r="E658" t="s">
        <v>2535</v>
      </c>
      <c r="F658" t="s">
        <v>2536</v>
      </c>
      <c r="H658">
        <v>54.6986086</v>
      </c>
      <c r="I658">
        <v>-129.70910520000001</v>
      </c>
      <c r="J658" s="1" t="str">
        <f t="shared" si="108"/>
        <v>NGR bulk stream sediment</v>
      </c>
      <c r="K658" s="1" t="str">
        <f t="shared" si="109"/>
        <v>&lt;177 micron (NGR)</v>
      </c>
      <c r="L658">
        <v>35</v>
      </c>
      <c r="M658" t="s">
        <v>19</v>
      </c>
      <c r="N658">
        <v>657</v>
      </c>
      <c r="O658">
        <v>3.8</v>
      </c>
    </row>
    <row r="659" spans="1:15" hidden="1" x14ac:dyDescent="0.3">
      <c r="A659" t="s">
        <v>2537</v>
      </c>
      <c r="B659" t="s">
        <v>2538</v>
      </c>
      <c r="C659" s="1" t="str">
        <f t="shared" si="106"/>
        <v>21:0455</v>
      </c>
      <c r="D659" s="1" t="str">
        <f t="shared" si="107"/>
        <v>21:0149</v>
      </c>
      <c r="E659" t="s">
        <v>2539</v>
      </c>
      <c r="F659" t="s">
        <v>2540</v>
      </c>
      <c r="H659">
        <v>54.6581422</v>
      </c>
      <c r="I659">
        <v>-129.7214754</v>
      </c>
      <c r="J659" s="1" t="str">
        <f t="shared" si="108"/>
        <v>NGR bulk stream sediment</v>
      </c>
      <c r="K659" s="1" t="str">
        <f t="shared" si="109"/>
        <v>&lt;177 micron (NGR)</v>
      </c>
      <c r="L659">
        <v>35</v>
      </c>
      <c r="M659" t="s">
        <v>38</v>
      </c>
      <c r="N659">
        <v>658</v>
      </c>
      <c r="O659">
        <v>14.3</v>
      </c>
    </row>
    <row r="660" spans="1:15" hidden="1" x14ac:dyDescent="0.3">
      <c r="A660" t="s">
        <v>2541</v>
      </c>
      <c r="B660" t="s">
        <v>2542</v>
      </c>
      <c r="C660" s="1" t="str">
        <f t="shared" si="106"/>
        <v>21:0455</v>
      </c>
      <c r="D660" s="1" t="str">
        <f t="shared" si="107"/>
        <v>21:0149</v>
      </c>
      <c r="E660" t="s">
        <v>2543</v>
      </c>
      <c r="F660" t="s">
        <v>2544</v>
      </c>
      <c r="H660">
        <v>54.661553499999997</v>
      </c>
      <c r="I660">
        <v>-129.7309922</v>
      </c>
      <c r="J660" s="1" t="str">
        <f t="shared" si="108"/>
        <v>NGR bulk stream sediment</v>
      </c>
      <c r="K660" s="1" t="str">
        <f t="shared" si="109"/>
        <v>&lt;177 micron (NGR)</v>
      </c>
      <c r="L660">
        <v>35</v>
      </c>
      <c r="M660" t="s">
        <v>43</v>
      </c>
      <c r="N660">
        <v>659</v>
      </c>
      <c r="O660">
        <v>5.7</v>
      </c>
    </row>
    <row r="661" spans="1:15" hidden="1" x14ac:dyDescent="0.3">
      <c r="A661" t="s">
        <v>2545</v>
      </c>
      <c r="B661" t="s">
        <v>2546</v>
      </c>
      <c r="C661" s="1" t="str">
        <f t="shared" si="106"/>
        <v>21:0455</v>
      </c>
      <c r="D661" s="1" t="str">
        <f t="shared" si="107"/>
        <v>21:0149</v>
      </c>
      <c r="E661" t="s">
        <v>2547</v>
      </c>
      <c r="F661" t="s">
        <v>2548</v>
      </c>
      <c r="H661">
        <v>54.713615799999999</v>
      </c>
      <c r="I661">
        <v>-129.80343629999999</v>
      </c>
      <c r="J661" s="1" t="str">
        <f t="shared" si="108"/>
        <v>NGR bulk stream sediment</v>
      </c>
      <c r="K661" s="1" t="str">
        <f t="shared" si="109"/>
        <v>&lt;177 micron (NGR)</v>
      </c>
      <c r="L661">
        <v>35</v>
      </c>
      <c r="M661" t="s">
        <v>24</v>
      </c>
      <c r="N661">
        <v>660</v>
      </c>
      <c r="O661">
        <v>1.3</v>
      </c>
    </row>
    <row r="662" spans="1:15" hidden="1" x14ac:dyDescent="0.3">
      <c r="A662" t="s">
        <v>2549</v>
      </c>
      <c r="B662" t="s">
        <v>2550</v>
      </c>
      <c r="C662" s="1" t="str">
        <f t="shared" si="106"/>
        <v>21:0455</v>
      </c>
      <c r="D662" s="1" t="str">
        <f t="shared" si="107"/>
        <v>21:0149</v>
      </c>
      <c r="E662" t="s">
        <v>2547</v>
      </c>
      <c r="F662" t="s">
        <v>2551</v>
      </c>
      <c r="H662">
        <v>54.713615799999999</v>
      </c>
      <c r="I662">
        <v>-129.80343629999999</v>
      </c>
      <c r="J662" s="1" t="str">
        <f t="shared" si="108"/>
        <v>NGR bulk stream sediment</v>
      </c>
      <c r="K662" s="1" t="str">
        <f t="shared" si="109"/>
        <v>&lt;177 micron (NGR)</v>
      </c>
      <c r="L662">
        <v>35</v>
      </c>
      <c r="M662" t="s">
        <v>28</v>
      </c>
      <c r="N662">
        <v>661</v>
      </c>
      <c r="O662">
        <v>1.2</v>
      </c>
    </row>
    <row r="663" spans="1:15" hidden="1" x14ac:dyDescent="0.3">
      <c r="A663" t="s">
        <v>2552</v>
      </c>
      <c r="B663" t="s">
        <v>2553</v>
      </c>
      <c r="C663" s="1" t="str">
        <f t="shared" si="106"/>
        <v>21:0455</v>
      </c>
      <c r="D663" s="1" t="str">
        <f t="shared" si="107"/>
        <v>21:0149</v>
      </c>
      <c r="E663" t="s">
        <v>2554</v>
      </c>
      <c r="F663" t="s">
        <v>2555</v>
      </c>
      <c r="H663">
        <v>54.6965523</v>
      </c>
      <c r="I663">
        <v>-129.7935717</v>
      </c>
      <c r="J663" s="1" t="str">
        <f t="shared" si="108"/>
        <v>NGR bulk stream sediment</v>
      </c>
      <c r="K663" s="1" t="str">
        <f t="shared" si="109"/>
        <v>&lt;177 micron (NGR)</v>
      </c>
      <c r="L663">
        <v>35</v>
      </c>
      <c r="M663" t="s">
        <v>48</v>
      </c>
      <c r="N663">
        <v>662</v>
      </c>
      <c r="O663">
        <v>1.3</v>
      </c>
    </row>
    <row r="664" spans="1:15" hidden="1" x14ac:dyDescent="0.3">
      <c r="A664" t="s">
        <v>2556</v>
      </c>
      <c r="B664" t="s">
        <v>2557</v>
      </c>
      <c r="C664" s="1" t="str">
        <f t="shared" si="106"/>
        <v>21:0455</v>
      </c>
      <c r="D664" s="1" t="str">
        <f t="shared" si="107"/>
        <v>21:0149</v>
      </c>
      <c r="E664" t="s">
        <v>2558</v>
      </c>
      <c r="F664" t="s">
        <v>2559</v>
      </c>
      <c r="H664">
        <v>54.677576500000001</v>
      </c>
      <c r="I664">
        <v>-129.77919729999999</v>
      </c>
      <c r="J664" s="1" t="str">
        <f t="shared" si="108"/>
        <v>NGR bulk stream sediment</v>
      </c>
      <c r="K664" s="1" t="str">
        <f t="shared" si="109"/>
        <v>&lt;177 micron (NGR)</v>
      </c>
      <c r="L664">
        <v>35</v>
      </c>
      <c r="M664" t="s">
        <v>53</v>
      </c>
      <c r="N664">
        <v>663</v>
      </c>
      <c r="O664">
        <v>2.6</v>
      </c>
    </row>
    <row r="665" spans="1:15" hidden="1" x14ac:dyDescent="0.3">
      <c r="A665" t="s">
        <v>2560</v>
      </c>
      <c r="B665" t="s">
        <v>2561</v>
      </c>
      <c r="C665" s="1" t="str">
        <f t="shared" si="106"/>
        <v>21:0455</v>
      </c>
      <c r="D665" s="1" t="str">
        <f t="shared" si="107"/>
        <v>21:0149</v>
      </c>
      <c r="E665" t="s">
        <v>2562</v>
      </c>
      <c r="F665" t="s">
        <v>2563</v>
      </c>
      <c r="H665">
        <v>54.680745600000002</v>
      </c>
      <c r="I665">
        <v>-129.75638620000001</v>
      </c>
      <c r="J665" s="1" t="str">
        <f t="shared" si="108"/>
        <v>NGR bulk stream sediment</v>
      </c>
      <c r="K665" s="1" t="str">
        <f t="shared" si="109"/>
        <v>&lt;177 micron (NGR)</v>
      </c>
      <c r="L665">
        <v>35</v>
      </c>
      <c r="M665" t="s">
        <v>58</v>
      </c>
      <c r="N665">
        <v>664</v>
      </c>
      <c r="O665">
        <v>2.2999999999999998</v>
      </c>
    </row>
    <row r="666" spans="1:15" hidden="1" x14ac:dyDescent="0.3">
      <c r="A666" t="s">
        <v>2564</v>
      </c>
      <c r="B666" t="s">
        <v>2565</v>
      </c>
      <c r="C666" s="1" t="str">
        <f t="shared" si="106"/>
        <v>21:0455</v>
      </c>
      <c r="D666" s="1" t="str">
        <f t="shared" si="107"/>
        <v>21:0149</v>
      </c>
      <c r="E666" t="s">
        <v>2566</v>
      </c>
      <c r="F666" t="s">
        <v>2567</v>
      </c>
      <c r="H666">
        <v>54.692088699999999</v>
      </c>
      <c r="I666">
        <v>-129.7478658</v>
      </c>
      <c r="J666" s="1" t="str">
        <f t="shared" si="108"/>
        <v>NGR bulk stream sediment</v>
      </c>
      <c r="K666" s="1" t="str">
        <f t="shared" si="109"/>
        <v>&lt;177 micron (NGR)</v>
      </c>
      <c r="L666">
        <v>35</v>
      </c>
      <c r="M666" t="s">
        <v>63</v>
      </c>
      <c r="N666">
        <v>665</v>
      </c>
      <c r="O666">
        <v>3.3</v>
      </c>
    </row>
    <row r="667" spans="1:15" hidden="1" x14ac:dyDescent="0.3">
      <c r="A667" t="s">
        <v>2568</v>
      </c>
      <c r="B667" t="s">
        <v>2569</v>
      </c>
      <c r="C667" s="1" t="str">
        <f t="shared" si="106"/>
        <v>21:0455</v>
      </c>
      <c r="D667" s="1" t="str">
        <f t="shared" si="107"/>
        <v>21:0149</v>
      </c>
      <c r="E667" t="s">
        <v>2570</v>
      </c>
      <c r="F667" t="s">
        <v>2571</v>
      </c>
      <c r="H667">
        <v>54.7036649</v>
      </c>
      <c r="I667">
        <v>-129.74070990000001</v>
      </c>
      <c r="J667" s="1" t="str">
        <f t="shared" si="108"/>
        <v>NGR bulk stream sediment</v>
      </c>
      <c r="K667" s="1" t="str">
        <f t="shared" si="109"/>
        <v>&lt;177 micron (NGR)</v>
      </c>
      <c r="L667">
        <v>35</v>
      </c>
      <c r="M667" t="s">
        <v>68</v>
      </c>
      <c r="N667">
        <v>666</v>
      </c>
      <c r="O667">
        <v>3.5</v>
      </c>
    </row>
    <row r="668" spans="1:15" hidden="1" x14ac:dyDescent="0.3">
      <c r="A668" t="s">
        <v>2572</v>
      </c>
      <c r="B668" t="s">
        <v>2573</v>
      </c>
      <c r="C668" s="1" t="str">
        <f t="shared" si="106"/>
        <v>21:0455</v>
      </c>
      <c r="D668" s="1" t="str">
        <f t="shared" si="107"/>
        <v>21:0149</v>
      </c>
      <c r="E668" t="s">
        <v>2574</v>
      </c>
      <c r="F668" t="s">
        <v>2575</v>
      </c>
      <c r="H668">
        <v>54.711444200000003</v>
      </c>
      <c r="I668">
        <v>-129.72828150000001</v>
      </c>
      <c r="J668" s="1" t="str">
        <f t="shared" si="108"/>
        <v>NGR bulk stream sediment</v>
      </c>
      <c r="K668" s="1" t="str">
        <f t="shared" si="109"/>
        <v>&lt;177 micron (NGR)</v>
      </c>
      <c r="L668">
        <v>35</v>
      </c>
      <c r="M668" t="s">
        <v>77</v>
      </c>
      <c r="N668">
        <v>667</v>
      </c>
      <c r="O668">
        <v>20.3</v>
      </c>
    </row>
    <row r="669" spans="1:15" hidden="1" x14ac:dyDescent="0.3">
      <c r="A669" t="s">
        <v>2576</v>
      </c>
      <c r="B669" t="s">
        <v>2577</v>
      </c>
      <c r="C669" s="1" t="str">
        <f t="shared" si="106"/>
        <v>21:0455</v>
      </c>
      <c r="D669" s="1" t="str">
        <f t="shared" si="107"/>
        <v>21:0149</v>
      </c>
      <c r="E669" t="s">
        <v>2535</v>
      </c>
      <c r="F669" t="s">
        <v>2578</v>
      </c>
      <c r="H669">
        <v>54.6986086</v>
      </c>
      <c r="I669">
        <v>-129.70910520000001</v>
      </c>
      <c r="J669" s="1" t="str">
        <f t="shared" si="108"/>
        <v>NGR bulk stream sediment</v>
      </c>
      <c r="K669" s="1" t="str">
        <f t="shared" si="109"/>
        <v>&lt;177 micron (NGR)</v>
      </c>
      <c r="L669">
        <v>35</v>
      </c>
      <c r="M669" t="s">
        <v>72</v>
      </c>
      <c r="N669">
        <v>668</v>
      </c>
      <c r="O669">
        <v>4.0999999999999996</v>
      </c>
    </row>
    <row r="670" spans="1:15" hidden="1" x14ac:dyDescent="0.3">
      <c r="A670" t="s">
        <v>2579</v>
      </c>
      <c r="B670" t="s">
        <v>2580</v>
      </c>
      <c r="C670" s="1" t="str">
        <f t="shared" si="106"/>
        <v>21:0455</v>
      </c>
      <c r="D670" s="1" t="str">
        <f>HYPERLINK("https://geochem.nrcan.gc.ca/cdogs/content/svy/svy_e.htm", "")</f>
        <v/>
      </c>
      <c r="G670" s="1" t="str">
        <f>HYPERLINK("https://geochem.nrcan.gc.ca/cdogs/content/cr_/cr_00121_e.htm", "121")</f>
        <v>121</v>
      </c>
      <c r="J670" t="s">
        <v>31</v>
      </c>
      <c r="K670" t="s">
        <v>32</v>
      </c>
      <c r="L670">
        <v>35</v>
      </c>
      <c r="M670" t="s">
        <v>33</v>
      </c>
      <c r="N670">
        <v>669</v>
      </c>
      <c r="O670">
        <v>2.1</v>
      </c>
    </row>
    <row r="671" spans="1:15" hidden="1" x14ac:dyDescent="0.3">
      <c r="A671" t="s">
        <v>2581</v>
      </c>
      <c r="B671" t="s">
        <v>2582</v>
      </c>
      <c r="C671" s="1" t="str">
        <f t="shared" si="106"/>
        <v>21:0455</v>
      </c>
      <c r="D671" s="1" t="str">
        <f t="shared" ref="D671:D679" si="110">HYPERLINK("https://geochem.nrcan.gc.ca/cdogs/content/svy/svy210149_e.htm", "21:0149")</f>
        <v>21:0149</v>
      </c>
      <c r="E671" t="s">
        <v>2583</v>
      </c>
      <c r="F671" t="s">
        <v>2584</v>
      </c>
      <c r="H671">
        <v>54.701567799999999</v>
      </c>
      <c r="I671">
        <v>-129.7057126</v>
      </c>
      <c r="J671" s="1" t="str">
        <f t="shared" ref="J671:J679" si="111">HYPERLINK("https://geochem.nrcan.gc.ca/cdogs/content/kwd/kwd020030_e.htm", "NGR bulk stream sediment")</f>
        <v>NGR bulk stream sediment</v>
      </c>
      <c r="K671" s="1" t="str">
        <f t="shared" ref="K671:K679" si="112">HYPERLINK("https://geochem.nrcan.gc.ca/cdogs/content/kwd/kwd080006_e.htm", "&lt;177 micron (NGR)")</f>
        <v>&lt;177 micron (NGR)</v>
      </c>
      <c r="L671">
        <v>35</v>
      </c>
      <c r="M671" t="s">
        <v>82</v>
      </c>
      <c r="N671">
        <v>670</v>
      </c>
      <c r="O671">
        <v>4.4000000000000004</v>
      </c>
    </row>
    <row r="672" spans="1:15" hidden="1" x14ac:dyDescent="0.3">
      <c r="A672" t="s">
        <v>2585</v>
      </c>
      <c r="B672" t="s">
        <v>2586</v>
      </c>
      <c r="C672" s="1" t="str">
        <f t="shared" si="106"/>
        <v>21:0455</v>
      </c>
      <c r="D672" s="1" t="str">
        <f t="shared" si="110"/>
        <v>21:0149</v>
      </c>
      <c r="E672" t="s">
        <v>2587</v>
      </c>
      <c r="F672" t="s">
        <v>2588</v>
      </c>
      <c r="H672">
        <v>54.7285538</v>
      </c>
      <c r="I672">
        <v>-129.71995820000001</v>
      </c>
      <c r="J672" s="1" t="str">
        <f t="shared" si="111"/>
        <v>NGR bulk stream sediment</v>
      </c>
      <c r="K672" s="1" t="str">
        <f t="shared" si="112"/>
        <v>&lt;177 micron (NGR)</v>
      </c>
      <c r="L672">
        <v>35</v>
      </c>
      <c r="M672" t="s">
        <v>87</v>
      </c>
      <c r="N672">
        <v>671</v>
      </c>
      <c r="O672">
        <v>3.3</v>
      </c>
    </row>
    <row r="673" spans="1:15" hidden="1" x14ac:dyDescent="0.3">
      <c r="A673" t="s">
        <v>2589</v>
      </c>
      <c r="B673" t="s">
        <v>2590</v>
      </c>
      <c r="C673" s="1" t="str">
        <f t="shared" si="106"/>
        <v>21:0455</v>
      </c>
      <c r="D673" s="1" t="str">
        <f t="shared" si="110"/>
        <v>21:0149</v>
      </c>
      <c r="E673" t="s">
        <v>2591</v>
      </c>
      <c r="F673" t="s">
        <v>2592</v>
      </c>
      <c r="H673">
        <v>54.726860500000001</v>
      </c>
      <c r="I673">
        <v>-129.7130808</v>
      </c>
      <c r="J673" s="1" t="str">
        <f t="shared" si="111"/>
        <v>NGR bulk stream sediment</v>
      </c>
      <c r="K673" s="1" t="str">
        <f t="shared" si="112"/>
        <v>&lt;177 micron (NGR)</v>
      </c>
      <c r="L673">
        <v>35</v>
      </c>
      <c r="M673" t="s">
        <v>92</v>
      </c>
      <c r="N673">
        <v>672</v>
      </c>
      <c r="O673">
        <v>4.9000000000000004</v>
      </c>
    </row>
    <row r="674" spans="1:15" hidden="1" x14ac:dyDescent="0.3">
      <c r="A674" t="s">
        <v>2593</v>
      </c>
      <c r="B674" t="s">
        <v>2594</v>
      </c>
      <c r="C674" s="1" t="str">
        <f t="shared" si="106"/>
        <v>21:0455</v>
      </c>
      <c r="D674" s="1" t="str">
        <f t="shared" si="110"/>
        <v>21:0149</v>
      </c>
      <c r="E674" t="s">
        <v>2595</v>
      </c>
      <c r="F674" t="s">
        <v>2596</v>
      </c>
      <c r="H674">
        <v>54.7059572</v>
      </c>
      <c r="I674">
        <v>-129.63007780000001</v>
      </c>
      <c r="J674" s="1" t="str">
        <f t="shared" si="111"/>
        <v>NGR bulk stream sediment</v>
      </c>
      <c r="K674" s="1" t="str">
        <f t="shared" si="112"/>
        <v>&lt;177 micron (NGR)</v>
      </c>
      <c r="L674">
        <v>35</v>
      </c>
      <c r="M674" t="s">
        <v>97</v>
      </c>
      <c r="N674">
        <v>673</v>
      </c>
      <c r="O674">
        <v>6.1</v>
      </c>
    </row>
    <row r="675" spans="1:15" hidden="1" x14ac:dyDescent="0.3">
      <c r="A675" t="s">
        <v>2597</v>
      </c>
      <c r="B675" t="s">
        <v>2598</v>
      </c>
      <c r="C675" s="1" t="str">
        <f t="shared" si="106"/>
        <v>21:0455</v>
      </c>
      <c r="D675" s="1" t="str">
        <f t="shared" si="110"/>
        <v>21:0149</v>
      </c>
      <c r="E675" t="s">
        <v>2599</v>
      </c>
      <c r="F675" t="s">
        <v>2600</v>
      </c>
      <c r="H675">
        <v>54.707539699999998</v>
      </c>
      <c r="I675">
        <v>-129.63834270000001</v>
      </c>
      <c r="J675" s="1" t="str">
        <f t="shared" si="111"/>
        <v>NGR bulk stream sediment</v>
      </c>
      <c r="K675" s="1" t="str">
        <f t="shared" si="112"/>
        <v>&lt;177 micron (NGR)</v>
      </c>
      <c r="L675">
        <v>35</v>
      </c>
      <c r="M675" t="s">
        <v>102</v>
      </c>
      <c r="N675">
        <v>674</v>
      </c>
      <c r="O675">
        <v>3.3</v>
      </c>
    </row>
    <row r="676" spans="1:15" hidden="1" x14ac:dyDescent="0.3">
      <c r="A676" t="s">
        <v>2601</v>
      </c>
      <c r="B676" t="s">
        <v>2602</v>
      </c>
      <c r="C676" s="1" t="str">
        <f t="shared" si="106"/>
        <v>21:0455</v>
      </c>
      <c r="D676" s="1" t="str">
        <f t="shared" si="110"/>
        <v>21:0149</v>
      </c>
      <c r="E676" t="s">
        <v>2603</v>
      </c>
      <c r="F676" t="s">
        <v>2604</v>
      </c>
      <c r="H676">
        <v>54.735731399999999</v>
      </c>
      <c r="I676">
        <v>-129.64215949999999</v>
      </c>
      <c r="J676" s="1" t="str">
        <f t="shared" si="111"/>
        <v>NGR bulk stream sediment</v>
      </c>
      <c r="K676" s="1" t="str">
        <f t="shared" si="112"/>
        <v>&lt;177 micron (NGR)</v>
      </c>
      <c r="L676">
        <v>35</v>
      </c>
      <c r="M676" t="s">
        <v>107</v>
      </c>
      <c r="N676">
        <v>675</v>
      </c>
      <c r="O676">
        <v>2.1</v>
      </c>
    </row>
    <row r="677" spans="1:15" hidden="1" x14ac:dyDescent="0.3">
      <c r="A677" t="s">
        <v>2605</v>
      </c>
      <c r="B677" t="s">
        <v>2606</v>
      </c>
      <c r="C677" s="1" t="str">
        <f t="shared" si="106"/>
        <v>21:0455</v>
      </c>
      <c r="D677" s="1" t="str">
        <f t="shared" si="110"/>
        <v>21:0149</v>
      </c>
      <c r="E677" t="s">
        <v>2607</v>
      </c>
      <c r="F677" t="s">
        <v>2608</v>
      </c>
      <c r="H677">
        <v>54.740675400000001</v>
      </c>
      <c r="I677">
        <v>-129.61314820000001</v>
      </c>
      <c r="J677" s="1" t="str">
        <f t="shared" si="111"/>
        <v>NGR bulk stream sediment</v>
      </c>
      <c r="K677" s="1" t="str">
        <f t="shared" si="112"/>
        <v>&lt;177 micron (NGR)</v>
      </c>
      <c r="L677">
        <v>35</v>
      </c>
      <c r="M677" t="s">
        <v>112</v>
      </c>
      <c r="N677">
        <v>676</v>
      </c>
      <c r="O677">
        <v>6.5</v>
      </c>
    </row>
    <row r="678" spans="1:15" hidden="1" x14ac:dyDescent="0.3">
      <c r="A678" t="s">
        <v>2609</v>
      </c>
      <c r="B678" t="s">
        <v>2610</v>
      </c>
      <c r="C678" s="1" t="str">
        <f t="shared" si="106"/>
        <v>21:0455</v>
      </c>
      <c r="D678" s="1" t="str">
        <f t="shared" si="110"/>
        <v>21:0149</v>
      </c>
      <c r="E678" t="s">
        <v>2611</v>
      </c>
      <c r="F678" t="s">
        <v>2612</v>
      </c>
      <c r="H678">
        <v>54.710395800000001</v>
      </c>
      <c r="I678">
        <v>-129.48505209999999</v>
      </c>
      <c r="J678" s="1" t="str">
        <f t="shared" si="111"/>
        <v>NGR bulk stream sediment</v>
      </c>
      <c r="K678" s="1" t="str">
        <f t="shared" si="112"/>
        <v>&lt;177 micron (NGR)</v>
      </c>
      <c r="L678">
        <v>36</v>
      </c>
      <c r="M678" t="s">
        <v>19</v>
      </c>
      <c r="N678">
        <v>677</v>
      </c>
      <c r="O678">
        <v>12</v>
      </c>
    </row>
    <row r="679" spans="1:15" hidden="1" x14ac:dyDescent="0.3">
      <c r="A679" t="s">
        <v>2613</v>
      </c>
      <c r="B679" t="s">
        <v>2614</v>
      </c>
      <c r="C679" s="1" t="str">
        <f t="shared" si="106"/>
        <v>21:0455</v>
      </c>
      <c r="D679" s="1" t="str">
        <f t="shared" si="110"/>
        <v>21:0149</v>
      </c>
      <c r="E679" t="s">
        <v>2615</v>
      </c>
      <c r="F679" t="s">
        <v>2616</v>
      </c>
      <c r="H679">
        <v>54.685522499999998</v>
      </c>
      <c r="I679">
        <v>-129.52072380000001</v>
      </c>
      <c r="J679" s="1" t="str">
        <f t="shared" si="111"/>
        <v>NGR bulk stream sediment</v>
      </c>
      <c r="K679" s="1" t="str">
        <f t="shared" si="112"/>
        <v>&lt;177 micron (NGR)</v>
      </c>
      <c r="L679">
        <v>36</v>
      </c>
      <c r="M679" t="s">
        <v>38</v>
      </c>
      <c r="N679">
        <v>678</v>
      </c>
      <c r="O679">
        <v>5</v>
      </c>
    </row>
    <row r="680" spans="1:15" hidden="1" x14ac:dyDescent="0.3">
      <c r="A680" t="s">
        <v>2617</v>
      </c>
      <c r="B680" t="s">
        <v>2618</v>
      </c>
      <c r="C680" s="1" t="str">
        <f t="shared" si="106"/>
        <v>21:0455</v>
      </c>
      <c r="D680" s="1" t="str">
        <f>HYPERLINK("https://geochem.nrcan.gc.ca/cdogs/content/svy/svy_e.htm", "")</f>
        <v/>
      </c>
      <c r="G680" s="1" t="str">
        <f>HYPERLINK("https://geochem.nrcan.gc.ca/cdogs/content/cr_/cr_00120_e.htm", "120")</f>
        <v>120</v>
      </c>
      <c r="J680" t="s">
        <v>31</v>
      </c>
      <c r="K680" t="s">
        <v>32</v>
      </c>
      <c r="L680">
        <v>36</v>
      </c>
      <c r="M680" t="s">
        <v>33</v>
      </c>
      <c r="N680">
        <v>679</v>
      </c>
      <c r="O680">
        <v>4</v>
      </c>
    </row>
    <row r="681" spans="1:15" hidden="1" x14ac:dyDescent="0.3">
      <c r="A681" t="s">
        <v>2619</v>
      </c>
      <c r="B681" t="s">
        <v>2620</v>
      </c>
      <c r="C681" s="1" t="str">
        <f t="shared" si="106"/>
        <v>21:0455</v>
      </c>
      <c r="D681" s="1" t="str">
        <f t="shared" ref="D681:D702" si="113">HYPERLINK("https://geochem.nrcan.gc.ca/cdogs/content/svy/svy210149_e.htm", "21:0149")</f>
        <v>21:0149</v>
      </c>
      <c r="E681" t="s">
        <v>2621</v>
      </c>
      <c r="F681" t="s">
        <v>2622</v>
      </c>
      <c r="H681">
        <v>54.688172100000003</v>
      </c>
      <c r="I681">
        <v>-129.5251164</v>
      </c>
      <c r="J681" s="1" t="str">
        <f t="shared" ref="J681:J702" si="114">HYPERLINK("https://geochem.nrcan.gc.ca/cdogs/content/kwd/kwd020030_e.htm", "NGR bulk stream sediment")</f>
        <v>NGR bulk stream sediment</v>
      </c>
      <c r="K681" s="1" t="str">
        <f t="shared" ref="K681:K702" si="115">HYPERLINK("https://geochem.nrcan.gc.ca/cdogs/content/kwd/kwd080006_e.htm", "&lt;177 micron (NGR)")</f>
        <v>&lt;177 micron (NGR)</v>
      </c>
      <c r="L681">
        <v>36</v>
      </c>
      <c r="M681" t="s">
        <v>43</v>
      </c>
      <c r="N681">
        <v>680</v>
      </c>
      <c r="O681">
        <v>3</v>
      </c>
    </row>
    <row r="682" spans="1:15" hidden="1" x14ac:dyDescent="0.3">
      <c r="A682" t="s">
        <v>2623</v>
      </c>
      <c r="B682" t="s">
        <v>2624</v>
      </c>
      <c r="C682" s="1" t="str">
        <f t="shared" si="106"/>
        <v>21:0455</v>
      </c>
      <c r="D682" s="1" t="str">
        <f t="shared" si="113"/>
        <v>21:0149</v>
      </c>
      <c r="E682" t="s">
        <v>2625</v>
      </c>
      <c r="F682" t="s">
        <v>2626</v>
      </c>
      <c r="H682">
        <v>54.691189399999999</v>
      </c>
      <c r="I682">
        <v>-129.46726169999999</v>
      </c>
      <c r="J682" s="1" t="str">
        <f t="shared" si="114"/>
        <v>NGR bulk stream sediment</v>
      </c>
      <c r="K682" s="1" t="str">
        <f t="shared" si="115"/>
        <v>&lt;177 micron (NGR)</v>
      </c>
      <c r="L682">
        <v>36</v>
      </c>
      <c r="M682" t="s">
        <v>48</v>
      </c>
      <c r="N682">
        <v>681</v>
      </c>
      <c r="O682">
        <v>9</v>
      </c>
    </row>
    <row r="683" spans="1:15" hidden="1" x14ac:dyDescent="0.3">
      <c r="A683" t="s">
        <v>2627</v>
      </c>
      <c r="B683" t="s">
        <v>2628</v>
      </c>
      <c r="C683" s="1" t="str">
        <f t="shared" si="106"/>
        <v>21:0455</v>
      </c>
      <c r="D683" s="1" t="str">
        <f t="shared" si="113"/>
        <v>21:0149</v>
      </c>
      <c r="E683" t="s">
        <v>2629</v>
      </c>
      <c r="F683" t="s">
        <v>2630</v>
      </c>
      <c r="H683">
        <v>54.706614899999998</v>
      </c>
      <c r="I683">
        <v>-129.48443270000001</v>
      </c>
      <c r="J683" s="1" t="str">
        <f t="shared" si="114"/>
        <v>NGR bulk stream sediment</v>
      </c>
      <c r="K683" s="1" t="str">
        <f t="shared" si="115"/>
        <v>&lt;177 micron (NGR)</v>
      </c>
      <c r="L683">
        <v>36</v>
      </c>
      <c r="M683" t="s">
        <v>53</v>
      </c>
      <c r="N683">
        <v>682</v>
      </c>
      <c r="O683">
        <v>3</v>
      </c>
    </row>
    <row r="684" spans="1:15" hidden="1" x14ac:dyDescent="0.3">
      <c r="A684" t="s">
        <v>2631</v>
      </c>
      <c r="B684" t="s">
        <v>2632</v>
      </c>
      <c r="C684" s="1" t="str">
        <f t="shared" si="106"/>
        <v>21:0455</v>
      </c>
      <c r="D684" s="1" t="str">
        <f t="shared" si="113"/>
        <v>21:0149</v>
      </c>
      <c r="E684" t="s">
        <v>2633</v>
      </c>
      <c r="F684" t="s">
        <v>2634</v>
      </c>
      <c r="H684">
        <v>54.7057498</v>
      </c>
      <c r="I684">
        <v>-129.49165389999999</v>
      </c>
      <c r="J684" s="1" t="str">
        <f t="shared" si="114"/>
        <v>NGR bulk stream sediment</v>
      </c>
      <c r="K684" s="1" t="str">
        <f t="shared" si="115"/>
        <v>&lt;177 micron (NGR)</v>
      </c>
      <c r="L684">
        <v>36</v>
      </c>
      <c r="M684" t="s">
        <v>58</v>
      </c>
      <c r="N684">
        <v>683</v>
      </c>
      <c r="O684">
        <v>10</v>
      </c>
    </row>
    <row r="685" spans="1:15" hidden="1" x14ac:dyDescent="0.3">
      <c r="A685" t="s">
        <v>2635</v>
      </c>
      <c r="B685" t="s">
        <v>2636</v>
      </c>
      <c r="C685" s="1" t="str">
        <f t="shared" si="106"/>
        <v>21:0455</v>
      </c>
      <c r="D685" s="1" t="str">
        <f t="shared" si="113"/>
        <v>21:0149</v>
      </c>
      <c r="E685" t="s">
        <v>2611</v>
      </c>
      <c r="F685" t="s">
        <v>2637</v>
      </c>
      <c r="H685">
        <v>54.710395800000001</v>
      </c>
      <c r="I685">
        <v>-129.48505209999999</v>
      </c>
      <c r="J685" s="1" t="str">
        <f t="shared" si="114"/>
        <v>NGR bulk stream sediment</v>
      </c>
      <c r="K685" s="1" t="str">
        <f t="shared" si="115"/>
        <v>&lt;177 micron (NGR)</v>
      </c>
      <c r="L685">
        <v>36</v>
      </c>
      <c r="M685" t="s">
        <v>72</v>
      </c>
      <c r="N685">
        <v>684</v>
      </c>
      <c r="O685">
        <v>9</v>
      </c>
    </row>
    <row r="686" spans="1:15" hidden="1" x14ac:dyDescent="0.3">
      <c r="A686" t="s">
        <v>2638</v>
      </c>
      <c r="B686" t="s">
        <v>2639</v>
      </c>
      <c r="C686" s="1" t="str">
        <f t="shared" si="106"/>
        <v>21:0455</v>
      </c>
      <c r="D686" s="1" t="str">
        <f t="shared" si="113"/>
        <v>21:0149</v>
      </c>
      <c r="E686" t="s">
        <v>2640</v>
      </c>
      <c r="F686" t="s">
        <v>2641</v>
      </c>
      <c r="H686">
        <v>54.727979499999996</v>
      </c>
      <c r="I686">
        <v>-129.5010997</v>
      </c>
      <c r="J686" s="1" t="str">
        <f t="shared" si="114"/>
        <v>NGR bulk stream sediment</v>
      </c>
      <c r="K686" s="1" t="str">
        <f t="shared" si="115"/>
        <v>&lt;177 micron (NGR)</v>
      </c>
      <c r="L686">
        <v>36</v>
      </c>
      <c r="M686" t="s">
        <v>63</v>
      </c>
      <c r="N686">
        <v>685</v>
      </c>
      <c r="O686">
        <v>4</v>
      </c>
    </row>
    <row r="687" spans="1:15" hidden="1" x14ac:dyDescent="0.3">
      <c r="A687" t="s">
        <v>2642</v>
      </c>
      <c r="B687" t="s">
        <v>2643</v>
      </c>
      <c r="C687" s="1" t="str">
        <f t="shared" si="106"/>
        <v>21:0455</v>
      </c>
      <c r="D687" s="1" t="str">
        <f t="shared" si="113"/>
        <v>21:0149</v>
      </c>
      <c r="E687" t="s">
        <v>2644</v>
      </c>
      <c r="F687" t="s">
        <v>2645</v>
      </c>
      <c r="H687">
        <v>54.736519199999996</v>
      </c>
      <c r="I687">
        <v>-129.4962046</v>
      </c>
      <c r="J687" s="1" t="str">
        <f t="shared" si="114"/>
        <v>NGR bulk stream sediment</v>
      </c>
      <c r="K687" s="1" t="str">
        <f t="shared" si="115"/>
        <v>&lt;177 micron (NGR)</v>
      </c>
      <c r="L687">
        <v>36</v>
      </c>
      <c r="M687" t="s">
        <v>68</v>
      </c>
      <c r="N687">
        <v>686</v>
      </c>
      <c r="O687">
        <v>4</v>
      </c>
    </row>
    <row r="688" spans="1:15" hidden="1" x14ac:dyDescent="0.3">
      <c r="A688" t="s">
        <v>2646</v>
      </c>
      <c r="B688" t="s">
        <v>2647</v>
      </c>
      <c r="C688" s="1" t="str">
        <f t="shared" si="106"/>
        <v>21:0455</v>
      </c>
      <c r="D688" s="1" t="str">
        <f t="shared" si="113"/>
        <v>21:0149</v>
      </c>
      <c r="E688" t="s">
        <v>2648</v>
      </c>
      <c r="F688" t="s">
        <v>2649</v>
      </c>
      <c r="H688">
        <v>54.746029200000002</v>
      </c>
      <c r="I688">
        <v>-129.4999713</v>
      </c>
      <c r="J688" s="1" t="str">
        <f t="shared" si="114"/>
        <v>NGR bulk stream sediment</v>
      </c>
      <c r="K688" s="1" t="str">
        <f t="shared" si="115"/>
        <v>&lt;177 micron (NGR)</v>
      </c>
      <c r="L688">
        <v>36</v>
      </c>
      <c r="M688" t="s">
        <v>77</v>
      </c>
      <c r="N688">
        <v>687</v>
      </c>
      <c r="O688">
        <v>9</v>
      </c>
    </row>
    <row r="689" spans="1:15" hidden="1" x14ac:dyDescent="0.3">
      <c r="A689" t="s">
        <v>2650</v>
      </c>
      <c r="B689" t="s">
        <v>2651</v>
      </c>
      <c r="C689" s="1" t="str">
        <f t="shared" si="106"/>
        <v>21:0455</v>
      </c>
      <c r="D689" s="1" t="str">
        <f t="shared" si="113"/>
        <v>21:0149</v>
      </c>
      <c r="E689" t="s">
        <v>2652</v>
      </c>
      <c r="F689" t="s">
        <v>2653</v>
      </c>
      <c r="H689">
        <v>54.748446100000002</v>
      </c>
      <c r="I689">
        <v>-129.52115989999999</v>
      </c>
      <c r="J689" s="1" t="str">
        <f t="shared" si="114"/>
        <v>NGR bulk stream sediment</v>
      </c>
      <c r="K689" s="1" t="str">
        <f t="shared" si="115"/>
        <v>&lt;177 micron (NGR)</v>
      </c>
      <c r="L689">
        <v>36</v>
      </c>
      <c r="M689" t="s">
        <v>82</v>
      </c>
      <c r="N689">
        <v>688</v>
      </c>
      <c r="O689">
        <v>17</v>
      </c>
    </row>
    <row r="690" spans="1:15" hidden="1" x14ac:dyDescent="0.3">
      <c r="A690" t="s">
        <v>2654</v>
      </c>
      <c r="B690" t="s">
        <v>2655</v>
      </c>
      <c r="C690" s="1" t="str">
        <f t="shared" si="106"/>
        <v>21:0455</v>
      </c>
      <c r="D690" s="1" t="str">
        <f t="shared" si="113"/>
        <v>21:0149</v>
      </c>
      <c r="E690" t="s">
        <v>2656</v>
      </c>
      <c r="F690" t="s">
        <v>2657</v>
      </c>
      <c r="H690">
        <v>54.745576999999997</v>
      </c>
      <c r="I690">
        <v>-129.51963169999999</v>
      </c>
      <c r="J690" s="1" t="str">
        <f t="shared" si="114"/>
        <v>NGR bulk stream sediment</v>
      </c>
      <c r="K690" s="1" t="str">
        <f t="shared" si="115"/>
        <v>&lt;177 micron (NGR)</v>
      </c>
      <c r="L690">
        <v>36</v>
      </c>
      <c r="M690" t="s">
        <v>24</v>
      </c>
      <c r="N690">
        <v>689</v>
      </c>
      <c r="O690">
        <v>5</v>
      </c>
    </row>
    <row r="691" spans="1:15" hidden="1" x14ac:dyDescent="0.3">
      <c r="A691" t="s">
        <v>2658</v>
      </c>
      <c r="B691" t="s">
        <v>2659</v>
      </c>
      <c r="C691" s="1" t="str">
        <f t="shared" si="106"/>
        <v>21:0455</v>
      </c>
      <c r="D691" s="1" t="str">
        <f t="shared" si="113"/>
        <v>21:0149</v>
      </c>
      <c r="E691" t="s">
        <v>2656</v>
      </c>
      <c r="F691" t="s">
        <v>2660</v>
      </c>
      <c r="H691">
        <v>54.745576999999997</v>
      </c>
      <c r="I691">
        <v>-129.51963169999999</v>
      </c>
      <c r="J691" s="1" t="str">
        <f t="shared" si="114"/>
        <v>NGR bulk stream sediment</v>
      </c>
      <c r="K691" s="1" t="str">
        <f t="shared" si="115"/>
        <v>&lt;177 micron (NGR)</v>
      </c>
      <c r="L691">
        <v>36</v>
      </c>
      <c r="M691" t="s">
        <v>28</v>
      </c>
      <c r="N691">
        <v>690</v>
      </c>
      <c r="O691">
        <v>6</v>
      </c>
    </row>
    <row r="692" spans="1:15" hidden="1" x14ac:dyDescent="0.3">
      <c r="A692" t="s">
        <v>2661</v>
      </c>
      <c r="B692" t="s">
        <v>2662</v>
      </c>
      <c r="C692" s="1" t="str">
        <f t="shared" si="106"/>
        <v>21:0455</v>
      </c>
      <c r="D692" s="1" t="str">
        <f t="shared" si="113"/>
        <v>21:0149</v>
      </c>
      <c r="E692" t="s">
        <v>2663</v>
      </c>
      <c r="F692" t="s">
        <v>2664</v>
      </c>
      <c r="H692">
        <v>54.7607213</v>
      </c>
      <c r="I692">
        <v>-129.50029409999999</v>
      </c>
      <c r="J692" s="1" t="str">
        <f t="shared" si="114"/>
        <v>NGR bulk stream sediment</v>
      </c>
      <c r="K692" s="1" t="str">
        <f t="shared" si="115"/>
        <v>&lt;177 micron (NGR)</v>
      </c>
      <c r="L692">
        <v>36</v>
      </c>
      <c r="M692" t="s">
        <v>87</v>
      </c>
      <c r="N692">
        <v>691</v>
      </c>
      <c r="O692">
        <v>15</v>
      </c>
    </row>
    <row r="693" spans="1:15" hidden="1" x14ac:dyDescent="0.3">
      <c r="A693" t="s">
        <v>2665</v>
      </c>
      <c r="B693" t="s">
        <v>2666</v>
      </c>
      <c r="C693" s="1" t="str">
        <f t="shared" si="106"/>
        <v>21:0455</v>
      </c>
      <c r="D693" s="1" t="str">
        <f t="shared" si="113"/>
        <v>21:0149</v>
      </c>
      <c r="E693" t="s">
        <v>2667</v>
      </c>
      <c r="F693" t="s">
        <v>2668</v>
      </c>
      <c r="H693">
        <v>54.765509999999999</v>
      </c>
      <c r="I693">
        <v>-129.50702129999999</v>
      </c>
      <c r="J693" s="1" t="str">
        <f t="shared" si="114"/>
        <v>NGR bulk stream sediment</v>
      </c>
      <c r="K693" s="1" t="str">
        <f t="shared" si="115"/>
        <v>&lt;177 micron (NGR)</v>
      </c>
      <c r="L693">
        <v>36</v>
      </c>
      <c r="M693" t="s">
        <v>92</v>
      </c>
      <c r="N693">
        <v>692</v>
      </c>
      <c r="O693">
        <v>6</v>
      </c>
    </row>
    <row r="694" spans="1:15" hidden="1" x14ac:dyDescent="0.3">
      <c r="A694" t="s">
        <v>2669</v>
      </c>
      <c r="B694" t="s">
        <v>2670</v>
      </c>
      <c r="C694" s="1" t="str">
        <f t="shared" si="106"/>
        <v>21:0455</v>
      </c>
      <c r="D694" s="1" t="str">
        <f t="shared" si="113"/>
        <v>21:0149</v>
      </c>
      <c r="E694" t="s">
        <v>2671</v>
      </c>
      <c r="F694" t="s">
        <v>2672</v>
      </c>
      <c r="H694">
        <v>54.745119899999999</v>
      </c>
      <c r="I694">
        <v>-129.42937810000001</v>
      </c>
      <c r="J694" s="1" t="str">
        <f t="shared" si="114"/>
        <v>NGR bulk stream sediment</v>
      </c>
      <c r="K694" s="1" t="str">
        <f t="shared" si="115"/>
        <v>&lt;177 micron (NGR)</v>
      </c>
      <c r="L694">
        <v>36</v>
      </c>
      <c r="M694" t="s">
        <v>97</v>
      </c>
      <c r="N694">
        <v>693</v>
      </c>
      <c r="O694">
        <v>4</v>
      </c>
    </row>
    <row r="695" spans="1:15" hidden="1" x14ac:dyDescent="0.3">
      <c r="A695" t="s">
        <v>2673</v>
      </c>
      <c r="B695" t="s">
        <v>2674</v>
      </c>
      <c r="C695" s="1" t="str">
        <f t="shared" si="106"/>
        <v>21:0455</v>
      </c>
      <c r="D695" s="1" t="str">
        <f t="shared" si="113"/>
        <v>21:0149</v>
      </c>
      <c r="E695" t="s">
        <v>2675</v>
      </c>
      <c r="F695" t="s">
        <v>2676</v>
      </c>
      <c r="H695">
        <v>54.767691499999998</v>
      </c>
      <c r="I695">
        <v>-129.43740579999999</v>
      </c>
      <c r="J695" s="1" t="str">
        <f t="shared" si="114"/>
        <v>NGR bulk stream sediment</v>
      </c>
      <c r="K695" s="1" t="str">
        <f t="shared" si="115"/>
        <v>&lt;177 micron (NGR)</v>
      </c>
      <c r="L695">
        <v>36</v>
      </c>
      <c r="M695" t="s">
        <v>102</v>
      </c>
      <c r="N695">
        <v>694</v>
      </c>
      <c r="O695">
        <v>9</v>
      </c>
    </row>
    <row r="696" spans="1:15" hidden="1" x14ac:dyDescent="0.3">
      <c r="A696" t="s">
        <v>2677</v>
      </c>
      <c r="B696" t="s">
        <v>2678</v>
      </c>
      <c r="C696" s="1" t="str">
        <f t="shared" si="106"/>
        <v>21:0455</v>
      </c>
      <c r="D696" s="1" t="str">
        <f t="shared" si="113"/>
        <v>21:0149</v>
      </c>
      <c r="E696" t="s">
        <v>2679</v>
      </c>
      <c r="F696" t="s">
        <v>2680</v>
      </c>
      <c r="H696">
        <v>54.7695066</v>
      </c>
      <c r="I696">
        <v>-129.43500090000001</v>
      </c>
      <c r="J696" s="1" t="str">
        <f t="shared" si="114"/>
        <v>NGR bulk stream sediment</v>
      </c>
      <c r="K696" s="1" t="str">
        <f t="shared" si="115"/>
        <v>&lt;177 micron (NGR)</v>
      </c>
      <c r="L696">
        <v>36</v>
      </c>
      <c r="M696" t="s">
        <v>107</v>
      </c>
      <c r="N696">
        <v>695</v>
      </c>
      <c r="O696">
        <v>6</v>
      </c>
    </row>
    <row r="697" spans="1:15" hidden="1" x14ac:dyDescent="0.3">
      <c r="A697" t="s">
        <v>2681</v>
      </c>
      <c r="B697" t="s">
        <v>2682</v>
      </c>
      <c r="C697" s="1" t="str">
        <f t="shared" si="106"/>
        <v>21:0455</v>
      </c>
      <c r="D697" s="1" t="str">
        <f t="shared" si="113"/>
        <v>21:0149</v>
      </c>
      <c r="E697" t="s">
        <v>2683</v>
      </c>
      <c r="F697" t="s">
        <v>2684</v>
      </c>
      <c r="H697">
        <v>54.777268100000001</v>
      </c>
      <c r="I697">
        <v>-129.4688501</v>
      </c>
      <c r="J697" s="1" t="str">
        <f t="shared" si="114"/>
        <v>NGR bulk stream sediment</v>
      </c>
      <c r="K697" s="1" t="str">
        <f t="shared" si="115"/>
        <v>&lt;177 micron (NGR)</v>
      </c>
      <c r="L697">
        <v>36</v>
      </c>
      <c r="M697" t="s">
        <v>112</v>
      </c>
      <c r="N697">
        <v>696</v>
      </c>
      <c r="O697">
        <v>7</v>
      </c>
    </row>
    <row r="698" spans="1:15" hidden="1" x14ac:dyDescent="0.3">
      <c r="A698" t="s">
        <v>2685</v>
      </c>
      <c r="B698" t="s">
        <v>2686</v>
      </c>
      <c r="C698" s="1" t="str">
        <f t="shared" si="106"/>
        <v>21:0455</v>
      </c>
      <c r="D698" s="1" t="str">
        <f t="shared" si="113"/>
        <v>21:0149</v>
      </c>
      <c r="E698" t="s">
        <v>2687</v>
      </c>
      <c r="F698" t="s">
        <v>2688</v>
      </c>
      <c r="H698">
        <v>54.735486899999998</v>
      </c>
      <c r="I698">
        <v>-129.59427880000001</v>
      </c>
      <c r="J698" s="1" t="str">
        <f t="shared" si="114"/>
        <v>NGR bulk stream sediment</v>
      </c>
      <c r="K698" s="1" t="str">
        <f t="shared" si="115"/>
        <v>&lt;177 micron (NGR)</v>
      </c>
      <c r="L698">
        <v>37</v>
      </c>
      <c r="M698" t="s">
        <v>19</v>
      </c>
      <c r="N698">
        <v>697</v>
      </c>
      <c r="O698">
        <v>6</v>
      </c>
    </row>
    <row r="699" spans="1:15" hidden="1" x14ac:dyDescent="0.3">
      <c r="A699" t="s">
        <v>2689</v>
      </c>
      <c r="B699" t="s">
        <v>2690</v>
      </c>
      <c r="C699" s="1" t="str">
        <f t="shared" si="106"/>
        <v>21:0455</v>
      </c>
      <c r="D699" s="1" t="str">
        <f t="shared" si="113"/>
        <v>21:0149</v>
      </c>
      <c r="E699" t="s">
        <v>2691</v>
      </c>
      <c r="F699" t="s">
        <v>2692</v>
      </c>
      <c r="H699">
        <v>54.777127299999997</v>
      </c>
      <c r="I699">
        <v>-129.50127649999999</v>
      </c>
      <c r="J699" s="1" t="str">
        <f t="shared" si="114"/>
        <v>NGR bulk stream sediment</v>
      </c>
      <c r="K699" s="1" t="str">
        <f t="shared" si="115"/>
        <v>&lt;177 micron (NGR)</v>
      </c>
      <c r="L699">
        <v>37</v>
      </c>
      <c r="M699" t="s">
        <v>38</v>
      </c>
      <c r="N699">
        <v>698</v>
      </c>
      <c r="O699">
        <v>9</v>
      </c>
    </row>
    <row r="700" spans="1:15" hidden="1" x14ac:dyDescent="0.3">
      <c r="A700" t="s">
        <v>2693</v>
      </c>
      <c r="B700" t="s">
        <v>2694</v>
      </c>
      <c r="C700" s="1" t="str">
        <f t="shared" si="106"/>
        <v>21:0455</v>
      </c>
      <c r="D700" s="1" t="str">
        <f t="shared" si="113"/>
        <v>21:0149</v>
      </c>
      <c r="E700" t="s">
        <v>2695</v>
      </c>
      <c r="F700" t="s">
        <v>2696</v>
      </c>
      <c r="H700">
        <v>54.772255999999999</v>
      </c>
      <c r="I700">
        <v>-129.5467294</v>
      </c>
      <c r="J700" s="1" t="str">
        <f t="shared" si="114"/>
        <v>NGR bulk stream sediment</v>
      </c>
      <c r="K700" s="1" t="str">
        <f t="shared" si="115"/>
        <v>&lt;177 micron (NGR)</v>
      </c>
      <c r="L700">
        <v>37</v>
      </c>
      <c r="M700" t="s">
        <v>24</v>
      </c>
      <c r="N700">
        <v>699</v>
      </c>
      <c r="O700">
        <v>4</v>
      </c>
    </row>
    <row r="701" spans="1:15" hidden="1" x14ac:dyDescent="0.3">
      <c r="A701" t="s">
        <v>2697</v>
      </c>
      <c r="B701" t="s">
        <v>2698</v>
      </c>
      <c r="C701" s="1" t="str">
        <f t="shared" si="106"/>
        <v>21:0455</v>
      </c>
      <c r="D701" s="1" t="str">
        <f t="shared" si="113"/>
        <v>21:0149</v>
      </c>
      <c r="E701" t="s">
        <v>2695</v>
      </c>
      <c r="F701" t="s">
        <v>2699</v>
      </c>
      <c r="H701">
        <v>54.772255999999999</v>
      </c>
      <c r="I701">
        <v>-129.5467294</v>
      </c>
      <c r="J701" s="1" t="str">
        <f t="shared" si="114"/>
        <v>NGR bulk stream sediment</v>
      </c>
      <c r="K701" s="1" t="str">
        <f t="shared" si="115"/>
        <v>&lt;177 micron (NGR)</v>
      </c>
      <c r="L701">
        <v>37</v>
      </c>
      <c r="M701" t="s">
        <v>28</v>
      </c>
      <c r="N701">
        <v>700</v>
      </c>
      <c r="O701">
        <v>3</v>
      </c>
    </row>
    <row r="702" spans="1:15" hidden="1" x14ac:dyDescent="0.3">
      <c r="A702" t="s">
        <v>2700</v>
      </c>
      <c r="B702" t="s">
        <v>2701</v>
      </c>
      <c r="C702" s="1" t="str">
        <f t="shared" si="106"/>
        <v>21:0455</v>
      </c>
      <c r="D702" s="1" t="str">
        <f t="shared" si="113"/>
        <v>21:0149</v>
      </c>
      <c r="E702" t="s">
        <v>2702</v>
      </c>
      <c r="F702" t="s">
        <v>2703</v>
      </c>
      <c r="H702">
        <v>54.785781</v>
      </c>
      <c r="I702">
        <v>-129.52256349999999</v>
      </c>
      <c r="J702" s="1" t="str">
        <f t="shared" si="114"/>
        <v>NGR bulk stream sediment</v>
      </c>
      <c r="K702" s="1" t="str">
        <f t="shared" si="115"/>
        <v>&lt;177 micron (NGR)</v>
      </c>
      <c r="L702">
        <v>37</v>
      </c>
      <c r="M702" t="s">
        <v>43</v>
      </c>
      <c r="N702">
        <v>701</v>
      </c>
      <c r="O702">
        <v>6</v>
      </c>
    </row>
    <row r="703" spans="1:15" hidden="1" x14ac:dyDescent="0.3">
      <c r="A703" t="s">
        <v>2704</v>
      </c>
      <c r="B703" t="s">
        <v>2705</v>
      </c>
      <c r="C703" s="1" t="str">
        <f t="shared" si="106"/>
        <v>21:0455</v>
      </c>
      <c r="D703" s="1" t="str">
        <f>HYPERLINK("https://geochem.nrcan.gc.ca/cdogs/content/svy/svy_e.htm", "")</f>
        <v/>
      </c>
      <c r="G703" s="1" t="str">
        <f>HYPERLINK("https://geochem.nrcan.gc.ca/cdogs/content/cr_/cr_00121_e.htm", "121")</f>
        <v>121</v>
      </c>
      <c r="J703" t="s">
        <v>31</v>
      </c>
      <c r="K703" t="s">
        <v>32</v>
      </c>
      <c r="L703">
        <v>37</v>
      </c>
      <c r="M703" t="s">
        <v>33</v>
      </c>
      <c r="N703">
        <v>702</v>
      </c>
      <c r="O703">
        <v>3</v>
      </c>
    </row>
    <row r="704" spans="1:15" hidden="1" x14ac:dyDescent="0.3">
      <c r="A704" t="s">
        <v>2706</v>
      </c>
      <c r="B704" t="s">
        <v>2707</v>
      </c>
      <c r="C704" s="1" t="str">
        <f t="shared" si="106"/>
        <v>21:0455</v>
      </c>
      <c r="D704" s="1" t="str">
        <f t="shared" ref="D704:D722" si="116">HYPERLINK("https://geochem.nrcan.gc.ca/cdogs/content/svy/svy210149_e.htm", "21:0149")</f>
        <v>21:0149</v>
      </c>
      <c r="E704" t="s">
        <v>2708</v>
      </c>
      <c r="F704" t="s">
        <v>2709</v>
      </c>
      <c r="H704">
        <v>54.798541700000001</v>
      </c>
      <c r="I704">
        <v>-129.51650839999999</v>
      </c>
      <c r="J704" s="1" t="str">
        <f t="shared" ref="J704:J722" si="117">HYPERLINK("https://geochem.nrcan.gc.ca/cdogs/content/kwd/kwd020030_e.htm", "NGR bulk stream sediment")</f>
        <v>NGR bulk stream sediment</v>
      </c>
      <c r="K704" s="1" t="str">
        <f t="shared" ref="K704:K722" si="118">HYPERLINK("https://geochem.nrcan.gc.ca/cdogs/content/kwd/kwd080006_e.htm", "&lt;177 micron (NGR)")</f>
        <v>&lt;177 micron (NGR)</v>
      </c>
      <c r="L704">
        <v>37</v>
      </c>
      <c r="M704" t="s">
        <v>48</v>
      </c>
      <c r="N704">
        <v>703</v>
      </c>
      <c r="O704">
        <v>13</v>
      </c>
    </row>
    <row r="705" spans="1:15" hidden="1" x14ac:dyDescent="0.3">
      <c r="A705" t="s">
        <v>2710</v>
      </c>
      <c r="B705" t="s">
        <v>2711</v>
      </c>
      <c r="C705" s="1" t="str">
        <f t="shared" si="106"/>
        <v>21:0455</v>
      </c>
      <c r="D705" s="1" t="str">
        <f t="shared" si="116"/>
        <v>21:0149</v>
      </c>
      <c r="E705" t="s">
        <v>2712</v>
      </c>
      <c r="F705" t="s">
        <v>2713</v>
      </c>
      <c r="H705">
        <v>54.814899400000002</v>
      </c>
      <c r="I705">
        <v>-129.53679349999999</v>
      </c>
      <c r="J705" s="1" t="str">
        <f t="shared" si="117"/>
        <v>NGR bulk stream sediment</v>
      </c>
      <c r="K705" s="1" t="str">
        <f t="shared" si="118"/>
        <v>&lt;177 micron (NGR)</v>
      </c>
      <c r="L705">
        <v>37</v>
      </c>
      <c r="M705" t="s">
        <v>53</v>
      </c>
      <c r="N705">
        <v>704</v>
      </c>
      <c r="O705">
        <v>26</v>
      </c>
    </row>
    <row r="706" spans="1:15" hidden="1" x14ac:dyDescent="0.3">
      <c r="A706" t="s">
        <v>2714</v>
      </c>
      <c r="B706" t="s">
        <v>2715</v>
      </c>
      <c r="C706" s="1" t="str">
        <f t="shared" ref="C706:C769" si="119">HYPERLINK("https://geochem.nrcan.gc.ca/cdogs/content/bdl/bdl210455_e.htm", "21:0455")</f>
        <v>21:0455</v>
      </c>
      <c r="D706" s="1" t="str">
        <f t="shared" si="116"/>
        <v>21:0149</v>
      </c>
      <c r="E706" t="s">
        <v>2716</v>
      </c>
      <c r="F706" t="s">
        <v>2717</v>
      </c>
      <c r="H706">
        <v>54.8312107</v>
      </c>
      <c r="I706">
        <v>-129.55085209999999</v>
      </c>
      <c r="J706" s="1" t="str">
        <f t="shared" si="117"/>
        <v>NGR bulk stream sediment</v>
      </c>
      <c r="K706" s="1" t="str">
        <f t="shared" si="118"/>
        <v>&lt;177 micron (NGR)</v>
      </c>
      <c r="L706">
        <v>37</v>
      </c>
      <c r="M706" t="s">
        <v>58</v>
      </c>
      <c r="N706">
        <v>705</v>
      </c>
      <c r="O706">
        <v>10</v>
      </c>
    </row>
    <row r="707" spans="1:15" hidden="1" x14ac:dyDescent="0.3">
      <c r="A707" t="s">
        <v>2718</v>
      </c>
      <c r="B707" t="s">
        <v>2719</v>
      </c>
      <c r="C707" s="1" t="str">
        <f t="shared" si="119"/>
        <v>21:0455</v>
      </c>
      <c r="D707" s="1" t="str">
        <f t="shared" si="116"/>
        <v>21:0149</v>
      </c>
      <c r="E707" t="s">
        <v>2720</v>
      </c>
      <c r="F707" t="s">
        <v>2721</v>
      </c>
      <c r="H707">
        <v>54.777574000000001</v>
      </c>
      <c r="I707">
        <v>-129.59804199999999</v>
      </c>
      <c r="J707" s="1" t="str">
        <f t="shared" si="117"/>
        <v>NGR bulk stream sediment</v>
      </c>
      <c r="K707" s="1" t="str">
        <f t="shared" si="118"/>
        <v>&lt;177 micron (NGR)</v>
      </c>
      <c r="L707">
        <v>37</v>
      </c>
      <c r="M707" t="s">
        <v>63</v>
      </c>
      <c r="N707">
        <v>706</v>
      </c>
      <c r="O707">
        <v>9</v>
      </c>
    </row>
    <row r="708" spans="1:15" hidden="1" x14ac:dyDescent="0.3">
      <c r="A708" t="s">
        <v>2722</v>
      </c>
      <c r="B708" t="s">
        <v>2723</v>
      </c>
      <c r="C708" s="1" t="str">
        <f t="shared" si="119"/>
        <v>21:0455</v>
      </c>
      <c r="D708" s="1" t="str">
        <f t="shared" si="116"/>
        <v>21:0149</v>
      </c>
      <c r="E708" t="s">
        <v>2724</v>
      </c>
      <c r="F708" t="s">
        <v>2725</v>
      </c>
      <c r="H708">
        <v>54.772424600000001</v>
      </c>
      <c r="I708">
        <v>-129.61897949999999</v>
      </c>
      <c r="J708" s="1" t="str">
        <f t="shared" si="117"/>
        <v>NGR bulk stream sediment</v>
      </c>
      <c r="K708" s="1" t="str">
        <f t="shared" si="118"/>
        <v>&lt;177 micron (NGR)</v>
      </c>
      <c r="L708">
        <v>37</v>
      </c>
      <c r="M708" t="s">
        <v>68</v>
      </c>
      <c r="N708">
        <v>707</v>
      </c>
      <c r="O708">
        <v>4</v>
      </c>
    </row>
    <row r="709" spans="1:15" hidden="1" x14ac:dyDescent="0.3">
      <c r="A709" t="s">
        <v>2726</v>
      </c>
      <c r="B709" t="s">
        <v>2727</v>
      </c>
      <c r="C709" s="1" t="str">
        <f t="shared" si="119"/>
        <v>21:0455</v>
      </c>
      <c r="D709" s="1" t="str">
        <f t="shared" si="116"/>
        <v>21:0149</v>
      </c>
      <c r="E709" t="s">
        <v>2728</v>
      </c>
      <c r="F709" t="s">
        <v>2729</v>
      </c>
      <c r="H709">
        <v>54.767715500000001</v>
      </c>
      <c r="I709">
        <v>-129.60324120000001</v>
      </c>
      <c r="J709" s="1" t="str">
        <f t="shared" si="117"/>
        <v>NGR bulk stream sediment</v>
      </c>
      <c r="K709" s="1" t="str">
        <f t="shared" si="118"/>
        <v>&lt;177 micron (NGR)</v>
      </c>
      <c r="L709">
        <v>37</v>
      </c>
      <c r="M709" t="s">
        <v>77</v>
      </c>
      <c r="N709">
        <v>708</v>
      </c>
      <c r="O709">
        <v>5</v>
      </c>
    </row>
    <row r="710" spans="1:15" hidden="1" x14ac:dyDescent="0.3">
      <c r="A710" t="s">
        <v>2730</v>
      </c>
      <c r="B710" t="s">
        <v>2731</v>
      </c>
      <c r="C710" s="1" t="str">
        <f t="shared" si="119"/>
        <v>21:0455</v>
      </c>
      <c r="D710" s="1" t="str">
        <f t="shared" si="116"/>
        <v>21:0149</v>
      </c>
      <c r="E710" t="s">
        <v>2732</v>
      </c>
      <c r="F710" t="s">
        <v>2733</v>
      </c>
      <c r="H710">
        <v>54.7563301</v>
      </c>
      <c r="I710">
        <v>-129.62376570000001</v>
      </c>
      <c r="J710" s="1" t="str">
        <f t="shared" si="117"/>
        <v>NGR bulk stream sediment</v>
      </c>
      <c r="K710" s="1" t="str">
        <f t="shared" si="118"/>
        <v>&lt;177 micron (NGR)</v>
      </c>
      <c r="L710">
        <v>37</v>
      </c>
      <c r="M710" t="s">
        <v>82</v>
      </c>
      <c r="N710">
        <v>709</v>
      </c>
      <c r="O710">
        <v>3</v>
      </c>
    </row>
    <row r="711" spans="1:15" hidden="1" x14ac:dyDescent="0.3">
      <c r="A711" t="s">
        <v>2734</v>
      </c>
      <c r="B711" t="s">
        <v>2735</v>
      </c>
      <c r="C711" s="1" t="str">
        <f t="shared" si="119"/>
        <v>21:0455</v>
      </c>
      <c r="D711" s="1" t="str">
        <f t="shared" si="116"/>
        <v>21:0149</v>
      </c>
      <c r="E711" t="s">
        <v>2736</v>
      </c>
      <c r="F711" t="s">
        <v>2737</v>
      </c>
      <c r="H711">
        <v>54.715420100000003</v>
      </c>
      <c r="I711">
        <v>-129.58296319999999</v>
      </c>
      <c r="J711" s="1" t="str">
        <f t="shared" si="117"/>
        <v>NGR bulk stream sediment</v>
      </c>
      <c r="K711" s="1" t="str">
        <f t="shared" si="118"/>
        <v>&lt;177 micron (NGR)</v>
      </c>
      <c r="L711">
        <v>37</v>
      </c>
      <c r="M711" t="s">
        <v>87</v>
      </c>
      <c r="N711">
        <v>710</v>
      </c>
      <c r="O711">
        <v>4</v>
      </c>
    </row>
    <row r="712" spans="1:15" hidden="1" x14ac:dyDescent="0.3">
      <c r="A712" t="s">
        <v>2738</v>
      </c>
      <c r="B712" t="s">
        <v>2739</v>
      </c>
      <c r="C712" s="1" t="str">
        <f t="shared" si="119"/>
        <v>21:0455</v>
      </c>
      <c r="D712" s="1" t="str">
        <f t="shared" si="116"/>
        <v>21:0149</v>
      </c>
      <c r="E712" t="s">
        <v>2740</v>
      </c>
      <c r="F712" t="s">
        <v>2741</v>
      </c>
      <c r="H712">
        <v>54.732593299999998</v>
      </c>
      <c r="I712">
        <v>-129.5977766</v>
      </c>
      <c r="J712" s="1" t="str">
        <f t="shared" si="117"/>
        <v>NGR bulk stream sediment</v>
      </c>
      <c r="K712" s="1" t="str">
        <f t="shared" si="118"/>
        <v>&lt;177 micron (NGR)</v>
      </c>
      <c r="L712">
        <v>37</v>
      </c>
      <c r="M712" t="s">
        <v>92</v>
      </c>
      <c r="N712">
        <v>711</v>
      </c>
      <c r="O712">
        <v>4</v>
      </c>
    </row>
    <row r="713" spans="1:15" hidden="1" x14ac:dyDescent="0.3">
      <c r="A713" t="s">
        <v>2742</v>
      </c>
      <c r="B713" t="s">
        <v>2743</v>
      </c>
      <c r="C713" s="1" t="str">
        <f t="shared" si="119"/>
        <v>21:0455</v>
      </c>
      <c r="D713" s="1" t="str">
        <f t="shared" si="116"/>
        <v>21:0149</v>
      </c>
      <c r="E713" t="s">
        <v>2687</v>
      </c>
      <c r="F713" t="s">
        <v>2744</v>
      </c>
      <c r="H713">
        <v>54.735486899999998</v>
      </c>
      <c r="I713">
        <v>-129.59427880000001</v>
      </c>
      <c r="J713" s="1" t="str">
        <f t="shared" si="117"/>
        <v>NGR bulk stream sediment</v>
      </c>
      <c r="K713" s="1" t="str">
        <f t="shared" si="118"/>
        <v>&lt;177 micron (NGR)</v>
      </c>
      <c r="L713">
        <v>37</v>
      </c>
      <c r="M713" t="s">
        <v>72</v>
      </c>
      <c r="N713">
        <v>712</v>
      </c>
      <c r="O713">
        <v>7</v>
      </c>
    </row>
    <row r="714" spans="1:15" hidden="1" x14ac:dyDescent="0.3">
      <c r="A714" t="s">
        <v>2745</v>
      </c>
      <c r="B714" t="s">
        <v>2746</v>
      </c>
      <c r="C714" s="1" t="str">
        <f t="shared" si="119"/>
        <v>21:0455</v>
      </c>
      <c r="D714" s="1" t="str">
        <f t="shared" si="116"/>
        <v>21:0149</v>
      </c>
      <c r="E714" t="s">
        <v>2747</v>
      </c>
      <c r="F714" t="s">
        <v>2748</v>
      </c>
      <c r="H714">
        <v>54.748136299999999</v>
      </c>
      <c r="I714">
        <v>-129.7422277</v>
      </c>
      <c r="J714" s="1" t="str">
        <f t="shared" si="117"/>
        <v>NGR bulk stream sediment</v>
      </c>
      <c r="K714" s="1" t="str">
        <f t="shared" si="118"/>
        <v>&lt;177 micron (NGR)</v>
      </c>
      <c r="L714">
        <v>37</v>
      </c>
      <c r="M714" t="s">
        <v>97</v>
      </c>
      <c r="N714">
        <v>713</v>
      </c>
      <c r="O714">
        <v>11</v>
      </c>
    </row>
    <row r="715" spans="1:15" hidden="1" x14ac:dyDescent="0.3">
      <c r="A715" t="s">
        <v>2749</v>
      </c>
      <c r="B715" t="s">
        <v>2750</v>
      </c>
      <c r="C715" s="1" t="str">
        <f t="shared" si="119"/>
        <v>21:0455</v>
      </c>
      <c r="D715" s="1" t="str">
        <f t="shared" si="116"/>
        <v>21:0149</v>
      </c>
      <c r="E715" t="s">
        <v>2751</v>
      </c>
      <c r="F715" t="s">
        <v>2752</v>
      </c>
      <c r="H715">
        <v>54.769836099999999</v>
      </c>
      <c r="I715">
        <v>-129.73878759999999</v>
      </c>
      <c r="J715" s="1" t="str">
        <f t="shared" si="117"/>
        <v>NGR bulk stream sediment</v>
      </c>
      <c r="K715" s="1" t="str">
        <f t="shared" si="118"/>
        <v>&lt;177 micron (NGR)</v>
      </c>
      <c r="L715">
        <v>37</v>
      </c>
      <c r="M715" t="s">
        <v>102</v>
      </c>
      <c r="N715">
        <v>714</v>
      </c>
      <c r="O715">
        <v>0.5</v>
      </c>
    </row>
    <row r="716" spans="1:15" hidden="1" x14ac:dyDescent="0.3">
      <c r="A716" t="s">
        <v>2753</v>
      </c>
      <c r="B716" t="s">
        <v>2754</v>
      </c>
      <c r="C716" s="1" t="str">
        <f t="shared" si="119"/>
        <v>21:0455</v>
      </c>
      <c r="D716" s="1" t="str">
        <f t="shared" si="116"/>
        <v>21:0149</v>
      </c>
      <c r="E716" t="s">
        <v>2755</v>
      </c>
      <c r="F716" t="s">
        <v>2756</v>
      </c>
      <c r="H716">
        <v>54.761500099999999</v>
      </c>
      <c r="I716">
        <v>-129.75519969999999</v>
      </c>
      <c r="J716" s="1" t="str">
        <f t="shared" si="117"/>
        <v>NGR bulk stream sediment</v>
      </c>
      <c r="K716" s="1" t="str">
        <f t="shared" si="118"/>
        <v>&lt;177 micron (NGR)</v>
      </c>
      <c r="L716">
        <v>37</v>
      </c>
      <c r="M716" t="s">
        <v>107</v>
      </c>
      <c r="N716">
        <v>715</v>
      </c>
      <c r="O716">
        <v>6</v>
      </c>
    </row>
    <row r="717" spans="1:15" hidden="1" x14ac:dyDescent="0.3">
      <c r="A717" t="s">
        <v>2757</v>
      </c>
      <c r="B717" t="s">
        <v>2758</v>
      </c>
      <c r="C717" s="1" t="str">
        <f t="shared" si="119"/>
        <v>21:0455</v>
      </c>
      <c r="D717" s="1" t="str">
        <f t="shared" si="116"/>
        <v>21:0149</v>
      </c>
      <c r="E717" t="s">
        <v>2759</v>
      </c>
      <c r="F717" t="s">
        <v>2760</v>
      </c>
      <c r="H717">
        <v>54.801860599999998</v>
      </c>
      <c r="I717">
        <v>-129.72829899999999</v>
      </c>
      <c r="J717" s="1" t="str">
        <f t="shared" si="117"/>
        <v>NGR bulk stream sediment</v>
      </c>
      <c r="K717" s="1" t="str">
        <f t="shared" si="118"/>
        <v>&lt;177 micron (NGR)</v>
      </c>
      <c r="L717">
        <v>37</v>
      </c>
      <c r="M717" t="s">
        <v>112</v>
      </c>
      <c r="N717">
        <v>716</v>
      </c>
      <c r="O717">
        <v>4</v>
      </c>
    </row>
    <row r="718" spans="1:15" hidden="1" x14ac:dyDescent="0.3">
      <c r="A718" t="s">
        <v>2761</v>
      </c>
      <c r="B718" t="s">
        <v>2762</v>
      </c>
      <c r="C718" s="1" t="str">
        <f t="shared" si="119"/>
        <v>21:0455</v>
      </c>
      <c r="D718" s="1" t="str">
        <f t="shared" si="116"/>
        <v>21:0149</v>
      </c>
      <c r="E718" t="s">
        <v>2763</v>
      </c>
      <c r="F718" t="s">
        <v>2764</v>
      </c>
      <c r="H718">
        <v>54.796091699999998</v>
      </c>
      <c r="I718">
        <v>-129.67763299999999</v>
      </c>
      <c r="J718" s="1" t="str">
        <f t="shared" si="117"/>
        <v>NGR bulk stream sediment</v>
      </c>
      <c r="K718" s="1" t="str">
        <f t="shared" si="118"/>
        <v>&lt;177 micron (NGR)</v>
      </c>
      <c r="L718">
        <v>38</v>
      </c>
      <c r="M718" t="s">
        <v>19</v>
      </c>
      <c r="N718">
        <v>717</v>
      </c>
      <c r="O718">
        <v>5</v>
      </c>
    </row>
    <row r="719" spans="1:15" hidden="1" x14ac:dyDescent="0.3">
      <c r="A719" t="s">
        <v>2765</v>
      </c>
      <c r="B719" t="s">
        <v>2766</v>
      </c>
      <c r="C719" s="1" t="str">
        <f t="shared" si="119"/>
        <v>21:0455</v>
      </c>
      <c r="D719" s="1" t="str">
        <f t="shared" si="116"/>
        <v>21:0149</v>
      </c>
      <c r="E719" t="s">
        <v>2767</v>
      </c>
      <c r="F719" t="s">
        <v>2768</v>
      </c>
      <c r="H719">
        <v>54.804167300000003</v>
      </c>
      <c r="I719">
        <v>-129.70631359999999</v>
      </c>
      <c r="J719" s="1" t="str">
        <f t="shared" si="117"/>
        <v>NGR bulk stream sediment</v>
      </c>
      <c r="K719" s="1" t="str">
        <f t="shared" si="118"/>
        <v>&lt;177 micron (NGR)</v>
      </c>
      <c r="L719">
        <v>38</v>
      </c>
      <c r="M719" t="s">
        <v>38</v>
      </c>
      <c r="N719">
        <v>718</v>
      </c>
      <c r="O719">
        <v>12</v>
      </c>
    </row>
    <row r="720" spans="1:15" hidden="1" x14ac:dyDescent="0.3">
      <c r="A720" t="s">
        <v>2769</v>
      </c>
      <c r="B720" t="s">
        <v>2770</v>
      </c>
      <c r="C720" s="1" t="str">
        <f t="shared" si="119"/>
        <v>21:0455</v>
      </c>
      <c r="D720" s="1" t="str">
        <f t="shared" si="116"/>
        <v>21:0149</v>
      </c>
      <c r="E720" t="s">
        <v>2771</v>
      </c>
      <c r="F720" t="s">
        <v>2772</v>
      </c>
      <c r="H720">
        <v>54.7660567</v>
      </c>
      <c r="I720">
        <v>-129.68379590000001</v>
      </c>
      <c r="J720" s="1" t="str">
        <f t="shared" si="117"/>
        <v>NGR bulk stream sediment</v>
      </c>
      <c r="K720" s="1" t="str">
        <f t="shared" si="118"/>
        <v>&lt;177 micron (NGR)</v>
      </c>
      <c r="L720">
        <v>38</v>
      </c>
      <c r="M720" t="s">
        <v>43</v>
      </c>
      <c r="N720">
        <v>719</v>
      </c>
      <c r="O720">
        <v>6</v>
      </c>
    </row>
    <row r="721" spans="1:15" hidden="1" x14ac:dyDescent="0.3">
      <c r="A721" t="s">
        <v>2773</v>
      </c>
      <c r="B721" t="s">
        <v>2774</v>
      </c>
      <c r="C721" s="1" t="str">
        <f t="shared" si="119"/>
        <v>21:0455</v>
      </c>
      <c r="D721" s="1" t="str">
        <f t="shared" si="116"/>
        <v>21:0149</v>
      </c>
      <c r="E721" t="s">
        <v>2763</v>
      </c>
      <c r="F721" t="s">
        <v>2775</v>
      </c>
      <c r="H721">
        <v>54.796091699999998</v>
      </c>
      <c r="I721">
        <v>-129.67763299999999</v>
      </c>
      <c r="J721" s="1" t="str">
        <f t="shared" si="117"/>
        <v>NGR bulk stream sediment</v>
      </c>
      <c r="K721" s="1" t="str">
        <f t="shared" si="118"/>
        <v>&lt;177 micron (NGR)</v>
      </c>
      <c r="L721">
        <v>38</v>
      </c>
      <c r="M721" t="s">
        <v>72</v>
      </c>
      <c r="N721">
        <v>720</v>
      </c>
      <c r="O721">
        <v>7</v>
      </c>
    </row>
    <row r="722" spans="1:15" hidden="1" x14ac:dyDescent="0.3">
      <c r="A722" t="s">
        <v>2776</v>
      </c>
      <c r="B722" t="s">
        <v>2777</v>
      </c>
      <c r="C722" s="1" t="str">
        <f t="shared" si="119"/>
        <v>21:0455</v>
      </c>
      <c r="D722" s="1" t="str">
        <f t="shared" si="116"/>
        <v>21:0149</v>
      </c>
      <c r="E722" t="s">
        <v>2778</v>
      </c>
      <c r="F722" t="s">
        <v>2779</v>
      </c>
      <c r="H722">
        <v>54.805175300000002</v>
      </c>
      <c r="I722">
        <v>-129.67809679999999</v>
      </c>
      <c r="J722" s="1" t="str">
        <f t="shared" si="117"/>
        <v>NGR bulk stream sediment</v>
      </c>
      <c r="K722" s="1" t="str">
        <f t="shared" si="118"/>
        <v>&lt;177 micron (NGR)</v>
      </c>
      <c r="L722">
        <v>38</v>
      </c>
      <c r="M722" t="s">
        <v>48</v>
      </c>
      <c r="N722">
        <v>721</v>
      </c>
      <c r="O722">
        <v>7</v>
      </c>
    </row>
    <row r="723" spans="1:15" hidden="1" x14ac:dyDescent="0.3">
      <c r="A723" t="s">
        <v>2780</v>
      </c>
      <c r="B723" t="s">
        <v>2781</v>
      </c>
      <c r="C723" s="1" t="str">
        <f t="shared" si="119"/>
        <v>21:0455</v>
      </c>
      <c r="D723" s="1" t="str">
        <f>HYPERLINK("https://geochem.nrcan.gc.ca/cdogs/content/svy/svy_e.htm", "")</f>
        <v/>
      </c>
      <c r="G723" s="1" t="str">
        <f>HYPERLINK("https://geochem.nrcan.gc.ca/cdogs/content/cr_/cr_00121_e.htm", "121")</f>
        <v>121</v>
      </c>
      <c r="J723" t="s">
        <v>31</v>
      </c>
      <c r="K723" t="s">
        <v>32</v>
      </c>
      <c r="L723">
        <v>38</v>
      </c>
      <c r="M723" t="s">
        <v>33</v>
      </c>
      <c r="N723">
        <v>722</v>
      </c>
      <c r="O723">
        <v>3</v>
      </c>
    </row>
    <row r="724" spans="1:15" hidden="1" x14ac:dyDescent="0.3">
      <c r="A724" t="s">
        <v>2782</v>
      </c>
      <c r="B724" t="s">
        <v>2783</v>
      </c>
      <c r="C724" s="1" t="str">
        <f t="shared" si="119"/>
        <v>21:0455</v>
      </c>
      <c r="D724" s="1" t="str">
        <f t="shared" ref="D724:D756" si="120">HYPERLINK("https://geochem.nrcan.gc.ca/cdogs/content/svy/svy210149_e.htm", "21:0149")</f>
        <v>21:0149</v>
      </c>
      <c r="E724" t="s">
        <v>2784</v>
      </c>
      <c r="F724" t="s">
        <v>2785</v>
      </c>
      <c r="H724">
        <v>54.804840400000003</v>
      </c>
      <c r="I724">
        <v>-129.6429052</v>
      </c>
      <c r="J724" s="1" t="str">
        <f t="shared" ref="J724:J756" si="121">HYPERLINK("https://geochem.nrcan.gc.ca/cdogs/content/kwd/kwd020030_e.htm", "NGR bulk stream sediment")</f>
        <v>NGR bulk stream sediment</v>
      </c>
      <c r="K724" s="1" t="str">
        <f t="shared" ref="K724:K756" si="122">HYPERLINK("https://geochem.nrcan.gc.ca/cdogs/content/kwd/kwd080006_e.htm", "&lt;177 micron (NGR)")</f>
        <v>&lt;177 micron (NGR)</v>
      </c>
      <c r="L724">
        <v>38</v>
      </c>
      <c r="M724" t="s">
        <v>24</v>
      </c>
      <c r="N724">
        <v>723</v>
      </c>
      <c r="O724">
        <v>5</v>
      </c>
    </row>
    <row r="725" spans="1:15" hidden="1" x14ac:dyDescent="0.3">
      <c r="A725" t="s">
        <v>2786</v>
      </c>
      <c r="B725" t="s">
        <v>2787</v>
      </c>
      <c r="C725" s="1" t="str">
        <f t="shared" si="119"/>
        <v>21:0455</v>
      </c>
      <c r="D725" s="1" t="str">
        <f t="shared" si="120"/>
        <v>21:0149</v>
      </c>
      <c r="E725" t="s">
        <v>2784</v>
      </c>
      <c r="F725" t="s">
        <v>2788</v>
      </c>
      <c r="H725">
        <v>54.804840400000003</v>
      </c>
      <c r="I725">
        <v>-129.6429052</v>
      </c>
      <c r="J725" s="1" t="str">
        <f t="shared" si="121"/>
        <v>NGR bulk stream sediment</v>
      </c>
      <c r="K725" s="1" t="str">
        <f t="shared" si="122"/>
        <v>&lt;177 micron (NGR)</v>
      </c>
      <c r="L725">
        <v>38</v>
      </c>
      <c r="M725" t="s">
        <v>28</v>
      </c>
      <c r="N725">
        <v>724</v>
      </c>
      <c r="O725">
        <v>4</v>
      </c>
    </row>
    <row r="726" spans="1:15" hidden="1" x14ac:dyDescent="0.3">
      <c r="A726" t="s">
        <v>2789</v>
      </c>
      <c r="B726" t="s">
        <v>2790</v>
      </c>
      <c r="C726" s="1" t="str">
        <f t="shared" si="119"/>
        <v>21:0455</v>
      </c>
      <c r="D726" s="1" t="str">
        <f t="shared" si="120"/>
        <v>21:0149</v>
      </c>
      <c r="E726" t="s">
        <v>2791</v>
      </c>
      <c r="F726" t="s">
        <v>2792</v>
      </c>
      <c r="H726">
        <v>54.8063778</v>
      </c>
      <c r="I726">
        <v>-129.60875440000001</v>
      </c>
      <c r="J726" s="1" t="str">
        <f t="shared" si="121"/>
        <v>NGR bulk stream sediment</v>
      </c>
      <c r="K726" s="1" t="str">
        <f t="shared" si="122"/>
        <v>&lt;177 micron (NGR)</v>
      </c>
      <c r="L726">
        <v>38</v>
      </c>
      <c r="M726" t="s">
        <v>53</v>
      </c>
      <c r="N726">
        <v>725</v>
      </c>
      <c r="O726">
        <v>5</v>
      </c>
    </row>
    <row r="727" spans="1:15" hidden="1" x14ac:dyDescent="0.3">
      <c r="A727" t="s">
        <v>2793</v>
      </c>
      <c r="B727" t="s">
        <v>2794</v>
      </c>
      <c r="C727" s="1" t="str">
        <f t="shared" si="119"/>
        <v>21:0455</v>
      </c>
      <c r="D727" s="1" t="str">
        <f t="shared" si="120"/>
        <v>21:0149</v>
      </c>
      <c r="E727" t="s">
        <v>2795</v>
      </c>
      <c r="F727" t="s">
        <v>2796</v>
      </c>
      <c r="H727">
        <v>54.814771700000001</v>
      </c>
      <c r="I727">
        <v>-129.574387</v>
      </c>
      <c r="J727" s="1" t="str">
        <f t="shared" si="121"/>
        <v>NGR bulk stream sediment</v>
      </c>
      <c r="K727" s="1" t="str">
        <f t="shared" si="122"/>
        <v>&lt;177 micron (NGR)</v>
      </c>
      <c r="L727">
        <v>38</v>
      </c>
      <c r="M727" t="s">
        <v>58</v>
      </c>
      <c r="N727">
        <v>726</v>
      </c>
      <c r="O727">
        <v>3</v>
      </c>
    </row>
    <row r="728" spans="1:15" hidden="1" x14ac:dyDescent="0.3">
      <c r="A728" t="s">
        <v>2797</v>
      </c>
      <c r="B728" t="s">
        <v>2798</v>
      </c>
      <c r="C728" s="1" t="str">
        <f t="shared" si="119"/>
        <v>21:0455</v>
      </c>
      <c r="D728" s="1" t="str">
        <f t="shared" si="120"/>
        <v>21:0149</v>
      </c>
      <c r="E728" t="s">
        <v>2799</v>
      </c>
      <c r="F728" t="s">
        <v>2800</v>
      </c>
      <c r="H728">
        <v>54.791854000000001</v>
      </c>
      <c r="I728">
        <v>-129.585644</v>
      </c>
      <c r="J728" s="1" t="str">
        <f t="shared" si="121"/>
        <v>NGR bulk stream sediment</v>
      </c>
      <c r="K728" s="1" t="str">
        <f t="shared" si="122"/>
        <v>&lt;177 micron (NGR)</v>
      </c>
      <c r="L728">
        <v>38</v>
      </c>
      <c r="M728" t="s">
        <v>63</v>
      </c>
      <c r="N728">
        <v>727</v>
      </c>
      <c r="O728">
        <v>3</v>
      </c>
    </row>
    <row r="729" spans="1:15" hidden="1" x14ac:dyDescent="0.3">
      <c r="A729" t="s">
        <v>2801</v>
      </c>
      <c r="B729" t="s">
        <v>2802</v>
      </c>
      <c r="C729" s="1" t="str">
        <f t="shared" si="119"/>
        <v>21:0455</v>
      </c>
      <c r="D729" s="1" t="str">
        <f t="shared" si="120"/>
        <v>21:0149</v>
      </c>
      <c r="E729" t="s">
        <v>2803</v>
      </c>
      <c r="F729" t="s">
        <v>2804</v>
      </c>
      <c r="H729">
        <v>54.8038253</v>
      </c>
      <c r="I729">
        <v>-129.5492457</v>
      </c>
      <c r="J729" s="1" t="str">
        <f t="shared" si="121"/>
        <v>NGR bulk stream sediment</v>
      </c>
      <c r="K729" s="1" t="str">
        <f t="shared" si="122"/>
        <v>&lt;177 micron (NGR)</v>
      </c>
      <c r="L729">
        <v>38</v>
      </c>
      <c r="M729" t="s">
        <v>68</v>
      </c>
      <c r="N729">
        <v>728</v>
      </c>
      <c r="O729">
        <v>6</v>
      </c>
    </row>
    <row r="730" spans="1:15" hidden="1" x14ac:dyDescent="0.3">
      <c r="A730" t="s">
        <v>2805</v>
      </c>
      <c r="B730" t="s">
        <v>2806</v>
      </c>
      <c r="C730" s="1" t="str">
        <f t="shared" si="119"/>
        <v>21:0455</v>
      </c>
      <c r="D730" s="1" t="str">
        <f t="shared" si="120"/>
        <v>21:0149</v>
      </c>
      <c r="E730" t="s">
        <v>2807</v>
      </c>
      <c r="F730" t="s">
        <v>2808</v>
      </c>
      <c r="H730">
        <v>54.837795499999999</v>
      </c>
      <c r="I730">
        <v>-129.71288229999999</v>
      </c>
      <c r="J730" s="1" t="str">
        <f t="shared" si="121"/>
        <v>NGR bulk stream sediment</v>
      </c>
      <c r="K730" s="1" t="str">
        <f t="shared" si="122"/>
        <v>&lt;177 micron (NGR)</v>
      </c>
      <c r="L730">
        <v>38</v>
      </c>
      <c r="M730" t="s">
        <v>77</v>
      </c>
      <c r="N730">
        <v>729</v>
      </c>
      <c r="O730">
        <v>3</v>
      </c>
    </row>
    <row r="731" spans="1:15" hidden="1" x14ac:dyDescent="0.3">
      <c r="A731" t="s">
        <v>2809</v>
      </c>
      <c r="B731" t="s">
        <v>2810</v>
      </c>
      <c r="C731" s="1" t="str">
        <f t="shared" si="119"/>
        <v>21:0455</v>
      </c>
      <c r="D731" s="1" t="str">
        <f t="shared" si="120"/>
        <v>21:0149</v>
      </c>
      <c r="E731" t="s">
        <v>2811</v>
      </c>
      <c r="F731" t="s">
        <v>2812</v>
      </c>
      <c r="H731">
        <v>54.840505299999997</v>
      </c>
      <c r="I731">
        <v>-129.6795803</v>
      </c>
      <c r="J731" s="1" t="str">
        <f t="shared" si="121"/>
        <v>NGR bulk stream sediment</v>
      </c>
      <c r="K731" s="1" t="str">
        <f t="shared" si="122"/>
        <v>&lt;177 micron (NGR)</v>
      </c>
      <c r="L731">
        <v>38</v>
      </c>
      <c r="M731" t="s">
        <v>82</v>
      </c>
      <c r="N731">
        <v>730</v>
      </c>
      <c r="O731">
        <v>3</v>
      </c>
    </row>
    <row r="732" spans="1:15" hidden="1" x14ac:dyDescent="0.3">
      <c r="A732" t="s">
        <v>2813</v>
      </c>
      <c r="B732" t="s">
        <v>2814</v>
      </c>
      <c r="C732" s="1" t="str">
        <f t="shared" si="119"/>
        <v>21:0455</v>
      </c>
      <c r="D732" s="1" t="str">
        <f t="shared" si="120"/>
        <v>21:0149</v>
      </c>
      <c r="E732" t="s">
        <v>2815</v>
      </c>
      <c r="F732" t="s">
        <v>2816</v>
      </c>
      <c r="H732">
        <v>54.861866200000001</v>
      </c>
      <c r="I732">
        <v>-129.652637</v>
      </c>
      <c r="J732" s="1" t="str">
        <f t="shared" si="121"/>
        <v>NGR bulk stream sediment</v>
      </c>
      <c r="K732" s="1" t="str">
        <f t="shared" si="122"/>
        <v>&lt;177 micron (NGR)</v>
      </c>
      <c r="L732">
        <v>38</v>
      </c>
      <c r="M732" t="s">
        <v>87</v>
      </c>
      <c r="N732">
        <v>731</v>
      </c>
      <c r="O732">
        <v>10</v>
      </c>
    </row>
    <row r="733" spans="1:15" hidden="1" x14ac:dyDescent="0.3">
      <c r="A733" t="s">
        <v>2817</v>
      </c>
      <c r="B733" t="s">
        <v>2818</v>
      </c>
      <c r="C733" s="1" t="str">
        <f t="shared" si="119"/>
        <v>21:0455</v>
      </c>
      <c r="D733" s="1" t="str">
        <f t="shared" si="120"/>
        <v>21:0149</v>
      </c>
      <c r="E733" t="s">
        <v>2819</v>
      </c>
      <c r="F733" t="s">
        <v>2820</v>
      </c>
      <c r="H733">
        <v>54.849842799999998</v>
      </c>
      <c r="I733">
        <v>-129.64736400000001</v>
      </c>
      <c r="J733" s="1" t="str">
        <f t="shared" si="121"/>
        <v>NGR bulk stream sediment</v>
      </c>
      <c r="K733" s="1" t="str">
        <f t="shared" si="122"/>
        <v>&lt;177 micron (NGR)</v>
      </c>
      <c r="L733">
        <v>38</v>
      </c>
      <c r="M733" t="s">
        <v>92</v>
      </c>
      <c r="N733">
        <v>732</v>
      </c>
      <c r="O733">
        <v>11</v>
      </c>
    </row>
    <row r="734" spans="1:15" hidden="1" x14ac:dyDescent="0.3">
      <c r="A734" t="s">
        <v>2821</v>
      </c>
      <c r="B734" t="s">
        <v>2822</v>
      </c>
      <c r="C734" s="1" t="str">
        <f t="shared" si="119"/>
        <v>21:0455</v>
      </c>
      <c r="D734" s="1" t="str">
        <f t="shared" si="120"/>
        <v>21:0149</v>
      </c>
      <c r="E734" t="s">
        <v>2823</v>
      </c>
      <c r="F734" t="s">
        <v>2824</v>
      </c>
      <c r="H734">
        <v>54.8466059</v>
      </c>
      <c r="I734">
        <v>-129.6525589</v>
      </c>
      <c r="J734" s="1" t="str">
        <f t="shared" si="121"/>
        <v>NGR bulk stream sediment</v>
      </c>
      <c r="K734" s="1" t="str">
        <f t="shared" si="122"/>
        <v>&lt;177 micron (NGR)</v>
      </c>
      <c r="L734">
        <v>38</v>
      </c>
      <c r="M734" t="s">
        <v>97</v>
      </c>
      <c r="N734">
        <v>733</v>
      </c>
      <c r="O734">
        <v>5</v>
      </c>
    </row>
    <row r="735" spans="1:15" hidden="1" x14ac:dyDescent="0.3">
      <c r="A735" t="s">
        <v>2825</v>
      </c>
      <c r="B735" t="s">
        <v>2826</v>
      </c>
      <c r="C735" s="1" t="str">
        <f t="shared" si="119"/>
        <v>21:0455</v>
      </c>
      <c r="D735" s="1" t="str">
        <f t="shared" si="120"/>
        <v>21:0149</v>
      </c>
      <c r="E735" t="s">
        <v>2827</v>
      </c>
      <c r="F735" t="s">
        <v>2828</v>
      </c>
      <c r="H735">
        <v>54.847549800000003</v>
      </c>
      <c r="I735">
        <v>-129.6342314</v>
      </c>
      <c r="J735" s="1" t="str">
        <f t="shared" si="121"/>
        <v>NGR bulk stream sediment</v>
      </c>
      <c r="K735" s="1" t="str">
        <f t="shared" si="122"/>
        <v>&lt;177 micron (NGR)</v>
      </c>
      <c r="L735">
        <v>38</v>
      </c>
      <c r="M735" t="s">
        <v>102</v>
      </c>
      <c r="N735">
        <v>734</v>
      </c>
      <c r="O735">
        <v>5</v>
      </c>
    </row>
    <row r="736" spans="1:15" hidden="1" x14ac:dyDescent="0.3">
      <c r="A736" t="s">
        <v>2829</v>
      </c>
      <c r="B736" t="s">
        <v>2830</v>
      </c>
      <c r="C736" s="1" t="str">
        <f t="shared" si="119"/>
        <v>21:0455</v>
      </c>
      <c r="D736" s="1" t="str">
        <f t="shared" si="120"/>
        <v>21:0149</v>
      </c>
      <c r="E736" t="s">
        <v>2831</v>
      </c>
      <c r="F736" t="s">
        <v>2832</v>
      </c>
      <c r="H736">
        <v>54.842153699999997</v>
      </c>
      <c r="I736">
        <v>-129.6298645</v>
      </c>
      <c r="J736" s="1" t="str">
        <f t="shared" si="121"/>
        <v>NGR bulk stream sediment</v>
      </c>
      <c r="K736" s="1" t="str">
        <f t="shared" si="122"/>
        <v>&lt;177 micron (NGR)</v>
      </c>
      <c r="L736">
        <v>38</v>
      </c>
      <c r="M736" t="s">
        <v>107</v>
      </c>
      <c r="N736">
        <v>735</v>
      </c>
      <c r="O736">
        <v>4</v>
      </c>
    </row>
    <row r="737" spans="1:15" hidden="1" x14ac:dyDescent="0.3">
      <c r="A737" t="s">
        <v>2833</v>
      </c>
      <c r="B737" t="s">
        <v>2834</v>
      </c>
      <c r="C737" s="1" t="str">
        <f t="shared" si="119"/>
        <v>21:0455</v>
      </c>
      <c r="D737" s="1" t="str">
        <f t="shared" si="120"/>
        <v>21:0149</v>
      </c>
      <c r="E737" t="s">
        <v>2835</v>
      </c>
      <c r="F737" t="s">
        <v>2836</v>
      </c>
      <c r="H737">
        <v>54.843489699999999</v>
      </c>
      <c r="I737">
        <v>-129.61152899999999</v>
      </c>
      <c r="J737" s="1" t="str">
        <f t="shared" si="121"/>
        <v>NGR bulk stream sediment</v>
      </c>
      <c r="K737" s="1" t="str">
        <f t="shared" si="122"/>
        <v>&lt;177 micron (NGR)</v>
      </c>
      <c r="L737">
        <v>38</v>
      </c>
      <c r="M737" t="s">
        <v>112</v>
      </c>
      <c r="N737">
        <v>736</v>
      </c>
      <c r="O737">
        <v>22</v>
      </c>
    </row>
    <row r="738" spans="1:15" hidden="1" x14ac:dyDescent="0.3">
      <c r="A738" t="s">
        <v>2837</v>
      </c>
      <c r="B738" t="s">
        <v>2838</v>
      </c>
      <c r="C738" s="1" t="str">
        <f t="shared" si="119"/>
        <v>21:0455</v>
      </c>
      <c r="D738" s="1" t="str">
        <f t="shared" si="120"/>
        <v>21:0149</v>
      </c>
      <c r="E738" t="s">
        <v>2839</v>
      </c>
      <c r="F738" t="s">
        <v>2840</v>
      </c>
      <c r="H738">
        <v>54.6488479</v>
      </c>
      <c r="I738">
        <v>-129.83332379999999</v>
      </c>
      <c r="J738" s="1" t="str">
        <f t="shared" si="121"/>
        <v>NGR bulk stream sediment</v>
      </c>
      <c r="K738" s="1" t="str">
        <f t="shared" si="122"/>
        <v>&lt;177 micron (NGR)</v>
      </c>
      <c r="L738">
        <v>39</v>
      </c>
      <c r="M738" t="s">
        <v>19</v>
      </c>
      <c r="N738">
        <v>737</v>
      </c>
      <c r="O738">
        <v>6</v>
      </c>
    </row>
    <row r="739" spans="1:15" hidden="1" x14ac:dyDescent="0.3">
      <c r="A739" t="s">
        <v>2841</v>
      </c>
      <c r="B739" t="s">
        <v>2842</v>
      </c>
      <c r="C739" s="1" t="str">
        <f t="shared" si="119"/>
        <v>21:0455</v>
      </c>
      <c r="D739" s="1" t="str">
        <f t="shared" si="120"/>
        <v>21:0149</v>
      </c>
      <c r="E739" t="s">
        <v>2843</v>
      </c>
      <c r="F739" t="s">
        <v>2844</v>
      </c>
      <c r="H739">
        <v>54.838985399999999</v>
      </c>
      <c r="I739">
        <v>-129.60308509999999</v>
      </c>
      <c r="J739" s="1" t="str">
        <f t="shared" si="121"/>
        <v>NGR bulk stream sediment</v>
      </c>
      <c r="K739" s="1" t="str">
        <f t="shared" si="122"/>
        <v>&lt;177 micron (NGR)</v>
      </c>
      <c r="L739">
        <v>39</v>
      </c>
      <c r="M739" t="s">
        <v>38</v>
      </c>
      <c r="N739">
        <v>738</v>
      </c>
      <c r="O739">
        <v>6</v>
      </c>
    </row>
    <row r="740" spans="1:15" hidden="1" x14ac:dyDescent="0.3">
      <c r="A740" t="s">
        <v>2845</v>
      </c>
      <c r="B740" t="s">
        <v>2846</v>
      </c>
      <c r="C740" s="1" t="str">
        <f t="shared" si="119"/>
        <v>21:0455</v>
      </c>
      <c r="D740" s="1" t="str">
        <f t="shared" si="120"/>
        <v>21:0149</v>
      </c>
      <c r="E740" t="s">
        <v>2847</v>
      </c>
      <c r="F740" t="s">
        <v>2848</v>
      </c>
      <c r="H740">
        <v>54.6976619</v>
      </c>
      <c r="I740">
        <v>-129.87266589999999</v>
      </c>
      <c r="J740" s="1" t="str">
        <f t="shared" si="121"/>
        <v>NGR bulk stream sediment</v>
      </c>
      <c r="K740" s="1" t="str">
        <f t="shared" si="122"/>
        <v>&lt;177 micron (NGR)</v>
      </c>
      <c r="L740">
        <v>39</v>
      </c>
      <c r="M740" t="s">
        <v>43</v>
      </c>
      <c r="N740">
        <v>739</v>
      </c>
      <c r="O740">
        <v>6</v>
      </c>
    </row>
    <row r="741" spans="1:15" hidden="1" x14ac:dyDescent="0.3">
      <c r="A741" t="s">
        <v>2849</v>
      </c>
      <c r="B741" t="s">
        <v>2850</v>
      </c>
      <c r="C741" s="1" t="str">
        <f t="shared" si="119"/>
        <v>21:0455</v>
      </c>
      <c r="D741" s="1" t="str">
        <f t="shared" si="120"/>
        <v>21:0149</v>
      </c>
      <c r="E741" t="s">
        <v>2851</v>
      </c>
      <c r="F741" t="s">
        <v>2852</v>
      </c>
      <c r="H741">
        <v>54.682836999999999</v>
      </c>
      <c r="I741">
        <v>-129.82744940000001</v>
      </c>
      <c r="J741" s="1" t="str">
        <f t="shared" si="121"/>
        <v>NGR bulk stream sediment</v>
      </c>
      <c r="K741" s="1" t="str">
        <f t="shared" si="122"/>
        <v>&lt;177 micron (NGR)</v>
      </c>
      <c r="L741">
        <v>39</v>
      </c>
      <c r="M741" t="s">
        <v>48</v>
      </c>
      <c r="N741">
        <v>740</v>
      </c>
      <c r="O741">
        <v>3</v>
      </c>
    </row>
    <row r="742" spans="1:15" hidden="1" x14ac:dyDescent="0.3">
      <c r="A742" t="s">
        <v>2853</v>
      </c>
      <c r="B742" t="s">
        <v>2854</v>
      </c>
      <c r="C742" s="1" t="str">
        <f t="shared" si="119"/>
        <v>21:0455</v>
      </c>
      <c r="D742" s="1" t="str">
        <f t="shared" si="120"/>
        <v>21:0149</v>
      </c>
      <c r="E742" t="s">
        <v>2855</v>
      </c>
      <c r="F742" t="s">
        <v>2856</v>
      </c>
      <c r="H742">
        <v>54.675196399999997</v>
      </c>
      <c r="I742">
        <v>-129.78434530000001</v>
      </c>
      <c r="J742" s="1" t="str">
        <f t="shared" si="121"/>
        <v>NGR bulk stream sediment</v>
      </c>
      <c r="K742" s="1" t="str">
        <f t="shared" si="122"/>
        <v>&lt;177 micron (NGR)</v>
      </c>
      <c r="L742">
        <v>39</v>
      </c>
      <c r="M742" t="s">
        <v>53</v>
      </c>
      <c r="N742">
        <v>741</v>
      </c>
      <c r="O742">
        <v>5</v>
      </c>
    </row>
    <row r="743" spans="1:15" hidden="1" x14ac:dyDescent="0.3">
      <c r="A743" t="s">
        <v>2857</v>
      </c>
      <c r="B743" t="s">
        <v>2858</v>
      </c>
      <c r="C743" s="1" t="str">
        <f t="shared" si="119"/>
        <v>21:0455</v>
      </c>
      <c r="D743" s="1" t="str">
        <f t="shared" si="120"/>
        <v>21:0149</v>
      </c>
      <c r="E743" t="s">
        <v>2859</v>
      </c>
      <c r="F743" t="s">
        <v>2860</v>
      </c>
      <c r="H743">
        <v>54.665875</v>
      </c>
      <c r="I743">
        <v>-129.78179259999999</v>
      </c>
      <c r="J743" s="1" t="str">
        <f t="shared" si="121"/>
        <v>NGR bulk stream sediment</v>
      </c>
      <c r="K743" s="1" t="str">
        <f t="shared" si="122"/>
        <v>&lt;177 micron (NGR)</v>
      </c>
      <c r="L743">
        <v>39</v>
      </c>
      <c r="M743" t="s">
        <v>58</v>
      </c>
      <c r="N743">
        <v>742</v>
      </c>
      <c r="O743">
        <v>4</v>
      </c>
    </row>
    <row r="744" spans="1:15" hidden="1" x14ac:dyDescent="0.3">
      <c r="A744" t="s">
        <v>2861</v>
      </c>
      <c r="B744" t="s">
        <v>2862</v>
      </c>
      <c r="C744" s="1" t="str">
        <f t="shared" si="119"/>
        <v>21:0455</v>
      </c>
      <c r="D744" s="1" t="str">
        <f t="shared" si="120"/>
        <v>21:0149</v>
      </c>
      <c r="E744" t="s">
        <v>2863</v>
      </c>
      <c r="F744" t="s">
        <v>2864</v>
      </c>
      <c r="H744">
        <v>54.660632700000001</v>
      </c>
      <c r="I744">
        <v>-129.80343619999999</v>
      </c>
      <c r="J744" s="1" t="str">
        <f t="shared" si="121"/>
        <v>NGR bulk stream sediment</v>
      </c>
      <c r="K744" s="1" t="str">
        <f t="shared" si="122"/>
        <v>&lt;177 micron (NGR)</v>
      </c>
      <c r="L744">
        <v>39</v>
      </c>
      <c r="M744" t="s">
        <v>63</v>
      </c>
      <c r="N744">
        <v>743</v>
      </c>
      <c r="O744">
        <v>4</v>
      </c>
    </row>
    <row r="745" spans="1:15" hidden="1" x14ac:dyDescent="0.3">
      <c r="A745" t="s">
        <v>2865</v>
      </c>
      <c r="B745" t="s">
        <v>2866</v>
      </c>
      <c r="C745" s="1" t="str">
        <f t="shared" si="119"/>
        <v>21:0455</v>
      </c>
      <c r="D745" s="1" t="str">
        <f t="shared" si="120"/>
        <v>21:0149</v>
      </c>
      <c r="E745" t="s">
        <v>2867</v>
      </c>
      <c r="F745" t="s">
        <v>2868</v>
      </c>
      <c r="H745">
        <v>54.6550911</v>
      </c>
      <c r="I745">
        <v>-129.80281450000001</v>
      </c>
      <c r="J745" s="1" t="str">
        <f t="shared" si="121"/>
        <v>NGR bulk stream sediment</v>
      </c>
      <c r="K745" s="1" t="str">
        <f t="shared" si="122"/>
        <v>&lt;177 micron (NGR)</v>
      </c>
      <c r="L745">
        <v>39</v>
      </c>
      <c r="M745" t="s">
        <v>68</v>
      </c>
      <c r="N745">
        <v>744</v>
      </c>
      <c r="O745">
        <v>6</v>
      </c>
    </row>
    <row r="746" spans="1:15" hidden="1" x14ac:dyDescent="0.3">
      <c r="A746" t="s">
        <v>2869</v>
      </c>
      <c r="B746" t="s">
        <v>2870</v>
      </c>
      <c r="C746" s="1" t="str">
        <f t="shared" si="119"/>
        <v>21:0455</v>
      </c>
      <c r="D746" s="1" t="str">
        <f t="shared" si="120"/>
        <v>21:0149</v>
      </c>
      <c r="E746" t="s">
        <v>2839</v>
      </c>
      <c r="F746" t="s">
        <v>2871</v>
      </c>
      <c r="H746">
        <v>54.6488479</v>
      </c>
      <c r="I746">
        <v>-129.83332379999999</v>
      </c>
      <c r="J746" s="1" t="str">
        <f t="shared" si="121"/>
        <v>NGR bulk stream sediment</v>
      </c>
      <c r="K746" s="1" t="str">
        <f t="shared" si="122"/>
        <v>&lt;177 micron (NGR)</v>
      </c>
      <c r="L746">
        <v>39</v>
      </c>
      <c r="M746" t="s">
        <v>72</v>
      </c>
      <c r="N746">
        <v>745</v>
      </c>
      <c r="O746">
        <v>6</v>
      </c>
    </row>
    <row r="747" spans="1:15" hidden="1" x14ac:dyDescent="0.3">
      <c r="A747" t="s">
        <v>2872</v>
      </c>
      <c r="B747" t="s">
        <v>2873</v>
      </c>
      <c r="C747" s="1" t="str">
        <f t="shared" si="119"/>
        <v>21:0455</v>
      </c>
      <c r="D747" s="1" t="str">
        <f t="shared" si="120"/>
        <v>21:0149</v>
      </c>
      <c r="E747" t="s">
        <v>2874</v>
      </c>
      <c r="F747" t="s">
        <v>2875</v>
      </c>
      <c r="H747">
        <v>54.617295900000002</v>
      </c>
      <c r="I747">
        <v>-129.81572030000001</v>
      </c>
      <c r="J747" s="1" t="str">
        <f t="shared" si="121"/>
        <v>NGR bulk stream sediment</v>
      </c>
      <c r="K747" s="1" t="str">
        <f t="shared" si="122"/>
        <v>&lt;177 micron (NGR)</v>
      </c>
      <c r="L747">
        <v>39</v>
      </c>
      <c r="M747" t="s">
        <v>77</v>
      </c>
      <c r="N747">
        <v>746</v>
      </c>
      <c r="O747">
        <v>3</v>
      </c>
    </row>
    <row r="748" spans="1:15" hidden="1" x14ac:dyDescent="0.3">
      <c r="A748" t="s">
        <v>2876</v>
      </c>
      <c r="B748" t="s">
        <v>2877</v>
      </c>
      <c r="C748" s="1" t="str">
        <f t="shared" si="119"/>
        <v>21:0455</v>
      </c>
      <c r="D748" s="1" t="str">
        <f t="shared" si="120"/>
        <v>21:0149</v>
      </c>
      <c r="E748" t="s">
        <v>2878</v>
      </c>
      <c r="F748" t="s">
        <v>2879</v>
      </c>
      <c r="H748">
        <v>54.623235399999999</v>
      </c>
      <c r="I748">
        <v>-129.81467860000001</v>
      </c>
      <c r="J748" s="1" t="str">
        <f t="shared" si="121"/>
        <v>NGR bulk stream sediment</v>
      </c>
      <c r="K748" s="1" t="str">
        <f t="shared" si="122"/>
        <v>&lt;177 micron (NGR)</v>
      </c>
      <c r="L748">
        <v>39</v>
      </c>
      <c r="M748" t="s">
        <v>82</v>
      </c>
      <c r="N748">
        <v>747</v>
      </c>
      <c r="O748">
        <v>10</v>
      </c>
    </row>
    <row r="749" spans="1:15" hidden="1" x14ac:dyDescent="0.3">
      <c r="A749" t="s">
        <v>2880</v>
      </c>
      <c r="B749" t="s">
        <v>2881</v>
      </c>
      <c r="C749" s="1" t="str">
        <f t="shared" si="119"/>
        <v>21:0455</v>
      </c>
      <c r="D749" s="1" t="str">
        <f t="shared" si="120"/>
        <v>21:0149</v>
      </c>
      <c r="E749" t="s">
        <v>2882</v>
      </c>
      <c r="F749" t="s">
        <v>2883</v>
      </c>
      <c r="H749">
        <v>54.624726199999998</v>
      </c>
      <c r="I749">
        <v>-129.832874</v>
      </c>
      <c r="J749" s="1" t="str">
        <f t="shared" si="121"/>
        <v>NGR bulk stream sediment</v>
      </c>
      <c r="K749" s="1" t="str">
        <f t="shared" si="122"/>
        <v>&lt;177 micron (NGR)</v>
      </c>
      <c r="L749">
        <v>39</v>
      </c>
      <c r="M749" t="s">
        <v>87</v>
      </c>
      <c r="N749">
        <v>748</v>
      </c>
      <c r="O749">
        <v>3</v>
      </c>
    </row>
    <row r="750" spans="1:15" hidden="1" x14ac:dyDescent="0.3">
      <c r="A750" t="s">
        <v>2884</v>
      </c>
      <c r="B750" t="s">
        <v>2885</v>
      </c>
      <c r="C750" s="1" t="str">
        <f t="shared" si="119"/>
        <v>21:0455</v>
      </c>
      <c r="D750" s="1" t="str">
        <f t="shared" si="120"/>
        <v>21:0149</v>
      </c>
      <c r="E750" t="s">
        <v>2886</v>
      </c>
      <c r="F750" t="s">
        <v>2887</v>
      </c>
      <c r="H750">
        <v>54.6387219</v>
      </c>
      <c r="I750">
        <v>-129.8454629</v>
      </c>
      <c r="J750" s="1" t="str">
        <f t="shared" si="121"/>
        <v>NGR bulk stream sediment</v>
      </c>
      <c r="K750" s="1" t="str">
        <f t="shared" si="122"/>
        <v>&lt;177 micron (NGR)</v>
      </c>
      <c r="L750">
        <v>39</v>
      </c>
      <c r="M750" t="s">
        <v>92</v>
      </c>
      <c r="N750">
        <v>749</v>
      </c>
      <c r="O750">
        <v>2</v>
      </c>
    </row>
    <row r="751" spans="1:15" hidden="1" x14ac:dyDescent="0.3">
      <c r="A751" t="s">
        <v>2888</v>
      </c>
      <c r="B751" t="s">
        <v>2889</v>
      </c>
      <c r="C751" s="1" t="str">
        <f t="shared" si="119"/>
        <v>21:0455</v>
      </c>
      <c r="D751" s="1" t="str">
        <f t="shared" si="120"/>
        <v>21:0149</v>
      </c>
      <c r="E751" t="s">
        <v>2890</v>
      </c>
      <c r="F751" t="s">
        <v>2891</v>
      </c>
      <c r="H751">
        <v>54.6286688</v>
      </c>
      <c r="I751">
        <v>-129.8684868</v>
      </c>
      <c r="J751" s="1" t="str">
        <f t="shared" si="121"/>
        <v>NGR bulk stream sediment</v>
      </c>
      <c r="K751" s="1" t="str">
        <f t="shared" si="122"/>
        <v>&lt;177 micron (NGR)</v>
      </c>
      <c r="L751">
        <v>39</v>
      </c>
      <c r="M751" t="s">
        <v>97</v>
      </c>
      <c r="N751">
        <v>750</v>
      </c>
      <c r="O751">
        <v>3</v>
      </c>
    </row>
    <row r="752" spans="1:15" hidden="1" x14ac:dyDescent="0.3">
      <c r="A752" t="s">
        <v>2892</v>
      </c>
      <c r="B752" t="s">
        <v>2893</v>
      </c>
      <c r="C752" s="1" t="str">
        <f t="shared" si="119"/>
        <v>21:0455</v>
      </c>
      <c r="D752" s="1" t="str">
        <f t="shared" si="120"/>
        <v>21:0149</v>
      </c>
      <c r="E752" t="s">
        <v>2894</v>
      </c>
      <c r="F752" t="s">
        <v>2895</v>
      </c>
      <c r="H752">
        <v>54.665931700000002</v>
      </c>
      <c r="I752">
        <v>-129.90577780000001</v>
      </c>
      <c r="J752" s="1" t="str">
        <f t="shared" si="121"/>
        <v>NGR bulk stream sediment</v>
      </c>
      <c r="K752" s="1" t="str">
        <f t="shared" si="122"/>
        <v>&lt;177 micron (NGR)</v>
      </c>
      <c r="L752">
        <v>39</v>
      </c>
      <c r="M752" t="s">
        <v>102</v>
      </c>
      <c r="N752">
        <v>751</v>
      </c>
      <c r="O752">
        <v>3</v>
      </c>
    </row>
    <row r="753" spans="1:15" hidden="1" x14ac:dyDescent="0.3">
      <c r="A753" t="s">
        <v>2896</v>
      </c>
      <c r="B753" t="s">
        <v>2897</v>
      </c>
      <c r="C753" s="1" t="str">
        <f t="shared" si="119"/>
        <v>21:0455</v>
      </c>
      <c r="D753" s="1" t="str">
        <f t="shared" si="120"/>
        <v>21:0149</v>
      </c>
      <c r="E753" t="s">
        <v>2898</v>
      </c>
      <c r="F753" t="s">
        <v>2899</v>
      </c>
      <c r="H753">
        <v>54.669803700000003</v>
      </c>
      <c r="I753">
        <v>-129.90358509999999</v>
      </c>
      <c r="J753" s="1" t="str">
        <f t="shared" si="121"/>
        <v>NGR bulk stream sediment</v>
      </c>
      <c r="K753" s="1" t="str">
        <f t="shared" si="122"/>
        <v>&lt;177 micron (NGR)</v>
      </c>
      <c r="L753">
        <v>39</v>
      </c>
      <c r="M753" t="s">
        <v>107</v>
      </c>
      <c r="N753">
        <v>752</v>
      </c>
      <c r="O753">
        <v>6</v>
      </c>
    </row>
    <row r="754" spans="1:15" hidden="1" x14ac:dyDescent="0.3">
      <c r="A754" t="s">
        <v>2900</v>
      </c>
      <c r="B754" t="s">
        <v>2901</v>
      </c>
      <c r="C754" s="1" t="str">
        <f t="shared" si="119"/>
        <v>21:0455</v>
      </c>
      <c r="D754" s="1" t="str">
        <f t="shared" si="120"/>
        <v>21:0149</v>
      </c>
      <c r="E754" t="s">
        <v>2902</v>
      </c>
      <c r="F754" t="s">
        <v>2903</v>
      </c>
      <c r="H754">
        <v>54.6456564</v>
      </c>
      <c r="I754">
        <v>-129.91157079999999</v>
      </c>
      <c r="J754" s="1" t="str">
        <f t="shared" si="121"/>
        <v>NGR bulk stream sediment</v>
      </c>
      <c r="K754" s="1" t="str">
        <f t="shared" si="122"/>
        <v>&lt;177 micron (NGR)</v>
      </c>
      <c r="L754">
        <v>39</v>
      </c>
      <c r="M754" t="s">
        <v>24</v>
      </c>
      <c r="N754">
        <v>753</v>
      </c>
      <c r="O754">
        <v>4</v>
      </c>
    </row>
    <row r="755" spans="1:15" hidden="1" x14ac:dyDescent="0.3">
      <c r="A755" t="s">
        <v>2904</v>
      </c>
      <c r="B755" t="s">
        <v>2905</v>
      </c>
      <c r="C755" s="1" t="str">
        <f t="shared" si="119"/>
        <v>21:0455</v>
      </c>
      <c r="D755" s="1" t="str">
        <f t="shared" si="120"/>
        <v>21:0149</v>
      </c>
      <c r="E755" t="s">
        <v>2902</v>
      </c>
      <c r="F755" t="s">
        <v>2906</v>
      </c>
      <c r="H755">
        <v>54.6456564</v>
      </c>
      <c r="I755">
        <v>-129.91157079999999</v>
      </c>
      <c r="J755" s="1" t="str">
        <f t="shared" si="121"/>
        <v>NGR bulk stream sediment</v>
      </c>
      <c r="K755" s="1" t="str">
        <f t="shared" si="122"/>
        <v>&lt;177 micron (NGR)</v>
      </c>
      <c r="L755">
        <v>39</v>
      </c>
      <c r="M755" t="s">
        <v>28</v>
      </c>
      <c r="N755">
        <v>754</v>
      </c>
      <c r="O755">
        <v>6</v>
      </c>
    </row>
    <row r="756" spans="1:15" hidden="1" x14ac:dyDescent="0.3">
      <c r="A756" t="s">
        <v>2907</v>
      </c>
      <c r="B756" t="s">
        <v>2908</v>
      </c>
      <c r="C756" s="1" t="str">
        <f t="shared" si="119"/>
        <v>21:0455</v>
      </c>
      <c r="D756" s="1" t="str">
        <f t="shared" si="120"/>
        <v>21:0149</v>
      </c>
      <c r="E756" t="s">
        <v>2909</v>
      </c>
      <c r="F756" t="s">
        <v>2910</v>
      </c>
      <c r="H756">
        <v>54.649810000000002</v>
      </c>
      <c r="I756">
        <v>-129.90670489999999</v>
      </c>
      <c r="J756" s="1" t="str">
        <f t="shared" si="121"/>
        <v>NGR bulk stream sediment</v>
      </c>
      <c r="K756" s="1" t="str">
        <f t="shared" si="122"/>
        <v>&lt;177 micron (NGR)</v>
      </c>
      <c r="L756">
        <v>39</v>
      </c>
      <c r="M756" t="s">
        <v>112</v>
      </c>
      <c r="N756">
        <v>755</v>
      </c>
      <c r="O756">
        <v>8</v>
      </c>
    </row>
    <row r="757" spans="1:15" hidden="1" x14ac:dyDescent="0.3">
      <c r="A757" t="s">
        <v>2911</v>
      </c>
      <c r="B757" t="s">
        <v>2912</v>
      </c>
      <c r="C757" s="1" t="str">
        <f t="shared" si="119"/>
        <v>21:0455</v>
      </c>
      <c r="D757" s="1" t="str">
        <f>HYPERLINK("https://geochem.nrcan.gc.ca/cdogs/content/svy/svy_e.htm", "")</f>
        <v/>
      </c>
      <c r="G757" s="1" t="str">
        <f>HYPERLINK("https://geochem.nrcan.gc.ca/cdogs/content/cr_/cr_00119_e.htm", "119")</f>
        <v>119</v>
      </c>
      <c r="J757" t="s">
        <v>31</v>
      </c>
      <c r="K757" t="s">
        <v>32</v>
      </c>
      <c r="L757">
        <v>39</v>
      </c>
      <c r="M757" t="s">
        <v>33</v>
      </c>
      <c r="N757">
        <v>756</v>
      </c>
      <c r="O757">
        <v>4</v>
      </c>
    </row>
    <row r="758" spans="1:15" hidden="1" x14ac:dyDescent="0.3">
      <c r="A758" t="s">
        <v>2913</v>
      </c>
      <c r="B758" t="s">
        <v>2914</v>
      </c>
      <c r="C758" s="1" t="str">
        <f t="shared" si="119"/>
        <v>21:0455</v>
      </c>
      <c r="D758" s="1" t="str">
        <f>HYPERLINK("https://geochem.nrcan.gc.ca/cdogs/content/svy/svy210149_e.htm", "21:0149")</f>
        <v>21:0149</v>
      </c>
      <c r="E758" t="s">
        <v>2915</v>
      </c>
      <c r="F758" t="s">
        <v>2916</v>
      </c>
      <c r="H758">
        <v>54.620514499999999</v>
      </c>
      <c r="I758">
        <v>-129.8918979</v>
      </c>
      <c r="J758" s="1" t="str">
        <f>HYPERLINK("https://geochem.nrcan.gc.ca/cdogs/content/kwd/kwd020030_e.htm", "NGR bulk stream sediment")</f>
        <v>NGR bulk stream sediment</v>
      </c>
      <c r="K758" s="1" t="str">
        <f>HYPERLINK("https://geochem.nrcan.gc.ca/cdogs/content/kwd/kwd080006_e.htm", "&lt;177 micron (NGR)")</f>
        <v>&lt;177 micron (NGR)</v>
      </c>
      <c r="L758">
        <v>40</v>
      </c>
      <c r="M758" t="s">
        <v>19</v>
      </c>
      <c r="N758">
        <v>757</v>
      </c>
      <c r="O758">
        <v>4</v>
      </c>
    </row>
    <row r="759" spans="1:15" hidden="1" x14ac:dyDescent="0.3">
      <c r="A759" t="s">
        <v>2917</v>
      </c>
      <c r="B759" t="s">
        <v>2918</v>
      </c>
      <c r="C759" s="1" t="str">
        <f t="shared" si="119"/>
        <v>21:0455</v>
      </c>
      <c r="D759" s="1" t="str">
        <f>HYPERLINK("https://geochem.nrcan.gc.ca/cdogs/content/svy/svy210149_e.htm", "21:0149")</f>
        <v>21:0149</v>
      </c>
      <c r="E759" t="s">
        <v>2919</v>
      </c>
      <c r="F759" t="s">
        <v>2920</v>
      </c>
      <c r="H759">
        <v>54.629445699999998</v>
      </c>
      <c r="I759">
        <v>-129.89940480000001</v>
      </c>
      <c r="J759" s="1" t="str">
        <f>HYPERLINK("https://geochem.nrcan.gc.ca/cdogs/content/kwd/kwd020030_e.htm", "NGR bulk stream sediment")</f>
        <v>NGR bulk stream sediment</v>
      </c>
      <c r="K759" s="1" t="str">
        <f>HYPERLINK("https://geochem.nrcan.gc.ca/cdogs/content/kwd/kwd080006_e.htm", "&lt;177 micron (NGR)")</f>
        <v>&lt;177 micron (NGR)</v>
      </c>
      <c r="L759">
        <v>40</v>
      </c>
      <c r="M759" t="s">
        <v>38</v>
      </c>
      <c r="N759">
        <v>758</v>
      </c>
      <c r="O759">
        <v>5</v>
      </c>
    </row>
    <row r="760" spans="1:15" hidden="1" x14ac:dyDescent="0.3">
      <c r="A760" t="s">
        <v>2921</v>
      </c>
      <c r="B760" t="s">
        <v>2922</v>
      </c>
      <c r="C760" s="1" t="str">
        <f t="shared" si="119"/>
        <v>21:0455</v>
      </c>
      <c r="D760" s="1" t="str">
        <f>HYPERLINK("https://geochem.nrcan.gc.ca/cdogs/content/svy/svy210149_e.htm", "21:0149")</f>
        <v>21:0149</v>
      </c>
      <c r="E760" t="s">
        <v>2923</v>
      </c>
      <c r="F760" t="s">
        <v>2924</v>
      </c>
      <c r="H760">
        <v>54.627866300000001</v>
      </c>
      <c r="I760">
        <v>-129.90502330000001</v>
      </c>
      <c r="J760" s="1" t="str">
        <f>HYPERLINK("https://geochem.nrcan.gc.ca/cdogs/content/kwd/kwd020030_e.htm", "NGR bulk stream sediment")</f>
        <v>NGR bulk stream sediment</v>
      </c>
      <c r="K760" s="1" t="str">
        <f>HYPERLINK("https://geochem.nrcan.gc.ca/cdogs/content/kwd/kwd080006_e.htm", "&lt;177 micron (NGR)")</f>
        <v>&lt;177 micron (NGR)</v>
      </c>
      <c r="L760">
        <v>40</v>
      </c>
      <c r="M760" t="s">
        <v>24</v>
      </c>
      <c r="N760">
        <v>759</v>
      </c>
      <c r="O760">
        <v>4</v>
      </c>
    </row>
    <row r="761" spans="1:15" hidden="1" x14ac:dyDescent="0.3">
      <c r="A761" t="s">
        <v>2925</v>
      </c>
      <c r="B761" t="s">
        <v>2926</v>
      </c>
      <c r="C761" s="1" t="str">
        <f t="shared" si="119"/>
        <v>21:0455</v>
      </c>
      <c r="D761" s="1" t="str">
        <f>HYPERLINK("https://geochem.nrcan.gc.ca/cdogs/content/svy/svy210149_e.htm", "21:0149")</f>
        <v>21:0149</v>
      </c>
      <c r="E761" t="s">
        <v>2923</v>
      </c>
      <c r="F761" t="s">
        <v>2927</v>
      </c>
      <c r="H761">
        <v>54.627866300000001</v>
      </c>
      <c r="I761">
        <v>-129.90502330000001</v>
      </c>
      <c r="J761" s="1" t="str">
        <f>HYPERLINK("https://geochem.nrcan.gc.ca/cdogs/content/kwd/kwd020030_e.htm", "NGR bulk stream sediment")</f>
        <v>NGR bulk stream sediment</v>
      </c>
      <c r="K761" s="1" t="str">
        <f>HYPERLINK("https://geochem.nrcan.gc.ca/cdogs/content/kwd/kwd080006_e.htm", "&lt;177 micron (NGR)")</f>
        <v>&lt;177 micron (NGR)</v>
      </c>
      <c r="L761">
        <v>40</v>
      </c>
      <c r="M761" t="s">
        <v>28</v>
      </c>
      <c r="N761">
        <v>760</v>
      </c>
      <c r="O761">
        <v>5</v>
      </c>
    </row>
    <row r="762" spans="1:15" hidden="1" x14ac:dyDescent="0.3">
      <c r="A762" t="s">
        <v>2928</v>
      </c>
      <c r="B762" t="s">
        <v>2929</v>
      </c>
      <c r="C762" s="1" t="str">
        <f t="shared" si="119"/>
        <v>21:0455</v>
      </c>
      <c r="D762" s="1" t="str">
        <f>HYPERLINK("https://geochem.nrcan.gc.ca/cdogs/content/svy/svy_e.htm", "")</f>
        <v/>
      </c>
      <c r="G762" s="1" t="str">
        <f>HYPERLINK("https://geochem.nrcan.gc.ca/cdogs/content/cr_/cr_00120_e.htm", "120")</f>
        <v>120</v>
      </c>
      <c r="J762" t="s">
        <v>31</v>
      </c>
      <c r="K762" t="s">
        <v>32</v>
      </c>
      <c r="L762">
        <v>40</v>
      </c>
      <c r="M762" t="s">
        <v>33</v>
      </c>
      <c r="N762">
        <v>761</v>
      </c>
      <c r="O762">
        <v>4</v>
      </c>
    </row>
    <row r="763" spans="1:15" hidden="1" x14ac:dyDescent="0.3">
      <c r="A763" t="s">
        <v>2930</v>
      </c>
      <c r="B763" t="s">
        <v>2931</v>
      </c>
      <c r="C763" s="1" t="str">
        <f t="shared" si="119"/>
        <v>21:0455</v>
      </c>
      <c r="D763" s="1" t="str">
        <f t="shared" ref="D763:D778" si="123">HYPERLINK("https://geochem.nrcan.gc.ca/cdogs/content/svy/svy210149_e.htm", "21:0149")</f>
        <v>21:0149</v>
      </c>
      <c r="E763" t="s">
        <v>2915</v>
      </c>
      <c r="F763" t="s">
        <v>2932</v>
      </c>
      <c r="H763">
        <v>54.620514499999999</v>
      </c>
      <c r="I763">
        <v>-129.8918979</v>
      </c>
      <c r="J763" s="1" t="str">
        <f t="shared" ref="J763:J778" si="124">HYPERLINK("https://geochem.nrcan.gc.ca/cdogs/content/kwd/kwd020030_e.htm", "NGR bulk stream sediment")</f>
        <v>NGR bulk stream sediment</v>
      </c>
      <c r="K763" s="1" t="str">
        <f t="shared" ref="K763:K778" si="125">HYPERLINK("https://geochem.nrcan.gc.ca/cdogs/content/kwd/kwd080006_e.htm", "&lt;177 micron (NGR)")</f>
        <v>&lt;177 micron (NGR)</v>
      </c>
      <c r="L763">
        <v>40</v>
      </c>
      <c r="M763" t="s">
        <v>72</v>
      </c>
      <c r="N763">
        <v>762</v>
      </c>
      <c r="O763">
        <v>5</v>
      </c>
    </row>
    <row r="764" spans="1:15" hidden="1" x14ac:dyDescent="0.3">
      <c r="A764" t="s">
        <v>2933</v>
      </c>
      <c r="B764" t="s">
        <v>2934</v>
      </c>
      <c r="C764" s="1" t="str">
        <f t="shared" si="119"/>
        <v>21:0455</v>
      </c>
      <c r="D764" s="1" t="str">
        <f t="shared" si="123"/>
        <v>21:0149</v>
      </c>
      <c r="E764" t="s">
        <v>2935</v>
      </c>
      <c r="F764" t="s">
        <v>2936</v>
      </c>
      <c r="H764">
        <v>54.720426099999997</v>
      </c>
      <c r="I764">
        <v>-129.922876</v>
      </c>
      <c r="J764" s="1" t="str">
        <f t="shared" si="124"/>
        <v>NGR bulk stream sediment</v>
      </c>
      <c r="K764" s="1" t="str">
        <f t="shared" si="125"/>
        <v>&lt;177 micron (NGR)</v>
      </c>
      <c r="L764">
        <v>40</v>
      </c>
      <c r="M764" t="s">
        <v>43</v>
      </c>
      <c r="N764">
        <v>763</v>
      </c>
      <c r="O764">
        <v>5</v>
      </c>
    </row>
    <row r="765" spans="1:15" hidden="1" x14ac:dyDescent="0.3">
      <c r="A765" t="s">
        <v>2937</v>
      </c>
      <c r="B765" t="s">
        <v>2938</v>
      </c>
      <c r="C765" s="1" t="str">
        <f t="shared" si="119"/>
        <v>21:0455</v>
      </c>
      <c r="D765" s="1" t="str">
        <f t="shared" si="123"/>
        <v>21:0149</v>
      </c>
      <c r="E765" t="s">
        <v>2939</v>
      </c>
      <c r="F765" t="s">
        <v>2940</v>
      </c>
      <c r="H765">
        <v>54.719581599999998</v>
      </c>
      <c r="I765">
        <v>-129.92752970000001</v>
      </c>
      <c r="J765" s="1" t="str">
        <f t="shared" si="124"/>
        <v>NGR bulk stream sediment</v>
      </c>
      <c r="K765" s="1" t="str">
        <f t="shared" si="125"/>
        <v>&lt;177 micron (NGR)</v>
      </c>
      <c r="L765">
        <v>40</v>
      </c>
      <c r="M765" t="s">
        <v>48</v>
      </c>
      <c r="N765">
        <v>764</v>
      </c>
      <c r="O765">
        <v>6</v>
      </c>
    </row>
    <row r="766" spans="1:15" hidden="1" x14ac:dyDescent="0.3">
      <c r="A766" t="s">
        <v>2941</v>
      </c>
      <c r="B766" t="s">
        <v>2942</v>
      </c>
      <c r="C766" s="1" t="str">
        <f t="shared" si="119"/>
        <v>21:0455</v>
      </c>
      <c r="D766" s="1" t="str">
        <f t="shared" si="123"/>
        <v>21:0149</v>
      </c>
      <c r="E766" t="s">
        <v>2943</v>
      </c>
      <c r="F766" t="s">
        <v>2944</v>
      </c>
      <c r="H766">
        <v>54.7419218</v>
      </c>
      <c r="I766">
        <v>-129.94699199999999</v>
      </c>
      <c r="J766" s="1" t="str">
        <f t="shared" si="124"/>
        <v>NGR bulk stream sediment</v>
      </c>
      <c r="K766" s="1" t="str">
        <f t="shared" si="125"/>
        <v>&lt;177 micron (NGR)</v>
      </c>
      <c r="L766">
        <v>40</v>
      </c>
      <c r="M766" t="s">
        <v>53</v>
      </c>
      <c r="N766">
        <v>765</v>
      </c>
      <c r="O766">
        <v>3</v>
      </c>
    </row>
    <row r="767" spans="1:15" hidden="1" x14ac:dyDescent="0.3">
      <c r="A767" t="s">
        <v>2945</v>
      </c>
      <c r="B767" t="s">
        <v>2946</v>
      </c>
      <c r="C767" s="1" t="str">
        <f t="shared" si="119"/>
        <v>21:0455</v>
      </c>
      <c r="D767" s="1" t="str">
        <f t="shared" si="123"/>
        <v>21:0149</v>
      </c>
      <c r="E767" t="s">
        <v>2947</v>
      </c>
      <c r="F767" t="s">
        <v>2948</v>
      </c>
      <c r="H767">
        <v>54.740650100000003</v>
      </c>
      <c r="I767">
        <v>-129.9418675</v>
      </c>
      <c r="J767" s="1" t="str">
        <f t="shared" si="124"/>
        <v>NGR bulk stream sediment</v>
      </c>
      <c r="K767" s="1" t="str">
        <f t="shared" si="125"/>
        <v>&lt;177 micron (NGR)</v>
      </c>
      <c r="L767">
        <v>40</v>
      </c>
      <c r="M767" t="s">
        <v>58</v>
      </c>
      <c r="N767">
        <v>766</v>
      </c>
      <c r="O767">
        <v>6</v>
      </c>
    </row>
    <row r="768" spans="1:15" hidden="1" x14ac:dyDescent="0.3">
      <c r="A768" t="s">
        <v>2949</v>
      </c>
      <c r="B768" t="s">
        <v>2950</v>
      </c>
      <c r="C768" s="1" t="str">
        <f t="shared" si="119"/>
        <v>21:0455</v>
      </c>
      <c r="D768" s="1" t="str">
        <f t="shared" si="123"/>
        <v>21:0149</v>
      </c>
      <c r="E768" t="s">
        <v>2951</v>
      </c>
      <c r="F768" t="s">
        <v>2952</v>
      </c>
      <c r="H768">
        <v>54.755935399999998</v>
      </c>
      <c r="I768">
        <v>-129.9315785</v>
      </c>
      <c r="J768" s="1" t="str">
        <f t="shared" si="124"/>
        <v>NGR bulk stream sediment</v>
      </c>
      <c r="K768" s="1" t="str">
        <f t="shared" si="125"/>
        <v>&lt;177 micron (NGR)</v>
      </c>
      <c r="L768">
        <v>40</v>
      </c>
      <c r="M768" t="s">
        <v>63</v>
      </c>
      <c r="N768">
        <v>767</v>
      </c>
      <c r="O768">
        <v>7</v>
      </c>
    </row>
    <row r="769" spans="1:15" hidden="1" x14ac:dyDescent="0.3">
      <c r="A769" t="s">
        <v>2953</v>
      </c>
      <c r="B769" t="s">
        <v>2954</v>
      </c>
      <c r="C769" s="1" t="str">
        <f t="shared" si="119"/>
        <v>21:0455</v>
      </c>
      <c r="D769" s="1" t="str">
        <f t="shared" si="123"/>
        <v>21:0149</v>
      </c>
      <c r="E769" t="s">
        <v>2955</v>
      </c>
      <c r="F769" t="s">
        <v>2956</v>
      </c>
      <c r="H769">
        <v>54.770140300000001</v>
      </c>
      <c r="I769">
        <v>-129.9203861</v>
      </c>
      <c r="J769" s="1" t="str">
        <f t="shared" si="124"/>
        <v>NGR bulk stream sediment</v>
      </c>
      <c r="K769" s="1" t="str">
        <f t="shared" si="125"/>
        <v>&lt;177 micron (NGR)</v>
      </c>
      <c r="L769">
        <v>40</v>
      </c>
      <c r="M769" t="s">
        <v>68</v>
      </c>
      <c r="N769">
        <v>768</v>
      </c>
      <c r="O769">
        <v>5</v>
      </c>
    </row>
    <row r="770" spans="1:15" hidden="1" x14ac:dyDescent="0.3">
      <c r="A770" t="s">
        <v>2957</v>
      </c>
      <c r="B770" t="s">
        <v>2958</v>
      </c>
      <c r="C770" s="1" t="str">
        <f t="shared" ref="C770:C833" si="126">HYPERLINK("https://geochem.nrcan.gc.ca/cdogs/content/bdl/bdl210455_e.htm", "21:0455")</f>
        <v>21:0455</v>
      </c>
      <c r="D770" s="1" t="str">
        <f t="shared" si="123"/>
        <v>21:0149</v>
      </c>
      <c r="E770" t="s">
        <v>2959</v>
      </c>
      <c r="F770" t="s">
        <v>2960</v>
      </c>
      <c r="H770">
        <v>54.759554000000001</v>
      </c>
      <c r="I770">
        <v>-129.8326596</v>
      </c>
      <c r="J770" s="1" t="str">
        <f t="shared" si="124"/>
        <v>NGR bulk stream sediment</v>
      </c>
      <c r="K770" s="1" t="str">
        <f t="shared" si="125"/>
        <v>&lt;177 micron (NGR)</v>
      </c>
      <c r="L770">
        <v>40</v>
      </c>
      <c r="M770" t="s">
        <v>77</v>
      </c>
      <c r="N770">
        <v>769</v>
      </c>
      <c r="O770">
        <v>7</v>
      </c>
    </row>
    <row r="771" spans="1:15" hidden="1" x14ac:dyDescent="0.3">
      <c r="A771" t="s">
        <v>2961</v>
      </c>
      <c r="B771" t="s">
        <v>2962</v>
      </c>
      <c r="C771" s="1" t="str">
        <f t="shared" si="126"/>
        <v>21:0455</v>
      </c>
      <c r="D771" s="1" t="str">
        <f t="shared" si="123"/>
        <v>21:0149</v>
      </c>
      <c r="E771" t="s">
        <v>2963</v>
      </c>
      <c r="F771" t="s">
        <v>2964</v>
      </c>
      <c r="H771">
        <v>54.7553226</v>
      </c>
      <c r="I771">
        <v>-129.8158258</v>
      </c>
      <c r="J771" s="1" t="str">
        <f t="shared" si="124"/>
        <v>NGR bulk stream sediment</v>
      </c>
      <c r="K771" s="1" t="str">
        <f t="shared" si="125"/>
        <v>&lt;177 micron (NGR)</v>
      </c>
      <c r="L771">
        <v>40</v>
      </c>
      <c r="M771" t="s">
        <v>82</v>
      </c>
      <c r="N771">
        <v>770</v>
      </c>
      <c r="O771">
        <v>2</v>
      </c>
    </row>
    <row r="772" spans="1:15" hidden="1" x14ac:dyDescent="0.3">
      <c r="A772" t="s">
        <v>2965</v>
      </c>
      <c r="B772" t="s">
        <v>2966</v>
      </c>
      <c r="C772" s="1" t="str">
        <f t="shared" si="126"/>
        <v>21:0455</v>
      </c>
      <c r="D772" s="1" t="str">
        <f t="shared" si="123"/>
        <v>21:0149</v>
      </c>
      <c r="E772" t="s">
        <v>2967</v>
      </c>
      <c r="F772" t="s">
        <v>2968</v>
      </c>
      <c r="H772">
        <v>54.765511600000004</v>
      </c>
      <c r="I772">
        <v>-129.8045482</v>
      </c>
      <c r="J772" s="1" t="str">
        <f t="shared" si="124"/>
        <v>NGR bulk stream sediment</v>
      </c>
      <c r="K772" s="1" t="str">
        <f t="shared" si="125"/>
        <v>&lt;177 micron (NGR)</v>
      </c>
      <c r="L772">
        <v>40</v>
      </c>
      <c r="M772" t="s">
        <v>87</v>
      </c>
      <c r="N772">
        <v>771</v>
      </c>
      <c r="O772">
        <v>7</v>
      </c>
    </row>
    <row r="773" spans="1:15" hidden="1" x14ac:dyDescent="0.3">
      <c r="A773" t="s">
        <v>2969</v>
      </c>
      <c r="B773" t="s">
        <v>2970</v>
      </c>
      <c r="C773" s="1" t="str">
        <f t="shared" si="126"/>
        <v>21:0455</v>
      </c>
      <c r="D773" s="1" t="str">
        <f t="shared" si="123"/>
        <v>21:0149</v>
      </c>
      <c r="E773" t="s">
        <v>2971</v>
      </c>
      <c r="F773" t="s">
        <v>2972</v>
      </c>
      <c r="H773">
        <v>54.773561999999998</v>
      </c>
      <c r="I773">
        <v>-129.77026770000001</v>
      </c>
      <c r="J773" s="1" t="str">
        <f t="shared" si="124"/>
        <v>NGR bulk stream sediment</v>
      </c>
      <c r="K773" s="1" t="str">
        <f t="shared" si="125"/>
        <v>&lt;177 micron (NGR)</v>
      </c>
      <c r="L773">
        <v>40</v>
      </c>
      <c r="M773" t="s">
        <v>92</v>
      </c>
      <c r="N773">
        <v>772</v>
      </c>
      <c r="O773">
        <v>8</v>
      </c>
    </row>
    <row r="774" spans="1:15" hidden="1" x14ac:dyDescent="0.3">
      <c r="A774" t="s">
        <v>2973</v>
      </c>
      <c r="B774" t="s">
        <v>2974</v>
      </c>
      <c r="C774" s="1" t="str">
        <f t="shared" si="126"/>
        <v>21:0455</v>
      </c>
      <c r="D774" s="1" t="str">
        <f t="shared" si="123"/>
        <v>21:0149</v>
      </c>
      <c r="E774" t="s">
        <v>2975</v>
      </c>
      <c r="F774" t="s">
        <v>2976</v>
      </c>
      <c r="H774">
        <v>54.797575899999998</v>
      </c>
      <c r="I774">
        <v>-129.8049848</v>
      </c>
      <c r="J774" s="1" t="str">
        <f t="shared" si="124"/>
        <v>NGR bulk stream sediment</v>
      </c>
      <c r="K774" s="1" t="str">
        <f t="shared" si="125"/>
        <v>&lt;177 micron (NGR)</v>
      </c>
      <c r="L774">
        <v>40</v>
      </c>
      <c r="M774" t="s">
        <v>97</v>
      </c>
      <c r="N774">
        <v>773</v>
      </c>
      <c r="O774">
        <v>7</v>
      </c>
    </row>
    <row r="775" spans="1:15" hidden="1" x14ac:dyDescent="0.3">
      <c r="A775" t="s">
        <v>2977</v>
      </c>
      <c r="B775" t="s">
        <v>2978</v>
      </c>
      <c r="C775" s="1" t="str">
        <f t="shared" si="126"/>
        <v>21:0455</v>
      </c>
      <c r="D775" s="1" t="str">
        <f t="shared" si="123"/>
        <v>21:0149</v>
      </c>
      <c r="E775" t="s">
        <v>2979</v>
      </c>
      <c r="F775" t="s">
        <v>2980</v>
      </c>
      <c r="H775">
        <v>54.796880899999998</v>
      </c>
      <c r="I775">
        <v>-129.77088370000001</v>
      </c>
      <c r="J775" s="1" t="str">
        <f t="shared" si="124"/>
        <v>NGR bulk stream sediment</v>
      </c>
      <c r="K775" s="1" t="str">
        <f t="shared" si="125"/>
        <v>&lt;177 micron (NGR)</v>
      </c>
      <c r="L775">
        <v>40</v>
      </c>
      <c r="M775" t="s">
        <v>102</v>
      </c>
      <c r="N775">
        <v>774</v>
      </c>
      <c r="O775">
        <v>8</v>
      </c>
    </row>
    <row r="776" spans="1:15" hidden="1" x14ac:dyDescent="0.3">
      <c r="A776" t="s">
        <v>2981</v>
      </c>
      <c r="B776" t="s">
        <v>2982</v>
      </c>
      <c r="C776" s="1" t="str">
        <f t="shared" si="126"/>
        <v>21:0455</v>
      </c>
      <c r="D776" s="1" t="str">
        <f t="shared" si="123"/>
        <v>21:0149</v>
      </c>
      <c r="E776" t="s">
        <v>2983</v>
      </c>
      <c r="F776" t="s">
        <v>2984</v>
      </c>
      <c r="H776">
        <v>54.694759099999999</v>
      </c>
      <c r="I776">
        <v>-129.93946769999999</v>
      </c>
      <c r="J776" s="1" t="str">
        <f t="shared" si="124"/>
        <v>NGR bulk stream sediment</v>
      </c>
      <c r="K776" s="1" t="str">
        <f t="shared" si="125"/>
        <v>&lt;177 micron (NGR)</v>
      </c>
      <c r="L776">
        <v>40</v>
      </c>
      <c r="M776" t="s">
        <v>107</v>
      </c>
      <c r="N776">
        <v>775</v>
      </c>
      <c r="O776">
        <v>4</v>
      </c>
    </row>
    <row r="777" spans="1:15" hidden="1" x14ac:dyDescent="0.3">
      <c r="A777" t="s">
        <v>2985</v>
      </c>
      <c r="B777" t="s">
        <v>2986</v>
      </c>
      <c r="C777" s="1" t="str">
        <f t="shared" si="126"/>
        <v>21:0455</v>
      </c>
      <c r="D777" s="1" t="str">
        <f t="shared" si="123"/>
        <v>21:0149</v>
      </c>
      <c r="E777" t="s">
        <v>2987</v>
      </c>
      <c r="F777" t="s">
        <v>2988</v>
      </c>
      <c r="H777">
        <v>54.692171600000002</v>
      </c>
      <c r="I777">
        <v>-129.93248829999999</v>
      </c>
      <c r="J777" s="1" t="str">
        <f t="shared" si="124"/>
        <v>NGR bulk stream sediment</v>
      </c>
      <c r="K777" s="1" t="str">
        <f t="shared" si="125"/>
        <v>&lt;177 micron (NGR)</v>
      </c>
      <c r="L777">
        <v>40</v>
      </c>
      <c r="M777" t="s">
        <v>112</v>
      </c>
      <c r="N777">
        <v>776</v>
      </c>
      <c r="O777">
        <v>5</v>
      </c>
    </row>
    <row r="778" spans="1:15" hidden="1" x14ac:dyDescent="0.3">
      <c r="A778" t="s">
        <v>2989</v>
      </c>
      <c r="B778" t="s">
        <v>2990</v>
      </c>
      <c r="C778" s="1" t="str">
        <f t="shared" si="126"/>
        <v>21:0455</v>
      </c>
      <c r="D778" s="1" t="str">
        <f t="shared" si="123"/>
        <v>21:0149</v>
      </c>
      <c r="E778" t="s">
        <v>2991</v>
      </c>
      <c r="F778" t="s">
        <v>2992</v>
      </c>
      <c r="H778">
        <v>54.665532499999998</v>
      </c>
      <c r="I778">
        <v>-129.9747931</v>
      </c>
      <c r="J778" s="1" t="str">
        <f t="shared" si="124"/>
        <v>NGR bulk stream sediment</v>
      </c>
      <c r="K778" s="1" t="str">
        <f t="shared" si="125"/>
        <v>&lt;177 micron (NGR)</v>
      </c>
      <c r="L778">
        <v>41</v>
      </c>
      <c r="M778" t="s">
        <v>19</v>
      </c>
      <c r="N778">
        <v>777</v>
      </c>
      <c r="O778">
        <v>6</v>
      </c>
    </row>
    <row r="779" spans="1:15" hidden="1" x14ac:dyDescent="0.3">
      <c r="A779" t="s">
        <v>2993</v>
      </c>
      <c r="B779" t="s">
        <v>2994</v>
      </c>
      <c r="C779" s="1" t="str">
        <f t="shared" si="126"/>
        <v>21:0455</v>
      </c>
      <c r="D779" s="1" t="str">
        <f>HYPERLINK("https://geochem.nrcan.gc.ca/cdogs/content/svy/svy_e.htm", "")</f>
        <v/>
      </c>
      <c r="G779" s="1" t="str">
        <f>HYPERLINK("https://geochem.nrcan.gc.ca/cdogs/content/cr_/cr_00119_e.htm", "119")</f>
        <v>119</v>
      </c>
      <c r="J779" t="s">
        <v>31</v>
      </c>
      <c r="K779" t="s">
        <v>32</v>
      </c>
      <c r="L779">
        <v>41</v>
      </c>
      <c r="M779" t="s">
        <v>33</v>
      </c>
      <c r="N779">
        <v>778</v>
      </c>
      <c r="O779">
        <v>4</v>
      </c>
    </row>
    <row r="780" spans="1:15" hidden="1" x14ac:dyDescent="0.3">
      <c r="A780" t="s">
        <v>2995</v>
      </c>
      <c r="B780" t="s">
        <v>2996</v>
      </c>
      <c r="C780" s="1" t="str">
        <f t="shared" si="126"/>
        <v>21:0455</v>
      </c>
      <c r="D780" s="1" t="str">
        <f t="shared" ref="D780:D802" si="127">HYPERLINK("https://geochem.nrcan.gc.ca/cdogs/content/svy/svy210149_e.htm", "21:0149")</f>
        <v>21:0149</v>
      </c>
      <c r="E780" t="s">
        <v>2997</v>
      </c>
      <c r="F780" t="s">
        <v>2998</v>
      </c>
      <c r="H780">
        <v>54.673924499999998</v>
      </c>
      <c r="I780">
        <v>-129.97384690000001</v>
      </c>
      <c r="J780" s="1" t="str">
        <f t="shared" ref="J780:J802" si="128">HYPERLINK("https://geochem.nrcan.gc.ca/cdogs/content/kwd/kwd020030_e.htm", "NGR bulk stream sediment")</f>
        <v>NGR bulk stream sediment</v>
      </c>
      <c r="K780" s="1" t="str">
        <f t="shared" ref="K780:K802" si="129">HYPERLINK("https://geochem.nrcan.gc.ca/cdogs/content/kwd/kwd080006_e.htm", "&lt;177 micron (NGR)")</f>
        <v>&lt;177 micron (NGR)</v>
      </c>
      <c r="L780">
        <v>41</v>
      </c>
      <c r="M780" t="s">
        <v>38</v>
      </c>
      <c r="N780">
        <v>779</v>
      </c>
      <c r="O780">
        <v>3</v>
      </c>
    </row>
    <row r="781" spans="1:15" hidden="1" x14ac:dyDescent="0.3">
      <c r="A781" t="s">
        <v>2999</v>
      </c>
      <c r="B781" t="s">
        <v>3000</v>
      </c>
      <c r="C781" s="1" t="str">
        <f t="shared" si="126"/>
        <v>21:0455</v>
      </c>
      <c r="D781" s="1" t="str">
        <f t="shared" si="127"/>
        <v>21:0149</v>
      </c>
      <c r="E781" t="s">
        <v>2991</v>
      </c>
      <c r="F781" t="s">
        <v>3001</v>
      </c>
      <c r="H781">
        <v>54.665532499999998</v>
      </c>
      <c r="I781">
        <v>-129.9747931</v>
      </c>
      <c r="J781" s="1" t="str">
        <f t="shared" si="128"/>
        <v>NGR bulk stream sediment</v>
      </c>
      <c r="K781" s="1" t="str">
        <f t="shared" si="129"/>
        <v>&lt;177 micron (NGR)</v>
      </c>
      <c r="L781">
        <v>41</v>
      </c>
      <c r="M781" t="s">
        <v>72</v>
      </c>
      <c r="N781">
        <v>780</v>
      </c>
      <c r="O781">
        <v>4</v>
      </c>
    </row>
    <row r="782" spans="1:15" hidden="1" x14ac:dyDescent="0.3">
      <c r="A782" t="s">
        <v>3002</v>
      </c>
      <c r="B782" t="s">
        <v>3003</v>
      </c>
      <c r="C782" s="1" t="str">
        <f t="shared" si="126"/>
        <v>21:0455</v>
      </c>
      <c r="D782" s="1" t="str">
        <f t="shared" si="127"/>
        <v>21:0149</v>
      </c>
      <c r="E782" t="s">
        <v>3004</v>
      </c>
      <c r="F782" t="s">
        <v>3005</v>
      </c>
      <c r="H782">
        <v>54.6633572</v>
      </c>
      <c r="I782">
        <v>-129.9726325</v>
      </c>
      <c r="J782" s="1" t="str">
        <f t="shared" si="128"/>
        <v>NGR bulk stream sediment</v>
      </c>
      <c r="K782" s="1" t="str">
        <f t="shared" si="129"/>
        <v>&lt;177 micron (NGR)</v>
      </c>
      <c r="L782">
        <v>41</v>
      </c>
      <c r="M782" t="s">
        <v>43</v>
      </c>
      <c r="N782">
        <v>781</v>
      </c>
      <c r="O782">
        <v>4</v>
      </c>
    </row>
    <row r="783" spans="1:15" hidden="1" x14ac:dyDescent="0.3">
      <c r="A783" t="s">
        <v>3006</v>
      </c>
      <c r="B783" t="s">
        <v>3007</v>
      </c>
      <c r="C783" s="1" t="str">
        <f t="shared" si="126"/>
        <v>21:0455</v>
      </c>
      <c r="D783" s="1" t="str">
        <f t="shared" si="127"/>
        <v>21:0149</v>
      </c>
      <c r="E783" t="s">
        <v>3008</v>
      </c>
      <c r="F783" t="s">
        <v>3009</v>
      </c>
      <c r="H783">
        <v>54.654387200000002</v>
      </c>
      <c r="I783">
        <v>-130.00213249999999</v>
      </c>
      <c r="J783" s="1" t="str">
        <f t="shared" si="128"/>
        <v>NGR bulk stream sediment</v>
      </c>
      <c r="K783" s="1" t="str">
        <f t="shared" si="129"/>
        <v>&lt;177 micron (NGR)</v>
      </c>
      <c r="L783">
        <v>41</v>
      </c>
      <c r="M783" t="s">
        <v>24</v>
      </c>
      <c r="N783">
        <v>782</v>
      </c>
      <c r="O783">
        <v>5</v>
      </c>
    </row>
    <row r="784" spans="1:15" hidden="1" x14ac:dyDescent="0.3">
      <c r="A784" t="s">
        <v>3010</v>
      </c>
      <c r="B784" t="s">
        <v>3011</v>
      </c>
      <c r="C784" s="1" t="str">
        <f t="shared" si="126"/>
        <v>21:0455</v>
      </c>
      <c r="D784" s="1" t="str">
        <f t="shared" si="127"/>
        <v>21:0149</v>
      </c>
      <c r="E784" t="s">
        <v>3008</v>
      </c>
      <c r="F784" t="s">
        <v>3012</v>
      </c>
      <c r="H784">
        <v>54.654387200000002</v>
      </c>
      <c r="I784">
        <v>-130.00213249999999</v>
      </c>
      <c r="J784" s="1" t="str">
        <f t="shared" si="128"/>
        <v>NGR bulk stream sediment</v>
      </c>
      <c r="K784" s="1" t="str">
        <f t="shared" si="129"/>
        <v>&lt;177 micron (NGR)</v>
      </c>
      <c r="L784">
        <v>41</v>
      </c>
      <c r="M784" t="s">
        <v>28</v>
      </c>
      <c r="N784">
        <v>783</v>
      </c>
      <c r="O784">
        <v>4</v>
      </c>
    </row>
    <row r="785" spans="1:15" hidden="1" x14ac:dyDescent="0.3">
      <c r="A785" t="s">
        <v>3013</v>
      </c>
      <c r="B785" t="s">
        <v>3014</v>
      </c>
      <c r="C785" s="1" t="str">
        <f t="shared" si="126"/>
        <v>21:0455</v>
      </c>
      <c r="D785" s="1" t="str">
        <f t="shared" si="127"/>
        <v>21:0149</v>
      </c>
      <c r="E785" t="s">
        <v>3015</v>
      </c>
      <c r="F785" t="s">
        <v>3016</v>
      </c>
      <c r="H785">
        <v>54.649961900000001</v>
      </c>
      <c r="I785">
        <v>-129.991748</v>
      </c>
      <c r="J785" s="1" t="str">
        <f t="shared" si="128"/>
        <v>NGR bulk stream sediment</v>
      </c>
      <c r="K785" s="1" t="str">
        <f t="shared" si="129"/>
        <v>&lt;177 micron (NGR)</v>
      </c>
      <c r="L785">
        <v>41</v>
      </c>
      <c r="M785" t="s">
        <v>48</v>
      </c>
      <c r="N785">
        <v>784</v>
      </c>
      <c r="O785">
        <v>5</v>
      </c>
    </row>
    <row r="786" spans="1:15" hidden="1" x14ac:dyDescent="0.3">
      <c r="A786" t="s">
        <v>3017</v>
      </c>
      <c r="B786" t="s">
        <v>3018</v>
      </c>
      <c r="C786" s="1" t="str">
        <f t="shared" si="126"/>
        <v>21:0455</v>
      </c>
      <c r="D786" s="1" t="str">
        <f t="shared" si="127"/>
        <v>21:0149</v>
      </c>
      <c r="E786" t="s">
        <v>3019</v>
      </c>
      <c r="F786" t="s">
        <v>3020</v>
      </c>
      <c r="H786">
        <v>54.808898599999999</v>
      </c>
      <c r="I786">
        <v>-129.9966345</v>
      </c>
      <c r="J786" s="1" t="str">
        <f t="shared" si="128"/>
        <v>NGR bulk stream sediment</v>
      </c>
      <c r="K786" s="1" t="str">
        <f t="shared" si="129"/>
        <v>&lt;177 micron (NGR)</v>
      </c>
      <c r="L786">
        <v>41</v>
      </c>
      <c r="M786" t="s">
        <v>53</v>
      </c>
      <c r="N786">
        <v>785</v>
      </c>
      <c r="O786">
        <v>4</v>
      </c>
    </row>
    <row r="787" spans="1:15" hidden="1" x14ac:dyDescent="0.3">
      <c r="A787" t="s">
        <v>3021</v>
      </c>
      <c r="B787" t="s">
        <v>3022</v>
      </c>
      <c r="C787" s="1" t="str">
        <f t="shared" si="126"/>
        <v>21:0455</v>
      </c>
      <c r="D787" s="1" t="str">
        <f t="shared" si="127"/>
        <v>21:0149</v>
      </c>
      <c r="E787" t="s">
        <v>3023</v>
      </c>
      <c r="F787" t="s">
        <v>3024</v>
      </c>
      <c r="H787">
        <v>54.812560699999999</v>
      </c>
      <c r="I787">
        <v>-129.9982962</v>
      </c>
      <c r="J787" s="1" t="str">
        <f t="shared" si="128"/>
        <v>NGR bulk stream sediment</v>
      </c>
      <c r="K787" s="1" t="str">
        <f t="shared" si="129"/>
        <v>&lt;177 micron (NGR)</v>
      </c>
      <c r="L787">
        <v>41</v>
      </c>
      <c r="M787" t="s">
        <v>58</v>
      </c>
      <c r="N787">
        <v>786</v>
      </c>
      <c r="O787">
        <v>6</v>
      </c>
    </row>
    <row r="788" spans="1:15" hidden="1" x14ac:dyDescent="0.3">
      <c r="A788" t="s">
        <v>3025</v>
      </c>
      <c r="B788" t="s">
        <v>3026</v>
      </c>
      <c r="C788" s="1" t="str">
        <f t="shared" si="126"/>
        <v>21:0455</v>
      </c>
      <c r="D788" s="1" t="str">
        <f t="shared" si="127"/>
        <v>21:0149</v>
      </c>
      <c r="E788" t="s">
        <v>3027</v>
      </c>
      <c r="F788" t="s">
        <v>3028</v>
      </c>
      <c r="H788">
        <v>54.782068199999998</v>
      </c>
      <c r="I788">
        <v>-129.984951</v>
      </c>
      <c r="J788" s="1" t="str">
        <f t="shared" si="128"/>
        <v>NGR bulk stream sediment</v>
      </c>
      <c r="K788" s="1" t="str">
        <f t="shared" si="129"/>
        <v>&lt;177 micron (NGR)</v>
      </c>
      <c r="L788">
        <v>41</v>
      </c>
      <c r="M788" t="s">
        <v>63</v>
      </c>
      <c r="N788">
        <v>787</v>
      </c>
      <c r="O788">
        <v>6</v>
      </c>
    </row>
    <row r="789" spans="1:15" hidden="1" x14ac:dyDescent="0.3">
      <c r="A789" t="s">
        <v>3029</v>
      </c>
      <c r="B789" t="s">
        <v>3030</v>
      </c>
      <c r="C789" s="1" t="str">
        <f t="shared" si="126"/>
        <v>21:0455</v>
      </c>
      <c r="D789" s="1" t="str">
        <f t="shared" si="127"/>
        <v>21:0149</v>
      </c>
      <c r="E789" t="s">
        <v>3031</v>
      </c>
      <c r="F789" t="s">
        <v>3032</v>
      </c>
      <c r="H789">
        <v>54.747560800000002</v>
      </c>
      <c r="I789">
        <v>-129.98883670000001</v>
      </c>
      <c r="J789" s="1" t="str">
        <f t="shared" si="128"/>
        <v>NGR bulk stream sediment</v>
      </c>
      <c r="K789" s="1" t="str">
        <f t="shared" si="129"/>
        <v>&lt;177 micron (NGR)</v>
      </c>
      <c r="L789">
        <v>41</v>
      </c>
      <c r="M789" t="s">
        <v>68</v>
      </c>
      <c r="N789">
        <v>788</v>
      </c>
      <c r="O789">
        <v>4</v>
      </c>
    </row>
    <row r="790" spans="1:15" hidden="1" x14ac:dyDescent="0.3">
      <c r="A790" t="s">
        <v>3033</v>
      </c>
      <c r="B790" t="s">
        <v>3034</v>
      </c>
      <c r="C790" s="1" t="str">
        <f t="shared" si="126"/>
        <v>21:0455</v>
      </c>
      <c r="D790" s="1" t="str">
        <f t="shared" si="127"/>
        <v>21:0149</v>
      </c>
      <c r="E790" t="s">
        <v>3035</v>
      </c>
      <c r="F790" t="s">
        <v>3036</v>
      </c>
      <c r="H790">
        <v>54.771068</v>
      </c>
      <c r="I790">
        <v>-129.97384940000001</v>
      </c>
      <c r="J790" s="1" t="str">
        <f t="shared" si="128"/>
        <v>NGR bulk stream sediment</v>
      </c>
      <c r="K790" s="1" t="str">
        <f t="shared" si="129"/>
        <v>&lt;177 micron (NGR)</v>
      </c>
      <c r="L790">
        <v>41</v>
      </c>
      <c r="M790" t="s">
        <v>77</v>
      </c>
      <c r="N790">
        <v>789</v>
      </c>
      <c r="O790">
        <v>5</v>
      </c>
    </row>
    <row r="791" spans="1:15" hidden="1" x14ac:dyDescent="0.3">
      <c r="A791" t="s">
        <v>3037</v>
      </c>
      <c r="B791" t="s">
        <v>3038</v>
      </c>
      <c r="C791" s="1" t="str">
        <f t="shared" si="126"/>
        <v>21:0455</v>
      </c>
      <c r="D791" s="1" t="str">
        <f t="shared" si="127"/>
        <v>21:0149</v>
      </c>
      <c r="E791" t="s">
        <v>3039</v>
      </c>
      <c r="F791" t="s">
        <v>3040</v>
      </c>
      <c r="H791">
        <v>54.7820392</v>
      </c>
      <c r="I791">
        <v>-129.94935899999999</v>
      </c>
      <c r="J791" s="1" t="str">
        <f t="shared" si="128"/>
        <v>NGR bulk stream sediment</v>
      </c>
      <c r="K791" s="1" t="str">
        <f t="shared" si="129"/>
        <v>&lt;177 micron (NGR)</v>
      </c>
      <c r="L791">
        <v>41</v>
      </c>
      <c r="M791" t="s">
        <v>82</v>
      </c>
      <c r="N791">
        <v>790</v>
      </c>
      <c r="O791">
        <v>6</v>
      </c>
    </row>
    <row r="792" spans="1:15" hidden="1" x14ac:dyDescent="0.3">
      <c r="A792" t="s">
        <v>3041</v>
      </c>
      <c r="B792" t="s">
        <v>3042</v>
      </c>
      <c r="C792" s="1" t="str">
        <f t="shared" si="126"/>
        <v>21:0455</v>
      </c>
      <c r="D792" s="1" t="str">
        <f t="shared" si="127"/>
        <v>21:0149</v>
      </c>
      <c r="E792" t="s">
        <v>3043</v>
      </c>
      <c r="F792" t="s">
        <v>3044</v>
      </c>
      <c r="H792">
        <v>54.7438176</v>
      </c>
      <c r="I792">
        <v>-129.84497730000001</v>
      </c>
      <c r="J792" s="1" t="str">
        <f t="shared" si="128"/>
        <v>NGR bulk stream sediment</v>
      </c>
      <c r="K792" s="1" t="str">
        <f t="shared" si="129"/>
        <v>&lt;177 micron (NGR)</v>
      </c>
      <c r="L792">
        <v>41</v>
      </c>
      <c r="M792" t="s">
        <v>87</v>
      </c>
      <c r="N792">
        <v>791</v>
      </c>
      <c r="O792">
        <v>2</v>
      </c>
    </row>
    <row r="793" spans="1:15" hidden="1" x14ac:dyDescent="0.3">
      <c r="A793" t="s">
        <v>3045</v>
      </c>
      <c r="B793" t="s">
        <v>3046</v>
      </c>
      <c r="C793" s="1" t="str">
        <f t="shared" si="126"/>
        <v>21:0455</v>
      </c>
      <c r="D793" s="1" t="str">
        <f t="shared" si="127"/>
        <v>21:0149</v>
      </c>
      <c r="E793" t="s">
        <v>3047</v>
      </c>
      <c r="F793" t="s">
        <v>3048</v>
      </c>
      <c r="H793">
        <v>54.740886000000003</v>
      </c>
      <c r="I793">
        <v>-129.8586286</v>
      </c>
      <c r="J793" s="1" t="str">
        <f t="shared" si="128"/>
        <v>NGR bulk stream sediment</v>
      </c>
      <c r="K793" s="1" t="str">
        <f t="shared" si="129"/>
        <v>&lt;177 micron (NGR)</v>
      </c>
      <c r="L793">
        <v>41</v>
      </c>
      <c r="M793" t="s">
        <v>92</v>
      </c>
      <c r="N793">
        <v>792</v>
      </c>
      <c r="O793">
        <v>4</v>
      </c>
    </row>
    <row r="794" spans="1:15" hidden="1" x14ac:dyDescent="0.3">
      <c r="A794" t="s">
        <v>3049</v>
      </c>
      <c r="B794" t="s">
        <v>3050</v>
      </c>
      <c r="C794" s="1" t="str">
        <f t="shared" si="126"/>
        <v>21:0455</v>
      </c>
      <c r="D794" s="1" t="str">
        <f t="shared" si="127"/>
        <v>21:0149</v>
      </c>
      <c r="E794" t="s">
        <v>3051</v>
      </c>
      <c r="F794" t="s">
        <v>3052</v>
      </c>
      <c r="H794">
        <v>54.749168599999997</v>
      </c>
      <c r="I794">
        <v>-129.8770092</v>
      </c>
      <c r="J794" s="1" t="str">
        <f t="shared" si="128"/>
        <v>NGR bulk stream sediment</v>
      </c>
      <c r="K794" s="1" t="str">
        <f t="shared" si="129"/>
        <v>&lt;177 micron (NGR)</v>
      </c>
      <c r="L794">
        <v>41</v>
      </c>
      <c r="M794" t="s">
        <v>97</v>
      </c>
      <c r="N794">
        <v>793</v>
      </c>
      <c r="O794">
        <v>7</v>
      </c>
    </row>
    <row r="795" spans="1:15" hidden="1" x14ac:dyDescent="0.3">
      <c r="A795" t="s">
        <v>3053</v>
      </c>
      <c r="B795" t="s">
        <v>3054</v>
      </c>
      <c r="C795" s="1" t="str">
        <f t="shared" si="126"/>
        <v>21:0455</v>
      </c>
      <c r="D795" s="1" t="str">
        <f t="shared" si="127"/>
        <v>21:0149</v>
      </c>
      <c r="E795" t="s">
        <v>3055</v>
      </c>
      <c r="F795" t="s">
        <v>3056</v>
      </c>
      <c r="H795">
        <v>54.765451599999999</v>
      </c>
      <c r="I795">
        <v>-129.87607180000001</v>
      </c>
      <c r="J795" s="1" t="str">
        <f t="shared" si="128"/>
        <v>NGR bulk stream sediment</v>
      </c>
      <c r="K795" s="1" t="str">
        <f t="shared" si="129"/>
        <v>&lt;177 micron (NGR)</v>
      </c>
      <c r="L795">
        <v>41</v>
      </c>
      <c r="M795" t="s">
        <v>102</v>
      </c>
      <c r="N795">
        <v>794</v>
      </c>
      <c r="O795">
        <v>5</v>
      </c>
    </row>
    <row r="796" spans="1:15" hidden="1" x14ac:dyDescent="0.3">
      <c r="A796" t="s">
        <v>3057</v>
      </c>
      <c r="B796" t="s">
        <v>3058</v>
      </c>
      <c r="C796" s="1" t="str">
        <f t="shared" si="126"/>
        <v>21:0455</v>
      </c>
      <c r="D796" s="1" t="str">
        <f t="shared" si="127"/>
        <v>21:0149</v>
      </c>
      <c r="E796" t="s">
        <v>3059</v>
      </c>
      <c r="F796" t="s">
        <v>3060</v>
      </c>
      <c r="H796">
        <v>54.777346899999998</v>
      </c>
      <c r="I796">
        <v>-129.88010589999999</v>
      </c>
      <c r="J796" s="1" t="str">
        <f t="shared" si="128"/>
        <v>NGR bulk stream sediment</v>
      </c>
      <c r="K796" s="1" t="str">
        <f t="shared" si="129"/>
        <v>&lt;177 micron (NGR)</v>
      </c>
      <c r="L796">
        <v>41</v>
      </c>
      <c r="M796" t="s">
        <v>107</v>
      </c>
      <c r="N796">
        <v>795</v>
      </c>
      <c r="O796">
        <v>5</v>
      </c>
    </row>
    <row r="797" spans="1:15" hidden="1" x14ac:dyDescent="0.3">
      <c r="A797" t="s">
        <v>3061</v>
      </c>
      <c r="B797" t="s">
        <v>3062</v>
      </c>
      <c r="C797" s="1" t="str">
        <f t="shared" si="126"/>
        <v>21:0455</v>
      </c>
      <c r="D797" s="1" t="str">
        <f t="shared" si="127"/>
        <v>21:0149</v>
      </c>
      <c r="E797" t="s">
        <v>3063</v>
      </c>
      <c r="F797" t="s">
        <v>3064</v>
      </c>
      <c r="H797">
        <v>54.780069300000001</v>
      </c>
      <c r="I797">
        <v>-129.9148749</v>
      </c>
      <c r="J797" s="1" t="str">
        <f t="shared" si="128"/>
        <v>NGR bulk stream sediment</v>
      </c>
      <c r="K797" s="1" t="str">
        <f t="shared" si="129"/>
        <v>&lt;177 micron (NGR)</v>
      </c>
      <c r="L797">
        <v>41</v>
      </c>
      <c r="M797" t="s">
        <v>112</v>
      </c>
      <c r="N797">
        <v>796</v>
      </c>
      <c r="O797">
        <v>4</v>
      </c>
    </row>
    <row r="798" spans="1:15" hidden="1" x14ac:dyDescent="0.3">
      <c r="A798" t="s">
        <v>3065</v>
      </c>
      <c r="B798" t="s">
        <v>3066</v>
      </c>
      <c r="C798" s="1" t="str">
        <f t="shared" si="126"/>
        <v>21:0455</v>
      </c>
      <c r="D798" s="1" t="str">
        <f t="shared" si="127"/>
        <v>21:0149</v>
      </c>
      <c r="E798" t="s">
        <v>3067</v>
      </c>
      <c r="F798" t="s">
        <v>3068</v>
      </c>
      <c r="H798">
        <v>54.875891799999998</v>
      </c>
      <c r="I798">
        <v>-129.9750057</v>
      </c>
      <c r="J798" s="1" t="str">
        <f t="shared" si="128"/>
        <v>NGR bulk stream sediment</v>
      </c>
      <c r="K798" s="1" t="str">
        <f t="shared" si="129"/>
        <v>&lt;177 micron (NGR)</v>
      </c>
      <c r="L798">
        <v>42</v>
      </c>
      <c r="M798" t="s">
        <v>19</v>
      </c>
      <c r="N798">
        <v>797</v>
      </c>
      <c r="O798">
        <v>3</v>
      </c>
    </row>
    <row r="799" spans="1:15" hidden="1" x14ac:dyDescent="0.3">
      <c r="A799" t="s">
        <v>3069</v>
      </c>
      <c r="B799" t="s">
        <v>3070</v>
      </c>
      <c r="C799" s="1" t="str">
        <f t="shared" si="126"/>
        <v>21:0455</v>
      </c>
      <c r="D799" s="1" t="str">
        <f t="shared" si="127"/>
        <v>21:0149</v>
      </c>
      <c r="E799" t="s">
        <v>3071</v>
      </c>
      <c r="F799" t="s">
        <v>3072</v>
      </c>
      <c r="H799">
        <v>54.816560199999998</v>
      </c>
      <c r="I799">
        <v>-129.92722879999999</v>
      </c>
      <c r="J799" s="1" t="str">
        <f t="shared" si="128"/>
        <v>NGR bulk stream sediment</v>
      </c>
      <c r="K799" s="1" t="str">
        <f t="shared" si="129"/>
        <v>&lt;177 micron (NGR)</v>
      </c>
      <c r="L799">
        <v>42</v>
      </c>
      <c r="M799" t="s">
        <v>38</v>
      </c>
      <c r="N799">
        <v>798</v>
      </c>
      <c r="O799">
        <v>4</v>
      </c>
    </row>
    <row r="800" spans="1:15" hidden="1" x14ac:dyDescent="0.3">
      <c r="A800" t="s">
        <v>3073</v>
      </c>
      <c r="B800" t="s">
        <v>3074</v>
      </c>
      <c r="C800" s="1" t="str">
        <f t="shared" si="126"/>
        <v>21:0455</v>
      </c>
      <c r="D800" s="1" t="str">
        <f t="shared" si="127"/>
        <v>21:0149</v>
      </c>
      <c r="E800" t="s">
        <v>3075</v>
      </c>
      <c r="F800" t="s">
        <v>3076</v>
      </c>
      <c r="H800">
        <v>54.8161737</v>
      </c>
      <c r="I800">
        <v>-129.93307129999999</v>
      </c>
      <c r="J800" s="1" t="str">
        <f t="shared" si="128"/>
        <v>NGR bulk stream sediment</v>
      </c>
      <c r="K800" s="1" t="str">
        <f t="shared" si="129"/>
        <v>&lt;177 micron (NGR)</v>
      </c>
      <c r="L800">
        <v>42</v>
      </c>
      <c r="M800" t="s">
        <v>43</v>
      </c>
      <c r="N800">
        <v>799</v>
      </c>
      <c r="O800">
        <v>4</v>
      </c>
    </row>
    <row r="801" spans="1:15" hidden="1" x14ac:dyDescent="0.3">
      <c r="A801" t="s">
        <v>3077</v>
      </c>
      <c r="B801" t="s">
        <v>3078</v>
      </c>
      <c r="C801" s="1" t="str">
        <f t="shared" si="126"/>
        <v>21:0455</v>
      </c>
      <c r="D801" s="1" t="str">
        <f t="shared" si="127"/>
        <v>21:0149</v>
      </c>
      <c r="E801" t="s">
        <v>3079</v>
      </c>
      <c r="F801" t="s">
        <v>3080</v>
      </c>
      <c r="H801">
        <v>54.833142799999997</v>
      </c>
      <c r="I801">
        <v>-129.93055079999999</v>
      </c>
      <c r="J801" s="1" t="str">
        <f t="shared" si="128"/>
        <v>NGR bulk stream sediment</v>
      </c>
      <c r="K801" s="1" t="str">
        <f t="shared" si="129"/>
        <v>&lt;177 micron (NGR)</v>
      </c>
      <c r="L801">
        <v>42</v>
      </c>
      <c r="M801" t="s">
        <v>48</v>
      </c>
      <c r="N801">
        <v>800</v>
      </c>
      <c r="O801">
        <v>5</v>
      </c>
    </row>
    <row r="802" spans="1:15" hidden="1" x14ac:dyDescent="0.3">
      <c r="A802" t="s">
        <v>3081</v>
      </c>
      <c r="B802" t="s">
        <v>3082</v>
      </c>
      <c r="C802" s="1" t="str">
        <f t="shared" si="126"/>
        <v>21:0455</v>
      </c>
      <c r="D802" s="1" t="str">
        <f t="shared" si="127"/>
        <v>21:0149</v>
      </c>
      <c r="E802" t="s">
        <v>3083</v>
      </c>
      <c r="F802" t="s">
        <v>3084</v>
      </c>
      <c r="H802">
        <v>54.856484299999998</v>
      </c>
      <c r="I802">
        <v>-129.93680939999999</v>
      </c>
      <c r="J802" s="1" t="str">
        <f t="shared" si="128"/>
        <v>NGR bulk stream sediment</v>
      </c>
      <c r="K802" s="1" t="str">
        <f t="shared" si="129"/>
        <v>&lt;177 micron (NGR)</v>
      </c>
      <c r="L802">
        <v>42</v>
      </c>
      <c r="M802" t="s">
        <v>53</v>
      </c>
      <c r="N802">
        <v>801</v>
      </c>
      <c r="O802">
        <v>2</v>
      </c>
    </row>
    <row r="803" spans="1:15" hidden="1" x14ac:dyDescent="0.3">
      <c r="A803" t="s">
        <v>3085</v>
      </c>
      <c r="B803" t="s">
        <v>3086</v>
      </c>
      <c r="C803" s="1" t="str">
        <f t="shared" si="126"/>
        <v>21:0455</v>
      </c>
      <c r="D803" s="1" t="str">
        <f>HYPERLINK("https://geochem.nrcan.gc.ca/cdogs/content/svy/svy_e.htm", "")</f>
        <v/>
      </c>
      <c r="G803" s="1" t="str">
        <f>HYPERLINK("https://geochem.nrcan.gc.ca/cdogs/content/cr_/cr_00120_e.htm", "120")</f>
        <v>120</v>
      </c>
      <c r="J803" t="s">
        <v>31</v>
      </c>
      <c r="K803" t="s">
        <v>32</v>
      </c>
      <c r="L803">
        <v>42</v>
      </c>
      <c r="M803" t="s">
        <v>33</v>
      </c>
      <c r="N803">
        <v>802</v>
      </c>
      <c r="O803">
        <v>4</v>
      </c>
    </row>
    <row r="804" spans="1:15" hidden="1" x14ac:dyDescent="0.3">
      <c r="A804" t="s">
        <v>3087</v>
      </c>
      <c r="B804" t="s">
        <v>3088</v>
      </c>
      <c r="C804" s="1" t="str">
        <f t="shared" si="126"/>
        <v>21:0455</v>
      </c>
      <c r="D804" s="1" t="str">
        <f t="shared" ref="D804:D825" si="130">HYPERLINK("https://geochem.nrcan.gc.ca/cdogs/content/svy/svy210149_e.htm", "21:0149")</f>
        <v>21:0149</v>
      </c>
      <c r="E804" t="s">
        <v>3089</v>
      </c>
      <c r="F804" t="s">
        <v>3090</v>
      </c>
      <c r="H804">
        <v>54.854846700000003</v>
      </c>
      <c r="I804">
        <v>-129.945042</v>
      </c>
      <c r="J804" s="1" t="str">
        <f t="shared" ref="J804:J825" si="131">HYPERLINK("https://geochem.nrcan.gc.ca/cdogs/content/kwd/kwd020030_e.htm", "NGR bulk stream sediment")</f>
        <v>NGR bulk stream sediment</v>
      </c>
      <c r="K804" s="1" t="str">
        <f t="shared" ref="K804:K825" si="132">HYPERLINK("https://geochem.nrcan.gc.ca/cdogs/content/kwd/kwd080006_e.htm", "&lt;177 micron (NGR)")</f>
        <v>&lt;177 micron (NGR)</v>
      </c>
      <c r="L804">
        <v>42</v>
      </c>
      <c r="M804" t="s">
        <v>58</v>
      </c>
      <c r="N804">
        <v>803</v>
      </c>
      <c r="O804">
        <v>4</v>
      </c>
    </row>
    <row r="805" spans="1:15" hidden="1" x14ac:dyDescent="0.3">
      <c r="A805" t="s">
        <v>3091</v>
      </c>
      <c r="B805" t="s">
        <v>3092</v>
      </c>
      <c r="C805" s="1" t="str">
        <f t="shared" si="126"/>
        <v>21:0455</v>
      </c>
      <c r="D805" s="1" t="str">
        <f t="shared" si="130"/>
        <v>21:0149</v>
      </c>
      <c r="E805" t="s">
        <v>3093</v>
      </c>
      <c r="F805" t="s">
        <v>3094</v>
      </c>
      <c r="H805">
        <v>54.868109500000003</v>
      </c>
      <c r="I805">
        <v>-129.97039240000001</v>
      </c>
      <c r="J805" s="1" t="str">
        <f t="shared" si="131"/>
        <v>NGR bulk stream sediment</v>
      </c>
      <c r="K805" s="1" t="str">
        <f t="shared" si="132"/>
        <v>&lt;177 micron (NGR)</v>
      </c>
      <c r="L805">
        <v>42</v>
      </c>
      <c r="M805" t="s">
        <v>63</v>
      </c>
      <c r="N805">
        <v>804</v>
      </c>
      <c r="O805">
        <v>3</v>
      </c>
    </row>
    <row r="806" spans="1:15" hidden="1" x14ac:dyDescent="0.3">
      <c r="A806" t="s">
        <v>3095</v>
      </c>
      <c r="B806" t="s">
        <v>3096</v>
      </c>
      <c r="C806" s="1" t="str">
        <f t="shared" si="126"/>
        <v>21:0455</v>
      </c>
      <c r="D806" s="1" t="str">
        <f t="shared" si="130"/>
        <v>21:0149</v>
      </c>
      <c r="E806" t="s">
        <v>3067</v>
      </c>
      <c r="F806" t="s">
        <v>3097</v>
      </c>
      <c r="H806">
        <v>54.875891799999998</v>
      </c>
      <c r="I806">
        <v>-129.9750057</v>
      </c>
      <c r="J806" s="1" t="str">
        <f t="shared" si="131"/>
        <v>NGR bulk stream sediment</v>
      </c>
      <c r="K806" s="1" t="str">
        <f t="shared" si="132"/>
        <v>&lt;177 micron (NGR)</v>
      </c>
      <c r="L806">
        <v>42</v>
      </c>
      <c r="M806" t="s">
        <v>72</v>
      </c>
      <c r="N806">
        <v>805</v>
      </c>
      <c r="O806">
        <v>3</v>
      </c>
    </row>
    <row r="807" spans="1:15" hidden="1" x14ac:dyDescent="0.3">
      <c r="A807" t="s">
        <v>3098</v>
      </c>
      <c r="B807" t="s">
        <v>3099</v>
      </c>
      <c r="C807" s="1" t="str">
        <f t="shared" si="126"/>
        <v>21:0455</v>
      </c>
      <c r="D807" s="1" t="str">
        <f t="shared" si="130"/>
        <v>21:0149</v>
      </c>
      <c r="E807" t="s">
        <v>3100</v>
      </c>
      <c r="F807" t="s">
        <v>3101</v>
      </c>
      <c r="H807">
        <v>54.879590100000001</v>
      </c>
      <c r="I807">
        <v>-129.99736569999999</v>
      </c>
      <c r="J807" s="1" t="str">
        <f t="shared" si="131"/>
        <v>NGR bulk stream sediment</v>
      </c>
      <c r="K807" s="1" t="str">
        <f t="shared" si="132"/>
        <v>&lt;177 micron (NGR)</v>
      </c>
      <c r="L807">
        <v>42</v>
      </c>
      <c r="M807" t="s">
        <v>68</v>
      </c>
      <c r="N807">
        <v>806</v>
      </c>
      <c r="O807">
        <v>5</v>
      </c>
    </row>
    <row r="808" spans="1:15" hidden="1" x14ac:dyDescent="0.3">
      <c r="A808" t="s">
        <v>3102</v>
      </c>
      <c r="B808" t="s">
        <v>3103</v>
      </c>
      <c r="C808" s="1" t="str">
        <f t="shared" si="126"/>
        <v>21:0455</v>
      </c>
      <c r="D808" s="1" t="str">
        <f t="shared" si="130"/>
        <v>21:0149</v>
      </c>
      <c r="E808" t="s">
        <v>3104</v>
      </c>
      <c r="F808" t="s">
        <v>3105</v>
      </c>
      <c r="H808">
        <v>54.869782000000001</v>
      </c>
      <c r="I808">
        <v>-129.84469469999999</v>
      </c>
      <c r="J808" s="1" t="str">
        <f t="shared" si="131"/>
        <v>NGR bulk stream sediment</v>
      </c>
      <c r="K808" s="1" t="str">
        <f t="shared" si="132"/>
        <v>&lt;177 micron (NGR)</v>
      </c>
      <c r="L808">
        <v>42</v>
      </c>
      <c r="M808" t="s">
        <v>77</v>
      </c>
      <c r="N808">
        <v>807</v>
      </c>
      <c r="O808">
        <v>4</v>
      </c>
    </row>
    <row r="809" spans="1:15" hidden="1" x14ac:dyDescent="0.3">
      <c r="A809" t="s">
        <v>3106</v>
      </c>
      <c r="B809" t="s">
        <v>3107</v>
      </c>
      <c r="C809" s="1" t="str">
        <f t="shared" si="126"/>
        <v>21:0455</v>
      </c>
      <c r="D809" s="1" t="str">
        <f t="shared" si="130"/>
        <v>21:0149</v>
      </c>
      <c r="E809" t="s">
        <v>3108</v>
      </c>
      <c r="F809" t="s">
        <v>3109</v>
      </c>
      <c r="H809">
        <v>54.890453700000002</v>
      </c>
      <c r="I809">
        <v>-129.85845760000001</v>
      </c>
      <c r="J809" s="1" t="str">
        <f t="shared" si="131"/>
        <v>NGR bulk stream sediment</v>
      </c>
      <c r="K809" s="1" t="str">
        <f t="shared" si="132"/>
        <v>&lt;177 micron (NGR)</v>
      </c>
      <c r="L809">
        <v>42</v>
      </c>
      <c r="M809" t="s">
        <v>82</v>
      </c>
      <c r="N809">
        <v>808</v>
      </c>
      <c r="O809">
        <v>4</v>
      </c>
    </row>
    <row r="810" spans="1:15" hidden="1" x14ac:dyDescent="0.3">
      <c r="A810" t="s">
        <v>3110</v>
      </c>
      <c r="B810" t="s">
        <v>3111</v>
      </c>
      <c r="C810" s="1" t="str">
        <f t="shared" si="126"/>
        <v>21:0455</v>
      </c>
      <c r="D810" s="1" t="str">
        <f t="shared" si="130"/>
        <v>21:0149</v>
      </c>
      <c r="E810" t="s">
        <v>3112</v>
      </c>
      <c r="F810" t="s">
        <v>3113</v>
      </c>
      <c r="H810">
        <v>54.913660499999999</v>
      </c>
      <c r="I810">
        <v>-129.87687489999999</v>
      </c>
      <c r="J810" s="1" t="str">
        <f t="shared" si="131"/>
        <v>NGR bulk stream sediment</v>
      </c>
      <c r="K810" s="1" t="str">
        <f t="shared" si="132"/>
        <v>&lt;177 micron (NGR)</v>
      </c>
      <c r="L810">
        <v>42</v>
      </c>
      <c r="M810" t="s">
        <v>24</v>
      </c>
      <c r="N810">
        <v>809</v>
      </c>
      <c r="O810">
        <v>3</v>
      </c>
    </row>
    <row r="811" spans="1:15" hidden="1" x14ac:dyDescent="0.3">
      <c r="A811" t="s">
        <v>3114</v>
      </c>
      <c r="B811" t="s">
        <v>3115</v>
      </c>
      <c r="C811" s="1" t="str">
        <f t="shared" si="126"/>
        <v>21:0455</v>
      </c>
      <c r="D811" s="1" t="str">
        <f t="shared" si="130"/>
        <v>21:0149</v>
      </c>
      <c r="E811" t="s">
        <v>3112</v>
      </c>
      <c r="F811" t="s">
        <v>3116</v>
      </c>
      <c r="H811">
        <v>54.913660499999999</v>
      </c>
      <c r="I811">
        <v>-129.87687489999999</v>
      </c>
      <c r="J811" s="1" t="str">
        <f t="shared" si="131"/>
        <v>NGR bulk stream sediment</v>
      </c>
      <c r="K811" s="1" t="str">
        <f t="shared" si="132"/>
        <v>&lt;177 micron (NGR)</v>
      </c>
      <c r="L811">
        <v>42</v>
      </c>
      <c r="M811" t="s">
        <v>28</v>
      </c>
      <c r="N811">
        <v>810</v>
      </c>
      <c r="O811">
        <v>3</v>
      </c>
    </row>
    <row r="812" spans="1:15" hidden="1" x14ac:dyDescent="0.3">
      <c r="A812" t="s">
        <v>3117</v>
      </c>
      <c r="B812" t="s">
        <v>3118</v>
      </c>
      <c r="C812" s="1" t="str">
        <f t="shared" si="126"/>
        <v>21:0455</v>
      </c>
      <c r="D812" s="1" t="str">
        <f t="shared" si="130"/>
        <v>21:0149</v>
      </c>
      <c r="E812" t="s">
        <v>3119</v>
      </c>
      <c r="F812" t="s">
        <v>3120</v>
      </c>
      <c r="H812">
        <v>54.570274099999999</v>
      </c>
      <c r="I812">
        <v>-128.7477446</v>
      </c>
      <c r="J812" s="1" t="str">
        <f t="shared" si="131"/>
        <v>NGR bulk stream sediment</v>
      </c>
      <c r="K812" s="1" t="str">
        <f t="shared" si="132"/>
        <v>&lt;177 micron (NGR)</v>
      </c>
      <c r="L812">
        <v>42</v>
      </c>
      <c r="M812" t="s">
        <v>87</v>
      </c>
      <c r="N812">
        <v>811</v>
      </c>
      <c r="O812">
        <v>8</v>
      </c>
    </row>
    <row r="813" spans="1:15" hidden="1" x14ac:dyDescent="0.3">
      <c r="A813" t="s">
        <v>3121</v>
      </c>
      <c r="B813" t="s">
        <v>3122</v>
      </c>
      <c r="C813" s="1" t="str">
        <f t="shared" si="126"/>
        <v>21:0455</v>
      </c>
      <c r="D813" s="1" t="str">
        <f t="shared" si="130"/>
        <v>21:0149</v>
      </c>
      <c r="E813" t="s">
        <v>3123</v>
      </c>
      <c r="F813" t="s">
        <v>3124</v>
      </c>
      <c r="H813">
        <v>54.580158599999997</v>
      </c>
      <c r="I813">
        <v>-128.90796610000001</v>
      </c>
      <c r="J813" s="1" t="str">
        <f t="shared" si="131"/>
        <v>NGR bulk stream sediment</v>
      </c>
      <c r="K813" s="1" t="str">
        <f t="shared" si="132"/>
        <v>&lt;177 micron (NGR)</v>
      </c>
      <c r="L813">
        <v>42</v>
      </c>
      <c r="M813" t="s">
        <v>92</v>
      </c>
      <c r="N813">
        <v>812</v>
      </c>
      <c r="O813">
        <v>9</v>
      </c>
    </row>
    <row r="814" spans="1:15" hidden="1" x14ac:dyDescent="0.3">
      <c r="A814" t="s">
        <v>3125</v>
      </c>
      <c r="B814" t="s">
        <v>3126</v>
      </c>
      <c r="C814" s="1" t="str">
        <f t="shared" si="126"/>
        <v>21:0455</v>
      </c>
      <c r="D814" s="1" t="str">
        <f t="shared" si="130"/>
        <v>21:0149</v>
      </c>
      <c r="E814" t="s">
        <v>3127</v>
      </c>
      <c r="F814" t="s">
        <v>3128</v>
      </c>
      <c r="H814">
        <v>54.5777146</v>
      </c>
      <c r="I814">
        <v>-128.9085279</v>
      </c>
      <c r="J814" s="1" t="str">
        <f t="shared" si="131"/>
        <v>NGR bulk stream sediment</v>
      </c>
      <c r="K814" s="1" t="str">
        <f t="shared" si="132"/>
        <v>&lt;177 micron (NGR)</v>
      </c>
      <c r="L814">
        <v>42</v>
      </c>
      <c r="M814" t="s">
        <v>97</v>
      </c>
      <c r="N814">
        <v>813</v>
      </c>
      <c r="O814">
        <v>0.5</v>
      </c>
    </row>
    <row r="815" spans="1:15" hidden="1" x14ac:dyDescent="0.3">
      <c r="A815" t="s">
        <v>3129</v>
      </c>
      <c r="B815" t="s">
        <v>3130</v>
      </c>
      <c r="C815" s="1" t="str">
        <f t="shared" si="126"/>
        <v>21:0455</v>
      </c>
      <c r="D815" s="1" t="str">
        <f t="shared" si="130"/>
        <v>21:0149</v>
      </c>
      <c r="E815" t="s">
        <v>3131</v>
      </c>
      <c r="F815" t="s">
        <v>3132</v>
      </c>
      <c r="H815">
        <v>54.593018299999997</v>
      </c>
      <c r="I815">
        <v>-128.86698680000001</v>
      </c>
      <c r="J815" s="1" t="str">
        <f t="shared" si="131"/>
        <v>NGR bulk stream sediment</v>
      </c>
      <c r="K815" s="1" t="str">
        <f t="shared" si="132"/>
        <v>&lt;177 micron (NGR)</v>
      </c>
      <c r="L815">
        <v>42</v>
      </c>
      <c r="M815" t="s">
        <v>102</v>
      </c>
      <c r="N815">
        <v>814</v>
      </c>
      <c r="O815">
        <v>8</v>
      </c>
    </row>
    <row r="816" spans="1:15" hidden="1" x14ac:dyDescent="0.3">
      <c r="A816" t="s">
        <v>3133</v>
      </c>
      <c r="B816" t="s">
        <v>3134</v>
      </c>
      <c r="C816" s="1" t="str">
        <f t="shared" si="126"/>
        <v>21:0455</v>
      </c>
      <c r="D816" s="1" t="str">
        <f t="shared" si="130"/>
        <v>21:0149</v>
      </c>
      <c r="E816" t="s">
        <v>3135</v>
      </c>
      <c r="F816" t="s">
        <v>3136</v>
      </c>
      <c r="H816">
        <v>54.591614499999999</v>
      </c>
      <c r="I816">
        <v>-128.8738319</v>
      </c>
      <c r="J816" s="1" t="str">
        <f t="shared" si="131"/>
        <v>NGR bulk stream sediment</v>
      </c>
      <c r="K816" s="1" t="str">
        <f t="shared" si="132"/>
        <v>&lt;177 micron (NGR)</v>
      </c>
      <c r="L816">
        <v>42</v>
      </c>
      <c r="M816" t="s">
        <v>107</v>
      </c>
      <c r="N816">
        <v>815</v>
      </c>
      <c r="O816">
        <v>7</v>
      </c>
    </row>
    <row r="817" spans="1:15" hidden="1" x14ac:dyDescent="0.3">
      <c r="A817" t="s">
        <v>3137</v>
      </c>
      <c r="B817" t="s">
        <v>3138</v>
      </c>
      <c r="C817" s="1" t="str">
        <f t="shared" si="126"/>
        <v>21:0455</v>
      </c>
      <c r="D817" s="1" t="str">
        <f t="shared" si="130"/>
        <v>21:0149</v>
      </c>
      <c r="E817" t="s">
        <v>3139</v>
      </c>
      <c r="F817" t="s">
        <v>3140</v>
      </c>
      <c r="H817">
        <v>54.615626300000002</v>
      </c>
      <c r="I817">
        <v>-128.87902510000001</v>
      </c>
      <c r="J817" s="1" t="str">
        <f t="shared" si="131"/>
        <v>NGR bulk stream sediment</v>
      </c>
      <c r="K817" s="1" t="str">
        <f t="shared" si="132"/>
        <v>&lt;177 micron (NGR)</v>
      </c>
      <c r="L817">
        <v>42</v>
      </c>
      <c r="M817" t="s">
        <v>112</v>
      </c>
      <c r="N817">
        <v>816</v>
      </c>
      <c r="O817">
        <v>5</v>
      </c>
    </row>
    <row r="818" spans="1:15" hidden="1" x14ac:dyDescent="0.3">
      <c r="A818" t="s">
        <v>3141</v>
      </c>
      <c r="B818" t="s">
        <v>3142</v>
      </c>
      <c r="C818" s="1" t="str">
        <f t="shared" si="126"/>
        <v>21:0455</v>
      </c>
      <c r="D818" s="1" t="str">
        <f t="shared" si="130"/>
        <v>21:0149</v>
      </c>
      <c r="E818" t="s">
        <v>3143</v>
      </c>
      <c r="F818" t="s">
        <v>3144</v>
      </c>
      <c r="H818">
        <v>54.612512600000002</v>
      </c>
      <c r="I818">
        <v>-128.81806900000001</v>
      </c>
      <c r="J818" s="1" t="str">
        <f t="shared" si="131"/>
        <v>NGR bulk stream sediment</v>
      </c>
      <c r="K818" s="1" t="str">
        <f t="shared" si="132"/>
        <v>&lt;177 micron (NGR)</v>
      </c>
      <c r="L818">
        <v>43</v>
      </c>
      <c r="M818" t="s">
        <v>19</v>
      </c>
      <c r="N818">
        <v>817</v>
      </c>
      <c r="O818">
        <v>4</v>
      </c>
    </row>
    <row r="819" spans="1:15" hidden="1" x14ac:dyDescent="0.3">
      <c r="A819" t="s">
        <v>3145</v>
      </c>
      <c r="B819" t="s">
        <v>3146</v>
      </c>
      <c r="C819" s="1" t="str">
        <f t="shared" si="126"/>
        <v>21:0455</v>
      </c>
      <c r="D819" s="1" t="str">
        <f t="shared" si="130"/>
        <v>21:0149</v>
      </c>
      <c r="E819" t="s">
        <v>3143</v>
      </c>
      <c r="F819" t="s">
        <v>3147</v>
      </c>
      <c r="H819">
        <v>54.612512600000002</v>
      </c>
      <c r="I819">
        <v>-128.81806900000001</v>
      </c>
      <c r="J819" s="1" t="str">
        <f t="shared" si="131"/>
        <v>NGR bulk stream sediment</v>
      </c>
      <c r="K819" s="1" t="str">
        <f t="shared" si="132"/>
        <v>&lt;177 micron (NGR)</v>
      </c>
      <c r="L819">
        <v>43</v>
      </c>
      <c r="M819" t="s">
        <v>72</v>
      </c>
      <c r="N819">
        <v>818</v>
      </c>
      <c r="O819">
        <v>4</v>
      </c>
    </row>
    <row r="820" spans="1:15" hidden="1" x14ac:dyDescent="0.3">
      <c r="A820" t="s">
        <v>3148</v>
      </c>
      <c r="B820" t="s">
        <v>3149</v>
      </c>
      <c r="C820" s="1" t="str">
        <f t="shared" si="126"/>
        <v>21:0455</v>
      </c>
      <c r="D820" s="1" t="str">
        <f t="shared" si="130"/>
        <v>21:0149</v>
      </c>
      <c r="E820" t="s">
        <v>3150</v>
      </c>
      <c r="F820" t="s">
        <v>3151</v>
      </c>
      <c r="H820">
        <v>54.616384099999998</v>
      </c>
      <c r="I820">
        <v>-128.8166425</v>
      </c>
      <c r="J820" s="1" t="str">
        <f t="shared" si="131"/>
        <v>NGR bulk stream sediment</v>
      </c>
      <c r="K820" s="1" t="str">
        <f t="shared" si="132"/>
        <v>&lt;177 micron (NGR)</v>
      </c>
      <c r="L820">
        <v>43</v>
      </c>
      <c r="M820" t="s">
        <v>38</v>
      </c>
      <c r="N820">
        <v>819</v>
      </c>
      <c r="O820">
        <v>4</v>
      </c>
    </row>
    <row r="821" spans="1:15" hidden="1" x14ac:dyDescent="0.3">
      <c r="A821" t="s">
        <v>3152</v>
      </c>
      <c r="B821" t="s">
        <v>3153</v>
      </c>
      <c r="C821" s="1" t="str">
        <f t="shared" si="126"/>
        <v>21:0455</v>
      </c>
      <c r="D821" s="1" t="str">
        <f t="shared" si="130"/>
        <v>21:0149</v>
      </c>
      <c r="E821" t="s">
        <v>3154</v>
      </c>
      <c r="F821" t="s">
        <v>3155</v>
      </c>
      <c r="H821">
        <v>54.608467500000003</v>
      </c>
      <c r="I821">
        <v>-128.8002802</v>
      </c>
      <c r="J821" s="1" t="str">
        <f t="shared" si="131"/>
        <v>NGR bulk stream sediment</v>
      </c>
      <c r="K821" s="1" t="str">
        <f t="shared" si="132"/>
        <v>&lt;177 micron (NGR)</v>
      </c>
      <c r="L821">
        <v>43</v>
      </c>
      <c r="M821" t="s">
        <v>43</v>
      </c>
      <c r="N821">
        <v>820</v>
      </c>
      <c r="O821">
        <v>6</v>
      </c>
    </row>
    <row r="822" spans="1:15" hidden="1" x14ac:dyDescent="0.3">
      <c r="A822" t="s">
        <v>3156</v>
      </c>
      <c r="B822" t="s">
        <v>3157</v>
      </c>
      <c r="C822" s="1" t="str">
        <f t="shared" si="126"/>
        <v>21:0455</v>
      </c>
      <c r="D822" s="1" t="str">
        <f t="shared" si="130"/>
        <v>21:0149</v>
      </c>
      <c r="E822" t="s">
        <v>3158</v>
      </c>
      <c r="F822" t="s">
        <v>3159</v>
      </c>
      <c r="H822">
        <v>54.636326599999997</v>
      </c>
      <c r="I822">
        <v>-128.88965680000001</v>
      </c>
      <c r="J822" s="1" t="str">
        <f t="shared" si="131"/>
        <v>NGR bulk stream sediment</v>
      </c>
      <c r="K822" s="1" t="str">
        <f t="shared" si="132"/>
        <v>&lt;177 micron (NGR)</v>
      </c>
      <c r="L822">
        <v>43</v>
      </c>
      <c r="M822" t="s">
        <v>48</v>
      </c>
      <c r="N822">
        <v>821</v>
      </c>
      <c r="O822">
        <v>2</v>
      </c>
    </row>
    <row r="823" spans="1:15" hidden="1" x14ac:dyDescent="0.3">
      <c r="A823" t="s">
        <v>3160</v>
      </c>
      <c r="B823" t="s">
        <v>3161</v>
      </c>
      <c r="C823" s="1" t="str">
        <f t="shared" si="126"/>
        <v>21:0455</v>
      </c>
      <c r="D823" s="1" t="str">
        <f t="shared" si="130"/>
        <v>21:0149</v>
      </c>
      <c r="E823" t="s">
        <v>3162</v>
      </c>
      <c r="F823" t="s">
        <v>3163</v>
      </c>
      <c r="H823">
        <v>54.655923899999998</v>
      </c>
      <c r="I823">
        <v>-128.89382259999999</v>
      </c>
      <c r="J823" s="1" t="str">
        <f t="shared" si="131"/>
        <v>NGR bulk stream sediment</v>
      </c>
      <c r="K823" s="1" t="str">
        <f t="shared" si="132"/>
        <v>&lt;177 micron (NGR)</v>
      </c>
      <c r="L823">
        <v>43</v>
      </c>
      <c r="M823" t="s">
        <v>24</v>
      </c>
      <c r="N823">
        <v>822</v>
      </c>
      <c r="O823">
        <v>3</v>
      </c>
    </row>
    <row r="824" spans="1:15" hidden="1" x14ac:dyDescent="0.3">
      <c r="A824" t="s">
        <v>3164</v>
      </c>
      <c r="B824" t="s">
        <v>3165</v>
      </c>
      <c r="C824" s="1" t="str">
        <f t="shared" si="126"/>
        <v>21:0455</v>
      </c>
      <c r="D824" s="1" t="str">
        <f t="shared" si="130"/>
        <v>21:0149</v>
      </c>
      <c r="E824" t="s">
        <v>3162</v>
      </c>
      <c r="F824" t="s">
        <v>3166</v>
      </c>
      <c r="H824">
        <v>54.655923899999998</v>
      </c>
      <c r="I824">
        <v>-128.89382259999999</v>
      </c>
      <c r="J824" s="1" t="str">
        <f t="shared" si="131"/>
        <v>NGR bulk stream sediment</v>
      </c>
      <c r="K824" s="1" t="str">
        <f t="shared" si="132"/>
        <v>&lt;177 micron (NGR)</v>
      </c>
      <c r="L824">
        <v>43</v>
      </c>
      <c r="M824" t="s">
        <v>28</v>
      </c>
      <c r="N824">
        <v>823</v>
      </c>
      <c r="O824">
        <v>2</v>
      </c>
    </row>
    <row r="825" spans="1:15" hidden="1" x14ac:dyDescent="0.3">
      <c r="A825" t="s">
        <v>3167</v>
      </c>
      <c r="B825" t="s">
        <v>3168</v>
      </c>
      <c r="C825" s="1" t="str">
        <f t="shared" si="126"/>
        <v>21:0455</v>
      </c>
      <c r="D825" s="1" t="str">
        <f t="shared" si="130"/>
        <v>21:0149</v>
      </c>
      <c r="E825" t="s">
        <v>3169</v>
      </c>
      <c r="F825" t="s">
        <v>3170</v>
      </c>
      <c r="H825">
        <v>54.652171699999997</v>
      </c>
      <c r="I825">
        <v>-128.85560670000001</v>
      </c>
      <c r="J825" s="1" t="str">
        <f t="shared" si="131"/>
        <v>NGR bulk stream sediment</v>
      </c>
      <c r="K825" s="1" t="str">
        <f t="shared" si="132"/>
        <v>&lt;177 micron (NGR)</v>
      </c>
      <c r="L825">
        <v>43</v>
      </c>
      <c r="M825" t="s">
        <v>53</v>
      </c>
      <c r="N825">
        <v>824</v>
      </c>
      <c r="O825">
        <v>3</v>
      </c>
    </row>
    <row r="826" spans="1:15" hidden="1" x14ac:dyDescent="0.3">
      <c r="A826" t="s">
        <v>3171</v>
      </c>
      <c r="B826" t="s">
        <v>3172</v>
      </c>
      <c r="C826" s="1" t="str">
        <f t="shared" si="126"/>
        <v>21:0455</v>
      </c>
      <c r="D826" s="1" t="str">
        <f>HYPERLINK("https://geochem.nrcan.gc.ca/cdogs/content/svy/svy_e.htm", "")</f>
        <v/>
      </c>
      <c r="G826" s="1" t="str">
        <f>HYPERLINK("https://geochem.nrcan.gc.ca/cdogs/content/cr_/cr_00121_e.htm", "121")</f>
        <v>121</v>
      </c>
      <c r="J826" t="s">
        <v>31</v>
      </c>
      <c r="K826" t="s">
        <v>32</v>
      </c>
      <c r="L826">
        <v>43</v>
      </c>
      <c r="M826" t="s">
        <v>33</v>
      </c>
      <c r="N826">
        <v>825</v>
      </c>
      <c r="O826">
        <v>2</v>
      </c>
    </row>
    <row r="827" spans="1:15" hidden="1" x14ac:dyDescent="0.3">
      <c r="A827" t="s">
        <v>3173</v>
      </c>
      <c r="B827" t="s">
        <v>3174</v>
      </c>
      <c r="C827" s="1" t="str">
        <f t="shared" si="126"/>
        <v>21:0455</v>
      </c>
      <c r="D827" s="1" t="str">
        <f t="shared" ref="D827:D856" si="133">HYPERLINK("https://geochem.nrcan.gc.ca/cdogs/content/svy/svy210149_e.htm", "21:0149")</f>
        <v>21:0149</v>
      </c>
      <c r="E827" t="s">
        <v>3175</v>
      </c>
      <c r="F827" t="s">
        <v>3176</v>
      </c>
      <c r="H827">
        <v>54.648718199999998</v>
      </c>
      <c r="I827">
        <v>-128.85374329999999</v>
      </c>
      <c r="J827" s="1" t="str">
        <f t="shared" ref="J827:J856" si="134">HYPERLINK("https://geochem.nrcan.gc.ca/cdogs/content/kwd/kwd020030_e.htm", "NGR bulk stream sediment")</f>
        <v>NGR bulk stream sediment</v>
      </c>
      <c r="K827" s="1" t="str">
        <f t="shared" ref="K827:K856" si="135">HYPERLINK("https://geochem.nrcan.gc.ca/cdogs/content/kwd/kwd080006_e.htm", "&lt;177 micron (NGR)")</f>
        <v>&lt;177 micron (NGR)</v>
      </c>
      <c r="L827">
        <v>43</v>
      </c>
      <c r="M827" t="s">
        <v>58</v>
      </c>
      <c r="N827">
        <v>826</v>
      </c>
      <c r="O827">
        <v>3</v>
      </c>
    </row>
    <row r="828" spans="1:15" hidden="1" x14ac:dyDescent="0.3">
      <c r="A828" t="s">
        <v>3177</v>
      </c>
      <c r="B828" t="s">
        <v>3178</v>
      </c>
      <c r="C828" s="1" t="str">
        <f t="shared" si="126"/>
        <v>21:0455</v>
      </c>
      <c r="D828" s="1" t="str">
        <f t="shared" si="133"/>
        <v>21:0149</v>
      </c>
      <c r="E828" t="s">
        <v>3179</v>
      </c>
      <c r="F828" t="s">
        <v>3180</v>
      </c>
      <c r="H828">
        <v>54.6548412</v>
      </c>
      <c r="I828">
        <v>-128.8104554</v>
      </c>
      <c r="J828" s="1" t="str">
        <f t="shared" si="134"/>
        <v>NGR bulk stream sediment</v>
      </c>
      <c r="K828" s="1" t="str">
        <f t="shared" si="135"/>
        <v>&lt;177 micron (NGR)</v>
      </c>
      <c r="L828">
        <v>43</v>
      </c>
      <c r="M828" t="s">
        <v>63</v>
      </c>
      <c r="N828">
        <v>827</v>
      </c>
      <c r="O828">
        <v>1</v>
      </c>
    </row>
    <row r="829" spans="1:15" hidden="1" x14ac:dyDescent="0.3">
      <c r="A829" t="s">
        <v>3181</v>
      </c>
      <c r="B829" t="s">
        <v>3182</v>
      </c>
      <c r="C829" s="1" t="str">
        <f t="shared" si="126"/>
        <v>21:0455</v>
      </c>
      <c r="D829" s="1" t="str">
        <f t="shared" si="133"/>
        <v>21:0149</v>
      </c>
      <c r="E829" t="s">
        <v>3183</v>
      </c>
      <c r="F829" t="s">
        <v>3184</v>
      </c>
      <c r="H829">
        <v>54.662438899999998</v>
      </c>
      <c r="I829">
        <v>-128.97721250000001</v>
      </c>
      <c r="J829" s="1" t="str">
        <f t="shared" si="134"/>
        <v>NGR bulk stream sediment</v>
      </c>
      <c r="K829" s="1" t="str">
        <f t="shared" si="135"/>
        <v>&lt;177 micron (NGR)</v>
      </c>
      <c r="L829">
        <v>43</v>
      </c>
      <c r="M829" t="s">
        <v>68</v>
      </c>
      <c r="N829">
        <v>828</v>
      </c>
      <c r="O829">
        <v>3</v>
      </c>
    </row>
    <row r="830" spans="1:15" hidden="1" x14ac:dyDescent="0.3">
      <c r="A830" t="s">
        <v>3185</v>
      </c>
      <c r="B830" t="s">
        <v>3186</v>
      </c>
      <c r="C830" s="1" t="str">
        <f t="shared" si="126"/>
        <v>21:0455</v>
      </c>
      <c r="D830" s="1" t="str">
        <f t="shared" si="133"/>
        <v>21:0149</v>
      </c>
      <c r="E830" t="s">
        <v>3187</v>
      </c>
      <c r="F830" t="s">
        <v>3188</v>
      </c>
      <c r="H830">
        <v>54.666367100000002</v>
      </c>
      <c r="I830">
        <v>-128.9819243</v>
      </c>
      <c r="J830" s="1" t="str">
        <f t="shared" si="134"/>
        <v>NGR bulk stream sediment</v>
      </c>
      <c r="K830" s="1" t="str">
        <f t="shared" si="135"/>
        <v>&lt;177 micron (NGR)</v>
      </c>
      <c r="L830">
        <v>43</v>
      </c>
      <c r="M830" t="s">
        <v>77</v>
      </c>
      <c r="N830">
        <v>829</v>
      </c>
      <c r="O830">
        <v>4</v>
      </c>
    </row>
    <row r="831" spans="1:15" hidden="1" x14ac:dyDescent="0.3">
      <c r="A831" t="s">
        <v>3189</v>
      </c>
      <c r="B831" t="s">
        <v>3190</v>
      </c>
      <c r="C831" s="1" t="str">
        <f t="shared" si="126"/>
        <v>21:0455</v>
      </c>
      <c r="D831" s="1" t="str">
        <f t="shared" si="133"/>
        <v>21:0149</v>
      </c>
      <c r="E831" t="s">
        <v>3191</v>
      </c>
      <c r="F831" t="s">
        <v>3192</v>
      </c>
      <c r="H831">
        <v>54.683034999999997</v>
      </c>
      <c r="I831">
        <v>-128.92577220000001</v>
      </c>
      <c r="J831" s="1" t="str">
        <f t="shared" si="134"/>
        <v>NGR bulk stream sediment</v>
      </c>
      <c r="K831" s="1" t="str">
        <f t="shared" si="135"/>
        <v>&lt;177 micron (NGR)</v>
      </c>
      <c r="L831">
        <v>43</v>
      </c>
      <c r="M831" t="s">
        <v>82</v>
      </c>
      <c r="N831">
        <v>830</v>
      </c>
      <c r="O831">
        <v>3</v>
      </c>
    </row>
    <row r="832" spans="1:15" hidden="1" x14ac:dyDescent="0.3">
      <c r="A832" t="s">
        <v>3193</v>
      </c>
      <c r="B832" t="s">
        <v>3194</v>
      </c>
      <c r="C832" s="1" t="str">
        <f t="shared" si="126"/>
        <v>21:0455</v>
      </c>
      <c r="D832" s="1" t="str">
        <f t="shared" si="133"/>
        <v>21:0149</v>
      </c>
      <c r="E832" t="s">
        <v>3195</v>
      </c>
      <c r="F832" t="s">
        <v>3196</v>
      </c>
      <c r="H832">
        <v>54.6859751</v>
      </c>
      <c r="I832">
        <v>-128.92843500000001</v>
      </c>
      <c r="J832" s="1" t="str">
        <f t="shared" si="134"/>
        <v>NGR bulk stream sediment</v>
      </c>
      <c r="K832" s="1" t="str">
        <f t="shared" si="135"/>
        <v>&lt;177 micron (NGR)</v>
      </c>
      <c r="L832">
        <v>43</v>
      </c>
      <c r="M832" t="s">
        <v>87</v>
      </c>
      <c r="N832">
        <v>831</v>
      </c>
      <c r="O832">
        <v>10</v>
      </c>
    </row>
    <row r="833" spans="1:15" hidden="1" x14ac:dyDescent="0.3">
      <c r="A833" t="s">
        <v>3197</v>
      </c>
      <c r="B833" t="s">
        <v>3198</v>
      </c>
      <c r="C833" s="1" t="str">
        <f t="shared" si="126"/>
        <v>21:0455</v>
      </c>
      <c r="D833" s="1" t="str">
        <f t="shared" si="133"/>
        <v>21:0149</v>
      </c>
      <c r="E833" t="s">
        <v>3199</v>
      </c>
      <c r="F833" t="s">
        <v>3200</v>
      </c>
      <c r="H833">
        <v>54.682680099999999</v>
      </c>
      <c r="I833">
        <v>-128.86915289999999</v>
      </c>
      <c r="J833" s="1" t="str">
        <f t="shared" si="134"/>
        <v>NGR bulk stream sediment</v>
      </c>
      <c r="K833" s="1" t="str">
        <f t="shared" si="135"/>
        <v>&lt;177 micron (NGR)</v>
      </c>
      <c r="L833">
        <v>43</v>
      </c>
      <c r="M833" t="s">
        <v>92</v>
      </c>
      <c r="N833">
        <v>832</v>
      </c>
      <c r="O833">
        <v>3</v>
      </c>
    </row>
    <row r="834" spans="1:15" hidden="1" x14ac:dyDescent="0.3">
      <c r="A834" t="s">
        <v>3201</v>
      </c>
      <c r="B834" t="s">
        <v>3202</v>
      </c>
      <c r="C834" s="1" t="str">
        <f t="shared" ref="C834:C897" si="136">HYPERLINK("https://geochem.nrcan.gc.ca/cdogs/content/bdl/bdl210455_e.htm", "21:0455")</f>
        <v>21:0455</v>
      </c>
      <c r="D834" s="1" t="str">
        <f t="shared" si="133"/>
        <v>21:0149</v>
      </c>
      <c r="E834" t="s">
        <v>3203</v>
      </c>
      <c r="F834" t="s">
        <v>3204</v>
      </c>
      <c r="H834">
        <v>54.650005200000003</v>
      </c>
      <c r="I834">
        <v>-129.0880602</v>
      </c>
      <c r="J834" s="1" t="str">
        <f t="shared" si="134"/>
        <v>NGR bulk stream sediment</v>
      </c>
      <c r="K834" s="1" t="str">
        <f t="shared" si="135"/>
        <v>&lt;177 micron (NGR)</v>
      </c>
      <c r="L834">
        <v>43</v>
      </c>
      <c r="M834" t="s">
        <v>97</v>
      </c>
      <c r="N834">
        <v>833</v>
      </c>
      <c r="O834">
        <v>9</v>
      </c>
    </row>
    <row r="835" spans="1:15" hidden="1" x14ac:dyDescent="0.3">
      <c r="A835" t="s">
        <v>3205</v>
      </c>
      <c r="B835" t="s">
        <v>3206</v>
      </c>
      <c r="C835" s="1" t="str">
        <f t="shared" si="136"/>
        <v>21:0455</v>
      </c>
      <c r="D835" s="1" t="str">
        <f t="shared" si="133"/>
        <v>21:0149</v>
      </c>
      <c r="E835" t="s">
        <v>3207</v>
      </c>
      <c r="F835" t="s">
        <v>3208</v>
      </c>
      <c r="H835">
        <v>54.659049799999998</v>
      </c>
      <c r="I835">
        <v>-129.09500990000001</v>
      </c>
      <c r="J835" s="1" t="str">
        <f t="shared" si="134"/>
        <v>NGR bulk stream sediment</v>
      </c>
      <c r="K835" s="1" t="str">
        <f t="shared" si="135"/>
        <v>&lt;177 micron (NGR)</v>
      </c>
      <c r="L835">
        <v>43</v>
      </c>
      <c r="M835" t="s">
        <v>102</v>
      </c>
      <c r="N835">
        <v>834</v>
      </c>
      <c r="O835">
        <v>14</v>
      </c>
    </row>
    <row r="836" spans="1:15" hidden="1" x14ac:dyDescent="0.3">
      <c r="A836" t="s">
        <v>3209</v>
      </c>
      <c r="B836" t="s">
        <v>3210</v>
      </c>
      <c r="C836" s="1" t="str">
        <f t="shared" si="136"/>
        <v>21:0455</v>
      </c>
      <c r="D836" s="1" t="str">
        <f t="shared" si="133"/>
        <v>21:0149</v>
      </c>
      <c r="E836" t="s">
        <v>3211</v>
      </c>
      <c r="F836" t="s">
        <v>3212</v>
      </c>
      <c r="H836">
        <v>54.657574599999997</v>
      </c>
      <c r="I836">
        <v>-129.08469869999999</v>
      </c>
      <c r="J836" s="1" t="str">
        <f t="shared" si="134"/>
        <v>NGR bulk stream sediment</v>
      </c>
      <c r="K836" s="1" t="str">
        <f t="shared" si="135"/>
        <v>&lt;177 micron (NGR)</v>
      </c>
      <c r="L836">
        <v>43</v>
      </c>
      <c r="M836" t="s">
        <v>107</v>
      </c>
      <c r="N836">
        <v>835</v>
      </c>
      <c r="O836">
        <v>9</v>
      </c>
    </row>
    <row r="837" spans="1:15" hidden="1" x14ac:dyDescent="0.3">
      <c r="A837" t="s">
        <v>3213</v>
      </c>
      <c r="B837" t="s">
        <v>3214</v>
      </c>
      <c r="C837" s="1" t="str">
        <f t="shared" si="136"/>
        <v>21:0455</v>
      </c>
      <c r="D837" s="1" t="str">
        <f t="shared" si="133"/>
        <v>21:0149</v>
      </c>
      <c r="E837" t="s">
        <v>3215</v>
      </c>
      <c r="F837" t="s">
        <v>3216</v>
      </c>
      <c r="H837">
        <v>54.670888900000001</v>
      </c>
      <c r="I837">
        <v>-129.0779995</v>
      </c>
      <c r="J837" s="1" t="str">
        <f t="shared" si="134"/>
        <v>NGR bulk stream sediment</v>
      </c>
      <c r="K837" s="1" t="str">
        <f t="shared" si="135"/>
        <v>&lt;177 micron (NGR)</v>
      </c>
      <c r="L837">
        <v>43</v>
      </c>
      <c r="M837" t="s">
        <v>112</v>
      </c>
      <c r="N837">
        <v>836</v>
      </c>
      <c r="O837">
        <v>14</v>
      </c>
    </row>
    <row r="838" spans="1:15" hidden="1" x14ac:dyDescent="0.3">
      <c r="A838" t="s">
        <v>3217</v>
      </c>
      <c r="B838" t="s">
        <v>3218</v>
      </c>
      <c r="C838" s="1" t="str">
        <f t="shared" si="136"/>
        <v>21:0455</v>
      </c>
      <c r="D838" s="1" t="str">
        <f t="shared" si="133"/>
        <v>21:0149</v>
      </c>
      <c r="E838" t="s">
        <v>3219</v>
      </c>
      <c r="F838" t="s">
        <v>3220</v>
      </c>
      <c r="H838">
        <v>54.672992200000003</v>
      </c>
      <c r="I838">
        <v>-129.2077108</v>
      </c>
      <c r="J838" s="1" t="str">
        <f t="shared" si="134"/>
        <v>NGR bulk stream sediment</v>
      </c>
      <c r="K838" s="1" t="str">
        <f t="shared" si="135"/>
        <v>&lt;177 micron (NGR)</v>
      </c>
      <c r="L838">
        <v>44</v>
      </c>
      <c r="M838" t="s">
        <v>19</v>
      </c>
      <c r="N838">
        <v>837</v>
      </c>
      <c r="O838">
        <v>6</v>
      </c>
    </row>
    <row r="839" spans="1:15" hidden="1" x14ac:dyDescent="0.3">
      <c r="A839" t="s">
        <v>3221</v>
      </c>
      <c r="B839" t="s">
        <v>3222</v>
      </c>
      <c r="C839" s="1" t="str">
        <f t="shared" si="136"/>
        <v>21:0455</v>
      </c>
      <c r="D839" s="1" t="str">
        <f t="shared" si="133"/>
        <v>21:0149</v>
      </c>
      <c r="E839" t="s">
        <v>3223</v>
      </c>
      <c r="F839" t="s">
        <v>3224</v>
      </c>
      <c r="H839">
        <v>54.679837599999999</v>
      </c>
      <c r="I839">
        <v>-129.08149080000001</v>
      </c>
      <c r="J839" s="1" t="str">
        <f t="shared" si="134"/>
        <v>NGR bulk stream sediment</v>
      </c>
      <c r="K839" s="1" t="str">
        <f t="shared" si="135"/>
        <v>&lt;177 micron (NGR)</v>
      </c>
      <c r="L839">
        <v>44</v>
      </c>
      <c r="M839" t="s">
        <v>38</v>
      </c>
      <c r="N839">
        <v>838</v>
      </c>
      <c r="O839">
        <v>8</v>
      </c>
    </row>
    <row r="840" spans="1:15" hidden="1" x14ac:dyDescent="0.3">
      <c r="A840" t="s">
        <v>3225</v>
      </c>
      <c r="B840" t="s">
        <v>3226</v>
      </c>
      <c r="C840" s="1" t="str">
        <f t="shared" si="136"/>
        <v>21:0455</v>
      </c>
      <c r="D840" s="1" t="str">
        <f t="shared" si="133"/>
        <v>21:0149</v>
      </c>
      <c r="E840" t="s">
        <v>3227</v>
      </c>
      <c r="F840" t="s">
        <v>3228</v>
      </c>
      <c r="H840">
        <v>54.686889800000003</v>
      </c>
      <c r="I840">
        <v>-129.05465810000001</v>
      </c>
      <c r="J840" s="1" t="str">
        <f t="shared" si="134"/>
        <v>NGR bulk stream sediment</v>
      </c>
      <c r="K840" s="1" t="str">
        <f t="shared" si="135"/>
        <v>&lt;177 micron (NGR)</v>
      </c>
      <c r="L840">
        <v>44</v>
      </c>
      <c r="M840" t="s">
        <v>43</v>
      </c>
      <c r="N840">
        <v>839</v>
      </c>
      <c r="O840">
        <v>10</v>
      </c>
    </row>
    <row r="841" spans="1:15" hidden="1" x14ac:dyDescent="0.3">
      <c r="A841" t="s">
        <v>3229</v>
      </c>
      <c r="B841" t="s">
        <v>3230</v>
      </c>
      <c r="C841" s="1" t="str">
        <f t="shared" si="136"/>
        <v>21:0455</v>
      </c>
      <c r="D841" s="1" t="str">
        <f t="shared" si="133"/>
        <v>21:0149</v>
      </c>
      <c r="E841" t="s">
        <v>3231</v>
      </c>
      <c r="F841" t="s">
        <v>3232</v>
      </c>
      <c r="H841">
        <v>54.693896299999999</v>
      </c>
      <c r="I841">
        <v>-129.04044289999999</v>
      </c>
      <c r="J841" s="1" t="str">
        <f t="shared" si="134"/>
        <v>NGR bulk stream sediment</v>
      </c>
      <c r="K841" s="1" t="str">
        <f t="shared" si="135"/>
        <v>&lt;177 micron (NGR)</v>
      </c>
      <c r="L841">
        <v>44</v>
      </c>
      <c r="M841" t="s">
        <v>48</v>
      </c>
      <c r="N841">
        <v>840</v>
      </c>
      <c r="O841">
        <v>23</v>
      </c>
    </row>
    <row r="842" spans="1:15" hidden="1" x14ac:dyDescent="0.3">
      <c r="A842" t="s">
        <v>3233</v>
      </c>
      <c r="B842" t="s">
        <v>3234</v>
      </c>
      <c r="C842" s="1" t="str">
        <f t="shared" si="136"/>
        <v>21:0455</v>
      </c>
      <c r="D842" s="1" t="str">
        <f t="shared" si="133"/>
        <v>21:0149</v>
      </c>
      <c r="E842" t="s">
        <v>3235</v>
      </c>
      <c r="F842" t="s">
        <v>3236</v>
      </c>
      <c r="H842">
        <v>54.695551799999997</v>
      </c>
      <c r="I842">
        <v>-129.0345652</v>
      </c>
      <c r="J842" s="1" t="str">
        <f t="shared" si="134"/>
        <v>NGR bulk stream sediment</v>
      </c>
      <c r="K842" s="1" t="str">
        <f t="shared" si="135"/>
        <v>&lt;177 micron (NGR)</v>
      </c>
      <c r="L842">
        <v>44</v>
      </c>
      <c r="M842" t="s">
        <v>53</v>
      </c>
      <c r="N842">
        <v>841</v>
      </c>
      <c r="O842">
        <v>4</v>
      </c>
    </row>
    <row r="843" spans="1:15" hidden="1" x14ac:dyDescent="0.3">
      <c r="A843" t="s">
        <v>3237</v>
      </c>
      <c r="B843" t="s">
        <v>3238</v>
      </c>
      <c r="C843" s="1" t="str">
        <f t="shared" si="136"/>
        <v>21:0455</v>
      </c>
      <c r="D843" s="1" t="str">
        <f t="shared" si="133"/>
        <v>21:0149</v>
      </c>
      <c r="E843" t="s">
        <v>3239</v>
      </c>
      <c r="F843" t="s">
        <v>3240</v>
      </c>
      <c r="H843">
        <v>54.710051100000001</v>
      </c>
      <c r="I843">
        <v>-129.04992609999999</v>
      </c>
      <c r="J843" s="1" t="str">
        <f t="shared" si="134"/>
        <v>NGR bulk stream sediment</v>
      </c>
      <c r="K843" s="1" t="str">
        <f t="shared" si="135"/>
        <v>&lt;177 micron (NGR)</v>
      </c>
      <c r="L843">
        <v>44</v>
      </c>
      <c r="M843" t="s">
        <v>58</v>
      </c>
      <c r="N843">
        <v>842</v>
      </c>
      <c r="O843">
        <v>10</v>
      </c>
    </row>
    <row r="844" spans="1:15" hidden="1" x14ac:dyDescent="0.3">
      <c r="A844" t="s">
        <v>3241</v>
      </c>
      <c r="B844" t="s">
        <v>3242</v>
      </c>
      <c r="C844" s="1" t="str">
        <f t="shared" si="136"/>
        <v>21:0455</v>
      </c>
      <c r="D844" s="1" t="str">
        <f t="shared" si="133"/>
        <v>21:0149</v>
      </c>
      <c r="E844" t="s">
        <v>3243</v>
      </c>
      <c r="F844" t="s">
        <v>3244</v>
      </c>
      <c r="H844">
        <v>54.721538500000001</v>
      </c>
      <c r="I844">
        <v>-129.0441505</v>
      </c>
      <c r="J844" s="1" t="str">
        <f t="shared" si="134"/>
        <v>NGR bulk stream sediment</v>
      </c>
      <c r="K844" s="1" t="str">
        <f t="shared" si="135"/>
        <v>&lt;177 micron (NGR)</v>
      </c>
      <c r="L844">
        <v>44</v>
      </c>
      <c r="M844" t="s">
        <v>63</v>
      </c>
      <c r="N844">
        <v>843</v>
      </c>
      <c r="O844">
        <v>11</v>
      </c>
    </row>
    <row r="845" spans="1:15" hidden="1" x14ac:dyDescent="0.3">
      <c r="A845" t="s">
        <v>3245</v>
      </c>
      <c r="B845" t="s">
        <v>3246</v>
      </c>
      <c r="C845" s="1" t="str">
        <f t="shared" si="136"/>
        <v>21:0455</v>
      </c>
      <c r="D845" s="1" t="str">
        <f t="shared" si="133"/>
        <v>21:0149</v>
      </c>
      <c r="E845" t="s">
        <v>3247</v>
      </c>
      <c r="F845" t="s">
        <v>3248</v>
      </c>
      <c r="H845">
        <v>54.719106099999998</v>
      </c>
      <c r="I845">
        <v>-129.0350516</v>
      </c>
      <c r="J845" s="1" t="str">
        <f t="shared" si="134"/>
        <v>NGR bulk stream sediment</v>
      </c>
      <c r="K845" s="1" t="str">
        <f t="shared" si="135"/>
        <v>&lt;177 micron (NGR)</v>
      </c>
      <c r="L845">
        <v>44</v>
      </c>
      <c r="M845" t="s">
        <v>24</v>
      </c>
      <c r="N845">
        <v>844</v>
      </c>
      <c r="O845">
        <v>16</v>
      </c>
    </row>
    <row r="846" spans="1:15" hidden="1" x14ac:dyDescent="0.3">
      <c r="A846" t="s">
        <v>3249</v>
      </c>
      <c r="B846" t="s">
        <v>3250</v>
      </c>
      <c r="C846" s="1" t="str">
        <f t="shared" si="136"/>
        <v>21:0455</v>
      </c>
      <c r="D846" s="1" t="str">
        <f t="shared" si="133"/>
        <v>21:0149</v>
      </c>
      <c r="E846" t="s">
        <v>3247</v>
      </c>
      <c r="F846" t="s">
        <v>3251</v>
      </c>
      <c r="H846">
        <v>54.719106099999998</v>
      </c>
      <c r="I846">
        <v>-129.0350516</v>
      </c>
      <c r="J846" s="1" t="str">
        <f t="shared" si="134"/>
        <v>NGR bulk stream sediment</v>
      </c>
      <c r="K846" s="1" t="str">
        <f t="shared" si="135"/>
        <v>&lt;177 micron (NGR)</v>
      </c>
      <c r="L846">
        <v>44</v>
      </c>
      <c r="M846" t="s">
        <v>28</v>
      </c>
      <c r="N846">
        <v>845</v>
      </c>
      <c r="O846">
        <v>14</v>
      </c>
    </row>
    <row r="847" spans="1:15" hidden="1" x14ac:dyDescent="0.3">
      <c r="A847" t="s">
        <v>3252</v>
      </c>
      <c r="B847" t="s">
        <v>3253</v>
      </c>
      <c r="C847" s="1" t="str">
        <f t="shared" si="136"/>
        <v>21:0455</v>
      </c>
      <c r="D847" s="1" t="str">
        <f t="shared" si="133"/>
        <v>21:0149</v>
      </c>
      <c r="E847" t="s">
        <v>3254</v>
      </c>
      <c r="F847" t="s">
        <v>3255</v>
      </c>
      <c r="H847">
        <v>54.726920499999999</v>
      </c>
      <c r="I847">
        <v>-129.00529599999999</v>
      </c>
      <c r="J847" s="1" t="str">
        <f t="shared" si="134"/>
        <v>NGR bulk stream sediment</v>
      </c>
      <c r="K847" s="1" t="str">
        <f t="shared" si="135"/>
        <v>&lt;177 micron (NGR)</v>
      </c>
      <c r="L847">
        <v>44</v>
      </c>
      <c r="M847" t="s">
        <v>68</v>
      </c>
      <c r="N847">
        <v>846</v>
      </c>
      <c r="O847">
        <v>3</v>
      </c>
    </row>
    <row r="848" spans="1:15" hidden="1" x14ac:dyDescent="0.3">
      <c r="A848" t="s">
        <v>3256</v>
      </c>
      <c r="B848" t="s">
        <v>3257</v>
      </c>
      <c r="C848" s="1" t="str">
        <f t="shared" si="136"/>
        <v>21:0455</v>
      </c>
      <c r="D848" s="1" t="str">
        <f t="shared" si="133"/>
        <v>21:0149</v>
      </c>
      <c r="E848" t="s">
        <v>3258</v>
      </c>
      <c r="F848" t="s">
        <v>3259</v>
      </c>
      <c r="H848">
        <v>54.732770899999998</v>
      </c>
      <c r="I848">
        <v>-128.9961199</v>
      </c>
      <c r="J848" s="1" t="str">
        <f t="shared" si="134"/>
        <v>NGR bulk stream sediment</v>
      </c>
      <c r="K848" s="1" t="str">
        <f t="shared" si="135"/>
        <v>&lt;177 micron (NGR)</v>
      </c>
      <c r="L848">
        <v>44</v>
      </c>
      <c r="M848" t="s">
        <v>77</v>
      </c>
      <c r="N848">
        <v>847</v>
      </c>
      <c r="O848">
        <v>3</v>
      </c>
    </row>
    <row r="849" spans="1:15" hidden="1" x14ac:dyDescent="0.3">
      <c r="A849" t="s">
        <v>3260</v>
      </c>
      <c r="B849" t="s">
        <v>3261</v>
      </c>
      <c r="C849" s="1" t="str">
        <f t="shared" si="136"/>
        <v>21:0455</v>
      </c>
      <c r="D849" s="1" t="str">
        <f t="shared" si="133"/>
        <v>21:0149</v>
      </c>
      <c r="E849" t="s">
        <v>3262</v>
      </c>
      <c r="F849" t="s">
        <v>3263</v>
      </c>
      <c r="H849">
        <v>54.736035000000001</v>
      </c>
      <c r="I849">
        <v>-128.9590833</v>
      </c>
      <c r="J849" s="1" t="str">
        <f t="shared" si="134"/>
        <v>NGR bulk stream sediment</v>
      </c>
      <c r="K849" s="1" t="str">
        <f t="shared" si="135"/>
        <v>&lt;177 micron (NGR)</v>
      </c>
      <c r="L849">
        <v>44</v>
      </c>
      <c r="M849" t="s">
        <v>82</v>
      </c>
      <c r="N849">
        <v>848</v>
      </c>
      <c r="O849">
        <v>4</v>
      </c>
    </row>
    <row r="850" spans="1:15" hidden="1" x14ac:dyDescent="0.3">
      <c r="A850" t="s">
        <v>3264</v>
      </c>
      <c r="B850" t="s">
        <v>3265</v>
      </c>
      <c r="C850" s="1" t="str">
        <f t="shared" si="136"/>
        <v>21:0455</v>
      </c>
      <c r="D850" s="1" t="str">
        <f t="shared" si="133"/>
        <v>21:0149</v>
      </c>
      <c r="E850" t="s">
        <v>3266</v>
      </c>
      <c r="F850" t="s">
        <v>3267</v>
      </c>
      <c r="H850">
        <v>54.736007499999999</v>
      </c>
      <c r="I850">
        <v>-128.90941989999999</v>
      </c>
      <c r="J850" s="1" t="str">
        <f t="shared" si="134"/>
        <v>NGR bulk stream sediment</v>
      </c>
      <c r="K850" s="1" t="str">
        <f t="shared" si="135"/>
        <v>&lt;177 micron (NGR)</v>
      </c>
      <c r="L850">
        <v>44</v>
      </c>
      <c r="M850" t="s">
        <v>87</v>
      </c>
      <c r="N850">
        <v>849</v>
      </c>
      <c r="O850">
        <v>5</v>
      </c>
    </row>
    <row r="851" spans="1:15" hidden="1" x14ac:dyDescent="0.3">
      <c r="A851" t="s">
        <v>3268</v>
      </c>
      <c r="B851" t="s">
        <v>3269</v>
      </c>
      <c r="C851" s="1" t="str">
        <f t="shared" si="136"/>
        <v>21:0455</v>
      </c>
      <c r="D851" s="1" t="str">
        <f t="shared" si="133"/>
        <v>21:0149</v>
      </c>
      <c r="E851" t="s">
        <v>3270</v>
      </c>
      <c r="F851" t="s">
        <v>3271</v>
      </c>
      <c r="H851">
        <v>54.735709800000002</v>
      </c>
      <c r="I851">
        <v>-128.8879857</v>
      </c>
      <c r="J851" s="1" t="str">
        <f t="shared" si="134"/>
        <v>NGR bulk stream sediment</v>
      </c>
      <c r="K851" s="1" t="str">
        <f t="shared" si="135"/>
        <v>&lt;177 micron (NGR)</v>
      </c>
      <c r="L851">
        <v>44</v>
      </c>
      <c r="M851" t="s">
        <v>92</v>
      </c>
      <c r="N851">
        <v>850</v>
      </c>
      <c r="O851">
        <v>3</v>
      </c>
    </row>
    <row r="852" spans="1:15" hidden="1" x14ac:dyDescent="0.3">
      <c r="A852" t="s">
        <v>3272</v>
      </c>
      <c r="B852" t="s">
        <v>3273</v>
      </c>
      <c r="C852" s="1" t="str">
        <f t="shared" si="136"/>
        <v>21:0455</v>
      </c>
      <c r="D852" s="1" t="str">
        <f t="shared" si="133"/>
        <v>21:0149</v>
      </c>
      <c r="E852" t="s">
        <v>3274</v>
      </c>
      <c r="F852" t="s">
        <v>3275</v>
      </c>
      <c r="H852">
        <v>54.671511500000001</v>
      </c>
      <c r="I852">
        <v>-129.20103570000001</v>
      </c>
      <c r="J852" s="1" t="str">
        <f t="shared" si="134"/>
        <v>NGR bulk stream sediment</v>
      </c>
      <c r="K852" s="1" t="str">
        <f t="shared" si="135"/>
        <v>&lt;177 micron (NGR)</v>
      </c>
      <c r="L852">
        <v>44</v>
      </c>
      <c r="M852" t="s">
        <v>97</v>
      </c>
      <c r="N852">
        <v>851</v>
      </c>
      <c r="O852">
        <v>14</v>
      </c>
    </row>
    <row r="853" spans="1:15" hidden="1" x14ac:dyDescent="0.3">
      <c r="A853" t="s">
        <v>3276</v>
      </c>
      <c r="B853" t="s">
        <v>3277</v>
      </c>
      <c r="C853" s="1" t="str">
        <f t="shared" si="136"/>
        <v>21:0455</v>
      </c>
      <c r="D853" s="1" t="str">
        <f t="shared" si="133"/>
        <v>21:0149</v>
      </c>
      <c r="E853" t="s">
        <v>3219</v>
      </c>
      <c r="F853" t="s">
        <v>3278</v>
      </c>
      <c r="H853">
        <v>54.672992200000003</v>
      </c>
      <c r="I853">
        <v>-129.2077108</v>
      </c>
      <c r="J853" s="1" t="str">
        <f t="shared" si="134"/>
        <v>NGR bulk stream sediment</v>
      </c>
      <c r="K853" s="1" t="str">
        <f t="shared" si="135"/>
        <v>&lt;177 micron (NGR)</v>
      </c>
      <c r="L853">
        <v>44</v>
      </c>
      <c r="M853" t="s">
        <v>72</v>
      </c>
      <c r="N853">
        <v>852</v>
      </c>
      <c r="O853">
        <v>7</v>
      </c>
    </row>
    <row r="854" spans="1:15" hidden="1" x14ac:dyDescent="0.3">
      <c r="A854" t="s">
        <v>3279</v>
      </c>
      <c r="B854" t="s">
        <v>3280</v>
      </c>
      <c r="C854" s="1" t="str">
        <f t="shared" si="136"/>
        <v>21:0455</v>
      </c>
      <c r="D854" s="1" t="str">
        <f t="shared" si="133"/>
        <v>21:0149</v>
      </c>
      <c r="E854" t="s">
        <v>3281</v>
      </c>
      <c r="F854" t="s">
        <v>3282</v>
      </c>
      <c r="H854">
        <v>54.692551199999997</v>
      </c>
      <c r="I854">
        <v>-129.18905599999999</v>
      </c>
      <c r="J854" s="1" t="str">
        <f t="shared" si="134"/>
        <v>NGR bulk stream sediment</v>
      </c>
      <c r="K854" s="1" t="str">
        <f t="shared" si="135"/>
        <v>&lt;177 micron (NGR)</v>
      </c>
      <c r="L854">
        <v>44</v>
      </c>
      <c r="M854" t="s">
        <v>102</v>
      </c>
      <c r="N854">
        <v>853</v>
      </c>
      <c r="O854">
        <v>42</v>
      </c>
    </row>
    <row r="855" spans="1:15" hidden="1" x14ac:dyDescent="0.3">
      <c r="A855" t="s">
        <v>3283</v>
      </c>
      <c r="B855" t="s">
        <v>3284</v>
      </c>
      <c r="C855" s="1" t="str">
        <f t="shared" si="136"/>
        <v>21:0455</v>
      </c>
      <c r="D855" s="1" t="str">
        <f t="shared" si="133"/>
        <v>21:0149</v>
      </c>
      <c r="E855" t="s">
        <v>3285</v>
      </c>
      <c r="F855" t="s">
        <v>3286</v>
      </c>
      <c r="H855">
        <v>54.690872599999999</v>
      </c>
      <c r="I855">
        <v>-129.19353129999999</v>
      </c>
      <c r="J855" s="1" t="str">
        <f t="shared" si="134"/>
        <v>NGR bulk stream sediment</v>
      </c>
      <c r="K855" s="1" t="str">
        <f t="shared" si="135"/>
        <v>&lt;177 micron (NGR)</v>
      </c>
      <c r="L855">
        <v>44</v>
      </c>
      <c r="M855" t="s">
        <v>107</v>
      </c>
      <c r="N855">
        <v>854</v>
      </c>
      <c r="O855">
        <v>8</v>
      </c>
    </row>
    <row r="856" spans="1:15" hidden="1" x14ac:dyDescent="0.3">
      <c r="A856" t="s">
        <v>3287</v>
      </c>
      <c r="B856" t="s">
        <v>3288</v>
      </c>
      <c r="C856" s="1" t="str">
        <f t="shared" si="136"/>
        <v>21:0455</v>
      </c>
      <c r="D856" s="1" t="str">
        <f t="shared" si="133"/>
        <v>21:0149</v>
      </c>
      <c r="E856" t="s">
        <v>3289</v>
      </c>
      <c r="F856" t="s">
        <v>3290</v>
      </c>
      <c r="H856">
        <v>54.708595099999997</v>
      </c>
      <c r="I856">
        <v>-129.19336860000001</v>
      </c>
      <c r="J856" s="1" t="str">
        <f t="shared" si="134"/>
        <v>NGR bulk stream sediment</v>
      </c>
      <c r="K856" s="1" t="str">
        <f t="shared" si="135"/>
        <v>&lt;177 micron (NGR)</v>
      </c>
      <c r="L856">
        <v>44</v>
      </c>
      <c r="M856" t="s">
        <v>112</v>
      </c>
      <c r="N856">
        <v>855</v>
      </c>
      <c r="O856">
        <v>16</v>
      </c>
    </row>
    <row r="857" spans="1:15" hidden="1" x14ac:dyDescent="0.3">
      <c r="A857" t="s">
        <v>3291</v>
      </c>
      <c r="B857" t="s">
        <v>3292</v>
      </c>
      <c r="C857" s="1" t="str">
        <f t="shared" si="136"/>
        <v>21:0455</v>
      </c>
      <c r="D857" s="1" t="str">
        <f>HYPERLINK("https://geochem.nrcan.gc.ca/cdogs/content/svy/svy_e.htm", "")</f>
        <v/>
      </c>
      <c r="G857" s="1" t="str">
        <f>HYPERLINK("https://geochem.nrcan.gc.ca/cdogs/content/cr_/cr_00121_e.htm", "121")</f>
        <v>121</v>
      </c>
      <c r="J857" t="s">
        <v>31</v>
      </c>
      <c r="K857" t="s">
        <v>32</v>
      </c>
      <c r="L857">
        <v>44</v>
      </c>
      <c r="M857" t="s">
        <v>33</v>
      </c>
      <c r="N857">
        <v>856</v>
      </c>
      <c r="O857">
        <v>3</v>
      </c>
    </row>
    <row r="858" spans="1:15" hidden="1" x14ac:dyDescent="0.3">
      <c r="A858" t="s">
        <v>3293</v>
      </c>
      <c r="B858" t="s">
        <v>3294</v>
      </c>
      <c r="C858" s="1" t="str">
        <f t="shared" si="136"/>
        <v>21:0455</v>
      </c>
      <c r="D858" s="1" t="str">
        <f t="shared" ref="D858:D872" si="137">HYPERLINK("https://geochem.nrcan.gc.ca/cdogs/content/svy/svy210149_e.htm", "21:0149")</f>
        <v>21:0149</v>
      </c>
      <c r="E858" t="s">
        <v>3295</v>
      </c>
      <c r="F858" t="s">
        <v>3296</v>
      </c>
      <c r="H858">
        <v>54.711273400000003</v>
      </c>
      <c r="I858">
        <v>-129.2042462</v>
      </c>
      <c r="J858" s="1" t="str">
        <f t="shared" ref="J858:J872" si="138">HYPERLINK("https://geochem.nrcan.gc.ca/cdogs/content/kwd/kwd020030_e.htm", "NGR bulk stream sediment")</f>
        <v>NGR bulk stream sediment</v>
      </c>
      <c r="K858" s="1" t="str">
        <f t="shared" ref="K858:K872" si="139">HYPERLINK("https://geochem.nrcan.gc.ca/cdogs/content/kwd/kwd080006_e.htm", "&lt;177 micron (NGR)")</f>
        <v>&lt;177 micron (NGR)</v>
      </c>
      <c r="L858">
        <v>45</v>
      </c>
      <c r="M858" t="s">
        <v>725</v>
      </c>
      <c r="N858">
        <v>857</v>
      </c>
      <c r="O858">
        <v>15</v>
      </c>
    </row>
    <row r="859" spans="1:15" hidden="1" x14ac:dyDescent="0.3">
      <c r="A859" t="s">
        <v>3297</v>
      </c>
      <c r="B859" t="s">
        <v>3298</v>
      </c>
      <c r="C859" s="1" t="str">
        <f t="shared" si="136"/>
        <v>21:0455</v>
      </c>
      <c r="D859" s="1" t="str">
        <f t="shared" si="137"/>
        <v>21:0149</v>
      </c>
      <c r="E859" t="s">
        <v>3295</v>
      </c>
      <c r="F859" t="s">
        <v>3299</v>
      </c>
      <c r="H859">
        <v>54.711273400000003</v>
      </c>
      <c r="I859">
        <v>-129.2042462</v>
      </c>
      <c r="J859" s="1" t="str">
        <f t="shared" si="138"/>
        <v>NGR bulk stream sediment</v>
      </c>
      <c r="K859" s="1" t="str">
        <f t="shared" si="139"/>
        <v>&lt;177 micron (NGR)</v>
      </c>
      <c r="L859">
        <v>45</v>
      </c>
      <c r="M859" t="s">
        <v>733</v>
      </c>
      <c r="N859">
        <v>858</v>
      </c>
      <c r="O859">
        <v>12</v>
      </c>
    </row>
    <row r="860" spans="1:15" hidden="1" x14ac:dyDescent="0.3">
      <c r="A860" t="s">
        <v>3300</v>
      </c>
      <c r="B860" t="s">
        <v>3301</v>
      </c>
      <c r="C860" s="1" t="str">
        <f t="shared" si="136"/>
        <v>21:0455</v>
      </c>
      <c r="D860" s="1" t="str">
        <f t="shared" si="137"/>
        <v>21:0149</v>
      </c>
      <c r="E860" t="s">
        <v>3295</v>
      </c>
      <c r="F860" t="s">
        <v>3302</v>
      </c>
      <c r="H860">
        <v>54.711273400000003</v>
      </c>
      <c r="I860">
        <v>-129.2042462</v>
      </c>
      <c r="J860" s="1" t="str">
        <f t="shared" si="138"/>
        <v>NGR bulk stream sediment</v>
      </c>
      <c r="K860" s="1" t="str">
        <f t="shared" si="139"/>
        <v>&lt;177 micron (NGR)</v>
      </c>
      <c r="L860">
        <v>45</v>
      </c>
      <c r="M860" t="s">
        <v>729</v>
      </c>
      <c r="N860">
        <v>859</v>
      </c>
      <c r="O860">
        <v>15</v>
      </c>
    </row>
    <row r="861" spans="1:15" hidden="1" x14ac:dyDescent="0.3">
      <c r="A861" t="s">
        <v>3303</v>
      </c>
      <c r="B861" t="s">
        <v>3304</v>
      </c>
      <c r="C861" s="1" t="str">
        <f t="shared" si="136"/>
        <v>21:0455</v>
      </c>
      <c r="D861" s="1" t="str">
        <f t="shared" si="137"/>
        <v>21:0149</v>
      </c>
      <c r="E861" t="s">
        <v>3305</v>
      </c>
      <c r="F861" t="s">
        <v>3306</v>
      </c>
      <c r="H861">
        <v>54.726391800000002</v>
      </c>
      <c r="I861">
        <v>-129.20277060000001</v>
      </c>
      <c r="J861" s="1" t="str">
        <f t="shared" si="138"/>
        <v>NGR bulk stream sediment</v>
      </c>
      <c r="K861" s="1" t="str">
        <f t="shared" si="139"/>
        <v>&lt;177 micron (NGR)</v>
      </c>
      <c r="L861">
        <v>45</v>
      </c>
      <c r="M861" t="s">
        <v>38</v>
      </c>
      <c r="N861">
        <v>860</v>
      </c>
      <c r="O861">
        <v>12</v>
      </c>
    </row>
    <row r="862" spans="1:15" hidden="1" x14ac:dyDescent="0.3">
      <c r="A862" t="s">
        <v>3307</v>
      </c>
      <c r="B862" t="s">
        <v>3308</v>
      </c>
      <c r="C862" s="1" t="str">
        <f t="shared" si="136"/>
        <v>21:0455</v>
      </c>
      <c r="D862" s="1" t="str">
        <f t="shared" si="137"/>
        <v>21:0149</v>
      </c>
      <c r="E862" t="s">
        <v>3309</v>
      </c>
      <c r="F862" t="s">
        <v>3310</v>
      </c>
      <c r="H862">
        <v>54.759454099999999</v>
      </c>
      <c r="I862">
        <v>-129.23274319999999</v>
      </c>
      <c r="J862" s="1" t="str">
        <f t="shared" si="138"/>
        <v>NGR bulk stream sediment</v>
      </c>
      <c r="K862" s="1" t="str">
        <f t="shared" si="139"/>
        <v>&lt;177 micron (NGR)</v>
      </c>
      <c r="L862">
        <v>45</v>
      </c>
      <c r="M862" t="s">
        <v>43</v>
      </c>
      <c r="N862">
        <v>861</v>
      </c>
      <c r="O862">
        <v>28</v>
      </c>
    </row>
    <row r="863" spans="1:15" hidden="1" x14ac:dyDescent="0.3">
      <c r="A863" t="s">
        <v>3311</v>
      </c>
      <c r="B863" t="s">
        <v>3312</v>
      </c>
      <c r="C863" s="1" t="str">
        <f t="shared" si="136"/>
        <v>21:0455</v>
      </c>
      <c r="D863" s="1" t="str">
        <f t="shared" si="137"/>
        <v>21:0149</v>
      </c>
      <c r="E863" t="s">
        <v>3313</v>
      </c>
      <c r="F863" t="s">
        <v>3314</v>
      </c>
      <c r="H863">
        <v>54.704592699999999</v>
      </c>
      <c r="I863">
        <v>-129.3408043</v>
      </c>
      <c r="J863" s="1" t="str">
        <f t="shared" si="138"/>
        <v>NGR bulk stream sediment</v>
      </c>
      <c r="K863" s="1" t="str">
        <f t="shared" si="139"/>
        <v>&lt;177 micron (NGR)</v>
      </c>
      <c r="L863">
        <v>45</v>
      </c>
      <c r="M863" t="s">
        <v>48</v>
      </c>
      <c r="N863">
        <v>862</v>
      </c>
      <c r="O863">
        <v>5</v>
      </c>
    </row>
    <row r="864" spans="1:15" hidden="1" x14ac:dyDescent="0.3">
      <c r="A864" t="s">
        <v>3315</v>
      </c>
      <c r="B864" t="s">
        <v>3316</v>
      </c>
      <c r="C864" s="1" t="str">
        <f t="shared" si="136"/>
        <v>21:0455</v>
      </c>
      <c r="D864" s="1" t="str">
        <f t="shared" si="137"/>
        <v>21:0149</v>
      </c>
      <c r="E864" t="s">
        <v>3317</v>
      </c>
      <c r="F864" t="s">
        <v>3318</v>
      </c>
      <c r="H864">
        <v>54.705432199999997</v>
      </c>
      <c r="I864">
        <v>-129.34580829999999</v>
      </c>
      <c r="J864" s="1" t="str">
        <f t="shared" si="138"/>
        <v>NGR bulk stream sediment</v>
      </c>
      <c r="K864" s="1" t="str">
        <f t="shared" si="139"/>
        <v>&lt;177 micron (NGR)</v>
      </c>
      <c r="L864">
        <v>45</v>
      </c>
      <c r="M864" t="s">
        <v>53</v>
      </c>
      <c r="N864">
        <v>863</v>
      </c>
      <c r="O864">
        <v>5</v>
      </c>
    </row>
    <row r="865" spans="1:15" hidden="1" x14ac:dyDescent="0.3">
      <c r="A865" t="s">
        <v>3319</v>
      </c>
      <c r="B865" t="s">
        <v>3320</v>
      </c>
      <c r="C865" s="1" t="str">
        <f t="shared" si="136"/>
        <v>21:0455</v>
      </c>
      <c r="D865" s="1" t="str">
        <f t="shared" si="137"/>
        <v>21:0149</v>
      </c>
      <c r="E865" t="s">
        <v>3321</v>
      </c>
      <c r="F865" t="s">
        <v>3322</v>
      </c>
      <c r="H865">
        <v>54.720717399999998</v>
      </c>
      <c r="I865">
        <v>-129.33392420000001</v>
      </c>
      <c r="J865" s="1" t="str">
        <f t="shared" si="138"/>
        <v>NGR bulk stream sediment</v>
      </c>
      <c r="K865" s="1" t="str">
        <f t="shared" si="139"/>
        <v>&lt;177 micron (NGR)</v>
      </c>
      <c r="L865">
        <v>45</v>
      </c>
      <c r="M865" t="s">
        <v>58</v>
      </c>
      <c r="N865">
        <v>864</v>
      </c>
      <c r="O865">
        <v>7</v>
      </c>
    </row>
    <row r="866" spans="1:15" hidden="1" x14ac:dyDescent="0.3">
      <c r="A866" t="s">
        <v>3323</v>
      </c>
      <c r="B866" t="s">
        <v>3324</v>
      </c>
      <c r="C866" s="1" t="str">
        <f t="shared" si="136"/>
        <v>21:0455</v>
      </c>
      <c r="D866" s="1" t="str">
        <f t="shared" si="137"/>
        <v>21:0149</v>
      </c>
      <c r="E866" t="s">
        <v>3325</v>
      </c>
      <c r="F866" t="s">
        <v>3326</v>
      </c>
      <c r="H866">
        <v>54.723981899999998</v>
      </c>
      <c r="I866">
        <v>-129.31300709999999</v>
      </c>
      <c r="J866" s="1" t="str">
        <f t="shared" si="138"/>
        <v>NGR bulk stream sediment</v>
      </c>
      <c r="K866" s="1" t="str">
        <f t="shared" si="139"/>
        <v>&lt;177 micron (NGR)</v>
      </c>
      <c r="L866">
        <v>45</v>
      </c>
      <c r="M866" t="s">
        <v>63</v>
      </c>
      <c r="N866">
        <v>865</v>
      </c>
      <c r="O866">
        <v>7</v>
      </c>
    </row>
    <row r="867" spans="1:15" hidden="1" x14ac:dyDescent="0.3">
      <c r="A867" t="s">
        <v>3327</v>
      </c>
      <c r="B867" t="s">
        <v>3328</v>
      </c>
      <c r="C867" s="1" t="str">
        <f t="shared" si="136"/>
        <v>21:0455</v>
      </c>
      <c r="D867" s="1" t="str">
        <f t="shared" si="137"/>
        <v>21:0149</v>
      </c>
      <c r="E867" t="s">
        <v>3329</v>
      </c>
      <c r="F867" t="s">
        <v>3330</v>
      </c>
      <c r="H867">
        <v>54.7386488</v>
      </c>
      <c r="I867">
        <v>-129.30249800000001</v>
      </c>
      <c r="J867" s="1" t="str">
        <f t="shared" si="138"/>
        <v>NGR bulk stream sediment</v>
      </c>
      <c r="K867" s="1" t="str">
        <f t="shared" si="139"/>
        <v>&lt;177 micron (NGR)</v>
      </c>
      <c r="L867">
        <v>45</v>
      </c>
      <c r="M867" t="s">
        <v>68</v>
      </c>
      <c r="N867">
        <v>866</v>
      </c>
      <c r="O867">
        <v>5</v>
      </c>
    </row>
    <row r="868" spans="1:15" hidden="1" x14ac:dyDescent="0.3">
      <c r="A868" t="s">
        <v>3331</v>
      </c>
      <c r="B868" t="s">
        <v>3332</v>
      </c>
      <c r="C868" s="1" t="str">
        <f t="shared" si="136"/>
        <v>21:0455</v>
      </c>
      <c r="D868" s="1" t="str">
        <f t="shared" si="137"/>
        <v>21:0149</v>
      </c>
      <c r="E868" t="s">
        <v>3333</v>
      </c>
      <c r="F868" t="s">
        <v>3334</v>
      </c>
      <c r="H868">
        <v>54.745156899999998</v>
      </c>
      <c r="I868">
        <v>-129.27943250000001</v>
      </c>
      <c r="J868" s="1" t="str">
        <f t="shared" si="138"/>
        <v>NGR bulk stream sediment</v>
      </c>
      <c r="K868" s="1" t="str">
        <f t="shared" si="139"/>
        <v>&lt;177 micron (NGR)</v>
      </c>
      <c r="L868">
        <v>45</v>
      </c>
      <c r="M868" t="s">
        <v>77</v>
      </c>
      <c r="N868">
        <v>867</v>
      </c>
      <c r="O868">
        <v>17</v>
      </c>
    </row>
    <row r="869" spans="1:15" hidden="1" x14ac:dyDescent="0.3">
      <c r="A869" t="s">
        <v>3335</v>
      </c>
      <c r="B869" t="s">
        <v>3336</v>
      </c>
      <c r="C869" s="1" t="str">
        <f t="shared" si="136"/>
        <v>21:0455</v>
      </c>
      <c r="D869" s="1" t="str">
        <f t="shared" si="137"/>
        <v>21:0149</v>
      </c>
      <c r="E869" t="s">
        <v>3337</v>
      </c>
      <c r="F869" t="s">
        <v>3338</v>
      </c>
      <c r="H869">
        <v>54.753059</v>
      </c>
      <c r="I869">
        <v>-129.28211350000001</v>
      </c>
      <c r="J869" s="1" t="str">
        <f t="shared" si="138"/>
        <v>NGR bulk stream sediment</v>
      </c>
      <c r="K869" s="1" t="str">
        <f t="shared" si="139"/>
        <v>&lt;177 micron (NGR)</v>
      </c>
      <c r="L869">
        <v>45</v>
      </c>
      <c r="M869" t="s">
        <v>82</v>
      </c>
      <c r="N869">
        <v>868</v>
      </c>
      <c r="O869">
        <v>35</v>
      </c>
    </row>
    <row r="870" spans="1:15" hidden="1" x14ac:dyDescent="0.3">
      <c r="A870" t="s">
        <v>3339</v>
      </c>
      <c r="B870" t="s">
        <v>3340</v>
      </c>
      <c r="C870" s="1" t="str">
        <f t="shared" si="136"/>
        <v>21:0455</v>
      </c>
      <c r="D870" s="1" t="str">
        <f t="shared" si="137"/>
        <v>21:0149</v>
      </c>
      <c r="E870" t="s">
        <v>3341</v>
      </c>
      <c r="F870" t="s">
        <v>3342</v>
      </c>
      <c r="H870">
        <v>54.755914199999999</v>
      </c>
      <c r="I870">
        <v>-129.26731029999999</v>
      </c>
      <c r="J870" s="1" t="str">
        <f t="shared" si="138"/>
        <v>NGR bulk stream sediment</v>
      </c>
      <c r="K870" s="1" t="str">
        <f t="shared" si="139"/>
        <v>&lt;177 micron (NGR)</v>
      </c>
      <c r="L870">
        <v>45</v>
      </c>
      <c r="M870" t="s">
        <v>87</v>
      </c>
      <c r="N870">
        <v>869</v>
      </c>
      <c r="O870">
        <v>29</v>
      </c>
    </row>
    <row r="871" spans="1:15" hidden="1" x14ac:dyDescent="0.3">
      <c r="A871" t="s">
        <v>3343</v>
      </c>
      <c r="B871" t="s">
        <v>3344</v>
      </c>
      <c r="C871" s="1" t="str">
        <f t="shared" si="136"/>
        <v>21:0455</v>
      </c>
      <c r="D871" s="1" t="str">
        <f t="shared" si="137"/>
        <v>21:0149</v>
      </c>
      <c r="E871" t="s">
        <v>3345</v>
      </c>
      <c r="F871" t="s">
        <v>3346</v>
      </c>
      <c r="H871">
        <v>54.767708800000001</v>
      </c>
      <c r="I871">
        <v>-129.2693946</v>
      </c>
      <c r="J871" s="1" t="str">
        <f t="shared" si="138"/>
        <v>NGR bulk stream sediment</v>
      </c>
      <c r="K871" s="1" t="str">
        <f t="shared" si="139"/>
        <v>&lt;177 micron (NGR)</v>
      </c>
      <c r="L871">
        <v>45</v>
      </c>
      <c r="M871" t="s">
        <v>92</v>
      </c>
      <c r="N871">
        <v>870</v>
      </c>
      <c r="O871">
        <v>11</v>
      </c>
    </row>
    <row r="872" spans="1:15" hidden="1" x14ac:dyDescent="0.3">
      <c r="A872" t="s">
        <v>3347</v>
      </c>
      <c r="B872" t="s">
        <v>3348</v>
      </c>
      <c r="C872" s="1" t="str">
        <f t="shared" si="136"/>
        <v>21:0455</v>
      </c>
      <c r="D872" s="1" t="str">
        <f t="shared" si="137"/>
        <v>21:0149</v>
      </c>
      <c r="E872" t="s">
        <v>3349</v>
      </c>
      <c r="F872" t="s">
        <v>3350</v>
      </c>
      <c r="H872">
        <v>54.780010799999999</v>
      </c>
      <c r="I872">
        <v>-129.25713329999999</v>
      </c>
      <c r="J872" s="1" t="str">
        <f t="shared" si="138"/>
        <v>NGR bulk stream sediment</v>
      </c>
      <c r="K872" s="1" t="str">
        <f t="shared" si="139"/>
        <v>&lt;177 micron (NGR)</v>
      </c>
      <c r="L872">
        <v>45</v>
      </c>
      <c r="M872" t="s">
        <v>97</v>
      </c>
      <c r="N872">
        <v>871</v>
      </c>
      <c r="O872">
        <v>16</v>
      </c>
    </row>
    <row r="873" spans="1:15" hidden="1" x14ac:dyDescent="0.3">
      <c r="A873" t="s">
        <v>3351</v>
      </c>
      <c r="B873" t="s">
        <v>3352</v>
      </c>
      <c r="C873" s="1" t="str">
        <f t="shared" si="136"/>
        <v>21:0455</v>
      </c>
      <c r="D873" s="1" t="str">
        <f>HYPERLINK("https://geochem.nrcan.gc.ca/cdogs/content/svy/svy_e.htm", "")</f>
        <v/>
      </c>
      <c r="G873" s="1" t="str">
        <f>HYPERLINK("https://geochem.nrcan.gc.ca/cdogs/content/cr_/cr_00120_e.htm", "120")</f>
        <v>120</v>
      </c>
      <c r="J873" t="s">
        <v>31</v>
      </c>
      <c r="K873" t="s">
        <v>32</v>
      </c>
      <c r="L873">
        <v>45</v>
      </c>
      <c r="M873" t="s">
        <v>33</v>
      </c>
      <c r="N873">
        <v>872</v>
      </c>
      <c r="O873">
        <v>4</v>
      </c>
    </row>
    <row r="874" spans="1:15" hidden="1" x14ac:dyDescent="0.3">
      <c r="A874" t="s">
        <v>3353</v>
      </c>
      <c r="B874" t="s">
        <v>3354</v>
      </c>
      <c r="C874" s="1" t="str">
        <f t="shared" si="136"/>
        <v>21:0455</v>
      </c>
      <c r="D874" s="1" t="str">
        <f t="shared" ref="D874:D893" si="140">HYPERLINK("https://geochem.nrcan.gc.ca/cdogs/content/svy/svy210149_e.htm", "21:0149")</f>
        <v>21:0149</v>
      </c>
      <c r="E874" t="s">
        <v>3355</v>
      </c>
      <c r="F874" t="s">
        <v>3356</v>
      </c>
      <c r="H874">
        <v>54.782854</v>
      </c>
      <c r="I874">
        <v>-129.242334</v>
      </c>
      <c r="J874" s="1" t="str">
        <f t="shared" ref="J874:J893" si="141">HYPERLINK("https://geochem.nrcan.gc.ca/cdogs/content/kwd/kwd020030_e.htm", "NGR bulk stream sediment")</f>
        <v>NGR bulk stream sediment</v>
      </c>
      <c r="K874" s="1" t="str">
        <f t="shared" ref="K874:K893" si="142">HYPERLINK("https://geochem.nrcan.gc.ca/cdogs/content/kwd/kwd080006_e.htm", "&lt;177 micron (NGR)")</f>
        <v>&lt;177 micron (NGR)</v>
      </c>
      <c r="L874">
        <v>45</v>
      </c>
      <c r="M874" t="s">
        <v>102</v>
      </c>
      <c r="N874">
        <v>873</v>
      </c>
      <c r="O874">
        <v>9</v>
      </c>
    </row>
    <row r="875" spans="1:15" hidden="1" x14ac:dyDescent="0.3">
      <c r="A875" t="s">
        <v>3357</v>
      </c>
      <c r="B875" t="s">
        <v>3358</v>
      </c>
      <c r="C875" s="1" t="str">
        <f t="shared" si="136"/>
        <v>21:0455</v>
      </c>
      <c r="D875" s="1" t="str">
        <f t="shared" si="140"/>
        <v>21:0149</v>
      </c>
      <c r="E875" t="s">
        <v>3359</v>
      </c>
      <c r="F875" t="s">
        <v>3360</v>
      </c>
      <c r="H875">
        <v>54.804053500000002</v>
      </c>
      <c r="I875">
        <v>-129.24201239999999</v>
      </c>
      <c r="J875" s="1" t="str">
        <f t="shared" si="141"/>
        <v>NGR bulk stream sediment</v>
      </c>
      <c r="K875" s="1" t="str">
        <f t="shared" si="142"/>
        <v>&lt;177 micron (NGR)</v>
      </c>
      <c r="L875">
        <v>45</v>
      </c>
      <c r="M875" t="s">
        <v>107</v>
      </c>
      <c r="N875">
        <v>874</v>
      </c>
      <c r="O875">
        <v>5</v>
      </c>
    </row>
    <row r="876" spans="1:15" hidden="1" x14ac:dyDescent="0.3">
      <c r="A876" t="s">
        <v>3361</v>
      </c>
      <c r="B876" t="s">
        <v>3362</v>
      </c>
      <c r="C876" s="1" t="str">
        <f t="shared" si="136"/>
        <v>21:0455</v>
      </c>
      <c r="D876" s="1" t="str">
        <f t="shared" si="140"/>
        <v>21:0149</v>
      </c>
      <c r="E876" t="s">
        <v>3363</v>
      </c>
      <c r="F876" t="s">
        <v>3364</v>
      </c>
      <c r="H876">
        <v>54.806958799999997</v>
      </c>
      <c r="I876">
        <v>-129.2539008</v>
      </c>
      <c r="J876" s="1" t="str">
        <f t="shared" si="141"/>
        <v>NGR bulk stream sediment</v>
      </c>
      <c r="K876" s="1" t="str">
        <f t="shared" si="142"/>
        <v>&lt;177 micron (NGR)</v>
      </c>
      <c r="L876">
        <v>45</v>
      </c>
      <c r="M876" t="s">
        <v>112</v>
      </c>
      <c r="N876">
        <v>875</v>
      </c>
      <c r="O876">
        <v>12</v>
      </c>
    </row>
    <row r="877" spans="1:15" hidden="1" x14ac:dyDescent="0.3">
      <c r="A877" t="s">
        <v>3365</v>
      </c>
      <c r="B877" t="s">
        <v>3366</v>
      </c>
      <c r="C877" s="1" t="str">
        <f t="shared" si="136"/>
        <v>21:0455</v>
      </c>
      <c r="D877" s="1" t="str">
        <f t="shared" si="140"/>
        <v>21:0149</v>
      </c>
      <c r="E877" t="s">
        <v>3367</v>
      </c>
      <c r="F877" t="s">
        <v>3368</v>
      </c>
      <c r="H877">
        <v>54.824367100000003</v>
      </c>
      <c r="I877">
        <v>-129.2304163</v>
      </c>
      <c r="J877" s="1" t="str">
        <f t="shared" si="141"/>
        <v>NGR bulk stream sediment</v>
      </c>
      <c r="K877" s="1" t="str">
        <f t="shared" si="142"/>
        <v>&lt;177 micron (NGR)</v>
      </c>
      <c r="L877">
        <v>45</v>
      </c>
      <c r="M877" t="s">
        <v>800</v>
      </c>
      <c r="N877">
        <v>876</v>
      </c>
      <c r="O877">
        <v>5</v>
      </c>
    </row>
    <row r="878" spans="1:15" hidden="1" x14ac:dyDescent="0.3">
      <c r="A878" t="s">
        <v>3369</v>
      </c>
      <c r="B878" t="s">
        <v>3370</v>
      </c>
      <c r="C878" s="1" t="str">
        <f t="shared" si="136"/>
        <v>21:0455</v>
      </c>
      <c r="D878" s="1" t="str">
        <f t="shared" si="140"/>
        <v>21:0149</v>
      </c>
      <c r="E878" t="s">
        <v>3371</v>
      </c>
      <c r="F878" t="s">
        <v>3372</v>
      </c>
      <c r="H878">
        <v>54.726702600000003</v>
      </c>
      <c r="I878">
        <v>-129.1168639</v>
      </c>
      <c r="J878" s="1" t="str">
        <f t="shared" si="141"/>
        <v>NGR bulk stream sediment</v>
      </c>
      <c r="K878" s="1" t="str">
        <f t="shared" si="142"/>
        <v>&lt;177 micron (NGR)</v>
      </c>
      <c r="L878">
        <v>46</v>
      </c>
      <c r="M878" t="s">
        <v>19</v>
      </c>
      <c r="N878">
        <v>877</v>
      </c>
      <c r="O878">
        <v>26</v>
      </c>
    </row>
    <row r="879" spans="1:15" hidden="1" x14ac:dyDescent="0.3">
      <c r="A879" t="s">
        <v>3373</v>
      </c>
      <c r="B879" t="s">
        <v>3374</v>
      </c>
      <c r="C879" s="1" t="str">
        <f t="shared" si="136"/>
        <v>21:0455</v>
      </c>
      <c r="D879" s="1" t="str">
        <f t="shared" si="140"/>
        <v>21:0149</v>
      </c>
      <c r="E879" t="s">
        <v>3375</v>
      </c>
      <c r="F879" t="s">
        <v>3376</v>
      </c>
      <c r="H879">
        <v>54.839318599999999</v>
      </c>
      <c r="I879">
        <v>-129.1952828</v>
      </c>
      <c r="J879" s="1" t="str">
        <f t="shared" si="141"/>
        <v>NGR bulk stream sediment</v>
      </c>
      <c r="K879" s="1" t="str">
        <f t="shared" si="142"/>
        <v>&lt;177 micron (NGR)</v>
      </c>
      <c r="L879">
        <v>46</v>
      </c>
      <c r="M879" t="s">
        <v>38</v>
      </c>
      <c r="N879">
        <v>878</v>
      </c>
      <c r="O879">
        <v>8</v>
      </c>
    </row>
    <row r="880" spans="1:15" hidden="1" x14ac:dyDescent="0.3">
      <c r="A880" t="s">
        <v>3377</v>
      </c>
      <c r="B880" t="s">
        <v>3378</v>
      </c>
      <c r="C880" s="1" t="str">
        <f t="shared" si="136"/>
        <v>21:0455</v>
      </c>
      <c r="D880" s="1" t="str">
        <f t="shared" si="140"/>
        <v>21:0149</v>
      </c>
      <c r="E880" t="s">
        <v>3379</v>
      </c>
      <c r="F880" t="s">
        <v>3380</v>
      </c>
      <c r="H880">
        <v>54.840873299999998</v>
      </c>
      <c r="I880">
        <v>-129.1508824</v>
      </c>
      <c r="J880" s="1" t="str">
        <f t="shared" si="141"/>
        <v>NGR bulk stream sediment</v>
      </c>
      <c r="K880" s="1" t="str">
        <f t="shared" si="142"/>
        <v>&lt;177 micron (NGR)</v>
      </c>
      <c r="L880">
        <v>46</v>
      </c>
      <c r="M880" t="s">
        <v>43</v>
      </c>
      <c r="N880">
        <v>879</v>
      </c>
      <c r="O880">
        <v>5</v>
      </c>
    </row>
    <row r="881" spans="1:15" hidden="1" x14ac:dyDescent="0.3">
      <c r="A881" t="s">
        <v>3381</v>
      </c>
      <c r="B881" t="s">
        <v>3382</v>
      </c>
      <c r="C881" s="1" t="str">
        <f t="shared" si="136"/>
        <v>21:0455</v>
      </c>
      <c r="D881" s="1" t="str">
        <f t="shared" si="140"/>
        <v>21:0149</v>
      </c>
      <c r="E881" t="s">
        <v>3383</v>
      </c>
      <c r="F881" t="s">
        <v>3384</v>
      </c>
      <c r="H881">
        <v>54.847159900000001</v>
      </c>
      <c r="I881">
        <v>-129.1020848</v>
      </c>
      <c r="J881" s="1" t="str">
        <f t="shared" si="141"/>
        <v>NGR bulk stream sediment</v>
      </c>
      <c r="K881" s="1" t="str">
        <f t="shared" si="142"/>
        <v>&lt;177 micron (NGR)</v>
      </c>
      <c r="L881">
        <v>46</v>
      </c>
      <c r="M881" t="s">
        <v>48</v>
      </c>
      <c r="N881">
        <v>880</v>
      </c>
      <c r="O881">
        <v>3</v>
      </c>
    </row>
    <row r="882" spans="1:15" hidden="1" x14ac:dyDescent="0.3">
      <c r="A882" t="s">
        <v>3385</v>
      </c>
      <c r="B882" t="s">
        <v>3386</v>
      </c>
      <c r="C882" s="1" t="str">
        <f t="shared" si="136"/>
        <v>21:0455</v>
      </c>
      <c r="D882" s="1" t="str">
        <f t="shared" si="140"/>
        <v>21:0149</v>
      </c>
      <c r="E882" t="s">
        <v>3387</v>
      </c>
      <c r="F882" t="s">
        <v>3388</v>
      </c>
      <c r="H882">
        <v>54.572243299999997</v>
      </c>
      <c r="I882">
        <v>-128.82038019999999</v>
      </c>
      <c r="J882" s="1" t="str">
        <f t="shared" si="141"/>
        <v>NGR bulk stream sediment</v>
      </c>
      <c r="K882" s="1" t="str">
        <f t="shared" si="142"/>
        <v>&lt;177 micron (NGR)</v>
      </c>
      <c r="L882">
        <v>46</v>
      </c>
      <c r="M882" t="s">
        <v>53</v>
      </c>
      <c r="N882">
        <v>881</v>
      </c>
      <c r="O882">
        <v>8</v>
      </c>
    </row>
    <row r="883" spans="1:15" hidden="1" x14ac:dyDescent="0.3">
      <c r="A883" t="s">
        <v>3389</v>
      </c>
      <c r="B883" t="s">
        <v>3390</v>
      </c>
      <c r="C883" s="1" t="str">
        <f t="shared" si="136"/>
        <v>21:0455</v>
      </c>
      <c r="D883" s="1" t="str">
        <f t="shared" si="140"/>
        <v>21:0149</v>
      </c>
      <c r="E883" t="s">
        <v>3391</v>
      </c>
      <c r="F883" t="s">
        <v>3392</v>
      </c>
      <c r="H883">
        <v>54.5770762</v>
      </c>
      <c r="I883">
        <v>-128.78517690000001</v>
      </c>
      <c r="J883" s="1" t="str">
        <f t="shared" si="141"/>
        <v>NGR bulk stream sediment</v>
      </c>
      <c r="K883" s="1" t="str">
        <f t="shared" si="142"/>
        <v>&lt;177 micron (NGR)</v>
      </c>
      <c r="L883">
        <v>46</v>
      </c>
      <c r="M883" t="s">
        <v>58</v>
      </c>
      <c r="N883">
        <v>882</v>
      </c>
      <c r="O883">
        <v>9</v>
      </c>
    </row>
    <row r="884" spans="1:15" hidden="1" x14ac:dyDescent="0.3">
      <c r="A884" t="s">
        <v>3393</v>
      </c>
      <c r="B884" t="s">
        <v>3394</v>
      </c>
      <c r="C884" s="1" t="str">
        <f t="shared" si="136"/>
        <v>21:0455</v>
      </c>
      <c r="D884" s="1" t="str">
        <f t="shared" si="140"/>
        <v>21:0149</v>
      </c>
      <c r="E884" t="s">
        <v>3371</v>
      </c>
      <c r="F884" t="s">
        <v>3395</v>
      </c>
      <c r="H884">
        <v>54.726702600000003</v>
      </c>
      <c r="I884">
        <v>-129.1168639</v>
      </c>
      <c r="J884" s="1" t="str">
        <f t="shared" si="141"/>
        <v>NGR bulk stream sediment</v>
      </c>
      <c r="K884" s="1" t="str">
        <f t="shared" si="142"/>
        <v>&lt;177 micron (NGR)</v>
      </c>
      <c r="L884">
        <v>46</v>
      </c>
      <c r="M884" t="s">
        <v>72</v>
      </c>
      <c r="N884">
        <v>883</v>
      </c>
      <c r="O884">
        <v>20</v>
      </c>
    </row>
    <row r="885" spans="1:15" hidden="1" x14ac:dyDescent="0.3">
      <c r="A885" t="s">
        <v>3396</v>
      </c>
      <c r="B885" t="s">
        <v>3397</v>
      </c>
      <c r="C885" s="1" t="str">
        <f t="shared" si="136"/>
        <v>21:0455</v>
      </c>
      <c r="D885" s="1" t="str">
        <f t="shared" si="140"/>
        <v>21:0149</v>
      </c>
      <c r="E885" t="s">
        <v>3398</v>
      </c>
      <c r="F885" t="s">
        <v>3399</v>
      </c>
      <c r="H885">
        <v>54.7233163</v>
      </c>
      <c r="I885">
        <v>-129.11499090000001</v>
      </c>
      <c r="J885" s="1" t="str">
        <f t="shared" si="141"/>
        <v>NGR bulk stream sediment</v>
      </c>
      <c r="K885" s="1" t="str">
        <f t="shared" si="142"/>
        <v>&lt;177 micron (NGR)</v>
      </c>
      <c r="L885">
        <v>46</v>
      </c>
      <c r="M885" t="s">
        <v>63</v>
      </c>
      <c r="N885">
        <v>884</v>
      </c>
      <c r="O885">
        <v>15</v>
      </c>
    </row>
    <row r="886" spans="1:15" hidden="1" x14ac:dyDescent="0.3">
      <c r="A886" t="s">
        <v>3400</v>
      </c>
      <c r="B886" t="s">
        <v>3401</v>
      </c>
      <c r="C886" s="1" t="str">
        <f t="shared" si="136"/>
        <v>21:0455</v>
      </c>
      <c r="D886" s="1" t="str">
        <f t="shared" si="140"/>
        <v>21:0149</v>
      </c>
      <c r="E886" t="s">
        <v>3402</v>
      </c>
      <c r="F886" t="s">
        <v>3403</v>
      </c>
      <c r="H886">
        <v>54.7496674</v>
      </c>
      <c r="I886">
        <v>-129.0795699</v>
      </c>
      <c r="J886" s="1" t="str">
        <f t="shared" si="141"/>
        <v>NGR bulk stream sediment</v>
      </c>
      <c r="K886" s="1" t="str">
        <f t="shared" si="142"/>
        <v>&lt;177 micron (NGR)</v>
      </c>
      <c r="L886">
        <v>46</v>
      </c>
      <c r="M886" t="s">
        <v>68</v>
      </c>
      <c r="N886">
        <v>885</v>
      </c>
      <c r="O886">
        <v>16</v>
      </c>
    </row>
    <row r="887" spans="1:15" hidden="1" x14ac:dyDescent="0.3">
      <c r="A887" t="s">
        <v>3404</v>
      </c>
      <c r="B887" t="s">
        <v>3405</v>
      </c>
      <c r="C887" s="1" t="str">
        <f t="shared" si="136"/>
        <v>21:0455</v>
      </c>
      <c r="D887" s="1" t="str">
        <f t="shared" si="140"/>
        <v>21:0149</v>
      </c>
      <c r="E887" t="s">
        <v>3406</v>
      </c>
      <c r="F887" t="s">
        <v>3407</v>
      </c>
      <c r="H887">
        <v>54.746846699999999</v>
      </c>
      <c r="I887">
        <v>-129.07766910000001</v>
      </c>
      <c r="J887" s="1" t="str">
        <f t="shared" si="141"/>
        <v>NGR bulk stream sediment</v>
      </c>
      <c r="K887" s="1" t="str">
        <f t="shared" si="142"/>
        <v>&lt;177 micron (NGR)</v>
      </c>
      <c r="L887">
        <v>46</v>
      </c>
      <c r="M887" t="s">
        <v>77</v>
      </c>
      <c r="N887">
        <v>886</v>
      </c>
      <c r="O887">
        <v>18</v>
      </c>
    </row>
    <row r="888" spans="1:15" hidden="1" x14ac:dyDescent="0.3">
      <c r="A888" t="s">
        <v>3408</v>
      </c>
      <c r="B888" t="s">
        <v>3409</v>
      </c>
      <c r="C888" s="1" t="str">
        <f t="shared" si="136"/>
        <v>21:0455</v>
      </c>
      <c r="D888" s="1" t="str">
        <f t="shared" si="140"/>
        <v>21:0149</v>
      </c>
      <c r="E888" t="s">
        <v>3410</v>
      </c>
      <c r="F888" t="s">
        <v>3411</v>
      </c>
      <c r="H888">
        <v>54.784200800000001</v>
      </c>
      <c r="I888">
        <v>-129.08083719999999</v>
      </c>
      <c r="J888" s="1" t="str">
        <f t="shared" si="141"/>
        <v>NGR bulk stream sediment</v>
      </c>
      <c r="K888" s="1" t="str">
        <f t="shared" si="142"/>
        <v>&lt;177 micron (NGR)</v>
      </c>
      <c r="L888">
        <v>46</v>
      </c>
      <c r="M888" t="s">
        <v>82</v>
      </c>
      <c r="N888">
        <v>887</v>
      </c>
      <c r="O888">
        <v>5</v>
      </c>
    </row>
    <row r="889" spans="1:15" hidden="1" x14ac:dyDescent="0.3">
      <c r="A889" t="s">
        <v>3412</v>
      </c>
      <c r="B889" t="s">
        <v>3413</v>
      </c>
      <c r="C889" s="1" t="str">
        <f t="shared" si="136"/>
        <v>21:0455</v>
      </c>
      <c r="D889" s="1" t="str">
        <f t="shared" si="140"/>
        <v>21:0149</v>
      </c>
      <c r="E889" t="s">
        <v>3414</v>
      </c>
      <c r="F889" t="s">
        <v>3415</v>
      </c>
      <c r="H889">
        <v>54.785470599999996</v>
      </c>
      <c r="I889">
        <v>-129.0764551</v>
      </c>
      <c r="J889" s="1" t="str">
        <f t="shared" si="141"/>
        <v>NGR bulk stream sediment</v>
      </c>
      <c r="K889" s="1" t="str">
        <f t="shared" si="142"/>
        <v>&lt;177 micron (NGR)</v>
      </c>
      <c r="L889">
        <v>46</v>
      </c>
      <c r="M889" t="s">
        <v>87</v>
      </c>
      <c r="N889">
        <v>888</v>
      </c>
      <c r="O889">
        <v>1</v>
      </c>
    </row>
    <row r="890" spans="1:15" hidden="1" x14ac:dyDescent="0.3">
      <c r="A890" t="s">
        <v>3416</v>
      </c>
      <c r="B890" t="s">
        <v>3417</v>
      </c>
      <c r="C890" s="1" t="str">
        <f t="shared" si="136"/>
        <v>21:0455</v>
      </c>
      <c r="D890" s="1" t="str">
        <f t="shared" si="140"/>
        <v>21:0149</v>
      </c>
      <c r="E890" t="s">
        <v>3418</v>
      </c>
      <c r="F890" t="s">
        <v>3419</v>
      </c>
      <c r="H890">
        <v>54.855285799999997</v>
      </c>
      <c r="I890">
        <v>-129.2865918</v>
      </c>
      <c r="J890" s="1" t="str">
        <f t="shared" si="141"/>
        <v>NGR bulk stream sediment</v>
      </c>
      <c r="K890" s="1" t="str">
        <f t="shared" si="142"/>
        <v>&lt;177 micron (NGR)</v>
      </c>
      <c r="L890">
        <v>46</v>
      </c>
      <c r="M890" t="s">
        <v>24</v>
      </c>
      <c r="N890">
        <v>889</v>
      </c>
      <c r="O890">
        <v>3</v>
      </c>
    </row>
    <row r="891" spans="1:15" hidden="1" x14ac:dyDescent="0.3">
      <c r="A891" t="s">
        <v>3420</v>
      </c>
      <c r="B891" t="s">
        <v>3421</v>
      </c>
      <c r="C891" s="1" t="str">
        <f t="shared" si="136"/>
        <v>21:0455</v>
      </c>
      <c r="D891" s="1" t="str">
        <f t="shared" si="140"/>
        <v>21:0149</v>
      </c>
      <c r="E891" t="s">
        <v>3418</v>
      </c>
      <c r="F891" t="s">
        <v>3422</v>
      </c>
      <c r="H891">
        <v>54.855285799999997</v>
      </c>
      <c r="I891">
        <v>-129.2865918</v>
      </c>
      <c r="J891" s="1" t="str">
        <f t="shared" si="141"/>
        <v>NGR bulk stream sediment</v>
      </c>
      <c r="K891" s="1" t="str">
        <f t="shared" si="142"/>
        <v>&lt;177 micron (NGR)</v>
      </c>
      <c r="L891">
        <v>46</v>
      </c>
      <c r="M891" t="s">
        <v>28</v>
      </c>
      <c r="N891">
        <v>890</v>
      </c>
      <c r="O891">
        <v>5</v>
      </c>
    </row>
    <row r="892" spans="1:15" hidden="1" x14ac:dyDescent="0.3">
      <c r="A892" t="s">
        <v>3423</v>
      </c>
      <c r="B892" t="s">
        <v>3424</v>
      </c>
      <c r="C892" s="1" t="str">
        <f t="shared" si="136"/>
        <v>21:0455</v>
      </c>
      <c r="D892" s="1" t="str">
        <f t="shared" si="140"/>
        <v>21:0149</v>
      </c>
      <c r="E892" t="s">
        <v>3425</v>
      </c>
      <c r="F892" t="s">
        <v>3426</v>
      </c>
      <c r="H892">
        <v>54.832535100000001</v>
      </c>
      <c r="I892">
        <v>-129.42511519999999</v>
      </c>
      <c r="J892" s="1" t="str">
        <f t="shared" si="141"/>
        <v>NGR bulk stream sediment</v>
      </c>
      <c r="K892" s="1" t="str">
        <f t="shared" si="142"/>
        <v>&lt;177 micron (NGR)</v>
      </c>
      <c r="L892">
        <v>46</v>
      </c>
      <c r="M892" t="s">
        <v>92</v>
      </c>
      <c r="N892">
        <v>891</v>
      </c>
      <c r="O892">
        <v>3</v>
      </c>
    </row>
    <row r="893" spans="1:15" hidden="1" x14ac:dyDescent="0.3">
      <c r="A893" t="s">
        <v>3427</v>
      </c>
      <c r="B893" t="s">
        <v>3428</v>
      </c>
      <c r="C893" s="1" t="str">
        <f t="shared" si="136"/>
        <v>21:0455</v>
      </c>
      <c r="D893" s="1" t="str">
        <f t="shared" si="140"/>
        <v>21:0149</v>
      </c>
      <c r="E893" t="s">
        <v>3429</v>
      </c>
      <c r="F893" t="s">
        <v>3430</v>
      </c>
      <c r="H893">
        <v>54.829409800000001</v>
      </c>
      <c r="I893">
        <v>-129.41944699999999</v>
      </c>
      <c r="J893" s="1" t="str">
        <f t="shared" si="141"/>
        <v>NGR bulk stream sediment</v>
      </c>
      <c r="K893" s="1" t="str">
        <f t="shared" si="142"/>
        <v>&lt;177 micron (NGR)</v>
      </c>
      <c r="L893">
        <v>46</v>
      </c>
      <c r="M893" t="s">
        <v>97</v>
      </c>
      <c r="N893">
        <v>892</v>
      </c>
      <c r="O893">
        <v>7</v>
      </c>
    </row>
    <row r="894" spans="1:15" hidden="1" x14ac:dyDescent="0.3">
      <c r="A894" t="s">
        <v>3431</v>
      </c>
      <c r="B894" t="s">
        <v>3432</v>
      </c>
      <c r="C894" s="1" t="str">
        <f t="shared" si="136"/>
        <v>21:0455</v>
      </c>
      <c r="D894" s="1" t="str">
        <f>HYPERLINK("https://geochem.nrcan.gc.ca/cdogs/content/svy/svy_e.htm", "")</f>
        <v/>
      </c>
      <c r="G894" s="1" t="str">
        <f>HYPERLINK("https://geochem.nrcan.gc.ca/cdogs/content/cr_/cr_00119_e.htm", "119")</f>
        <v>119</v>
      </c>
      <c r="J894" t="s">
        <v>31</v>
      </c>
      <c r="K894" t="s">
        <v>32</v>
      </c>
      <c r="L894">
        <v>46</v>
      </c>
      <c r="M894" t="s">
        <v>33</v>
      </c>
      <c r="N894">
        <v>893</v>
      </c>
      <c r="O894">
        <v>3</v>
      </c>
    </row>
    <row r="895" spans="1:15" hidden="1" x14ac:dyDescent="0.3">
      <c r="A895" t="s">
        <v>3433</v>
      </c>
      <c r="B895" t="s">
        <v>3434</v>
      </c>
      <c r="C895" s="1" t="str">
        <f t="shared" si="136"/>
        <v>21:0455</v>
      </c>
      <c r="D895" s="1" t="str">
        <f t="shared" ref="D895:D910" si="143">HYPERLINK("https://geochem.nrcan.gc.ca/cdogs/content/svy/svy210149_e.htm", "21:0149")</f>
        <v>21:0149</v>
      </c>
      <c r="E895" t="s">
        <v>3435</v>
      </c>
      <c r="F895" t="s">
        <v>3436</v>
      </c>
      <c r="H895">
        <v>54.8700768</v>
      </c>
      <c r="I895">
        <v>-129.39195000000001</v>
      </c>
      <c r="J895" s="1" t="str">
        <f t="shared" ref="J895:J910" si="144">HYPERLINK("https://geochem.nrcan.gc.ca/cdogs/content/kwd/kwd020030_e.htm", "NGR bulk stream sediment")</f>
        <v>NGR bulk stream sediment</v>
      </c>
      <c r="K895" s="1" t="str">
        <f t="shared" ref="K895:K910" si="145">HYPERLINK("https://geochem.nrcan.gc.ca/cdogs/content/kwd/kwd080006_e.htm", "&lt;177 micron (NGR)")</f>
        <v>&lt;177 micron (NGR)</v>
      </c>
      <c r="L895">
        <v>46</v>
      </c>
      <c r="M895" t="s">
        <v>102</v>
      </c>
      <c r="N895">
        <v>894</v>
      </c>
      <c r="O895">
        <v>6</v>
      </c>
    </row>
    <row r="896" spans="1:15" hidden="1" x14ac:dyDescent="0.3">
      <c r="A896" t="s">
        <v>3437</v>
      </c>
      <c r="B896" t="s">
        <v>3438</v>
      </c>
      <c r="C896" s="1" t="str">
        <f t="shared" si="136"/>
        <v>21:0455</v>
      </c>
      <c r="D896" s="1" t="str">
        <f t="shared" si="143"/>
        <v>21:0149</v>
      </c>
      <c r="E896" t="s">
        <v>3439</v>
      </c>
      <c r="F896" t="s">
        <v>3440</v>
      </c>
      <c r="H896">
        <v>54.863544099999999</v>
      </c>
      <c r="I896">
        <v>-129.40536180000001</v>
      </c>
      <c r="J896" s="1" t="str">
        <f t="shared" si="144"/>
        <v>NGR bulk stream sediment</v>
      </c>
      <c r="K896" s="1" t="str">
        <f t="shared" si="145"/>
        <v>&lt;177 micron (NGR)</v>
      </c>
      <c r="L896">
        <v>46</v>
      </c>
      <c r="M896" t="s">
        <v>107</v>
      </c>
      <c r="N896">
        <v>895</v>
      </c>
      <c r="O896">
        <v>4</v>
      </c>
    </row>
    <row r="897" spans="1:15" hidden="1" x14ac:dyDescent="0.3">
      <c r="A897" t="s">
        <v>3441</v>
      </c>
      <c r="B897" t="s">
        <v>3442</v>
      </c>
      <c r="C897" s="1" t="str">
        <f t="shared" si="136"/>
        <v>21:0455</v>
      </c>
      <c r="D897" s="1" t="str">
        <f t="shared" si="143"/>
        <v>21:0149</v>
      </c>
      <c r="E897" t="s">
        <v>3443</v>
      </c>
      <c r="F897" t="s">
        <v>3444</v>
      </c>
      <c r="H897">
        <v>54.8395954</v>
      </c>
      <c r="I897">
        <v>-129.38903769999999</v>
      </c>
      <c r="J897" s="1" t="str">
        <f t="shared" si="144"/>
        <v>NGR bulk stream sediment</v>
      </c>
      <c r="K897" s="1" t="str">
        <f t="shared" si="145"/>
        <v>&lt;177 micron (NGR)</v>
      </c>
      <c r="L897">
        <v>46</v>
      </c>
      <c r="M897" t="s">
        <v>112</v>
      </c>
      <c r="N897">
        <v>896</v>
      </c>
      <c r="O897">
        <v>18</v>
      </c>
    </row>
    <row r="898" spans="1:15" hidden="1" x14ac:dyDescent="0.3">
      <c r="A898" t="s">
        <v>3445</v>
      </c>
      <c r="B898" t="s">
        <v>3446</v>
      </c>
      <c r="C898" s="1" t="str">
        <f t="shared" ref="C898:C961" si="146">HYPERLINK("https://geochem.nrcan.gc.ca/cdogs/content/bdl/bdl210455_e.htm", "21:0455")</f>
        <v>21:0455</v>
      </c>
      <c r="D898" s="1" t="str">
        <f t="shared" si="143"/>
        <v>21:0149</v>
      </c>
      <c r="E898" t="s">
        <v>3447</v>
      </c>
      <c r="F898" t="s">
        <v>3448</v>
      </c>
      <c r="H898">
        <v>54.972577200000003</v>
      </c>
      <c r="I898">
        <v>-129.0706059</v>
      </c>
      <c r="J898" s="1" t="str">
        <f t="shared" si="144"/>
        <v>NGR bulk stream sediment</v>
      </c>
      <c r="K898" s="1" t="str">
        <f t="shared" si="145"/>
        <v>&lt;177 micron (NGR)</v>
      </c>
      <c r="L898">
        <v>47</v>
      </c>
      <c r="M898" t="s">
        <v>19</v>
      </c>
      <c r="N898">
        <v>897</v>
      </c>
      <c r="O898">
        <v>9</v>
      </c>
    </row>
    <row r="899" spans="1:15" hidden="1" x14ac:dyDescent="0.3">
      <c r="A899" t="s">
        <v>3449</v>
      </c>
      <c r="B899" t="s">
        <v>3450</v>
      </c>
      <c r="C899" s="1" t="str">
        <f t="shared" si="146"/>
        <v>21:0455</v>
      </c>
      <c r="D899" s="1" t="str">
        <f t="shared" si="143"/>
        <v>21:0149</v>
      </c>
      <c r="E899" t="s">
        <v>3451</v>
      </c>
      <c r="F899" t="s">
        <v>3452</v>
      </c>
      <c r="H899">
        <v>54.836474500000001</v>
      </c>
      <c r="I899">
        <v>-129.39257269999999</v>
      </c>
      <c r="J899" s="1" t="str">
        <f t="shared" si="144"/>
        <v>NGR bulk stream sediment</v>
      </c>
      <c r="K899" s="1" t="str">
        <f t="shared" si="145"/>
        <v>&lt;177 micron (NGR)</v>
      </c>
      <c r="L899">
        <v>47</v>
      </c>
      <c r="M899" t="s">
        <v>38</v>
      </c>
      <c r="N899">
        <v>898</v>
      </c>
      <c r="O899">
        <v>4</v>
      </c>
    </row>
    <row r="900" spans="1:15" hidden="1" x14ac:dyDescent="0.3">
      <c r="A900" t="s">
        <v>3453</v>
      </c>
      <c r="B900" t="s">
        <v>3454</v>
      </c>
      <c r="C900" s="1" t="str">
        <f t="shared" si="146"/>
        <v>21:0455</v>
      </c>
      <c r="D900" s="1" t="str">
        <f t="shared" si="143"/>
        <v>21:0149</v>
      </c>
      <c r="E900" t="s">
        <v>3455</v>
      </c>
      <c r="F900" t="s">
        <v>3456</v>
      </c>
      <c r="H900">
        <v>54.817444100000003</v>
      </c>
      <c r="I900">
        <v>-129.36051789999999</v>
      </c>
      <c r="J900" s="1" t="str">
        <f t="shared" si="144"/>
        <v>NGR bulk stream sediment</v>
      </c>
      <c r="K900" s="1" t="str">
        <f t="shared" si="145"/>
        <v>&lt;177 micron (NGR)</v>
      </c>
      <c r="L900">
        <v>47</v>
      </c>
      <c r="M900" t="s">
        <v>43</v>
      </c>
      <c r="N900">
        <v>899</v>
      </c>
      <c r="O900">
        <v>9</v>
      </c>
    </row>
    <row r="901" spans="1:15" hidden="1" x14ac:dyDescent="0.3">
      <c r="A901" t="s">
        <v>3457</v>
      </c>
      <c r="B901" t="s">
        <v>3458</v>
      </c>
      <c r="C901" s="1" t="str">
        <f t="shared" si="146"/>
        <v>21:0455</v>
      </c>
      <c r="D901" s="1" t="str">
        <f t="shared" si="143"/>
        <v>21:0149</v>
      </c>
      <c r="E901" t="s">
        <v>3459</v>
      </c>
      <c r="F901" t="s">
        <v>3460</v>
      </c>
      <c r="H901">
        <v>54.831184</v>
      </c>
      <c r="I901">
        <v>-129.34843839999999</v>
      </c>
      <c r="J901" s="1" t="str">
        <f t="shared" si="144"/>
        <v>NGR bulk stream sediment</v>
      </c>
      <c r="K901" s="1" t="str">
        <f t="shared" si="145"/>
        <v>&lt;177 micron (NGR)</v>
      </c>
      <c r="L901">
        <v>47</v>
      </c>
      <c r="M901" t="s">
        <v>48</v>
      </c>
      <c r="N901">
        <v>900</v>
      </c>
      <c r="O901">
        <v>2</v>
      </c>
    </row>
    <row r="902" spans="1:15" hidden="1" x14ac:dyDescent="0.3">
      <c r="A902" t="s">
        <v>3461</v>
      </c>
      <c r="B902" t="s">
        <v>3462</v>
      </c>
      <c r="C902" s="1" t="str">
        <f t="shared" si="146"/>
        <v>21:0455</v>
      </c>
      <c r="D902" s="1" t="str">
        <f t="shared" si="143"/>
        <v>21:0149</v>
      </c>
      <c r="E902" t="s">
        <v>3463</v>
      </c>
      <c r="F902" t="s">
        <v>3464</v>
      </c>
      <c r="H902">
        <v>54.8211431</v>
      </c>
      <c r="I902">
        <v>-129.327279</v>
      </c>
      <c r="J902" s="1" t="str">
        <f t="shared" si="144"/>
        <v>NGR bulk stream sediment</v>
      </c>
      <c r="K902" s="1" t="str">
        <f t="shared" si="145"/>
        <v>&lt;177 micron (NGR)</v>
      </c>
      <c r="L902">
        <v>47</v>
      </c>
      <c r="M902" t="s">
        <v>24</v>
      </c>
      <c r="N902">
        <v>901</v>
      </c>
      <c r="O902">
        <v>4</v>
      </c>
    </row>
    <row r="903" spans="1:15" hidden="1" x14ac:dyDescent="0.3">
      <c r="A903" t="s">
        <v>3465</v>
      </c>
      <c r="B903" t="s">
        <v>3466</v>
      </c>
      <c r="C903" s="1" t="str">
        <f t="shared" si="146"/>
        <v>21:0455</v>
      </c>
      <c r="D903" s="1" t="str">
        <f t="shared" si="143"/>
        <v>21:0149</v>
      </c>
      <c r="E903" t="s">
        <v>3463</v>
      </c>
      <c r="F903" t="s">
        <v>3467</v>
      </c>
      <c r="H903">
        <v>54.8211431</v>
      </c>
      <c r="I903">
        <v>-129.327279</v>
      </c>
      <c r="J903" s="1" t="str">
        <f t="shared" si="144"/>
        <v>NGR bulk stream sediment</v>
      </c>
      <c r="K903" s="1" t="str">
        <f t="shared" si="145"/>
        <v>&lt;177 micron (NGR)</v>
      </c>
      <c r="L903">
        <v>47</v>
      </c>
      <c r="M903" t="s">
        <v>28</v>
      </c>
      <c r="N903">
        <v>902</v>
      </c>
      <c r="O903">
        <v>5</v>
      </c>
    </row>
    <row r="904" spans="1:15" hidden="1" x14ac:dyDescent="0.3">
      <c r="A904" t="s">
        <v>3468</v>
      </c>
      <c r="B904" t="s">
        <v>3469</v>
      </c>
      <c r="C904" s="1" t="str">
        <f t="shared" si="146"/>
        <v>21:0455</v>
      </c>
      <c r="D904" s="1" t="str">
        <f t="shared" si="143"/>
        <v>21:0149</v>
      </c>
      <c r="E904" t="s">
        <v>3470</v>
      </c>
      <c r="F904" t="s">
        <v>3471</v>
      </c>
      <c r="H904">
        <v>54.8190527</v>
      </c>
      <c r="I904">
        <v>-129.2943784</v>
      </c>
      <c r="J904" s="1" t="str">
        <f t="shared" si="144"/>
        <v>NGR bulk stream sediment</v>
      </c>
      <c r="K904" s="1" t="str">
        <f t="shared" si="145"/>
        <v>&lt;177 micron (NGR)</v>
      </c>
      <c r="L904">
        <v>47</v>
      </c>
      <c r="M904" t="s">
        <v>53</v>
      </c>
      <c r="N904">
        <v>903</v>
      </c>
      <c r="O904">
        <v>6</v>
      </c>
    </row>
    <row r="905" spans="1:15" hidden="1" x14ac:dyDescent="0.3">
      <c r="A905" t="s">
        <v>3472</v>
      </c>
      <c r="B905" t="s">
        <v>3473</v>
      </c>
      <c r="C905" s="1" t="str">
        <f t="shared" si="146"/>
        <v>21:0455</v>
      </c>
      <c r="D905" s="1" t="str">
        <f t="shared" si="143"/>
        <v>21:0149</v>
      </c>
      <c r="E905" t="s">
        <v>3474</v>
      </c>
      <c r="F905" t="s">
        <v>3475</v>
      </c>
      <c r="H905">
        <v>54.824583500000003</v>
      </c>
      <c r="I905">
        <v>-129.29266050000001</v>
      </c>
      <c r="J905" s="1" t="str">
        <f t="shared" si="144"/>
        <v>NGR bulk stream sediment</v>
      </c>
      <c r="K905" s="1" t="str">
        <f t="shared" si="145"/>
        <v>&lt;177 micron (NGR)</v>
      </c>
      <c r="L905">
        <v>47</v>
      </c>
      <c r="M905" t="s">
        <v>58</v>
      </c>
      <c r="N905">
        <v>904</v>
      </c>
      <c r="O905">
        <v>5</v>
      </c>
    </row>
    <row r="906" spans="1:15" hidden="1" x14ac:dyDescent="0.3">
      <c r="A906" t="s">
        <v>3476</v>
      </c>
      <c r="B906" t="s">
        <v>3477</v>
      </c>
      <c r="C906" s="1" t="str">
        <f t="shared" si="146"/>
        <v>21:0455</v>
      </c>
      <c r="D906" s="1" t="str">
        <f t="shared" si="143"/>
        <v>21:0149</v>
      </c>
      <c r="E906" t="s">
        <v>3478</v>
      </c>
      <c r="F906" t="s">
        <v>3479</v>
      </c>
      <c r="H906">
        <v>54.829546000000001</v>
      </c>
      <c r="I906">
        <v>-129.25602240000001</v>
      </c>
      <c r="J906" s="1" t="str">
        <f t="shared" si="144"/>
        <v>NGR bulk stream sediment</v>
      </c>
      <c r="K906" s="1" t="str">
        <f t="shared" si="145"/>
        <v>&lt;177 micron (NGR)</v>
      </c>
      <c r="L906">
        <v>47</v>
      </c>
      <c r="M906" t="s">
        <v>63</v>
      </c>
      <c r="N906">
        <v>905</v>
      </c>
      <c r="O906">
        <v>9</v>
      </c>
    </row>
    <row r="907" spans="1:15" hidden="1" x14ac:dyDescent="0.3">
      <c r="A907" t="s">
        <v>3480</v>
      </c>
      <c r="B907" t="s">
        <v>3481</v>
      </c>
      <c r="C907" s="1" t="str">
        <f t="shared" si="146"/>
        <v>21:0455</v>
      </c>
      <c r="D907" s="1" t="str">
        <f t="shared" si="143"/>
        <v>21:0149</v>
      </c>
      <c r="E907" t="s">
        <v>3482</v>
      </c>
      <c r="F907" t="s">
        <v>3483</v>
      </c>
      <c r="H907">
        <v>54.846754099999998</v>
      </c>
      <c r="I907">
        <v>-129.20914809999999</v>
      </c>
      <c r="J907" s="1" t="str">
        <f t="shared" si="144"/>
        <v>NGR bulk stream sediment</v>
      </c>
      <c r="K907" s="1" t="str">
        <f t="shared" si="145"/>
        <v>&lt;177 micron (NGR)</v>
      </c>
      <c r="L907">
        <v>47</v>
      </c>
      <c r="M907" t="s">
        <v>68</v>
      </c>
      <c r="N907">
        <v>906</v>
      </c>
      <c r="O907">
        <v>5</v>
      </c>
    </row>
    <row r="908" spans="1:15" hidden="1" x14ac:dyDescent="0.3">
      <c r="A908" t="s">
        <v>3484</v>
      </c>
      <c r="B908" t="s">
        <v>3485</v>
      </c>
      <c r="C908" s="1" t="str">
        <f t="shared" si="146"/>
        <v>21:0455</v>
      </c>
      <c r="D908" s="1" t="str">
        <f t="shared" si="143"/>
        <v>21:0149</v>
      </c>
      <c r="E908" t="s">
        <v>3486</v>
      </c>
      <c r="F908" t="s">
        <v>3487</v>
      </c>
      <c r="H908">
        <v>54.855038800000003</v>
      </c>
      <c r="I908">
        <v>-129.1753598</v>
      </c>
      <c r="J908" s="1" t="str">
        <f t="shared" si="144"/>
        <v>NGR bulk stream sediment</v>
      </c>
      <c r="K908" s="1" t="str">
        <f t="shared" si="145"/>
        <v>&lt;177 micron (NGR)</v>
      </c>
      <c r="L908">
        <v>47</v>
      </c>
      <c r="M908" t="s">
        <v>77</v>
      </c>
      <c r="N908">
        <v>907</v>
      </c>
      <c r="O908">
        <v>4</v>
      </c>
    </row>
    <row r="909" spans="1:15" hidden="1" x14ac:dyDescent="0.3">
      <c r="A909" t="s">
        <v>3488</v>
      </c>
      <c r="B909" t="s">
        <v>3489</v>
      </c>
      <c r="C909" s="1" t="str">
        <f t="shared" si="146"/>
        <v>21:0455</v>
      </c>
      <c r="D909" s="1" t="str">
        <f t="shared" si="143"/>
        <v>21:0149</v>
      </c>
      <c r="E909" t="s">
        <v>3490</v>
      </c>
      <c r="F909" t="s">
        <v>3491</v>
      </c>
      <c r="H909">
        <v>54.858420899999999</v>
      </c>
      <c r="I909">
        <v>-129.12038659999999</v>
      </c>
      <c r="J909" s="1" t="str">
        <f t="shared" si="144"/>
        <v>NGR bulk stream sediment</v>
      </c>
      <c r="K909" s="1" t="str">
        <f t="shared" si="145"/>
        <v>&lt;177 micron (NGR)</v>
      </c>
      <c r="L909">
        <v>47</v>
      </c>
      <c r="M909" t="s">
        <v>82</v>
      </c>
      <c r="N909">
        <v>908</v>
      </c>
      <c r="O909">
        <v>3</v>
      </c>
    </row>
    <row r="910" spans="1:15" hidden="1" x14ac:dyDescent="0.3">
      <c r="A910" t="s">
        <v>3492</v>
      </c>
      <c r="B910" t="s">
        <v>3493</v>
      </c>
      <c r="C910" s="1" t="str">
        <f t="shared" si="146"/>
        <v>21:0455</v>
      </c>
      <c r="D910" s="1" t="str">
        <f t="shared" si="143"/>
        <v>21:0149</v>
      </c>
      <c r="E910" t="s">
        <v>3494</v>
      </c>
      <c r="F910" t="s">
        <v>3495</v>
      </c>
      <c r="H910">
        <v>54.843226199999997</v>
      </c>
      <c r="I910">
        <v>-129.07368790000001</v>
      </c>
      <c r="J910" s="1" t="str">
        <f t="shared" si="144"/>
        <v>NGR bulk stream sediment</v>
      </c>
      <c r="K910" s="1" t="str">
        <f t="shared" si="145"/>
        <v>&lt;177 micron (NGR)</v>
      </c>
      <c r="L910">
        <v>47</v>
      </c>
      <c r="M910" t="s">
        <v>87</v>
      </c>
      <c r="N910">
        <v>909</v>
      </c>
      <c r="O910">
        <v>2</v>
      </c>
    </row>
    <row r="911" spans="1:15" hidden="1" x14ac:dyDescent="0.3">
      <c r="A911" t="s">
        <v>3496</v>
      </c>
      <c r="B911" t="s">
        <v>3497</v>
      </c>
      <c r="C911" s="1" t="str">
        <f t="shared" si="146"/>
        <v>21:0455</v>
      </c>
      <c r="D911" s="1" t="str">
        <f>HYPERLINK("https://geochem.nrcan.gc.ca/cdogs/content/svy/svy_e.htm", "")</f>
        <v/>
      </c>
      <c r="G911" s="1" t="str">
        <f>HYPERLINK("https://geochem.nrcan.gc.ca/cdogs/content/cr_/cr_00120_e.htm", "120")</f>
        <v>120</v>
      </c>
      <c r="J911" t="s">
        <v>31</v>
      </c>
      <c r="K911" t="s">
        <v>32</v>
      </c>
      <c r="L911">
        <v>47</v>
      </c>
      <c r="M911" t="s">
        <v>33</v>
      </c>
      <c r="N911">
        <v>910</v>
      </c>
      <c r="O911">
        <v>3</v>
      </c>
    </row>
    <row r="912" spans="1:15" hidden="1" x14ac:dyDescent="0.3">
      <c r="A912" t="s">
        <v>3498</v>
      </c>
      <c r="B912" t="s">
        <v>3499</v>
      </c>
      <c r="C912" s="1" t="str">
        <f t="shared" si="146"/>
        <v>21:0455</v>
      </c>
      <c r="D912" s="1" t="str">
        <f t="shared" ref="D912:D925" si="147">HYPERLINK("https://geochem.nrcan.gc.ca/cdogs/content/svy/svy210149_e.htm", "21:0149")</f>
        <v>21:0149</v>
      </c>
      <c r="E912" t="s">
        <v>3500</v>
      </c>
      <c r="F912" t="s">
        <v>3501</v>
      </c>
      <c r="H912">
        <v>54.864233499999997</v>
      </c>
      <c r="I912">
        <v>-129.0764393</v>
      </c>
      <c r="J912" s="1" t="str">
        <f t="shared" ref="J912:J925" si="148">HYPERLINK("https://geochem.nrcan.gc.ca/cdogs/content/kwd/kwd020030_e.htm", "NGR bulk stream sediment")</f>
        <v>NGR bulk stream sediment</v>
      </c>
      <c r="K912" s="1" t="str">
        <f t="shared" ref="K912:K925" si="149">HYPERLINK("https://geochem.nrcan.gc.ca/cdogs/content/kwd/kwd080006_e.htm", "&lt;177 micron (NGR)")</f>
        <v>&lt;177 micron (NGR)</v>
      </c>
      <c r="L912">
        <v>47</v>
      </c>
      <c r="M912" t="s">
        <v>92</v>
      </c>
      <c r="N912">
        <v>911</v>
      </c>
      <c r="O912">
        <v>3</v>
      </c>
    </row>
    <row r="913" spans="1:15" hidden="1" x14ac:dyDescent="0.3">
      <c r="A913" t="s">
        <v>3502</v>
      </c>
      <c r="B913" t="s">
        <v>3503</v>
      </c>
      <c r="C913" s="1" t="str">
        <f t="shared" si="146"/>
        <v>21:0455</v>
      </c>
      <c r="D913" s="1" t="str">
        <f t="shared" si="147"/>
        <v>21:0149</v>
      </c>
      <c r="E913" t="s">
        <v>3447</v>
      </c>
      <c r="F913" t="s">
        <v>3504</v>
      </c>
      <c r="H913">
        <v>54.972577200000003</v>
      </c>
      <c r="I913">
        <v>-129.0706059</v>
      </c>
      <c r="J913" s="1" t="str">
        <f t="shared" si="148"/>
        <v>NGR bulk stream sediment</v>
      </c>
      <c r="K913" s="1" t="str">
        <f t="shared" si="149"/>
        <v>&lt;177 micron (NGR)</v>
      </c>
      <c r="L913">
        <v>47</v>
      </c>
      <c r="M913" t="s">
        <v>72</v>
      </c>
      <c r="N913">
        <v>912</v>
      </c>
      <c r="O913">
        <v>8</v>
      </c>
    </row>
    <row r="914" spans="1:15" hidden="1" x14ac:dyDescent="0.3">
      <c r="A914" t="s">
        <v>3505</v>
      </c>
      <c r="B914" t="s">
        <v>3506</v>
      </c>
      <c r="C914" s="1" t="str">
        <f t="shared" si="146"/>
        <v>21:0455</v>
      </c>
      <c r="D914" s="1" t="str">
        <f t="shared" si="147"/>
        <v>21:0149</v>
      </c>
      <c r="E914" t="s">
        <v>3507</v>
      </c>
      <c r="F914" t="s">
        <v>3508</v>
      </c>
      <c r="H914">
        <v>54.925506599999999</v>
      </c>
      <c r="I914">
        <v>-128.99825559999999</v>
      </c>
      <c r="J914" s="1" t="str">
        <f t="shared" si="148"/>
        <v>NGR bulk stream sediment</v>
      </c>
      <c r="K914" s="1" t="str">
        <f t="shared" si="149"/>
        <v>&lt;177 micron (NGR)</v>
      </c>
      <c r="L914">
        <v>47</v>
      </c>
      <c r="M914" t="s">
        <v>97</v>
      </c>
      <c r="N914">
        <v>913</v>
      </c>
      <c r="O914">
        <v>12</v>
      </c>
    </row>
    <row r="915" spans="1:15" hidden="1" x14ac:dyDescent="0.3">
      <c r="A915" t="s">
        <v>3509</v>
      </c>
      <c r="B915" t="s">
        <v>3510</v>
      </c>
      <c r="C915" s="1" t="str">
        <f t="shared" si="146"/>
        <v>21:0455</v>
      </c>
      <c r="D915" s="1" t="str">
        <f t="shared" si="147"/>
        <v>21:0149</v>
      </c>
      <c r="E915" t="s">
        <v>3511</v>
      </c>
      <c r="F915" t="s">
        <v>3512</v>
      </c>
      <c r="H915">
        <v>54.931475800000001</v>
      </c>
      <c r="I915">
        <v>-128.96799780000001</v>
      </c>
      <c r="J915" s="1" t="str">
        <f t="shared" si="148"/>
        <v>NGR bulk stream sediment</v>
      </c>
      <c r="K915" s="1" t="str">
        <f t="shared" si="149"/>
        <v>&lt;177 micron (NGR)</v>
      </c>
      <c r="L915">
        <v>47</v>
      </c>
      <c r="M915" t="s">
        <v>102</v>
      </c>
      <c r="N915">
        <v>914</v>
      </c>
      <c r="O915">
        <v>3</v>
      </c>
    </row>
    <row r="916" spans="1:15" hidden="1" x14ac:dyDescent="0.3">
      <c r="A916" t="s">
        <v>3513</v>
      </c>
      <c r="B916" t="s">
        <v>3514</v>
      </c>
      <c r="C916" s="1" t="str">
        <f t="shared" si="146"/>
        <v>21:0455</v>
      </c>
      <c r="D916" s="1" t="str">
        <f t="shared" si="147"/>
        <v>21:0149</v>
      </c>
      <c r="E916" t="s">
        <v>3515</v>
      </c>
      <c r="F916" t="s">
        <v>3516</v>
      </c>
      <c r="H916">
        <v>54.894316699999997</v>
      </c>
      <c r="I916">
        <v>-129.06167310000001</v>
      </c>
      <c r="J916" s="1" t="str">
        <f t="shared" si="148"/>
        <v>NGR bulk stream sediment</v>
      </c>
      <c r="K916" s="1" t="str">
        <f t="shared" si="149"/>
        <v>&lt;177 micron (NGR)</v>
      </c>
      <c r="L916">
        <v>47</v>
      </c>
      <c r="M916" t="s">
        <v>107</v>
      </c>
      <c r="N916">
        <v>915</v>
      </c>
      <c r="O916">
        <v>11</v>
      </c>
    </row>
    <row r="917" spans="1:15" hidden="1" x14ac:dyDescent="0.3">
      <c r="A917" t="s">
        <v>3517</v>
      </c>
      <c r="B917" t="s">
        <v>3518</v>
      </c>
      <c r="C917" s="1" t="str">
        <f t="shared" si="146"/>
        <v>21:0455</v>
      </c>
      <c r="D917" s="1" t="str">
        <f t="shared" si="147"/>
        <v>21:0149</v>
      </c>
      <c r="E917" t="s">
        <v>3519</v>
      </c>
      <c r="F917" t="s">
        <v>3520</v>
      </c>
      <c r="H917">
        <v>54.897131399999999</v>
      </c>
      <c r="I917">
        <v>-129.05673530000001</v>
      </c>
      <c r="J917" s="1" t="str">
        <f t="shared" si="148"/>
        <v>NGR bulk stream sediment</v>
      </c>
      <c r="K917" s="1" t="str">
        <f t="shared" si="149"/>
        <v>&lt;177 micron (NGR)</v>
      </c>
      <c r="L917">
        <v>47</v>
      </c>
      <c r="M917" t="s">
        <v>112</v>
      </c>
      <c r="N917">
        <v>916</v>
      </c>
      <c r="O917">
        <v>7</v>
      </c>
    </row>
    <row r="918" spans="1:15" hidden="1" x14ac:dyDescent="0.3">
      <c r="A918" t="s">
        <v>3521</v>
      </c>
      <c r="B918" t="s">
        <v>3522</v>
      </c>
      <c r="C918" s="1" t="str">
        <f t="shared" si="146"/>
        <v>21:0455</v>
      </c>
      <c r="D918" s="1" t="str">
        <f t="shared" si="147"/>
        <v>21:0149</v>
      </c>
      <c r="E918" t="s">
        <v>3523</v>
      </c>
      <c r="F918" t="s">
        <v>3524</v>
      </c>
      <c r="H918">
        <v>54.895751300000001</v>
      </c>
      <c r="I918">
        <v>-128.96694400000001</v>
      </c>
      <c r="J918" s="1" t="str">
        <f t="shared" si="148"/>
        <v>NGR bulk stream sediment</v>
      </c>
      <c r="K918" s="1" t="str">
        <f t="shared" si="149"/>
        <v>&lt;177 micron (NGR)</v>
      </c>
      <c r="L918">
        <v>48</v>
      </c>
      <c r="M918" t="s">
        <v>19</v>
      </c>
      <c r="N918">
        <v>917</v>
      </c>
      <c r="O918">
        <v>4</v>
      </c>
    </row>
    <row r="919" spans="1:15" hidden="1" x14ac:dyDescent="0.3">
      <c r="A919" t="s">
        <v>3525</v>
      </c>
      <c r="B919" t="s">
        <v>3526</v>
      </c>
      <c r="C919" s="1" t="str">
        <f t="shared" si="146"/>
        <v>21:0455</v>
      </c>
      <c r="D919" s="1" t="str">
        <f t="shared" si="147"/>
        <v>21:0149</v>
      </c>
      <c r="E919" t="s">
        <v>3527</v>
      </c>
      <c r="F919" t="s">
        <v>3528</v>
      </c>
      <c r="H919">
        <v>54.896566300000003</v>
      </c>
      <c r="I919">
        <v>-129.01203430000001</v>
      </c>
      <c r="J919" s="1" t="str">
        <f t="shared" si="148"/>
        <v>NGR bulk stream sediment</v>
      </c>
      <c r="K919" s="1" t="str">
        <f t="shared" si="149"/>
        <v>&lt;177 micron (NGR)</v>
      </c>
      <c r="L919">
        <v>48</v>
      </c>
      <c r="M919" t="s">
        <v>38</v>
      </c>
      <c r="N919">
        <v>918</v>
      </c>
      <c r="O919">
        <v>13</v>
      </c>
    </row>
    <row r="920" spans="1:15" hidden="1" x14ac:dyDescent="0.3">
      <c r="A920" t="s">
        <v>3529</v>
      </c>
      <c r="B920" t="s">
        <v>3530</v>
      </c>
      <c r="C920" s="1" t="str">
        <f t="shared" si="146"/>
        <v>21:0455</v>
      </c>
      <c r="D920" s="1" t="str">
        <f t="shared" si="147"/>
        <v>21:0149</v>
      </c>
      <c r="E920" t="s">
        <v>3531</v>
      </c>
      <c r="F920" t="s">
        <v>3532</v>
      </c>
      <c r="H920">
        <v>54.892316000000001</v>
      </c>
      <c r="I920">
        <v>-129.01592980000001</v>
      </c>
      <c r="J920" s="1" t="str">
        <f t="shared" si="148"/>
        <v>NGR bulk stream sediment</v>
      </c>
      <c r="K920" s="1" t="str">
        <f t="shared" si="149"/>
        <v>&lt;177 micron (NGR)</v>
      </c>
      <c r="L920">
        <v>48</v>
      </c>
      <c r="M920" t="s">
        <v>43</v>
      </c>
      <c r="N920">
        <v>919</v>
      </c>
      <c r="O920">
        <v>3</v>
      </c>
    </row>
    <row r="921" spans="1:15" hidden="1" x14ac:dyDescent="0.3">
      <c r="A921" t="s">
        <v>3533</v>
      </c>
      <c r="B921" t="s">
        <v>3534</v>
      </c>
      <c r="C921" s="1" t="str">
        <f t="shared" si="146"/>
        <v>21:0455</v>
      </c>
      <c r="D921" s="1" t="str">
        <f t="shared" si="147"/>
        <v>21:0149</v>
      </c>
      <c r="E921" t="s">
        <v>3535</v>
      </c>
      <c r="F921" t="s">
        <v>3536</v>
      </c>
      <c r="H921">
        <v>54.890240599999998</v>
      </c>
      <c r="I921">
        <v>-129.00886700000001</v>
      </c>
      <c r="J921" s="1" t="str">
        <f t="shared" si="148"/>
        <v>NGR bulk stream sediment</v>
      </c>
      <c r="K921" s="1" t="str">
        <f t="shared" si="149"/>
        <v>&lt;177 micron (NGR)</v>
      </c>
      <c r="L921">
        <v>48</v>
      </c>
      <c r="M921" t="s">
        <v>48</v>
      </c>
      <c r="N921">
        <v>920</v>
      </c>
      <c r="O921">
        <v>4</v>
      </c>
    </row>
    <row r="922" spans="1:15" hidden="1" x14ac:dyDescent="0.3">
      <c r="A922" t="s">
        <v>3537</v>
      </c>
      <c r="B922" t="s">
        <v>3538</v>
      </c>
      <c r="C922" s="1" t="str">
        <f t="shared" si="146"/>
        <v>21:0455</v>
      </c>
      <c r="D922" s="1" t="str">
        <f t="shared" si="147"/>
        <v>21:0149</v>
      </c>
      <c r="E922" t="s">
        <v>3523</v>
      </c>
      <c r="F922" t="s">
        <v>3539</v>
      </c>
      <c r="H922">
        <v>54.895751300000001</v>
      </c>
      <c r="I922">
        <v>-128.96694400000001</v>
      </c>
      <c r="J922" s="1" t="str">
        <f t="shared" si="148"/>
        <v>NGR bulk stream sediment</v>
      </c>
      <c r="K922" s="1" t="str">
        <f t="shared" si="149"/>
        <v>&lt;177 micron (NGR)</v>
      </c>
      <c r="L922">
        <v>48</v>
      </c>
      <c r="M922" t="s">
        <v>72</v>
      </c>
      <c r="N922">
        <v>921</v>
      </c>
      <c r="O922">
        <v>4</v>
      </c>
    </row>
    <row r="923" spans="1:15" hidden="1" x14ac:dyDescent="0.3">
      <c r="A923" t="s">
        <v>3540</v>
      </c>
      <c r="B923" t="s">
        <v>3541</v>
      </c>
      <c r="C923" s="1" t="str">
        <f t="shared" si="146"/>
        <v>21:0455</v>
      </c>
      <c r="D923" s="1" t="str">
        <f t="shared" si="147"/>
        <v>21:0149</v>
      </c>
      <c r="E923" t="s">
        <v>3542</v>
      </c>
      <c r="F923" t="s">
        <v>3543</v>
      </c>
      <c r="H923">
        <v>54.8941947</v>
      </c>
      <c r="I923">
        <v>-128.96084909999999</v>
      </c>
      <c r="J923" s="1" t="str">
        <f t="shared" si="148"/>
        <v>NGR bulk stream sediment</v>
      </c>
      <c r="K923" s="1" t="str">
        <f t="shared" si="149"/>
        <v>&lt;177 micron (NGR)</v>
      </c>
      <c r="L923">
        <v>48</v>
      </c>
      <c r="M923" t="s">
        <v>53</v>
      </c>
      <c r="N923">
        <v>922</v>
      </c>
      <c r="O923">
        <v>3</v>
      </c>
    </row>
    <row r="924" spans="1:15" hidden="1" x14ac:dyDescent="0.3">
      <c r="A924" t="s">
        <v>3544</v>
      </c>
      <c r="B924" t="s">
        <v>3545</v>
      </c>
      <c r="C924" s="1" t="str">
        <f t="shared" si="146"/>
        <v>21:0455</v>
      </c>
      <c r="D924" s="1" t="str">
        <f t="shared" si="147"/>
        <v>21:0149</v>
      </c>
      <c r="E924" t="s">
        <v>3546</v>
      </c>
      <c r="F924" t="s">
        <v>3547</v>
      </c>
      <c r="H924">
        <v>54.900950199999997</v>
      </c>
      <c r="I924">
        <v>-128.9566643</v>
      </c>
      <c r="J924" s="1" t="str">
        <f t="shared" si="148"/>
        <v>NGR bulk stream sediment</v>
      </c>
      <c r="K924" s="1" t="str">
        <f t="shared" si="149"/>
        <v>&lt;177 micron (NGR)</v>
      </c>
      <c r="L924">
        <v>48</v>
      </c>
      <c r="M924" t="s">
        <v>58</v>
      </c>
      <c r="N924">
        <v>923</v>
      </c>
      <c r="O924">
        <v>2</v>
      </c>
    </row>
    <row r="925" spans="1:15" hidden="1" x14ac:dyDescent="0.3">
      <c r="A925" t="s">
        <v>3548</v>
      </c>
      <c r="B925" t="s">
        <v>3549</v>
      </c>
      <c r="C925" s="1" t="str">
        <f t="shared" si="146"/>
        <v>21:0455</v>
      </c>
      <c r="D925" s="1" t="str">
        <f t="shared" si="147"/>
        <v>21:0149</v>
      </c>
      <c r="E925" t="s">
        <v>3550</v>
      </c>
      <c r="F925" t="s">
        <v>3551</v>
      </c>
      <c r="H925">
        <v>54.851908000000002</v>
      </c>
      <c r="I925">
        <v>-128.99369949999999</v>
      </c>
      <c r="J925" s="1" t="str">
        <f t="shared" si="148"/>
        <v>NGR bulk stream sediment</v>
      </c>
      <c r="K925" s="1" t="str">
        <f t="shared" si="149"/>
        <v>&lt;177 micron (NGR)</v>
      </c>
      <c r="L925">
        <v>48</v>
      </c>
      <c r="M925" t="s">
        <v>63</v>
      </c>
      <c r="N925">
        <v>924</v>
      </c>
      <c r="O925">
        <v>2</v>
      </c>
    </row>
    <row r="926" spans="1:15" hidden="1" x14ac:dyDescent="0.3">
      <c r="A926" t="s">
        <v>3552</v>
      </c>
      <c r="B926" t="s">
        <v>3553</v>
      </c>
      <c r="C926" s="1" t="str">
        <f t="shared" si="146"/>
        <v>21:0455</v>
      </c>
      <c r="D926" s="1" t="str">
        <f>HYPERLINK("https://geochem.nrcan.gc.ca/cdogs/content/svy/svy_e.htm", "")</f>
        <v/>
      </c>
      <c r="G926" s="1" t="str">
        <f>HYPERLINK("https://geochem.nrcan.gc.ca/cdogs/content/cr_/cr_00121_e.htm", "121")</f>
        <v>121</v>
      </c>
      <c r="J926" t="s">
        <v>31</v>
      </c>
      <c r="K926" t="s">
        <v>32</v>
      </c>
      <c r="L926">
        <v>48</v>
      </c>
      <c r="M926" t="s">
        <v>33</v>
      </c>
      <c r="N926">
        <v>925</v>
      </c>
      <c r="O926">
        <v>2</v>
      </c>
    </row>
    <row r="927" spans="1:15" hidden="1" x14ac:dyDescent="0.3">
      <c r="A927" t="s">
        <v>3554</v>
      </c>
      <c r="B927" t="s">
        <v>3555</v>
      </c>
      <c r="C927" s="1" t="str">
        <f t="shared" si="146"/>
        <v>21:0455</v>
      </c>
      <c r="D927" s="1" t="str">
        <f t="shared" ref="D927:D944" si="150">HYPERLINK("https://geochem.nrcan.gc.ca/cdogs/content/svy/svy210149_e.htm", "21:0149")</f>
        <v>21:0149</v>
      </c>
      <c r="E927" t="s">
        <v>3556</v>
      </c>
      <c r="F927" t="s">
        <v>3557</v>
      </c>
      <c r="H927">
        <v>54.853678899999998</v>
      </c>
      <c r="I927">
        <v>-128.961164</v>
      </c>
      <c r="J927" s="1" t="str">
        <f t="shared" ref="J927:J944" si="151">HYPERLINK("https://geochem.nrcan.gc.ca/cdogs/content/kwd/kwd020030_e.htm", "NGR bulk stream sediment")</f>
        <v>NGR bulk stream sediment</v>
      </c>
      <c r="K927" s="1" t="str">
        <f t="shared" ref="K927:K944" si="152">HYPERLINK("https://geochem.nrcan.gc.ca/cdogs/content/kwd/kwd080006_e.htm", "&lt;177 micron (NGR)")</f>
        <v>&lt;177 micron (NGR)</v>
      </c>
      <c r="L927">
        <v>48</v>
      </c>
      <c r="M927" t="s">
        <v>24</v>
      </c>
      <c r="N927">
        <v>926</v>
      </c>
      <c r="O927">
        <v>2</v>
      </c>
    </row>
    <row r="928" spans="1:15" hidden="1" x14ac:dyDescent="0.3">
      <c r="A928" t="s">
        <v>3558</v>
      </c>
      <c r="B928" t="s">
        <v>3559</v>
      </c>
      <c r="C928" s="1" t="str">
        <f t="shared" si="146"/>
        <v>21:0455</v>
      </c>
      <c r="D928" s="1" t="str">
        <f t="shared" si="150"/>
        <v>21:0149</v>
      </c>
      <c r="E928" t="s">
        <v>3556</v>
      </c>
      <c r="F928" t="s">
        <v>3560</v>
      </c>
      <c r="H928">
        <v>54.853678899999998</v>
      </c>
      <c r="I928">
        <v>-128.961164</v>
      </c>
      <c r="J928" s="1" t="str">
        <f t="shared" si="151"/>
        <v>NGR bulk stream sediment</v>
      </c>
      <c r="K928" s="1" t="str">
        <f t="shared" si="152"/>
        <v>&lt;177 micron (NGR)</v>
      </c>
      <c r="L928">
        <v>48</v>
      </c>
      <c r="M928" t="s">
        <v>28</v>
      </c>
      <c r="N928">
        <v>927</v>
      </c>
      <c r="O928">
        <v>2</v>
      </c>
    </row>
    <row r="929" spans="1:15" hidden="1" x14ac:dyDescent="0.3">
      <c r="A929" t="s">
        <v>3561</v>
      </c>
      <c r="B929" t="s">
        <v>3562</v>
      </c>
      <c r="C929" s="1" t="str">
        <f t="shared" si="146"/>
        <v>21:0455</v>
      </c>
      <c r="D929" s="1" t="str">
        <f t="shared" si="150"/>
        <v>21:0149</v>
      </c>
      <c r="E929" t="s">
        <v>3563</v>
      </c>
      <c r="F929" t="s">
        <v>3564</v>
      </c>
      <c r="H929">
        <v>54.606918100000001</v>
      </c>
      <c r="I929">
        <v>-128.01612209999999</v>
      </c>
      <c r="J929" s="1" t="str">
        <f t="shared" si="151"/>
        <v>NGR bulk stream sediment</v>
      </c>
      <c r="K929" s="1" t="str">
        <f t="shared" si="152"/>
        <v>&lt;177 micron (NGR)</v>
      </c>
      <c r="L929">
        <v>48</v>
      </c>
      <c r="M929" t="s">
        <v>68</v>
      </c>
      <c r="N929">
        <v>928</v>
      </c>
      <c r="O929">
        <v>2</v>
      </c>
    </row>
    <row r="930" spans="1:15" hidden="1" x14ac:dyDescent="0.3">
      <c r="A930" t="s">
        <v>3565</v>
      </c>
      <c r="B930" t="s">
        <v>3566</v>
      </c>
      <c r="C930" s="1" t="str">
        <f t="shared" si="146"/>
        <v>21:0455</v>
      </c>
      <c r="D930" s="1" t="str">
        <f t="shared" si="150"/>
        <v>21:0149</v>
      </c>
      <c r="E930" t="s">
        <v>3567</v>
      </c>
      <c r="F930" t="s">
        <v>3568</v>
      </c>
      <c r="H930">
        <v>54.611207299999997</v>
      </c>
      <c r="I930">
        <v>-128.019735</v>
      </c>
      <c r="J930" s="1" t="str">
        <f t="shared" si="151"/>
        <v>NGR bulk stream sediment</v>
      </c>
      <c r="K930" s="1" t="str">
        <f t="shared" si="152"/>
        <v>&lt;177 micron (NGR)</v>
      </c>
      <c r="L930">
        <v>48</v>
      </c>
      <c r="M930" t="s">
        <v>77</v>
      </c>
      <c r="N930">
        <v>929</v>
      </c>
      <c r="O930">
        <v>1</v>
      </c>
    </row>
    <row r="931" spans="1:15" hidden="1" x14ac:dyDescent="0.3">
      <c r="A931" t="s">
        <v>3569</v>
      </c>
      <c r="B931" t="s">
        <v>3570</v>
      </c>
      <c r="C931" s="1" t="str">
        <f t="shared" si="146"/>
        <v>21:0455</v>
      </c>
      <c r="D931" s="1" t="str">
        <f t="shared" si="150"/>
        <v>21:0149</v>
      </c>
      <c r="E931" t="s">
        <v>3571</v>
      </c>
      <c r="F931" t="s">
        <v>3572</v>
      </c>
      <c r="H931">
        <v>54.644210700000002</v>
      </c>
      <c r="I931">
        <v>-128.00777009999999</v>
      </c>
      <c r="J931" s="1" t="str">
        <f t="shared" si="151"/>
        <v>NGR bulk stream sediment</v>
      </c>
      <c r="K931" s="1" t="str">
        <f t="shared" si="152"/>
        <v>&lt;177 micron (NGR)</v>
      </c>
      <c r="L931">
        <v>48</v>
      </c>
      <c r="M931" t="s">
        <v>82</v>
      </c>
      <c r="N931">
        <v>930</v>
      </c>
      <c r="O931">
        <v>2</v>
      </c>
    </row>
    <row r="932" spans="1:15" hidden="1" x14ac:dyDescent="0.3">
      <c r="A932" t="s">
        <v>3573</v>
      </c>
      <c r="B932" t="s">
        <v>3574</v>
      </c>
      <c r="C932" s="1" t="str">
        <f t="shared" si="146"/>
        <v>21:0455</v>
      </c>
      <c r="D932" s="1" t="str">
        <f t="shared" si="150"/>
        <v>21:0149</v>
      </c>
      <c r="E932" t="s">
        <v>3575</v>
      </c>
      <c r="F932" t="s">
        <v>3576</v>
      </c>
      <c r="H932">
        <v>54.639888300000003</v>
      </c>
      <c r="I932">
        <v>-128.0122446</v>
      </c>
      <c r="J932" s="1" t="str">
        <f t="shared" si="151"/>
        <v>NGR bulk stream sediment</v>
      </c>
      <c r="K932" s="1" t="str">
        <f t="shared" si="152"/>
        <v>&lt;177 micron (NGR)</v>
      </c>
      <c r="L932">
        <v>48</v>
      </c>
      <c r="M932" t="s">
        <v>87</v>
      </c>
      <c r="N932">
        <v>931</v>
      </c>
      <c r="O932">
        <v>3</v>
      </c>
    </row>
    <row r="933" spans="1:15" hidden="1" x14ac:dyDescent="0.3">
      <c r="A933" t="s">
        <v>3577</v>
      </c>
      <c r="B933" t="s">
        <v>3578</v>
      </c>
      <c r="C933" s="1" t="str">
        <f t="shared" si="146"/>
        <v>21:0455</v>
      </c>
      <c r="D933" s="1" t="str">
        <f t="shared" si="150"/>
        <v>21:0149</v>
      </c>
      <c r="E933" t="s">
        <v>3579</v>
      </c>
      <c r="F933" t="s">
        <v>3580</v>
      </c>
      <c r="H933">
        <v>54.6948753</v>
      </c>
      <c r="I933">
        <v>-128.0081193</v>
      </c>
      <c r="J933" s="1" t="str">
        <f t="shared" si="151"/>
        <v>NGR bulk stream sediment</v>
      </c>
      <c r="K933" s="1" t="str">
        <f t="shared" si="152"/>
        <v>&lt;177 micron (NGR)</v>
      </c>
      <c r="L933">
        <v>48</v>
      </c>
      <c r="M933" t="s">
        <v>92</v>
      </c>
      <c r="N933">
        <v>932</v>
      </c>
      <c r="O933">
        <v>1</v>
      </c>
    </row>
    <row r="934" spans="1:15" hidden="1" x14ac:dyDescent="0.3">
      <c r="A934" t="s">
        <v>3581</v>
      </c>
      <c r="B934" t="s">
        <v>3582</v>
      </c>
      <c r="C934" s="1" t="str">
        <f t="shared" si="146"/>
        <v>21:0455</v>
      </c>
      <c r="D934" s="1" t="str">
        <f t="shared" si="150"/>
        <v>21:0149</v>
      </c>
      <c r="E934" t="s">
        <v>3583</v>
      </c>
      <c r="F934" t="s">
        <v>3584</v>
      </c>
      <c r="H934">
        <v>54.736390299999997</v>
      </c>
      <c r="I934">
        <v>-128.0206349</v>
      </c>
      <c r="J934" s="1" t="str">
        <f t="shared" si="151"/>
        <v>NGR bulk stream sediment</v>
      </c>
      <c r="K934" s="1" t="str">
        <f t="shared" si="152"/>
        <v>&lt;177 micron (NGR)</v>
      </c>
      <c r="L934">
        <v>48</v>
      </c>
      <c r="M934" t="s">
        <v>97</v>
      </c>
      <c r="N934">
        <v>933</v>
      </c>
      <c r="O934">
        <v>1</v>
      </c>
    </row>
    <row r="935" spans="1:15" hidden="1" x14ac:dyDescent="0.3">
      <c r="A935" t="s">
        <v>3585</v>
      </c>
      <c r="B935" t="s">
        <v>3586</v>
      </c>
      <c r="C935" s="1" t="str">
        <f t="shared" si="146"/>
        <v>21:0455</v>
      </c>
      <c r="D935" s="1" t="str">
        <f t="shared" si="150"/>
        <v>21:0149</v>
      </c>
      <c r="E935" t="s">
        <v>3587</v>
      </c>
      <c r="F935" t="s">
        <v>3588</v>
      </c>
      <c r="H935">
        <v>54.834521899999999</v>
      </c>
      <c r="I935">
        <v>-128.0686954</v>
      </c>
      <c r="J935" s="1" t="str">
        <f t="shared" si="151"/>
        <v>NGR bulk stream sediment</v>
      </c>
      <c r="K935" s="1" t="str">
        <f t="shared" si="152"/>
        <v>&lt;177 micron (NGR)</v>
      </c>
      <c r="L935">
        <v>48</v>
      </c>
      <c r="M935" t="s">
        <v>102</v>
      </c>
      <c r="N935">
        <v>934</v>
      </c>
      <c r="O935">
        <v>2</v>
      </c>
    </row>
    <row r="936" spans="1:15" hidden="1" x14ac:dyDescent="0.3">
      <c r="A936" t="s">
        <v>3589</v>
      </c>
      <c r="B936" t="s">
        <v>3590</v>
      </c>
      <c r="C936" s="1" t="str">
        <f t="shared" si="146"/>
        <v>21:0455</v>
      </c>
      <c r="D936" s="1" t="str">
        <f t="shared" si="150"/>
        <v>21:0149</v>
      </c>
      <c r="E936" t="s">
        <v>3591</v>
      </c>
      <c r="F936" t="s">
        <v>3592</v>
      </c>
      <c r="H936">
        <v>54.831034099999997</v>
      </c>
      <c r="I936">
        <v>-128.0685886</v>
      </c>
      <c r="J936" s="1" t="str">
        <f t="shared" si="151"/>
        <v>NGR bulk stream sediment</v>
      </c>
      <c r="K936" s="1" t="str">
        <f t="shared" si="152"/>
        <v>&lt;177 micron (NGR)</v>
      </c>
      <c r="L936">
        <v>48</v>
      </c>
      <c r="M936" t="s">
        <v>107</v>
      </c>
      <c r="N936">
        <v>935</v>
      </c>
      <c r="O936">
        <v>0.5</v>
      </c>
    </row>
    <row r="937" spans="1:15" hidden="1" x14ac:dyDescent="0.3">
      <c r="A937" t="s">
        <v>3593</v>
      </c>
      <c r="B937" t="s">
        <v>3594</v>
      </c>
      <c r="C937" s="1" t="str">
        <f t="shared" si="146"/>
        <v>21:0455</v>
      </c>
      <c r="D937" s="1" t="str">
        <f t="shared" si="150"/>
        <v>21:0149</v>
      </c>
      <c r="E937" t="s">
        <v>3595</v>
      </c>
      <c r="F937" t="s">
        <v>3596</v>
      </c>
      <c r="H937">
        <v>54.807474999999997</v>
      </c>
      <c r="I937">
        <v>-128.00899440000001</v>
      </c>
      <c r="J937" s="1" t="str">
        <f t="shared" si="151"/>
        <v>NGR bulk stream sediment</v>
      </c>
      <c r="K937" s="1" t="str">
        <f t="shared" si="152"/>
        <v>&lt;177 micron (NGR)</v>
      </c>
      <c r="L937">
        <v>48</v>
      </c>
      <c r="M937" t="s">
        <v>112</v>
      </c>
      <c r="N937">
        <v>936</v>
      </c>
      <c r="O937">
        <v>6</v>
      </c>
    </row>
    <row r="938" spans="1:15" hidden="1" x14ac:dyDescent="0.3">
      <c r="A938" t="s">
        <v>3597</v>
      </c>
      <c r="B938" t="s">
        <v>3598</v>
      </c>
      <c r="C938" s="1" t="str">
        <f t="shared" si="146"/>
        <v>21:0455</v>
      </c>
      <c r="D938" s="1" t="str">
        <f t="shared" si="150"/>
        <v>21:0149</v>
      </c>
      <c r="E938" t="s">
        <v>3599</v>
      </c>
      <c r="F938" t="s">
        <v>3600</v>
      </c>
      <c r="H938">
        <v>54.892212999999998</v>
      </c>
      <c r="I938">
        <v>-128.056251</v>
      </c>
      <c r="J938" s="1" t="str">
        <f t="shared" si="151"/>
        <v>NGR bulk stream sediment</v>
      </c>
      <c r="K938" s="1" t="str">
        <f t="shared" si="152"/>
        <v>&lt;177 micron (NGR)</v>
      </c>
      <c r="L938">
        <v>49</v>
      </c>
      <c r="M938" t="s">
        <v>19</v>
      </c>
      <c r="N938">
        <v>937</v>
      </c>
      <c r="O938">
        <v>3</v>
      </c>
    </row>
    <row r="939" spans="1:15" hidden="1" x14ac:dyDescent="0.3">
      <c r="A939" t="s">
        <v>3601</v>
      </c>
      <c r="B939" t="s">
        <v>3602</v>
      </c>
      <c r="C939" s="1" t="str">
        <f t="shared" si="146"/>
        <v>21:0455</v>
      </c>
      <c r="D939" s="1" t="str">
        <f t="shared" si="150"/>
        <v>21:0149</v>
      </c>
      <c r="E939" t="s">
        <v>3603</v>
      </c>
      <c r="F939" t="s">
        <v>3604</v>
      </c>
      <c r="H939">
        <v>54.8038338</v>
      </c>
      <c r="I939">
        <v>-128.01325259999999</v>
      </c>
      <c r="J939" s="1" t="str">
        <f t="shared" si="151"/>
        <v>NGR bulk stream sediment</v>
      </c>
      <c r="K939" s="1" t="str">
        <f t="shared" si="152"/>
        <v>&lt;177 micron (NGR)</v>
      </c>
      <c r="L939">
        <v>49</v>
      </c>
      <c r="M939" t="s">
        <v>38</v>
      </c>
      <c r="N939">
        <v>938</v>
      </c>
      <c r="O939">
        <v>3</v>
      </c>
    </row>
    <row r="940" spans="1:15" hidden="1" x14ac:dyDescent="0.3">
      <c r="A940" t="s">
        <v>3605</v>
      </c>
      <c r="B940" t="s">
        <v>3606</v>
      </c>
      <c r="C940" s="1" t="str">
        <f t="shared" si="146"/>
        <v>21:0455</v>
      </c>
      <c r="D940" s="1" t="str">
        <f t="shared" si="150"/>
        <v>21:0149</v>
      </c>
      <c r="E940" t="s">
        <v>3607</v>
      </c>
      <c r="F940" t="s">
        <v>3608</v>
      </c>
      <c r="H940">
        <v>54.8951134</v>
      </c>
      <c r="I940">
        <v>-128.06174999999999</v>
      </c>
      <c r="J940" s="1" t="str">
        <f t="shared" si="151"/>
        <v>NGR bulk stream sediment</v>
      </c>
      <c r="K940" s="1" t="str">
        <f t="shared" si="152"/>
        <v>&lt;177 micron (NGR)</v>
      </c>
      <c r="L940">
        <v>49</v>
      </c>
      <c r="M940" t="s">
        <v>43</v>
      </c>
      <c r="N940">
        <v>939</v>
      </c>
      <c r="O940">
        <v>2</v>
      </c>
    </row>
    <row r="941" spans="1:15" hidden="1" x14ac:dyDescent="0.3">
      <c r="A941" t="s">
        <v>3609</v>
      </c>
      <c r="B941" t="s">
        <v>3610</v>
      </c>
      <c r="C941" s="1" t="str">
        <f t="shared" si="146"/>
        <v>21:0455</v>
      </c>
      <c r="D941" s="1" t="str">
        <f t="shared" si="150"/>
        <v>21:0149</v>
      </c>
      <c r="E941" t="s">
        <v>3599</v>
      </c>
      <c r="F941" t="s">
        <v>3611</v>
      </c>
      <c r="H941">
        <v>54.892212999999998</v>
      </c>
      <c r="I941">
        <v>-128.056251</v>
      </c>
      <c r="J941" s="1" t="str">
        <f t="shared" si="151"/>
        <v>NGR bulk stream sediment</v>
      </c>
      <c r="K941" s="1" t="str">
        <f t="shared" si="152"/>
        <v>&lt;177 micron (NGR)</v>
      </c>
      <c r="L941">
        <v>49</v>
      </c>
      <c r="M941" t="s">
        <v>72</v>
      </c>
      <c r="N941">
        <v>940</v>
      </c>
      <c r="O941">
        <v>3</v>
      </c>
    </row>
    <row r="942" spans="1:15" hidden="1" x14ac:dyDescent="0.3">
      <c r="A942" t="s">
        <v>3612</v>
      </c>
      <c r="B942" t="s">
        <v>3613</v>
      </c>
      <c r="C942" s="1" t="str">
        <f t="shared" si="146"/>
        <v>21:0455</v>
      </c>
      <c r="D942" s="1" t="str">
        <f t="shared" si="150"/>
        <v>21:0149</v>
      </c>
      <c r="E942" t="s">
        <v>3614</v>
      </c>
      <c r="F942" t="s">
        <v>3615</v>
      </c>
      <c r="H942">
        <v>54.887270700000002</v>
      </c>
      <c r="I942">
        <v>-128.0233005</v>
      </c>
      <c r="J942" s="1" t="str">
        <f t="shared" si="151"/>
        <v>NGR bulk stream sediment</v>
      </c>
      <c r="K942" s="1" t="str">
        <f t="shared" si="152"/>
        <v>&lt;177 micron (NGR)</v>
      </c>
      <c r="L942">
        <v>49</v>
      </c>
      <c r="M942" t="s">
        <v>48</v>
      </c>
      <c r="N942">
        <v>941</v>
      </c>
      <c r="O942">
        <v>2</v>
      </c>
    </row>
    <row r="943" spans="1:15" hidden="1" x14ac:dyDescent="0.3">
      <c r="A943" t="s">
        <v>3616</v>
      </c>
      <c r="B943" t="s">
        <v>3617</v>
      </c>
      <c r="C943" s="1" t="str">
        <f t="shared" si="146"/>
        <v>21:0455</v>
      </c>
      <c r="D943" s="1" t="str">
        <f t="shared" si="150"/>
        <v>21:0149</v>
      </c>
      <c r="E943" t="s">
        <v>3618</v>
      </c>
      <c r="F943" t="s">
        <v>3619</v>
      </c>
      <c r="H943">
        <v>54.872758099999999</v>
      </c>
      <c r="I943">
        <v>-128.0145809</v>
      </c>
      <c r="J943" s="1" t="str">
        <f t="shared" si="151"/>
        <v>NGR bulk stream sediment</v>
      </c>
      <c r="K943" s="1" t="str">
        <f t="shared" si="152"/>
        <v>&lt;177 micron (NGR)</v>
      </c>
      <c r="L943">
        <v>49</v>
      </c>
      <c r="M943" t="s">
        <v>53</v>
      </c>
      <c r="N943">
        <v>942</v>
      </c>
      <c r="O943">
        <v>2</v>
      </c>
    </row>
    <row r="944" spans="1:15" hidden="1" x14ac:dyDescent="0.3">
      <c r="A944" t="s">
        <v>3620</v>
      </c>
      <c r="B944" t="s">
        <v>3621</v>
      </c>
      <c r="C944" s="1" t="str">
        <f t="shared" si="146"/>
        <v>21:0455</v>
      </c>
      <c r="D944" s="1" t="str">
        <f t="shared" si="150"/>
        <v>21:0149</v>
      </c>
      <c r="E944" t="s">
        <v>3622</v>
      </c>
      <c r="F944" t="s">
        <v>3623</v>
      </c>
      <c r="H944">
        <v>54.856358499999999</v>
      </c>
      <c r="I944">
        <v>-128.00597619999999</v>
      </c>
      <c r="J944" s="1" t="str">
        <f t="shared" si="151"/>
        <v>NGR bulk stream sediment</v>
      </c>
      <c r="K944" s="1" t="str">
        <f t="shared" si="152"/>
        <v>&lt;177 micron (NGR)</v>
      </c>
      <c r="L944">
        <v>49</v>
      </c>
      <c r="M944" t="s">
        <v>58</v>
      </c>
      <c r="N944">
        <v>943</v>
      </c>
      <c r="O944">
        <v>2</v>
      </c>
    </row>
    <row r="945" spans="1:15" hidden="1" x14ac:dyDescent="0.3">
      <c r="A945" t="s">
        <v>3624</v>
      </c>
      <c r="B945" t="s">
        <v>3625</v>
      </c>
      <c r="C945" s="1" t="str">
        <f t="shared" si="146"/>
        <v>21:0455</v>
      </c>
      <c r="D945" s="1" t="str">
        <f>HYPERLINK("https://geochem.nrcan.gc.ca/cdogs/content/svy/svy_e.htm", "")</f>
        <v/>
      </c>
      <c r="G945" s="1" t="str">
        <f>HYPERLINK("https://geochem.nrcan.gc.ca/cdogs/content/cr_/cr_00119_e.htm", "119")</f>
        <v>119</v>
      </c>
      <c r="J945" t="s">
        <v>31</v>
      </c>
      <c r="K945" t="s">
        <v>32</v>
      </c>
      <c r="L945">
        <v>49</v>
      </c>
      <c r="M945" t="s">
        <v>33</v>
      </c>
      <c r="N945">
        <v>944</v>
      </c>
      <c r="O945">
        <v>3</v>
      </c>
    </row>
    <row r="946" spans="1:15" hidden="1" x14ac:dyDescent="0.3">
      <c r="A946" t="s">
        <v>3626</v>
      </c>
      <c r="B946" t="s">
        <v>3627</v>
      </c>
      <c r="C946" s="1" t="str">
        <f t="shared" si="146"/>
        <v>21:0455</v>
      </c>
      <c r="D946" s="1" t="str">
        <f t="shared" ref="D946:D975" si="153">HYPERLINK("https://geochem.nrcan.gc.ca/cdogs/content/svy/svy210149_e.htm", "21:0149")</f>
        <v>21:0149</v>
      </c>
      <c r="E946" t="s">
        <v>3628</v>
      </c>
      <c r="F946" t="s">
        <v>3629</v>
      </c>
      <c r="H946">
        <v>54.912501300000002</v>
      </c>
      <c r="I946">
        <v>-128.0305372</v>
      </c>
      <c r="J946" s="1" t="str">
        <f t="shared" ref="J946:J975" si="154">HYPERLINK("https://geochem.nrcan.gc.ca/cdogs/content/kwd/kwd020030_e.htm", "NGR bulk stream sediment")</f>
        <v>NGR bulk stream sediment</v>
      </c>
      <c r="K946" s="1" t="str">
        <f t="shared" ref="K946:K975" si="155">HYPERLINK("https://geochem.nrcan.gc.ca/cdogs/content/kwd/kwd080006_e.htm", "&lt;177 micron (NGR)")</f>
        <v>&lt;177 micron (NGR)</v>
      </c>
      <c r="L946">
        <v>49</v>
      </c>
      <c r="M946" t="s">
        <v>63</v>
      </c>
      <c r="N946">
        <v>945</v>
      </c>
      <c r="O946">
        <v>3</v>
      </c>
    </row>
    <row r="947" spans="1:15" hidden="1" x14ac:dyDescent="0.3">
      <c r="A947" t="s">
        <v>3630</v>
      </c>
      <c r="B947" t="s">
        <v>3631</v>
      </c>
      <c r="C947" s="1" t="str">
        <f t="shared" si="146"/>
        <v>21:0455</v>
      </c>
      <c r="D947" s="1" t="str">
        <f t="shared" si="153"/>
        <v>21:0149</v>
      </c>
      <c r="E947" t="s">
        <v>3632</v>
      </c>
      <c r="F947" t="s">
        <v>3633</v>
      </c>
      <c r="H947">
        <v>54.955739800000003</v>
      </c>
      <c r="I947">
        <v>-128.0094785</v>
      </c>
      <c r="J947" s="1" t="str">
        <f t="shared" si="154"/>
        <v>NGR bulk stream sediment</v>
      </c>
      <c r="K947" s="1" t="str">
        <f t="shared" si="155"/>
        <v>&lt;177 micron (NGR)</v>
      </c>
      <c r="L947">
        <v>49</v>
      </c>
      <c r="M947" t="s">
        <v>68</v>
      </c>
      <c r="N947">
        <v>946</v>
      </c>
      <c r="O947">
        <v>2</v>
      </c>
    </row>
    <row r="948" spans="1:15" hidden="1" x14ac:dyDescent="0.3">
      <c r="A948" t="s">
        <v>3634</v>
      </c>
      <c r="B948" t="s">
        <v>3635</v>
      </c>
      <c r="C948" s="1" t="str">
        <f t="shared" si="146"/>
        <v>21:0455</v>
      </c>
      <c r="D948" s="1" t="str">
        <f t="shared" si="153"/>
        <v>21:0149</v>
      </c>
      <c r="E948" t="s">
        <v>3636</v>
      </c>
      <c r="F948" t="s">
        <v>3637</v>
      </c>
      <c r="H948">
        <v>54.974880599999999</v>
      </c>
      <c r="I948">
        <v>-128.0556134</v>
      </c>
      <c r="J948" s="1" t="str">
        <f t="shared" si="154"/>
        <v>NGR bulk stream sediment</v>
      </c>
      <c r="K948" s="1" t="str">
        <f t="shared" si="155"/>
        <v>&lt;177 micron (NGR)</v>
      </c>
      <c r="L948">
        <v>49</v>
      </c>
      <c r="M948" t="s">
        <v>77</v>
      </c>
      <c r="N948">
        <v>947</v>
      </c>
      <c r="O948">
        <v>3</v>
      </c>
    </row>
    <row r="949" spans="1:15" hidden="1" x14ac:dyDescent="0.3">
      <c r="A949" t="s">
        <v>3638</v>
      </c>
      <c r="B949" t="s">
        <v>3639</v>
      </c>
      <c r="C949" s="1" t="str">
        <f t="shared" si="146"/>
        <v>21:0455</v>
      </c>
      <c r="D949" s="1" t="str">
        <f t="shared" si="153"/>
        <v>21:0149</v>
      </c>
      <c r="E949" t="s">
        <v>3640</v>
      </c>
      <c r="F949" t="s">
        <v>3641</v>
      </c>
      <c r="H949">
        <v>54.972483500000003</v>
      </c>
      <c r="I949">
        <v>-128.0467022</v>
      </c>
      <c r="J949" s="1" t="str">
        <f t="shared" si="154"/>
        <v>NGR bulk stream sediment</v>
      </c>
      <c r="K949" s="1" t="str">
        <f t="shared" si="155"/>
        <v>&lt;177 micron (NGR)</v>
      </c>
      <c r="L949">
        <v>49</v>
      </c>
      <c r="M949" t="s">
        <v>82</v>
      </c>
      <c r="N949">
        <v>948</v>
      </c>
      <c r="O949">
        <v>3</v>
      </c>
    </row>
    <row r="950" spans="1:15" hidden="1" x14ac:dyDescent="0.3">
      <c r="A950" t="s">
        <v>3642</v>
      </c>
      <c r="B950" t="s">
        <v>3643</v>
      </c>
      <c r="C950" s="1" t="str">
        <f t="shared" si="146"/>
        <v>21:0455</v>
      </c>
      <c r="D950" s="1" t="str">
        <f t="shared" si="153"/>
        <v>21:0149</v>
      </c>
      <c r="E950" t="s">
        <v>3644</v>
      </c>
      <c r="F950" t="s">
        <v>3645</v>
      </c>
      <c r="H950">
        <v>54.974968199999999</v>
      </c>
      <c r="I950">
        <v>-128.11513679999999</v>
      </c>
      <c r="J950" s="1" t="str">
        <f t="shared" si="154"/>
        <v>NGR bulk stream sediment</v>
      </c>
      <c r="K950" s="1" t="str">
        <f t="shared" si="155"/>
        <v>&lt;177 micron (NGR)</v>
      </c>
      <c r="L950">
        <v>49</v>
      </c>
      <c r="M950" t="s">
        <v>87</v>
      </c>
      <c r="N950">
        <v>949</v>
      </c>
      <c r="O950">
        <v>2</v>
      </c>
    </row>
    <row r="951" spans="1:15" hidden="1" x14ac:dyDescent="0.3">
      <c r="A951" t="s">
        <v>3646</v>
      </c>
      <c r="B951" t="s">
        <v>3647</v>
      </c>
      <c r="C951" s="1" t="str">
        <f t="shared" si="146"/>
        <v>21:0455</v>
      </c>
      <c r="D951" s="1" t="str">
        <f t="shared" si="153"/>
        <v>21:0149</v>
      </c>
      <c r="E951" t="s">
        <v>3648</v>
      </c>
      <c r="F951" t="s">
        <v>3649</v>
      </c>
      <c r="H951">
        <v>54.9980464</v>
      </c>
      <c r="I951">
        <v>-128.1401572</v>
      </c>
      <c r="J951" s="1" t="str">
        <f t="shared" si="154"/>
        <v>NGR bulk stream sediment</v>
      </c>
      <c r="K951" s="1" t="str">
        <f t="shared" si="155"/>
        <v>&lt;177 micron (NGR)</v>
      </c>
      <c r="L951">
        <v>49</v>
      </c>
      <c r="M951" t="s">
        <v>92</v>
      </c>
      <c r="N951">
        <v>950</v>
      </c>
      <c r="O951">
        <v>4</v>
      </c>
    </row>
    <row r="952" spans="1:15" hidden="1" x14ac:dyDescent="0.3">
      <c r="A952" t="s">
        <v>3650</v>
      </c>
      <c r="B952" t="s">
        <v>3651</v>
      </c>
      <c r="C952" s="1" t="str">
        <f t="shared" si="146"/>
        <v>21:0455</v>
      </c>
      <c r="D952" s="1" t="str">
        <f t="shared" si="153"/>
        <v>21:0149</v>
      </c>
      <c r="E952" t="s">
        <v>3652</v>
      </c>
      <c r="F952" t="s">
        <v>3653</v>
      </c>
      <c r="H952">
        <v>54.897165700000002</v>
      </c>
      <c r="I952">
        <v>-128.1324492</v>
      </c>
      <c r="J952" s="1" t="str">
        <f t="shared" si="154"/>
        <v>NGR bulk stream sediment</v>
      </c>
      <c r="K952" s="1" t="str">
        <f t="shared" si="155"/>
        <v>&lt;177 micron (NGR)</v>
      </c>
      <c r="L952">
        <v>49</v>
      </c>
      <c r="M952" t="s">
        <v>97</v>
      </c>
      <c r="N952">
        <v>951</v>
      </c>
      <c r="O952">
        <v>3</v>
      </c>
    </row>
    <row r="953" spans="1:15" hidden="1" x14ac:dyDescent="0.3">
      <c r="A953" t="s">
        <v>3654</v>
      </c>
      <c r="B953" t="s">
        <v>3655</v>
      </c>
      <c r="C953" s="1" t="str">
        <f t="shared" si="146"/>
        <v>21:0455</v>
      </c>
      <c r="D953" s="1" t="str">
        <f t="shared" si="153"/>
        <v>21:0149</v>
      </c>
      <c r="E953" t="s">
        <v>3656</v>
      </c>
      <c r="F953" t="s">
        <v>3657</v>
      </c>
      <c r="H953">
        <v>54.894856300000001</v>
      </c>
      <c r="I953">
        <v>-128.13753500000001</v>
      </c>
      <c r="J953" s="1" t="str">
        <f t="shared" si="154"/>
        <v>NGR bulk stream sediment</v>
      </c>
      <c r="K953" s="1" t="str">
        <f t="shared" si="155"/>
        <v>&lt;177 micron (NGR)</v>
      </c>
      <c r="L953">
        <v>49</v>
      </c>
      <c r="M953" t="s">
        <v>24</v>
      </c>
      <c r="N953">
        <v>952</v>
      </c>
      <c r="O953">
        <v>1</v>
      </c>
    </row>
    <row r="954" spans="1:15" hidden="1" x14ac:dyDescent="0.3">
      <c r="A954" t="s">
        <v>3658</v>
      </c>
      <c r="B954" t="s">
        <v>3659</v>
      </c>
      <c r="C954" s="1" t="str">
        <f t="shared" si="146"/>
        <v>21:0455</v>
      </c>
      <c r="D954" s="1" t="str">
        <f t="shared" si="153"/>
        <v>21:0149</v>
      </c>
      <c r="E954" t="s">
        <v>3656</v>
      </c>
      <c r="F954" t="s">
        <v>3660</v>
      </c>
      <c r="H954">
        <v>54.894856300000001</v>
      </c>
      <c r="I954">
        <v>-128.13753500000001</v>
      </c>
      <c r="J954" s="1" t="str">
        <f t="shared" si="154"/>
        <v>NGR bulk stream sediment</v>
      </c>
      <c r="K954" s="1" t="str">
        <f t="shared" si="155"/>
        <v>&lt;177 micron (NGR)</v>
      </c>
      <c r="L954">
        <v>49</v>
      </c>
      <c r="M954" t="s">
        <v>28</v>
      </c>
      <c r="N954">
        <v>953</v>
      </c>
      <c r="O954">
        <v>2</v>
      </c>
    </row>
    <row r="955" spans="1:15" hidden="1" x14ac:dyDescent="0.3">
      <c r="A955" t="s">
        <v>3661</v>
      </c>
      <c r="B955" t="s">
        <v>3662</v>
      </c>
      <c r="C955" s="1" t="str">
        <f t="shared" si="146"/>
        <v>21:0455</v>
      </c>
      <c r="D955" s="1" t="str">
        <f t="shared" si="153"/>
        <v>21:0149</v>
      </c>
      <c r="E955" t="s">
        <v>3663</v>
      </c>
      <c r="F955" t="s">
        <v>3664</v>
      </c>
      <c r="H955">
        <v>54.913031099999998</v>
      </c>
      <c r="I955">
        <v>-128.14689749999999</v>
      </c>
      <c r="J955" s="1" t="str">
        <f t="shared" si="154"/>
        <v>NGR bulk stream sediment</v>
      </c>
      <c r="K955" s="1" t="str">
        <f t="shared" si="155"/>
        <v>&lt;177 micron (NGR)</v>
      </c>
      <c r="L955">
        <v>49</v>
      </c>
      <c r="M955" t="s">
        <v>102</v>
      </c>
      <c r="N955">
        <v>954</v>
      </c>
      <c r="O955">
        <v>2</v>
      </c>
    </row>
    <row r="956" spans="1:15" hidden="1" x14ac:dyDescent="0.3">
      <c r="A956" t="s">
        <v>3665</v>
      </c>
      <c r="B956" t="s">
        <v>3666</v>
      </c>
      <c r="C956" s="1" t="str">
        <f t="shared" si="146"/>
        <v>21:0455</v>
      </c>
      <c r="D956" s="1" t="str">
        <f t="shared" si="153"/>
        <v>21:0149</v>
      </c>
      <c r="E956" t="s">
        <v>3667</v>
      </c>
      <c r="F956" t="s">
        <v>3668</v>
      </c>
      <c r="H956">
        <v>54.915740100000001</v>
      </c>
      <c r="I956">
        <v>-128.15131779999999</v>
      </c>
      <c r="J956" s="1" t="str">
        <f t="shared" si="154"/>
        <v>NGR bulk stream sediment</v>
      </c>
      <c r="K956" s="1" t="str">
        <f t="shared" si="155"/>
        <v>&lt;177 micron (NGR)</v>
      </c>
      <c r="L956">
        <v>49</v>
      </c>
      <c r="M956" t="s">
        <v>107</v>
      </c>
      <c r="N956">
        <v>955</v>
      </c>
      <c r="O956">
        <v>2</v>
      </c>
    </row>
    <row r="957" spans="1:15" hidden="1" x14ac:dyDescent="0.3">
      <c r="A957" t="s">
        <v>3669</v>
      </c>
      <c r="B957" t="s">
        <v>3670</v>
      </c>
      <c r="C957" s="1" t="str">
        <f t="shared" si="146"/>
        <v>21:0455</v>
      </c>
      <c r="D957" s="1" t="str">
        <f t="shared" si="153"/>
        <v>21:0149</v>
      </c>
      <c r="E957" t="s">
        <v>3671</v>
      </c>
      <c r="F957" t="s">
        <v>3672</v>
      </c>
      <c r="H957">
        <v>54.9115143</v>
      </c>
      <c r="I957">
        <v>-128.15491599999999</v>
      </c>
      <c r="J957" s="1" t="str">
        <f t="shared" si="154"/>
        <v>NGR bulk stream sediment</v>
      </c>
      <c r="K957" s="1" t="str">
        <f t="shared" si="155"/>
        <v>&lt;177 micron (NGR)</v>
      </c>
      <c r="L957">
        <v>49</v>
      </c>
      <c r="M957" t="s">
        <v>112</v>
      </c>
      <c r="N957">
        <v>956</v>
      </c>
      <c r="O957">
        <v>2</v>
      </c>
    </row>
    <row r="958" spans="1:15" hidden="1" x14ac:dyDescent="0.3">
      <c r="A958" t="s">
        <v>3673</v>
      </c>
      <c r="B958" t="s">
        <v>3674</v>
      </c>
      <c r="C958" s="1" t="str">
        <f t="shared" si="146"/>
        <v>21:0455</v>
      </c>
      <c r="D958" s="1" t="str">
        <f t="shared" si="153"/>
        <v>21:0149</v>
      </c>
      <c r="E958" t="s">
        <v>3675</v>
      </c>
      <c r="F958" t="s">
        <v>3676</v>
      </c>
      <c r="H958">
        <v>54.8766854</v>
      </c>
      <c r="I958">
        <v>-128.28449760000001</v>
      </c>
      <c r="J958" s="1" t="str">
        <f t="shared" si="154"/>
        <v>NGR bulk stream sediment</v>
      </c>
      <c r="K958" s="1" t="str">
        <f t="shared" si="155"/>
        <v>&lt;177 micron (NGR)</v>
      </c>
      <c r="L958">
        <v>50</v>
      </c>
      <c r="M958" t="s">
        <v>725</v>
      </c>
      <c r="N958">
        <v>957</v>
      </c>
      <c r="O958">
        <v>2</v>
      </c>
    </row>
    <row r="959" spans="1:15" hidden="1" x14ac:dyDescent="0.3">
      <c r="A959" t="s">
        <v>3677</v>
      </c>
      <c r="B959" t="s">
        <v>3678</v>
      </c>
      <c r="C959" s="1" t="str">
        <f t="shared" si="146"/>
        <v>21:0455</v>
      </c>
      <c r="D959" s="1" t="str">
        <f t="shared" si="153"/>
        <v>21:0149</v>
      </c>
      <c r="E959" t="s">
        <v>3679</v>
      </c>
      <c r="F959" t="s">
        <v>3680</v>
      </c>
      <c r="H959">
        <v>54.918082200000001</v>
      </c>
      <c r="I959">
        <v>-128.17828979999999</v>
      </c>
      <c r="J959" s="1" t="str">
        <f t="shared" si="154"/>
        <v>NGR bulk stream sediment</v>
      </c>
      <c r="K959" s="1" t="str">
        <f t="shared" si="155"/>
        <v>&lt;177 micron (NGR)</v>
      </c>
      <c r="L959">
        <v>50</v>
      </c>
      <c r="M959" t="s">
        <v>38</v>
      </c>
      <c r="N959">
        <v>958</v>
      </c>
      <c r="O959">
        <v>1</v>
      </c>
    </row>
    <row r="960" spans="1:15" hidden="1" x14ac:dyDescent="0.3">
      <c r="A960" t="s">
        <v>3681</v>
      </c>
      <c r="B960" t="s">
        <v>3682</v>
      </c>
      <c r="C960" s="1" t="str">
        <f t="shared" si="146"/>
        <v>21:0455</v>
      </c>
      <c r="D960" s="1" t="str">
        <f t="shared" si="153"/>
        <v>21:0149</v>
      </c>
      <c r="E960" t="s">
        <v>3683</v>
      </c>
      <c r="F960" t="s">
        <v>3684</v>
      </c>
      <c r="H960">
        <v>54.911714099999998</v>
      </c>
      <c r="I960">
        <v>-128.18685769999999</v>
      </c>
      <c r="J960" s="1" t="str">
        <f t="shared" si="154"/>
        <v>NGR bulk stream sediment</v>
      </c>
      <c r="K960" s="1" t="str">
        <f t="shared" si="155"/>
        <v>&lt;177 micron (NGR)</v>
      </c>
      <c r="L960">
        <v>50</v>
      </c>
      <c r="M960" t="s">
        <v>43</v>
      </c>
      <c r="N960">
        <v>959</v>
      </c>
      <c r="O960">
        <v>2</v>
      </c>
    </row>
    <row r="961" spans="1:15" hidden="1" x14ac:dyDescent="0.3">
      <c r="A961" t="s">
        <v>3685</v>
      </c>
      <c r="B961" t="s">
        <v>3686</v>
      </c>
      <c r="C961" s="1" t="str">
        <f t="shared" si="146"/>
        <v>21:0455</v>
      </c>
      <c r="D961" s="1" t="str">
        <f t="shared" si="153"/>
        <v>21:0149</v>
      </c>
      <c r="E961" t="s">
        <v>3687</v>
      </c>
      <c r="F961" t="s">
        <v>3688</v>
      </c>
      <c r="H961">
        <v>54.915296699999999</v>
      </c>
      <c r="I961">
        <v>-128.2262528</v>
      </c>
      <c r="J961" s="1" t="str">
        <f t="shared" si="154"/>
        <v>NGR bulk stream sediment</v>
      </c>
      <c r="K961" s="1" t="str">
        <f t="shared" si="155"/>
        <v>&lt;177 micron (NGR)</v>
      </c>
      <c r="L961">
        <v>50</v>
      </c>
      <c r="M961" t="s">
        <v>48</v>
      </c>
      <c r="N961">
        <v>960</v>
      </c>
      <c r="O961">
        <v>1</v>
      </c>
    </row>
    <row r="962" spans="1:15" hidden="1" x14ac:dyDescent="0.3">
      <c r="A962" t="s">
        <v>3689</v>
      </c>
      <c r="B962" t="s">
        <v>3690</v>
      </c>
      <c r="C962" s="1" t="str">
        <f t="shared" ref="C962:C1025" si="156">HYPERLINK("https://geochem.nrcan.gc.ca/cdogs/content/bdl/bdl210455_e.htm", "21:0455")</f>
        <v>21:0455</v>
      </c>
      <c r="D962" s="1" t="str">
        <f t="shared" si="153"/>
        <v>21:0149</v>
      </c>
      <c r="E962" t="s">
        <v>3691</v>
      </c>
      <c r="F962" t="s">
        <v>3692</v>
      </c>
      <c r="H962">
        <v>54.9069018</v>
      </c>
      <c r="I962">
        <v>-128.23034329999999</v>
      </c>
      <c r="J962" s="1" t="str">
        <f t="shared" si="154"/>
        <v>NGR bulk stream sediment</v>
      </c>
      <c r="K962" s="1" t="str">
        <f t="shared" si="155"/>
        <v>&lt;177 micron (NGR)</v>
      </c>
      <c r="L962">
        <v>50</v>
      </c>
      <c r="M962" t="s">
        <v>53</v>
      </c>
      <c r="N962">
        <v>961</v>
      </c>
      <c r="O962">
        <v>1</v>
      </c>
    </row>
    <row r="963" spans="1:15" hidden="1" x14ac:dyDescent="0.3">
      <c r="A963" t="s">
        <v>3693</v>
      </c>
      <c r="B963" t="s">
        <v>3694</v>
      </c>
      <c r="C963" s="1" t="str">
        <f t="shared" si="156"/>
        <v>21:0455</v>
      </c>
      <c r="D963" s="1" t="str">
        <f t="shared" si="153"/>
        <v>21:0149</v>
      </c>
      <c r="E963" t="s">
        <v>3695</v>
      </c>
      <c r="F963" t="s">
        <v>3696</v>
      </c>
      <c r="H963">
        <v>54.912570899999999</v>
      </c>
      <c r="I963">
        <v>-128.2343381</v>
      </c>
      <c r="J963" s="1" t="str">
        <f t="shared" si="154"/>
        <v>NGR bulk stream sediment</v>
      </c>
      <c r="K963" s="1" t="str">
        <f t="shared" si="155"/>
        <v>&lt;177 micron (NGR)</v>
      </c>
      <c r="L963">
        <v>50</v>
      </c>
      <c r="M963" t="s">
        <v>58</v>
      </c>
      <c r="N963">
        <v>962</v>
      </c>
      <c r="O963">
        <v>2</v>
      </c>
    </row>
    <row r="964" spans="1:15" hidden="1" x14ac:dyDescent="0.3">
      <c r="A964" t="s">
        <v>3697</v>
      </c>
      <c r="B964" t="s">
        <v>3698</v>
      </c>
      <c r="C964" s="1" t="str">
        <f t="shared" si="156"/>
        <v>21:0455</v>
      </c>
      <c r="D964" s="1" t="str">
        <f t="shared" si="153"/>
        <v>21:0149</v>
      </c>
      <c r="E964" t="s">
        <v>3699</v>
      </c>
      <c r="F964" t="s">
        <v>3700</v>
      </c>
      <c r="H964">
        <v>54.883296999999999</v>
      </c>
      <c r="I964">
        <v>-128.2072387</v>
      </c>
      <c r="J964" s="1" t="str">
        <f t="shared" si="154"/>
        <v>NGR bulk stream sediment</v>
      </c>
      <c r="K964" s="1" t="str">
        <f t="shared" si="155"/>
        <v>&lt;177 micron (NGR)</v>
      </c>
      <c r="L964">
        <v>50</v>
      </c>
      <c r="M964" t="s">
        <v>63</v>
      </c>
      <c r="N964">
        <v>963</v>
      </c>
      <c r="O964">
        <v>1</v>
      </c>
    </row>
    <row r="965" spans="1:15" hidden="1" x14ac:dyDescent="0.3">
      <c r="A965" t="s">
        <v>3701</v>
      </c>
      <c r="B965" t="s">
        <v>3702</v>
      </c>
      <c r="C965" s="1" t="str">
        <f t="shared" si="156"/>
        <v>21:0455</v>
      </c>
      <c r="D965" s="1" t="str">
        <f t="shared" si="153"/>
        <v>21:0149</v>
      </c>
      <c r="E965" t="s">
        <v>3675</v>
      </c>
      <c r="F965" t="s">
        <v>3703</v>
      </c>
      <c r="H965">
        <v>54.8766854</v>
      </c>
      <c r="I965">
        <v>-128.28449760000001</v>
      </c>
      <c r="J965" s="1" t="str">
        <f t="shared" si="154"/>
        <v>NGR bulk stream sediment</v>
      </c>
      <c r="K965" s="1" t="str">
        <f t="shared" si="155"/>
        <v>&lt;177 micron (NGR)</v>
      </c>
      <c r="L965">
        <v>50</v>
      </c>
      <c r="M965" t="s">
        <v>733</v>
      </c>
      <c r="N965">
        <v>964</v>
      </c>
      <c r="O965">
        <v>1</v>
      </c>
    </row>
    <row r="966" spans="1:15" hidden="1" x14ac:dyDescent="0.3">
      <c r="A966" t="s">
        <v>3704</v>
      </c>
      <c r="B966" t="s">
        <v>3705</v>
      </c>
      <c r="C966" s="1" t="str">
        <f t="shared" si="156"/>
        <v>21:0455</v>
      </c>
      <c r="D966" s="1" t="str">
        <f t="shared" si="153"/>
        <v>21:0149</v>
      </c>
      <c r="E966" t="s">
        <v>3675</v>
      </c>
      <c r="F966" t="s">
        <v>3706</v>
      </c>
      <c r="H966">
        <v>54.8766854</v>
      </c>
      <c r="I966">
        <v>-128.28449760000001</v>
      </c>
      <c r="J966" s="1" t="str">
        <f t="shared" si="154"/>
        <v>NGR bulk stream sediment</v>
      </c>
      <c r="K966" s="1" t="str">
        <f t="shared" si="155"/>
        <v>&lt;177 micron (NGR)</v>
      </c>
      <c r="L966">
        <v>50</v>
      </c>
      <c r="M966" t="s">
        <v>729</v>
      </c>
      <c r="N966">
        <v>965</v>
      </c>
      <c r="O966">
        <v>2</v>
      </c>
    </row>
    <row r="967" spans="1:15" hidden="1" x14ac:dyDescent="0.3">
      <c r="A967" t="s">
        <v>3707</v>
      </c>
      <c r="B967" t="s">
        <v>3708</v>
      </c>
      <c r="C967" s="1" t="str">
        <f t="shared" si="156"/>
        <v>21:0455</v>
      </c>
      <c r="D967" s="1" t="str">
        <f t="shared" si="153"/>
        <v>21:0149</v>
      </c>
      <c r="E967" t="s">
        <v>3709</v>
      </c>
      <c r="F967" t="s">
        <v>3710</v>
      </c>
      <c r="H967">
        <v>54.875630100000002</v>
      </c>
      <c r="I967">
        <v>-128.2792953</v>
      </c>
      <c r="J967" s="1" t="str">
        <f t="shared" si="154"/>
        <v>NGR bulk stream sediment</v>
      </c>
      <c r="K967" s="1" t="str">
        <f t="shared" si="155"/>
        <v>&lt;177 micron (NGR)</v>
      </c>
      <c r="L967">
        <v>50</v>
      </c>
      <c r="M967" t="s">
        <v>68</v>
      </c>
      <c r="N967">
        <v>966</v>
      </c>
      <c r="O967">
        <v>2</v>
      </c>
    </row>
    <row r="968" spans="1:15" hidden="1" x14ac:dyDescent="0.3">
      <c r="A968" t="s">
        <v>3711</v>
      </c>
      <c r="B968" t="s">
        <v>3712</v>
      </c>
      <c r="C968" s="1" t="str">
        <f t="shared" si="156"/>
        <v>21:0455</v>
      </c>
      <c r="D968" s="1" t="str">
        <f t="shared" si="153"/>
        <v>21:0149</v>
      </c>
      <c r="E968" t="s">
        <v>3713</v>
      </c>
      <c r="F968" t="s">
        <v>3714</v>
      </c>
      <c r="H968">
        <v>54.857627999999998</v>
      </c>
      <c r="I968">
        <v>-128.26561029999999</v>
      </c>
      <c r="J968" s="1" t="str">
        <f t="shared" si="154"/>
        <v>NGR bulk stream sediment</v>
      </c>
      <c r="K968" s="1" t="str">
        <f t="shared" si="155"/>
        <v>&lt;177 micron (NGR)</v>
      </c>
      <c r="L968">
        <v>50</v>
      </c>
      <c r="M968" t="s">
        <v>77</v>
      </c>
      <c r="N968">
        <v>967</v>
      </c>
      <c r="O968">
        <v>1</v>
      </c>
    </row>
    <row r="969" spans="1:15" hidden="1" x14ac:dyDescent="0.3">
      <c r="A969" t="s">
        <v>3715</v>
      </c>
      <c r="B969" t="s">
        <v>3716</v>
      </c>
      <c r="C969" s="1" t="str">
        <f t="shared" si="156"/>
        <v>21:0455</v>
      </c>
      <c r="D969" s="1" t="str">
        <f t="shared" si="153"/>
        <v>21:0149</v>
      </c>
      <c r="E969" t="s">
        <v>3717</v>
      </c>
      <c r="F969" t="s">
        <v>3718</v>
      </c>
      <c r="H969">
        <v>54.840374300000001</v>
      </c>
      <c r="I969">
        <v>-128.26290119999999</v>
      </c>
      <c r="J969" s="1" t="str">
        <f t="shared" si="154"/>
        <v>NGR bulk stream sediment</v>
      </c>
      <c r="K969" s="1" t="str">
        <f t="shared" si="155"/>
        <v>&lt;177 micron (NGR)</v>
      </c>
      <c r="L969">
        <v>50</v>
      </c>
      <c r="M969" t="s">
        <v>82</v>
      </c>
      <c r="N969">
        <v>968</v>
      </c>
      <c r="O969">
        <v>3</v>
      </c>
    </row>
    <row r="970" spans="1:15" hidden="1" x14ac:dyDescent="0.3">
      <c r="A970" t="s">
        <v>3719</v>
      </c>
      <c r="B970" t="s">
        <v>3720</v>
      </c>
      <c r="C970" s="1" t="str">
        <f t="shared" si="156"/>
        <v>21:0455</v>
      </c>
      <c r="D970" s="1" t="str">
        <f t="shared" si="153"/>
        <v>21:0149</v>
      </c>
      <c r="E970" t="s">
        <v>3721</v>
      </c>
      <c r="F970" t="s">
        <v>3722</v>
      </c>
      <c r="H970">
        <v>54.839956999999998</v>
      </c>
      <c r="I970">
        <v>-128.25488970000001</v>
      </c>
      <c r="J970" s="1" t="str">
        <f t="shared" si="154"/>
        <v>NGR bulk stream sediment</v>
      </c>
      <c r="K970" s="1" t="str">
        <f t="shared" si="155"/>
        <v>&lt;177 micron (NGR)</v>
      </c>
      <c r="L970">
        <v>50</v>
      </c>
      <c r="M970" t="s">
        <v>87</v>
      </c>
      <c r="N970">
        <v>969</v>
      </c>
      <c r="O970">
        <v>1</v>
      </c>
    </row>
    <row r="971" spans="1:15" hidden="1" x14ac:dyDescent="0.3">
      <c r="A971" t="s">
        <v>3723</v>
      </c>
      <c r="B971" t="s">
        <v>3724</v>
      </c>
      <c r="C971" s="1" t="str">
        <f t="shared" si="156"/>
        <v>21:0455</v>
      </c>
      <c r="D971" s="1" t="str">
        <f t="shared" si="153"/>
        <v>21:0149</v>
      </c>
      <c r="E971" t="s">
        <v>3725</v>
      </c>
      <c r="F971" t="s">
        <v>3726</v>
      </c>
      <c r="H971">
        <v>54.812938000000003</v>
      </c>
      <c r="I971">
        <v>-128.16448170000001</v>
      </c>
      <c r="J971" s="1" t="str">
        <f t="shared" si="154"/>
        <v>NGR bulk stream sediment</v>
      </c>
      <c r="K971" s="1" t="str">
        <f t="shared" si="155"/>
        <v>&lt;177 micron (NGR)</v>
      </c>
      <c r="L971">
        <v>50</v>
      </c>
      <c r="M971" t="s">
        <v>92</v>
      </c>
      <c r="N971">
        <v>970</v>
      </c>
      <c r="O971">
        <v>2</v>
      </c>
    </row>
    <row r="972" spans="1:15" hidden="1" x14ac:dyDescent="0.3">
      <c r="A972" t="s">
        <v>3727</v>
      </c>
      <c r="B972" t="s">
        <v>3728</v>
      </c>
      <c r="C972" s="1" t="str">
        <f t="shared" si="156"/>
        <v>21:0455</v>
      </c>
      <c r="D972" s="1" t="str">
        <f t="shared" si="153"/>
        <v>21:0149</v>
      </c>
      <c r="E972" t="s">
        <v>3729</v>
      </c>
      <c r="F972" t="s">
        <v>3730</v>
      </c>
      <c r="H972">
        <v>54.811366999999997</v>
      </c>
      <c r="I972">
        <v>-128.15951939999999</v>
      </c>
      <c r="J972" s="1" t="str">
        <f t="shared" si="154"/>
        <v>NGR bulk stream sediment</v>
      </c>
      <c r="K972" s="1" t="str">
        <f t="shared" si="155"/>
        <v>&lt;177 micron (NGR)</v>
      </c>
      <c r="L972">
        <v>50</v>
      </c>
      <c r="M972" t="s">
        <v>97</v>
      </c>
      <c r="N972">
        <v>971</v>
      </c>
      <c r="O972">
        <v>2</v>
      </c>
    </row>
    <row r="973" spans="1:15" hidden="1" x14ac:dyDescent="0.3">
      <c r="A973" t="s">
        <v>3731</v>
      </c>
      <c r="B973" t="s">
        <v>3732</v>
      </c>
      <c r="C973" s="1" t="str">
        <f t="shared" si="156"/>
        <v>21:0455</v>
      </c>
      <c r="D973" s="1" t="str">
        <f t="shared" si="153"/>
        <v>21:0149</v>
      </c>
      <c r="E973" t="s">
        <v>3733</v>
      </c>
      <c r="F973" t="s">
        <v>3734</v>
      </c>
      <c r="H973">
        <v>54.769918199999999</v>
      </c>
      <c r="I973">
        <v>-128.17005889999999</v>
      </c>
      <c r="J973" s="1" t="str">
        <f t="shared" si="154"/>
        <v>NGR bulk stream sediment</v>
      </c>
      <c r="K973" s="1" t="str">
        <f t="shared" si="155"/>
        <v>&lt;177 micron (NGR)</v>
      </c>
      <c r="L973">
        <v>50</v>
      </c>
      <c r="M973" t="s">
        <v>102</v>
      </c>
      <c r="N973">
        <v>972</v>
      </c>
      <c r="O973">
        <v>2</v>
      </c>
    </row>
    <row r="974" spans="1:15" hidden="1" x14ac:dyDescent="0.3">
      <c r="A974" t="s">
        <v>3735</v>
      </c>
      <c r="B974" t="s">
        <v>3736</v>
      </c>
      <c r="C974" s="1" t="str">
        <f t="shared" si="156"/>
        <v>21:0455</v>
      </c>
      <c r="D974" s="1" t="str">
        <f t="shared" si="153"/>
        <v>21:0149</v>
      </c>
      <c r="E974" t="s">
        <v>3737</v>
      </c>
      <c r="F974" t="s">
        <v>3738</v>
      </c>
      <c r="H974">
        <v>54.771625800000002</v>
      </c>
      <c r="I974">
        <v>-128.16612240000001</v>
      </c>
      <c r="J974" s="1" t="str">
        <f t="shared" si="154"/>
        <v>NGR bulk stream sediment</v>
      </c>
      <c r="K974" s="1" t="str">
        <f t="shared" si="155"/>
        <v>&lt;177 micron (NGR)</v>
      </c>
      <c r="L974">
        <v>50</v>
      </c>
      <c r="M974" t="s">
        <v>107</v>
      </c>
      <c r="N974">
        <v>973</v>
      </c>
      <c r="O974">
        <v>3</v>
      </c>
    </row>
    <row r="975" spans="1:15" hidden="1" x14ac:dyDescent="0.3">
      <c r="A975" t="s">
        <v>3739</v>
      </c>
      <c r="B975" t="s">
        <v>3740</v>
      </c>
      <c r="C975" s="1" t="str">
        <f t="shared" si="156"/>
        <v>21:0455</v>
      </c>
      <c r="D975" s="1" t="str">
        <f t="shared" si="153"/>
        <v>21:0149</v>
      </c>
      <c r="E975" t="s">
        <v>3741</v>
      </c>
      <c r="F975" t="s">
        <v>3742</v>
      </c>
      <c r="H975">
        <v>54.797327799999998</v>
      </c>
      <c r="I975">
        <v>-128.19793300000001</v>
      </c>
      <c r="J975" s="1" t="str">
        <f t="shared" si="154"/>
        <v>NGR bulk stream sediment</v>
      </c>
      <c r="K975" s="1" t="str">
        <f t="shared" si="155"/>
        <v>&lt;177 micron (NGR)</v>
      </c>
      <c r="L975">
        <v>50</v>
      </c>
      <c r="M975" t="s">
        <v>112</v>
      </c>
      <c r="N975">
        <v>974</v>
      </c>
      <c r="O975">
        <v>2</v>
      </c>
    </row>
    <row r="976" spans="1:15" hidden="1" x14ac:dyDescent="0.3">
      <c r="A976" t="s">
        <v>3743</v>
      </c>
      <c r="B976" t="s">
        <v>3744</v>
      </c>
      <c r="C976" s="1" t="str">
        <f t="shared" si="156"/>
        <v>21:0455</v>
      </c>
      <c r="D976" s="1" t="str">
        <f>HYPERLINK("https://geochem.nrcan.gc.ca/cdogs/content/svy/svy_e.htm", "")</f>
        <v/>
      </c>
      <c r="G976" s="1" t="str">
        <f>HYPERLINK("https://geochem.nrcan.gc.ca/cdogs/content/cr_/cr_00120_e.htm", "120")</f>
        <v>120</v>
      </c>
      <c r="J976" t="s">
        <v>31</v>
      </c>
      <c r="K976" t="s">
        <v>32</v>
      </c>
      <c r="L976">
        <v>50</v>
      </c>
      <c r="M976" t="s">
        <v>33</v>
      </c>
      <c r="N976">
        <v>975</v>
      </c>
      <c r="O976">
        <v>2</v>
      </c>
    </row>
    <row r="977" spans="1:15" hidden="1" x14ac:dyDescent="0.3">
      <c r="A977" t="s">
        <v>3745</v>
      </c>
      <c r="B977" t="s">
        <v>3746</v>
      </c>
      <c r="C977" s="1" t="str">
        <f t="shared" si="156"/>
        <v>21:0455</v>
      </c>
      <c r="D977" s="1" t="str">
        <f t="shared" ref="D977:D994" si="157">HYPERLINK("https://geochem.nrcan.gc.ca/cdogs/content/svy/svy210149_e.htm", "21:0149")</f>
        <v>21:0149</v>
      </c>
      <c r="E977" t="s">
        <v>3747</v>
      </c>
      <c r="F977" t="s">
        <v>3748</v>
      </c>
      <c r="H977">
        <v>54.799364099999998</v>
      </c>
      <c r="I977">
        <v>-128.19328849999999</v>
      </c>
      <c r="J977" s="1" t="str">
        <f t="shared" ref="J977:J994" si="158">HYPERLINK("https://geochem.nrcan.gc.ca/cdogs/content/kwd/kwd020030_e.htm", "NGR bulk stream sediment")</f>
        <v>NGR bulk stream sediment</v>
      </c>
      <c r="K977" s="1" t="str">
        <f t="shared" ref="K977:K994" si="159">HYPERLINK("https://geochem.nrcan.gc.ca/cdogs/content/kwd/kwd080006_e.htm", "&lt;177 micron (NGR)")</f>
        <v>&lt;177 micron (NGR)</v>
      </c>
      <c r="L977">
        <v>50</v>
      </c>
      <c r="M977" t="s">
        <v>800</v>
      </c>
      <c r="N977">
        <v>976</v>
      </c>
      <c r="O977">
        <v>1</v>
      </c>
    </row>
    <row r="978" spans="1:15" hidden="1" x14ac:dyDescent="0.3">
      <c r="A978" t="s">
        <v>3749</v>
      </c>
      <c r="B978" t="s">
        <v>3750</v>
      </c>
      <c r="C978" s="1" t="str">
        <f t="shared" si="156"/>
        <v>21:0455</v>
      </c>
      <c r="D978" s="1" t="str">
        <f t="shared" si="157"/>
        <v>21:0149</v>
      </c>
      <c r="E978" t="s">
        <v>3751</v>
      </c>
      <c r="F978" t="s">
        <v>3752</v>
      </c>
      <c r="H978">
        <v>54.703041399999996</v>
      </c>
      <c r="I978">
        <v>-128.19777199999999</v>
      </c>
      <c r="J978" s="1" t="str">
        <f t="shared" si="158"/>
        <v>NGR bulk stream sediment</v>
      </c>
      <c r="K978" s="1" t="str">
        <f t="shared" si="159"/>
        <v>&lt;177 micron (NGR)</v>
      </c>
      <c r="L978">
        <v>51</v>
      </c>
      <c r="M978" t="s">
        <v>19</v>
      </c>
      <c r="N978">
        <v>977</v>
      </c>
      <c r="O978">
        <v>2</v>
      </c>
    </row>
    <row r="979" spans="1:15" hidden="1" x14ac:dyDescent="0.3">
      <c r="A979" t="s">
        <v>3753</v>
      </c>
      <c r="B979" t="s">
        <v>3754</v>
      </c>
      <c r="C979" s="1" t="str">
        <f t="shared" si="156"/>
        <v>21:0455</v>
      </c>
      <c r="D979" s="1" t="str">
        <f t="shared" si="157"/>
        <v>21:0149</v>
      </c>
      <c r="E979" t="s">
        <v>3755</v>
      </c>
      <c r="F979" t="s">
        <v>3756</v>
      </c>
      <c r="H979">
        <v>54.814188100000003</v>
      </c>
      <c r="I979">
        <v>-128.2075748</v>
      </c>
      <c r="J979" s="1" t="str">
        <f t="shared" si="158"/>
        <v>NGR bulk stream sediment</v>
      </c>
      <c r="K979" s="1" t="str">
        <f t="shared" si="159"/>
        <v>&lt;177 micron (NGR)</v>
      </c>
      <c r="L979">
        <v>51</v>
      </c>
      <c r="M979" t="s">
        <v>38</v>
      </c>
      <c r="N979">
        <v>978</v>
      </c>
      <c r="O979">
        <v>3</v>
      </c>
    </row>
    <row r="980" spans="1:15" hidden="1" x14ac:dyDescent="0.3">
      <c r="A980" t="s">
        <v>3757</v>
      </c>
      <c r="B980" t="s">
        <v>3758</v>
      </c>
      <c r="C980" s="1" t="str">
        <f t="shared" si="156"/>
        <v>21:0455</v>
      </c>
      <c r="D980" s="1" t="str">
        <f t="shared" si="157"/>
        <v>21:0149</v>
      </c>
      <c r="E980" t="s">
        <v>3759</v>
      </c>
      <c r="F980" t="s">
        <v>3760</v>
      </c>
      <c r="H980">
        <v>54.649450100000003</v>
      </c>
      <c r="I980">
        <v>-128.1172924</v>
      </c>
      <c r="J980" s="1" t="str">
        <f t="shared" si="158"/>
        <v>NGR bulk stream sediment</v>
      </c>
      <c r="K980" s="1" t="str">
        <f t="shared" si="159"/>
        <v>&lt;177 micron (NGR)</v>
      </c>
      <c r="L980">
        <v>51</v>
      </c>
      <c r="M980" t="s">
        <v>43</v>
      </c>
      <c r="N980">
        <v>979</v>
      </c>
      <c r="O980">
        <v>4</v>
      </c>
    </row>
    <row r="981" spans="1:15" hidden="1" x14ac:dyDescent="0.3">
      <c r="A981" t="s">
        <v>3761</v>
      </c>
      <c r="B981" t="s">
        <v>3762</v>
      </c>
      <c r="C981" s="1" t="str">
        <f t="shared" si="156"/>
        <v>21:0455</v>
      </c>
      <c r="D981" s="1" t="str">
        <f t="shared" si="157"/>
        <v>21:0149</v>
      </c>
      <c r="E981" t="s">
        <v>3763</v>
      </c>
      <c r="F981" t="s">
        <v>3764</v>
      </c>
      <c r="H981">
        <v>54.651860399999997</v>
      </c>
      <c r="I981">
        <v>-128.1113508</v>
      </c>
      <c r="J981" s="1" t="str">
        <f t="shared" si="158"/>
        <v>NGR bulk stream sediment</v>
      </c>
      <c r="K981" s="1" t="str">
        <f t="shared" si="159"/>
        <v>&lt;177 micron (NGR)</v>
      </c>
      <c r="L981">
        <v>51</v>
      </c>
      <c r="M981" t="s">
        <v>48</v>
      </c>
      <c r="N981">
        <v>980</v>
      </c>
      <c r="O981">
        <v>2</v>
      </c>
    </row>
    <row r="982" spans="1:15" hidden="1" x14ac:dyDescent="0.3">
      <c r="A982" t="s">
        <v>3765</v>
      </c>
      <c r="B982" t="s">
        <v>3766</v>
      </c>
      <c r="C982" s="1" t="str">
        <f t="shared" si="156"/>
        <v>21:0455</v>
      </c>
      <c r="D982" s="1" t="str">
        <f t="shared" si="157"/>
        <v>21:0149</v>
      </c>
      <c r="E982" t="s">
        <v>3767</v>
      </c>
      <c r="F982" t="s">
        <v>3768</v>
      </c>
      <c r="H982">
        <v>54.663832599999999</v>
      </c>
      <c r="I982">
        <v>-128.1351823</v>
      </c>
      <c r="J982" s="1" t="str">
        <f t="shared" si="158"/>
        <v>NGR bulk stream sediment</v>
      </c>
      <c r="K982" s="1" t="str">
        <f t="shared" si="159"/>
        <v>&lt;177 micron (NGR)</v>
      </c>
      <c r="L982">
        <v>51</v>
      </c>
      <c r="M982" t="s">
        <v>53</v>
      </c>
      <c r="N982">
        <v>981</v>
      </c>
      <c r="O982">
        <v>3</v>
      </c>
    </row>
    <row r="983" spans="1:15" hidden="1" x14ac:dyDescent="0.3">
      <c r="A983" t="s">
        <v>3769</v>
      </c>
      <c r="B983" t="s">
        <v>3770</v>
      </c>
      <c r="C983" s="1" t="str">
        <f t="shared" si="156"/>
        <v>21:0455</v>
      </c>
      <c r="D983" s="1" t="str">
        <f t="shared" si="157"/>
        <v>21:0149</v>
      </c>
      <c r="E983" t="s">
        <v>3771</v>
      </c>
      <c r="F983" t="s">
        <v>3772</v>
      </c>
      <c r="H983">
        <v>54.661707999999997</v>
      </c>
      <c r="I983">
        <v>-128.12839070000001</v>
      </c>
      <c r="J983" s="1" t="str">
        <f t="shared" si="158"/>
        <v>NGR bulk stream sediment</v>
      </c>
      <c r="K983" s="1" t="str">
        <f t="shared" si="159"/>
        <v>&lt;177 micron (NGR)</v>
      </c>
      <c r="L983">
        <v>51</v>
      </c>
      <c r="M983" t="s">
        <v>58</v>
      </c>
      <c r="N983">
        <v>982</v>
      </c>
      <c r="O983">
        <v>2</v>
      </c>
    </row>
    <row r="984" spans="1:15" hidden="1" x14ac:dyDescent="0.3">
      <c r="A984" t="s">
        <v>3773</v>
      </c>
      <c r="B984" t="s">
        <v>3774</v>
      </c>
      <c r="C984" s="1" t="str">
        <f t="shared" si="156"/>
        <v>21:0455</v>
      </c>
      <c r="D984" s="1" t="str">
        <f t="shared" si="157"/>
        <v>21:0149</v>
      </c>
      <c r="E984" t="s">
        <v>3775</v>
      </c>
      <c r="F984" t="s">
        <v>3776</v>
      </c>
      <c r="H984">
        <v>54.681599900000002</v>
      </c>
      <c r="I984">
        <v>-128.1151074</v>
      </c>
      <c r="J984" s="1" t="str">
        <f t="shared" si="158"/>
        <v>NGR bulk stream sediment</v>
      </c>
      <c r="K984" s="1" t="str">
        <f t="shared" si="159"/>
        <v>&lt;177 micron (NGR)</v>
      </c>
      <c r="L984">
        <v>51</v>
      </c>
      <c r="M984" t="s">
        <v>63</v>
      </c>
      <c r="N984">
        <v>983</v>
      </c>
      <c r="O984">
        <v>2</v>
      </c>
    </row>
    <row r="985" spans="1:15" hidden="1" x14ac:dyDescent="0.3">
      <c r="A985" t="s">
        <v>3777</v>
      </c>
      <c r="B985" t="s">
        <v>3778</v>
      </c>
      <c r="C985" s="1" t="str">
        <f t="shared" si="156"/>
        <v>21:0455</v>
      </c>
      <c r="D985" s="1" t="str">
        <f t="shared" si="157"/>
        <v>21:0149</v>
      </c>
      <c r="E985" t="s">
        <v>3779</v>
      </c>
      <c r="F985" t="s">
        <v>3780</v>
      </c>
      <c r="H985">
        <v>54.683515200000002</v>
      </c>
      <c r="I985">
        <v>-128.10662790000001</v>
      </c>
      <c r="J985" s="1" t="str">
        <f t="shared" si="158"/>
        <v>NGR bulk stream sediment</v>
      </c>
      <c r="K985" s="1" t="str">
        <f t="shared" si="159"/>
        <v>&lt;177 micron (NGR)</v>
      </c>
      <c r="L985">
        <v>51</v>
      </c>
      <c r="M985" t="s">
        <v>68</v>
      </c>
      <c r="N985">
        <v>984</v>
      </c>
      <c r="O985">
        <v>2</v>
      </c>
    </row>
    <row r="986" spans="1:15" hidden="1" x14ac:dyDescent="0.3">
      <c r="A986" t="s">
        <v>3781</v>
      </c>
      <c r="B986" t="s">
        <v>3782</v>
      </c>
      <c r="C986" s="1" t="str">
        <f t="shared" si="156"/>
        <v>21:0455</v>
      </c>
      <c r="D986" s="1" t="str">
        <f t="shared" si="157"/>
        <v>21:0149</v>
      </c>
      <c r="E986" t="s">
        <v>3783</v>
      </c>
      <c r="F986" t="s">
        <v>3784</v>
      </c>
      <c r="H986">
        <v>54.695729300000004</v>
      </c>
      <c r="I986">
        <v>-128.10913719999999</v>
      </c>
      <c r="J986" s="1" t="str">
        <f t="shared" si="158"/>
        <v>NGR bulk stream sediment</v>
      </c>
      <c r="K986" s="1" t="str">
        <f t="shared" si="159"/>
        <v>&lt;177 micron (NGR)</v>
      </c>
      <c r="L986">
        <v>51</v>
      </c>
      <c r="M986" t="s">
        <v>77</v>
      </c>
      <c r="N986">
        <v>985</v>
      </c>
      <c r="O986">
        <v>2</v>
      </c>
    </row>
    <row r="987" spans="1:15" hidden="1" x14ac:dyDescent="0.3">
      <c r="A987" t="s">
        <v>3785</v>
      </c>
      <c r="B987" t="s">
        <v>3786</v>
      </c>
      <c r="C987" s="1" t="str">
        <f t="shared" si="156"/>
        <v>21:0455</v>
      </c>
      <c r="D987" s="1" t="str">
        <f t="shared" si="157"/>
        <v>21:0149</v>
      </c>
      <c r="E987" t="s">
        <v>3787</v>
      </c>
      <c r="F987" t="s">
        <v>3788</v>
      </c>
      <c r="H987">
        <v>54.715388099999998</v>
      </c>
      <c r="I987">
        <v>-128.13455239999999</v>
      </c>
      <c r="J987" s="1" t="str">
        <f t="shared" si="158"/>
        <v>NGR bulk stream sediment</v>
      </c>
      <c r="K987" s="1" t="str">
        <f t="shared" si="159"/>
        <v>&lt;177 micron (NGR)</v>
      </c>
      <c r="L987">
        <v>51</v>
      </c>
      <c r="M987" t="s">
        <v>82</v>
      </c>
      <c r="N987">
        <v>986</v>
      </c>
      <c r="O987">
        <v>1</v>
      </c>
    </row>
    <row r="988" spans="1:15" hidden="1" x14ac:dyDescent="0.3">
      <c r="A988" t="s">
        <v>3789</v>
      </c>
      <c r="B988" t="s">
        <v>3790</v>
      </c>
      <c r="C988" s="1" t="str">
        <f t="shared" si="156"/>
        <v>21:0455</v>
      </c>
      <c r="D988" s="1" t="str">
        <f t="shared" si="157"/>
        <v>21:0149</v>
      </c>
      <c r="E988" t="s">
        <v>3791</v>
      </c>
      <c r="F988" t="s">
        <v>3792</v>
      </c>
      <c r="H988">
        <v>54.7139776</v>
      </c>
      <c r="I988">
        <v>-128.14864560000001</v>
      </c>
      <c r="J988" s="1" t="str">
        <f t="shared" si="158"/>
        <v>NGR bulk stream sediment</v>
      </c>
      <c r="K988" s="1" t="str">
        <f t="shared" si="159"/>
        <v>&lt;177 micron (NGR)</v>
      </c>
      <c r="L988">
        <v>51</v>
      </c>
      <c r="M988" t="s">
        <v>87</v>
      </c>
      <c r="N988">
        <v>987</v>
      </c>
      <c r="O988">
        <v>3</v>
      </c>
    </row>
    <row r="989" spans="1:15" hidden="1" x14ac:dyDescent="0.3">
      <c r="A989" t="s">
        <v>3793</v>
      </c>
      <c r="B989" t="s">
        <v>3794</v>
      </c>
      <c r="C989" s="1" t="str">
        <f t="shared" si="156"/>
        <v>21:0455</v>
      </c>
      <c r="D989" s="1" t="str">
        <f t="shared" si="157"/>
        <v>21:0149</v>
      </c>
      <c r="E989" t="s">
        <v>3795</v>
      </c>
      <c r="F989" t="s">
        <v>3796</v>
      </c>
      <c r="H989">
        <v>54.730037799999998</v>
      </c>
      <c r="I989">
        <v>-128.16815450000001</v>
      </c>
      <c r="J989" s="1" t="str">
        <f t="shared" si="158"/>
        <v>NGR bulk stream sediment</v>
      </c>
      <c r="K989" s="1" t="str">
        <f t="shared" si="159"/>
        <v>&lt;177 micron (NGR)</v>
      </c>
      <c r="L989">
        <v>51</v>
      </c>
      <c r="M989" t="s">
        <v>24</v>
      </c>
      <c r="N989">
        <v>988</v>
      </c>
      <c r="O989">
        <v>3</v>
      </c>
    </row>
    <row r="990" spans="1:15" hidden="1" x14ac:dyDescent="0.3">
      <c r="A990" t="s">
        <v>3797</v>
      </c>
      <c r="B990" t="s">
        <v>3798</v>
      </c>
      <c r="C990" s="1" t="str">
        <f t="shared" si="156"/>
        <v>21:0455</v>
      </c>
      <c r="D990" s="1" t="str">
        <f t="shared" si="157"/>
        <v>21:0149</v>
      </c>
      <c r="E990" t="s">
        <v>3795</v>
      </c>
      <c r="F990" t="s">
        <v>3799</v>
      </c>
      <c r="H990">
        <v>54.730037799999998</v>
      </c>
      <c r="I990">
        <v>-128.16815450000001</v>
      </c>
      <c r="J990" s="1" t="str">
        <f t="shared" si="158"/>
        <v>NGR bulk stream sediment</v>
      </c>
      <c r="K990" s="1" t="str">
        <f t="shared" si="159"/>
        <v>&lt;177 micron (NGR)</v>
      </c>
      <c r="L990">
        <v>51</v>
      </c>
      <c r="M990" t="s">
        <v>28</v>
      </c>
      <c r="N990">
        <v>989</v>
      </c>
      <c r="O990">
        <v>2</v>
      </c>
    </row>
    <row r="991" spans="1:15" hidden="1" x14ac:dyDescent="0.3">
      <c r="A991" t="s">
        <v>3800</v>
      </c>
      <c r="B991" t="s">
        <v>3801</v>
      </c>
      <c r="C991" s="1" t="str">
        <f t="shared" si="156"/>
        <v>21:0455</v>
      </c>
      <c r="D991" s="1" t="str">
        <f t="shared" si="157"/>
        <v>21:0149</v>
      </c>
      <c r="E991" t="s">
        <v>3751</v>
      </c>
      <c r="F991" t="s">
        <v>3802</v>
      </c>
      <c r="H991">
        <v>54.703041399999996</v>
      </c>
      <c r="I991">
        <v>-128.19777199999999</v>
      </c>
      <c r="J991" s="1" t="str">
        <f t="shared" si="158"/>
        <v>NGR bulk stream sediment</v>
      </c>
      <c r="K991" s="1" t="str">
        <f t="shared" si="159"/>
        <v>&lt;177 micron (NGR)</v>
      </c>
      <c r="L991">
        <v>51</v>
      </c>
      <c r="M991" t="s">
        <v>72</v>
      </c>
      <c r="N991">
        <v>990</v>
      </c>
      <c r="O991">
        <v>2</v>
      </c>
    </row>
    <row r="992" spans="1:15" hidden="1" x14ac:dyDescent="0.3">
      <c r="A992" t="s">
        <v>3803</v>
      </c>
      <c r="B992" t="s">
        <v>3804</v>
      </c>
      <c r="C992" s="1" t="str">
        <f t="shared" si="156"/>
        <v>21:0455</v>
      </c>
      <c r="D992" s="1" t="str">
        <f t="shared" si="157"/>
        <v>21:0149</v>
      </c>
      <c r="E992" t="s">
        <v>3805</v>
      </c>
      <c r="F992" t="s">
        <v>3806</v>
      </c>
      <c r="H992">
        <v>54.741572099999999</v>
      </c>
      <c r="I992">
        <v>-128.20086370000001</v>
      </c>
      <c r="J992" s="1" t="str">
        <f t="shared" si="158"/>
        <v>NGR bulk stream sediment</v>
      </c>
      <c r="K992" s="1" t="str">
        <f t="shared" si="159"/>
        <v>&lt;177 micron (NGR)</v>
      </c>
      <c r="L992">
        <v>51</v>
      </c>
      <c r="M992" t="s">
        <v>92</v>
      </c>
      <c r="N992">
        <v>991</v>
      </c>
      <c r="O992">
        <v>2</v>
      </c>
    </row>
    <row r="993" spans="1:15" hidden="1" x14ac:dyDescent="0.3">
      <c r="A993" t="s">
        <v>3807</v>
      </c>
      <c r="B993" t="s">
        <v>3808</v>
      </c>
      <c r="C993" s="1" t="str">
        <f t="shared" si="156"/>
        <v>21:0455</v>
      </c>
      <c r="D993" s="1" t="str">
        <f t="shared" si="157"/>
        <v>21:0149</v>
      </c>
      <c r="E993" t="s">
        <v>3809</v>
      </c>
      <c r="F993" t="s">
        <v>3810</v>
      </c>
      <c r="H993">
        <v>54.762985299999997</v>
      </c>
      <c r="I993">
        <v>-128.32808499999999</v>
      </c>
      <c r="J993" s="1" t="str">
        <f t="shared" si="158"/>
        <v>NGR bulk stream sediment</v>
      </c>
      <c r="K993" s="1" t="str">
        <f t="shared" si="159"/>
        <v>&lt;177 micron (NGR)</v>
      </c>
      <c r="L993">
        <v>51</v>
      </c>
      <c r="M993" t="s">
        <v>97</v>
      </c>
      <c r="N993">
        <v>992</v>
      </c>
      <c r="O993">
        <v>3</v>
      </c>
    </row>
    <row r="994" spans="1:15" hidden="1" x14ac:dyDescent="0.3">
      <c r="A994" t="s">
        <v>3811</v>
      </c>
      <c r="B994" t="s">
        <v>3812</v>
      </c>
      <c r="C994" s="1" t="str">
        <f t="shared" si="156"/>
        <v>21:0455</v>
      </c>
      <c r="D994" s="1" t="str">
        <f t="shared" si="157"/>
        <v>21:0149</v>
      </c>
      <c r="E994" t="s">
        <v>3813</v>
      </c>
      <c r="F994" t="s">
        <v>3814</v>
      </c>
      <c r="H994">
        <v>54.745072800000003</v>
      </c>
      <c r="I994">
        <v>-128.3198515</v>
      </c>
      <c r="J994" s="1" t="str">
        <f t="shared" si="158"/>
        <v>NGR bulk stream sediment</v>
      </c>
      <c r="K994" s="1" t="str">
        <f t="shared" si="159"/>
        <v>&lt;177 micron (NGR)</v>
      </c>
      <c r="L994">
        <v>51</v>
      </c>
      <c r="M994" t="s">
        <v>102</v>
      </c>
      <c r="N994">
        <v>993</v>
      </c>
      <c r="O994">
        <v>4</v>
      </c>
    </row>
    <row r="995" spans="1:15" hidden="1" x14ac:dyDescent="0.3">
      <c r="A995" t="s">
        <v>3815</v>
      </c>
      <c r="B995" t="s">
        <v>3816</v>
      </c>
      <c r="C995" s="1" t="str">
        <f t="shared" si="156"/>
        <v>21:0455</v>
      </c>
      <c r="D995" s="1" t="str">
        <f>HYPERLINK("https://geochem.nrcan.gc.ca/cdogs/content/svy/svy_e.htm", "")</f>
        <v/>
      </c>
      <c r="G995" s="1" t="str">
        <f>HYPERLINK("https://geochem.nrcan.gc.ca/cdogs/content/cr_/cr_00121_e.htm", "121")</f>
        <v>121</v>
      </c>
      <c r="J995" t="s">
        <v>31</v>
      </c>
      <c r="K995" t="s">
        <v>32</v>
      </c>
      <c r="L995">
        <v>51</v>
      </c>
      <c r="M995" t="s">
        <v>33</v>
      </c>
      <c r="N995">
        <v>994</v>
      </c>
      <c r="O995">
        <v>3</v>
      </c>
    </row>
    <row r="996" spans="1:15" hidden="1" x14ac:dyDescent="0.3">
      <c r="A996" t="s">
        <v>3817</v>
      </c>
      <c r="B996" t="s">
        <v>3818</v>
      </c>
      <c r="C996" s="1" t="str">
        <f t="shared" si="156"/>
        <v>21:0455</v>
      </c>
      <c r="D996" s="1" t="str">
        <f t="shared" ref="D996:D1002" si="160">HYPERLINK("https://geochem.nrcan.gc.ca/cdogs/content/svy/svy210149_e.htm", "21:0149")</f>
        <v>21:0149</v>
      </c>
      <c r="E996" t="s">
        <v>3819</v>
      </c>
      <c r="F996" t="s">
        <v>3820</v>
      </c>
      <c r="H996">
        <v>54.7473131</v>
      </c>
      <c r="I996">
        <v>-128.31707990000001</v>
      </c>
      <c r="J996" s="1" t="str">
        <f t="shared" ref="J996:J1002" si="161">HYPERLINK("https://geochem.nrcan.gc.ca/cdogs/content/kwd/kwd020030_e.htm", "NGR bulk stream sediment")</f>
        <v>NGR bulk stream sediment</v>
      </c>
      <c r="K996" s="1" t="str">
        <f t="shared" ref="K996:K1002" si="162">HYPERLINK("https://geochem.nrcan.gc.ca/cdogs/content/kwd/kwd080006_e.htm", "&lt;177 micron (NGR)")</f>
        <v>&lt;177 micron (NGR)</v>
      </c>
      <c r="L996">
        <v>51</v>
      </c>
      <c r="M996" t="s">
        <v>107</v>
      </c>
      <c r="N996">
        <v>995</v>
      </c>
      <c r="O996">
        <v>3</v>
      </c>
    </row>
    <row r="997" spans="1:15" hidden="1" x14ac:dyDescent="0.3">
      <c r="A997" t="s">
        <v>3821</v>
      </c>
      <c r="B997" t="s">
        <v>3822</v>
      </c>
      <c r="C997" s="1" t="str">
        <f t="shared" si="156"/>
        <v>21:0455</v>
      </c>
      <c r="D997" s="1" t="str">
        <f t="shared" si="160"/>
        <v>21:0149</v>
      </c>
      <c r="E997" t="s">
        <v>3823</v>
      </c>
      <c r="F997" t="s">
        <v>3824</v>
      </c>
      <c r="H997">
        <v>54.734010900000001</v>
      </c>
      <c r="I997">
        <v>-128.39871059999999</v>
      </c>
      <c r="J997" s="1" t="str">
        <f t="shared" si="161"/>
        <v>NGR bulk stream sediment</v>
      </c>
      <c r="K997" s="1" t="str">
        <f t="shared" si="162"/>
        <v>&lt;177 micron (NGR)</v>
      </c>
      <c r="L997">
        <v>51</v>
      </c>
      <c r="M997" t="s">
        <v>112</v>
      </c>
      <c r="N997">
        <v>996</v>
      </c>
      <c r="O997">
        <v>4</v>
      </c>
    </row>
    <row r="998" spans="1:15" hidden="1" x14ac:dyDescent="0.3">
      <c r="A998" t="s">
        <v>3825</v>
      </c>
      <c r="B998" t="s">
        <v>3826</v>
      </c>
      <c r="C998" s="1" t="str">
        <f t="shared" si="156"/>
        <v>21:0455</v>
      </c>
      <c r="D998" s="1" t="str">
        <f t="shared" si="160"/>
        <v>21:0149</v>
      </c>
      <c r="E998" t="s">
        <v>3827</v>
      </c>
      <c r="F998" t="s">
        <v>3828</v>
      </c>
      <c r="H998">
        <v>54.992058700000001</v>
      </c>
      <c r="I998">
        <v>-129.129062</v>
      </c>
      <c r="J998" s="1" t="str">
        <f t="shared" si="161"/>
        <v>NGR bulk stream sediment</v>
      </c>
      <c r="K998" s="1" t="str">
        <f t="shared" si="162"/>
        <v>&lt;177 micron (NGR)</v>
      </c>
      <c r="L998">
        <v>52</v>
      </c>
      <c r="M998" t="s">
        <v>19</v>
      </c>
      <c r="N998">
        <v>997</v>
      </c>
      <c r="O998">
        <v>125</v>
      </c>
    </row>
    <row r="999" spans="1:15" hidden="1" x14ac:dyDescent="0.3">
      <c r="A999" t="s">
        <v>3829</v>
      </c>
      <c r="B999" t="s">
        <v>3830</v>
      </c>
      <c r="C999" s="1" t="str">
        <f t="shared" si="156"/>
        <v>21:0455</v>
      </c>
      <c r="D999" s="1" t="str">
        <f t="shared" si="160"/>
        <v>21:0149</v>
      </c>
      <c r="E999" t="s">
        <v>3831</v>
      </c>
      <c r="F999" t="s">
        <v>3832</v>
      </c>
      <c r="H999">
        <v>54.7283118</v>
      </c>
      <c r="I999">
        <v>-128.3700217</v>
      </c>
      <c r="J999" s="1" t="str">
        <f t="shared" si="161"/>
        <v>NGR bulk stream sediment</v>
      </c>
      <c r="K999" s="1" t="str">
        <f t="shared" si="162"/>
        <v>&lt;177 micron (NGR)</v>
      </c>
      <c r="L999">
        <v>52</v>
      </c>
      <c r="M999" t="s">
        <v>38</v>
      </c>
      <c r="N999">
        <v>998</v>
      </c>
      <c r="O999">
        <v>4</v>
      </c>
    </row>
    <row r="1000" spans="1:15" hidden="1" x14ac:dyDescent="0.3">
      <c r="A1000" t="s">
        <v>3833</v>
      </c>
      <c r="B1000" t="s">
        <v>3834</v>
      </c>
      <c r="C1000" s="1" t="str">
        <f t="shared" si="156"/>
        <v>21:0455</v>
      </c>
      <c r="D1000" s="1" t="str">
        <f t="shared" si="160"/>
        <v>21:0149</v>
      </c>
      <c r="E1000" t="s">
        <v>3835</v>
      </c>
      <c r="F1000" t="s">
        <v>3836</v>
      </c>
      <c r="H1000">
        <v>54.730199300000002</v>
      </c>
      <c r="I1000">
        <v>-128.36657629999999</v>
      </c>
      <c r="J1000" s="1" t="str">
        <f t="shared" si="161"/>
        <v>NGR bulk stream sediment</v>
      </c>
      <c r="K1000" s="1" t="str">
        <f t="shared" si="162"/>
        <v>&lt;177 micron (NGR)</v>
      </c>
      <c r="L1000">
        <v>52</v>
      </c>
      <c r="M1000" t="s">
        <v>43</v>
      </c>
      <c r="N1000">
        <v>999</v>
      </c>
      <c r="O1000">
        <v>5</v>
      </c>
    </row>
    <row r="1001" spans="1:15" hidden="1" x14ac:dyDescent="0.3">
      <c r="A1001" t="s">
        <v>3837</v>
      </c>
      <c r="B1001" t="s">
        <v>3838</v>
      </c>
      <c r="C1001" s="1" t="str">
        <f t="shared" si="156"/>
        <v>21:0455</v>
      </c>
      <c r="D1001" s="1" t="str">
        <f t="shared" si="160"/>
        <v>21:0149</v>
      </c>
      <c r="E1001" t="s">
        <v>3839</v>
      </c>
      <c r="F1001" t="s">
        <v>3840</v>
      </c>
      <c r="H1001">
        <v>54.702818800000003</v>
      </c>
      <c r="I1001">
        <v>-128.51560760000001</v>
      </c>
      <c r="J1001" s="1" t="str">
        <f t="shared" si="161"/>
        <v>NGR bulk stream sediment</v>
      </c>
      <c r="K1001" s="1" t="str">
        <f t="shared" si="162"/>
        <v>&lt;177 micron (NGR)</v>
      </c>
      <c r="L1001">
        <v>52</v>
      </c>
      <c r="M1001" t="s">
        <v>48</v>
      </c>
      <c r="N1001">
        <v>1000</v>
      </c>
      <c r="O1001">
        <v>3</v>
      </c>
    </row>
    <row r="1002" spans="1:15" hidden="1" x14ac:dyDescent="0.3">
      <c r="A1002" t="s">
        <v>3841</v>
      </c>
      <c r="B1002" t="s">
        <v>3842</v>
      </c>
      <c r="C1002" s="1" t="str">
        <f t="shared" si="156"/>
        <v>21:0455</v>
      </c>
      <c r="D1002" s="1" t="str">
        <f t="shared" si="160"/>
        <v>21:0149</v>
      </c>
      <c r="E1002" t="s">
        <v>3843</v>
      </c>
      <c r="F1002" t="s">
        <v>3844</v>
      </c>
      <c r="H1002">
        <v>54.709987900000002</v>
      </c>
      <c r="I1002">
        <v>-128.47394</v>
      </c>
      <c r="J1002" s="1" t="str">
        <f t="shared" si="161"/>
        <v>NGR bulk stream sediment</v>
      </c>
      <c r="K1002" s="1" t="str">
        <f t="shared" si="162"/>
        <v>&lt;177 micron (NGR)</v>
      </c>
      <c r="L1002">
        <v>52</v>
      </c>
      <c r="M1002" t="s">
        <v>53</v>
      </c>
      <c r="N1002">
        <v>1001</v>
      </c>
      <c r="O1002">
        <v>3</v>
      </c>
    </row>
    <row r="1003" spans="1:15" hidden="1" x14ac:dyDescent="0.3">
      <c r="A1003" t="s">
        <v>3845</v>
      </c>
      <c r="B1003" t="s">
        <v>3846</v>
      </c>
      <c r="C1003" s="1" t="str">
        <f t="shared" si="156"/>
        <v>21:0455</v>
      </c>
      <c r="D1003" s="1" t="str">
        <f>HYPERLINK("https://geochem.nrcan.gc.ca/cdogs/content/svy/svy_e.htm", "")</f>
        <v/>
      </c>
      <c r="G1003" s="1" t="str">
        <f>HYPERLINK("https://geochem.nrcan.gc.ca/cdogs/content/cr_/cr_00120_e.htm", "120")</f>
        <v>120</v>
      </c>
      <c r="J1003" t="s">
        <v>31</v>
      </c>
      <c r="K1003" t="s">
        <v>32</v>
      </c>
      <c r="L1003">
        <v>52</v>
      </c>
      <c r="M1003" t="s">
        <v>33</v>
      </c>
      <c r="N1003">
        <v>1002</v>
      </c>
      <c r="O1003">
        <v>2</v>
      </c>
    </row>
    <row r="1004" spans="1:15" hidden="1" x14ac:dyDescent="0.3">
      <c r="A1004" t="s">
        <v>3847</v>
      </c>
      <c r="B1004" t="s">
        <v>3848</v>
      </c>
      <c r="C1004" s="1" t="str">
        <f t="shared" si="156"/>
        <v>21:0455</v>
      </c>
      <c r="D1004" s="1" t="str">
        <f t="shared" ref="D1004:D1029" si="163">HYPERLINK("https://geochem.nrcan.gc.ca/cdogs/content/svy/svy210149_e.htm", "21:0149")</f>
        <v>21:0149</v>
      </c>
      <c r="E1004" t="s">
        <v>3849</v>
      </c>
      <c r="F1004" t="s">
        <v>3850</v>
      </c>
      <c r="H1004">
        <v>54.715178299999998</v>
      </c>
      <c r="I1004">
        <v>-128.4730193</v>
      </c>
      <c r="J1004" s="1" t="str">
        <f t="shared" ref="J1004:J1029" si="164">HYPERLINK("https://geochem.nrcan.gc.ca/cdogs/content/kwd/kwd020030_e.htm", "NGR bulk stream sediment")</f>
        <v>NGR bulk stream sediment</v>
      </c>
      <c r="K1004" s="1" t="str">
        <f t="shared" ref="K1004:K1029" si="165">HYPERLINK("https://geochem.nrcan.gc.ca/cdogs/content/kwd/kwd080006_e.htm", "&lt;177 micron (NGR)")</f>
        <v>&lt;177 micron (NGR)</v>
      </c>
      <c r="L1004">
        <v>52</v>
      </c>
      <c r="M1004" t="s">
        <v>58</v>
      </c>
      <c r="N1004">
        <v>1003</v>
      </c>
      <c r="O1004">
        <v>6</v>
      </c>
    </row>
    <row r="1005" spans="1:15" hidden="1" x14ac:dyDescent="0.3">
      <c r="A1005" t="s">
        <v>3851</v>
      </c>
      <c r="B1005" t="s">
        <v>3852</v>
      </c>
      <c r="C1005" s="1" t="str">
        <f t="shared" si="156"/>
        <v>21:0455</v>
      </c>
      <c r="D1005" s="1" t="str">
        <f t="shared" si="163"/>
        <v>21:0149</v>
      </c>
      <c r="E1005" t="s">
        <v>3853</v>
      </c>
      <c r="F1005" t="s">
        <v>3854</v>
      </c>
      <c r="H1005">
        <v>54.710312000000002</v>
      </c>
      <c r="I1005">
        <v>-128.41529449999999</v>
      </c>
      <c r="J1005" s="1" t="str">
        <f t="shared" si="164"/>
        <v>NGR bulk stream sediment</v>
      </c>
      <c r="K1005" s="1" t="str">
        <f t="shared" si="165"/>
        <v>&lt;177 micron (NGR)</v>
      </c>
      <c r="L1005">
        <v>52</v>
      </c>
      <c r="M1005" t="s">
        <v>63</v>
      </c>
      <c r="N1005">
        <v>1004</v>
      </c>
      <c r="O1005">
        <v>4</v>
      </c>
    </row>
    <row r="1006" spans="1:15" hidden="1" x14ac:dyDescent="0.3">
      <c r="A1006" t="s">
        <v>3855</v>
      </c>
      <c r="B1006" t="s">
        <v>3856</v>
      </c>
      <c r="C1006" s="1" t="str">
        <f t="shared" si="156"/>
        <v>21:0455</v>
      </c>
      <c r="D1006" s="1" t="str">
        <f t="shared" si="163"/>
        <v>21:0149</v>
      </c>
      <c r="E1006" t="s">
        <v>3857</v>
      </c>
      <c r="F1006" t="s">
        <v>3858</v>
      </c>
      <c r="H1006">
        <v>54.7145467</v>
      </c>
      <c r="I1006">
        <v>-128.415684</v>
      </c>
      <c r="J1006" s="1" t="str">
        <f t="shared" si="164"/>
        <v>NGR bulk stream sediment</v>
      </c>
      <c r="K1006" s="1" t="str">
        <f t="shared" si="165"/>
        <v>&lt;177 micron (NGR)</v>
      </c>
      <c r="L1006">
        <v>52</v>
      </c>
      <c r="M1006" t="s">
        <v>68</v>
      </c>
      <c r="N1006">
        <v>1005</v>
      </c>
      <c r="O1006">
        <v>5</v>
      </c>
    </row>
    <row r="1007" spans="1:15" hidden="1" x14ac:dyDescent="0.3">
      <c r="A1007" t="s">
        <v>3859</v>
      </c>
      <c r="B1007" t="s">
        <v>3860</v>
      </c>
      <c r="C1007" s="1" t="str">
        <f t="shared" si="156"/>
        <v>21:0455</v>
      </c>
      <c r="D1007" s="1" t="str">
        <f t="shared" si="163"/>
        <v>21:0149</v>
      </c>
      <c r="E1007" t="s">
        <v>3861</v>
      </c>
      <c r="F1007" t="s">
        <v>3862</v>
      </c>
      <c r="H1007">
        <v>54.685543899999999</v>
      </c>
      <c r="I1007">
        <v>-128.4637683</v>
      </c>
      <c r="J1007" s="1" t="str">
        <f t="shared" si="164"/>
        <v>NGR bulk stream sediment</v>
      </c>
      <c r="K1007" s="1" t="str">
        <f t="shared" si="165"/>
        <v>&lt;177 micron (NGR)</v>
      </c>
      <c r="L1007">
        <v>52</v>
      </c>
      <c r="M1007" t="s">
        <v>77</v>
      </c>
      <c r="N1007">
        <v>1006</v>
      </c>
      <c r="O1007">
        <v>3</v>
      </c>
    </row>
    <row r="1008" spans="1:15" hidden="1" x14ac:dyDescent="0.3">
      <c r="A1008" t="s">
        <v>3863</v>
      </c>
      <c r="B1008" t="s">
        <v>3864</v>
      </c>
      <c r="C1008" s="1" t="str">
        <f t="shared" si="156"/>
        <v>21:0455</v>
      </c>
      <c r="D1008" s="1" t="str">
        <f t="shared" si="163"/>
        <v>21:0149</v>
      </c>
      <c r="E1008" t="s">
        <v>3865</v>
      </c>
      <c r="F1008" t="s">
        <v>3866</v>
      </c>
      <c r="H1008">
        <v>54.683592400000002</v>
      </c>
      <c r="I1008">
        <v>-128.45941970000001</v>
      </c>
      <c r="J1008" s="1" t="str">
        <f t="shared" si="164"/>
        <v>NGR bulk stream sediment</v>
      </c>
      <c r="K1008" s="1" t="str">
        <f t="shared" si="165"/>
        <v>&lt;177 micron (NGR)</v>
      </c>
      <c r="L1008">
        <v>52</v>
      </c>
      <c r="M1008" t="s">
        <v>82</v>
      </c>
      <c r="N1008">
        <v>1007</v>
      </c>
      <c r="O1008">
        <v>4</v>
      </c>
    </row>
    <row r="1009" spans="1:15" hidden="1" x14ac:dyDescent="0.3">
      <c r="A1009" t="s">
        <v>3867</v>
      </c>
      <c r="B1009" t="s">
        <v>3868</v>
      </c>
      <c r="C1009" s="1" t="str">
        <f t="shared" si="156"/>
        <v>21:0455</v>
      </c>
      <c r="D1009" s="1" t="str">
        <f t="shared" si="163"/>
        <v>21:0149</v>
      </c>
      <c r="E1009" t="s">
        <v>3869</v>
      </c>
      <c r="F1009" t="s">
        <v>3870</v>
      </c>
      <c r="H1009">
        <v>54.996719900000002</v>
      </c>
      <c r="I1009">
        <v>-129.12109150000001</v>
      </c>
      <c r="J1009" s="1" t="str">
        <f t="shared" si="164"/>
        <v>NGR bulk stream sediment</v>
      </c>
      <c r="K1009" s="1" t="str">
        <f t="shared" si="165"/>
        <v>&lt;177 micron (NGR)</v>
      </c>
      <c r="L1009">
        <v>52</v>
      </c>
      <c r="M1009" t="s">
        <v>87</v>
      </c>
      <c r="N1009">
        <v>1008</v>
      </c>
      <c r="O1009">
        <v>5</v>
      </c>
    </row>
    <row r="1010" spans="1:15" hidden="1" x14ac:dyDescent="0.3">
      <c r="A1010" t="s">
        <v>3871</v>
      </c>
      <c r="B1010" t="s">
        <v>3872</v>
      </c>
      <c r="C1010" s="1" t="str">
        <f t="shared" si="156"/>
        <v>21:0455</v>
      </c>
      <c r="D1010" s="1" t="str">
        <f t="shared" si="163"/>
        <v>21:0149</v>
      </c>
      <c r="E1010" t="s">
        <v>3827</v>
      </c>
      <c r="F1010" t="s">
        <v>3873</v>
      </c>
      <c r="H1010">
        <v>54.992058700000001</v>
      </c>
      <c r="I1010">
        <v>-129.129062</v>
      </c>
      <c r="J1010" s="1" t="str">
        <f t="shared" si="164"/>
        <v>NGR bulk stream sediment</v>
      </c>
      <c r="K1010" s="1" t="str">
        <f t="shared" si="165"/>
        <v>&lt;177 micron (NGR)</v>
      </c>
      <c r="L1010">
        <v>52</v>
      </c>
      <c r="M1010" t="s">
        <v>72</v>
      </c>
      <c r="N1010">
        <v>1009</v>
      </c>
      <c r="O1010">
        <v>125</v>
      </c>
    </row>
    <row r="1011" spans="1:15" hidden="1" x14ac:dyDescent="0.3">
      <c r="A1011" t="s">
        <v>3874</v>
      </c>
      <c r="B1011" t="s">
        <v>3875</v>
      </c>
      <c r="C1011" s="1" t="str">
        <f t="shared" si="156"/>
        <v>21:0455</v>
      </c>
      <c r="D1011" s="1" t="str">
        <f t="shared" si="163"/>
        <v>21:0149</v>
      </c>
      <c r="E1011" t="s">
        <v>3876</v>
      </c>
      <c r="F1011" t="s">
        <v>3877</v>
      </c>
      <c r="H1011">
        <v>54.990355999999998</v>
      </c>
      <c r="I1011">
        <v>-129.14272969999999</v>
      </c>
      <c r="J1011" s="1" t="str">
        <f t="shared" si="164"/>
        <v>NGR bulk stream sediment</v>
      </c>
      <c r="K1011" s="1" t="str">
        <f t="shared" si="165"/>
        <v>&lt;177 micron (NGR)</v>
      </c>
      <c r="L1011">
        <v>52</v>
      </c>
      <c r="M1011" t="s">
        <v>92</v>
      </c>
      <c r="N1011">
        <v>1010</v>
      </c>
      <c r="O1011">
        <v>8</v>
      </c>
    </row>
    <row r="1012" spans="1:15" hidden="1" x14ac:dyDescent="0.3">
      <c r="A1012" t="s">
        <v>3878</v>
      </c>
      <c r="B1012" t="s">
        <v>3879</v>
      </c>
      <c r="C1012" s="1" t="str">
        <f t="shared" si="156"/>
        <v>21:0455</v>
      </c>
      <c r="D1012" s="1" t="str">
        <f t="shared" si="163"/>
        <v>21:0149</v>
      </c>
      <c r="E1012" t="s">
        <v>3880</v>
      </c>
      <c r="F1012" t="s">
        <v>3881</v>
      </c>
      <c r="H1012">
        <v>54.993616799999998</v>
      </c>
      <c r="I1012">
        <v>-129.14342970000001</v>
      </c>
      <c r="J1012" s="1" t="str">
        <f t="shared" si="164"/>
        <v>NGR bulk stream sediment</v>
      </c>
      <c r="K1012" s="1" t="str">
        <f t="shared" si="165"/>
        <v>&lt;177 micron (NGR)</v>
      </c>
      <c r="L1012">
        <v>52</v>
      </c>
      <c r="M1012" t="s">
        <v>97</v>
      </c>
      <c r="N1012">
        <v>1011</v>
      </c>
      <c r="O1012">
        <v>6</v>
      </c>
    </row>
    <row r="1013" spans="1:15" hidden="1" x14ac:dyDescent="0.3">
      <c r="A1013" t="s">
        <v>3882</v>
      </c>
      <c r="B1013" t="s">
        <v>3883</v>
      </c>
      <c r="C1013" s="1" t="str">
        <f t="shared" si="156"/>
        <v>21:0455</v>
      </c>
      <c r="D1013" s="1" t="str">
        <f t="shared" si="163"/>
        <v>21:0149</v>
      </c>
      <c r="E1013" t="s">
        <v>3884</v>
      </c>
      <c r="F1013" t="s">
        <v>3885</v>
      </c>
      <c r="H1013">
        <v>54.946377200000001</v>
      </c>
      <c r="I1013">
        <v>-129.17074109999999</v>
      </c>
      <c r="J1013" s="1" t="str">
        <f t="shared" si="164"/>
        <v>NGR bulk stream sediment</v>
      </c>
      <c r="K1013" s="1" t="str">
        <f t="shared" si="165"/>
        <v>&lt;177 micron (NGR)</v>
      </c>
      <c r="L1013">
        <v>52</v>
      </c>
      <c r="M1013" t="s">
        <v>24</v>
      </c>
      <c r="N1013">
        <v>1012</v>
      </c>
      <c r="O1013">
        <v>9</v>
      </c>
    </row>
    <row r="1014" spans="1:15" hidden="1" x14ac:dyDescent="0.3">
      <c r="A1014" t="s">
        <v>3886</v>
      </c>
      <c r="B1014" t="s">
        <v>3887</v>
      </c>
      <c r="C1014" s="1" t="str">
        <f t="shared" si="156"/>
        <v>21:0455</v>
      </c>
      <c r="D1014" s="1" t="str">
        <f t="shared" si="163"/>
        <v>21:0149</v>
      </c>
      <c r="E1014" t="s">
        <v>3884</v>
      </c>
      <c r="F1014" t="s">
        <v>3888</v>
      </c>
      <c r="H1014">
        <v>54.946377200000001</v>
      </c>
      <c r="I1014">
        <v>-129.17074109999999</v>
      </c>
      <c r="J1014" s="1" t="str">
        <f t="shared" si="164"/>
        <v>NGR bulk stream sediment</v>
      </c>
      <c r="K1014" s="1" t="str">
        <f t="shared" si="165"/>
        <v>&lt;177 micron (NGR)</v>
      </c>
      <c r="L1014">
        <v>52</v>
      </c>
      <c r="M1014" t="s">
        <v>28</v>
      </c>
      <c r="N1014">
        <v>1013</v>
      </c>
      <c r="O1014">
        <v>9</v>
      </c>
    </row>
    <row r="1015" spans="1:15" hidden="1" x14ac:dyDescent="0.3">
      <c r="A1015" t="s">
        <v>3889</v>
      </c>
      <c r="B1015" t="s">
        <v>3890</v>
      </c>
      <c r="C1015" s="1" t="str">
        <f t="shared" si="156"/>
        <v>21:0455</v>
      </c>
      <c r="D1015" s="1" t="str">
        <f t="shared" si="163"/>
        <v>21:0149</v>
      </c>
      <c r="E1015" t="s">
        <v>3891</v>
      </c>
      <c r="F1015" t="s">
        <v>3892</v>
      </c>
      <c r="H1015">
        <v>54.969110399999998</v>
      </c>
      <c r="I1015">
        <v>-129.16307929999999</v>
      </c>
      <c r="J1015" s="1" t="str">
        <f t="shared" si="164"/>
        <v>NGR bulk stream sediment</v>
      </c>
      <c r="K1015" s="1" t="str">
        <f t="shared" si="165"/>
        <v>&lt;177 micron (NGR)</v>
      </c>
      <c r="L1015">
        <v>52</v>
      </c>
      <c r="M1015" t="s">
        <v>102</v>
      </c>
      <c r="N1015">
        <v>1014</v>
      </c>
      <c r="O1015">
        <v>9</v>
      </c>
    </row>
    <row r="1016" spans="1:15" hidden="1" x14ac:dyDescent="0.3">
      <c r="A1016" t="s">
        <v>3893</v>
      </c>
      <c r="B1016" t="s">
        <v>3894</v>
      </c>
      <c r="C1016" s="1" t="str">
        <f t="shared" si="156"/>
        <v>21:0455</v>
      </c>
      <c r="D1016" s="1" t="str">
        <f t="shared" si="163"/>
        <v>21:0149</v>
      </c>
      <c r="E1016" t="s">
        <v>3895</v>
      </c>
      <c r="F1016" t="s">
        <v>3896</v>
      </c>
      <c r="H1016">
        <v>54.980135400000002</v>
      </c>
      <c r="I1016">
        <v>-129.16278260000001</v>
      </c>
      <c r="J1016" s="1" t="str">
        <f t="shared" si="164"/>
        <v>NGR bulk stream sediment</v>
      </c>
      <c r="K1016" s="1" t="str">
        <f t="shared" si="165"/>
        <v>&lt;177 micron (NGR)</v>
      </c>
      <c r="L1016">
        <v>52</v>
      </c>
      <c r="M1016" t="s">
        <v>107</v>
      </c>
      <c r="N1016">
        <v>1015</v>
      </c>
      <c r="O1016">
        <v>18</v>
      </c>
    </row>
    <row r="1017" spans="1:15" hidden="1" x14ac:dyDescent="0.3">
      <c r="A1017" t="s">
        <v>3897</v>
      </c>
      <c r="B1017" t="s">
        <v>3898</v>
      </c>
      <c r="C1017" s="1" t="str">
        <f t="shared" si="156"/>
        <v>21:0455</v>
      </c>
      <c r="D1017" s="1" t="str">
        <f t="shared" si="163"/>
        <v>21:0149</v>
      </c>
      <c r="E1017" t="s">
        <v>3899</v>
      </c>
      <c r="F1017" t="s">
        <v>3900</v>
      </c>
      <c r="H1017">
        <v>54.977185400000003</v>
      </c>
      <c r="I1017">
        <v>-129.1903743</v>
      </c>
      <c r="J1017" s="1" t="str">
        <f t="shared" si="164"/>
        <v>NGR bulk stream sediment</v>
      </c>
      <c r="K1017" s="1" t="str">
        <f t="shared" si="165"/>
        <v>&lt;177 micron (NGR)</v>
      </c>
      <c r="L1017">
        <v>52</v>
      </c>
      <c r="M1017" t="s">
        <v>112</v>
      </c>
      <c r="N1017">
        <v>1016</v>
      </c>
      <c r="O1017">
        <v>30</v>
      </c>
    </row>
    <row r="1018" spans="1:15" hidden="1" x14ac:dyDescent="0.3">
      <c r="A1018" t="s">
        <v>3901</v>
      </c>
      <c r="B1018" t="s">
        <v>3902</v>
      </c>
      <c r="C1018" s="1" t="str">
        <f t="shared" si="156"/>
        <v>21:0455</v>
      </c>
      <c r="D1018" s="1" t="str">
        <f t="shared" si="163"/>
        <v>21:0149</v>
      </c>
      <c r="E1018" t="s">
        <v>3903</v>
      </c>
      <c r="F1018" t="s">
        <v>3904</v>
      </c>
      <c r="H1018">
        <v>54.929089699999999</v>
      </c>
      <c r="I1018">
        <v>-129.28956930000001</v>
      </c>
      <c r="J1018" s="1" t="str">
        <f t="shared" si="164"/>
        <v>NGR bulk stream sediment</v>
      </c>
      <c r="K1018" s="1" t="str">
        <f t="shared" si="165"/>
        <v>&lt;177 micron (NGR)</v>
      </c>
      <c r="L1018">
        <v>53</v>
      </c>
      <c r="M1018" t="s">
        <v>725</v>
      </c>
      <c r="N1018">
        <v>1017</v>
      </c>
      <c r="O1018">
        <v>13</v>
      </c>
    </row>
    <row r="1019" spans="1:15" hidden="1" x14ac:dyDescent="0.3">
      <c r="A1019" t="s">
        <v>3905</v>
      </c>
      <c r="B1019" t="s">
        <v>3906</v>
      </c>
      <c r="C1019" s="1" t="str">
        <f t="shared" si="156"/>
        <v>21:0455</v>
      </c>
      <c r="D1019" s="1" t="str">
        <f t="shared" si="163"/>
        <v>21:0149</v>
      </c>
      <c r="E1019" t="s">
        <v>3907</v>
      </c>
      <c r="F1019" t="s">
        <v>3908</v>
      </c>
      <c r="H1019">
        <v>54.934759200000002</v>
      </c>
      <c r="I1019">
        <v>-129.19486370000001</v>
      </c>
      <c r="J1019" s="1" t="str">
        <f t="shared" si="164"/>
        <v>NGR bulk stream sediment</v>
      </c>
      <c r="K1019" s="1" t="str">
        <f t="shared" si="165"/>
        <v>&lt;177 micron (NGR)</v>
      </c>
      <c r="L1019">
        <v>53</v>
      </c>
      <c r="M1019" t="s">
        <v>38</v>
      </c>
      <c r="N1019">
        <v>1018</v>
      </c>
      <c r="O1019">
        <v>24</v>
      </c>
    </row>
    <row r="1020" spans="1:15" hidden="1" x14ac:dyDescent="0.3">
      <c r="A1020" t="s">
        <v>3909</v>
      </c>
      <c r="B1020" t="s">
        <v>3910</v>
      </c>
      <c r="C1020" s="1" t="str">
        <f t="shared" si="156"/>
        <v>21:0455</v>
      </c>
      <c r="D1020" s="1" t="str">
        <f t="shared" si="163"/>
        <v>21:0149</v>
      </c>
      <c r="E1020" t="s">
        <v>3911</v>
      </c>
      <c r="F1020" t="s">
        <v>3912</v>
      </c>
      <c r="H1020">
        <v>54.9628181</v>
      </c>
      <c r="I1020">
        <v>-129.24149550000001</v>
      </c>
      <c r="J1020" s="1" t="str">
        <f t="shared" si="164"/>
        <v>NGR bulk stream sediment</v>
      </c>
      <c r="K1020" s="1" t="str">
        <f t="shared" si="165"/>
        <v>&lt;177 micron (NGR)</v>
      </c>
      <c r="L1020">
        <v>53</v>
      </c>
      <c r="M1020" t="s">
        <v>43</v>
      </c>
      <c r="N1020">
        <v>1019</v>
      </c>
      <c r="O1020">
        <v>28</v>
      </c>
    </row>
    <row r="1021" spans="1:15" hidden="1" x14ac:dyDescent="0.3">
      <c r="A1021" t="s">
        <v>3913</v>
      </c>
      <c r="B1021" t="s">
        <v>3914</v>
      </c>
      <c r="C1021" s="1" t="str">
        <f t="shared" si="156"/>
        <v>21:0455</v>
      </c>
      <c r="D1021" s="1" t="str">
        <f t="shared" si="163"/>
        <v>21:0149</v>
      </c>
      <c r="E1021" t="s">
        <v>3915</v>
      </c>
      <c r="F1021" t="s">
        <v>3916</v>
      </c>
      <c r="H1021">
        <v>54.901538799999997</v>
      </c>
      <c r="I1021">
        <v>-129.22618309999999</v>
      </c>
      <c r="J1021" s="1" t="str">
        <f t="shared" si="164"/>
        <v>NGR bulk stream sediment</v>
      </c>
      <c r="K1021" s="1" t="str">
        <f t="shared" si="165"/>
        <v>&lt;177 micron (NGR)</v>
      </c>
      <c r="L1021">
        <v>53</v>
      </c>
      <c r="M1021" t="s">
        <v>48</v>
      </c>
      <c r="N1021">
        <v>1020</v>
      </c>
      <c r="O1021">
        <v>13</v>
      </c>
    </row>
    <row r="1022" spans="1:15" hidden="1" x14ac:dyDescent="0.3">
      <c r="A1022" t="s">
        <v>3917</v>
      </c>
      <c r="B1022" t="s">
        <v>3918</v>
      </c>
      <c r="C1022" s="1" t="str">
        <f t="shared" si="156"/>
        <v>21:0455</v>
      </c>
      <c r="D1022" s="1" t="str">
        <f t="shared" si="163"/>
        <v>21:0149</v>
      </c>
      <c r="E1022" t="s">
        <v>3919</v>
      </c>
      <c r="F1022" t="s">
        <v>3920</v>
      </c>
      <c r="H1022">
        <v>54.904220899999999</v>
      </c>
      <c r="I1022">
        <v>-129.21896219999999</v>
      </c>
      <c r="J1022" s="1" t="str">
        <f t="shared" si="164"/>
        <v>NGR bulk stream sediment</v>
      </c>
      <c r="K1022" s="1" t="str">
        <f t="shared" si="165"/>
        <v>&lt;177 micron (NGR)</v>
      </c>
      <c r="L1022">
        <v>53</v>
      </c>
      <c r="M1022" t="s">
        <v>53</v>
      </c>
      <c r="N1022">
        <v>1021</v>
      </c>
      <c r="O1022">
        <v>8</v>
      </c>
    </row>
    <row r="1023" spans="1:15" hidden="1" x14ac:dyDescent="0.3">
      <c r="A1023" t="s">
        <v>3921</v>
      </c>
      <c r="B1023" t="s">
        <v>3922</v>
      </c>
      <c r="C1023" s="1" t="str">
        <f t="shared" si="156"/>
        <v>21:0455</v>
      </c>
      <c r="D1023" s="1" t="str">
        <f t="shared" si="163"/>
        <v>21:0149</v>
      </c>
      <c r="E1023" t="s">
        <v>3903</v>
      </c>
      <c r="F1023" t="s">
        <v>3923</v>
      </c>
      <c r="H1023">
        <v>54.929089699999999</v>
      </c>
      <c r="I1023">
        <v>-129.28956930000001</v>
      </c>
      <c r="J1023" s="1" t="str">
        <f t="shared" si="164"/>
        <v>NGR bulk stream sediment</v>
      </c>
      <c r="K1023" s="1" t="str">
        <f t="shared" si="165"/>
        <v>&lt;177 micron (NGR)</v>
      </c>
      <c r="L1023">
        <v>53</v>
      </c>
      <c r="M1023" t="s">
        <v>733</v>
      </c>
      <c r="N1023">
        <v>1022</v>
      </c>
      <c r="O1023">
        <v>38</v>
      </c>
    </row>
    <row r="1024" spans="1:15" hidden="1" x14ac:dyDescent="0.3">
      <c r="A1024" t="s">
        <v>3924</v>
      </c>
      <c r="B1024" t="s">
        <v>3925</v>
      </c>
      <c r="C1024" s="1" t="str">
        <f t="shared" si="156"/>
        <v>21:0455</v>
      </c>
      <c r="D1024" s="1" t="str">
        <f t="shared" si="163"/>
        <v>21:0149</v>
      </c>
      <c r="E1024" t="s">
        <v>3903</v>
      </c>
      <c r="F1024" t="s">
        <v>3926</v>
      </c>
      <c r="H1024">
        <v>54.929089699999999</v>
      </c>
      <c r="I1024">
        <v>-129.28956930000001</v>
      </c>
      <c r="J1024" s="1" t="str">
        <f t="shared" si="164"/>
        <v>NGR bulk stream sediment</v>
      </c>
      <c r="K1024" s="1" t="str">
        <f t="shared" si="165"/>
        <v>&lt;177 micron (NGR)</v>
      </c>
      <c r="L1024">
        <v>53</v>
      </c>
      <c r="M1024" t="s">
        <v>729</v>
      </c>
      <c r="N1024">
        <v>1023</v>
      </c>
      <c r="O1024">
        <v>17</v>
      </c>
    </row>
    <row r="1025" spans="1:15" hidden="1" x14ac:dyDescent="0.3">
      <c r="A1025" t="s">
        <v>3927</v>
      </c>
      <c r="B1025" t="s">
        <v>3928</v>
      </c>
      <c r="C1025" s="1" t="str">
        <f t="shared" si="156"/>
        <v>21:0455</v>
      </c>
      <c r="D1025" s="1" t="str">
        <f t="shared" si="163"/>
        <v>21:0149</v>
      </c>
      <c r="E1025" t="s">
        <v>3929</v>
      </c>
      <c r="F1025" t="s">
        <v>3930</v>
      </c>
      <c r="H1025">
        <v>54.941717400000002</v>
      </c>
      <c r="I1025">
        <v>-129.2473913</v>
      </c>
      <c r="J1025" s="1" t="str">
        <f t="shared" si="164"/>
        <v>NGR bulk stream sediment</v>
      </c>
      <c r="K1025" s="1" t="str">
        <f t="shared" si="165"/>
        <v>&lt;177 micron (NGR)</v>
      </c>
      <c r="L1025">
        <v>53</v>
      </c>
      <c r="M1025" t="s">
        <v>58</v>
      </c>
      <c r="N1025">
        <v>1024</v>
      </c>
      <c r="O1025">
        <v>9</v>
      </c>
    </row>
    <row r="1026" spans="1:15" hidden="1" x14ac:dyDescent="0.3">
      <c r="A1026" t="s">
        <v>3931</v>
      </c>
      <c r="B1026" t="s">
        <v>3932</v>
      </c>
      <c r="C1026" s="1" t="str">
        <f t="shared" ref="C1026:C1089" si="166">HYPERLINK("https://geochem.nrcan.gc.ca/cdogs/content/bdl/bdl210455_e.htm", "21:0455")</f>
        <v>21:0455</v>
      </c>
      <c r="D1026" s="1" t="str">
        <f t="shared" si="163"/>
        <v>21:0149</v>
      </c>
      <c r="E1026" t="s">
        <v>3933</v>
      </c>
      <c r="F1026" t="s">
        <v>3934</v>
      </c>
      <c r="H1026">
        <v>54.943545700000001</v>
      </c>
      <c r="I1026">
        <v>-129.25408379999999</v>
      </c>
      <c r="J1026" s="1" t="str">
        <f t="shared" si="164"/>
        <v>NGR bulk stream sediment</v>
      </c>
      <c r="K1026" s="1" t="str">
        <f t="shared" si="165"/>
        <v>&lt;177 micron (NGR)</v>
      </c>
      <c r="L1026">
        <v>53</v>
      </c>
      <c r="M1026" t="s">
        <v>63</v>
      </c>
      <c r="N1026">
        <v>1025</v>
      </c>
      <c r="O1026">
        <v>14</v>
      </c>
    </row>
    <row r="1027" spans="1:15" hidden="1" x14ac:dyDescent="0.3">
      <c r="A1027" t="s">
        <v>3935</v>
      </c>
      <c r="B1027" t="s">
        <v>3936</v>
      </c>
      <c r="C1027" s="1" t="str">
        <f t="shared" si="166"/>
        <v>21:0455</v>
      </c>
      <c r="D1027" s="1" t="str">
        <f t="shared" si="163"/>
        <v>21:0149</v>
      </c>
      <c r="E1027" t="s">
        <v>3937</v>
      </c>
      <c r="F1027" t="s">
        <v>3938</v>
      </c>
      <c r="H1027">
        <v>54.961886700000001</v>
      </c>
      <c r="I1027">
        <v>-129.25334269999999</v>
      </c>
      <c r="J1027" s="1" t="str">
        <f t="shared" si="164"/>
        <v>NGR bulk stream sediment</v>
      </c>
      <c r="K1027" s="1" t="str">
        <f t="shared" si="165"/>
        <v>&lt;177 micron (NGR)</v>
      </c>
      <c r="L1027">
        <v>53</v>
      </c>
      <c r="M1027" t="s">
        <v>68</v>
      </c>
      <c r="N1027">
        <v>1026</v>
      </c>
      <c r="O1027">
        <v>21</v>
      </c>
    </row>
    <row r="1028" spans="1:15" hidden="1" x14ac:dyDescent="0.3">
      <c r="A1028" t="s">
        <v>3939</v>
      </c>
      <c r="B1028" t="s">
        <v>3940</v>
      </c>
      <c r="C1028" s="1" t="str">
        <f t="shared" si="166"/>
        <v>21:0455</v>
      </c>
      <c r="D1028" s="1" t="str">
        <f t="shared" si="163"/>
        <v>21:0149</v>
      </c>
      <c r="E1028" t="s">
        <v>3941</v>
      </c>
      <c r="F1028" t="s">
        <v>3942</v>
      </c>
      <c r="H1028">
        <v>54.960141800000002</v>
      </c>
      <c r="I1028">
        <v>-129.2498023</v>
      </c>
      <c r="J1028" s="1" t="str">
        <f t="shared" si="164"/>
        <v>NGR bulk stream sediment</v>
      </c>
      <c r="K1028" s="1" t="str">
        <f t="shared" si="165"/>
        <v>&lt;177 micron (NGR)</v>
      </c>
      <c r="L1028">
        <v>53</v>
      </c>
      <c r="M1028" t="s">
        <v>77</v>
      </c>
      <c r="N1028">
        <v>1027</v>
      </c>
      <c r="O1028">
        <v>12</v>
      </c>
    </row>
    <row r="1029" spans="1:15" hidden="1" x14ac:dyDescent="0.3">
      <c r="A1029" t="s">
        <v>3943</v>
      </c>
      <c r="B1029" t="s">
        <v>3944</v>
      </c>
      <c r="C1029" s="1" t="str">
        <f t="shared" si="166"/>
        <v>21:0455</v>
      </c>
      <c r="D1029" s="1" t="str">
        <f t="shared" si="163"/>
        <v>21:0149</v>
      </c>
      <c r="E1029" t="s">
        <v>3945</v>
      </c>
      <c r="F1029" t="s">
        <v>3946</v>
      </c>
      <c r="H1029">
        <v>54.972618099999998</v>
      </c>
      <c r="I1029">
        <v>-129.23847839999999</v>
      </c>
      <c r="J1029" s="1" t="str">
        <f t="shared" si="164"/>
        <v>NGR bulk stream sediment</v>
      </c>
      <c r="K1029" s="1" t="str">
        <f t="shared" si="165"/>
        <v>&lt;177 micron (NGR)</v>
      </c>
      <c r="L1029">
        <v>53</v>
      </c>
      <c r="M1029" t="s">
        <v>82</v>
      </c>
      <c r="N1029">
        <v>1028</v>
      </c>
      <c r="O1029">
        <v>34</v>
      </c>
    </row>
    <row r="1030" spans="1:15" hidden="1" x14ac:dyDescent="0.3">
      <c r="A1030" t="s">
        <v>3947</v>
      </c>
      <c r="B1030" t="s">
        <v>3948</v>
      </c>
      <c r="C1030" s="1" t="str">
        <f t="shared" si="166"/>
        <v>21:0455</v>
      </c>
      <c r="D1030" s="1" t="str">
        <f>HYPERLINK("https://geochem.nrcan.gc.ca/cdogs/content/svy/svy_e.htm", "")</f>
        <v/>
      </c>
      <c r="G1030" s="1" t="str">
        <f>HYPERLINK("https://geochem.nrcan.gc.ca/cdogs/content/cr_/cr_00121_e.htm", "121")</f>
        <v>121</v>
      </c>
      <c r="J1030" t="s">
        <v>31</v>
      </c>
      <c r="K1030" t="s">
        <v>32</v>
      </c>
      <c r="L1030">
        <v>53</v>
      </c>
      <c r="M1030" t="s">
        <v>33</v>
      </c>
      <c r="N1030">
        <v>1029</v>
      </c>
      <c r="O1030">
        <v>5</v>
      </c>
    </row>
    <row r="1031" spans="1:15" hidden="1" x14ac:dyDescent="0.3">
      <c r="A1031" t="s">
        <v>3949</v>
      </c>
      <c r="B1031" t="s">
        <v>3950</v>
      </c>
      <c r="C1031" s="1" t="str">
        <f t="shared" si="166"/>
        <v>21:0455</v>
      </c>
      <c r="D1031" s="1" t="str">
        <f t="shared" ref="D1031:D1056" si="167">HYPERLINK("https://geochem.nrcan.gc.ca/cdogs/content/svy/svy210149_e.htm", "21:0149")</f>
        <v>21:0149</v>
      </c>
      <c r="E1031" t="s">
        <v>3951</v>
      </c>
      <c r="F1031" t="s">
        <v>3952</v>
      </c>
      <c r="H1031">
        <v>54.916183400000001</v>
      </c>
      <c r="I1031">
        <v>-129.65649070000001</v>
      </c>
      <c r="J1031" s="1" t="str">
        <f t="shared" ref="J1031:J1056" si="168">HYPERLINK("https://geochem.nrcan.gc.ca/cdogs/content/kwd/kwd020030_e.htm", "NGR bulk stream sediment")</f>
        <v>NGR bulk stream sediment</v>
      </c>
      <c r="K1031" s="1" t="str">
        <f t="shared" ref="K1031:K1056" si="169">HYPERLINK("https://geochem.nrcan.gc.ca/cdogs/content/kwd/kwd080006_e.htm", "&lt;177 micron (NGR)")</f>
        <v>&lt;177 micron (NGR)</v>
      </c>
      <c r="L1031">
        <v>53</v>
      </c>
      <c r="M1031" t="s">
        <v>87</v>
      </c>
      <c r="N1031">
        <v>1030</v>
      </c>
      <c r="O1031">
        <v>4</v>
      </c>
    </row>
    <row r="1032" spans="1:15" hidden="1" x14ac:dyDescent="0.3">
      <c r="A1032" t="s">
        <v>3953</v>
      </c>
      <c r="B1032" t="s">
        <v>3954</v>
      </c>
      <c r="C1032" s="1" t="str">
        <f t="shared" si="166"/>
        <v>21:0455</v>
      </c>
      <c r="D1032" s="1" t="str">
        <f t="shared" si="167"/>
        <v>21:0149</v>
      </c>
      <c r="E1032" t="s">
        <v>3955</v>
      </c>
      <c r="F1032" t="s">
        <v>3956</v>
      </c>
      <c r="H1032">
        <v>54.934148399999998</v>
      </c>
      <c r="I1032">
        <v>-129.6273487</v>
      </c>
      <c r="J1032" s="1" t="str">
        <f t="shared" si="168"/>
        <v>NGR bulk stream sediment</v>
      </c>
      <c r="K1032" s="1" t="str">
        <f t="shared" si="169"/>
        <v>&lt;177 micron (NGR)</v>
      </c>
      <c r="L1032">
        <v>53</v>
      </c>
      <c r="M1032" t="s">
        <v>92</v>
      </c>
      <c r="N1032">
        <v>1031</v>
      </c>
      <c r="O1032">
        <v>4</v>
      </c>
    </row>
    <row r="1033" spans="1:15" hidden="1" x14ac:dyDescent="0.3">
      <c r="A1033" t="s">
        <v>3957</v>
      </c>
      <c r="B1033" t="s">
        <v>3958</v>
      </c>
      <c r="C1033" s="1" t="str">
        <f t="shared" si="166"/>
        <v>21:0455</v>
      </c>
      <c r="D1033" s="1" t="str">
        <f t="shared" si="167"/>
        <v>21:0149</v>
      </c>
      <c r="E1033" t="s">
        <v>3959</v>
      </c>
      <c r="F1033" t="s">
        <v>3960</v>
      </c>
      <c r="H1033">
        <v>54.853532100000002</v>
      </c>
      <c r="I1033">
        <v>-129.78931850000001</v>
      </c>
      <c r="J1033" s="1" t="str">
        <f t="shared" si="168"/>
        <v>NGR bulk stream sediment</v>
      </c>
      <c r="K1033" s="1" t="str">
        <f t="shared" si="169"/>
        <v>&lt;177 micron (NGR)</v>
      </c>
      <c r="L1033">
        <v>53</v>
      </c>
      <c r="M1033" t="s">
        <v>97</v>
      </c>
      <c r="N1033">
        <v>1032</v>
      </c>
      <c r="O1033">
        <v>4</v>
      </c>
    </row>
    <row r="1034" spans="1:15" hidden="1" x14ac:dyDescent="0.3">
      <c r="A1034" t="s">
        <v>3961</v>
      </c>
      <c r="B1034" t="s">
        <v>3962</v>
      </c>
      <c r="C1034" s="1" t="str">
        <f t="shared" si="166"/>
        <v>21:0455</v>
      </c>
      <c r="D1034" s="1" t="str">
        <f t="shared" si="167"/>
        <v>21:0149</v>
      </c>
      <c r="E1034" t="s">
        <v>3963</v>
      </c>
      <c r="F1034" t="s">
        <v>3964</v>
      </c>
      <c r="H1034">
        <v>54.852141000000003</v>
      </c>
      <c r="I1034">
        <v>-129.78368510000001</v>
      </c>
      <c r="J1034" s="1" t="str">
        <f t="shared" si="168"/>
        <v>NGR bulk stream sediment</v>
      </c>
      <c r="K1034" s="1" t="str">
        <f t="shared" si="169"/>
        <v>&lt;177 micron (NGR)</v>
      </c>
      <c r="L1034">
        <v>53</v>
      </c>
      <c r="M1034" t="s">
        <v>102</v>
      </c>
      <c r="N1034">
        <v>1033</v>
      </c>
      <c r="O1034">
        <v>4</v>
      </c>
    </row>
    <row r="1035" spans="1:15" hidden="1" x14ac:dyDescent="0.3">
      <c r="A1035" t="s">
        <v>3965</v>
      </c>
      <c r="B1035" t="s">
        <v>3966</v>
      </c>
      <c r="C1035" s="1" t="str">
        <f t="shared" si="166"/>
        <v>21:0455</v>
      </c>
      <c r="D1035" s="1" t="str">
        <f t="shared" si="167"/>
        <v>21:0149</v>
      </c>
      <c r="E1035" t="s">
        <v>3967</v>
      </c>
      <c r="F1035" t="s">
        <v>3968</v>
      </c>
      <c r="H1035">
        <v>54.877237299999997</v>
      </c>
      <c r="I1035">
        <v>-129.7859694</v>
      </c>
      <c r="J1035" s="1" t="str">
        <f t="shared" si="168"/>
        <v>NGR bulk stream sediment</v>
      </c>
      <c r="K1035" s="1" t="str">
        <f t="shared" si="169"/>
        <v>&lt;177 micron (NGR)</v>
      </c>
      <c r="L1035">
        <v>53</v>
      </c>
      <c r="M1035" t="s">
        <v>107</v>
      </c>
      <c r="N1035">
        <v>1034</v>
      </c>
      <c r="O1035">
        <v>5</v>
      </c>
    </row>
    <row r="1036" spans="1:15" hidden="1" x14ac:dyDescent="0.3">
      <c r="A1036" t="s">
        <v>3969</v>
      </c>
      <c r="B1036" t="s">
        <v>3970</v>
      </c>
      <c r="C1036" s="1" t="str">
        <f t="shared" si="166"/>
        <v>21:0455</v>
      </c>
      <c r="D1036" s="1" t="str">
        <f t="shared" si="167"/>
        <v>21:0149</v>
      </c>
      <c r="E1036" t="s">
        <v>3971</v>
      </c>
      <c r="F1036" t="s">
        <v>3972</v>
      </c>
      <c r="H1036">
        <v>54.874943500000001</v>
      </c>
      <c r="I1036">
        <v>-129.78223159999999</v>
      </c>
      <c r="J1036" s="1" t="str">
        <f t="shared" si="168"/>
        <v>NGR bulk stream sediment</v>
      </c>
      <c r="K1036" s="1" t="str">
        <f t="shared" si="169"/>
        <v>&lt;177 micron (NGR)</v>
      </c>
      <c r="L1036">
        <v>53</v>
      </c>
      <c r="M1036" t="s">
        <v>112</v>
      </c>
      <c r="N1036">
        <v>1035</v>
      </c>
      <c r="O1036">
        <v>8</v>
      </c>
    </row>
    <row r="1037" spans="1:15" hidden="1" x14ac:dyDescent="0.3">
      <c r="A1037" t="s">
        <v>3973</v>
      </c>
      <c r="B1037" t="s">
        <v>3974</v>
      </c>
      <c r="C1037" s="1" t="str">
        <f t="shared" si="166"/>
        <v>21:0455</v>
      </c>
      <c r="D1037" s="1" t="str">
        <f t="shared" si="167"/>
        <v>21:0149</v>
      </c>
      <c r="E1037" t="s">
        <v>3975</v>
      </c>
      <c r="F1037" t="s">
        <v>3976</v>
      </c>
      <c r="H1037">
        <v>54.869985</v>
      </c>
      <c r="I1037">
        <v>-129.74296770000001</v>
      </c>
      <c r="J1037" s="1" t="str">
        <f t="shared" si="168"/>
        <v>NGR bulk stream sediment</v>
      </c>
      <c r="K1037" s="1" t="str">
        <f t="shared" si="169"/>
        <v>&lt;177 micron (NGR)</v>
      </c>
      <c r="L1037">
        <v>53</v>
      </c>
      <c r="M1037" t="s">
        <v>800</v>
      </c>
      <c r="N1037">
        <v>1036</v>
      </c>
      <c r="O1037">
        <v>3</v>
      </c>
    </row>
    <row r="1038" spans="1:15" hidden="1" x14ac:dyDescent="0.3">
      <c r="A1038" t="s">
        <v>3977</v>
      </c>
      <c r="B1038" t="s">
        <v>3978</v>
      </c>
      <c r="C1038" s="1" t="str">
        <f t="shared" si="166"/>
        <v>21:0455</v>
      </c>
      <c r="D1038" s="1" t="str">
        <f t="shared" si="167"/>
        <v>21:0149</v>
      </c>
      <c r="E1038" t="s">
        <v>3979</v>
      </c>
      <c r="F1038" t="s">
        <v>3980</v>
      </c>
      <c r="H1038">
        <v>54.944949000000001</v>
      </c>
      <c r="I1038">
        <v>-129.7963986</v>
      </c>
      <c r="J1038" s="1" t="str">
        <f t="shared" si="168"/>
        <v>NGR bulk stream sediment</v>
      </c>
      <c r="K1038" s="1" t="str">
        <f t="shared" si="169"/>
        <v>&lt;177 micron (NGR)</v>
      </c>
      <c r="L1038">
        <v>54</v>
      </c>
      <c r="M1038" t="s">
        <v>19</v>
      </c>
      <c r="N1038">
        <v>1037</v>
      </c>
      <c r="O1038">
        <v>4</v>
      </c>
    </row>
    <row r="1039" spans="1:15" hidden="1" x14ac:dyDescent="0.3">
      <c r="A1039" t="s">
        <v>3981</v>
      </c>
      <c r="B1039" t="s">
        <v>3982</v>
      </c>
      <c r="C1039" s="1" t="str">
        <f t="shared" si="166"/>
        <v>21:0455</v>
      </c>
      <c r="D1039" s="1" t="str">
        <f t="shared" si="167"/>
        <v>21:0149</v>
      </c>
      <c r="E1039" t="s">
        <v>3983</v>
      </c>
      <c r="F1039" t="s">
        <v>3984</v>
      </c>
      <c r="H1039">
        <v>54.867434799999998</v>
      </c>
      <c r="I1039">
        <v>-129.74695550000001</v>
      </c>
      <c r="J1039" s="1" t="str">
        <f t="shared" si="168"/>
        <v>NGR bulk stream sediment</v>
      </c>
      <c r="K1039" s="1" t="str">
        <f t="shared" si="169"/>
        <v>&lt;177 micron (NGR)</v>
      </c>
      <c r="L1039">
        <v>54</v>
      </c>
      <c r="M1039" t="s">
        <v>38</v>
      </c>
      <c r="N1039">
        <v>1038</v>
      </c>
      <c r="O1039">
        <v>2</v>
      </c>
    </row>
    <row r="1040" spans="1:15" hidden="1" x14ac:dyDescent="0.3">
      <c r="A1040" t="s">
        <v>3985</v>
      </c>
      <c r="B1040" t="s">
        <v>3986</v>
      </c>
      <c r="C1040" s="1" t="str">
        <f t="shared" si="166"/>
        <v>21:0455</v>
      </c>
      <c r="D1040" s="1" t="str">
        <f t="shared" si="167"/>
        <v>21:0149</v>
      </c>
      <c r="E1040" t="s">
        <v>3987</v>
      </c>
      <c r="F1040" t="s">
        <v>3988</v>
      </c>
      <c r="H1040">
        <v>54.891425499999997</v>
      </c>
      <c r="I1040">
        <v>-129.75904869999999</v>
      </c>
      <c r="J1040" s="1" t="str">
        <f t="shared" si="168"/>
        <v>NGR bulk stream sediment</v>
      </c>
      <c r="K1040" s="1" t="str">
        <f t="shared" si="169"/>
        <v>&lt;177 micron (NGR)</v>
      </c>
      <c r="L1040">
        <v>54</v>
      </c>
      <c r="M1040" t="s">
        <v>24</v>
      </c>
      <c r="N1040">
        <v>1039</v>
      </c>
      <c r="O1040">
        <v>3</v>
      </c>
    </row>
    <row r="1041" spans="1:15" hidden="1" x14ac:dyDescent="0.3">
      <c r="A1041" t="s">
        <v>3989</v>
      </c>
      <c r="B1041" t="s">
        <v>3990</v>
      </c>
      <c r="C1041" s="1" t="str">
        <f t="shared" si="166"/>
        <v>21:0455</v>
      </c>
      <c r="D1041" s="1" t="str">
        <f t="shared" si="167"/>
        <v>21:0149</v>
      </c>
      <c r="E1041" t="s">
        <v>3987</v>
      </c>
      <c r="F1041" t="s">
        <v>3991</v>
      </c>
      <c r="H1041">
        <v>54.891425499999997</v>
      </c>
      <c r="I1041">
        <v>-129.75904869999999</v>
      </c>
      <c r="J1041" s="1" t="str">
        <f t="shared" si="168"/>
        <v>NGR bulk stream sediment</v>
      </c>
      <c r="K1041" s="1" t="str">
        <f t="shared" si="169"/>
        <v>&lt;177 micron (NGR)</v>
      </c>
      <c r="L1041">
        <v>54</v>
      </c>
      <c r="M1041" t="s">
        <v>28</v>
      </c>
      <c r="N1041">
        <v>1040</v>
      </c>
      <c r="O1041">
        <v>5</v>
      </c>
    </row>
    <row r="1042" spans="1:15" hidden="1" x14ac:dyDescent="0.3">
      <c r="A1042" t="s">
        <v>3992</v>
      </c>
      <c r="B1042" t="s">
        <v>3993</v>
      </c>
      <c r="C1042" s="1" t="str">
        <f t="shared" si="166"/>
        <v>21:0455</v>
      </c>
      <c r="D1042" s="1" t="str">
        <f t="shared" si="167"/>
        <v>21:0149</v>
      </c>
      <c r="E1042" t="s">
        <v>3994</v>
      </c>
      <c r="F1042" t="s">
        <v>3995</v>
      </c>
      <c r="H1042">
        <v>54.903183200000001</v>
      </c>
      <c r="I1042">
        <v>-129.78348679999999</v>
      </c>
      <c r="J1042" s="1" t="str">
        <f t="shared" si="168"/>
        <v>NGR bulk stream sediment</v>
      </c>
      <c r="K1042" s="1" t="str">
        <f t="shared" si="169"/>
        <v>&lt;177 micron (NGR)</v>
      </c>
      <c r="L1042">
        <v>54</v>
      </c>
      <c r="M1042" t="s">
        <v>43</v>
      </c>
      <c r="N1042">
        <v>1041</v>
      </c>
      <c r="O1042">
        <v>2</v>
      </c>
    </row>
    <row r="1043" spans="1:15" hidden="1" x14ac:dyDescent="0.3">
      <c r="A1043" t="s">
        <v>3996</v>
      </c>
      <c r="B1043" t="s">
        <v>3997</v>
      </c>
      <c r="C1043" s="1" t="str">
        <f t="shared" si="166"/>
        <v>21:0455</v>
      </c>
      <c r="D1043" s="1" t="str">
        <f t="shared" si="167"/>
        <v>21:0149</v>
      </c>
      <c r="E1043" t="s">
        <v>3998</v>
      </c>
      <c r="F1043" t="s">
        <v>3999</v>
      </c>
      <c r="H1043">
        <v>54.903199499999999</v>
      </c>
      <c r="I1043">
        <v>-129.78914710000001</v>
      </c>
      <c r="J1043" s="1" t="str">
        <f t="shared" si="168"/>
        <v>NGR bulk stream sediment</v>
      </c>
      <c r="K1043" s="1" t="str">
        <f t="shared" si="169"/>
        <v>&lt;177 micron (NGR)</v>
      </c>
      <c r="L1043">
        <v>54</v>
      </c>
      <c r="M1043" t="s">
        <v>48</v>
      </c>
      <c r="N1043">
        <v>1042</v>
      </c>
      <c r="O1043">
        <v>5</v>
      </c>
    </row>
    <row r="1044" spans="1:15" hidden="1" x14ac:dyDescent="0.3">
      <c r="A1044" t="s">
        <v>4000</v>
      </c>
      <c r="B1044" t="s">
        <v>4001</v>
      </c>
      <c r="C1044" s="1" t="str">
        <f t="shared" si="166"/>
        <v>21:0455</v>
      </c>
      <c r="D1044" s="1" t="str">
        <f t="shared" si="167"/>
        <v>21:0149</v>
      </c>
      <c r="E1044" t="s">
        <v>4002</v>
      </c>
      <c r="F1044" t="s">
        <v>4003</v>
      </c>
      <c r="H1044">
        <v>54.9193736</v>
      </c>
      <c r="I1044">
        <v>-129.7896537</v>
      </c>
      <c r="J1044" s="1" t="str">
        <f t="shared" si="168"/>
        <v>NGR bulk stream sediment</v>
      </c>
      <c r="K1044" s="1" t="str">
        <f t="shared" si="169"/>
        <v>&lt;177 micron (NGR)</v>
      </c>
      <c r="L1044">
        <v>54</v>
      </c>
      <c r="M1044" t="s">
        <v>53</v>
      </c>
      <c r="N1044">
        <v>1043</v>
      </c>
      <c r="O1044">
        <v>10</v>
      </c>
    </row>
    <row r="1045" spans="1:15" hidden="1" x14ac:dyDescent="0.3">
      <c r="A1045" t="s">
        <v>4004</v>
      </c>
      <c r="B1045" t="s">
        <v>4005</v>
      </c>
      <c r="C1045" s="1" t="str">
        <f t="shared" si="166"/>
        <v>21:0455</v>
      </c>
      <c r="D1045" s="1" t="str">
        <f t="shared" si="167"/>
        <v>21:0149</v>
      </c>
      <c r="E1045" t="s">
        <v>3979</v>
      </c>
      <c r="F1045" t="s">
        <v>4006</v>
      </c>
      <c r="H1045">
        <v>54.944949000000001</v>
      </c>
      <c r="I1045">
        <v>-129.7963986</v>
      </c>
      <c r="J1045" s="1" t="str">
        <f t="shared" si="168"/>
        <v>NGR bulk stream sediment</v>
      </c>
      <c r="K1045" s="1" t="str">
        <f t="shared" si="169"/>
        <v>&lt;177 micron (NGR)</v>
      </c>
      <c r="L1045">
        <v>54</v>
      </c>
      <c r="M1045" t="s">
        <v>72</v>
      </c>
      <c r="N1045">
        <v>1044</v>
      </c>
      <c r="O1045">
        <v>4</v>
      </c>
    </row>
    <row r="1046" spans="1:15" hidden="1" x14ac:dyDescent="0.3">
      <c r="A1046" t="s">
        <v>4007</v>
      </c>
      <c r="B1046" t="s">
        <v>4008</v>
      </c>
      <c r="C1046" s="1" t="str">
        <f t="shared" si="166"/>
        <v>21:0455</v>
      </c>
      <c r="D1046" s="1" t="str">
        <f t="shared" si="167"/>
        <v>21:0149</v>
      </c>
      <c r="E1046" t="s">
        <v>4009</v>
      </c>
      <c r="F1046" t="s">
        <v>4010</v>
      </c>
      <c r="H1046">
        <v>54.941426999999997</v>
      </c>
      <c r="I1046">
        <v>-129.80428839999999</v>
      </c>
      <c r="J1046" s="1" t="str">
        <f t="shared" si="168"/>
        <v>NGR bulk stream sediment</v>
      </c>
      <c r="K1046" s="1" t="str">
        <f t="shared" si="169"/>
        <v>&lt;177 micron (NGR)</v>
      </c>
      <c r="L1046">
        <v>54</v>
      </c>
      <c r="M1046" t="s">
        <v>58</v>
      </c>
      <c r="N1046">
        <v>1045</v>
      </c>
      <c r="O1046">
        <v>5</v>
      </c>
    </row>
    <row r="1047" spans="1:15" hidden="1" x14ac:dyDescent="0.3">
      <c r="A1047" t="s">
        <v>4011</v>
      </c>
      <c r="B1047" t="s">
        <v>4012</v>
      </c>
      <c r="C1047" s="1" t="str">
        <f t="shared" si="166"/>
        <v>21:0455</v>
      </c>
      <c r="D1047" s="1" t="str">
        <f t="shared" si="167"/>
        <v>21:0149</v>
      </c>
      <c r="E1047" t="s">
        <v>4013</v>
      </c>
      <c r="F1047" t="s">
        <v>4014</v>
      </c>
      <c r="H1047">
        <v>54.948788299999997</v>
      </c>
      <c r="I1047">
        <v>-129.85163850000001</v>
      </c>
      <c r="J1047" s="1" t="str">
        <f t="shared" si="168"/>
        <v>NGR bulk stream sediment</v>
      </c>
      <c r="K1047" s="1" t="str">
        <f t="shared" si="169"/>
        <v>&lt;177 micron (NGR)</v>
      </c>
      <c r="L1047">
        <v>54</v>
      </c>
      <c r="M1047" t="s">
        <v>63</v>
      </c>
      <c r="N1047">
        <v>1046</v>
      </c>
      <c r="O1047">
        <v>5</v>
      </c>
    </row>
    <row r="1048" spans="1:15" hidden="1" x14ac:dyDescent="0.3">
      <c r="A1048" t="s">
        <v>4015</v>
      </c>
      <c r="B1048" t="s">
        <v>4016</v>
      </c>
      <c r="C1048" s="1" t="str">
        <f t="shared" si="166"/>
        <v>21:0455</v>
      </c>
      <c r="D1048" s="1" t="str">
        <f t="shared" si="167"/>
        <v>21:0149</v>
      </c>
      <c r="E1048" t="s">
        <v>4017</v>
      </c>
      <c r="F1048" t="s">
        <v>4018</v>
      </c>
      <c r="H1048">
        <v>54.951391899999997</v>
      </c>
      <c r="I1048">
        <v>-129.7636813</v>
      </c>
      <c r="J1048" s="1" t="str">
        <f t="shared" si="168"/>
        <v>NGR bulk stream sediment</v>
      </c>
      <c r="K1048" s="1" t="str">
        <f t="shared" si="169"/>
        <v>&lt;177 micron (NGR)</v>
      </c>
      <c r="L1048">
        <v>54</v>
      </c>
      <c r="M1048" t="s">
        <v>68</v>
      </c>
      <c r="N1048">
        <v>1047</v>
      </c>
      <c r="O1048">
        <v>7</v>
      </c>
    </row>
    <row r="1049" spans="1:15" hidden="1" x14ac:dyDescent="0.3">
      <c r="A1049" t="s">
        <v>4019</v>
      </c>
      <c r="B1049" t="s">
        <v>4020</v>
      </c>
      <c r="C1049" s="1" t="str">
        <f t="shared" si="166"/>
        <v>21:0455</v>
      </c>
      <c r="D1049" s="1" t="str">
        <f t="shared" si="167"/>
        <v>21:0149</v>
      </c>
      <c r="E1049" t="s">
        <v>4021</v>
      </c>
      <c r="F1049" t="s">
        <v>4022</v>
      </c>
      <c r="H1049">
        <v>54.944971899999999</v>
      </c>
      <c r="I1049">
        <v>-129.7444074</v>
      </c>
      <c r="J1049" s="1" t="str">
        <f t="shared" si="168"/>
        <v>NGR bulk stream sediment</v>
      </c>
      <c r="K1049" s="1" t="str">
        <f t="shared" si="169"/>
        <v>&lt;177 micron (NGR)</v>
      </c>
      <c r="L1049">
        <v>54</v>
      </c>
      <c r="M1049" t="s">
        <v>77</v>
      </c>
      <c r="N1049">
        <v>1048</v>
      </c>
      <c r="O1049">
        <v>8</v>
      </c>
    </row>
    <row r="1050" spans="1:15" hidden="1" x14ac:dyDescent="0.3">
      <c r="A1050" t="s">
        <v>4023</v>
      </c>
      <c r="B1050" t="s">
        <v>4024</v>
      </c>
      <c r="C1050" s="1" t="str">
        <f t="shared" si="166"/>
        <v>21:0455</v>
      </c>
      <c r="D1050" s="1" t="str">
        <f t="shared" si="167"/>
        <v>21:0149</v>
      </c>
      <c r="E1050" t="s">
        <v>4025</v>
      </c>
      <c r="F1050" t="s">
        <v>4026</v>
      </c>
      <c r="H1050">
        <v>54.905136200000001</v>
      </c>
      <c r="I1050">
        <v>-129.71614500000001</v>
      </c>
      <c r="J1050" s="1" t="str">
        <f t="shared" si="168"/>
        <v>NGR bulk stream sediment</v>
      </c>
      <c r="K1050" s="1" t="str">
        <f t="shared" si="169"/>
        <v>&lt;177 micron (NGR)</v>
      </c>
      <c r="L1050">
        <v>54</v>
      </c>
      <c r="M1050" t="s">
        <v>82</v>
      </c>
      <c r="N1050">
        <v>1049</v>
      </c>
      <c r="O1050">
        <v>5</v>
      </c>
    </row>
    <row r="1051" spans="1:15" hidden="1" x14ac:dyDescent="0.3">
      <c r="A1051" t="s">
        <v>4027</v>
      </c>
      <c r="B1051" t="s">
        <v>4028</v>
      </c>
      <c r="C1051" s="1" t="str">
        <f t="shared" si="166"/>
        <v>21:0455</v>
      </c>
      <c r="D1051" s="1" t="str">
        <f t="shared" si="167"/>
        <v>21:0149</v>
      </c>
      <c r="E1051" t="s">
        <v>4029</v>
      </c>
      <c r="F1051" t="s">
        <v>4030</v>
      </c>
      <c r="H1051">
        <v>54.927305500000003</v>
      </c>
      <c r="I1051">
        <v>-129.71487189999999</v>
      </c>
      <c r="J1051" s="1" t="str">
        <f t="shared" si="168"/>
        <v>NGR bulk stream sediment</v>
      </c>
      <c r="K1051" s="1" t="str">
        <f t="shared" si="169"/>
        <v>&lt;177 micron (NGR)</v>
      </c>
      <c r="L1051">
        <v>54</v>
      </c>
      <c r="M1051" t="s">
        <v>87</v>
      </c>
      <c r="N1051">
        <v>1050</v>
      </c>
      <c r="O1051">
        <v>1</v>
      </c>
    </row>
    <row r="1052" spans="1:15" hidden="1" x14ac:dyDescent="0.3">
      <c r="A1052" t="s">
        <v>4031</v>
      </c>
      <c r="B1052" t="s">
        <v>4032</v>
      </c>
      <c r="C1052" s="1" t="str">
        <f t="shared" si="166"/>
        <v>21:0455</v>
      </c>
      <c r="D1052" s="1" t="str">
        <f t="shared" si="167"/>
        <v>21:0149</v>
      </c>
      <c r="E1052" t="s">
        <v>4033</v>
      </c>
      <c r="F1052" t="s">
        <v>4034</v>
      </c>
      <c r="H1052">
        <v>54.954275000000003</v>
      </c>
      <c r="I1052">
        <v>-129.7131182</v>
      </c>
      <c r="J1052" s="1" t="str">
        <f t="shared" si="168"/>
        <v>NGR bulk stream sediment</v>
      </c>
      <c r="K1052" s="1" t="str">
        <f t="shared" si="169"/>
        <v>&lt;177 micron (NGR)</v>
      </c>
      <c r="L1052">
        <v>54</v>
      </c>
      <c r="M1052" t="s">
        <v>92</v>
      </c>
      <c r="N1052">
        <v>1051</v>
      </c>
      <c r="O1052">
        <v>6</v>
      </c>
    </row>
    <row r="1053" spans="1:15" hidden="1" x14ac:dyDescent="0.3">
      <c r="A1053" t="s">
        <v>4035</v>
      </c>
      <c r="B1053" t="s">
        <v>4036</v>
      </c>
      <c r="C1053" s="1" t="str">
        <f t="shared" si="166"/>
        <v>21:0455</v>
      </c>
      <c r="D1053" s="1" t="str">
        <f t="shared" si="167"/>
        <v>21:0149</v>
      </c>
      <c r="E1053" t="s">
        <v>4037</v>
      </c>
      <c r="F1053" t="s">
        <v>4038</v>
      </c>
      <c r="H1053">
        <v>54.967026199999999</v>
      </c>
      <c r="I1053">
        <v>-129.69019750000001</v>
      </c>
      <c r="J1053" s="1" t="str">
        <f t="shared" si="168"/>
        <v>NGR bulk stream sediment</v>
      </c>
      <c r="K1053" s="1" t="str">
        <f t="shared" si="169"/>
        <v>&lt;177 micron (NGR)</v>
      </c>
      <c r="L1053">
        <v>54</v>
      </c>
      <c r="M1053" t="s">
        <v>97</v>
      </c>
      <c r="N1053">
        <v>1052</v>
      </c>
      <c r="O1053">
        <v>4</v>
      </c>
    </row>
    <row r="1054" spans="1:15" hidden="1" x14ac:dyDescent="0.3">
      <c r="A1054" t="s">
        <v>4039</v>
      </c>
      <c r="B1054" t="s">
        <v>4040</v>
      </c>
      <c r="C1054" s="1" t="str">
        <f t="shared" si="166"/>
        <v>21:0455</v>
      </c>
      <c r="D1054" s="1" t="str">
        <f t="shared" si="167"/>
        <v>21:0149</v>
      </c>
      <c r="E1054" t="s">
        <v>4041</v>
      </c>
      <c r="F1054" t="s">
        <v>4042</v>
      </c>
      <c r="H1054">
        <v>54.973946699999999</v>
      </c>
      <c r="I1054">
        <v>-129.6429195</v>
      </c>
      <c r="J1054" s="1" t="str">
        <f t="shared" si="168"/>
        <v>NGR bulk stream sediment</v>
      </c>
      <c r="K1054" s="1" t="str">
        <f t="shared" si="169"/>
        <v>&lt;177 micron (NGR)</v>
      </c>
      <c r="L1054">
        <v>54</v>
      </c>
      <c r="M1054" t="s">
        <v>102</v>
      </c>
      <c r="N1054">
        <v>1053</v>
      </c>
      <c r="O1054">
        <v>9</v>
      </c>
    </row>
    <row r="1055" spans="1:15" hidden="1" x14ac:dyDescent="0.3">
      <c r="A1055" t="s">
        <v>4043</v>
      </c>
      <c r="B1055" t="s">
        <v>4044</v>
      </c>
      <c r="C1055" s="1" t="str">
        <f t="shared" si="166"/>
        <v>21:0455</v>
      </c>
      <c r="D1055" s="1" t="str">
        <f t="shared" si="167"/>
        <v>21:0149</v>
      </c>
      <c r="E1055" t="s">
        <v>4045</v>
      </c>
      <c r="F1055" t="s">
        <v>4046</v>
      </c>
      <c r="H1055">
        <v>54.5412167</v>
      </c>
      <c r="I1055">
        <v>-128.55287469999999</v>
      </c>
      <c r="J1055" s="1" t="str">
        <f t="shared" si="168"/>
        <v>NGR bulk stream sediment</v>
      </c>
      <c r="K1055" s="1" t="str">
        <f t="shared" si="169"/>
        <v>&lt;177 micron (NGR)</v>
      </c>
      <c r="L1055">
        <v>54</v>
      </c>
      <c r="M1055" t="s">
        <v>107</v>
      </c>
      <c r="N1055">
        <v>1054</v>
      </c>
      <c r="O1055">
        <v>3</v>
      </c>
    </row>
    <row r="1056" spans="1:15" hidden="1" x14ac:dyDescent="0.3">
      <c r="A1056" t="s">
        <v>4047</v>
      </c>
      <c r="B1056" t="s">
        <v>4048</v>
      </c>
      <c r="C1056" s="1" t="str">
        <f t="shared" si="166"/>
        <v>21:0455</v>
      </c>
      <c r="D1056" s="1" t="str">
        <f t="shared" si="167"/>
        <v>21:0149</v>
      </c>
      <c r="E1056" t="s">
        <v>4049</v>
      </c>
      <c r="F1056" t="s">
        <v>4050</v>
      </c>
      <c r="H1056">
        <v>54.597935499999998</v>
      </c>
      <c r="I1056">
        <v>-128.4660389</v>
      </c>
      <c r="J1056" s="1" t="str">
        <f t="shared" si="168"/>
        <v>NGR bulk stream sediment</v>
      </c>
      <c r="K1056" s="1" t="str">
        <f t="shared" si="169"/>
        <v>&lt;177 micron (NGR)</v>
      </c>
      <c r="L1056">
        <v>54</v>
      </c>
      <c r="M1056" t="s">
        <v>112</v>
      </c>
      <c r="N1056">
        <v>1055</v>
      </c>
      <c r="O1056">
        <v>2</v>
      </c>
    </row>
    <row r="1057" spans="1:15" hidden="1" x14ac:dyDescent="0.3">
      <c r="A1057" t="s">
        <v>4051</v>
      </c>
      <c r="B1057" t="s">
        <v>4052</v>
      </c>
      <c r="C1057" s="1" t="str">
        <f t="shared" si="166"/>
        <v>21:0455</v>
      </c>
      <c r="D1057" s="1" t="str">
        <f>HYPERLINK("https://geochem.nrcan.gc.ca/cdogs/content/svy/svy_e.htm", "")</f>
        <v/>
      </c>
      <c r="G1057" s="1" t="str">
        <f>HYPERLINK("https://geochem.nrcan.gc.ca/cdogs/content/cr_/cr_00121_e.htm", "121")</f>
        <v>121</v>
      </c>
      <c r="J1057" t="s">
        <v>31</v>
      </c>
      <c r="K1057" t="s">
        <v>32</v>
      </c>
      <c r="L1057">
        <v>54</v>
      </c>
      <c r="M1057" t="s">
        <v>33</v>
      </c>
      <c r="N1057">
        <v>1056</v>
      </c>
      <c r="O1057">
        <v>3</v>
      </c>
    </row>
    <row r="1058" spans="1:15" hidden="1" x14ac:dyDescent="0.3">
      <c r="A1058" t="s">
        <v>4053</v>
      </c>
      <c r="B1058" t="s">
        <v>4054</v>
      </c>
      <c r="C1058" s="1" t="str">
        <f t="shared" si="166"/>
        <v>21:0455</v>
      </c>
      <c r="D1058" s="1" t="str">
        <f t="shared" ref="D1058:D1070" si="170">HYPERLINK("https://geochem.nrcan.gc.ca/cdogs/content/svy/svy210149_e.htm", "21:0149")</f>
        <v>21:0149</v>
      </c>
      <c r="E1058" t="s">
        <v>4055</v>
      </c>
      <c r="F1058" t="s">
        <v>4056</v>
      </c>
      <c r="H1058">
        <v>54.690908299999997</v>
      </c>
      <c r="I1058">
        <v>-128.26904680000001</v>
      </c>
      <c r="J1058" s="1" t="str">
        <f t="shared" ref="J1058:J1070" si="171">HYPERLINK("https://geochem.nrcan.gc.ca/cdogs/content/kwd/kwd020030_e.htm", "NGR bulk stream sediment")</f>
        <v>NGR bulk stream sediment</v>
      </c>
      <c r="K1058" s="1" t="str">
        <f t="shared" ref="K1058:K1070" si="172">HYPERLINK("https://geochem.nrcan.gc.ca/cdogs/content/kwd/kwd080006_e.htm", "&lt;177 micron (NGR)")</f>
        <v>&lt;177 micron (NGR)</v>
      </c>
      <c r="L1058">
        <v>55</v>
      </c>
      <c r="M1058" t="s">
        <v>19</v>
      </c>
      <c r="N1058">
        <v>1057</v>
      </c>
      <c r="O1058">
        <v>3</v>
      </c>
    </row>
    <row r="1059" spans="1:15" hidden="1" x14ac:dyDescent="0.3">
      <c r="A1059" t="s">
        <v>4057</v>
      </c>
      <c r="B1059" t="s">
        <v>4058</v>
      </c>
      <c r="C1059" s="1" t="str">
        <f t="shared" si="166"/>
        <v>21:0455</v>
      </c>
      <c r="D1059" s="1" t="str">
        <f t="shared" si="170"/>
        <v>21:0149</v>
      </c>
      <c r="E1059" t="s">
        <v>4059</v>
      </c>
      <c r="F1059" t="s">
        <v>4060</v>
      </c>
      <c r="H1059">
        <v>54.648448500000001</v>
      </c>
      <c r="I1059">
        <v>-128.46460949999999</v>
      </c>
      <c r="J1059" s="1" t="str">
        <f t="shared" si="171"/>
        <v>NGR bulk stream sediment</v>
      </c>
      <c r="K1059" s="1" t="str">
        <f t="shared" si="172"/>
        <v>&lt;177 micron (NGR)</v>
      </c>
      <c r="L1059">
        <v>55</v>
      </c>
      <c r="M1059" t="s">
        <v>38</v>
      </c>
      <c r="N1059">
        <v>1058</v>
      </c>
      <c r="O1059">
        <v>2</v>
      </c>
    </row>
    <row r="1060" spans="1:15" hidden="1" x14ac:dyDescent="0.3">
      <c r="A1060" t="s">
        <v>4061</v>
      </c>
      <c r="B1060" t="s">
        <v>4062</v>
      </c>
      <c r="C1060" s="1" t="str">
        <f t="shared" si="166"/>
        <v>21:0455</v>
      </c>
      <c r="D1060" s="1" t="str">
        <f t="shared" si="170"/>
        <v>21:0149</v>
      </c>
      <c r="E1060" t="s">
        <v>4063</v>
      </c>
      <c r="F1060" t="s">
        <v>4064</v>
      </c>
      <c r="H1060">
        <v>54.651606399999999</v>
      </c>
      <c r="I1060">
        <v>-128.46131349999999</v>
      </c>
      <c r="J1060" s="1" t="str">
        <f t="shared" si="171"/>
        <v>NGR bulk stream sediment</v>
      </c>
      <c r="K1060" s="1" t="str">
        <f t="shared" si="172"/>
        <v>&lt;177 micron (NGR)</v>
      </c>
      <c r="L1060">
        <v>55</v>
      </c>
      <c r="M1060" t="s">
        <v>43</v>
      </c>
      <c r="N1060">
        <v>1059</v>
      </c>
      <c r="O1060">
        <v>3</v>
      </c>
    </row>
    <row r="1061" spans="1:15" hidden="1" x14ac:dyDescent="0.3">
      <c r="A1061" t="s">
        <v>4065</v>
      </c>
      <c r="B1061" t="s">
        <v>4066</v>
      </c>
      <c r="C1061" s="1" t="str">
        <f t="shared" si="166"/>
        <v>21:0455</v>
      </c>
      <c r="D1061" s="1" t="str">
        <f t="shared" si="170"/>
        <v>21:0149</v>
      </c>
      <c r="E1061" t="s">
        <v>4067</v>
      </c>
      <c r="F1061" t="s">
        <v>4068</v>
      </c>
      <c r="H1061">
        <v>54.686981899999999</v>
      </c>
      <c r="I1061">
        <v>-128.24566329999999</v>
      </c>
      <c r="J1061" s="1" t="str">
        <f t="shared" si="171"/>
        <v>NGR bulk stream sediment</v>
      </c>
      <c r="K1061" s="1" t="str">
        <f t="shared" si="172"/>
        <v>&lt;177 micron (NGR)</v>
      </c>
      <c r="L1061">
        <v>55</v>
      </c>
      <c r="M1061" t="s">
        <v>48</v>
      </c>
      <c r="N1061">
        <v>1060</v>
      </c>
      <c r="O1061">
        <v>3</v>
      </c>
    </row>
    <row r="1062" spans="1:15" hidden="1" x14ac:dyDescent="0.3">
      <c r="A1062" t="s">
        <v>4069</v>
      </c>
      <c r="B1062" t="s">
        <v>4070</v>
      </c>
      <c r="C1062" s="1" t="str">
        <f t="shared" si="166"/>
        <v>21:0455</v>
      </c>
      <c r="D1062" s="1" t="str">
        <f t="shared" si="170"/>
        <v>21:0149</v>
      </c>
      <c r="E1062" t="s">
        <v>4071</v>
      </c>
      <c r="F1062" t="s">
        <v>4072</v>
      </c>
      <c r="H1062">
        <v>54.682622199999997</v>
      </c>
      <c r="I1062">
        <v>-128.24844279999999</v>
      </c>
      <c r="J1062" s="1" t="str">
        <f t="shared" si="171"/>
        <v>NGR bulk stream sediment</v>
      </c>
      <c r="K1062" s="1" t="str">
        <f t="shared" si="172"/>
        <v>&lt;177 micron (NGR)</v>
      </c>
      <c r="L1062">
        <v>55</v>
      </c>
      <c r="M1062" t="s">
        <v>53</v>
      </c>
      <c r="N1062">
        <v>1061</v>
      </c>
      <c r="O1062">
        <v>4</v>
      </c>
    </row>
    <row r="1063" spans="1:15" hidden="1" x14ac:dyDescent="0.3">
      <c r="A1063" t="s">
        <v>4073</v>
      </c>
      <c r="B1063" t="s">
        <v>4074</v>
      </c>
      <c r="C1063" s="1" t="str">
        <f t="shared" si="166"/>
        <v>21:0455</v>
      </c>
      <c r="D1063" s="1" t="str">
        <f t="shared" si="170"/>
        <v>21:0149</v>
      </c>
      <c r="E1063" t="s">
        <v>4055</v>
      </c>
      <c r="F1063" t="s">
        <v>4075</v>
      </c>
      <c r="H1063">
        <v>54.690908299999997</v>
      </c>
      <c r="I1063">
        <v>-128.26904680000001</v>
      </c>
      <c r="J1063" s="1" t="str">
        <f t="shared" si="171"/>
        <v>NGR bulk stream sediment</v>
      </c>
      <c r="K1063" s="1" t="str">
        <f t="shared" si="172"/>
        <v>&lt;177 micron (NGR)</v>
      </c>
      <c r="L1063">
        <v>55</v>
      </c>
      <c r="M1063" t="s">
        <v>72</v>
      </c>
      <c r="N1063">
        <v>1062</v>
      </c>
      <c r="O1063">
        <v>4</v>
      </c>
    </row>
    <row r="1064" spans="1:15" hidden="1" x14ac:dyDescent="0.3">
      <c r="A1064" t="s">
        <v>4076</v>
      </c>
      <c r="B1064" t="s">
        <v>4077</v>
      </c>
      <c r="C1064" s="1" t="str">
        <f t="shared" si="166"/>
        <v>21:0455</v>
      </c>
      <c r="D1064" s="1" t="str">
        <f t="shared" si="170"/>
        <v>21:0149</v>
      </c>
      <c r="E1064" t="s">
        <v>4078</v>
      </c>
      <c r="F1064" t="s">
        <v>4079</v>
      </c>
      <c r="H1064">
        <v>54.688526400000001</v>
      </c>
      <c r="I1064">
        <v>-128.27351049999999</v>
      </c>
      <c r="J1064" s="1" t="str">
        <f t="shared" si="171"/>
        <v>NGR bulk stream sediment</v>
      </c>
      <c r="K1064" s="1" t="str">
        <f t="shared" si="172"/>
        <v>&lt;177 micron (NGR)</v>
      </c>
      <c r="L1064">
        <v>55</v>
      </c>
      <c r="M1064" t="s">
        <v>58</v>
      </c>
      <c r="N1064">
        <v>1063</v>
      </c>
      <c r="O1064">
        <v>4</v>
      </c>
    </row>
    <row r="1065" spans="1:15" hidden="1" x14ac:dyDescent="0.3">
      <c r="A1065" t="s">
        <v>4080</v>
      </c>
      <c r="B1065" t="s">
        <v>4081</v>
      </c>
      <c r="C1065" s="1" t="str">
        <f t="shared" si="166"/>
        <v>21:0455</v>
      </c>
      <c r="D1065" s="1" t="str">
        <f t="shared" si="170"/>
        <v>21:0149</v>
      </c>
      <c r="E1065" t="s">
        <v>4082</v>
      </c>
      <c r="F1065" t="s">
        <v>4083</v>
      </c>
      <c r="H1065">
        <v>54.813214700000003</v>
      </c>
      <c r="I1065">
        <v>-128.30876910000001</v>
      </c>
      <c r="J1065" s="1" t="str">
        <f t="shared" si="171"/>
        <v>NGR bulk stream sediment</v>
      </c>
      <c r="K1065" s="1" t="str">
        <f t="shared" si="172"/>
        <v>&lt;177 micron (NGR)</v>
      </c>
      <c r="L1065">
        <v>55</v>
      </c>
      <c r="M1065" t="s">
        <v>63</v>
      </c>
      <c r="N1065">
        <v>1064</v>
      </c>
      <c r="O1065">
        <v>2</v>
      </c>
    </row>
    <row r="1066" spans="1:15" hidden="1" x14ac:dyDescent="0.3">
      <c r="A1066" t="s">
        <v>4084</v>
      </c>
      <c r="B1066" t="s">
        <v>4085</v>
      </c>
      <c r="C1066" s="1" t="str">
        <f t="shared" si="166"/>
        <v>21:0455</v>
      </c>
      <c r="D1066" s="1" t="str">
        <f t="shared" si="170"/>
        <v>21:0149</v>
      </c>
      <c r="E1066" t="s">
        <v>4086</v>
      </c>
      <c r="F1066" t="s">
        <v>4087</v>
      </c>
      <c r="H1066">
        <v>54.809487599999997</v>
      </c>
      <c r="I1066">
        <v>-128.3044913</v>
      </c>
      <c r="J1066" s="1" t="str">
        <f t="shared" si="171"/>
        <v>NGR bulk stream sediment</v>
      </c>
      <c r="K1066" s="1" t="str">
        <f t="shared" si="172"/>
        <v>&lt;177 micron (NGR)</v>
      </c>
      <c r="L1066">
        <v>55</v>
      </c>
      <c r="M1066" t="s">
        <v>68</v>
      </c>
      <c r="N1066">
        <v>1065</v>
      </c>
      <c r="O1066">
        <v>3</v>
      </c>
    </row>
    <row r="1067" spans="1:15" hidden="1" x14ac:dyDescent="0.3">
      <c r="A1067" t="s">
        <v>4088</v>
      </c>
      <c r="B1067" t="s">
        <v>4089</v>
      </c>
      <c r="C1067" s="1" t="str">
        <f t="shared" si="166"/>
        <v>21:0455</v>
      </c>
      <c r="D1067" s="1" t="str">
        <f t="shared" si="170"/>
        <v>21:0149</v>
      </c>
      <c r="E1067" t="s">
        <v>4090</v>
      </c>
      <c r="F1067" t="s">
        <v>4091</v>
      </c>
      <c r="H1067">
        <v>54.7503873</v>
      </c>
      <c r="I1067">
        <v>-128.51614599999999</v>
      </c>
      <c r="J1067" s="1" t="str">
        <f t="shared" si="171"/>
        <v>NGR bulk stream sediment</v>
      </c>
      <c r="K1067" s="1" t="str">
        <f t="shared" si="172"/>
        <v>&lt;177 micron (NGR)</v>
      </c>
      <c r="L1067">
        <v>55</v>
      </c>
      <c r="M1067" t="s">
        <v>77</v>
      </c>
      <c r="N1067">
        <v>1066</v>
      </c>
      <c r="O1067">
        <v>6</v>
      </c>
    </row>
    <row r="1068" spans="1:15" hidden="1" x14ac:dyDescent="0.3">
      <c r="A1068" t="s">
        <v>4092</v>
      </c>
      <c r="B1068" t="s">
        <v>4093</v>
      </c>
      <c r="C1068" s="1" t="str">
        <f t="shared" si="166"/>
        <v>21:0455</v>
      </c>
      <c r="D1068" s="1" t="str">
        <f t="shared" si="170"/>
        <v>21:0149</v>
      </c>
      <c r="E1068" t="s">
        <v>4094</v>
      </c>
      <c r="F1068" t="s">
        <v>4095</v>
      </c>
      <c r="H1068">
        <v>54.749578700000001</v>
      </c>
      <c r="I1068">
        <v>-128.5116342</v>
      </c>
      <c r="J1068" s="1" t="str">
        <f t="shared" si="171"/>
        <v>NGR bulk stream sediment</v>
      </c>
      <c r="K1068" s="1" t="str">
        <f t="shared" si="172"/>
        <v>&lt;177 micron (NGR)</v>
      </c>
      <c r="L1068">
        <v>55</v>
      </c>
      <c r="M1068" t="s">
        <v>82</v>
      </c>
      <c r="N1068">
        <v>1067</v>
      </c>
      <c r="O1068">
        <v>8</v>
      </c>
    </row>
    <row r="1069" spans="1:15" hidden="1" x14ac:dyDescent="0.3">
      <c r="A1069" t="s">
        <v>4096</v>
      </c>
      <c r="B1069" t="s">
        <v>4097</v>
      </c>
      <c r="C1069" s="1" t="str">
        <f t="shared" si="166"/>
        <v>21:0455</v>
      </c>
      <c r="D1069" s="1" t="str">
        <f t="shared" si="170"/>
        <v>21:0149</v>
      </c>
      <c r="E1069" t="s">
        <v>4098</v>
      </c>
      <c r="F1069" t="s">
        <v>4099</v>
      </c>
      <c r="H1069">
        <v>54.766595700000003</v>
      </c>
      <c r="I1069">
        <v>-128.48222580000001</v>
      </c>
      <c r="J1069" s="1" t="str">
        <f t="shared" si="171"/>
        <v>NGR bulk stream sediment</v>
      </c>
      <c r="K1069" s="1" t="str">
        <f t="shared" si="172"/>
        <v>&lt;177 micron (NGR)</v>
      </c>
      <c r="L1069">
        <v>55</v>
      </c>
      <c r="M1069" t="s">
        <v>87</v>
      </c>
      <c r="N1069">
        <v>1068</v>
      </c>
      <c r="O1069">
        <v>4</v>
      </c>
    </row>
    <row r="1070" spans="1:15" hidden="1" x14ac:dyDescent="0.3">
      <c r="A1070" t="s">
        <v>4100</v>
      </c>
      <c r="B1070" t="s">
        <v>4101</v>
      </c>
      <c r="C1070" s="1" t="str">
        <f t="shared" si="166"/>
        <v>21:0455</v>
      </c>
      <c r="D1070" s="1" t="str">
        <f t="shared" si="170"/>
        <v>21:0149</v>
      </c>
      <c r="E1070" t="s">
        <v>4102</v>
      </c>
      <c r="F1070" t="s">
        <v>4103</v>
      </c>
      <c r="H1070">
        <v>54.766580400000002</v>
      </c>
      <c r="I1070">
        <v>-128.48925159999999</v>
      </c>
      <c r="J1070" s="1" t="str">
        <f t="shared" si="171"/>
        <v>NGR bulk stream sediment</v>
      </c>
      <c r="K1070" s="1" t="str">
        <f t="shared" si="172"/>
        <v>&lt;177 micron (NGR)</v>
      </c>
      <c r="L1070">
        <v>55</v>
      </c>
      <c r="M1070" t="s">
        <v>92</v>
      </c>
      <c r="N1070">
        <v>1069</v>
      </c>
      <c r="O1070">
        <v>3</v>
      </c>
    </row>
    <row r="1071" spans="1:15" hidden="1" x14ac:dyDescent="0.3">
      <c r="A1071" t="s">
        <v>4104</v>
      </c>
      <c r="B1071" t="s">
        <v>4105</v>
      </c>
      <c r="C1071" s="1" t="str">
        <f t="shared" si="166"/>
        <v>21:0455</v>
      </c>
      <c r="D1071" s="1" t="str">
        <f>HYPERLINK("https://geochem.nrcan.gc.ca/cdogs/content/svy/svy_e.htm", "")</f>
        <v/>
      </c>
      <c r="G1071" s="1" t="str">
        <f>HYPERLINK("https://geochem.nrcan.gc.ca/cdogs/content/cr_/cr_00119_e.htm", "119")</f>
        <v>119</v>
      </c>
      <c r="J1071" t="s">
        <v>31</v>
      </c>
      <c r="K1071" t="s">
        <v>32</v>
      </c>
      <c r="L1071">
        <v>55</v>
      </c>
      <c r="M1071" t="s">
        <v>33</v>
      </c>
      <c r="N1071">
        <v>1070</v>
      </c>
      <c r="O1071">
        <v>5</v>
      </c>
    </row>
    <row r="1072" spans="1:15" hidden="1" x14ac:dyDescent="0.3">
      <c r="A1072" t="s">
        <v>4106</v>
      </c>
      <c r="B1072" t="s">
        <v>4107</v>
      </c>
      <c r="C1072" s="1" t="str">
        <f t="shared" si="166"/>
        <v>21:0455</v>
      </c>
      <c r="D1072" s="1" t="str">
        <f t="shared" ref="D1072:D1085" si="173">HYPERLINK("https://geochem.nrcan.gc.ca/cdogs/content/svy/svy210149_e.htm", "21:0149")</f>
        <v>21:0149</v>
      </c>
      <c r="E1072" t="s">
        <v>4108</v>
      </c>
      <c r="F1072" t="s">
        <v>4109</v>
      </c>
      <c r="H1072">
        <v>54.782702800000003</v>
      </c>
      <c r="I1072">
        <v>-128.49349810000001</v>
      </c>
      <c r="J1072" s="1" t="str">
        <f t="shared" ref="J1072:J1085" si="174">HYPERLINK("https://geochem.nrcan.gc.ca/cdogs/content/kwd/kwd020030_e.htm", "NGR bulk stream sediment")</f>
        <v>NGR bulk stream sediment</v>
      </c>
      <c r="K1072" s="1" t="str">
        <f t="shared" ref="K1072:K1085" si="175">HYPERLINK("https://geochem.nrcan.gc.ca/cdogs/content/kwd/kwd080006_e.htm", "&lt;177 micron (NGR)")</f>
        <v>&lt;177 micron (NGR)</v>
      </c>
      <c r="L1072">
        <v>55</v>
      </c>
      <c r="M1072" t="s">
        <v>24</v>
      </c>
      <c r="N1072">
        <v>1071</v>
      </c>
      <c r="O1072">
        <v>3</v>
      </c>
    </row>
    <row r="1073" spans="1:15" hidden="1" x14ac:dyDescent="0.3">
      <c r="A1073" t="s">
        <v>4110</v>
      </c>
      <c r="B1073" t="s">
        <v>4111</v>
      </c>
      <c r="C1073" s="1" t="str">
        <f t="shared" si="166"/>
        <v>21:0455</v>
      </c>
      <c r="D1073" s="1" t="str">
        <f t="shared" si="173"/>
        <v>21:0149</v>
      </c>
      <c r="E1073" t="s">
        <v>4108</v>
      </c>
      <c r="F1073" t="s">
        <v>4112</v>
      </c>
      <c r="H1073">
        <v>54.782702800000003</v>
      </c>
      <c r="I1073">
        <v>-128.49349810000001</v>
      </c>
      <c r="J1073" s="1" t="str">
        <f t="shared" si="174"/>
        <v>NGR bulk stream sediment</v>
      </c>
      <c r="K1073" s="1" t="str">
        <f t="shared" si="175"/>
        <v>&lt;177 micron (NGR)</v>
      </c>
      <c r="L1073">
        <v>55</v>
      </c>
      <c r="M1073" t="s">
        <v>28</v>
      </c>
      <c r="N1073">
        <v>1072</v>
      </c>
      <c r="O1073">
        <v>4</v>
      </c>
    </row>
    <row r="1074" spans="1:15" hidden="1" x14ac:dyDescent="0.3">
      <c r="A1074" t="s">
        <v>4113</v>
      </c>
      <c r="B1074" t="s">
        <v>4114</v>
      </c>
      <c r="C1074" s="1" t="str">
        <f t="shared" si="166"/>
        <v>21:0455</v>
      </c>
      <c r="D1074" s="1" t="str">
        <f t="shared" si="173"/>
        <v>21:0149</v>
      </c>
      <c r="E1074" t="s">
        <v>4115</v>
      </c>
      <c r="F1074" t="s">
        <v>4116</v>
      </c>
      <c r="H1074">
        <v>54.781450800000002</v>
      </c>
      <c r="I1074">
        <v>-128.4779178</v>
      </c>
      <c r="J1074" s="1" t="str">
        <f t="shared" si="174"/>
        <v>NGR bulk stream sediment</v>
      </c>
      <c r="K1074" s="1" t="str">
        <f t="shared" si="175"/>
        <v>&lt;177 micron (NGR)</v>
      </c>
      <c r="L1074">
        <v>55</v>
      </c>
      <c r="M1074" t="s">
        <v>97</v>
      </c>
      <c r="N1074">
        <v>1073</v>
      </c>
      <c r="O1074">
        <v>9</v>
      </c>
    </row>
    <row r="1075" spans="1:15" hidden="1" x14ac:dyDescent="0.3">
      <c r="A1075" t="s">
        <v>4117</v>
      </c>
      <c r="B1075" t="s">
        <v>4118</v>
      </c>
      <c r="C1075" s="1" t="str">
        <f t="shared" si="166"/>
        <v>21:0455</v>
      </c>
      <c r="D1075" s="1" t="str">
        <f t="shared" si="173"/>
        <v>21:0149</v>
      </c>
      <c r="E1075" t="s">
        <v>4119</v>
      </c>
      <c r="F1075" t="s">
        <v>4120</v>
      </c>
      <c r="H1075">
        <v>54.796409599999997</v>
      </c>
      <c r="I1075">
        <v>-128.4768717</v>
      </c>
      <c r="J1075" s="1" t="str">
        <f t="shared" si="174"/>
        <v>NGR bulk stream sediment</v>
      </c>
      <c r="K1075" s="1" t="str">
        <f t="shared" si="175"/>
        <v>&lt;177 micron (NGR)</v>
      </c>
      <c r="L1075">
        <v>55</v>
      </c>
      <c r="M1075" t="s">
        <v>102</v>
      </c>
      <c r="N1075">
        <v>1074</v>
      </c>
      <c r="O1075">
        <v>14</v>
      </c>
    </row>
    <row r="1076" spans="1:15" hidden="1" x14ac:dyDescent="0.3">
      <c r="A1076" t="s">
        <v>4121</v>
      </c>
      <c r="B1076" t="s">
        <v>4122</v>
      </c>
      <c r="C1076" s="1" t="str">
        <f t="shared" si="166"/>
        <v>21:0455</v>
      </c>
      <c r="D1076" s="1" t="str">
        <f t="shared" si="173"/>
        <v>21:0149</v>
      </c>
      <c r="E1076" t="s">
        <v>4123</v>
      </c>
      <c r="F1076" t="s">
        <v>4124</v>
      </c>
      <c r="H1076">
        <v>54.8199696</v>
      </c>
      <c r="I1076">
        <v>-128.59115829999999</v>
      </c>
      <c r="J1076" s="1" t="str">
        <f t="shared" si="174"/>
        <v>NGR bulk stream sediment</v>
      </c>
      <c r="K1076" s="1" t="str">
        <f t="shared" si="175"/>
        <v>&lt;177 micron (NGR)</v>
      </c>
      <c r="L1076">
        <v>55</v>
      </c>
      <c r="M1076" t="s">
        <v>107</v>
      </c>
      <c r="N1076">
        <v>1075</v>
      </c>
      <c r="O1076">
        <v>2</v>
      </c>
    </row>
    <row r="1077" spans="1:15" hidden="1" x14ac:dyDescent="0.3">
      <c r="A1077" t="s">
        <v>4125</v>
      </c>
      <c r="B1077" t="s">
        <v>4126</v>
      </c>
      <c r="C1077" s="1" t="str">
        <f t="shared" si="166"/>
        <v>21:0455</v>
      </c>
      <c r="D1077" s="1" t="str">
        <f t="shared" si="173"/>
        <v>21:0149</v>
      </c>
      <c r="E1077" t="s">
        <v>4127</v>
      </c>
      <c r="F1077" t="s">
        <v>4128</v>
      </c>
      <c r="H1077">
        <v>54.816616699999997</v>
      </c>
      <c r="I1077">
        <v>-128.5881412</v>
      </c>
      <c r="J1077" s="1" t="str">
        <f t="shared" si="174"/>
        <v>NGR bulk stream sediment</v>
      </c>
      <c r="K1077" s="1" t="str">
        <f t="shared" si="175"/>
        <v>&lt;177 micron (NGR)</v>
      </c>
      <c r="L1077">
        <v>55</v>
      </c>
      <c r="M1077" t="s">
        <v>112</v>
      </c>
      <c r="N1077">
        <v>1076</v>
      </c>
      <c r="O1077">
        <v>4</v>
      </c>
    </row>
    <row r="1078" spans="1:15" hidden="1" x14ac:dyDescent="0.3">
      <c r="A1078" t="s">
        <v>4129</v>
      </c>
      <c r="B1078" t="s">
        <v>4130</v>
      </c>
      <c r="C1078" s="1" t="str">
        <f t="shared" si="166"/>
        <v>21:0455</v>
      </c>
      <c r="D1078" s="1" t="str">
        <f t="shared" si="173"/>
        <v>21:0149</v>
      </c>
      <c r="E1078" t="s">
        <v>4131</v>
      </c>
      <c r="F1078" t="s">
        <v>4132</v>
      </c>
      <c r="H1078">
        <v>54.842764000000003</v>
      </c>
      <c r="I1078">
        <v>-128.4601759</v>
      </c>
      <c r="J1078" s="1" t="str">
        <f t="shared" si="174"/>
        <v>NGR bulk stream sediment</v>
      </c>
      <c r="K1078" s="1" t="str">
        <f t="shared" si="175"/>
        <v>&lt;177 micron (NGR)</v>
      </c>
      <c r="L1078">
        <v>56</v>
      </c>
      <c r="M1078" t="s">
        <v>19</v>
      </c>
      <c r="N1078">
        <v>1077</v>
      </c>
      <c r="O1078">
        <v>4</v>
      </c>
    </row>
    <row r="1079" spans="1:15" hidden="1" x14ac:dyDescent="0.3">
      <c r="A1079" t="s">
        <v>4133</v>
      </c>
      <c r="B1079" t="s">
        <v>4134</v>
      </c>
      <c r="C1079" s="1" t="str">
        <f t="shared" si="166"/>
        <v>21:0455</v>
      </c>
      <c r="D1079" s="1" t="str">
        <f t="shared" si="173"/>
        <v>21:0149</v>
      </c>
      <c r="E1079" t="s">
        <v>4135</v>
      </c>
      <c r="F1079" t="s">
        <v>4136</v>
      </c>
      <c r="H1079">
        <v>54.822028699999997</v>
      </c>
      <c r="I1079">
        <v>-128.5495933</v>
      </c>
      <c r="J1079" s="1" t="str">
        <f t="shared" si="174"/>
        <v>NGR bulk stream sediment</v>
      </c>
      <c r="K1079" s="1" t="str">
        <f t="shared" si="175"/>
        <v>&lt;177 micron (NGR)</v>
      </c>
      <c r="L1079">
        <v>56</v>
      </c>
      <c r="M1079" t="s">
        <v>24</v>
      </c>
      <c r="N1079">
        <v>1078</v>
      </c>
      <c r="O1079">
        <v>4</v>
      </c>
    </row>
    <row r="1080" spans="1:15" hidden="1" x14ac:dyDescent="0.3">
      <c r="A1080" t="s">
        <v>4137</v>
      </c>
      <c r="B1080" t="s">
        <v>4138</v>
      </c>
      <c r="C1080" s="1" t="str">
        <f t="shared" si="166"/>
        <v>21:0455</v>
      </c>
      <c r="D1080" s="1" t="str">
        <f t="shared" si="173"/>
        <v>21:0149</v>
      </c>
      <c r="E1080" t="s">
        <v>4135</v>
      </c>
      <c r="F1080" t="s">
        <v>4139</v>
      </c>
      <c r="H1080">
        <v>54.822028699999997</v>
      </c>
      <c r="I1080">
        <v>-128.5495933</v>
      </c>
      <c r="J1080" s="1" t="str">
        <f t="shared" si="174"/>
        <v>NGR bulk stream sediment</v>
      </c>
      <c r="K1080" s="1" t="str">
        <f t="shared" si="175"/>
        <v>&lt;177 micron (NGR)</v>
      </c>
      <c r="L1080">
        <v>56</v>
      </c>
      <c r="M1080" t="s">
        <v>28</v>
      </c>
      <c r="N1080">
        <v>1079</v>
      </c>
      <c r="O1080">
        <v>3</v>
      </c>
    </row>
    <row r="1081" spans="1:15" hidden="1" x14ac:dyDescent="0.3">
      <c r="A1081" t="s">
        <v>4140</v>
      </c>
      <c r="B1081" t="s">
        <v>4141</v>
      </c>
      <c r="C1081" s="1" t="str">
        <f t="shared" si="166"/>
        <v>21:0455</v>
      </c>
      <c r="D1081" s="1" t="str">
        <f t="shared" si="173"/>
        <v>21:0149</v>
      </c>
      <c r="E1081" t="s">
        <v>4142</v>
      </c>
      <c r="F1081" t="s">
        <v>4143</v>
      </c>
      <c r="H1081">
        <v>54.817856800000001</v>
      </c>
      <c r="I1081">
        <v>-128.5415611</v>
      </c>
      <c r="J1081" s="1" t="str">
        <f t="shared" si="174"/>
        <v>NGR bulk stream sediment</v>
      </c>
      <c r="K1081" s="1" t="str">
        <f t="shared" si="175"/>
        <v>&lt;177 micron (NGR)</v>
      </c>
      <c r="L1081">
        <v>56</v>
      </c>
      <c r="M1081" t="s">
        <v>38</v>
      </c>
      <c r="N1081">
        <v>1080</v>
      </c>
      <c r="O1081">
        <v>4</v>
      </c>
    </row>
    <row r="1082" spans="1:15" hidden="1" x14ac:dyDescent="0.3">
      <c r="A1082" t="s">
        <v>4144</v>
      </c>
      <c r="B1082" t="s">
        <v>4145</v>
      </c>
      <c r="C1082" s="1" t="str">
        <f t="shared" si="166"/>
        <v>21:0455</v>
      </c>
      <c r="D1082" s="1" t="str">
        <f t="shared" si="173"/>
        <v>21:0149</v>
      </c>
      <c r="E1082" t="s">
        <v>4146</v>
      </c>
      <c r="F1082" t="s">
        <v>4147</v>
      </c>
      <c r="H1082">
        <v>54.8221037</v>
      </c>
      <c r="I1082">
        <v>-128.51435140000001</v>
      </c>
      <c r="J1082" s="1" t="str">
        <f t="shared" si="174"/>
        <v>NGR bulk stream sediment</v>
      </c>
      <c r="K1082" s="1" t="str">
        <f t="shared" si="175"/>
        <v>&lt;177 micron (NGR)</v>
      </c>
      <c r="L1082">
        <v>56</v>
      </c>
      <c r="M1082" t="s">
        <v>43</v>
      </c>
      <c r="N1082">
        <v>1081</v>
      </c>
      <c r="O1082">
        <v>3</v>
      </c>
    </row>
    <row r="1083" spans="1:15" hidden="1" x14ac:dyDescent="0.3">
      <c r="A1083" t="s">
        <v>4148</v>
      </c>
      <c r="B1083" t="s">
        <v>4149</v>
      </c>
      <c r="C1083" s="1" t="str">
        <f t="shared" si="166"/>
        <v>21:0455</v>
      </c>
      <c r="D1083" s="1" t="str">
        <f t="shared" si="173"/>
        <v>21:0149</v>
      </c>
      <c r="E1083" t="s">
        <v>4150</v>
      </c>
      <c r="F1083" t="s">
        <v>4151</v>
      </c>
      <c r="H1083">
        <v>54.819207499999997</v>
      </c>
      <c r="I1083">
        <v>-128.51141279999999</v>
      </c>
      <c r="J1083" s="1" t="str">
        <f t="shared" si="174"/>
        <v>NGR bulk stream sediment</v>
      </c>
      <c r="K1083" s="1" t="str">
        <f t="shared" si="175"/>
        <v>&lt;177 micron (NGR)</v>
      </c>
      <c r="L1083">
        <v>56</v>
      </c>
      <c r="M1083" t="s">
        <v>48</v>
      </c>
      <c r="N1083">
        <v>1082</v>
      </c>
      <c r="O1083">
        <v>4</v>
      </c>
    </row>
    <row r="1084" spans="1:15" hidden="1" x14ac:dyDescent="0.3">
      <c r="A1084" t="s">
        <v>4152</v>
      </c>
      <c r="B1084" t="s">
        <v>4153</v>
      </c>
      <c r="C1084" s="1" t="str">
        <f t="shared" si="166"/>
        <v>21:0455</v>
      </c>
      <c r="D1084" s="1" t="str">
        <f t="shared" si="173"/>
        <v>21:0149</v>
      </c>
      <c r="E1084" t="s">
        <v>4154</v>
      </c>
      <c r="F1084" t="s">
        <v>4155</v>
      </c>
      <c r="H1084">
        <v>54.821571400000003</v>
      </c>
      <c r="I1084">
        <v>-128.48497080000001</v>
      </c>
      <c r="J1084" s="1" t="str">
        <f t="shared" si="174"/>
        <v>NGR bulk stream sediment</v>
      </c>
      <c r="K1084" s="1" t="str">
        <f t="shared" si="175"/>
        <v>&lt;177 micron (NGR)</v>
      </c>
      <c r="L1084">
        <v>56</v>
      </c>
      <c r="M1084" t="s">
        <v>53</v>
      </c>
      <c r="N1084">
        <v>1083</v>
      </c>
      <c r="O1084">
        <v>4</v>
      </c>
    </row>
    <row r="1085" spans="1:15" hidden="1" x14ac:dyDescent="0.3">
      <c r="A1085" t="s">
        <v>4156</v>
      </c>
      <c r="B1085" t="s">
        <v>4157</v>
      </c>
      <c r="C1085" s="1" t="str">
        <f t="shared" si="166"/>
        <v>21:0455</v>
      </c>
      <c r="D1085" s="1" t="str">
        <f t="shared" si="173"/>
        <v>21:0149</v>
      </c>
      <c r="E1085" t="s">
        <v>4158</v>
      </c>
      <c r="F1085" t="s">
        <v>4159</v>
      </c>
      <c r="H1085">
        <v>54.828342999999997</v>
      </c>
      <c r="I1085">
        <v>-128.467061</v>
      </c>
      <c r="J1085" s="1" t="str">
        <f t="shared" si="174"/>
        <v>NGR bulk stream sediment</v>
      </c>
      <c r="K1085" s="1" t="str">
        <f t="shared" si="175"/>
        <v>&lt;177 micron (NGR)</v>
      </c>
      <c r="L1085">
        <v>56</v>
      </c>
      <c r="M1085" t="s">
        <v>58</v>
      </c>
      <c r="N1085">
        <v>1084</v>
      </c>
      <c r="O1085">
        <v>3</v>
      </c>
    </row>
    <row r="1086" spans="1:15" hidden="1" x14ac:dyDescent="0.3">
      <c r="A1086" t="s">
        <v>4160</v>
      </c>
      <c r="B1086" t="s">
        <v>4161</v>
      </c>
      <c r="C1086" s="1" t="str">
        <f t="shared" si="166"/>
        <v>21:0455</v>
      </c>
      <c r="D1086" s="1" t="str">
        <f>HYPERLINK("https://geochem.nrcan.gc.ca/cdogs/content/svy/svy_e.htm", "")</f>
        <v/>
      </c>
      <c r="G1086" s="1" t="str">
        <f>HYPERLINK("https://geochem.nrcan.gc.ca/cdogs/content/cr_/cr_00120_e.htm", "120")</f>
        <v>120</v>
      </c>
      <c r="J1086" t="s">
        <v>31</v>
      </c>
      <c r="K1086" t="s">
        <v>32</v>
      </c>
      <c r="L1086">
        <v>56</v>
      </c>
      <c r="M1086" t="s">
        <v>33</v>
      </c>
      <c r="N1086">
        <v>1085</v>
      </c>
      <c r="O1086">
        <v>5</v>
      </c>
    </row>
    <row r="1087" spans="1:15" hidden="1" x14ac:dyDescent="0.3">
      <c r="A1087" t="s">
        <v>4162</v>
      </c>
      <c r="B1087" t="s">
        <v>4163</v>
      </c>
      <c r="C1087" s="1" t="str">
        <f t="shared" si="166"/>
        <v>21:0455</v>
      </c>
      <c r="D1087" s="1" t="str">
        <f t="shared" ref="D1087:D1115" si="176">HYPERLINK("https://geochem.nrcan.gc.ca/cdogs/content/svy/svy210149_e.htm", "21:0149")</f>
        <v>21:0149</v>
      </c>
      <c r="E1087" t="s">
        <v>4131</v>
      </c>
      <c r="F1087" t="s">
        <v>4164</v>
      </c>
      <c r="H1087">
        <v>54.842764000000003</v>
      </c>
      <c r="I1087">
        <v>-128.4601759</v>
      </c>
      <c r="J1087" s="1" t="str">
        <f t="shared" ref="J1087:J1115" si="177">HYPERLINK("https://geochem.nrcan.gc.ca/cdogs/content/kwd/kwd020030_e.htm", "NGR bulk stream sediment")</f>
        <v>NGR bulk stream sediment</v>
      </c>
      <c r="K1087" s="1" t="str">
        <f t="shared" ref="K1087:K1115" si="178">HYPERLINK("https://geochem.nrcan.gc.ca/cdogs/content/kwd/kwd080006_e.htm", "&lt;177 micron (NGR)")</f>
        <v>&lt;177 micron (NGR)</v>
      </c>
      <c r="L1087">
        <v>56</v>
      </c>
      <c r="M1087" t="s">
        <v>72</v>
      </c>
      <c r="N1087">
        <v>1086</v>
      </c>
      <c r="O1087">
        <v>5</v>
      </c>
    </row>
    <row r="1088" spans="1:15" hidden="1" x14ac:dyDescent="0.3">
      <c r="A1088" t="s">
        <v>4165</v>
      </c>
      <c r="B1088" t="s">
        <v>4166</v>
      </c>
      <c r="C1088" s="1" t="str">
        <f t="shared" si="166"/>
        <v>21:0455</v>
      </c>
      <c r="D1088" s="1" t="str">
        <f t="shared" si="176"/>
        <v>21:0149</v>
      </c>
      <c r="E1088" t="s">
        <v>4167</v>
      </c>
      <c r="F1088" t="s">
        <v>4168</v>
      </c>
      <c r="H1088">
        <v>54.813355899999998</v>
      </c>
      <c r="I1088">
        <v>-128.4016962</v>
      </c>
      <c r="J1088" s="1" t="str">
        <f t="shared" si="177"/>
        <v>NGR bulk stream sediment</v>
      </c>
      <c r="K1088" s="1" t="str">
        <f t="shared" si="178"/>
        <v>&lt;177 micron (NGR)</v>
      </c>
      <c r="L1088">
        <v>56</v>
      </c>
      <c r="M1088" t="s">
        <v>63</v>
      </c>
      <c r="N1088">
        <v>1087</v>
      </c>
      <c r="O1088">
        <v>4</v>
      </c>
    </row>
    <row r="1089" spans="1:15" hidden="1" x14ac:dyDescent="0.3">
      <c r="A1089" t="s">
        <v>4169</v>
      </c>
      <c r="B1089" t="s">
        <v>4170</v>
      </c>
      <c r="C1089" s="1" t="str">
        <f t="shared" si="166"/>
        <v>21:0455</v>
      </c>
      <c r="D1089" s="1" t="str">
        <f t="shared" si="176"/>
        <v>21:0149</v>
      </c>
      <c r="E1089" t="s">
        <v>4171</v>
      </c>
      <c r="F1089" t="s">
        <v>4172</v>
      </c>
      <c r="H1089">
        <v>54.831472300000001</v>
      </c>
      <c r="I1089">
        <v>-128.39403569999999</v>
      </c>
      <c r="J1089" s="1" t="str">
        <f t="shared" si="177"/>
        <v>NGR bulk stream sediment</v>
      </c>
      <c r="K1089" s="1" t="str">
        <f t="shared" si="178"/>
        <v>&lt;177 micron (NGR)</v>
      </c>
      <c r="L1089">
        <v>56</v>
      </c>
      <c r="M1089" t="s">
        <v>68</v>
      </c>
      <c r="N1089">
        <v>1088</v>
      </c>
      <c r="O1089">
        <v>2</v>
      </c>
    </row>
    <row r="1090" spans="1:15" hidden="1" x14ac:dyDescent="0.3">
      <c r="A1090" t="s">
        <v>4173</v>
      </c>
      <c r="B1090" t="s">
        <v>4174</v>
      </c>
      <c r="C1090" s="1" t="str">
        <f t="shared" ref="C1090:C1153" si="179">HYPERLINK("https://geochem.nrcan.gc.ca/cdogs/content/bdl/bdl210455_e.htm", "21:0455")</f>
        <v>21:0455</v>
      </c>
      <c r="D1090" s="1" t="str">
        <f t="shared" si="176"/>
        <v>21:0149</v>
      </c>
      <c r="E1090" t="s">
        <v>4175</v>
      </c>
      <c r="F1090" t="s">
        <v>4176</v>
      </c>
      <c r="H1090">
        <v>54.907428299999999</v>
      </c>
      <c r="I1090">
        <v>-128.31544529999999</v>
      </c>
      <c r="J1090" s="1" t="str">
        <f t="shared" si="177"/>
        <v>NGR bulk stream sediment</v>
      </c>
      <c r="K1090" s="1" t="str">
        <f t="shared" si="178"/>
        <v>&lt;177 micron (NGR)</v>
      </c>
      <c r="L1090">
        <v>56</v>
      </c>
      <c r="M1090" t="s">
        <v>77</v>
      </c>
      <c r="N1090">
        <v>1089</v>
      </c>
      <c r="O1090">
        <v>1</v>
      </c>
    </row>
    <row r="1091" spans="1:15" hidden="1" x14ac:dyDescent="0.3">
      <c r="A1091" t="s">
        <v>4177</v>
      </c>
      <c r="B1091" t="s">
        <v>4178</v>
      </c>
      <c r="C1091" s="1" t="str">
        <f t="shared" si="179"/>
        <v>21:0455</v>
      </c>
      <c r="D1091" s="1" t="str">
        <f t="shared" si="176"/>
        <v>21:0149</v>
      </c>
      <c r="E1091" t="s">
        <v>4179</v>
      </c>
      <c r="F1091" t="s">
        <v>4180</v>
      </c>
      <c r="H1091">
        <v>54.851150400000002</v>
      </c>
      <c r="I1091">
        <v>-128.5508446</v>
      </c>
      <c r="J1091" s="1" t="str">
        <f t="shared" si="177"/>
        <v>NGR bulk stream sediment</v>
      </c>
      <c r="K1091" s="1" t="str">
        <f t="shared" si="178"/>
        <v>&lt;177 micron (NGR)</v>
      </c>
      <c r="L1091">
        <v>56</v>
      </c>
      <c r="M1091" t="s">
        <v>82</v>
      </c>
      <c r="N1091">
        <v>1090</v>
      </c>
      <c r="O1091">
        <v>9</v>
      </c>
    </row>
    <row r="1092" spans="1:15" hidden="1" x14ac:dyDescent="0.3">
      <c r="A1092" t="s">
        <v>4181</v>
      </c>
      <c r="B1092" t="s">
        <v>4182</v>
      </c>
      <c r="C1092" s="1" t="str">
        <f t="shared" si="179"/>
        <v>21:0455</v>
      </c>
      <c r="D1092" s="1" t="str">
        <f t="shared" si="176"/>
        <v>21:0149</v>
      </c>
      <c r="E1092" t="s">
        <v>4183</v>
      </c>
      <c r="F1092" t="s">
        <v>4184</v>
      </c>
      <c r="H1092">
        <v>54.861666300000003</v>
      </c>
      <c r="I1092">
        <v>-128.5103732</v>
      </c>
      <c r="J1092" s="1" t="str">
        <f t="shared" si="177"/>
        <v>NGR bulk stream sediment</v>
      </c>
      <c r="K1092" s="1" t="str">
        <f t="shared" si="178"/>
        <v>&lt;177 micron (NGR)</v>
      </c>
      <c r="L1092">
        <v>56</v>
      </c>
      <c r="M1092" t="s">
        <v>87</v>
      </c>
      <c r="N1092">
        <v>1091</v>
      </c>
      <c r="O1092">
        <v>6</v>
      </c>
    </row>
    <row r="1093" spans="1:15" hidden="1" x14ac:dyDescent="0.3">
      <c r="A1093" t="s">
        <v>4185</v>
      </c>
      <c r="B1093" t="s">
        <v>4186</v>
      </c>
      <c r="C1093" s="1" t="str">
        <f t="shared" si="179"/>
        <v>21:0455</v>
      </c>
      <c r="D1093" s="1" t="str">
        <f t="shared" si="176"/>
        <v>21:0149</v>
      </c>
      <c r="E1093" t="s">
        <v>4187</v>
      </c>
      <c r="F1093" t="s">
        <v>4188</v>
      </c>
      <c r="H1093">
        <v>54.899195300000002</v>
      </c>
      <c r="I1093">
        <v>-128.5821397</v>
      </c>
      <c r="J1093" s="1" t="str">
        <f t="shared" si="177"/>
        <v>NGR bulk stream sediment</v>
      </c>
      <c r="K1093" s="1" t="str">
        <f t="shared" si="178"/>
        <v>&lt;177 micron (NGR)</v>
      </c>
      <c r="L1093">
        <v>56</v>
      </c>
      <c r="M1093" t="s">
        <v>92</v>
      </c>
      <c r="N1093">
        <v>1092</v>
      </c>
      <c r="O1093">
        <v>6</v>
      </c>
    </row>
    <row r="1094" spans="1:15" hidden="1" x14ac:dyDescent="0.3">
      <c r="A1094" t="s">
        <v>4189</v>
      </c>
      <c r="B1094" t="s">
        <v>4190</v>
      </c>
      <c r="C1094" s="1" t="str">
        <f t="shared" si="179"/>
        <v>21:0455</v>
      </c>
      <c r="D1094" s="1" t="str">
        <f t="shared" si="176"/>
        <v>21:0149</v>
      </c>
      <c r="E1094" t="s">
        <v>4191</v>
      </c>
      <c r="F1094" t="s">
        <v>4192</v>
      </c>
      <c r="H1094">
        <v>54.903039700000001</v>
      </c>
      <c r="I1094">
        <v>-128.58695030000001</v>
      </c>
      <c r="J1094" s="1" t="str">
        <f t="shared" si="177"/>
        <v>NGR bulk stream sediment</v>
      </c>
      <c r="K1094" s="1" t="str">
        <f t="shared" si="178"/>
        <v>&lt;177 micron (NGR)</v>
      </c>
      <c r="L1094">
        <v>56</v>
      </c>
      <c r="M1094" t="s">
        <v>97</v>
      </c>
      <c r="N1094">
        <v>1093</v>
      </c>
      <c r="O1094">
        <v>3</v>
      </c>
    </row>
    <row r="1095" spans="1:15" hidden="1" x14ac:dyDescent="0.3">
      <c r="A1095" t="s">
        <v>4193</v>
      </c>
      <c r="B1095" t="s">
        <v>4194</v>
      </c>
      <c r="C1095" s="1" t="str">
        <f t="shared" si="179"/>
        <v>21:0455</v>
      </c>
      <c r="D1095" s="1" t="str">
        <f t="shared" si="176"/>
        <v>21:0149</v>
      </c>
      <c r="E1095" t="s">
        <v>4195</v>
      </c>
      <c r="F1095" t="s">
        <v>4196</v>
      </c>
      <c r="H1095">
        <v>54.894517100000002</v>
      </c>
      <c r="I1095">
        <v>-128.54961410000001</v>
      </c>
      <c r="J1095" s="1" t="str">
        <f t="shared" si="177"/>
        <v>NGR bulk stream sediment</v>
      </c>
      <c r="K1095" s="1" t="str">
        <f t="shared" si="178"/>
        <v>&lt;177 micron (NGR)</v>
      </c>
      <c r="L1095">
        <v>56</v>
      </c>
      <c r="M1095" t="s">
        <v>102</v>
      </c>
      <c r="N1095">
        <v>1094</v>
      </c>
      <c r="O1095">
        <v>2</v>
      </c>
    </row>
    <row r="1096" spans="1:15" hidden="1" x14ac:dyDescent="0.3">
      <c r="A1096" t="s">
        <v>4197</v>
      </c>
      <c r="B1096" t="s">
        <v>4198</v>
      </c>
      <c r="C1096" s="1" t="str">
        <f t="shared" si="179"/>
        <v>21:0455</v>
      </c>
      <c r="D1096" s="1" t="str">
        <f t="shared" si="176"/>
        <v>21:0149</v>
      </c>
      <c r="E1096" t="s">
        <v>4199</v>
      </c>
      <c r="F1096" t="s">
        <v>4200</v>
      </c>
      <c r="H1096">
        <v>54.890858899999998</v>
      </c>
      <c r="I1096">
        <v>-128.54946770000001</v>
      </c>
      <c r="J1096" s="1" t="str">
        <f t="shared" si="177"/>
        <v>NGR bulk stream sediment</v>
      </c>
      <c r="K1096" s="1" t="str">
        <f t="shared" si="178"/>
        <v>&lt;177 micron (NGR)</v>
      </c>
      <c r="L1096">
        <v>56</v>
      </c>
      <c r="M1096" t="s">
        <v>107</v>
      </c>
      <c r="N1096">
        <v>1095</v>
      </c>
      <c r="O1096">
        <v>3</v>
      </c>
    </row>
    <row r="1097" spans="1:15" hidden="1" x14ac:dyDescent="0.3">
      <c r="A1097" t="s">
        <v>4201</v>
      </c>
      <c r="B1097" t="s">
        <v>4202</v>
      </c>
      <c r="C1097" s="1" t="str">
        <f t="shared" si="179"/>
        <v>21:0455</v>
      </c>
      <c r="D1097" s="1" t="str">
        <f t="shared" si="176"/>
        <v>21:0149</v>
      </c>
      <c r="E1097" t="s">
        <v>4203</v>
      </c>
      <c r="F1097" t="s">
        <v>4204</v>
      </c>
      <c r="H1097">
        <v>54.895127299999999</v>
      </c>
      <c r="I1097">
        <v>-128.49980199999999</v>
      </c>
      <c r="J1097" s="1" t="str">
        <f t="shared" si="177"/>
        <v>NGR bulk stream sediment</v>
      </c>
      <c r="K1097" s="1" t="str">
        <f t="shared" si="178"/>
        <v>&lt;177 micron (NGR)</v>
      </c>
      <c r="L1097">
        <v>56</v>
      </c>
      <c r="M1097" t="s">
        <v>112</v>
      </c>
      <c r="N1097">
        <v>1096</v>
      </c>
      <c r="O1097">
        <v>2</v>
      </c>
    </row>
    <row r="1098" spans="1:15" hidden="1" x14ac:dyDescent="0.3">
      <c r="A1098" t="s">
        <v>4205</v>
      </c>
      <c r="B1098" t="s">
        <v>4206</v>
      </c>
      <c r="C1098" s="1" t="str">
        <f t="shared" si="179"/>
        <v>21:0455</v>
      </c>
      <c r="D1098" s="1" t="str">
        <f t="shared" si="176"/>
        <v>21:0149</v>
      </c>
      <c r="E1098" t="s">
        <v>4207</v>
      </c>
      <c r="F1098" t="s">
        <v>4208</v>
      </c>
      <c r="H1098">
        <v>54.878886700000002</v>
      </c>
      <c r="I1098">
        <v>-128.47146309999999</v>
      </c>
      <c r="J1098" s="1" t="str">
        <f t="shared" si="177"/>
        <v>NGR bulk stream sediment</v>
      </c>
      <c r="K1098" s="1" t="str">
        <f t="shared" si="178"/>
        <v>&lt;177 micron (NGR)</v>
      </c>
      <c r="L1098">
        <v>57</v>
      </c>
      <c r="M1098" t="s">
        <v>725</v>
      </c>
      <c r="N1098">
        <v>1097</v>
      </c>
      <c r="O1098">
        <v>3</v>
      </c>
    </row>
    <row r="1099" spans="1:15" hidden="1" x14ac:dyDescent="0.3">
      <c r="A1099" t="s">
        <v>4209</v>
      </c>
      <c r="B1099" t="s">
        <v>4210</v>
      </c>
      <c r="C1099" s="1" t="str">
        <f t="shared" si="179"/>
        <v>21:0455</v>
      </c>
      <c r="D1099" s="1" t="str">
        <f t="shared" si="176"/>
        <v>21:0149</v>
      </c>
      <c r="E1099" t="s">
        <v>4211</v>
      </c>
      <c r="F1099" t="s">
        <v>4212</v>
      </c>
      <c r="H1099">
        <v>54.892720799999999</v>
      </c>
      <c r="I1099">
        <v>-128.5070509</v>
      </c>
      <c r="J1099" s="1" t="str">
        <f t="shared" si="177"/>
        <v>NGR bulk stream sediment</v>
      </c>
      <c r="K1099" s="1" t="str">
        <f t="shared" si="178"/>
        <v>&lt;177 micron (NGR)</v>
      </c>
      <c r="L1099">
        <v>57</v>
      </c>
      <c r="M1099" t="s">
        <v>38</v>
      </c>
      <c r="N1099">
        <v>1098</v>
      </c>
      <c r="O1099">
        <v>2</v>
      </c>
    </row>
    <row r="1100" spans="1:15" hidden="1" x14ac:dyDescent="0.3">
      <c r="A1100" t="s">
        <v>4213</v>
      </c>
      <c r="B1100" t="s">
        <v>4214</v>
      </c>
      <c r="C1100" s="1" t="str">
        <f t="shared" si="179"/>
        <v>21:0455</v>
      </c>
      <c r="D1100" s="1" t="str">
        <f t="shared" si="176"/>
        <v>21:0149</v>
      </c>
      <c r="E1100" t="s">
        <v>4215</v>
      </c>
      <c r="F1100" t="s">
        <v>4216</v>
      </c>
      <c r="H1100">
        <v>54.883647600000003</v>
      </c>
      <c r="I1100">
        <v>-128.46887570000001</v>
      </c>
      <c r="J1100" s="1" t="str">
        <f t="shared" si="177"/>
        <v>NGR bulk stream sediment</v>
      </c>
      <c r="K1100" s="1" t="str">
        <f t="shared" si="178"/>
        <v>&lt;177 micron (NGR)</v>
      </c>
      <c r="L1100">
        <v>57</v>
      </c>
      <c r="M1100" t="s">
        <v>43</v>
      </c>
      <c r="N1100">
        <v>1099</v>
      </c>
      <c r="O1100">
        <v>4</v>
      </c>
    </row>
    <row r="1101" spans="1:15" hidden="1" x14ac:dyDescent="0.3">
      <c r="A1101" t="s">
        <v>4217</v>
      </c>
      <c r="B1101" t="s">
        <v>4218</v>
      </c>
      <c r="C1101" s="1" t="str">
        <f t="shared" si="179"/>
        <v>21:0455</v>
      </c>
      <c r="D1101" s="1" t="str">
        <f t="shared" si="176"/>
        <v>21:0149</v>
      </c>
      <c r="E1101" t="s">
        <v>4207</v>
      </c>
      <c r="F1101" t="s">
        <v>4219</v>
      </c>
      <c r="H1101">
        <v>54.878886700000002</v>
      </c>
      <c r="I1101">
        <v>-128.47146309999999</v>
      </c>
      <c r="J1101" s="1" t="str">
        <f t="shared" si="177"/>
        <v>NGR bulk stream sediment</v>
      </c>
      <c r="K1101" s="1" t="str">
        <f t="shared" si="178"/>
        <v>&lt;177 micron (NGR)</v>
      </c>
      <c r="L1101">
        <v>57</v>
      </c>
      <c r="M1101" t="s">
        <v>729</v>
      </c>
      <c r="N1101">
        <v>1100</v>
      </c>
      <c r="O1101">
        <v>2</v>
      </c>
    </row>
    <row r="1102" spans="1:15" hidden="1" x14ac:dyDescent="0.3">
      <c r="A1102" t="s">
        <v>4220</v>
      </c>
      <c r="B1102" t="s">
        <v>4221</v>
      </c>
      <c r="C1102" s="1" t="str">
        <f t="shared" si="179"/>
        <v>21:0455</v>
      </c>
      <c r="D1102" s="1" t="str">
        <f t="shared" si="176"/>
        <v>21:0149</v>
      </c>
      <c r="E1102" t="s">
        <v>4207</v>
      </c>
      <c r="F1102" t="s">
        <v>4222</v>
      </c>
      <c r="H1102">
        <v>54.878886700000002</v>
      </c>
      <c r="I1102">
        <v>-128.47146309999999</v>
      </c>
      <c r="J1102" s="1" t="str">
        <f t="shared" si="177"/>
        <v>NGR bulk stream sediment</v>
      </c>
      <c r="K1102" s="1" t="str">
        <f t="shared" si="178"/>
        <v>&lt;177 micron (NGR)</v>
      </c>
      <c r="L1102">
        <v>57</v>
      </c>
      <c r="M1102" t="s">
        <v>733</v>
      </c>
      <c r="N1102">
        <v>1101</v>
      </c>
      <c r="O1102">
        <v>3</v>
      </c>
    </row>
    <row r="1103" spans="1:15" hidden="1" x14ac:dyDescent="0.3">
      <c r="A1103" t="s">
        <v>4223</v>
      </c>
      <c r="B1103" t="s">
        <v>4224</v>
      </c>
      <c r="C1103" s="1" t="str">
        <f t="shared" si="179"/>
        <v>21:0455</v>
      </c>
      <c r="D1103" s="1" t="str">
        <f t="shared" si="176"/>
        <v>21:0149</v>
      </c>
      <c r="E1103" t="s">
        <v>4225</v>
      </c>
      <c r="F1103" t="s">
        <v>4226</v>
      </c>
      <c r="H1103">
        <v>54.8834321</v>
      </c>
      <c r="I1103">
        <v>-128.43456839999999</v>
      </c>
      <c r="J1103" s="1" t="str">
        <f t="shared" si="177"/>
        <v>NGR bulk stream sediment</v>
      </c>
      <c r="K1103" s="1" t="str">
        <f t="shared" si="178"/>
        <v>&lt;177 micron (NGR)</v>
      </c>
      <c r="L1103">
        <v>57</v>
      </c>
      <c r="M1103" t="s">
        <v>48</v>
      </c>
      <c r="N1103">
        <v>1102</v>
      </c>
      <c r="O1103">
        <v>4</v>
      </c>
    </row>
    <row r="1104" spans="1:15" hidden="1" x14ac:dyDescent="0.3">
      <c r="A1104" t="s">
        <v>4227</v>
      </c>
      <c r="B1104" t="s">
        <v>4228</v>
      </c>
      <c r="C1104" s="1" t="str">
        <f t="shared" si="179"/>
        <v>21:0455</v>
      </c>
      <c r="D1104" s="1" t="str">
        <f t="shared" si="176"/>
        <v>21:0149</v>
      </c>
      <c r="E1104" t="s">
        <v>4229</v>
      </c>
      <c r="F1104" t="s">
        <v>4230</v>
      </c>
      <c r="H1104">
        <v>54.9401169</v>
      </c>
      <c r="I1104">
        <v>-128.5938448</v>
      </c>
      <c r="J1104" s="1" t="str">
        <f t="shared" si="177"/>
        <v>NGR bulk stream sediment</v>
      </c>
      <c r="K1104" s="1" t="str">
        <f t="shared" si="178"/>
        <v>&lt;177 micron (NGR)</v>
      </c>
      <c r="L1104">
        <v>57</v>
      </c>
      <c r="M1104" t="s">
        <v>53</v>
      </c>
      <c r="N1104">
        <v>1103</v>
      </c>
      <c r="O1104">
        <v>3</v>
      </c>
    </row>
    <row r="1105" spans="1:15" hidden="1" x14ac:dyDescent="0.3">
      <c r="A1105" t="s">
        <v>4231</v>
      </c>
      <c r="B1105" t="s">
        <v>4232</v>
      </c>
      <c r="C1105" s="1" t="str">
        <f t="shared" si="179"/>
        <v>21:0455</v>
      </c>
      <c r="D1105" s="1" t="str">
        <f t="shared" si="176"/>
        <v>21:0149</v>
      </c>
      <c r="E1105" t="s">
        <v>4233</v>
      </c>
      <c r="F1105" t="s">
        <v>4234</v>
      </c>
      <c r="H1105">
        <v>54.941563000000002</v>
      </c>
      <c r="I1105">
        <v>-128.59924770000001</v>
      </c>
      <c r="J1105" s="1" t="str">
        <f t="shared" si="177"/>
        <v>NGR bulk stream sediment</v>
      </c>
      <c r="K1105" s="1" t="str">
        <f t="shared" si="178"/>
        <v>&lt;177 micron (NGR)</v>
      </c>
      <c r="L1105">
        <v>57</v>
      </c>
      <c r="M1105" t="s">
        <v>58</v>
      </c>
      <c r="N1105">
        <v>1104</v>
      </c>
      <c r="O1105">
        <v>2</v>
      </c>
    </row>
    <row r="1106" spans="1:15" hidden="1" x14ac:dyDescent="0.3">
      <c r="A1106" t="s">
        <v>4235</v>
      </c>
      <c r="B1106" t="s">
        <v>4236</v>
      </c>
      <c r="C1106" s="1" t="str">
        <f t="shared" si="179"/>
        <v>21:0455</v>
      </c>
      <c r="D1106" s="1" t="str">
        <f t="shared" si="176"/>
        <v>21:0149</v>
      </c>
      <c r="E1106" t="s">
        <v>4237</v>
      </c>
      <c r="F1106" t="s">
        <v>4238</v>
      </c>
      <c r="H1106">
        <v>54.9717184</v>
      </c>
      <c r="I1106">
        <v>-128.5971189</v>
      </c>
      <c r="J1106" s="1" t="str">
        <f t="shared" si="177"/>
        <v>NGR bulk stream sediment</v>
      </c>
      <c r="K1106" s="1" t="str">
        <f t="shared" si="178"/>
        <v>&lt;177 micron (NGR)</v>
      </c>
      <c r="L1106">
        <v>57</v>
      </c>
      <c r="M1106" t="s">
        <v>63</v>
      </c>
      <c r="N1106">
        <v>1105</v>
      </c>
      <c r="O1106">
        <v>2</v>
      </c>
    </row>
    <row r="1107" spans="1:15" hidden="1" x14ac:dyDescent="0.3">
      <c r="A1107" t="s">
        <v>4239</v>
      </c>
      <c r="B1107" t="s">
        <v>4240</v>
      </c>
      <c r="C1107" s="1" t="str">
        <f t="shared" si="179"/>
        <v>21:0455</v>
      </c>
      <c r="D1107" s="1" t="str">
        <f t="shared" si="176"/>
        <v>21:0149</v>
      </c>
      <c r="E1107" t="s">
        <v>4241</v>
      </c>
      <c r="F1107" t="s">
        <v>4242</v>
      </c>
      <c r="H1107">
        <v>54.973822499999997</v>
      </c>
      <c r="I1107">
        <v>-128.5917542</v>
      </c>
      <c r="J1107" s="1" t="str">
        <f t="shared" si="177"/>
        <v>NGR bulk stream sediment</v>
      </c>
      <c r="K1107" s="1" t="str">
        <f t="shared" si="178"/>
        <v>&lt;177 micron (NGR)</v>
      </c>
      <c r="L1107">
        <v>57</v>
      </c>
      <c r="M1107" t="s">
        <v>68</v>
      </c>
      <c r="N1107">
        <v>1106</v>
      </c>
      <c r="O1107">
        <v>1</v>
      </c>
    </row>
    <row r="1108" spans="1:15" hidden="1" x14ac:dyDescent="0.3">
      <c r="A1108" t="s">
        <v>4243</v>
      </c>
      <c r="B1108" t="s">
        <v>4244</v>
      </c>
      <c r="C1108" s="1" t="str">
        <f t="shared" si="179"/>
        <v>21:0455</v>
      </c>
      <c r="D1108" s="1" t="str">
        <f t="shared" si="176"/>
        <v>21:0149</v>
      </c>
      <c r="E1108" t="s">
        <v>4245</v>
      </c>
      <c r="F1108" t="s">
        <v>4246</v>
      </c>
      <c r="H1108">
        <v>54.960193599999997</v>
      </c>
      <c r="I1108">
        <v>-128.56918329999999</v>
      </c>
      <c r="J1108" s="1" t="str">
        <f t="shared" si="177"/>
        <v>NGR bulk stream sediment</v>
      </c>
      <c r="K1108" s="1" t="str">
        <f t="shared" si="178"/>
        <v>&lt;177 micron (NGR)</v>
      </c>
      <c r="L1108">
        <v>57</v>
      </c>
      <c r="M1108" t="s">
        <v>77</v>
      </c>
      <c r="N1108">
        <v>1107</v>
      </c>
      <c r="O1108">
        <v>1</v>
      </c>
    </row>
    <row r="1109" spans="1:15" hidden="1" x14ac:dyDescent="0.3">
      <c r="A1109" t="s">
        <v>4247</v>
      </c>
      <c r="B1109" t="s">
        <v>4248</v>
      </c>
      <c r="C1109" s="1" t="str">
        <f t="shared" si="179"/>
        <v>21:0455</v>
      </c>
      <c r="D1109" s="1" t="str">
        <f t="shared" si="176"/>
        <v>21:0149</v>
      </c>
      <c r="E1109" t="s">
        <v>4249</v>
      </c>
      <c r="F1109" t="s">
        <v>4250</v>
      </c>
      <c r="H1109">
        <v>54.9630753</v>
      </c>
      <c r="I1109">
        <v>-128.57083929999999</v>
      </c>
      <c r="J1109" s="1" t="str">
        <f t="shared" si="177"/>
        <v>NGR bulk stream sediment</v>
      </c>
      <c r="K1109" s="1" t="str">
        <f t="shared" si="178"/>
        <v>&lt;177 micron (NGR)</v>
      </c>
      <c r="L1109">
        <v>57</v>
      </c>
      <c r="M1109" t="s">
        <v>82</v>
      </c>
      <c r="N1109">
        <v>1108</v>
      </c>
      <c r="O1109">
        <v>1</v>
      </c>
    </row>
    <row r="1110" spans="1:15" hidden="1" x14ac:dyDescent="0.3">
      <c r="A1110" t="s">
        <v>4251</v>
      </c>
      <c r="B1110" t="s">
        <v>4252</v>
      </c>
      <c r="C1110" s="1" t="str">
        <f t="shared" si="179"/>
        <v>21:0455</v>
      </c>
      <c r="D1110" s="1" t="str">
        <f t="shared" si="176"/>
        <v>21:0149</v>
      </c>
      <c r="E1110" t="s">
        <v>4253</v>
      </c>
      <c r="F1110" t="s">
        <v>4254</v>
      </c>
      <c r="H1110">
        <v>54.965984300000002</v>
      </c>
      <c r="I1110">
        <v>-128.50962319999999</v>
      </c>
      <c r="J1110" s="1" t="str">
        <f t="shared" si="177"/>
        <v>NGR bulk stream sediment</v>
      </c>
      <c r="K1110" s="1" t="str">
        <f t="shared" si="178"/>
        <v>&lt;177 micron (NGR)</v>
      </c>
      <c r="L1110">
        <v>57</v>
      </c>
      <c r="M1110" t="s">
        <v>87</v>
      </c>
      <c r="N1110">
        <v>1109</v>
      </c>
      <c r="O1110">
        <v>2</v>
      </c>
    </row>
    <row r="1111" spans="1:15" hidden="1" x14ac:dyDescent="0.3">
      <c r="A1111" t="s">
        <v>4255</v>
      </c>
      <c r="B1111" t="s">
        <v>4256</v>
      </c>
      <c r="C1111" s="1" t="str">
        <f t="shared" si="179"/>
        <v>21:0455</v>
      </c>
      <c r="D1111" s="1" t="str">
        <f t="shared" si="176"/>
        <v>21:0149</v>
      </c>
      <c r="E1111" t="s">
        <v>4257</v>
      </c>
      <c r="F1111" t="s">
        <v>4258</v>
      </c>
      <c r="H1111">
        <v>54.961962499999998</v>
      </c>
      <c r="I1111">
        <v>-128.48427620000001</v>
      </c>
      <c r="J1111" s="1" t="str">
        <f t="shared" si="177"/>
        <v>NGR bulk stream sediment</v>
      </c>
      <c r="K1111" s="1" t="str">
        <f t="shared" si="178"/>
        <v>&lt;177 micron (NGR)</v>
      </c>
      <c r="L1111">
        <v>57</v>
      </c>
      <c r="M1111" t="s">
        <v>92</v>
      </c>
      <c r="N1111">
        <v>1110</v>
      </c>
      <c r="O1111">
        <v>1</v>
      </c>
    </row>
    <row r="1112" spans="1:15" hidden="1" x14ac:dyDescent="0.3">
      <c r="A1112" t="s">
        <v>4259</v>
      </c>
      <c r="B1112" t="s">
        <v>4260</v>
      </c>
      <c r="C1112" s="1" t="str">
        <f t="shared" si="179"/>
        <v>21:0455</v>
      </c>
      <c r="D1112" s="1" t="str">
        <f t="shared" si="176"/>
        <v>21:0149</v>
      </c>
      <c r="E1112" t="s">
        <v>4261</v>
      </c>
      <c r="F1112" t="s">
        <v>4262</v>
      </c>
      <c r="H1112">
        <v>54.947856399999999</v>
      </c>
      <c r="I1112">
        <v>-128.45788300000001</v>
      </c>
      <c r="J1112" s="1" t="str">
        <f t="shared" si="177"/>
        <v>NGR bulk stream sediment</v>
      </c>
      <c r="K1112" s="1" t="str">
        <f t="shared" si="178"/>
        <v>&lt;177 micron (NGR)</v>
      </c>
      <c r="L1112">
        <v>57</v>
      </c>
      <c r="M1112" t="s">
        <v>97</v>
      </c>
      <c r="N1112">
        <v>1111</v>
      </c>
      <c r="O1112">
        <v>1</v>
      </c>
    </row>
    <row r="1113" spans="1:15" hidden="1" x14ac:dyDescent="0.3">
      <c r="A1113" t="s">
        <v>4263</v>
      </c>
      <c r="B1113" t="s">
        <v>4264</v>
      </c>
      <c r="C1113" s="1" t="str">
        <f t="shared" si="179"/>
        <v>21:0455</v>
      </c>
      <c r="D1113" s="1" t="str">
        <f t="shared" si="176"/>
        <v>21:0149</v>
      </c>
      <c r="E1113" t="s">
        <v>4265</v>
      </c>
      <c r="F1113" t="s">
        <v>4266</v>
      </c>
      <c r="H1113">
        <v>54.951381400000002</v>
      </c>
      <c r="I1113">
        <v>-128.45226120000001</v>
      </c>
      <c r="J1113" s="1" t="str">
        <f t="shared" si="177"/>
        <v>NGR bulk stream sediment</v>
      </c>
      <c r="K1113" s="1" t="str">
        <f t="shared" si="178"/>
        <v>&lt;177 micron (NGR)</v>
      </c>
      <c r="L1113">
        <v>57</v>
      </c>
      <c r="M1113" t="s">
        <v>102</v>
      </c>
      <c r="N1113">
        <v>1112</v>
      </c>
      <c r="O1113">
        <v>2</v>
      </c>
    </row>
    <row r="1114" spans="1:15" hidden="1" x14ac:dyDescent="0.3">
      <c r="A1114" t="s">
        <v>4267</v>
      </c>
      <c r="B1114" t="s">
        <v>4268</v>
      </c>
      <c r="C1114" s="1" t="str">
        <f t="shared" si="179"/>
        <v>21:0455</v>
      </c>
      <c r="D1114" s="1" t="str">
        <f t="shared" si="176"/>
        <v>21:0149</v>
      </c>
      <c r="E1114" t="s">
        <v>4269</v>
      </c>
      <c r="F1114" t="s">
        <v>4270</v>
      </c>
      <c r="H1114">
        <v>54.935016400000002</v>
      </c>
      <c r="I1114">
        <v>-128.42082980000001</v>
      </c>
      <c r="J1114" s="1" t="str">
        <f t="shared" si="177"/>
        <v>NGR bulk stream sediment</v>
      </c>
      <c r="K1114" s="1" t="str">
        <f t="shared" si="178"/>
        <v>&lt;177 micron (NGR)</v>
      </c>
      <c r="L1114">
        <v>57</v>
      </c>
      <c r="M1114" t="s">
        <v>107</v>
      </c>
      <c r="N1114">
        <v>1113</v>
      </c>
      <c r="O1114">
        <v>2</v>
      </c>
    </row>
    <row r="1115" spans="1:15" hidden="1" x14ac:dyDescent="0.3">
      <c r="A1115" t="s">
        <v>4271</v>
      </c>
      <c r="B1115" t="s">
        <v>4272</v>
      </c>
      <c r="C1115" s="1" t="str">
        <f t="shared" si="179"/>
        <v>21:0455</v>
      </c>
      <c r="D1115" s="1" t="str">
        <f t="shared" si="176"/>
        <v>21:0149</v>
      </c>
      <c r="E1115" t="s">
        <v>4273</v>
      </c>
      <c r="F1115" t="s">
        <v>4274</v>
      </c>
      <c r="H1115">
        <v>54.969668400000003</v>
      </c>
      <c r="I1115">
        <v>-129.3117479</v>
      </c>
      <c r="J1115" s="1" t="str">
        <f t="shared" si="177"/>
        <v>NGR bulk stream sediment</v>
      </c>
      <c r="K1115" s="1" t="str">
        <f t="shared" si="178"/>
        <v>&lt;177 micron (NGR)</v>
      </c>
      <c r="L1115">
        <v>57</v>
      </c>
      <c r="M1115" t="s">
        <v>112</v>
      </c>
      <c r="N1115">
        <v>1114</v>
      </c>
      <c r="O1115">
        <v>12</v>
      </c>
    </row>
    <row r="1116" spans="1:15" hidden="1" x14ac:dyDescent="0.3">
      <c r="A1116" t="s">
        <v>4275</v>
      </c>
      <c r="B1116" t="s">
        <v>4276</v>
      </c>
      <c r="C1116" s="1" t="str">
        <f t="shared" si="179"/>
        <v>21:0455</v>
      </c>
      <c r="D1116" s="1" t="str">
        <f>HYPERLINK("https://geochem.nrcan.gc.ca/cdogs/content/svy/svy_e.htm", "")</f>
        <v/>
      </c>
      <c r="G1116" s="1" t="str">
        <f>HYPERLINK("https://geochem.nrcan.gc.ca/cdogs/content/cr_/cr_00119_e.htm", "119")</f>
        <v>119</v>
      </c>
      <c r="J1116" t="s">
        <v>31</v>
      </c>
      <c r="K1116" t="s">
        <v>32</v>
      </c>
      <c r="L1116">
        <v>57</v>
      </c>
      <c r="M1116" t="s">
        <v>33</v>
      </c>
      <c r="N1116">
        <v>1115</v>
      </c>
      <c r="O1116">
        <v>5</v>
      </c>
    </row>
    <row r="1117" spans="1:15" hidden="1" x14ac:dyDescent="0.3">
      <c r="A1117" t="s">
        <v>4277</v>
      </c>
      <c r="B1117" t="s">
        <v>4278</v>
      </c>
      <c r="C1117" s="1" t="str">
        <f t="shared" si="179"/>
        <v>21:0455</v>
      </c>
      <c r="D1117" s="1" t="str">
        <f t="shared" ref="D1117:D1141" si="180">HYPERLINK("https://geochem.nrcan.gc.ca/cdogs/content/svy/svy210149_e.htm", "21:0149")</f>
        <v>21:0149</v>
      </c>
      <c r="E1117" t="s">
        <v>4279</v>
      </c>
      <c r="F1117" t="s">
        <v>4280</v>
      </c>
      <c r="H1117">
        <v>54.972774700000002</v>
      </c>
      <c r="I1117">
        <v>-129.3524961</v>
      </c>
      <c r="J1117" s="1" t="str">
        <f t="shared" ref="J1117:J1141" si="181">HYPERLINK("https://geochem.nrcan.gc.ca/cdogs/content/kwd/kwd020030_e.htm", "NGR bulk stream sediment")</f>
        <v>NGR bulk stream sediment</v>
      </c>
      <c r="K1117" s="1" t="str">
        <f t="shared" ref="K1117:K1141" si="182">HYPERLINK("https://geochem.nrcan.gc.ca/cdogs/content/kwd/kwd080006_e.htm", "&lt;177 micron (NGR)")</f>
        <v>&lt;177 micron (NGR)</v>
      </c>
      <c r="L1117">
        <v>57</v>
      </c>
      <c r="M1117" t="s">
        <v>800</v>
      </c>
      <c r="N1117">
        <v>1116</v>
      </c>
      <c r="O1117">
        <v>10</v>
      </c>
    </row>
    <row r="1118" spans="1:15" hidden="1" x14ac:dyDescent="0.3">
      <c r="A1118" t="s">
        <v>4281</v>
      </c>
      <c r="B1118" t="s">
        <v>4282</v>
      </c>
      <c r="C1118" s="1" t="str">
        <f t="shared" si="179"/>
        <v>21:0455</v>
      </c>
      <c r="D1118" s="1" t="str">
        <f t="shared" si="180"/>
        <v>21:0149</v>
      </c>
      <c r="E1118" t="s">
        <v>4283</v>
      </c>
      <c r="F1118" t="s">
        <v>4284</v>
      </c>
      <c r="H1118">
        <v>54.997559299999999</v>
      </c>
      <c r="I1118">
        <v>-129.46445919999999</v>
      </c>
      <c r="J1118" s="1" t="str">
        <f t="shared" si="181"/>
        <v>NGR bulk stream sediment</v>
      </c>
      <c r="K1118" s="1" t="str">
        <f t="shared" si="182"/>
        <v>&lt;177 micron (NGR)</v>
      </c>
      <c r="L1118">
        <v>58</v>
      </c>
      <c r="M1118" t="s">
        <v>725</v>
      </c>
      <c r="N1118">
        <v>1117</v>
      </c>
      <c r="O1118">
        <v>6</v>
      </c>
    </row>
    <row r="1119" spans="1:15" hidden="1" x14ac:dyDescent="0.3">
      <c r="A1119" t="s">
        <v>4285</v>
      </c>
      <c r="B1119" t="s">
        <v>4286</v>
      </c>
      <c r="C1119" s="1" t="str">
        <f t="shared" si="179"/>
        <v>21:0455</v>
      </c>
      <c r="D1119" s="1" t="str">
        <f t="shared" si="180"/>
        <v>21:0149</v>
      </c>
      <c r="E1119" t="s">
        <v>4283</v>
      </c>
      <c r="F1119" t="s">
        <v>4287</v>
      </c>
      <c r="H1119">
        <v>54.997559299999999</v>
      </c>
      <c r="I1119">
        <v>-129.46445919999999</v>
      </c>
      <c r="J1119" s="1" t="str">
        <f t="shared" si="181"/>
        <v>NGR bulk stream sediment</v>
      </c>
      <c r="K1119" s="1" t="str">
        <f t="shared" si="182"/>
        <v>&lt;177 micron (NGR)</v>
      </c>
      <c r="L1119">
        <v>58</v>
      </c>
      <c r="M1119" t="s">
        <v>733</v>
      </c>
      <c r="N1119">
        <v>1118</v>
      </c>
      <c r="O1119">
        <v>5</v>
      </c>
    </row>
    <row r="1120" spans="1:15" hidden="1" x14ac:dyDescent="0.3">
      <c r="A1120" t="s">
        <v>4288</v>
      </c>
      <c r="B1120" t="s">
        <v>4289</v>
      </c>
      <c r="C1120" s="1" t="str">
        <f t="shared" si="179"/>
        <v>21:0455</v>
      </c>
      <c r="D1120" s="1" t="str">
        <f t="shared" si="180"/>
        <v>21:0149</v>
      </c>
      <c r="E1120" t="s">
        <v>4283</v>
      </c>
      <c r="F1120" t="s">
        <v>4290</v>
      </c>
      <c r="H1120">
        <v>54.997559299999999</v>
      </c>
      <c r="I1120">
        <v>-129.46445919999999</v>
      </c>
      <c r="J1120" s="1" t="str">
        <f t="shared" si="181"/>
        <v>NGR bulk stream sediment</v>
      </c>
      <c r="K1120" s="1" t="str">
        <f t="shared" si="182"/>
        <v>&lt;177 micron (NGR)</v>
      </c>
      <c r="L1120">
        <v>58</v>
      </c>
      <c r="M1120" t="s">
        <v>729</v>
      </c>
      <c r="N1120">
        <v>1119</v>
      </c>
      <c r="O1120">
        <v>4</v>
      </c>
    </row>
    <row r="1121" spans="1:15" hidden="1" x14ac:dyDescent="0.3">
      <c r="A1121" t="s">
        <v>4291</v>
      </c>
      <c r="B1121" t="s">
        <v>4292</v>
      </c>
      <c r="C1121" s="1" t="str">
        <f t="shared" si="179"/>
        <v>21:0455</v>
      </c>
      <c r="D1121" s="1" t="str">
        <f t="shared" si="180"/>
        <v>21:0149</v>
      </c>
      <c r="E1121" t="s">
        <v>4293</v>
      </c>
      <c r="F1121" t="s">
        <v>4294</v>
      </c>
      <c r="H1121">
        <v>54.540915300000002</v>
      </c>
      <c r="I1121">
        <v>-128.82068100000001</v>
      </c>
      <c r="J1121" s="1" t="str">
        <f t="shared" si="181"/>
        <v>NGR bulk stream sediment</v>
      </c>
      <c r="K1121" s="1" t="str">
        <f t="shared" si="182"/>
        <v>&lt;177 micron (NGR)</v>
      </c>
      <c r="L1121">
        <v>58</v>
      </c>
      <c r="M1121" t="s">
        <v>38</v>
      </c>
      <c r="N1121">
        <v>1120</v>
      </c>
      <c r="O1121">
        <v>14</v>
      </c>
    </row>
    <row r="1122" spans="1:15" hidden="1" x14ac:dyDescent="0.3">
      <c r="A1122" t="s">
        <v>4295</v>
      </c>
      <c r="B1122" t="s">
        <v>4296</v>
      </c>
      <c r="C1122" s="1" t="str">
        <f t="shared" si="179"/>
        <v>21:0455</v>
      </c>
      <c r="D1122" s="1" t="str">
        <f t="shared" si="180"/>
        <v>21:0149</v>
      </c>
      <c r="E1122" t="s">
        <v>4297</v>
      </c>
      <c r="F1122" t="s">
        <v>4298</v>
      </c>
      <c r="H1122">
        <v>54.551112500000002</v>
      </c>
      <c r="I1122">
        <v>-128.779912</v>
      </c>
      <c r="J1122" s="1" t="str">
        <f t="shared" si="181"/>
        <v>NGR bulk stream sediment</v>
      </c>
      <c r="K1122" s="1" t="str">
        <f t="shared" si="182"/>
        <v>&lt;177 micron (NGR)</v>
      </c>
      <c r="L1122">
        <v>58</v>
      </c>
      <c r="M1122" t="s">
        <v>43</v>
      </c>
      <c r="N1122">
        <v>1121</v>
      </c>
      <c r="O1122">
        <v>25</v>
      </c>
    </row>
    <row r="1123" spans="1:15" hidden="1" x14ac:dyDescent="0.3">
      <c r="A1123" t="s">
        <v>4299</v>
      </c>
      <c r="B1123" t="s">
        <v>4300</v>
      </c>
      <c r="C1123" s="1" t="str">
        <f t="shared" si="179"/>
        <v>21:0455</v>
      </c>
      <c r="D1123" s="1" t="str">
        <f t="shared" si="180"/>
        <v>21:0149</v>
      </c>
      <c r="E1123" t="s">
        <v>4301</v>
      </c>
      <c r="F1123" t="s">
        <v>4302</v>
      </c>
      <c r="H1123">
        <v>54.549883899999998</v>
      </c>
      <c r="I1123">
        <v>-128.78655130000001</v>
      </c>
      <c r="J1123" s="1" t="str">
        <f t="shared" si="181"/>
        <v>NGR bulk stream sediment</v>
      </c>
      <c r="K1123" s="1" t="str">
        <f t="shared" si="182"/>
        <v>&lt;177 micron (NGR)</v>
      </c>
      <c r="L1123">
        <v>58</v>
      </c>
      <c r="M1123" t="s">
        <v>48</v>
      </c>
      <c r="N1123">
        <v>1122</v>
      </c>
      <c r="O1123">
        <v>30</v>
      </c>
    </row>
    <row r="1124" spans="1:15" hidden="1" x14ac:dyDescent="0.3">
      <c r="A1124" t="s">
        <v>4303</v>
      </c>
      <c r="B1124" t="s">
        <v>4304</v>
      </c>
      <c r="C1124" s="1" t="str">
        <f t="shared" si="179"/>
        <v>21:0455</v>
      </c>
      <c r="D1124" s="1" t="str">
        <f t="shared" si="180"/>
        <v>21:0149</v>
      </c>
      <c r="E1124" t="s">
        <v>4305</v>
      </c>
      <c r="F1124" t="s">
        <v>4306</v>
      </c>
      <c r="H1124">
        <v>54.536201200000001</v>
      </c>
      <c r="I1124">
        <v>-128.79450259999999</v>
      </c>
      <c r="J1124" s="1" t="str">
        <f t="shared" si="181"/>
        <v>NGR bulk stream sediment</v>
      </c>
      <c r="K1124" s="1" t="str">
        <f t="shared" si="182"/>
        <v>&lt;177 micron (NGR)</v>
      </c>
      <c r="L1124">
        <v>58</v>
      </c>
      <c r="M1124" t="s">
        <v>53</v>
      </c>
      <c r="N1124">
        <v>1123</v>
      </c>
      <c r="O1124">
        <v>60</v>
      </c>
    </row>
    <row r="1125" spans="1:15" hidden="1" x14ac:dyDescent="0.3">
      <c r="A1125" t="s">
        <v>4307</v>
      </c>
      <c r="B1125" t="s">
        <v>4308</v>
      </c>
      <c r="C1125" s="1" t="str">
        <f t="shared" si="179"/>
        <v>21:0455</v>
      </c>
      <c r="D1125" s="1" t="str">
        <f t="shared" si="180"/>
        <v>21:0149</v>
      </c>
      <c r="E1125" t="s">
        <v>4309</v>
      </c>
      <c r="F1125" t="s">
        <v>4310</v>
      </c>
      <c r="H1125">
        <v>54.028216</v>
      </c>
      <c r="I1125">
        <v>-128.31939059999999</v>
      </c>
      <c r="J1125" s="1" t="str">
        <f t="shared" si="181"/>
        <v>NGR bulk stream sediment</v>
      </c>
      <c r="K1125" s="1" t="str">
        <f t="shared" si="182"/>
        <v>&lt;177 micron (NGR)</v>
      </c>
      <c r="L1125">
        <v>59</v>
      </c>
      <c r="M1125" t="s">
        <v>19</v>
      </c>
      <c r="N1125">
        <v>1124</v>
      </c>
      <c r="O1125">
        <v>6</v>
      </c>
    </row>
    <row r="1126" spans="1:15" hidden="1" x14ac:dyDescent="0.3">
      <c r="A1126" t="s">
        <v>4311</v>
      </c>
      <c r="B1126" t="s">
        <v>4312</v>
      </c>
      <c r="C1126" s="1" t="str">
        <f t="shared" si="179"/>
        <v>21:0455</v>
      </c>
      <c r="D1126" s="1" t="str">
        <f t="shared" si="180"/>
        <v>21:0149</v>
      </c>
      <c r="E1126" t="s">
        <v>4313</v>
      </c>
      <c r="F1126" t="s">
        <v>4314</v>
      </c>
      <c r="H1126">
        <v>54.011462899999998</v>
      </c>
      <c r="I1126">
        <v>-128.25670249999999</v>
      </c>
      <c r="J1126" s="1" t="str">
        <f t="shared" si="181"/>
        <v>NGR bulk stream sediment</v>
      </c>
      <c r="K1126" s="1" t="str">
        <f t="shared" si="182"/>
        <v>&lt;177 micron (NGR)</v>
      </c>
      <c r="L1126">
        <v>59</v>
      </c>
      <c r="M1126" t="s">
        <v>38</v>
      </c>
      <c r="N1126">
        <v>1125</v>
      </c>
      <c r="O1126">
        <v>2</v>
      </c>
    </row>
    <row r="1127" spans="1:15" hidden="1" x14ac:dyDescent="0.3">
      <c r="A1127" t="s">
        <v>4315</v>
      </c>
      <c r="B1127" t="s">
        <v>4316</v>
      </c>
      <c r="C1127" s="1" t="str">
        <f t="shared" si="179"/>
        <v>21:0455</v>
      </c>
      <c r="D1127" s="1" t="str">
        <f t="shared" si="180"/>
        <v>21:0149</v>
      </c>
      <c r="E1127" t="s">
        <v>4317</v>
      </c>
      <c r="F1127" t="s">
        <v>4318</v>
      </c>
      <c r="H1127">
        <v>54.0075188</v>
      </c>
      <c r="I1127">
        <v>-128.32627400000001</v>
      </c>
      <c r="J1127" s="1" t="str">
        <f t="shared" si="181"/>
        <v>NGR bulk stream sediment</v>
      </c>
      <c r="K1127" s="1" t="str">
        <f t="shared" si="182"/>
        <v>&lt;177 micron (NGR)</v>
      </c>
      <c r="L1127">
        <v>59</v>
      </c>
      <c r="M1127" t="s">
        <v>43</v>
      </c>
      <c r="N1127">
        <v>1126</v>
      </c>
      <c r="O1127">
        <v>2</v>
      </c>
    </row>
    <row r="1128" spans="1:15" hidden="1" x14ac:dyDescent="0.3">
      <c r="A1128" t="s">
        <v>4319</v>
      </c>
      <c r="B1128" t="s">
        <v>4320</v>
      </c>
      <c r="C1128" s="1" t="str">
        <f t="shared" si="179"/>
        <v>21:0455</v>
      </c>
      <c r="D1128" s="1" t="str">
        <f t="shared" si="180"/>
        <v>21:0149</v>
      </c>
      <c r="E1128" t="s">
        <v>4321</v>
      </c>
      <c r="F1128" t="s">
        <v>4322</v>
      </c>
      <c r="H1128">
        <v>54.014586799999996</v>
      </c>
      <c r="I1128">
        <v>-128.37186639999999</v>
      </c>
      <c r="J1128" s="1" t="str">
        <f t="shared" si="181"/>
        <v>NGR bulk stream sediment</v>
      </c>
      <c r="K1128" s="1" t="str">
        <f t="shared" si="182"/>
        <v>&lt;177 micron (NGR)</v>
      </c>
      <c r="L1128">
        <v>59</v>
      </c>
      <c r="M1128" t="s">
        <v>48</v>
      </c>
      <c r="N1128">
        <v>1127</v>
      </c>
      <c r="O1128">
        <v>2</v>
      </c>
    </row>
    <row r="1129" spans="1:15" hidden="1" x14ac:dyDescent="0.3">
      <c r="A1129" t="s">
        <v>4323</v>
      </c>
      <c r="B1129" t="s">
        <v>4324</v>
      </c>
      <c r="C1129" s="1" t="str">
        <f t="shared" si="179"/>
        <v>21:0455</v>
      </c>
      <c r="D1129" s="1" t="str">
        <f t="shared" si="180"/>
        <v>21:0149</v>
      </c>
      <c r="E1129" t="s">
        <v>4325</v>
      </c>
      <c r="F1129" t="s">
        <v>4326</v>
      </c>
      <c r="H1129">
        <v>54.021253399999999</v>
      </c>
      <c r="I1129">
        <v>-128.36622539999999</v>
      </c>
      <c r="J1129" s="1" t="str">
        <f t="shared" si="181"/>
        <v>NGR bulk stream sediment</v>
      </c>
      <c r="K1129" s="1" t="str">
        <f t="shared" si="182"/>
        <v>&lt;177 micron (NGR)</v>
      </c>
      <c r="L1129">
        <v>59</v>
      </c>
      <c r="M1129" t="s">
        <v>53</v>
      </c>
      <c r="N1129">
        <v>1128</v>
      </c>
      <c r="O1129">
        <v>3</v>
      </c>
    </row>
    <row r="1130" spans="1:15" hidden="1" x14ac:dyDescent="0.3">
      <c r="A1130" t="s">
        <v>4327</v>
      </c>
      <c r="B1130" t="s">
        <v>4328</v>
      </c>
      <c r="C1130" s="1" t="str">
        <f t="shared" si="179"/>
        <v>21:0455</v>
      </c>
      <c r="D1130" s="1" t="str">
        <f t="shared" si="180"/>
        <v>21:0149</v>
      </c>
      <c r="E1130" t="s">
        <v>4329</v>
      </c>
      <c r="F1130" t="s">
        <v>4330</v>
      </c>
      <c r="H1130">
        <v>54.034427299999997</v>
      </c>
      <c r="I1130">
        <v>-128.40815040000001</v>
      </c>
      <c r="J1130" s="1" t="str">
        <f t="shared" si="181"/>
        <v>NGR bulk stream sediment</v>
      </c>
      <c r="K1130" s="1" t="str">
        <f t="shared" si="182"/>
        <v>&lt;177 micron (NGR)</v>
      </c>
      <c r="L1130">
        <v>59</v>
      </c>
      <c r="M1130" t="s">
        <v>58</v>
      </c>
      <c r="N1130">
        <v>1129</v>
      </c>
      <c r="O1130">
        <v>1</v>
      </c>
    </row>
    <row r="1131" spans="1:15" hidden="1" x14ac:dyDescent="0.3">
      <c r="A1131" t="s">
        <v>4331</v>
      </c>
      <c r="B1131" t="s">
        <v>4332</v>
      </c>
      <c r="C1131" s="1" t="str">
        <f t="shared" si="179"/>
        <v>21:0455</v>
      </c>
      <c r="D1131" s="1" t="str">
        <f t="shared" si="180"/>
        <v>21:0149</v>
      </c>
      <c r="E1131" t="s">
        <v>4333</v>
      </c>
      <c r="F1131" t="s">
        <v>4334</v>
      </c>
      <c r="H1131">
        <v>54.029273500000002</v>
      </c>
      <c r="I1131">
        <v>-128.4001323</v>
      </c>
      <c r="J1131" s="1" t="str">
        <f t="shared" si="181"/>
        <v>NGR bulk stream sediment</v>
      </c>
      <c r="K1131" s="1" t="str">
        <f t="shared" si="182"/>
        <v>&lt;177 micron (NGR)</v>
      </c>
      <c r="L1131">
        <v>59</v>
      </c>
      <c r="M1131" t="s">
        <v>63</v>
      </c>
      <c r="N1131">
        <v>1130</v>
      </c>
      <c r="O1131">
        <v>3</v>
      </c>
    </row>
    <row r="1132" spans="1:15" hidden="1" x14ac:dyDescent="0.3">
      <c r="A1132" t="s">
        <v>4335</v>
      </c>
      <c r="B1132" t="s">
        <v>4336</v>
      </c>
      <c r="C1132" s="1" t="str">
        <f t="shared" si="179"/>
        <v>21:0455</v>
      </c>
      <c r="D1132" s="1" t="str">
        <f t="shared" si="180"/>
        <v>21:0149</v>
      </c>
      <c r="E1132" t="s">
        <v>4337</v>
      </c>
      <c r="F1132" t="s">
        <v>4338</v>
      </c>
      <c r="H1132">
        <v>54.040719099999997</v>
      </c>
      <c r="I1132">
        <v>-128.4155437</v>
      </c>
      <c r="J1132" s="1" t="str">
        <f t="shared" si="181"/>
        <v>NGR bulk stream sediment</v>
      </c>
      <c r="K1132" s="1" t="str">
        <f t="shared" si="182"/>
        <v>&lt;177 micron (NGR)</v>
      </c>
      <c r="L1132">
        <v>59</v>
      </c>
      <c r="M1132" t="s">
        <v>68</v>
      </c>
      <c r="N1132">
        <v>1131</v>
      </c>
      <c r="O1132">
        <v>3</v>
      </c>
    </row>
    <row r="1133" spans="1:15" hidden="1" x14ac:dyDescent="0.3">
      <c r="A1133" t="s">
        <v>4339</v>
      </c>
      <c r="B1133" t="s">
        <v>4340</v>
      </c>
      <c r="C1133" s="1" t="str">
        <f t="shared" si="179"/>
        <v>21:0455</v>
      </c>
      <c r="D1133" s="1" t="str">
        <f t="shared" si="180"/>
        <v>21:0149</v>
      </c>
      <c r="E1133" t="s">
        <v>4341</v>
      </c>
      <c r="F1133" t="s">
        <v>4342</v>
      </c>
      <c r="H1133">
        <v>54.0506733</v>
      </c>
      <c r="I1133">
        <v>-128.42394239999999</v>
      </c>
      <c r="J1133" s="1" t="str">
        <f t="shared" si="181"/>
        <v>NGR bulk stream sediment</v>
      </c>
      <c r="K1133" s="1" t="str">
        <f t="shared" si="182"/>
        <v>&lt;177 micron (NGR)</v>
      </c>
      <c r="L1133">
        <v>59</v>
      </c>
      <c r="M1133" t="s">
        <v>77</v>
      </c>
      <c r="N1133">
        <v>1132</v>
      </c>
      <c r="O1133">
        <v>2</v>
      </c>
    </row>
    <row r="1134" spans="1:15" hidden="1" x14ac:dyDescent="0.3">
      <c r="A1134" t="s">
        <v>4343</v>
      </c>
      <c r="B1134" t="s">
        <v>4344</v>
      </c>
      <c r="C1134" s="1" t="str">
        <f t="shared" si="179"/>
        <v>21:0455</v>
      </c>
      <c r="D1134" s="1" t="str">
        <f t="shared" si="180"/>
        <v>21:0149</v>
      </c>
      <c r="E1134" t="s">
        <v>4309</v>
      </c>
      <c r="F1134" t="s">
        <v>4345</v>
      </c>
      <c r="H1134">
        <v>54.028216</v>
      </c>
      <c r="I1134">
        <v>-128.31939059999999</v>
      </c>
      <c r="J1134" s="1" t="str">
        <f t="shared" si="181"/>
        <v>NGR bulk stream sediment</v>
      </c>
      <c r="K1134" s="1" t="str">
        <f t="shared" si="182"/>
        <v>&lt;177 micron (NGR)</v>
      </c>
      <c r="L1134">
        <v>59</v>
      </c>
      <c r="M1134" t="s">
        <v>72</v>
      </c>
      <c r="N1134">
        <v>1133</v>
      </c>
      <c r="O1134">
        <v>8</v>
      </c>
    </row>
    <row r="1135" spans="1:15" hidden="1" x14ac:dyDescent="0.3">
      <c r="A1135" t="s">
        <v>4346</v>
      </c>
      <c r="B1135" t="s">
        <v>4347</v>
      </c>
      <c r="C1135" s="1" t="str">
        <f t="shared" si="179"/>
        <v>21:0455</v>
      </c>
      <c r="D1135" s="1" t="str">
        <f t="shared" si="180"/>
        <v>21:0149</v>
      </c>
      <c r="E1135" t="s">
        <v>4348</v>
      </c>
      <c r="F1135" t="s">
        <v>4349</v>
      </c>
      <c r="H1135">
        <v>54.049814400000002</v>
      </c>
      <c r="I1135">
        <v>-128.2865199</v>
      </c>
      <c r="J1135" s="1" t="str">
        <f t="shared" si="181"/>
        <v>NGR bulk stream sediment</v>
      </c>
      <c r="K1135" s="1" t="str">
        <f t="shared" si="182"/>
        <v>&lt;177 micron (NGR)</v>
      </c>
      <c r="L1135">
        <v>59</v>
      </c>
      <c r="M1135" t="s">
        <v>24</v>
      </c>
      <c r="N1135">
        <v>1134</v>
      </c>
      <c r="O1135">
        <v>3</v>
      </c>
    </row>
    <row r="1136" spans="1:15" hidden="1" x14ac:dyDescent="0.3">
      <c r="A1136" t="s">
        <v>4350</v>
      </c>
      <c r="B1136" t="s">
        <v>4351</v>
      </c>
      <c r="C1136" s="1" t="str">
        <f t="shared" si="179"/>
        <v>21:0455</v>
      </c>
      <c r="D1136" s="1" t="str">
        <f t="shared" si="180"/>
        <v>21:0149</v>
      </c>
      <c r="E1136" t="s">
        <v>4352</v>
      </c>
      <c r="F1136" t="s">
        <v>4353</v>
      </c>
      <c r="H1136">
        <v>54.028933199999997</v>
      </c>
      <c r="I1136">
        <v>-128.2039067</v>
      </c>
      <c r="J1136" s="1" t="str">
        <f t="shared" si="181"/>
        <v>NGR bulk stream sediment</v>
      </c>
      <c r="K1136" s="1" t="str">
        <f t="shared" si="182"/>
        <v>&lt;177 micron (NGR)</v>
      </c>
      <c r="L1136">
        <v>59</v>
      </c>
      <c r="M1136" t="s">
        <v>82</v>
      </c>
      <c r="N1136">
        <v>1135</v>
      </c>
      <c r="O1136">
        <v>3</v>
      </c>
    </row>
    <row r="1137" spans="1:15" hidden="1" x14ac:dyDescent="0.3">
      <c r="A1137" t="s">
        <v>4354</v>
      </c>
      <c r="B1137" t="s">
        <v>4355</v>
      </c>
      <c r="C1137" s="1" t="str">
        <f t="shared" si="179"/>
        <v>21:0455</v>
      </c>
      <c r="D1137" s="1" t="str">
        <f t="shared" si="180"/>
        <v>21:0149</v>
      </c>
      <c r="E1137" t="s">
        <v>4356</v>
      </c>
      <c r="F1137" t="s">
        <v>4357</v>
      </c>
      <c r="H1137">
        <v>54.025976300000004</v>
      </c>
      <c r="I1137">
        <v>-128.20530650000001</v>
      </c>
      <c r="J1137" s="1" t="str">
        <f t="shared" si="181"/>
        <v>NGR bulk stream sediment</v>
      </c>
      <c r="K1137" s="1" t="str">
        <f t="shared" si="182"/>
        <v>&lt;177 micron (NGR)</v>
      </c>
      <c r="L1137">
        <v>59</v>
      </c>
      <c r="M1137" t="s">
        <v>87</v>
      </c>
      <c r="N1137">
        <v>1136</v>
      </c>
      <c r="O1137">
        <v>2</v>
      </c>
    </row>
    <row r="1138" spans="1:15" hidden="1" x14ac:dyDescent="0.3">
      <c r="A1138" t="s">
        <v>4358</v>
      </c>
      <c r="B1138" t="s">
        <v>4359</v>
      </c>
      <c r="C1138" s="1" t="str">
        <f t="shared" si="179"/>
        <v>21:0455</v>
      </c>
      <c r="D1138" s="1" t="str">
        <f t="shared" si="180"/>
        <v>21:0149</v>
      </c>
      <c r="E1138" t="s">
        <v>4360</v>
      </c>
      <c r="F1138" t="s">
        <v>4361</v>
      </c>
      <c r="H1138">
        <v>54.041117200000002</v>
      </c>
      <c r="I1138">
        <v>-128.23826120000001</v>
      </c>
      <c r="J1138" s="1" t="str">
        <f t="shared" si="181"/>
        <v>NGR bulk stream sediment</v>
      </c>
      <c r="K1138" s="1" t="str">
        <f t="shared" si="182"/>
        <v>&lt;177 micron (NGR)</v>
      </c>
      <c r="L1138">
        <v>59</v>
      </c>
      <c r="M1138" t="s">
        <v>92</v>
      </c>
      <c r="N1138">
        <v>1137</v>
      </c>
      <c r="O1138">
        <v>3</v>
      </c>
    </row>
    <row r="1139" spans="1:15" hidden="1" x14ac:dyDescent="0.3">
      <c r="A1139" t="s">
        <v>4362</v>
      </c>
      <c r="B1139" t="s">
        <v>4363</v>
      </c>
      <c r="C1139" s="1" t="str">
        <f t="shared" si="179"/>
        <v>21:0455</v>
      </c>
      <c r="D1139" s="1" t="str">
        <f t="shared" si="180"/>
        <v>21:0149</v>
      </c>
      <c r="E1139" t="s">
        <v>4364</v>
      </c>
      <c r="F1139" t="s">
        <v>4365</v>
      </c>
      <c r="H1139">
        <v>54.041710600000002</v>
      </c>
      <c r="I1139">
        <v>-128.23260020000001</v>
      </c>
      <c r="J1139" s="1" t="str">
        <f t="shared" si="181"/>
        <v>NGR bulk stream sediment</v>
      </c>
      <c r="K1139" s="1" t="str">
        <f t="shared" si="182"/>
        <v>&lt;177 micron (NGR)</v>
      </c>
      <c r="L1139">
        <v>59</v>
      </c>
      <c r="M1139" t="s">
        <v>97</v>
      </c>
      <c r="N1139">
        <v>1138</v>
      </c>
      <c r="O1139">
        <v>2</v>
      </c>
    </row>
    <row r="1140" spans="1:15" hidden="1" x14ac:dyDescent="0.3">
      <c r="A1140" t="s">
        <v>4366</v>
      </c>
      <c r="B1140" t="s">
        <v>4367</v>
      </c>
      <c r="C1140" s="1" t="str">
        <f t="shared" si="179"/>
        <v>21:0455</v>
      </c>
      <c r="D1140" s="1" t="str">
        <f t="shared" si="180"/>
        <v>21:0149</v>
      </c>
      <c r="E1140" t="s">
        <v>4368</v>
      </c>
      <c r="F1140" t="s">
        <v>4369</v>
      </c>
      <c r="H1140">
        <v>54.0687736</v>
      </c>
      <c r="I1140">
        <v>-128.2199071</v>
      </c>
      <c r="J1140" s="1" t="str">
        <f t="shared" si="181"/>
        <v>NGR bulk stream sediment</v>
      </c>
      <c r="K1140" s="1" t="str">
        <f t="shared" si="182"/>
        <v>&lt;177 micron (NGR)</v>
      </c>
      <c r="L1140">
        <v>59</v>
      </c>
      <c r="M1140" t="s">
        <v>102</v>
      </c>
      <c r="N1140">
        <v>1139</v>
      </c>
      <c r="O1140">
        <v>4</v>
      </c>
    </row>
    <row r="1141" spans="1:15" hidden="1" x14ac:dyDescent="0.3">
      <c r="A1141" t="s">
        <v>4370</v>
      </c>
      <c r="B1141" t="s">
        <v>4371</v>
      </c>
      <c r="C1141" s="1" t="str">
        <f t="shared" si="179"/>
        <v>21:0455</v>
      </c>
      <c r="D1141" s="1" t="str">
        <f t="shared" si="180"/>
        <v>21:0149</v>
      </c>
      <c r="E1141" t="s">
        <v>4372</v>
      </c>
      <c r="F1141" t="s">
        <v>4373</v>
      </c>
      <c r="H1141">
        <v>54.070875600000001</v>
      </c>
      <c r="I1141">
        <v>-128.2225267</v>
      </c>
      <c r="J1141" s="1" t="str">
        <f t="shared" si="181"/>
        <v>NGR bulk stream sediment</v>
      </c>
      <c r="K1141" s="1" t="str">
        <f t="shared" si="182"/>
        <v>&lt;177 micron (NGR)</v>
      </c>
      <c r="L1141">
        <v>59</v>
      </c>
      <c r="M1141" t="s">
        <v>107</v>
      </c>
      <c r="N1141">
        <v>1140</v>
      </c>
      <c r="O1141">
        <v>4</v>
      </c>
    </row>
    <row r="1142" spans="1:15" hidden="1" x14ac:dyDescent="0.3">
      <c r="A1142" t="s">
        <v>4374</v>
      </c>
      <c r="B1142" t="s">
        <v>4375</v>
      </c>
      <c r="C1142" s="1" t="str">
        <f t="shared" si="179"/>
        <v>21:0455</v>
      </c>
      <c r="D1142" s="1" t="str">
        <f>HYPERLINK("https://geochem.nrcan.gc.ca/cdogs/content/svy/svy_e.htm", "")</f>
        <v/>
      </c>
      <c r="G1142" s="1" t="str">
        <f>HYPERLINK("https://geochem.nrcan.gc.ca/cdogs/content/cr_/cr_00120_e.htm", "120")</f>
        <v>120</v>
      </c>
      <c r="J1142" t="s">
        <v>31</v>
      </c>
      <c r="K1142" t="s">
        <v>32</v>
      </c>
      <c r="L1142">
        <v>59</v>
      </c>
      <c r="M1142" t="s">
        <v>33</v>
      </c>
      <c r="N1142">
        <v>1141</v>
      </c>
      <c r="O1142">
        <v>6</v>
      </c>
    </row>
    <row r="1143" spans="1:15" hidden="1" x14ac:dyDescent="0.3">
      <c r="A1143" t="s">
        <v>4376</v>
      </c>
      <c r="B1143" t="s">
        <v>4377</v>
      </c>
      <c r="C1143" s="1" t="str">
        <f t="shared" si="179"/>
        <v>21:0455</v>
      </c>
      <c r="D1143" s="1" t="str">
        <f t="shared" ref="D1143:D1149" si="183">HYPERLINK("https://geochem.nrcan.gc.ca/cdogs/content/svy/svy210149_e.htm", "21:0149")</f>
        <v>21:0149</v>
      </c>
      <c r="E1143" t="s">
        <v>4378</v>
      </c>
      <c r="F1143" t="s">
        <v>4379</v>
      </c>
      <c r="H1143">
        <v>54.066384399999997</v>
      </c>
      <c r="I1143">
        <v>-128.25151990000001</v>
      </c>
      <c r="J1143" s="1" t="str">
        <f t="shared" ref="J1143:J1149" si="184">HYPERLINK("https://geochem.nrcan.gc.ca/cdogs/content/kwd/kwd020030_e.htm", "NGR bulk stream sediment")</f>
        <v>NGR bulk stream sediment</v>
      </c>
      <c r="K1143" s="1" t="str">
        <f t="shared" ref="K1143:K1149" si="185">HYPERLINK("https://geochem.nrcan.gc.ca/cdogs/content/kwd/kwd080006_e.htm", "&lt;177 micron (NGR)")</f>
        <v>&lt;177 micron (NGR)</v>
      </c>
      <c r="L1143">
        <v>59</v>
      </c>
      <c r="M1143" t="s">
        <v>112</v>
      </c>
      <c r="N1143">
        <v>1142</v>
      </c>
      <c r="O1143">
        <v>4</v>
      </c>
    </row>
    <row r="1144" spans="1:15" hidden="1" x14ac:dyDescent="0.3">
      <c r="A1144" t="s">
        <v>4380</v>
      </c>
      <c r="B1144" t="s">
        <v>4381</v>
      </c>
      <c r="C1144" s="1" t="str">
        <f t="shared" si="179"/>
        <v>21:0455</v>
      </c>
      <c r="D1144" s="1" t="str">
        <f t="shared" si="183"/>
        <v>21:0149</v>
      </c>
      <c r="E1144" t="s">
        <v>4348</v>
      </c>
      <c r="F1144" t="s">
        <v>4382</v>
      </c>
      <c r="H1144">
        <v>54.049814400000002</v>
      </c>
      <c r="I1144">
        <v>-128.2865199</v>
      </c>
      <c r="J1144" s="1" t="str">
        <f t="shared" si="184"/>
        <v>NGR bulk stream sediment</v>
      </c>
      <c r="K1144" s="1" t="str">
        <f t="shared" si="185"/>
        <v>&lt;177 micron (NGR)</v>
      </c>
      <c r="L1144">
        <v>59</v>
      </c>
      <c r="M1144" t="s">
        <v>28</v>
      </c>
      <c r="N1144">
        <v>1143</v>
      </c>
      <c r="O1144">
        <v>2</v>
      </c>
    </row>
    <row r="1145" spans="1:15" hidden="1" x14ac:dyDescent="0.3">
      <c r="A1145" t="s">
        <v>4383</v>
      </c>
      <c r="B1145" t="s">
        <v>4384</v>
      </c>
      <c r="C1145" s="1" t="str">
        <f t="shared" si="179"/>
        <v>21:0455</v>
      </c>
      <c r="D1145" s="1" t="str">
        <f t="shared" si="183"/>
        <v>21:0149</v>
      </c>
      <c r="E1145" t="s">
        <v>4385</v>
      </c>
      <c r="F1145" t="s">
        <v>4386</v>
      </c>
      <c r="H1145">
        <v>54.107397200000001</v>
      </c>
      <c r="I1145">
        <v>-128.32200990000001</v>
      </c>
      <c r="J1145" s="1" t="str">
        <f t="shared" si="184"/>
        <v>NGR bulk stream sediment</v>
      </c>
      <c r="K1145" s="1" t="str">
        <f t="shared" si="185"/>
        <v>&lt;177 micron (NGR)</v>
      </c>
      <c r="L1145">
        <v>60</v>
      </c>
      <c r="M1145" t="s">
        <v>19</v>
      </c>
      <c r="N1145">
        <v>1144</v>
      </c>
      <c r="O1145">
        <v>4</v>
      </c>
    </row>
    <row r="1146" spans="1:15" hidden="1" x14ac:dyDescent="0.3">
      <c r="A1146" t="s">
        <v>4387</v>
      </c>
      <c r="B1146" t="s">
        <v>4388</v>
      </c>
      <c r="C1146" s="1" t="str">
        <f t="shared" si="179"/>
        <v>21:0455</v>
      </c>
      <c r="D1146" s="1" t="str">
        <f t="shared" si="183"/>
        <v>21:0149</v>
      </c>
      <c r="E1146" t="s">
        <v>4389</v>
      </c>
      <c r="F1146" t="s">
        <v>4390</v>
      </c>
      <c r="H1146">
        <v>54.063646800000001</v>
      </c>
      <c r="I1146">
        <v>-128.25505269999999</v>
      </c>
      <c r="J1146" s="1" t="str">
        <f t="shared" si="184"/>
        <v>NGR bulk stream sediment</v>
      </c>
      <c r="K1146" s="1" t="str">
        <f t="shared" si="185"/>
        <v>&lt;177 micron (NGR)</v>
      </c>
      <c r="L1146">
        <v>60</v>
      </c>
      <c r="M1146" t="s">
        <v>38</v>
      </c>
      <c r="N1146">
        <v>1145</v>
      </c>
      <c r="O1146">
        <v>4</v>
      </c>
    </row>
    <row r="1147" spans="1:15" hidden="1" x14ac:dyDescent="0.3">
      <c r="A1147" t="s">
        <v>4391</v>
      </c>
      <c r="B1147" t="s">
        <v>4392</v>
      </c>
      <c r="C1147" s="1" t="str">
        <f t="shared" si="179"/>
        <v>21:0455</v>
      </c>
      <c r="D1147" s="1" t="str">
        <f t="shared" si="183"/>
        <v>21:0149</v>
      </c>
      <c r="E1147" t="s">
        <v>4393</v>
      </c>
      <c r="F1147" t="s">
        <v>4394</v>
      </c>
      <c r="H1147">
        <v>54.071840899999998</v>
      </c>
      <c r="I1147">
        <v>-128.2875023</v>
      </c>
      <c r="J1147" s="1" t="str">
        <f t="shared" si="184"/>
        <v>NGR bulk stream sediment</v>
      </c>
      <c r="K1147" s="1" t="str">
        <f t="shared" si="185"/>
        <v>&lt;177 micron (NGR)</v>
      </c>
      <c r="L1147">
        <v>60</v>
      </c>
      <c r="M1147" t="s">
        <v>43</v>
      </c>
      <c r="N1147">
        <v>1146</v>
      </c>
      <c r="O1147">
        <v>3</v>
      </c>
    </row>
    <row r="1148" spans="1:15" hidden="1" x14ac:dyDescent="0.3">
      <c r="A1148" t="s">
        <v>4395</v>
      </c>
      <c r="B1148" t="s">
        <v>4396</v>
      </c>
      <c r="C1148" s="1" t="str">
        <f t="shared" si="179"/>
        <v>21:0455</v>
      </c>
      <c r="D1148" s="1" t="str">
        <f t="shared" si="183"/>
        <v>21:0149</v>
      </c>
      <c r="E1148" t="s">
        <v>4397</v>
      </c>
      <c r="F1148" t="s">
        <v>4398</v>
      </c>
      <c r="H1148">
        <v>54.080687699999999</v>
      </c>
      <c r="I1148">
        <v>-128.29719449999999</v>
      </c>
      <c r="J1148" s="1" t="str">
        <f t="shared" si="184"/>
        <v>NGR bulk stream sediment</v>
      </c>
      <c r="K1148" s="1" t="str">
        <f t="shared" si="185"/>
        <v>&lt;177 micron (NGR)</v>
      </c>
      <c r="L1148">
        <v>60</v>
      </c>
      <c r="M1148" t="s">
        <v>48</v>
      </c>
      <c r="N1148">
        <v>1147</v>
      </c>
      <c r="O1148">
        <v>4</v>
      </c>
    </row>
    <row r="1149" spans="1:15" hidden="1" x14ac:dyDescent="0.3">
      <c r="A1149" t="s">
        <v>4399</v>
      </c>
      <c r="B1149" t="s">
        <v>4400</v>
      </c>
      <c r="C1149" s="1" t="str">
        <f t="shared" si="179"/>
        <v>21:0455</v>
      </c>
      <c r="D1149" s="1" t="str">
        <f t="shared" si="183"/>
        <v>21:0149</v>
      </c>
      <c r="E1149" t="s">
        <v>4401</v>
      </c>
      <c r="F1149" t="s">
        <v>4402</v>
      </c>
      <c r="H1149">
        <v>54.075431100000003</v>
      </c>
      <c r="I1149">
        <v>-128.30055390000001</v>
      </c>
      <c r="J1149" s="1" t="str">
        <f t="shared" si="184"/>
        <v>NGR bulk stream sediment</v>
      </c>
      <c r="K1149" s="1" t="str">
        <f t="shared" si="185"/>
        <v>&lt;177 micron (NGR)</v>
      </c>
      <c r="L1149">
        <v>60</v>
      </c>
      <c r="M1149" t="s">
        <v>53</v>
      </c>
      <c r="N1149">
        <v>1148</v>
      </c>
      <c r="O1149">
        <v>3</v>
      </c>
    </row>
    <row r="1150" spans="1:15" hidden="1" x14ac:dyDescent="0.3">
      <c r="A1150" t="s">
        <v>4403</v>
      </c>
      <c r="B1150" t="s">
        <v>4404</v>
      </c>
      <c r="C1150" s="1" t="str">
        <f t="shared" si="179"/>
        <v>21:0455</v>
      </c>
      <c r="D1150" s="1" t="str">
        <f>HYPERLINK("https://geochem.nrcan.gc.ca/cdogs/content/svy/svy_e.htm", "")</f>
        <v/>
      </c>
      <c r="G1150" s="1" t="str">
        <f>HYPERLINK("https://geochem.nrcan.gc.ca/cdogs/content/cr_/cr_00121_e.htm", "121")</f>
        <v>121</v>
      </c>
      <c r="J1150" t="s">
        <v>31</v>
      </c>
      <c r="K1150" t="s">
        <v>32</v>
      </c>
      <c r="L1150">
        <v>60</v>
      </c>
      <c r="M1150" t="s">
        <v>33</v>
      </c>
      <c r="N1150">
        <v>1149</v>
      </c>
      <c r="O1150">
        <v>3</v>
      </c>
    </row>
    <row r="1151" spans="1:15" hidden="1" x14ac:dyDescent="0.3">
      <c r="A1151" t="s">
        <v>4405</v>
      </c>
      <c r="B1151" t="s">
        <v>4406</v>
      </c>
      <c r="C1151" s="1" t="str">
        <f t="shared" si="179"/>
        <v>21:0455</v>
      </c>
      <c r="D1151" s="1" t="str">
        <f t="shared" ref="D1151:D1172" si="186">HYPERLINK("https://geochem.nrcan.gc.ca/cdogs/content/svy/svy210149_e.htm", "21:0149")</f>
        <v>21:0149</v>
      </c>
      <c r="E1151" t="s">
        <v>4407</v>
      </c>
      <c r="F1151" t="s">
        <v>4408</v>
      </c>
      <c r="H1151">
        <v>54.112941599999999</v>
      </c>
      <c r="I1151">
        <v>-128.24566350000001</v>
      </c>
      <c r="J1151" s="1" t="str">
        <f t="shared" ref="J1151:J1172" si="187">HYPERLINK("https://geochem.nrcan.gc.ca/cdogs/content/kwd/kwd020030_e.htm", "NGR bulk stream sediment")</f>
        <v>NGR bulk stream sediment</v>
      </c>
      <c r="K1151" s="1" t="str">
        <f t="shared" ref="K1151:K1172" si="188">HYPERLINK("https://geochem.nrcan.gc.ca/cdogs/content/kwd/kwd080006_e.htm", "&lt;177 micron (NGR)")</f>
        <v>&lt;177 micron (NGR)</v>
      </c>
      <c r="L1151">
        <v>60</v>
      </c>
      <c r="M1151" t="s">
        <v>58</v>
      </c>
      <c r="N1151">
        <v>1150</v>
      </c>
      <c r="O1151">
        <v>15</v>
      </c>
    </row>
    <row r="1152" spans="1:15" hidden="1" x14ac:dyDescent="0.3">
      <c r="A1152" t="s">
        <v>4409</v>
      </c>
      <c r="B1152" t="s">
        <v>4410</v>
      </c>
      <c r="C1152" s="1" t="str">
        <f t="shared" si="179"/>
        <v>21:0455</v>
      </c>
      <c r="D1152" s="1" t="str">
        <f t="shared" si="186"/>
        <v>21:0149</v>
      </c>
      <c r="E1152" t="s">
        <v>4411</v>
      </c>
      <c r="F1152" t="s">
        <v>4412</v>
      </c>
      <c r="H1152">
        <v>54.115603100000001</v>
      </c>
      <c r="I1152">
        <v>-128.24728260000001</v>
      </c>
      <c r="J1152" s="1" t="str">
        <f t="shared" si="187"/>
        <v>NGR bulk stream sediment</v>
      </c>
      <c r="K1152" s="1" t="str">
        <f t="shared" si="188"/>
        <v>&lt;177 micron (NGR)</v>
      </c>
      <c r="L1152">
        <v>60</v>
      </c>
      <c r="M1152" t="s">
        <v>63</v>
      </c>
      <c r="N1152">
        <v>1151</v>
      </c>
      <c r="O1152">
        <v>4</v>
      </c>
    </row>
    <row r="1153" spans="1:15" hidden="1" x14ac:dyDescent="0.3">
      <c r="A1153" t="s">
        <v>4413</v>
      </c>
      <c r="B1153" t="s">
        <v>4414</v>
      </c>
      <c r="C1153" s="1" t="str">
        <f t="shared" si="179"/>
        <v>21:0455</v>
      </c>
      <c r="D1153" s="1" t="str">
        <f t="shared" si="186"/>
        <v>21:0149</v>
      </c>
      <c r="E1153" t="s">
        <v>4415</v>
      </c>
      <c r="F1153" t="s">
        <v>4416</v>
      </c>
      <c r="H1153">
        <v>54.110497299999999</v>
      </c>
      <c r="I1153">
        <v>-128.2843001</v>
      </c>
      <c r="J1153" s="1" t="str">
        <f t="shared" si="187"/>
        <v>NGR bulk stream sediment</v>
      </c>
      <c r="K1153" s="1" t="str">
        <f t="shared" si="188"/>
        <v>&lt;177 micron (NGR)</v>
      </c>
      <c r="L1153">
        <v>60</v>
      </c>
      <c r="M1153" t="s">
        <v>24</v>
      </c>
      <c r="N1153">
        <v>1152</v>
      </c>
      <c r="O1153">
        <v>1</v>
      </c>
    </row>
    <row r="1154" spans="1:15" hidden="1" x14ac:dyDescent="0.3">
      <c r="A1154" t="s">
        <v>4417</v>
      </c>
      <c r="B1154" t="s">
        <v>4418</v>
      </c>
      <c r="C1154" s="1" t="str">
        <f t="shared" ref="C1154:C1217" si="189">HYPERLINK("https://geochem.nrcan.gc.ca/cdogs/content/bdl/bdl210455_e.htm", "21:0455")</f>
        <v>21:0455</v>
      </c>
      <c r="D1154" s="1" t="str">
        <f t="shared" si="186"/>
        <v>21:0149</v>
      </c>
      <c r="E1154" t="s">
        <v>4415</v>
      </c>
      <c r="F1154" t="s">
        <v>4419</v>
      </c>
      <c r="H1154">
        <v>54.110497299999999</v>
      </c>
      <c r="I1154">
        <v>-128.2843001</v>
      </c>
      <c r="J1154" s="1" t="str">
        <f t="shared" si="187"/>
        <v>NGR bulk stream sediment</v>
      </c>
      <c r="K1154" s="1" t="str">
        <f t="shared" si="188"/>
        <v>&lt;177 micron (NGR)</v>
      </c>
      <c r="L1154">
        <v>60</v>
      </c>
      <c r="M1154" t="s">
        <v>28</v>
      </c>
      <c r="N1154">
        <v>1153</v>
      </c>
      <c r="O1154">
        <v>2</v>
      </c>
    </row>
    <row r="1155" spans="1:15" hidden="1" x14ac:dyDescent="0.3">
      <c r="A1155" t="s">
        <v>4420</v>
      </c>
      <c r="B1155" t="s">
        <v>4421</v>
      </c>
      <c r="C1155" s="1" t="str">
        <f t="shared" si="189"/>
        <v>21:0455</v>
      </c>
      <c r="D1155" s="1" t="str">
        <f t="shared" si="186"/>
        <v>21:0149</v>
      </c>
      <c r="E1155" t="s">
        <v>4422</v>
      </c>
      <c r="F1155" t="s">
        <v>4423</v>
      </c>
      <c r="H1155">
        <v>54.114302899999998</v>
      </c>
      <c r="I1155">
        <v>-128.28645270000001</v>
      </c>
      <c r="J1155" s="1" t="str">
        <f t="shared" si="187"/>
        <v>NGR bulk stream sediment</v>
      </c>
      <c r="K1155" s="1" t="str">
        <f t="shared" si="188"/>
        <v>&lt;177 micron (NGR)</v>
      </c>
      <c r="L1155">
        <v>60</v>
      </c>
      <c r="M1155" t="s">
        <v>68</v>
      </c>
      <c r="N1155">
        <v>1154</v>
      </c>
      <c r="O1155">
        <v>5</v>
      </c>
    </row>
    <row r="1156" spans="1:15" hidden="1" x14ac:dyDescent="0.3">
      <c r="A1156" t="s">
        <v>4424</v>
      </c>
      <c r="B1156" t="s">
        <v>4425</v>
      </c>
      <c r="C1156" s="1" t="str">
        <f t="shared" si="189"/>
        <v>21:0455</v>
      </c>
      <c r="D1156" s="1" t="str">
        <f t="shared" si="186"/>
        <v>21:0149</v>
      </c>
      <c r="E1156" t="s">
        <v>4426</v>
      </c>
      <c r="F1156" t="s">
        <v>4427</v>
      </c>
      <c r="H1156">
        <v>54.104815799999997</v>
      </c>
      <c r="I1156">
        <v>-128.30733910000001</v>
      </c>
      <c r="J1156" s="1" t="str">
        <f t="shared" si="187"/>
        <v>NGR bulk stream sediment</v>
      </c>
      <c r="K1156" s="1" t="str">
        <f t="shared" si="188"/>
        <v>&lt;177 micron (NGR)</v>
      </c>
      <c r="L1156">
        <v>60</v>
      </c>
      <c r="M1156" t="s">
        <v>77</v>
      </c>
      <c r="N1156">
        <v>1155</v>
      </c>
      <c r="O1156">
        <v>0.5</v>
      </c>
    </row>
    <row r="1157" spans="1:15" hidden="1" x14ac:dyDescent="0.3">
      <c r="A1157" t="s">
        <v>4428</v>
      </c>
      <c r="B1157" t="s">
        <v>4429</v>
      </c>
      <c r="C1157" s="1" t="str">
        <f t="shared" si="189"/>
        <v>21:0455</v>
      </c>
      <c r="D1157" s="1" t="str">
        <f t="shared" si="186"/>
        <v>21:0149</v>
      </c>
      <c r="E1157" t="s">
        <v>4385</v>
      </c>
      <c r="F1157" t="s">
        <v>4430</v>
      </c>
      <c r="H1157">
        <v>54.107397200000001</v>
      </c>
      <c r="I1157">
        <v>-128.32200990000001</v>
      </c>
      <c r="J1157" s="1" t="str">
        <f t="shared" si="187"/>
        <v>NGR bulk stream sediment</v>
      </c>
      <c r="K1157" s="1" t="str">
        <f t="shared" si="188"/>
        <v>&lt;177 micron (NGR)</v>
      </c>
      <c r="L1157">
        <v>60</v>
      </c>
      <c r="M1157" t="s">
        <v>72</v>
      </c>
      <c r="N1157">
        <v>1156</v>
      </c>
      <c r="O1157">
        <v>4</v>
      </c>
    </row>
    <row r="1158" spans="1:15" hidden="1" x14ac:dyDescent="0.3">
      <c r="A1158" t="s">
        <v>4431</v>
      </c>
      <c r="B1158" t="s">
        <v>4432</v>
      </c>
      <c r="C1158" s="1" t="str">
        <f t="shared" si="189"/>
        <v>21:0455</v>
      </c>
      <c r="D1158" s="1" t="str">
        <f t="shared" si="186"/>
        <v>21:0149</v>
      </c>
      <c r="E1158" t="s">
        <v>4433</v>
      </c>
      <c r="F1158" t="s">
        <v>4434</v>
      </c>
      <c r="H1158">
        <v>54.091482800000001</v>
      </c>
      <c r="I1158">
        <v>-128.3388889</v>
      </c>
      <c r="J1158" s="1" t="str">
        <f t="shared" si="187"/>
        <v>NGR bulk stream sediment</v>
      </c>
      <c r="K1158" s="1" t="str">
        <f t="shared" si="188"/>
        <v>&lt;177 micron (NGR)</v>
      </c>
      <c r="L1158">
        <v>60</v>
      </c>
      <c r="M1158" t="s">
        <v>82</v>
      </c>
      <c r="N1158">
        <v>1157</v>
      </c>
      <c r="O1158">
        <v>4</v>
      </c>
    </row>
    <row r="1159" spans="1:15" hidden="1" x14ac:dyDescent="0.3">
      <c r="A1159" t="s">
        <v>4435</v>
      </c>
      <c r="B1159" t="s">
        <v>4436</v>
      </c>
      <c r="C1159" s="1" t="str">
        <f t="shared" si="189"/>
        <v>21:0455</v>
      </c>
      <c r="D1159" s="1" t="str">
        <f t="shared" si="186"/>
        <v>21:0149</v>
      </c>
      <c r="E1159" t="s">
        <v>4437</v>
      </c>
      <c r="F1159" t="s">
        <v>4438</v>
      </c>
      <c r="H1159">
        <v>54.070733199999999</v>
      </c>
      <c r="I1159">
        <v>-128.34617180000001</v>
      </c>
      <c r="J1159" s="1" t="str">
        <f t="shared" si="187"/>
        <v>NGR bulk stream sediment</v>
      </c>
      <c r="K1159" s="1" t="str">
        <f t="shared" si="188"/>
        <v>&lt;177 micron (NGR)</v>
      </c>
      <c r="L1159">
        <v>60</v>
      </c>
      <c r="M1159" t="s">
        <v>87</v>
      </c>
      <c r="N1159">
        <v>1158</v>
      </c>
      <c r="O1159">
        <v>1</v>
      </c>
    </row>
    <row r="1160" spans="1:15" hidden="1" x14ac:dyDescent="0.3">
      <c r="A1160" t="s">
        <v>4439</v>
      </c>
      <c r="B1160" t="s">
        <v>4440</v>
      </c>
      <c r="C1160" s="1" t="str">
        <f t="shared" si="189"/>
        <v>21:0455</v>
      </c>
      <c r="D1160" s="1" t="str">
        <f t="shared" si="186"/>
        <v>21:0149</v>
      </c>
      <c r="E1160" t="s">
        <v>4441</v>
      </c>
      <c r="F1160" t="s">
        <v>4442</v>
      </c>
      <c r="H1160">
        <v>54.059758799999997</v>
      </c>
      <c r="I1160">
        <v>-128.36466200000001</v>
      </c>
      <c r="J1160" s="1" t="str">
        <f t="shared" si="187"/>
        <v>NGR bulk stream sediment</v>
      </c>
      <c r="K1160" s="1" t="str">
        <f t="shared" si="188"/>
        <v>&lt;177 micron (NGR)</v>
      </c>
      <c r="L1160">
        <v>60</v>
      </c>
      <c r="M1160" t="s">
        <v>92</v>
      </c>
      <c r="N1160">
        <v>1159</v>
      </c>
      <c r="O1160">
        <v>3</v>
      </c>
    </row>
    <row r="1161" spans="1:15" hidden="1" x14ac:dyDescent="0.3">
      <c r="A1161" t="s">
        <v>4443</v>
      </c>
      <c r="B1161" t="s">
        <v>4444</v>
      </c>
      <c r="C1161" s="1" t="str">
        <f t="shared" si="189"/>
        <v>21:0455</v>
      </c>
      <c r="D1161" s="1" t="str">
        <f t="shared" si="186"/>
        <v>21:0149</v>
      </c>
      <c r="E1161" t="s">
        <v>4445</v>
      </c>
      <c r="F1161" t="s">
        <v>4446</v>
      </c>
      <c r="H1161">
        <v>54.066215200000002</v>
      </c>
      <c r="I1161">
        <v>-128.37903370000001</v>
      </c>
      <c r="J1161" s="1" t="str">
        <f t="shared" si="187"/>
        <v>NGR bulk stream sediment</v>
      </c>
      <c r="K1161" s="1" t="str">
        <f t="shared" si="188"/>
        <v>&lt;177 micron (NGR)</v>
      </c>
      <c r="L1161">
        <v>60</v>
      </c>
      <c r="M1161" t="s">
        <v>97</v>
      </c>
      <c r="N1161">
        <v>1160</v>
      </c>
      <c r="O1161">
        <v>3</v>
      </c>
    </row>
    <row r="1162" spans="1:15" hidden="1" x14ac:dyDescent="0.3">
      <c r="A1162" t="s">
        <v>4447</v>
      </c>
      <c r="B1162" t="s">
        <v>4448</v>
      </c>
      <c r="C1162" s="1" t="str">
        <f t="shared" si="189"/>
        <v>21:0455</v>
      </c>
      <c r="D1162" s="1" t="str">
        <f t="shared" si="186"/>
        <v>21:0149</v>
      </c>
      <c r="E1162" t="s">
        <v>4449</v>
      </c>
      <c r="F1162" t="s">
        <v>4450</v>
      </c>
      <c r="H1162">
        <v>54.128221199999999</v>
      </c>
      <c r="I1162">
        <v>-128.48971030000001</v>
      </c>
      <c r="J1162" s="1" t="str">
        <f t="shared" si="187"/>
        <v>NGR bulk stream sediment</v>
      </c>
      <c r="K1162" s="1" t="str">
        <f t="shared" si="188"/>
        <v>&lt;177 micron (NGR)</v>
      </c>
      <c r="L1162">
        <v>60</v>
      </c>
      <c r="M1162" t="s">
        <v>102</v>
      </c>
      <c r="N1162">
        <v>1161</v>
      </c>
      <c r="O1162">
        <v>5</v>
      </c>
    </row>
    <row r="1163" spans="1:15" hidden="1" x14ac:dyDescent="0.3">
      <c r="A1163" t="s">
        <v>4451</v>
      </c>
      <c r="B1163" t="s">
        <v>4452</v>
      </c>
      <c r="C1163" s="1" t="str">
        <f t="shared" si="189"/>
        <v>21:0455</v>
      </c>
      <c r="D1163" s="1" t="str">
        <f t="shared" si="186"/>
        <v>21:0149</v>
      </c>
      <c r="E1163" t="s">
        <v>4453</v>
      </c>
      <c r="F1163" t="s">
        <v>4454</v>
      </c>
      <c r="H1163">
        <v>54.1293401</v>
      </c>
      <c r="I1163">
        <v>-128.44984690000001</v>
      </c>
      <c r="J1163" s="1" t="str">
        <f t="shared" si="187"/>
        <v>NGR bulk stream sediment</v>
      </c>
      <c r="K1163" s="1" t="str">
        <f t="shared" si="188"/>
        <v>&lt;177 micron (NGR)</v>
      </c>
      <c r="L1163">
        <v>60</v>
      </c>
      <c r="M1163" t="s">
        <v>107</v>
      </c>
      <c r="N1163">
        <v>1162</v>
      </c>
      <c r="O1163">
        <v>8</v>
      </c>
    </row>
    <row r="1164" spans="1:15" hidden="1" x14ac:dyDescent="0.3">
      <c r="A1164" t="s">
        <v>4455</v>
      </c>
      <c r="B1164" t="s">
        <v>4456</v>
      </c>
      <c r="C1164" s="1" t="str">
        <f t="shared" si="189"/>
        <v>21:0455</v>
      </c>
      <c r="D1164" s="1" t="str">
        <f t="shared" si="186"/>
        <v>21:0149</v>
      </c>
      <c r="E1164" t="s">
        <v>4457</v>
      </c>
      <c r="F1164" t="s">
        <v>4458</v>
      </c>
      <c r="H1164">
        <v>54.127030499999996</v>
      </c>
      <c r="I1164">
        <v>-128.45189740000001</v>
      </c>
      <c r="J1164" s="1" t="str">
        <f t="shared" si="187"/>
        <v>NGR bulk stream sediment</v>
      </c>
      <c r="K1164" s="1" t="str">
        <f t="shared" si="188"/>
        <v>&lt;177 micron (NGR)</v>
      </c>
      <c r="L1164">
        <v>60</v>
      </c>
      <c r="M1164" t="s">
        <v>112</v>
      </c>
      <c r="N1164">
        <v>1163</v>
      </c>
      <c r="O1164">
        <v>17</v>
      </c>
    </row>
    <row r="1165" spans="1:15" hidden="1" x14ac:dyDescent="0.3">
      <c r="A1165" t="s">
        <v>4459</v>
      </c>
      <c r="B1165" t="s">
        <v>4460</v>
      </c>
      <c r="C1165" s="1" t="str">
        <f t="shared" si="189"/>
        <v>21:0455</v>
      </c>
      <c r="D1165" s="1" t="str">
        <f t="shared" si="186"/>
        <v>21:0149</v>
      </c>
      <c r="E1165" t="s">
        <v>4461</v>
      </c>
      <c r="F1165" t="s">
        <v>4462</v>
      </c>
      <c r="H1165">
        <v>54.139077499999999</v>
      </c>
      <c r="I1165">
        <v>-128.35109560000001</v>
      </c>
      <c r="J1165" s="1" t="str">
        <f t="shared" si="187"/>
        <v>NGR bulk stream sediment</v>
      </c>
      <c r="K1165" s="1" t="str">
        <f t="shared" si="188"/>
        <v>&lt;177 micron (NGR)</v>
      </c>
      <c r="L1165">
        <v>61</v>
      </c>
      <c r="M1165" t="s">
        <v>19</v>
      </c>
      <c r="N1165">
        <v>1164</v>
      </c>
      <c r="O1165">
        <v>8</v>
      </c>
    </row>
    <row r="1166" spans="1:15" hidden="1" x14ac:dyDescent="0.3">
      <c r="A1166" t="s">
        <v>4463</v>
      </c>
      <c r="B1166" t="s">
        <v>4464</v>
      </c>
      <c r="C1166" s="1" t="str">
        <f t="shared" si="189"/>
        <v>21:0455</v>
      </c>
      <c r="D1166" s="1" t="str">
        <f t="shared" si="186"/>
        <v>21:0149</v>
      </c>
      <c r="E1166" t="s">
        <v>4465</v>
      </c>
      <c r="F1166" t="s">
        <v>4466</v>
      </c>
      <c r="H1166">
        <v>54.143317099999997</v>
      </c>
      <c r="I1166">
        <v>-128.4137939</v>
      </c>
      <c r="J1166" s="1" t="str">
        <f t="shared" si="187"/>
        <v>NGR bulk stream sediment</v>
      </c>
      <c r="K1166" s="1" t="str">
        <f t="shared" si="188"/>
        <v>&lt;177 micron (NGR)</v>
      </c>
      <c r="L1166">
        <v>61</v>
      </c>
      <c r="M1166" t="s">
        <v>38</v>
      </c>
      <c r="N1166">
        <v>1165</v>
      </c>
      <c r="O1166">
        <v>12</v>
      </c>
    </row>
    <row r="1167" spans="1:15" hidden="1" x14ac:dyDescent="0.3">
      <c r="A1167" t="s">
        <v>4467</v>
      </c>
      <c r="B1167" t="s">
        <v>4468</v>
      </c>
      <c r="C1167" s="1" t="str">
        <f t="shared" si="189"/>
        <v>21:0455</v>
      </c>
      <c r="D1167" s="1" t="str">
        <f t="shared" si="186"/>
        <v>21:0149</v>
      </c>
      <c r="E1167" t="s">
        <v>4469</v>
      </c>
      <c r="F1167" t="s">
        <v>4470</v>
      </c>
      <c r="H1167">
        <v>54.139998400000003</v>
      </c>
      <c r="I1167">
        <v>-128.4096619</v>
      </c>
      <c r="J1167" s="1" t="str">
        <f t="shared" si="187"/>
        <v>NGR bulk stream sediment</v>
      </c>
      <c r="K1167" s="1" t="str">
        <f t="shared" si="188"/>
        <v>&lt;177 micron (NGR)</v>
      </c>
      <c r="L1167">
        <v>61</v>
      </c>
      <c r="M1167" t="s">
        <v>24</v>
      </c>
      <c r="N1167">
        <v>1166</v>
      </c>
      <c r="O1167">
        <v>6</v>
      </c>
    </row>
    <row r="1168" spans="1:15" hidden="1" x14ac:dyDescent="0.3">
      <c r="A1168" t="s">
        <v>4471</v>
      </c>
      <c r="B1168" t="s">
        <v>4472</v>
      </c>
      <c r="C1168" s="1" t="str">
        <f t="shared" si="189"/>
        <v>21:0455</v>
      </c>
      <c r="D1168" s="1" t="str">
        <f t="shared" si="186"/>
        <v>21:0149</v>
      </c>
      <c r="E1168" t="s">
        <v>4469</v>
      </c>
      <c r="F1168" t="s">
        <v>4473</v>
      </c>
      <c r="H1168">
        <v>54.139998400000003</v>
      </c>
      <c r="I1168">
        <v>-128.4096619</v>
      </c>
      <c r="J1168" s="1" t="str">
        <f t="shared" si="187"/>
        <v>NGR bulk stream sediment</v>
      </c>
      <c r="K1168" s="1" t="str">
        <f t="shared" si="188"/>
        <v>&lt;177 micron (NGR)</v>
      </c>
      <c r="L1168">
        <v>61</v>
      </c>
      <c r="M1168" t="s">
        <v>28</v>
      </c>
      <c r="N1168">
        <v>1167</v>
      </c>
      <c r="O1168">
        <v>6</v>
      </c>
    </row>
    <row r="1169" spans="1:15" hidden="1" x14ac:dyDescent="0.3">
      <c r="A1169" t="s">
        <v>4474</v>
      </c>
      <c r="B1169" t="s">
        <v>4475</v>
      </c>
      <c r="C1169" s="1" t="str">
        <f t="shared" si="189"/>
        <v>21:0455</v>
      </c>
      <c r="D1169" s="1" t="str">
        <f t="shared" si="186"/>
        <v>21:0149</v>
      </c>
      <c r="E1169" t="s">
        <v>4476</v>
      </c>
      <c r="F1169" t="s">
        <v>4477</v>
      </c>
      <c r="H1169">
        <v>54.135933799999997</v>
      </c>
      <c r="I1169">
        <v>-128.35483339999999</v>
      </c>
      <c r="J1169" s="1" t="str">
        <f t="shared" si="187"/>
        <v>NGR bulk stream sediment</v>
      </c>
      <c r="K1169" s="1" t="str">
        <f t="shared" si="188"/>
        <v>&lt;177 micron (NGR)</v>
      </c>
      <c r="L1169">
        <v>61</v>
      </c>
      <c r="M1169" t="s">
        <v>43</v>
      </c>
      <c r="N1169">
        <v>1168</v>
      </c>
      <c r="O1169">
        <v>8</v>
      </c>
    </row>
    <row r="1170" spans="1:15" hidden="1" x14ac:dyDescent="0.3">
      <c r="A1170" t="s">
        <v>4478</v>
      </c>
      <c r="B1170" t="s">
        <v>4479</v>
      </c>
      <c r="C1170" s="1" t="str">
        <f t="shared" si="189"/>
        <v>21:0455</v>
      </c>
      <c r="D1170" s="1" t="str">
        <f t="shared" si="186"/>
        <v>21:0149</v>
      </c>
      <c r="E1170" t="s">
        <v>4461</v>
      </c>
      <c r="F1170" t="s">
        <v>4480</v>
      </c>
      <c r="H1170">
        <v>54.139077499999999</v>
      </c>
      <c r="I1170">
        <v>-128.35109560000001</v>
      </c>
      <c r="J1170" s="1" t="str">
        <f t="shared" si="187"/>
        <v>NGR bulk stream sediment</v>
      </c>
      <c r="K1170" s="1" t="str">
        <f t="shared" si="188"/>
        <v>&lt;177 micron (NGR)</v>
      </c>
      <c r="L1170">
        <v>61</v>
      </c>
      <c r="M1170" t="s">
        <v>72</v>
      </c>
      <c r="N1170">
        <v>1169</v>
      </c>
      <c r="O1170">
        <v>6</v>
      </c>
    </row>
    <row r="1171" spans="1:15" hidden="1" x14ac:dyDescent="0.3">
      <c r="A1171" t="s">
        <v>4481</v>
      </c>
      <c r="B1171" t="s">
        <v>4482</v>
      </c>
      <c r="C1171" s="1" t="str">
        <f t="shared" si="189"/>
        <v>21:0455</v>
      </c>
      <c r="D1171" s="1" t="str">
        <f t="shared" si="186"/>
        <v>21:0149</v>
      </c>
      <c r="E1171" t="s">
        <v>4483</v>
      </c>
      <c r="F1171" t="s">
        <v>4484</v>
      </c>
      <c r="H1171">
        <v>54.163724299999998</v>
      </c>
      <c r="I1171">
        <v>-128.38054529999999</v>
      </c>
      <c r="J1171" s="1" t="str">
        <f t="shared" si="187"/>
        <v>NGR bulk stream sediment</v>
      </c>
      <c r="K1171" s="1" t="str">
        <f t="shared" si="188"/>
        <v>&lt;177 micron (NGR)</v>
      </c>
      <c r="L1171">
        <v>61</v>
      </c>
      <c r="M1171" t="s">
        <v>48</v>
      </c>
      <c r="N1171">
        <v>1170</v>
      </c>
      <c r="O1171">
        <v>5</v>
      </c>
    </row>
    <row r="1172" spans="1:15" hidden="1" x14ac:dyDescent="0.3">
      <c r="A1172" t="s">
        <v>4485</v>
      </c>
      <c r="B1172" t="s">
        <v>4486</v>
      </c>
      <c r="C1172" s="1" t="str">
        <f t="shared" si="189"/>
        <v>21:0455</v>
      </c>
      <c r="D1172" s="1" t="str">
        <f t="shared" si="186"/>
        <v>21:0149</v>
      </c>
      <c r="E1172" t="s">
        <v>4487</v>
      </c>
      <c r="F1172" t="s">
        <v>4488</v>
      </c>
      <c r="H1172">
        <v>54.162796100000001</v>
      </c>
      <c r="I1172">
        <v>-128.39422070000001</v>
      </c>
      <c r="J1172" s="1" t="str">
        <f t="shared" si="187"/>
        <v>NGR bulk stream sediment</v>
      </c>
      <c r="K1172" s="1" t="str">
        <f t="shared" si="188"/>
        <v>&lt;177 micron (NGR)</v>
      </c>
      <c r="L1172">
        <v>61</v>
      </c>
      <c r="M1172" t="s">
        <v>53</v>
      </c>
      <c r="N1172">
        <v>1171</v>
      </c>
      <c r="O1172">
        <v>6</v>
      </c>
    </row>
    <row r="1173" spans="1:15" hidden="1" x14ac:dyDescent="0.3">
      <c r="A1173" t="s">
        <v>4489</v>
      </c>
      <c r="B1173" t="s">
        <v>4490</v>
      </c>
      <c r="C1173" s="1" t="str">
        <f t="shared" si="189"/>
        <v>21:0455</v>
      </c>
      <c r="D1173" s="1" t="str">
        <f>HYPERLINK("https://geochem.nrcan.gc.ca/cdogs/content/svy/svy_e.htm", "")</f>
        <v/>
      </c>
      <c r="G1173" s="1" t="str">
        <f>HYPERLINK("https://geochem.nrcan.gc.ca/cdogs/content/cr_/cr_00119_e.htm", "119")</f>
        <v>119</v>
      </c>
      <c r="J1173" t="s">
        <v>31</v>
      </c>
      <c r="K1173" t="s">
        <v>32</v>
      </c>
      <c r="L1173">
        <v>61</v>
      </c>
      <c r="M1173" t="s">
        <v>33</v>
      </c>
      <c r="N1173">
        <v>1172</v>
      </c>
      <c r="O1173">
        <v>2</v>
      </c>
    </row>
    <row r="1174" spans="1:15" hidden="1" x14ac:dyDescent="0.3">
      <c r="A1174" t="s">
        <v>4491</v>
      </c>
      <c r="B1174" t="s">
        <v>4492</v>
      </c>
      <c r="C1174" s="1" t="str">
        <f t="shared" si="189"/>
        <v>21:0455</v>
      </c>
      <c r="D1174" s="1" t="str">
        <f t="shared" ref="D1174:D1193" si="190">HYPERLINK("https://geochem.nrcan.gc.ca/cdogs/content/svy/svy210149_e.htm", "21:0149")</f>
        <v>21:0149</v>
      </c>
      <c r="E1174" t="s">
        <v>4493</v>
      </c>
      <c r="F1174" t="s">
        <v>4494</v>
      </c>
      <c r="H1174">
        <v>54.188662600000001</v>
      </c>
      <c r="I1174">
        <v>-128.41790259999999</v>
      </c>
      <c r="J1174" s="1" t="str">
        <f t="shared" ref="J1174:J1193" si="191">HYPERLINK("https://geochem.nrcan.gc.ca/cdogs/content/kwd/kwd020030_e.htm", "NGR bulk stream sediment")</f>
        <v>NGR bulk stream sediment</v>
      </c>
      <c r="K1174" s="1" t="str">
        <f t="shared" ref="K1174:K1193" si="192">HYPERLINK("https://geochem.nrcan.gc.ca/cdogs/content/kwd/kwd080006_e.htm", "&lt;177 micron (NGR)")</f>
        <v>&lt;177 micron (NGR)</v>
      </c>
      <c r="L1174">
        <v>61</v>
      </c>
      <c r="M1174" t="s">
        <v>58</v>
      </c>
      <c r="N1174">
        <v>1173</v>
      </c>
      <c r="O1174">
        <v>5</v>
      </c>
    </row>
    <row r="1175" spans="1:15" hidden="1" x14ac:dyDescent="0.3">
      <c r="A1175" t="s">
        <v>4495</v>
      </c>
      <c r="B1175" t="s">
        <v>4496</v>
      </c>
      <c r="C1175" s="1" t="str">
        <f t="shared" si="189"/>
        <v>21:0455</v>
      </c>
      <c r="D1175" s="1" t="str">
        <f t="shared" si="190"/>
        <v>21:0149</v>
      </c>
      <c r="E1175" t="s">
        <v>4497</v>
      </c>
      <c r="F1175" t="s">
        <v>4498</v>
      </c>
      <c r="H1175">
        <v>54.163778200000003</v>
      </c>
      <c r="I1175">
        <v>-128.2905327</v>
      </c>
      <c r="J1175" s="1" t="str">
        <f t="shared" si="191"/>
        <v>NGR bulk stream sediment</v>
      </c>
      <c r="K1175" s="1" t="str">
        <f t="shared" si="192"/>
        <v>&lt;177 micron (NGR)</v>
      </c>
      <c r="L1175">
        <v>61</v>
      </c>
      <c r="M1175" t="s">
        <v>63</v>
      </c>
      <c r="N1175">
        <v>1174</v>
      </c>
      <c r="O1175">
        <v>6</v>
      </c>
    </row>
    <row r="1176" spans="1:15" hidden="1" x14ac:dyDescent="0.3">
      <c r="A1176" t="s">
        <v>4499</v>
      </c>
      <c r="B1176" t="s">
        <v>4500</v>
      </c>
      <c r="C1176" s="1" t="str">
        <f t="shared" si="189"/>
        <v>21:0455</v>
      </c>
      <c r="D1176" s="1" t="str">
        <f t="shared" si="190"/>
        <v>21:0149</v>
      </c>
      <c r="E1176" t="s">
        <v>4501</v>
      </c>
      <c r="F1176" t="s">
        <v>4502</v>
      </c>
      <c r="H1176">
        <v>54.169754500000003</v>
      </c>
      <c r="I1176">
        <v>-128.2858502</v>
      </c>
      <c r="J1176" s="1" t="str">
        <f t="shared" si="191"/>
        <v>NGR bulk stream sediment</v>
      </c>
      <c r="K1176" s="1" t="str">
        <f t="shared" si="192"/>
        <v>&lt;177 micron (NGR)</v>
      </c>
      <c r="L1176">
        <v>61</v>
      </c>
      <c r="M1176" t="s">
        <v>68</v>
      </c>
      <c r="N1176">
        <v>1175</v>
      </c>
      <c r="O1176">
        <v>13</v>
      </c>
    </row>
    <row r="1177" spans="1:15" hidden="1" x14ac:dyDescent="0.3">
      <c r="A1177" t="s">
        <v>4503</v>
      </c>
      <c r="B1177" t="s">
        <v>4504</v>
      </c>
      <c r="C1177" s="1" t="str">
        <f t="shared" si="189"/>
        <v>21:0455</v>
      </c>
      <c r="D1177" s="1" t="str">
        <f t="shared" si="190"/>
        <v>21:0149</v>
      </c>
      <c r="E1177" t="s">
        <v>4505</v>
      </c>
      <c r="F1177" t="s">
        <v>4506</v>
      </c>
      <c r="H1177">
        <v>54.191702200000002</v>
      </c>
      <c r="I1177">
        <v>-128.32020059999999</v>
      </c>
      <c r="J1177" s="1" t="str">
        <f t="shared" si="191"/>
        <v>NGR bulk stream sediment</v>
      </c>
      <c r="K1177" s="1" t="str">
        <f t="shared" si="192"/>
        <v>&lt;177 micron (NGR)</v>
      </c>
      <c r="L1177">
        <v>61</v>
      </c>
      <c r="M1177" t="s">
        <v>77</v>
      </c>
      <c r="N1177">
        <v>1176</v>
      </c>
      <c r="O1177">
        <v>3</v>
      </c>
    </row>
    <row r="1178" spans="1:15" hidden="1" x14ac:dyDescent="0.3">
      <c r="A1178" t="s">
        <v>4507</v>
      </c>
      <c r="B1178" t="s">
        <v>4508</v>
      </c>
      <c r="C1178" s="1" t="str">
        <f t="shared" si="189"/>
        <v>21:0455</v>
      </c>
      <c r="D1178" s="1" t="str">
        <f t="shared" si="190"/>
        <v>21:0149</v>
      </c>
      <c r="E1178" t="s">
        <v>4509</v>
      </c>
      <c r="F1178" t="s">
        <v>4510</v>
      </c>
      <c r="H1178">
        <v>54.197386000000002</v>
      </c>
      <c r="I1178">
        <v>-128.31446639999999</v>
      </c>
      <c r="J1178" s="1" t="str">
        <f t="shared" si="191"/>
        <v>NGR bulk stream sediment</v>
      </c>
      <c r="K1178" s="1" t="str">
        <f t="shared" si="192"/>
        <v>&lt;177 micron (NGR)</v>
      </c>
      <c r="L1178">
        <v>61</v>
      </c>
      <c r="M1178" t="s">
        <v>82</v>
      </c>
      <c r="N1178">
        <v>1177</v>
      </c>
      <c r="O1178">
        <v>9</v>
      </c>
    </row>
    <row r="1179" spans="1:15" hidden="1" x14ac:dyDescent="0.3">
      <c r="A1179" t="s">
        <v>4511</v>
      </c>
      <c r="B1179" t="s">
        <v>4512</v>
      </c>
      <c r="C1179" s="1" t="str">
        <f t="shared" si="189"/>
        <v>21:0455</v>
      </c>
      <c r="D1179" s="1" t="str">
        <f t="shared" si="190"/>
        <v>21:0149</v>
      </c>
      <c r="E1179" t="s">
        <v>4513</v>
      </c>
      <c r="F1179" t="s">
        <v>4514</v>
      </c>
      <c r="H1179">
        <v>54.207109199999998</v>
      </c>
      <c r="I1179">
        <v>-128.3400475</v>
      </c>
      <c r="J1179" s="1" t="str">
        <f t="shared" si="191"/>
        <v>NGR bulk stream sediment</v>
      </c>
      <c r="K1179" s="1" t="str">
        <f t="shared" si="192"/>
        <v>&lt;177 micron (NGR)</v>
      </c>
      <c r="L1179">
        <v>61</v>
      </c>
      <c r="M1179" t="s">
        <v>87</v>
      </c>
      <c r="N1179">
        <v>1178</v>
      </c>
      <c r="O1179">
        <v>1</v>
      </c>
    </row>
    <row r="1180" spans="1:15" hidden="1" x14ac:dyDescent="0.3">
      <c r="A1180" t="s">
        <v>4515</v>
      </c>
      <c r="B1180" t="s">
        <v>4516</v>
      </c>
      <c r="C1180" s="1" t="str">
        <f t="shared" si="189"/>
        <v>21:0455</v>
      </c>
      <c r="D1180" s="1" t="str">
        <f t="shared" si="190"/>
        <v>21:0149</v>
      </c>
      <c r="E1180" t="s">
        <v>4517</v>
      </c>
      <c r="F1180" t="s">
        <v>4518</v>
      </c>
      <c r="H1180">
        <v>54.219468499999998</v>
      </c>
      <c r="I1180">
        <v>-128.43214599999999</v>
      </c>
      <c r="J1180" s="1" t="str">
        <f t="shared" si="191"/>
        <v>NGR bulk stream sediment</v>
      </c>
      <c r="K1180" s="1" t="str">
        <f t="shared" si="192"/>
        <v>&lt;177 micron (NGR)</v>
      </c>
      <c r="L1180">
        <v>61</v>
      </c>
      <c r="M1180" t="s">
        <v>92</v>
      </c>
      <c r="N1180">
        <v>1179</v>
      </c>
      <c r="O1180">
        <v>5</v>
      </c>
    </row>
    <row r="1181" spans="1:15" hidden="1" x14ac:dyDescent="0.3">
      <c r="A1181" t="s">
        <v>4519</v>
      </c>
      <c r="B1181" t="s">
        <v>4520</v>
      </c>
      <c r="C1181" s="1" t="str">
        <f t="shared" si="189"/>
        <v>21:0455</v>
      </c>
      <c r="D1181" s="1" t="str">
        <f t="shared" si="190"/>
        <v>21:0149</v>
      </c>
      <c r="E1181" t="s">
        <v>4521</v>
      </c>
      <c r="F1181" t="s">
        <v>4522</v>
      </c>
      <c r="H1181">
        <v>54.221030800000001</v>
      </c>
      <c r="I1181">
        <v>-128.4261276</v>
      </c>
      <c r="J1181" s="1" t="str">
        <f t="shared" si="191"/>
        <v>NGR bulk stream sediment</v>
      </c>
      <c r="K1181" s="1" t="str">
        <f t="shared" si="192"/>
        <v>&lt;177 micron (NGR)</v>
      </c>
      <c r="L1181">
        <v>61</v>
      </c>
      <c r="M1181" t="s">
        <v>97</v>
      </c>
      <c r="N1181">
        <v>1180</v>
      </c>
      <c r="O1181">
        <v>4</v>
      </c>
    </row>
    <row r="1182" spans="1:15" hidden="1" x14ac:dyDescent="0.3">
      <c r="A1182" t="s">
        <v>4523</v>
      </c>
      <c r="B1182" t="s">
        <v>4524</v>
      </c>
      <c r="C1182" s="1" t="str">
        <f t="shared" si="189"/>
        <v>21:0455</v>
      </c>
      <c r="D1182" s="1" t="str">
        <f t="shared" si="190"/>
        <v>21:0149</v>
      </c>
      <c r="E1182" t="s">
        <v>4525</v>
      </c>
      <c r="F1182" t="s">
        <v>4526</v>
      </c>
      <c r="H1182">
        <v>54.228457800000001</v>
      </c>
      <c r="I1182">
        <v>-128.44794529999999</v>
      </c>
      <c r="J1182" s="1" t="str">
        <f t="shared" si="191"/>
        <v>NGR bulk stream sediment</v>
      </c>
      <c r="K1182" s="1" t="str">
        <f t="shared" si="192"/>
        <v>&lt;177 micron (NGR)</v>
      </c>
      <c r="L1182">
        <v>61</v>
      </c>
      <c r="M1182" t="s">
        <v>102</v>
      </c>
      <c r="N1182">
        <v>1181</v>
      </c>
      <c r="O1182">
        <v>6</v>
      </c>
    </row>
    <row r="1183" spans="1:15" hidden="1" x14ac:dyDescent="0.3">
      <c r="A1183" t="s">
        <v>4527</v>
      </c>
      <c r="B1183" t="s">
        <v>4528</v>
      </c>
      <c r="C1183" s="1" t="str">
        <f t="shared" si="189"/>
        <v>21:0455</v>
      </c>
      <c r="D1183" s="1" t="str">
        <f t="shared" si="190"/>
        <v>21:0149</v>
      </c>
      <c r="E1183" t="s">
        <v>4529</v>
      </c>
      <c r="F1183" t="s">
        <v>4530</v>
      </c>
      <c r="H1183">
        <v>54.175464499999997</v>
      </c>
      <c r="I1183">
        <v>-128.4676039</v>
      </c>
      <c r="J1183" s="1" t="str">
        <f t="shared" si="191"/>
        <v>NGR bulk stream sediment</v>
      </c>
      <c r="K1183" s="1" t="str">
        <f t="shared" si="192"/>
        <v>&lt;177 micron (NGR)</v>
      </c>
      <c r="L1183">
        <v>61</v>
      </c>
      <c r="M1183" t="s">
        <v>107</v>
      </c>
      <c r="N1183">
        <v>1182</v>
      </c>
      <c r="O1183">
        <v>5</v>
      </c>
    </row>
    <row r="1184" spans="1:15" hidden="1" x14ac:dyDescent="0.3">
      <c r="A1184" t="s">
        <v>4531</v>
      </c>
      <c r="B1184" t="s">
        <v>4532</v>
      </c>
      <c r="C1184" s="1" t="str">
        <f t="shared" si="189"/>
        <v>21:0455</v>
      </c>
      <c r="D1184" s="1" t="str">
        <f t="shared" si="190"/>
        <v>21:0149</v>
      </c>
      <c r="E1184" t="s">
        <v>4533</v>
      </c>
      <c r="F1184" t="s">
        <v>4534</v>
      </c>
      <c r="H1184">
        <v>54.186597399999997</v>
      </c>
      <c r="I1184">
        <v>-128.48554350000001</v>
      </c>
      <c r="J1184" s="1" t="str">
        <f t="shared" si="191"/>
        <v>NGR bulk stream sediment</v>
      </c>
      <c r="K1184" s="1" t="str">
        <f t="shared" si="192"/>
        <v>&lt;177 micron (NGR)</v>
      </c>
      <c r="L1184">
        <v>61</v>
      </c>
      <c r="M1184" t="s">
        <v>112</v>
      </c>
      <c r="N1184">
        <v>1183</v>
      </c>
      <c r="O1184">
        <v>10</v>
      </c>
    </row>
    <row r="1185" spans="1:15" hidden="1" x14ac:dyDescent="0.3">
      <c r="A1185" t="s">
        <v>4535</v>
      </c>
      <c r="B1185" t="s">
        <v>4536</v>
      </c>
      <c r="C1185" s="1" t="str">
        <f t="shared" si="189"/>
        <v>21:0455</v>
      </c>
      <c r="D1185" s="1" t="str">
        <f t="shared" si="190"/>
        <v>21:0149</v>
      </c>
      <c r="E1185" t="s">
        <v>4537</v>
      </c>
      <c r="F1185" t="s">
        <v>4538</v>
      </c>
      <c r="H1185">
        <v>54.056430599999999</v>
      </c>
      <c r="I1185">
        <v>-128.96105309999999</v>
      </c>
      <c r="J1185" s="1" t="str">
        <f t="shared" si="191"/>
        <v>NGR bulk stream sediment</v>
      </c>
      <c r="K1185" s="1" t="str">
        <f t="shared" si="192"/>
        <v>&lt;177 micron (NGR)</v>
      </c>
      <c r="L1185">
        <v>62</v>
      </c>
      <c r="M1185" t="s">
        <v>725</v>
      </c>
      <c r="N1185">
        <v>1184</v>
      </c>
      <c r="O1185">
        <v>4</v>
      </c>
    </row>
    <row r="1186" spans="1:15" hidden="1" x14ac:dyDescent="0.3">
      <c r="A1186" t="s">
        <v>4539</v>
      </c>
      <c r="B1186" t="s">
        <v>4540</v>
      </c>
      <c r="C1186" s="1" t="str">
        <f t="shared" si="189"/>
        <v>21:0455</v>
      </c>
      <c r="D1186" s="1" t="str">
        <f t="shared" si="190"/>
        <v>21:0149</v>
      </c>
      <c r="E1186" t="s">
        <v>4541</v>
      </c>
      <c r="F1186" t="s">
        <v>4542</v>
      </c>
      <c r="H1186">
        <v>54.183634300000001</v>
      </c>
      <c r="I1186">
        <v>-128.49045319999999</v>
      </c>
      <c r="J1186" s="1" t="str">
        <f t="shared" si="191"/>
        <v>NGR bulk stream sediment</v>
      </c>
      <c r="K1186" s="1" t="str">
        <f t="shared" si="192"/>
        <v>&lt;177 micron (NGR)</v>
      </c>
      <c r="L1186">
        <v>62</v>
      </c>
      <c r="M1186" t="s">
        <v>38</v>
      </c>
      <c r="N1186">
        <v>1185</v>
      </c>
      <c r="O1186">
        <v>11</v>
      </c>
    </row>
    <row r="1187" spans="1:15" hidden="1" x14ac:dyDescent="0.3">
      <c r="A1187" t="s">
        <v>4543</v>
      </c>
      <c r="B1187" t="s">
        <v>4544</v>
      </c>
      <c r="C1187" s="1" t="str">
        <f t="shared" si="189"/>
        <v>21:0455</v>
      </c>
      <c r="D1187" s="1" t="str">
        <f t="shared" si="190"/>
        <v>21:0149</v>
      </c>
      <c r="E1187" t="s">
        <v>4545</v>
      </c>
      <c r="F1187" t="s">
        <v>4546</v>
      </c>
      <c r="H1187">
        <v>54.213417100000001</v>
      </c>
      <c r="I1187">
        <v>-128.4940575</v>
      </c>
      <c r="J1187" s="1" t="str">
        <f t="shared" si="191"/>
        <v>NGR bulk stream sediment</v>
      </c>
      <c r="K1187" s="1" t="str">
        <f t="shared" si="192"/>
        <v>&lt;177 micron (NGR)</v>
      </c>
      <c r="L1187">
        <v>62</v>
      </c>
      <c r="M1187" t="s">
        <v>43</v>
      </c>
      <c r="N1187">
        <v>1186</v>
      </c>
      <c r="O1187">
        <v>13</v>
      </c>
    </row>
    <row r="1188" spans="1:15" hidden="1" x14ac:dyDescent="0.3">
      <c r="A1188" t="s">
        <v>4547</v>
      </c>
      <c r="B1188" t="s">
        <v>4548</v>
      </c>
      <c r="C1188" s="1" t="str">
        <f t="shared" si="189"/>
        <v>21:0455</v>
      </c>
      <c r="D1188" s="1" t="str">
        <f t="shared" si="190"/>
        <v>21:0149</v>
      </c>
      <c r="E1188" t="s">
        <v>4537</v>
      </c>
      <c r="F1188" t="s">
        <v>4549</v>
      </c>
      <c r="H1188">
        <v>54.056430599999999</v>
      </c>
      <c r="I1188">
        <v>-128.96105309999999</v>
      </c>
      <c r="J1188" s="1" t="str">
        <f t="shared" si="191"/>
        <v>NGR bulk stream sediment</v>
      </c>
      <c r="K1188" s="1" t="str">
        <f t="shared" si="192"/>
        <v>&lt;177 micron (NGR)</v>
      </c>
      <c r="L1188">
        <v>62</v>
      </c>
      <c r="M1188" t="s">
        <v>729</v>
      </c>
      <c r="N1188">
        <v>1187</v>
      </c>
      <c r="O1188">
        <v>4</v>
      </c>
    </row>
    <row r="1189" spans="1:15" hidden="1" x14ac:dyDescent="0.3">
      <c r="A1189" t="s">
        <v>4550</v>
      </c>
      <c r="B1189" t="s">
        <v>4551</v>
      </c>
      <c r="C1189" s="1" t="str">
        <f t="shared" si="189"/>
        <v>21:0455</v>
      </c>
      <c r="D1189" s="1" t="str">
        <f t="shared" si="190"/>
        <v>21:0149</v>
      </c>
      <c r="E1189" t="s">
        <v>4537</v>
      </c>
      <c r="F1189" t="s">
        <v>4552</v>
      </c>
      <c r="H1189">
        <v>54.056430599999999</v>
      </c>
      <c r="I1189">
        <v>-128.96105309999999</v>
      </c>
      <c r="J1189" s="1" t="str">
        <f t="shared" si="191"/>
        <v>NGR bulk stream sediment</v>
      </c>
      <c r="K1189" s="1" t="str">
        <f t="shared" si="192"/>
        <v>&lt;177 micron (NGR)</v>
      </c>
      <c r="L1189">
        <v>62</v>
      </c>
      <c r="M1189" t="s">
        <v>733</v>
      </c>
      <c r="N1189">
        <v>1188</v>
      </c>
      <c r="O1189">
        <v>3</v>
      </c>
    </row>
    <row r="1190" spans="1:15" hidden="1" x14ac:dyDescent="0.3">
      <c r="A1190" t="s">
        <v>4553</v>
      </c>
      <c r="B1190" t="s">
        <v>4554</v>
      </c>
      <c r="C1190" s="1" t="str">
        <f t="shared" si="189"/>
        <v>21:0455</v>
      </c>
      <c r="D1190" s="1" t="str">
        <f t="shared" si="190"/>
        <v>21:0149</v>
      </c>
      <c r="E1190" t="s">
        <v>4555</v>
      </c>
      <c r="F1190" t="s">
        <v>4556</v>
      </c>
      <c r="H1190">
        <v>54.0522937</v>
      </c>
      <c r="I1190">
        <v>-128.9540916</v>
      </c>
      <c r="J1190" s="1" t="str">
        <f t="shared" si="191"/>
        <v>NGR bulk stream sediment</v>
      </c>
      <c r="K1190" s="1" t="str">
        <f t="shared" si="192"/>
        <v>&lt;177 micron (NGR)</v>
      </c>
      <c r="L1190">
        <v>62</v>
      </c>
      <c r="M1190" t="s">
        <v>48</v>
      </c>
      <c r="N1190">
        <v>1189</v>
      </c>
      <c r="O1190">
        <v>5</v>
      </c>
    </row>
    <row r="1191" spans="1:15" hidden="1" x14ac:dyDescent="0.3">
      <c r="A1191" t="s">
        <v>4557</v>
      </c>
      <c r="B1191" t="s">
        <v>4558</v>
      </c>
      <c r="C1191" s="1" t="str">
        <f t="shared" si="189"/>
        <v>21:0455</v>
      </c>
      <c r="D1191" s="1" t="str">
        <f t="shared" si="190"/>
        <v>21:0149</v>
      </c>
      <c r="E1191" t="s">
        <v>4559</v>
      </c>
      <c r="F1191" t="s">
        <v>4560</v>
      </c>
      <c r="H1191">
        <v>54.025249700000003</v>
      </c>
      <c r="I1191">
        <v>-128.9794019</v>
      </c>
      <c r="J1191" s="1" t="str">
        <f t="shared" si="191"/>
        <v>NGR bulk stream sediment</v>
      </c>
      <c r="K1191" s="1" t="str">
        <f t="shared" si="192"/>
        <v>&lt;177 micron (NGR)</v>
      </c>
      <c r="L1191">
        <v>62</v>
      </c>
      <c r="M1191" t="s">
        <v>53</v>
      </c>
      <c r="N1191">
        <v>1190</v>
      </c>
      <c r="O1191">
        <v>3</v>
      </c>
    </row>
    <row r="1192" spans="1:15" hidden="1" x14ac:dyDescent="0.3">
      <c r="A1192" t="s">
        <v>4561</v>
      </c>
      <c r="B1192" t="s">
        <v>4562</v>
      </c>
      <c r="C1192" s="1" t="str">
        <f t="shared" si="189"/>
        <v>21:0455</v>
      </c>
      <c r="D1192" s="1" t="str">
        <f t="shared" si="190"/>
        <v>21:0149</v>
      </c>
      <c r="E1192" t="s">
        <v>4563</v>
      </c>
      <c r="F1192" t="s">
        <v>4564</v>
      </c>
      <c r="H1192">
        <v>54.023479999999999</v>
      </c>
      <c r="I1192">
        <v>-128.98538640000001</v>
      </c>
      <c r="J1192" s="1" t="str">
        <f t="shared" si="191"/>
        <v>NGR bulk stream sediment</v>
      </c>
      <c r="K1192" s="1" t="str">
        <f t="shared" si="192"/>
        <v>&lt;177 micron (NGR)</v>
      </c>
      <c r="L1192">
        <v>62</v>
      </c>
      <c r="M1192" t="s">
        <v>58</v>
      </c>
      <c r="N1192">
        <v>1191</v>
      </c>
      <c r="O1192">
        <v>6</v>
      </c>
    </row>
    <row r="1193" spans="1:15" hidden="1" x14ac:dyDescent="0.3">
      <c r="A1193" t="s">
        <v>4565</v>
      </c>
      <c r="B1193" t="s">
        <v>4566</v>
      </c>
      <c r="C1193" s="1" t="str">
        <f t="shared" si="189"/>
        <v>21:0455</v>
      </c>
      <c r="D1193" s="1" t="str">
        <f t="shared" si="190"/>
        <v>21:0149</v>
      </c>
      <c r="E1193" t="s">
        <v>4567</v>
      </c>
      <c r="F1193" t="s">
        <v>4568</v>
      </c>
      <c r="H1193">
        <v>54.013628599999997</v>
      </c>
      <c r="I1193">
        <v>-128.97811089999999</v>
      </c>
      <c r="J1193" s="1" t="str">
        <f t="shared" si="191"/>
        <v>NGR bulk stream sediment</v>
      </c>
      <c r="K1193" s="1" t="str">
        <f t="shared" si="192"/>
        <v>&lt;177 micron (NGR)</v>
      </c>
      <c r="L1193">
        <v>62</v>
      </c>
      <c r="M1193" t="s">
        <v>63</v>
      </c>
      <c r="N1193">
        <v>1192</v>
      </c>
      <c r="O1193">
        <v>4</v>
      </c>
    </row>
    <row r="1194" spans="1:15" hidden="1" x14ac:dyDescent="0.3">
      <c r="A1194" t="s">
        <v>4569</v>
      </c>
      <c r="B1194" t="s">
        <v>4570</v>
      </c>
      <c r="C1194" s="1" t="str">
        <f t="shared" si="189"/>
        <v>21:0455</v>
      </c>
      <c r="D1194" s="1" t="str">
        <f>HYPERLINK("https://geochem.nrcan.gc.ca/cdogs/content/svy/svy_e.htm", "")</f>
        <v/>
      </c>
      <c r="G1194" s="1" t="str">
        <f>HYPERLINK("https://geochem.nrcan.gc.ca/cdogs/content/cr_/cr_00121_e.htm", "121")</f>
        <v>121</v>
      </c>
      <c r="J1194" t="s">
        <v>31</v>
      </c>
      <c r="K1194" t="s">
        <v>32</v>
      </c>
      <c r="L1194">
        <v>62</v>
      </c>
      <c r="M1194" t="s">
        <v>33</v>
      </c>
      <c r="N1194">
        <v>1193</v>
      </c>
      <c r="O1194">
        <v>3</v>
      </c>
    </row>
    <row r="1195" spans="1:15" hidden="1" x14ac:dyDescent="0.3">
      <c r="A1195" t="s">
        <v>4571</v>
      </c>
      <c r="B1195" t="s">
        <v>4572</v>
      </c>
      <c r="C1195" s="1" t="str">
        <f t="shared" si="189"/>
        <v>21:0455</v>
      </c>
      <c r="D1195" s="1" t="str">
        <f t="shared" ref="D1195:D1223" si="193">HYPERLINK("https://geochem.nrcan.gc.ca/cdogs/content/svy/svy210149_e.htm", "21:0149")</f>
        <v>21:0149</v>
      </c>
      <c r="E1195" t="s">
        <v>4573</v>
      </c>
      <c r="F1195" t="s">
        <v>4574</v>
      </c>
      <c r="H1195">
        <v>54.001603099999997</v>
      </c>
      <c r="I1195">
        <v>-128.9441434</v>
      </c>
      <c r="J1195" s="1" t="str">
        <f t="shared" ref="J1195:J1223" si="194">HYPERLINK("https://geochem.nrcan.gc.ca/cdogs/content/kwd/kwd020030_e.htm", "NGR bulk stream sediment")</f>
        <v>NGR bulk stream sediment</v>
      </c>
      <c r="K1195" s="1" t="str">
        <f t="shared" ref="K1195:K1223" si="195">HYPERLINK("https://geochem.nrcan.gc.ca/cdogs/content/kwd/kwd080006_e.htm", "&lt;177 micron (NGR)")</f>
        <v>&lt;177 micron (NGR)</v>
      </c>
      <c r="L1195">
        <v>62</v>
      </c>
      <c r="M1195" t="s">
        <v>68</v>
      </c>
      <c r="N1195">
        <v>1194</v>
      </c>
      <c r="O1195">
        <v>7</v>
      </c>
    </row>
    <row r="1196" spans="1:15" hidden="1" x14ac:dyDescent="0.3">
      <c r="A1196" t="s">
        <v>4575</v>
      </c>
      <c r="B1196" t="s">
        <v>4576</v>
      </c>
      <c r="C1196" s="1" t="str">
        <f t="shared" si="189"/>
        <v>21:0455</v>
      </c>
      <c r="D1196" s="1" t="str">
        <f t="shared" si="193"/>
        <v>21:0149</v>
      </c>
      <c r="E1196" t="s">
        <v>4577</v>
      </c>
      <c r="F1196" t="s">
        <v>4578</v>
      </c>
      <c r="H1196">
        <v>54.037486100000002</v>
      </c>
      <c r="I1196">
        <v>-128.8971694</v>
      </c>
      <c r="J1196" s="1" t="str">
        <f t="shared" si="194"/>
        <v>NGR bulk stream sediment</v>
      </c>
      <c r="K1196" s="1" t="str">
        <f t="shared" si="195"/>
        <v>&lt;177 micron (NGR)</v>
      </c>
      <c r="L1196">
        <v>62</v>
      </c>
      <c r="M1196" t="s">
        <v>77</v>
      </c>
      <c r="N1196">
        <v>1195</v>
      </c>
      <c r="O1196">
        <v>3</v>
      </c>
    </row>
    <row r="1197" spans="1:15" hidden="1" x14ac:dyDescent="0.3">
      <c r="A1197" t="s">
        <v>4579</v>
      </c>
      <c r="B1197" t="s">
        <v>4580</v>
      </c>
      <c r="C1197" s="1" t="str">
        <f t="shared" si="189"/>
        <v>21:0455</v>
      </c>
      <c r="D1197" s="1" t="str">
        <f t="shared" si="193"/>
        <v>21:0149</v>
      </c>
      <c r="E1197" t="s">
        <v>4581</v>
      </c>
      <c r="F1197" t="s">
        <v>4582</v>
      </c>
      <c r="H1197">
        <v>54.041456400000001</v>
      </c>
      <c r="I1197">
        <v>-128.89460919999999</v>
      </c>
      <c r="J1197" s="1" t="str">
        <f t="shared" si="194"/>
        <v>NGR bulk stream sediment</v>
      </c>
      <c r="K1197" s="1" t="str">
        <f t="shared" si="195"/>
        <v>&lt;177 micron (NGR)</v>
      </c>
      <c r="L1197">
        <v>62</v>
      </c>
      <c r="M1197" t="s">
        <v>82</v>
      </c>
      <c r="N1197">
        <v>1196</v>
      </c>
      <c r="O1197">
        <v>7</v>
      </c>
    </row>
    <row r="1198" spans="1:15" hidden="1" x14ac:dyDescent="0.3">
      <c r="A1198" t="s">
        <v>4583</v>
      </c>
      <c r="B1198" t="s">
        <v>4584</v>
      </c>
      <c r="C1198" s="1" t="str">
        <f t="shared" si="189"/>
        <v>21:0455</v>
      </c>
      <c r="D1198" s="1" t="str">
        <f t="shared" si="193"/>
        <v>21:0149</v>
      </c>
      <c r="E1198" t="s">
        <v>4585</v>
      </c>
      <c r="F1198" t="s">
        <v>4586</v>
      </c>
      <c r="H1198">
        <v>54.043405499999999</v>
      </c>
      <c r="I1198">
        <v>-128.84501890000001</v>
      </c>
      <c r="J1198" s="1" t="str">
        <f t="shared" si="194"/>
        <v>NGR bulk stream sediment</v>
      </c>
      <c r="K1198" s="1" t="str">
        <f t="shared" si="195"/>
        <v>&lt;177 micron (NGR)</v>
      </c>
      <c r="L1198">
        <v>62</v>
      </c>
      <c r="M1198" t="s">
        <v>87</v>
      </c>
      <c r="N1198">
        <v>1197</v>
      </c>
      <c r="O1198">
        <v>4</v>
      </c>
    </row>
    <row r="1199" spans="1:15" hidden="1" x14ac:dyDescent="0.3">
      <c r="A1199" t="s">
        <v>4587</v>
      </c>
      <c r="B1199" t="s">
        <v>4588</v>
      </c>
      <c r="C1199" s="1" t="str">
        <f t="shared" si="189"/>
        <v>21:0455</v>
      </c>
      <c r="D1199" s="1" t="str">
        <f t="shared" si="193"/>
        <v>21:0149</v>
      </c>
      <c r="E1199" t="s">
        <v>4589</v>
      </c>
      <c r="F1199" t="s">
        <v>4590</v>
      </c>
      <c r="H1199">
        <v>54.045637800000002</v>
      </c>
      <c r="I1199">
        <v>-128.84027639999999</v>
      </c>
      <c r="J1199" s="1" t="str">
        <f t="shared" si="194"/>
        <v>NGR bulk stream sediment</v>
      </c>
      <c r="K1199" s="1" t="str">
        <f t="shared" si="195"/>
        <v>&lt;177 micron (NGR)</v>
      </c>
      <c r="L1199">
        <v>62</v>
      </c>
      <c r="M1199" t="s">
        <v>92</v>
      </c>
      <c r="N1199">
        <v>1198</v>
      </c>
      <c r="O1199">
        <v>7</v>
      </c>
    </row>
    <row r="1200" spans="1:15" hidden="1" x14ac:dyDescent="0.3">
      <c r="A1200" t="s">
        <v>4591</v>
      </c>
      <c r="B1200" t="s">
        <v>4592</v>
      </c>
      <c r="C1200" s="1" t="str">
        <f t="shared" si="189"/>
        <v>21:0455</v>
      </c>
      <c r="D1200" s="1" t="str">
        <f t="shared" si="193"/>
        <v>21:0149</v>
      </c>
      <c r="E1200" t="s">
        <v>4593</v>
      </c>
      <c r="F1200" t="s">
        <v>4594</v>
      </c>
      <c r="H1200">
        <v>54.065688700000003</v>
      </c>
      <c r="I1200">
        <v>-128.84881770000001</v>
      </c>
      <c r="J1200" s="1" t="str">
        <f t="shared" si="194"/>
        <v>NGR bulk stream sediment</v>
      </c>
      <c r="K1200" s="1" t="str">
        <f t="shared" si="195"/>
        <v>&lt;177 micron (NGR)</v>
      </c>
      <c r="L1200">
        <v>62</v>
      </c>
      <c r="M1200" t="s">
        <v>97</v>
      </c>
      <c r="N1200">
        <v>1199</v>
      </c>
      <c r="O1200">
        <v>7</v>
      </c>
    </row>
    <row r="1201" spans="1:15" hidden="1" x14ac:dyDescent="0.3">
      <c r="A1201" t="s">
        <v>4595</v>
      </c>
      <c r="B1201" t="s">
        <v>4596</v>
      </c>
      <c r="C1201" s="1" t="str">
        <f t="shared" si="189"/>
        <v>21:0455</v>
      </c>
      <c r="D1201" s="1" t="str">
        <f t="shared" si="193"/>
        <v>21:0149</v>
      </c>
      <c r="E1201" t="s">
        <v>4597</v>
      </c>
      <c r="F1201" t="s">
        <v>4598</v>
      </c>
      <c r="H1201">
        <v>54.0081937</v>
      </c>
      <c r="I1201">
        <v>-128.8450565</v>
      </c>
      <c r="J1201" s="1" t="str">
        <f t="shared" si="194"/>
        <v>NGR bulk stream sediment</v>
      </c>
      <c r="K1201" s="1" t="str">
        <f t="shared" si="195"/>
        <v>&lt;177 micron (NGR)</v>
      </c>
      <c r="L1201">
        <v>62</v>
      </c>
      <c r="M1201" t="s">
        <v>102</v>
      </c>
      <c r="N1201">
        <v>1200</v>
      </c>
      <c r="O1201">
        <v>3</v>
      </c>
    </row>
    <row r="1202" spans="1:15" hidden="1" x14ac:dyDescent="0.3">
      <c r="A1202" t="s">
        <v>4599</v>
      </c>
      <c r="B1202" t="s">
        <v>4600</v>
      </c>
      <c r="C1202" s="1" t="str">
        <f t="shared" si="189"/>
        <v>21:0455</v>
      </c>
      <c r="D1202" s="1" t="str">
        <f t="shared" si="193"/>
        <v>21:0149</v>
      </c>
      <c r="E1202" t="s">
        <v>4601</v>
      </c>
      <c r="F1202" t="s">
        <v>4602</v>
      </c>
      <c r="H1202">
        <v>54.003274599999997</v>
      </c>
      <c r="I1202">
        <v>-128.81610330000001</v>
      </c>
      <c r="J1202" s="1" t="str">
        <f t="shared" si="194"/>
        <v>NGR bulk stream sediment</v>
      </c>
      <c r="K1202" s="1" t="str">
        <f t="shared" si="195"/>
        <v>&lt;177 micron (NGR)</v>
      </c>
      <c r="L1202">
        <v>62</v>
      </c>
      <c r="M1202" t="s">
        <v>107</v>
      </c>
      <c r="N1202">
        <v>1201</v>
      </c>
      <c r="O1202">
        <v>1</v>
      </c>
    </row>
    <row r="1203" spans="1:15" hidden="1" x14ac:dyDescent="0.3">
      <c r="A1203" t="s">
        <v>4603</v>
      </c>
      <c r="B1203" t="s">
        <v>4604</v>
      </c>
      <c r="C1203" s="1" t="str">
        <f t="shared" si="189"/>
        <v>21:0455</v>
      </c>
      <c r="D1203" s="1" t="str">
        <f t="shared" si="193"/>
        <v>21:0149</v>
      </c>
      <c r="E1203" t="s">
        <v>4605</v>
      </c>
      <c r="F1203" t="s">
        <v>4606</v>
      </c>
      <c r="H1203">
        <v>54.075185300000001</v>
      </c>
      <c r="I1203">
        <v>-128.4986743</v>
      </c>
      <c r="J1203" s="1" t="str">
        <f t="shared" si="194"/>
        <v>NGR bulk stream sediment</v>
      </c>
      <c r="K1203" s="1" t="str">
        <f t="shared" si="195"/>
        <v>&lt;177 micron (NGR)</v>
      </c>
      <c r="L1203">
        <v>62</v>
      </c>
      <c r="M1203" t="s">
        <v>112</v>
      </c>
      <c r="N1203">
        <v>1202</v>
      </c>
      <c r="O1203">
        <v>3</v>
      </c>
    </row>
    <row r="1204" spans="1:15" hidden="1" x14ac:dyDescent="0.3">
      <c r="A1204" t="s">
        <v>4607</v>
      </c>
      <c r="B1204" t="s">
        <v>4608</v>
      </c>
      <c r="C1204" s="1" t="str">
        <f t="shared" si="189"/>
        <v>21:0455</v>
      </c>
      <c r="D1204" s="1" t="str">
        <f t="shared" si="193"/>
        <v>21:0149</v>
      </c>
      <c r="E1204" t="s">
        <v>4609</v>
      </c>
      <c r="F1204" t="s">
        <v>4610</v>
      </c>
      <c r="H1204">
        <v>54.072427699999999</v>
      </c>
      <c r="I1204">
        <v>-128.5055998</v>
      </c>
      <c r="J1204" s="1" t="str">
        <f t="shared" si="194"/>
        <v>NGR bulk stream sediment</v>
      </c>
      <c r="K1204" s="1" t="str">
        <f t="shared" si="195"/>
        <v>&lt;177 micron (NGR)</v>
      </c>
      <c r="L1204">
        <v>62</v>
      </c>
      <c r="M1204" t="s">
        <v>800</v>
      </c>
      <c r="N1204">
        <v>1203</v>
      </c>
      <c r="O1204">
        <v>0.5</v>
      </c>
    </row>
    <row r="1205" spans="1:15" hidden="1" x14ac:dyDescent="0.3">
      <c r="A1205" t="s">
        <v>4611</v>
      </c>
      <c r="B1205" t="s">
        <v>4612</v>
      </c>
      <c r="C1205" s="1" t="str">
        <f t="shared" si="189"/>
        <v>21:0455</v>
      </c>
      <c r="D1205" s="1" t="str">
        <f t="shared" si="193"/>
        <v>21:0149</v>
      </c>
      <c r="E1205" t="s">
        <v>4613</v>
      </c>
      <c r="F1205" t="s">
        <v>4614</v>
      </c>
      <c r="H1205">
        <v>54.038329500000003</v>
      </c>
      <c r="I1205">
        <v>-128.7797334</v>
      </c>
      <c r="J1205" s="1" t="str">
        <f t="shared" si="194"/>
        <v>NGR bulk stream sediment</v>
      </c>
      <c r="K1205" s="1" t="str">
        <f t="shared" si="195"/>
        <v>&lt;177 micron (NGR)</v>
      </c>
      <c r="L1205">
        <v>63</v>
      </c>
      <c r="M1205" t="s">
        <v>19</v>
      </c>
      <c r="N1205">
        <v>1204</v>
      </c>
      <c r="O1205">
        <v>1</v>
      </c>
    </row>
    <row r="1206" spans="1:15" hidden="1" x14ac:dyDescent="0.3">
      <c r="A1206" t="s">
        <v>4615</v>
      </c>
      <c r="B1206" t="s">
        <v>4616</v>
      </c>
      <c r="C1206" s="1" t="str">
        <f t="shared" si="189"/>
        <v>21:0455</v>
      </c>
      <c r="D1206" s="1" t="str">
        <f t="shared" si="193"/>
        <v>21:0149</v>
      </c>
      <c r="E1206" t="s">
        <v>4617</v>
      </c>
      <c r="F1206" t="s">
        <v>4618</v>
      </c>
      <c r="H1206">
        <v>54.050561899999998</v>
      </c>
      <c r="I1206">
        <v>-128.4846738</v>
      </c>
      <c r="J1206" s="1" t="str">
        <f t="shared" si="194"/>
        <v>NGR bulk stream sediment</v>
      </c>
      <c r="K1206" s="1" t="str">
        <f t="shared" si="195"/>
        <v>&lt;177 micron (NGR)</v>
      </c>
      <c r="L1206">
        <v>63</v>
      </c>
      <c r="M1206" t="s">
        <v>38</v>
      </c>
      <c r="N1206">
        <v>1205</v>
      </c>
      <c r="O1206">
        <v>3</v>
      </c>
    </row>
    <row r="1207" spans="1:15" hidden="1" x14ac:dyDescent="0.3">
      <c r="A1207" t="s">
        <v>4619</v>
      </c>
      <c r="B1207" t="s">
        <v>4620</v>
      </c>
      <c r="C1207" s="1" t="str">
        <f t="shared" si="189"/>
        <v>21:0455</v>
      </c>
      <c r="D1207" s="1" t="str">
        <f t="shared" si="193"/>
        <v>21:0149</v>
      </c>
      <c r="E1207" t="s">
        <v>4621</v>
      </c>
      <c r="F1207" t="s">
        <v>4622</v>
      </c>
      <c r="H1207">
        <v>54.022199299999997</v>
      </c>
      <c r="I1207">
        <v>-128.49616639999999</v>
      </c>
      <c r="J1207" s="1" t="str">
        <f t="shared" si="194"/>
        <v>NGR bulk stream sediment</v>
      </c>
      <c r="K1207" s="1" t="str">
        <f t="shared" si="195"/>
        <v>&lt;177 micron (NGR)</v>
      </c>
      <c r="L1207">
        <v>63</v>
      </c>
      <c r="M1207" t="s">
        <v>43</v>
      </c>
      <c r="N1207">
        <v>1206</v>
      </c>
      <c r="O1207">
        <v>4</v>
      </c>
    </row>
    <row r="1208" spans="1:15" hidden="1" x14ac:dyDescent="0.3">
      <c r="A1208" t="s">
        <v>4623</v>
      </c>
      <c r="B1208" t="s">
        <v>4624</v>
      </c>
      <c r="C1208" s="1" t="str">
        <f t="shared" si="189"/>
        <v>21:0455</v>
      </c>
      <c r="D1208" s="1" t="str">
        <f t="shared" si="193"/>
        <v>21:0149</v>
      </c>
      <c r="E1208" t="s">
        <v>4625</v>
      </c>
      <c r="F1208" t="s">
        <v>4626</v>
      </c>
      <c r="H1208">
        <v>54.002949000000001</v>
      </c>
      <c r="I1208">
        <v>-128.48185899999999</v>
      </c>
      <c r="J1208" s="1" t="str">
        <f t="shared" si="194"/>
        <v>NGR bulk stream sediment</v>
      </c>
      <c r="K1208" s="1" t="str">
        <f t="shared" si="195"/>
        <v>&lt;177 micron (NGR)</v>
      </c>
      <c r="L1208">
        <v>63</v>
      </c>
      <c r="M1208" t="s">
        <v>48</v>
      </c>
      <c r="N1208">
        <v>1207</v>
      </c>
      <c r="O1208">
        <v>1</v>
      </c>
    </row>
    <row r="1209" spans="1:15" hidden="1" x14ac:dyDescent="0.3">
      <c r="A1209" t="s">
        <v>4627</v>
      </c>
      <c r="B1209" t="s">
        <v>4628</v>
      </c>
      <c r="C1209" s="1" t="str">
        <f t="shared" si="189"/>
        <v>21:0455</v>
      </c>
      <c r="D1209" s="1" t="str">
        <f t="shared" si="193"/>
        <v>21:0149</v>
      </c>
      <c r="E1209" t="s">
        <v>4629</v>
      </c>
      <c r="F1209" t="s">
        <v>4630</v>
      </c>
      <c r="H1209">
        <v>54.003575499999997</v>
      </c>
      <c r="I1209">
        <v>-128.5202525</v>
      </c>
      <c r="J1209" s="1" t="str">
        <f t="shared" si="194"/>
        <v>NGR bulk stream sediment</v>
      </c>
      <c r="K1209" s="1" t="str">
        <f t="shared" si="195"/>
        <v>&lt;177 micron (NGR)</v>
      </c>
      <c r="L1209">
        <v>63</v>
      </c>
      <c r="M1209" t="s">
        <v>53</v>
      </c>
      <c r="N1209">
        <v>1208</v>
      </c>
      <c r="O1209">
        <v>1</v>
      </c>
    </row>
    <row r="1210" spans="1:15" hidden="1" x14ac:dyDescent="0.3">
      <c r="A1210" t="s">
        <v>4631</v>
      </c>
      <c r="B1210" t="s">
        <v>4632</v>
      </c>
      <c r="C1210" s="1" t="str">
        <f t="shared" si="189"/>
        <v>21:0455</v>
      </c>
      <c r="D1210" s="1" t="str">
        <f t="shared" si="193"/>
        <v>21:0149</v>
      </c>
      <c r="E1210" t="s">
        <v>4633</v>
      </c>
      <c r="F1210" t="s">
        <v>4634</v>
      </c>
      <c r="H1210">
        <v>54.058517299999998</v>
      </c>
      <c r="I1210">
        <v>-128.77056820000001</v>
      </c>
      <c r="J1210" s="1" t="str">
        <f t="shared" si="194"/>
        <v>NGR bulk stream sediment</v>
      </c>
      <c r="K1210" s="1" t="str">
        <f t="shared" si="195"/>
        <v>&lt;177 micron (NGR)</v>
      </c>
      <c r="L1210">
        <v>63</v>
      </c>
      <c r="M1210" t="s">
        <v>58</v>
      </c>
      <c r="N1210">
        <v>1209</v>
      </c>
      <c r="O1210">
        <v>2</v>
      </c>
    </row>
    <row r="1211" spans="1:15" hidden="1" x14ac:dyDescent="0.3">
      <c r="A1211" t="s">
        <v>4635</v>
      </c>
      <c r="B1211" t="s">
        <v>4636</v>
      </c>
      <c r="C1211" s="1" t="str">
        <f t="shared" si="189"/>
        <v>21:0455</v>
      </c>
      <c r="D1211" s="1" t="str">
        <f t="shared" si="193"/>
        <v>21:0149</v>
      </c>
      <c r="E1211" t="s">
        <v>4637</v>
      </c>
      <c r="F1211" t="s">
        <v>4638</v>
      </c>
      <c r="H1211">
        <v>54.041751499999997</v>
      </c>
      <c r="I1211">
        <v>-128.778448</v>
      </c>
      <c r="J1211" s="1" t="str">
        <f t="shared" si="194"/>
        <v>NGR bulk stream sediment</v>
      </c>
      <c r="K1211" s="1" t="str">
        <f t="shared" si="195"/>
        <v>&lt;177 micron (NGR)</v>
      </c>
      <c r="L1211">
        <v>63</v>
      </c>
      <c r="M1211" t="s">
        <v>24</v>
      </c>
      <c r="N1211">
        <v>1210</v>
      </c>
      <c r="O1211">
        <v>3</v>
      </c>
    </row>
    <row r="1212" spans="1:15" hidden="1" x14ac:dyDescent="0.3">
      <c r="A1212" t="s">
        <v>4639</v>
      </c>
      <c r="B1212" t="s">
        <v>4640</v>
      </c>
      <c r="C1212" s="1" t="str">
        <f t="shared" si="189"/>
        <v>21:0455</v>
      </c>
      <c r="D1212" s="1" t="str">
        <f t="shared" si="193"/>
        <v>21:0149</v>
      </c>
      <c r="E1212" t="s">
        <v>4637</v>
      </c>
      <c r="F1212" t="s">
        <v>4641</v>
      </c>
      <c r="H1212">
        <v>54.041751499999997</v>
      </c>
      <c r="I1212">
        <v>-128.778448</v>
      </c>
      <c r="J1212" s="1" t="str">
        <f t="shared" si="194"/>
        <v>NGR bulk stream sediment</v>
      </c>
      <c r="K1212" s="1" t="str">
        <f t="shared" si="195"/>
        <v>&lt;177 micron (NGR)</v>
      </c>
      <c r="L1212">
        <v>63</v>
      </c>
      <c r="M1212" t="s">
        <v>28</v>
      </c>
      <c r="N1212">
        <v>1211</v>
      </c>
      <c r="O1212">
        <v>5</v>
      </c>
    </row>
    <row r="1213" spans="1:15" hidden="1" x14ac:dyDescent="0.3">
      <c r="A1213" t="s">
        <v>4642</v>
      </c>
      <c r="B1213" t="s">
        <v>4643</v>
      </c>
      <c r="C1213" s="1" t="str">
        <f t="shared" si="189"/>
        <v>21:0455</v>
      </c>
      <c r="D1213" s="1" t="str">
        <f t="shared" si="193"/>
        <v>21:0149</v>
      </c>
      <c r="E1213" t="s">
        <v>4613</v>
      </c>
      <c r="F1213" t="s">
        <v>4644</v>
      </c>
      <c r="H1213">
        <v>54.038329500000003</v>
      </c>
      <c r="I1213">
        <v>-128.7797334</v>
      </c>
      <c r="J1213" s="1" t="str">
        <f t="shared" si="194"/>
        <v>NGR bulk stream sediment</v>
      </c>
      <c r="K1213" s="1" t="str">
        <f t="shared" si="195"/>
        <v>&lt;177 micron (NGR)</v>
      </c>
      <c r="L1213">
        <v>63</v>
      </c>
      <c r="M1213" t="s">
        <v>72</v>
      </c>
      <c r="N1213">
        <v>1212</v>
      </c>
      <c r="O1213">
        <v>2</v>
      </c>
    </row>
    <row r="1214" spans="1:15" hidden="1" x14ac:dyDescent="0.3">
      <c r="A1214" t="s">
        <v>4645</v>
      </c>
      <c r="B1214" t="s">
        <v>4646</v>
      </c>
      <c r="C1214" s="1" t="str">
        <f t="shared" si="189"/>
        <v>21:0455</v>
      </c>
      <c r="D1214" s="1" t="str">
        <f t="shared" si="193"/>
        <v>21:0149</v>
      </c>
      <c r="E1214" t="s">
        <v>4647</v>
      </c>
      <c r="F1214" t="s">
        <v>4648</v>
      </c>
      <c r="H1214">
        <v>54.026141199999998</v>
      </c>
      <c r="I1214">
        <v>-128.7598783</v>
      </c>
      <c r="J1214" s="1" t="str">
        <f t="shared" si="194"/>
        <v>NGR bulk stream sediment</v>
      </c>
      <c r="K1214" s="1" t="str">
        <f t="shared" si="195"/>
        <v>&lt;177 micron (NGR)</v>
      </c>
      <c r="L1214">
        <v>63</v>
      </c>
      <c r="M1214" t="s">
        <v>63</v>
      </c>
      <c r="N1214">
        <v>1213</v>
      </c>
      <c r="O1214">
        <v>1</v>
      </c>
    </row>
    <row r="1215" spans="1:15" hidden="1" x14ac:dyDescent="0.3">
      <c r="A1215" t="s">
        <v>4649</v>
      </c>
      <c r="B1215" t="s">
        <v>4650</v>
      </c>
      <c r="C1215" s="1" t="str">
        <f t="shared" si="189"/>
        <v>21:0455</v>
      </c>
      <c r="D1215" s="1" t="str">
        <f t="shared" si="193"/>
        <v>21:0149</v>
      </c>
      <c r="E1215" t="s">
        <v>4651</v>
      </c>
      <c r="F1215" t="s">
        <v>4652</v>
      </c>
      <c r="H1215">
        <v>54.033531600000003</v>
      </c>
      <c r="I1215">
        <v>-128.7565075</v>
      </c>
      <c r="J1215" s="1" t="str">
        <f t="shared" si="194"/>
        <v>NGR bulk stream sediment</v>
      </c>
      <c r="K1215" s="1" t="str">
        <f t="shared" si="195"/>
        <v>&lt;177 micron (NGR)</v>
      </c>
      <c r="L1215">
        <v>63</v>
      </c>
      <c r="M1215" t="s">
        <v>68</v>
      </c>
      <c r="N1215">
        <v>1214</v>
      </c>
      <c r="O1215">
        <v>1</v>
      </c>
    </row>
    <row r="1216" spans="1:15" hidden="1" x14ac:dyDescent="0.3">
      <c r="A1216" t="s">
        <v>4653</v>
      </c>
      <c r="B1216" t="s">
        <v>4654</v>
      </c>
      <c r="C1216" s="1" t="str">
        <f t="shared" si="189"/>
        <v>21:0455</v>
      </c>
      <c r="D1216" s="1" t="str">
        <f t="shared" si="193"/>
        <v>21:0149</v>
      </c>
      <c r="E1216" t="s">
        <v>4655</v>
      </c>
      <c r="F1216" t="s">
        <v>4656</v>
      </c>
      <c r="H1216">
        <v>54.024239999999999</v>
      </c>
      <c r="I1216">
        <v>-128.73588050000001</v>
      </c>
      <c r="J1216" s="1" t="str">
        <f t="shared" si="194"/>
        <v>NGR bulk stream sediment</v>
      </c>
      <c r="K1216" s="1" t="str">
        <f t="shared" si="195"/>
        <v>&lt;177 micron (NGR)</v>
      </c>
      <c r="L1216">
        <v>63</v>
      </c>
      <c r="M1216" t="s">
        <v>77</v>
      </c>
      <c r="N1216">
        <v>1215</v>
      </c>
      <c r="O1216">
        <v>0.5</v>
      </c>
    </row>
    <row r="1217" spans="1:15" hidden="1" x14ac:dyDescent="0.3">
      <c r="A1217" t="s">
        <v>4657</v>
      </c>
      <c r="B1217" t="s">
        <v>4658</v>
      </c>
      <c r="C1217" s="1" t="str">
        <f t="shared" si="189"/>
        <v>21:0455</v>
      </c>
      <c r="D1217" s="1" t="str">
        <f t="shared" si="193"/>
        <v>21:0149</v>
      </c>
      <c r="E1217" t="s">
        <v>4659</v>
      </c>
      <c r="F1217" t="s">
        <v>4660</v>
      </c>
      <c r="H1217">
        <v>54.088015300000002</v>
      </c>
      <c r="I1217">
        <v>-128.9231048</v>
      </c>
      <c r="J1217" s="1" t="str">
        <f t="shared" si="194"/>
        <v>NGR bulk stream sediment</v>
      </c>
      <c r="K1217" s="1" t="str">
        <f t="shared" si="195"/>
        <v>&lt;177 micron (NGR)</v>
      </c>
      <c r="L1217">
        <v>63</v>
      </c>
      <c r="M1217" t="s">
        <v>82</v>
      </c>
      <c r="N1217">
        <v>1216</v>
      </c>
      <c r="O1217">
        <v>8</v>
      </c>
    </row>
    <row r="1218" spans="1:15" hidden="1" x14ac:dyDescent="0.3">
      <c r="A1218" t="s">
        <v>4661</v>
      </c>
      <c r="B1218" t="s">
        <v>4662</v>
      </c>
      <c r="C1218" s="1" t="str">
        <f t="shared" ref="C1218:C1281" si="196">HYPERLINK("https://geochem.nrcan.gc.ca/cdogs/content/bdl/bdl210455_e.htm", "21:0455")</f>
        <v>21:0455</v>
      </c>
      <c r="D1218" s="1" t="str">
        <f t="shared" si="193"/>
        <v>21:0149</v>
      </c>
      <c r="E1218" t="s">
        <v>4663</v>
      </c>
      <c r="F1218" t="s">
        <v>4664</v>
      </c>
      <c r="H1218">
        <v>54.090598800000002</v>
      </c>
      <c r="I1218">
        <v>-128.92866570000001</v>
      </c>
      <c r="J1218" s="1" t="str">
        <f t="shared" si="194"/>
        <v>NGR bulk stream sediment</v>
      </c>
      <c r="K1218" s="1" t="str">
        <f t="shared" si="195"/>
        <v>&lt;177 micron (NGR)</v>
      </c>
      <c r="L1218">
        <v>63</v>
      </c>
      <c r="M1218" t="s">
        <v>87</v>
      </c>
      <c r="N1218">
        <v>1217</v>
      </c>
      <c r="O1218">
        <v>5</v>
      </c>
    </row>
    <row r="1219" spans="1:15" hidden="1" x14ac:dyDescent="0.3">
      <c r="A1219" t="s">
        <v>4665</v>
      </c>
      <c r="B1219" t="s">
        <v>4666</v>
      </c>
      <c r="C1219" s="1" t="str">
        <f t="shared" si="196"/>
        <v>21:0455</v>
      </c>
      <c r="D1219" s="1" t="str">
        <f t="shared" si="193"/>
        <v>21:0149</v>
      </c>
      <c r="E1219" t="s">
        <v>4667</v>
      </c>
      <c r="F1219" t="s">
        <v>4668</v>
      </c>
      <c r="H1219">
        <v>54.1008341</v>
      </c>
      <c r="I1219">
        <v>-128.8980952</v>
      </c>
      <c r="J1219" s="1" t="str">
        <f t="shared" si="194"/>
        <v>NGR bulk stream sediment</v>
      </c>
      <c r="K1219" s="1" t="str">
        <f t="shared" si="195"/>
        <v>&lt;177 micron (NGR)</v>
      </c>
      <c r="L1219">
        <v>63</v>
      </c>
      <c r="M1219" t="s">
        <v>92</v>
      </c>
      <c r="N1219">
        <v>1218</v>
      </c>
      <c r="O1219">
        <v>2</v>
      </c>
    </row>
    <row r="1220" spans="1:15" hidden="1" x14ac:dyDescent="0.3">
      <c r="A1220" t="s">
        <v>4669</v>
      </c>
      <c r="B1220" t="s">
        <v>4670</v>
      </c>
      <c r="C1220" s="1" t="str">
        <f t="shared" si="196"/>
        <v>21:0455</v>
      </c>
      <c r="D1220" s="1" t="str">
        <f t="shared" si="193"/>
        <v>21:0149</v>
      </c>
      <c r="E1220" t="s">
        <v>4671</v>
      </c>
      <c r="F1220" t="s">
        <v>4672</v>
      </c>
      <c r="H1220">
        <v>54.099689699999999</v>
      </c>
      <c r="I1220">
        <v>-128.89346499999999</v>
      </c>
      <c r="J1220" s="1" t="str">
        <f t="shared" si="194"/>
        <v>NGR bulk stream sediment</v>
      </c>
      <c r="K1220" s="1" t="str">
        <f t="shared" si="195"/>
        <v>&lt;177 micron (NGR)</v>
      </c>
      <c r="L1220">
        <v>63</v>
      </c>
      <c r="M1220" t="s">
        <v>97</v>
      </c>
      <c r="N1220">
        <v>1219</v>
      </c>
      <c r="O1220">
        <v>7</v>
      </c>
    </row>
    <row r="1221" spans="1:15" hidden="1" x14ac:dyDescent="0.3">
      <c r="A1221" t="s">
        <v>4673</v>
      </c>
      <c r="B1221" t="s">
        <v>4674</v>
      </c>
      <c r="C1221" s="1" t="str">
        <f t="shared" si="196"/>
        <v>21:0455</v>
      </c>
      <c r="D1221" s="1" t="str">
        <f t="shared" si="193"/>
        <v>21:0149</v>
      </c>
      <c r="E1221" t="s">
        <v>4675</v>
      </c>
      <c r="F1221" t="s">
        <v>4676</v>
      </c>
      <c r="H1221">
        <v>54.1034218</v>
      </c>
      <c r="I1221">
        <v>-128.8841888</v>
      </c>
      <c r="J1221" s="1" t="str">
        <f t="shared" si="194"/>
        <v>NGR bulk stream sediment</v>
      </c>
      <c r="K1221" s="1" t="str">
        <f t="shared" si="195"/>
        <v>&lt;177 micron (NGR)</v>
      </c>
      <c r="L1221">
        <v>63</v>
      </c>
      <c r="M1221" t="s">
        <v>102</v>
      </c>
      <c r="N1221">
        <v>1220</v>
      </c>
      <c r="O1221">
        <v>15</v>
      </c>
    </row>
    <row r="1222" spans="1:15" hidden="1" x14ac:dyDescent="0.3">
      <c r="A1222" t="s">
        <v>4677</v>
      </c>
      <c r="B1222" t="s">
        <v>4678</v>
      </c>
      <c r="C1222" s="1" t="str">
        <f t="shared" si="196"/>
        <v>21:0455</v>
      </c>
      <c r="D1222" s="1" t="str">
        <f t="shared" si="193"/>
        <v>21:0149</v>
      </c>
      <c r="E1222" t="s">
        <v>4679</v>
      </c>
      <c r="F1222" t="s">
        <v>4680</v>
      </c>
      <c r="H1222">
        <v>54.1141747</v>
      </c>
      <c r="I1222">
        <v>-128.84035280000001</v>
      </c>
      <c r="J1222" s="1" t="str">
        <f t="shared" si="194"/>
        <v>NGR bulk stream sediment</v>
      </c>
      <c r="K1222" s="1" t="str">
        <f t="shared" si="195"/>
        <v>&lt;177 micron (NGR)</v>
      </c>
      <c r="L1222">
        <v>63</v>
      </c>
      <c r="M1222" t="s">
        <v>107</v>
      </c>
      <c r="N1222">
        <v>1221</v>
      </c>
      <c r="O1222">
        <v>3</v>
      </c>
    </row>
    <row r="1223" spans="1:15" hidden="1" x14ac:dyDescent="0.3">
      <c r="A1223" t="s">
        <v>4681</v>
      </c>
      <c r="B1223" t="s">
        <v>4682</v>
      </c>
      <c r="C1223" s="1" t="str">
        <f t="shared" si="196"/>
        <v>21:0455</v>
      </c>
      <c r="D1223" s="1" t="str">
        <f t="shared" si="193"/>
        <v>21:0149</v>
      </c>
      <c r="E1223" t="s">
        <v>4683</v>
      </c>
      <c r="F1223" t="s">
        <v>4684</v>
      </c>
      <c r="H1223">
        <v>54.091143799999998</v>
      </c>
      <c r="I1223">
        <v>-128.8357014</v>
      </c>
      <c r="J1223" s="1" t="str">
        <f t="shared" si="194"/>
        <v>NGR bulk stream sediment</v>
      </c>
      <c r="K1223" s="1" t="str">
        <f t="shared" si="195"/>
        <v>&lt;177 micron (NGR)</v>
      </c>
      <c r="L1223">
        <v>63</v>
      </c>
      <c r="M1223" t="s">
        <v>112</v>
      </c>
      <c r="N1223">
        <v>1222</v>
      </c>
      <c r="O1223">
        <v>23</v>
      </c>
    </row>
    <row r="1224" spans="1:15" hidden="1" x14ac:dyDescent="0.3">
      <c r="A1224" t="s">
        <v>4685</v>
      </c>
      <c r="B1224" t="s">
        <v>4686</v>
      </c>
      <c r="C1224" s="1" t="str">
        <f t="shared" si="196"/>
        <v>21:0455</v>
      </c>
      <c r="D1224" s="1" t="str">
        <f>HYPERLINK("https://geochem.nrcan.gc.ca/cdogs/content/svy/svy_e.htm", "")</f>
        <v/>
      </c>
      <c r="G1224" s="1" t="str">
        <f>HYPERLINK("https://geochem.nrcan.gc.ca/cdogs/content/cr_/cr_00119_e.htm", "119")</f>
        <v>119</v>
      </c>
      <c r="J1224" t="s">
        <v>31</v>
      </c>
      <c r="K1224" t="s">
        <v>32</v>
      </c>
      <c r="L1224">
        <v>63</v>
      </c>
      <c r="M1224" t="s">
        <v>33</v>
      </c>
      <c r="N1224">
        <v>1223</v>
      </c>
      <c r="O1224">
        <v>2</v>
      </c>
    </row>
    <row r="1225" spans="1:15" hidden="1" x14ac:dyDescent="0.3">
      <c r="A1225" t="s">
        <v>4687</v>
      </c>
      <c r="B1225" t="s">
        <v>4688</v>
      </c>
      <c r="C1225" s="1" t="str">
        <f t="shared" si="196"/>
        <v>21:0455</v>
      </c>
      <c r="D1225" s="1" t="str">
        <f t="shared" ref="D1225:D1241" si="197">HYPERLINK("https://geochem.nrcan.gc.ca/cdogs/content/svy/svy210149_e.htm", "21:0149")</f>
        <v>21:0149</v>
      </c>
      <c r="E1225" t="s">
        <v>4689</v>
      </c>
      <c r="F1225" t="s">
        <v>4690</v>
      </c>
      <c r="H1225">
        <v>54.132378799999998</v>
      </c>
      <c r="I1225">
        <v>-128.8977271</v>
      </c>
      <c r="J1225" s="1" t="str">
        <f t="shared" ref="J1225:J1241" si="198">HYPERLINK("https://geochem.nrcan.gc.ca/cdogs/content/kwd/kwd020030_e.htm", "NGR bulk stream sediment")</f>
        <v>NGR bulk stream sediment</v>
      </c>
      <c r="K1225" s="1" t="str">
        <f t="shared" ref="K1225:K1241" si="199">HYPERLINK("https://geochem.nrcan.gc.ca/cdogs/content/kwd/kwd080006_e.htm", "&lt;177 micron (NGR)")</f>
        <v>&lt;177 micron (NGR)</v>
      </c>
      <c r="L1225">
        <v>64</v>
      </c>
      <c r="M1225" t="s">
        <v>19</v>
      </c>
      <c r="N1225">
        <v>1224</v>
      </c>
      <c r="O1225">
        <v>6</v>
      </c>
    </row>
    <row r="1226" spans="1:15" hidden="1" x14ac:dyDescent="0.3">
      <c r="A1226" t="s">
        <v>4691</v>
      </c>
      <c r="B1226" t="s">
        <v>4692</v>
      </c>
      <c r="C1226" s="1" t="str">
        <f t="shared" si="196"/>
        <v>21:0455</v>
      </c>
      <c r="D1226" s="1" t="str">
        <f t="shared" si="197"/>
        <v>21:0149</v>
      </c>
      <c r="E1226" t="s">
        <v>4693</v>
      </c>
      <c r="F1226" t="s">
        <v>4694</v>
      </c>
      <c r="H1226">
        <v>54.09281</v>
      </c>
      <c r="I1226">
        <v>-128.83136819999999</v>
      </c>
      <c r="J1226" s="1" t="str">
        <f t="shared" si="198"/>
        <v>NGR bulk stream sediment</v>
      </c>
      <c r="K1226" s="1" t="str">
        <f t="shared" si="199"/>
        <v>&lt;177 micron (NGR)</v>
      </c>
      <c r="L1226">
        <v>64</v>
      </c>
      <c r="M1226" t="s">
        <v>24</v>
      </c>
      <c r="N1226">
        <v>1225</v>
      </c>
      <c r="O1226">
        <v>17</v>
      </c>
    </row>
    <row r="1227" spans="1:15" hidden="1" x14ac:dyDescent="0.3">
      <c r="A1227" t="s">
        <v>4695</v>
      </c>
      <c r="B1227" t="s">
        <v>4696</v>
      </c>
      <c r="C1227" s="1" t="str">
        <f t="shared" si="196"/>
        <v>21:0455</v>
      </c>
      <c r="D1227" s="1" t="str">
        <f t="shared" si="197"/>
        <v>21:0149</v>
      </c>
      <c r="E1227" t="s">
        <v>4693</v>
      </c>
      <c r="F1227" t="s">
        <v>4697</v>
      </c>
      <c r="H1227">
        <v>54.09281</v>
      </c>
      <c r="I1227">
        <v>-128.83136819999999</v>
      </c>
      <c r="J1227" s="1" t="str">
        <f t="shared" si="198"/>
        <v>NGR bulk stream sediment</v>
      </c>
      <c r="K1227" s="1" t="str">
        <f t="shared" si="199"/>
        <v>&lt;177 micron (NGR)</v>
      </c>
      <c r="L1227">
        <v>64</v>
      </c>
      <c r="M1227" t="s">
        <v>28</v>
      </c>
      <c r="N1227">
        <v>1226</v>
      </c>
      <c r="O1227">
        <v>5</v>
      </c>
    </row>
    <row r="1228" spans="1:15" hidden="1" x14ac:dyDescent="0.3">
      <c r="A1228" t="s">
        <v>4698</v>
      </c>
      <c r="B1228" t="s">
        <v>4699</v>
      </c>
      <c r="C1228" s="1" t="str">
        <f t="shared" si="196"/>
        <v>21:0455</v>
      </c>
      <c r="D1228" s="1" t="str">
        <f t="shared" si="197"/>
        <v>21:0149</v>
      </c>
      <c r="E1228" t="s">
        <v>4700</v>
      </c>
      <c r="F1228" t="s">
        <v>4701</v>
      </c>
      <c r="H1228">
        <v>54.129742499999999</v>
      </c>
      <c r="I1228">
        <v>-128.92292019999999</v>
      </c>
      <c r="J1228" s="1" t="str">
        <f t="shared" si="198"/>
        <v>NGR bulk stream sediment</v>
      </c>
      <c r="K1228" s="1" t="str">
        <f t="shared" si="199"/>
        <v>&lt;177 micron (NGR)</v>
      </c>
      <c r="L1228">
        <v>64</v>
      </c>
      <c r="M1228" t="s">
        <v>38</v>
      </c>
      <c r="N1228">
        <v>1227</v>
      </c>
      <c r="O1228">
        <v>2</v>
      </c>
    </row>
    <row r="1229" spans="1:15" hidden="1" x14ac:dyDescent="0.3">
      <c r="A1229" t="s">
        <v>4702</v>
      </c>
      <c r="B1229" t="s">
        <v>4703</v>
      </c>
      <c r="C1229" s="1" t="str">
        <f t="shared" si="196"/>
        <v>21:0455</v>
      </c>
      <c r="D1229" s="1" t="str">
        <f t="shared" si="197"/>
        <v>21:0149</v>
      </c>
      <c r="E1229" t="s">
        <v>4704</v>
      </c>
      <c r="F1229" t="s">
        <v>4705</v>
      </c>
      <c r="H1229">
        <v>54.125440599999997</v>
      </c>
      <c r="I1229">
        <v>-128.92666220000001</v>
      </c>
      <c r="J1229" s="1" t="str">
        <f t="shared" si="198"/>
        <v>NGR bulk stream sediment</v>
      </c>
      <c r="K1229" s="1" t="str">
        <f t="shared" si="199"/>
        <v>&lt;177 micron (NGR)</v>
      </c>
      <c r="L1229">
        <v>64</v>
      </c>
      <c r="M1229" t="s">
        <v>43</v>
      </c>
      <c r="N1229">
        <v>1228</v>
      </c>
      <c r="O1229">
        <v>4</v>
      </c>
    </row>
    <row r="1230" spans="1:15" hidden="1" x14ac:dyDescent="0.3">
      <c r="A1230" t="s">
        <v>4706</v>
      </c>
      <c r="B1230" t="s">
        <v>4707</v>
      </c>
      <c r="C1230" s="1" t="str">
        <f t="shared" si="196"/>
        <v>21:0455</v>
      </c>
      <c r="D1230" s="1" t="str">
        <f t="shared" si="197"/>
        <v>21:0149</v>
      </c>
      <c r="E1230" t="s">
        <v>4689</v>
      </c>
      <c r="F1230" t="s">
        <v>4708</v>
      </c>
      <c r="H1230">
        <v>54.132378799999998</v>
      </c>
      <c r="I1230">
        <v>-128.8977271</v>
      </c>
      <c r="J1230" s="1" t="str">
        <f t="shared" si="198"/>
        <v>NGR bulk stream sediment</v>
      </c>
      <c r="K1230" s="1" t="str">
        <f t="shared" si="199"/>
        <v>&lt;177 micron (NGR)</v>
      </c>
      <c r="L1230">
        <v>64</v>
      </c>
      <c r="M1230" t="s">
        <v>72</v>
      </c>
      <c r="N1230">
        <v>1229</v>
      </c>
      <c r="O1230">
        <v>5</v>
      </c>
    </row>
    <row r="1231" spans="1:15" hidden="1" x14ac:dyDescent="0.3">
      <c r="A1231" t="s">
        <v>4709</v>
      </c>
      <c r="B1231" t="s">
        <v>4710</v>
      </c>
      <c r="C1231" s="1" t="str">
        <f t="shared" si="196"/>
        <v>21:0455</v>
      </c>
      <c r="D1231" s="1" t="str">
        <f t="shared" si="197"/>
        <v>21:0149</v>
      </c>
      <c r="E1231" t="s">
        <v>4711</v>
      </c>
      <c r="F1231" t="s">
        <v>4712</v>
      </c>
      <c r="H1231">
        <v>54.119019700000003</v>
      </c>
      <c r="I1231">
        <v>-128.8196671</v>
      </c>
      <c r="J1231" s="1" t="str">
        <f t="shared" si="198"/>
        <v>NGR bulk stream sediment</v>
      </c>
      <c r="K1231" s="1" t="str">
        <f t="shared" si="199"/>
        <v>&lt;177 micron (NGR)</v>
      </c>
      <c r="L1231">
        <v>64</v>
      </c>
      <c r="M1231" t="s">
        <v>48</v>
      </c>
      <c r="N1231">
        <v>1230</v>
      </c>
      <c r="O1231">
        <v>8</v>
      </c>
    </row>
    <row r="1232" spans="1:15" hidden="1" x14ac:dyDescent="0.3">
      <c r="A1232" t="s">
        <v>4713</v>
      </c>
      <c r="B1232" t="s">
        <v>4714</v>
      </c>
      <c r="C1232" s="1" t="str">
        <f t="shared" si="196"/>
        <v>21:0455</v>
      </c>
      <c r="D1232" s="1" t="str">
        <f t="shared" si="197"/>
        <v>21:0149</v>
      </c>
      <c r="E1232" t="s">
        <v>4715</v>
      </c>
      <c r="F1232" t="s">
        <v>4716</v>
      </c>
      <c r="H1232">
        <v>54.125206300000002</v>
      </c>
      <c r="I1232">
        <v>-128.79151909999999</v>
      </c>
      <c r="J1232" s="1" t="str">
        <f t="shared" si="198"/>
        <v>NGR bulk stream sediment</v>
      </c>
      <c r="K1232" s="1" t="str">
        <f t="shared" si="199"/>
        <v>&lt;177 micron (NGR)</v>
      </c>
      <c r="L1232">
        <v>64</v>
      </c>
      <c r="M1232" t="s">
        <v>53</v>
      </c>
      <c r="N1232">
        <v>1231</v>
      </c>
      <c r="O1232">
        <v>1</v>
      </c>
    </row>
    <row r="1233" spans="1:15" hidden="1" x14ac:dyDescent="0.3">
      <c r="A1233" t="s">
        <v>4717</v>
      </c>
      <c r="B1233" t="s">
        <v>4718</v>
      </c>
      <c r="C1233" s="1" t="str">
        <f t="shared" si="196"/>
        <v>21:0455</v>
      </c>
      <c r="D1233" s="1" t="str">
        <f t="shared" si="197"/>
        <v>21:0149</v>
      </c>
      <c r="E1233" t="s">
        <v>4719</v>
      </c>
      <c r="F1233" t="s">
        <v>4720</v>
      </c>
      <c r="H1233">
        <v>54.133030599999998</v>
      </c>
      <c r="I1233">
        <v>-128.76292570000001</v>
      </c>
      <c r="J1233" s="1" t="str">
        <f t="shared" si="198"/>
        <v>NGR bulk stream sediment</v>
      </c>
      <c r="K1233" s="1" t="str">
        <f t="shared" si="199"/>
        <v>&lt;177 micron (NGR)</v>
      </c>
      <c r="L1233">
        <v>64</v>
      </c>
      <c r="M1233" t="s">
        <v>58</v>
      </c>
      <c r="N1233">
        <v>1232</v>
      </c>
      <c r="O1233">
        <v>1</v>
      </c>
    </row>
    <row r="1234" spans="1:15" hidden="1" x14ac:dyDescent="0.3">
      <c r="A1234" t="s">
        <v>4721</v>
      </c>
      <c r="B1234" t="s">
        <v>4722</v>
      </c>
      <c r="C1234" s="1" t="str">
        <f t="shared" si="196"/>
        <v>21:0455</v>
      </c>
      <c r="D1234" s="1" t="str">
        <f t="shared" si="197"/>
        <v>21:0149</v>
      </c>
      <c r="E1234" t="s">
        <v>4723</v>
      </c>
      <c r="F1234" t="s">
        <v>4724</v>
      </c>
      <c r="H1234">
        <v>54.1366795</v>
      </c>
      <c r="I1234">
        <v>-128.74877960000001</v>
      </c>
      <c r="J1234" s="1" t="str">
        <f t="shared" si="198"/>
        <v>NGR bulk stream sediment</v>
      </c>
      <c r="K1234" s="1" t="str">
        <f t="shared" si="199"/>
        <v>&lt;177 micron (NGR)</v>
      </c>
      <c r="L1234">
        <v>64</v>
      </c>
      <c r="M1234" t="s">
        <v>63</v>
      </c>
      <c r="N1234">
        <v>1233</v>
      </c>
      <c r="O1234">
        <v>1</v>
      </c>
    </row>
    <row r="1235" spans="1:15" hidden="1" x14ac:dyDescent="0.3">
      <c r="A1235" t="s">
        <v>4725</v>
      </c>
      <c r="B1235" t="s">
        <v>4726</v>
      </c>
      <c r="C1235" s="1" t="str">
        <f t="shared" si="196"/>
        <v>21:0455</v>
      </c>
      <c r="D1235" s="1" t="str">
        <f t="shared" si="197"/>
        <v>21:0149</v>
      </c>
      <c r="E1235" t="s">
        <v>4727</v>
      </c>
      <c r="F1235" t="s">
        <v>4728</v>
      </c>
      <c r="H1235">
        <v>54.166770399999997</v>
      </c>
      <c r="I1235">
        <v>-128.8601682</v>
      </c>
      <c r="J1235" s="1" t="str">
        <f t="shared" si="198"/>
        <v>NGR bulk stream sediment</v>
      </c>
      <c r="K1235" s="1" t="str">
        <f t="shared" si="199"/>
        <v>&lt;177 micron (NGR)</v>
      </c>
      <c r="L1235">
        <v>64</v>
      </c>
      <c r="M1235" t="s">
        <v>68</v>
      </c>
      <c r="N1235">
        <v>1234</v>
      </c>
      <c r="O1235">
        <v>9</v>
      </c>
    </row>
    <row r="1236" spans="1:15" hidden="1" x14ac:dyDescent="0.3">
      <c r="A1236" t="s">
        <v>4729</v>
      </c>
      <c r="B1236" t="s">
        <v>4730</v>
      </c>
      <c r="C1236" s="1" t="str">
        <f t="shared" si="196"/>
        <v>21:0455</v>
      </c>
      <c r="D1236" s="1" t="str">
        <f t="shared" si="197"/>
        <v>21:0149</v>
      </c>
      <c r="E1236" t="s">
        <v>4731</v>
      </c>
      <c r="F1236" t="s">
        <v>4732</v>
      </c>
      <c r="H1236">
        <v>54.158567699999999</v>
      </c>
      <c r="I1236">
        <v>-128.80903989999999</v>
      </c>
      <c r="J1236" s="1" t="str">
        <f t="shared" si="198"/>
        <v>NGR bulk stream sediment</v>
      </c>
      <c r="K1236" s="1" t="str">
        <f t="shared" si="199"/>
        <v>&lt;177 micron (NGR)</v>
      </c>
      <c r="L1236">
        <v>64</v>
      </c>
      <c r="M1236" t="s">
        <v>77</v>
      </c>
      <c r="N1236">
        <v>1235</v>
      </c>
      <c r="O1236">
        <v>9</v>
      </c>
    </row>
    <row r="1237" spans="1:15" hidden="1" x14ac:dyDescent="0.3">
      <c r="A1237" t="s">
        <v>4733</v>
      </c>
      <c r="B1237" t="s">
        <v>4734</v>
      </c>
      <c r="C1237" s="1" t="str">
        <f t="shared" si="196"/>
        <v>21:0455</v>
      </c>
      <c r="D1237" s="1" t="str">
        <f t="shared" si="197"/>
        <v>21:0149</v>
      </c>
      <c r="E1237" t="s">
        <v>4735</v>
      </c>
      <c r="F1237" t="s">
        <v>4736</v>
      </c>
      <c r="H1237">
        <v>54.162406699999998</v>
      </c>
      <c r="I1237">
        <v>-128.80997189999999</v>
      </c>
      <c r="J1237" s="1" t="str">
        <f t="shared" si="198"/>
        <v>NGR bulk stream sediment</v>
      </c>
      <c r="K1237" s="1" t="str">
        <f t="shared" si="199"/>
        <v>&lt;177 micron (NGR)</v>
      </c>
      <c r="L1237">
        <v>64</v>
      </c>
      <c r="M1237" t="s">
        <v>82</v>
      </c>
      <c r="N1237">
        <v>1236</v>
      </c>
      <c r="O1237">
        <v>8</v>
      </c>
    </row>
    <row r="1238" spans="1:15" hidden="1" x14ac:dyDescent="0.3">
      <c r="A1238" t="s">
        <v>4737</v>
      </c>
      <c r="B1238" t="s">
        <v>4738</v>
      </c>
      <c r="C1238" s="1" t="str">
        <f t="shared" si="196"/>
        <v>21:0455</v>
      </c>
      <c r="D1238" s="1" t="str">
        <f t="shared" si="197"/>
        <v>21:0149</v>
      </c>
      <c r="E1238" t="s">
        <v>4739</v>
      </c>
      <c r="F1238" t="s">
        <v>4740</v>
      </c>
      <c r="H1238">
        <v>54.1893259</v>
      </c>
      <c r="I1238">
        <v>-128.80414909999999</v>
      </c>
      <c r="J1238" s="1" t="str">
        <f t="shared" si="198"/>
        <v>NGR bulk stream sediment</v>
      </c>
      <c r="K1238" s="1" t="str">
        <f t="shared" si="199"/>
        <v>&lt;177 micron (NGR)</v>
      </c>
      <c r="L1238">
        <v>64</v>
      </c>
      <c r="M1238" t="s">
        <v>87</v>
      </c>
      <c r="N1238">
        <v>1237</v>
      </c>
      <c r="O1238">
        <v>8</v>
      </c>
    </row>
    <row r="1239" spans="1:15" hidden="1" x14ac:dyDescent="0.3">
      <c r="A1239" t="s">
        <v>4741</v>
      </c>
      <c r="B1239" t="s">
        <v>4742</v>
      </c>
      <c r="C1239" s="1" t="str">
        <f t="shared" si="196"/>
        <v>21:0455</v>
      </c>
      <c r="D1239" s="1" t="str">
        <f t="shared" si="197"/>
        <v>21:0149</v>
      </c>
      <c r="E1239" t="s">
        <v>4743</v>
      </c>
      <c r="F1239" t="s">
        <v>4744</v>
      </c>
      <c r="H1239">
        <v>54.1970235</v>
      </c>
      <c r="I1239">
        <v>-128.7327195</v>
      </c>
      <c r="J1239" s="1" t="str">
        <f t="shared" si="198"/>
        <v>NGR bulk stream sediment</v>
      </c>
      <c r="K1239" s="1" t="str">
        <f t="shared" si="199"/>
        <v>&lt;177 micron (NGR)</v>
      </c>
      <c r="L1239">
        <v>64</v>
      </c>
      <c r="M1239" t="s">
        <v>92</v>
      </c>
      <c r="N1239">
        <v>1238</v>
      </c>
      <c r="O1239">
        <v>5</v>
      </c>
    </row>
    <row r="1240" spans="1:15" hidden="1" x14ac:dyDescent="0.3">
      <c r="A1240" t="s">
        <v>4745</v>
      </c>
      <c r="B1240" t="s">
        <v>4746</v>
      </c>
      <c r="C1240" s="1" t="str">
        <f t="shared" si="196"/>
        <v>21:0455</v>
      </c>
      <c r="D1240" s="1" t="str">
        <f t="shared" si="197"/>
        <v>21:0149</v>
      </c>
      <c r="E1240" t="s">
        <v>4747</v>
      </c>
      <c r="F1240" t="s">
        <v>4748</v>
      </c>
      <c r="H1240">
        <v>54.1130633</v>
      </c>
      <c r="I1240">
        <v>-128.72989079999999</v>
      </c>
      <c r="J1240" s="1" t="str">
        <f t="shared" si="198"/>
        <v>NGR bulk stream sediment</v>
      </c>
      <c r="K1240" s="1" t="str">
        <f t="shared" si="199"/>
        <v>&lt;177 micron (NGR)</v>
      </c>
      <c r="L1240">
        <v>64</v>
      </c>
      <c r="M1240" t="s">
        <v>97</v>
      </c>
      <c r="N1240">
        <v>1239</v>
      </c>
      <c r="O1240">
        <v>1</v>
      </c>
    </row>
    <row r="1241" spans="1:15" hidden="1" x14ac:dyDescent="0.3">
      <c r="A1241" t="s">
        <v>4749</v>
      </c>
      <c r="B1241" t="s">
        <v>4750</v>
      </c>
      <c r="C1241" s="1" t="str">
        <f t="shared" si="196"/>
        <v>21:0455</v>
      </c>
      <c r="D1241" s="1" t="str">
        <f t="shared" si="197"/>
        <v>21:0149</v>
      </c>
      <c r="E1241" t="s">
        <v>4751</v>
      </c>
      <c r="F1241" t="s">
        <v>4752</v>
      </c>
      <c r="H1241">
        <v>54.171875100000001</v>
      </c>
      <c r="I1241">
        <v>-128.94874960000001</v>
      </c>
      <c r="J1241" s="1" t="str">
        <f t="shared" si="198"/>
        <v>NGR bulk stream sediment</v>
      </c>
      <c r="K1241" s="1" t="str">
        <f t="shared" si="199"/>
        <v>&lt;177 micron (NGR)</v>
      </c>
      <c r="L1241">
        <v>64</v>
      </c>
      <c r="M1241" t="s">
        <v>102</v>
      </c>
      <c r="N1241">
        <v>1240</v>
      </c>
      <c r="O1241">
        <v>1</v>
      </c>
    </row>
    <row r="1242" spans="1:15" hidden="1" x14ac:dyDescent="0.3">
      <c r="A1242" t="s">
        <v>4753</v>
      </c>
      <c r="B1242" t="s">
        <v>4754</v>
      </c>
      <c r="C1242" s="1" t="str">
        <f t="shared" si="196"/>
        <v>21:0455</v>
      </c>
      <c r="D1242" s="1" t="str">
        <f>HYPERLINK("https://geochem.nrcan.gc.ca/cdogs/content/svy/svy_e.htm", "")</f>
        <v/>
      </c>
      <c r="G1242" s="1" t="str">
        <f>HYPERLINK("https://geochem.nrcan.gc.ca/cdogs/content/cr_/cr_00120_e.htm", "120")</f>
        <v>120</v>
      </c>
      <c r="J1242" t="s">
        <v>31</v>
      </c>
      <c r="K1242" t="s">
        <v>32</v>
      </c>
      <c r="L1242">
        <v>64</v>
      </c>
      <c r="M1242" t="s">
        <v>33</v>
      </c>
      <c r="N1242">
        <v>1241</v>
      </c>
      <c r="O1242">
        <v>3</v>
      </c>
    </row>
    <row r="1243" spans="1:15" hidden="1" x14ac:dyDescent="0.3">
      <c r="A1243" t="s">
        <v>4755</v>
      </c>
      <c r="B1243" t="s">
        <v>4756</v>
      </c>
      <c r="C1243" s="1" t="str">
        <f t="shared" si="196"/>
        <v>21:0455</v>
      </c>
      <c r="D1243" s="1" t="str">
        <f t="shared" ref="D1243:D1257" si="200">HYPERLINK("https://geochem.nrcan.gc.ca/cdogs/content/svy/svy210149_e.htm", "21:0149")</f>
        <v>21:0149</v>
      </c>
      <c r="E1243" t="s">
        <v>4757</v>
      </c>
      <c r="F1243" t="s">
        <v>4758</v>
      </c>
      <c r="H1243">
        <v>54.171584000000003</v>
      </c>
      <c r="I1243">
        <v>-128.94309670000001</v>
      </c>
      <c r="J1243" s="1" t="str">
        <f t="shared" ref="J1243:J1257" si="201">HYPERLINK("https://geochem.nrcan.gc.ca/cdogs/content/kwd/kwd020030_e.htm", "NGR bulk stream sediment")</f>
        <v>NGR bulk stream sediment</v>
      </c>
      <c r="K1243" s="1" t="str">
        <f t="shared" ref="K1243:K1257" si="202">HYPERLINK("https://geochem.nrcan.gc.ca/cdogs/content/kwd/kwd080006_e.htm", "&lt;177 micron (NGR)")</f>
        <v>&lt;177 micron (NGR)</v>
      </c>
      <c r="L1243">
        <v>64</v>
      </c>
      <c r="M1243" t="s">
        <v>107</v>
      </c>
      <c r="N1243">
        <v>1242</v>
      </c>
      <c r="O1243">
        <v>2</v>
      </c>
    </row>
    <row r="1244" spans="1:15" hidden="1" x14ac:dyDescent="0.3">
      <c r="A1244" t="s">
        <v>4759</v>
      </c>
      <c r="B1244" t="s">
        <v>4760</v>
      </c>
      <c r="C1244" s="1" t="str">
        <f t="shared" si="196"/>
        <v>21:0455</v>
      </c>
      <c r="D1244" s="1" t="str">
        <f t="shared" si="200"/>
        <v>21:0149</v>
      </c>
      <c r="E1244" t="s">
        <v>4761</v>
      </c>
      <c r="F1244" t="s">
        <v>4762</v>
      </c>
      <c r="H1244">
        <v>54.184884400000001</v>
      </c>
      <c r="I1244">
        <v>-128.92524209999999</v>
      </c>
      <c r="J1244" s="1" t="str">
        <f t="shared" si="201"/>
        <v>NGR bulk stream sediment</v>
      </c>
      <c r="K1244" s="1" t="str">
        <f t="shared" si="202"/>
        <v>&lt;177 micron (NGR)</v>
      </c>
      <c r="L1244">
        <v>64</v>
      </c>
      <c r="M1244" t="s">
        <v>112</v>
      </c>
      <c r="N1244">
        <v>1243</v>
      </c>
      <c r="O1244">
        <v>3</v>
      </c>
    </row>
    <row r="1245" spans="1:15" hidden="1" x14ac:dyDescent="0.3">
      <c r="A1245" t="s">
        <v>4763</v>
      </c>
      <c r="B1245" t="s">
        <v>4764</v>
      </c>
      <c r="C1245" s="1" t="str">
        <f t="shared" si="196"/>
        <v>21:0455</v>
      </c>
      <c r="D1245" s="1" t="str">
        <f t="shared" si="200"/>
        <v>21:0149</v>
      </c>
      <c r="E1245" t="s">
        <v>4765</v>
      </c>
      <c r="F1245" t="s">
        <v>4766</v>
      </c>
      <c r="H1245">
        <v>54.220226099999998</v>
      </c>
      <c r="I1245">
        <v>-128.8799142</v>
      </c>
      <c r="J1245" s="1" t="str">
        <f t="shared" si="201"/>
        <v>NGR bulk stream sediment</v>
      </c>
      <c r="K1245" s="1" t="str">
        <f t="shared" si="202"/>
        <v>&lt;177 micron (NGR)</v>
      </c>
      <c r="L1245">
        <v>65</v>
      </c>
      <c r="M1245" t="s">
        <v>19</v>
      </c>
      <c r="N1245">
        <v>1244</v>
      </c>
      <c r="O1245">
        <v>10</v>
      </c>
    </row>
    <row r="1246" spans="1:15" hidden="1" x14ac:dyDescent="0.3">
      <c r="A1246" t="s">
        <v>4767</v>
      </c>
      <c r="B1246" t="s">
        <v>4768</v>
      </c>
      <c r="C1246" s="1" t="str">
        <f t="shared" si="196"/>
        <v>21:0455</v>
      </c>
      <c r="D1246" s="1" t="str">
        <f t="shared" si="200"/>
        <v>21:0149</v>
      </c>
      <c r="E1246" t="s">
        <v>4769</v>
      </c>
      <c r="F1246" t="s">
        <v>4770</v>
      </c>
      <c r="H1246">
        <v>54.194929999999999</v>
      </c>
      <c r="I1246">
        <v>-128.9191557</v>
      </c>
      <c r="J1246" s="1" t="str">
        <f t="shared" si="201"/>
        <v>NGR bulk stream sediment</v>
      </c>
      <c r="K1246" s="1" t="str">
        <f t="shared" si="202"/>
        <v>&lt;177 micron (NGR)</v>
      </c>
      <c r="L1246">
        <v>65</v>
      </c>
      <c r="M1246" t="s">
        <v>38</v>
      </c>
      <c r="N1246">
        <v>1245</v>
      </c>
      <c r="O1246">
        <v>2</v>
      </c>
    </row>
    <row r="1247" spans="1:15" hidden="1" x14ac:dyDescent="0.3">
      <c r="A1247" t="s">
        <v>4771</v>
      </c>
      <c r="B1247" t="s">
        <v>4772</v>
      </c>
      <c r="C1247" s="1" t="str">
        <f t="shared" si="196"/>
        <v>21:0455</v>
      </c>
      <c r="D1247" s="1" t="str">
        <f t="shared" si="200"/>
        <v>21:0149</v>
      </c>
      <c r="E1247" t="s">
        <v>4773</v>
      </c>
      <c r="F1247" t="s">
        <v>4774</v>
      </c>
      <c r="H1247">
        <v>54.2001001</v>
      </c>
      <c r="I1247">
        <v>-128.90535180000001</v>
      </c>
      <c r="J1247" s="1" t="str">
        <f t="shared" si="201"/>
        <v>NGR bulk stream sediment</v>
      </c>
      <c r="K1247" s="1" t="str">
        <f t="shared" si="202"/>
        <v>&lt;177 micron (NGR)</v>
      </c>
      <c r="L1247">
        <v>65</v>
      </c>
      <c r="M1247" t="s">
        <v>43</v>
      </c>
      <c r="N1247">
        <v>1246</v>
      </c>
      <c r="O1247">
        <v>10</v>
      </c>
    </row>
    <row r="1248" spans="1:15" hidden="1" x14ac:dyDescent="0.3">
      <c r="A1248" t="s">
        <v>4775</v>
      </c>
      <c r="B1248" t="s">
        <v>4776</v>
      </c>
      <c r="C1248" s="1" t="str">
        <f t="shared" si="196"/>
        <v>21:0455</v>
      </c>
      <c r="D1248" s="1" t="str">
        <f t="shared" si="200"/>
        <v>21:0149</v>
      </c>
      <c r="E1248" t="s">
        <v>4777</v>
      </c>
      <c r="F1248" t="s">
        <v>4778</v>
      </c>
      <c r="H1248">
        <v>54.203654399999998</v>
      </c>
      <c r="I1248">
        <v>-128.91147580000001</v>
      </c>
      <c r="J1248" s="1" t="str">
        <f t="shared" si="201"/>
        <v>NGR bulk stream sediment</v>
      </c>
      <c r="K1248" s="1" t="str">
        <f t="shared" si="202"/>
        <v>&lt;177 micron (NGR)</v>
      </c>
      <c r="L1248">
        <v>65</v>
      </c>
      <c r="M1248" t="s">
        <v>48</v>
      </c>
      <c r="N1248">
        <v>1247</v>
      </c>
      <c r="O1248">
        <v>5</v>
      </c>
    </row>
    <row r="1249" spans="1:15" hidden="1" x14ac:dyDescent="0.3">
      <c r="A1249" t="s">
        <v>4779</v>
      </c>
      <c r="B1249" t="s">
        <v>4780</v>
      </c>
      <c r="C1249" s="1" t="str">
        <f t="shared" si="196"/>
        <v>21:0455</v>
      </c>
      <c r="D1249" s="1" t="str">
        <f t="shared" si="200"/>
        <v>21:0149</v>
      </c>
      <c r="E1249" t="s">
        <v>4781</v>
      </c>
      <c r="F1249" t="s">
        <v>4782</v>
      </c>
      <c r="H1249">
        <v>54.214057500000003</v>
      </c>
      <c r="I1249">
        <v>-128.90089119999999</v>
      </c>
      <c r="J1249" s="1" t="str">
        <f t="shared" si="201"/>
        <v>NGR bulk stream sediment</v>
      </c>
      <c r="K1249" s="1" t="str">
        <f t="shared" si="202"/>
        <v>&lt;177 micron (NGR)</v>
      </c>
      <c r="L1249">
        <v>65</v>
      </c>
      <c r="M1249" t="s">
        <v>53</v>
      </c>
      <c r="N1249">
        <v>1248</v>
      </c>
      <c r="O1249">
        <v>4</v>
      </c>
    </row>
    <row r="1250" spans="1:15" hidden="1" x14ac:dyDescent="0.3">
      <c r="A1250" t="s">
        <v>4783</v>
      </c>
      <c r="B1250" t="s">
        <v>4784</v>
      </c>
      <c r="C1250" s="1" t="str">
        <f t="shared" si="196"/>
        <v>21:0455</v>
      </c>
      <c r="D1250" s="1" t="str">
        <f t="shared" si="200"/>
        <v>21:0149</v>
      </c>
      <c r="E1250" t="s">
        <v>4785</v>
      </c>
      <c r="F1250" t="s">
        <v>4786</v>
      </c>
      <c r="H1250">
        <v>54.201890800000001</v>
      </c>
      <c r="I1250">
        <v>-128.8620004</v>
      </c>
      <c r="J1250" s="1" t="str">
        <f t="shared" si="201"/>
        <v>NGR bulk stream sediment</v>
      </c>
      <c r="K1250" s="1" t="str">
        <f t="shared" si="202"/>
        <v>&lt;177 micron (NGR)</v>
      </c>
      <c r="L1250">
        <v>65</v>
      </c>
      <c r="M1250" t="s">
        <v>58</v>
      </c>
      <c r="N1250">
        <v>1249</v>
      </c>
      <c r="O1250">
        <v>12</v>
      </c>
    </row>
    <row r="1251" spans="1:15" hidden="1" x14ac:dyDescent="0.3">
      <c r="A1251" t="s">
        <v>4787</v>
      </c>
      <c r="B1251" t="s">
        <v>4788</v>
      </c>
      <c r="C1251" s="1" t="str">
        <f t="shared" si="196"/>
        <v>21:0455</v>
      </c>
      <c r="D1251" s="1" t="str">
        <f t="shared" si="200"/>
        <v>21:0149</v>
      </c>
      <c r="E1251" t="s">
        <v>4789</v>
      </c>
      <c r="F1251" t="s">
        <v>4790</v>
      </c>
      <c r="H1251">
        <v>54.203811999999999</v>
      </c>
      <c r="I1251">
        <v>-128.8596029</v>
      </c>
      <c r="J1251" s="1" t="str">
        <f t="shared" si="201"/>
        <v>NGR bulk stream sediment</v>
      </c>
      <c r="K1251" s="1" t="str">
        <f t="shared" si="202"/>
        <v>&lt;177 micron (NGR)</v>
      </c>
      <c r="L1251">
        <v>65</v>
      </c>
      <c r="M1251" t="s">
        <v>63</v>
      </c>
      <c r="N1251">
        <v>1250</v>
      </c>
      <c r="O1251">
        <v>20</v>
      </c>
    </row>
    <row r="1252" spans="1:15" hidden="1" x14ac:dyDescent="0.3">
      <c r="A1252" t="s">
        <v>4791</v>
      </c>
      <c r="B1252" t="s">
        <v>4792</v>
      </c>
      <c r="C1252" s="1" t="str">
        <f t="shared" si="196"/>
        <v>21:0455</v>
      </c>
      <c r="D1252" s="1" t="str">
        <f t="shared" si="200"/>
        <v>21:0149</v>
      </c>
      <c r="E1252" t="s">
        <v>4765</v>
      </c>
      <c r="F1252" t="s">
        <v>4793</v>
      </c>
      <c r="H1252">
        <v>54.220226099999998</v>
      </c>
      <c r="I1252">
        <v>-128.8799142</v>
      </c>
      <c r="J1252" s="1" t="str">
        <f t="shared" si="201"/>
        <v>NGR bulk stream sediment</v>
      </c>
      <c r="K1252" s="1" t="str">
        <f t="shared" si="202"/>
        <v>&lt;177 micron (NGR)</v>
      </c>
      <c r="L1252">
        <v>65</v>
      </c>
      <c r="M1252" t="s">
        <v>72</v>
      </c>
      <c r="N1252">
        <v>1251</v>
      </c>
      <c r="O1252">
        <v>12</v>
      </c>
    </row>
    <row r="1253" spans="1:15" hidden="1" x14ac:dyDescent="0.3">
      <c r="A1253" t="s">
        <v>4794</v>
      </c>
      <c r="B1253" t="s">
        <v>4795</v>
      </c>
      <c r="C1253" s="1" t="str">
        <f t="shared" si="196"/>
        <v>21:0455</v>
      </c>
      <c r="D1253" s="1" t="str">
        <f t="shared" si="200"/>
        <v>21:0149</v>
      </c>
      <c r="E1253" t="s">
        <v>4796</v>
      </c>
      <c r="F1253" t="s">
        <v>4797</v>
      </c>
      <c r="H1253">
        <v>54.229153099999998</v>
      </c>
      <c r="I1253">
        <v>-128.88117800000001</v>
      </c>
      <c r="J1253" s="1" t="str">
        <f t="shared" si="201"/>
        <v>NGR bulk stream sediment</v>
      </c>
      <c r="K1253" s="1" t="str">
        <f t="shared" si="202"/>
        <v>&lt;177 micron (NGR)</v>
      </c>
      <c r="L1253">
        <v>65</v>
      </c>
      <c r="M1253" t="s">
        <v>68</v>
      </c>
      <c r="N1253">
        <v>1252</v>
      </c>
      <c r="O1253">
        <v>5</v>
      </c>
    </row>
    <row r="1254" spans="1:15" hidden="1" x14ac:dyDescent="0.3">
      <c r="A1254" t="s">
        <v>4798</v>
      </c>
      <c r="B1254" t="s">
        <v>4799</v>
      </c>
      <c r="C1254" s="1" t="str">
        <f t="shared" si="196"/>
        <v>21:0455</v>
      </c>
      <c r="D1254" s="1" t="str">
        <f t="shared" si="200"/>
        <v>21:0149</v>
      </c>
      <c r="E1254" t="s">
        <v>4800</v>
      </c>
      <c r="F1254" t="s">
        <v>4801</v>
      </c>
      <c r="H1254">
        <v>54.222724499999998</v>
      </c>
      <c r="I1254">
        <v>-128.82891420000001</v>
      </c>
      <c r="J1254" s="1" t="str">
        <f t="shared" si="201"/>
        <v>NGR bulk stream sediment</v>
      </c>
      <c r="K1254" s="1" t="str">
        <f t="shared" si="202"/>
        <v>&lt;177 micron (NGR)</v>
      </c>
      <c r="L1254">
        <v>65</v>
      </c>
      <c r="M1254" t="s">
        <v>77</v>
      </c>
      <c r="N1254">
        <v>1253</v>
      </c>
      <c r="O1254">
        <v>8</v>
      </c>
    </row>
    <row r="1255" spans="1:15" hidden="1" x14ac:dyDescent="0.3">
      <c r="A1255" t="s">
        <v>4802</v>
      </c>
      <c r="B1255" t="s">
        <v>4803</v>
      </c>
      <c r="C1255" s="1" t="str">
        <f t="shared" si="196"/>
        <v>21:0455</v>
      </c>
      <c r="D1255" s="1" t="str">
        <f t="shared" si="200"/>
        <v>21:0149</v>
      </c>
      <c r="E1255" t="s">
        <v>4804</v>
      </c>
      <c r="F1255" t="s">
        <v>4805</v>
      </c>
      <c r="H1255">
        <v>54.240976199999999</v>
      </c>
      <c r="I1255">
        <v>-128.86488180000001</v>
      </c>
      <c r="J1255" s="1" t="str">
        <f t="shared" si="201"/>
        <v>NGR bulk stream sediment</v>
      </c>
      <c r="K1255" s="1" t="str">
        <f t="shared" si="202"/>
        <v>&lt;177 micron (NGR)</v>
      </c>
      <c r="L1255">
        <v>65</v>
      </c>
      <c r="M1255" t="s">
        <v>82</v>
      </c>
      <c r="N1255">
        <v>1254</v>
      </c>
      <c r="O1255">
        <v>24</v>
      </c>
    </row>
    <row r="1256" spans="1:15" hidden="1" x14ac:dyDescent="0.3">
      <c r="A1256" t="s">
        <v>4806</v>
      </c>
      <c r="B1256" t="s">
        <v>4807</v>
      </c>
      <c r="C1256" s="1" t="str">
        <f t="shared" si="196"/>
        <v>21:0455</v>
      </c>
      <c r="D1256" s="1" t="str">
        <f t="shared" si="200"/>
        <v>21:0149</v>
      </c>
      <c r="E1256" t="s">
        <v>4808</v>
      </c>
      <c r="F1256" t="s">
        <v>4809</v>
      </c>
      <c r="H1256">
        <v>54.237672099999997</v>
      </c>
      <c r="I1256">
        <v>-128.8513299</v>
      </c>
      <c r="J1256" s="1" t="str">
        <f t="shared" si="201"/>
        <v>NGR bulk stream sediment</v>
      </c>
      <c r="K1256" s="1" t="str">
        <f t="shared" si="202"/>
        <v>&lt;177 micron (NGR)</v>
      </c>
      <c r="L1256">
        <v>65</v>
      </c>
      <c r="M1256" t="s">
        <v>24</v>
      </c>
      <c r="N1256">
        <v>1255</v>
      </c>
      <c r="O1256">
        <v>11</v>
      </c>
    </row>
    <row r="1257" spans="1:15" hidden="1" x14ac:dyDescent="0.3">
      <c r="A1257" t="s">
        <v>4810</v>
      </c>
      <c r="B1257" t="s">
        <v>4811</v>
      </c>
      <c r="C1257" s="1" t="str">
        <f t="shared" si="196"/>
        <v>21:0455</v>
      </c>
      <c r="D1257" s="1" t="str">
        <f t="shared" si="200"/>
        <v>21:0149</v>
      </c>
      <c r="E1257" t="s">
        <v>4808</v>
      </c>
      <c r="F1257" t="s">
        <v>4812</v>
      </c>
      <c r="H1257">
        <v>54.237672099999997</v>
      </c>
      <c r="I1257">
        <v>-128.8513299</v>
      </c>
      <c r="J1257" s="1" t="str">
        <f t="shared" si="201"/>
        <v>NGR bulk stream sediment</v>
      </c>
      <c r="K1257" s="1" t="str">
        <f t="shared" si="202"/>
        <v>&lt;177 micron (NGR)</v>
      </c>
      <c r="L1257">
        <v>65</v>
      </c>
      <c r="M1257" t="s">
        <v>28</v>
      </c>
      <c r="N1257">
        <v>1256</v>
      </c>
      <c r="O1257">
        <v>9</v>
      </c>
    </row>
    <row r="1258" spans="1:15" hidden="1" x14ac:dyDescent="0.3">
      <c r="A1258" t="s">
        <v>4813</v>
      </c>
      <c r="B1258" t="s">
        <v>4814</v>
      </c>
      <c r="C1258" s="1" t="str">
        <f t="shared" si="196"/>
        <v>21:0455</v>
      </c>
      <c r="D1258" s="1" t="str">
        <f>HYPERLINK("https://geochem.nrcan.gc.ca/cdogs/content/svy/svy_e.htm", "")</f>
        <v/>
      </c>
      <c r="G1258" s="1" t="str">
        <f>HYPERLINK("https://geochem.nrcan.gc.ca/cdogs/content/cr_/cr_00120_e.htm", "120")</f>
        <v>120</v>
      </c>
      <c r="J1258" t="s">
        <v>31</v>
      </c>
      <c r="K1258" t="s">
        <v>32</v>
      </c>
      <c r="L1258">
        <v>65</v>
      </c>
      <c r="M1258" t="s">
        <v>33</v>
      </c>
      <c r="N1258">
        <v>1257</v>
      </c>
      <c r="O1258">
        <v>3</v>
      </c>
    </row>
    <row r="1259" spans="1:15" hidden="1" x14ac:dyDescent="0.3">
      <c r="A1259" t="s">
        <v>4815</v>
      </c>
      <c r="B1259" t="s">
        <v>4816</v>
      </c>
      <c r="C1259" s="1" t="str">
        <f t="shared" si="196"/>
        <v>21:0455</v>
      </c>
      <c r="D1259" s="1" t="str">
        <f t="shared" ref="D1259:D1271" si="203">HYPERLINK("https://geochem.nrcan.gc.ca/cdogs/content/svy/svy210149_e.htm", "21:0149")</f>
        <v>21:0149</v>
      </c>
      <c r="E1259" t="s">
        <v>4817</v>
      </c>
      <c r="F1259" t="s">
        <v>4818</v>
      </c>
      <c r="H1259">
        <v>54.249599600000003</v>
      </c>
      <c r="I1259">
        <v>-128.82935739999999</v>
      </c>
      <c r="J1259" s="1" t="str">
        <f t="shared" ref="J1259:J1271" si="204">HYPERLINK("https://geochem.nrcan.gc.ca/cdogs/content/kwd/kwd020030_e.htm", "NGR bulk stream sediment")</f>
        <v>NGR bulk stream sediment</v>
      </c>
      <c r="K1259" s="1" t="str">
        <f t="shared" ref="K1259:K1271" si="205">HYPERLINK("https://geochem.nrcan.gc.ca/cdogs/content/kwd/kwd080006_e.htm", "&lt;177 micron (NGR)")</f>
        <v>&lt;177 micron (NGR)</v>
      </c>
      <c r="L1259">
        <v>65</v>
      </c>
      <c r="M1259" t="s">
        <v>87</v>
      </c>
      <c r="N1259">
        <v>1258</v>
      </c>
      <c r="O1259">
        <v>16</v>
      </c>
    </row>
    <row r="1260" spans="1:15" hidden="1" x14ac:dyDescent="0.3">
      <c r="A1260" t="s">
        <v>4819</v>
      </c>
      <c r="B1260" t="s">
        <v>4820</v>
      </c>
      <c r="C1260" s="1" t="str">
        <f t="shared" si="196"/>
        <v>21:0455</v>
      </c>
      <c r="D1260" s="1" t="str">
        <f t="shared" si="203"/>
        <v>21:0149</v>
      </c>
      <c r="E1260" t="s">
        <v>4821</v>
      </c>
      <c r="F1260" t="s">
        <v>4822</v>
      </c>
      <c r="H1260">
        <v>54.252867799999997</v>
      </c>
      <c r="I1260">
        <v>-128.79204530000001</v>
      </c>
      <c r="J1260" s="1" t="str">
        <f t="shared" si="204"/>
        <v>NGR bulk stream sediment</v>
      </c>
      <c r="K1260" s="1" t="str">
        <f t="shared" si="205"/>
        <v>&lt;177 micron (NGR)</v>
      </c>
      <c r="L1260">
        <v>65</v>
      </c>
      <c r="M1260" t="s">
        <v>92</v>
      </c>
      <c r="N1260">
        <v>1259</v>
      </c>
      <c r="O1260">
        <v>12</v>
      </c>
    </row>
    <row r="1261" spans="1:15" hidden="1" x14ac:dyDescent="0.3">
      <c r="A1261" t="s">
        <v>4823</v>
      </c>
      <c r="B1261" t="s">
        <v>4824</v>
      </c>
      <c r="C1261" s="1" t="str">
        <f t="shared" si="196"/>
        <v>21:0455</v>
      </c>
      <c r="D1261" s="1" t="str">
        <f t="shared" si="203"/>
        <v>21:0149</v>
      </c>
      <c r="E1261" t="s">
        <v>4825</v>
      </c>
      <c r="F1261" t="s">
        <v>4826</v>
      </c>
      <c r="H1261">
        <v>54.219822299999997</v>
      </c>
      <c r="I1261">
        <v>-128.78250420000001</v>
      </c>
      <c r="J1261" s="1" t="str">
        <f t="shared" si="204"/>
        <v>NGR bulk stream sediment</v>
      </c>
      <c r="K1261" s="1" t="str">
        <f t="shared" si="205"/>
        <v>&lt;177 micron (NGR)</v>
      </c>
      <c r="L1261">
        <v>65</v>
      </c>
      <c r="M1261" t="s">
        <v>97</v>
      </c>
      <c r="N1261">
        <v>1260</v>
      </c>
      <c r="O1261">
        <v>14</v>
      </c>
    </row>
    <row r="1262" spans="1:15" hidden="1" x14ac:dyDescent="0.3">
      <c r="A1262" t="s">
        <v>4827</v>
      </c>
      <c r="B1262" t="s">
        <v>4828</v>
      </c>
      <c r="C1262" s="1" t="str">
        <f t="shared" si="196"/>
        <v>21:0455</v>
      </c>
      <c r="D1262" s="1" t="str">
        <f t="shared" si="203"/>
        <v>21:0149</v>
      </c>
      <c r="E1262" t="s">
        <v>4829</v>
      </c>
      <c r="F1262" t="s">
        <v>4830</v>
      </c>
      <c r="H1262">
        <v>54.216775699999999</v>
      </c>
      <c r="I1262">
        <v>-128.76261589999999</v>
      </c>
      <c r="J1262" s="1" t="str">
        <f t="shared" si="204"/>
        <v>NGR bulk stream sediment</v>
      </c>
      <c r="K1262" s="1" t="str">
        <f t="shared" si="205"/>
        <v>&lt;177 micron (NGR)</v>
      </c>
      <c r="L1262">
        <v>65</v>
      </c>
      <c r="M1262" t="s">
        <v>102</v>
      </c>
      <c r="N1262">
        <v>1261</v>
      </c>
      <c r="O1262">
        <v>1</v>
      </c>
    </row>
    <row r="1263" spans="1:15" hidden="1" x14ac:dyDescent="0.3">
      <c r="A1263" t="s">
        <v>4831</v>
      </c>
      <c r="B1263" t="s">
        <v>4832</v>
      </c>
      <c r="C1263" s="1" t="str">
        <f t="shared" si="196"/>
        <v>21:0455</v>
      </c>
      <c r="D1263" s="1" t="str">
        <f t="shared" si="203"/>
        <v>21:0149</v>
      </c>
      <c r="E1263" t="s">
        <v>4833</v>
      </c>
      <c r="F1263" t="s">
        <v>4834</v>
      </c>
      <c r="H1263">
        <v>54.237119999999997</v>
      </c>
      <c r="I1263">
        <v>-128.73913039999999</v>
      </c>
      <c r="J1263" s="1" t="str">
        <f t="shared" si="204"/>
        <v>NGR bulk stream sediment</v>
      </c>
      <c r="K1263" s="1" t="str">
        <f t="shared" si="205"/>
        <v>&lt;177 micron (NGR)</v>
      </c>
      <c r="L1263">
        <v>65</v>
      </c>
      <c r="M1263" t="s">
        <v>107</v>
      </c>
      <c r="N1263">
        <v>1262</v>
      </c>
      <c r="O1263">
        <v>10</v>
      </c>
    </row>
    <row r="1264" spans="1:15" hidden="1" x14ac:dyDescent="0.3">
      <c r="A1264" t="s">
        <v>4835</v>
      </c>
      <c r="B1264" t="s">
        <v>4836</v>
      </c>
      <c r="C1264" s="1" t="str">
        <f t="shared" si="196"/>
        <v>21:0455</v>
      </c>
      <c r="D1264" s="1" t="str">
        <f t="shared" si="203"/>
        <v>21:0149</v>
      </c>
      <c r="E1264" t="s">
        <v>4837</v>
      </c>
      <c r="F1264" t="s">
        <v>4838</v>
      </c>
      <c r="H1264">
        <v>54.245109900000003</v>
      </c>
      <c r="I1264">
        <v>-128.76598050000001</v>
      </c>
      <c r="J1264" s="1" t="str">
        <f t="shared" si="204"/>
        <v>NGR bulk stream sediment</v>
      </c>
      <c r="K1264" s="1" t="str">
        <f t="shared" si="205"/>
        <v>&lt;177 micron (NGR)</v>
      </c>
      <c r="L1264">
        <v>65</v>
      </c>
      <c r="M1264" t="s">
        <v>112</v>
      </c>
      <c r="N1264">
        <v>1263</v>
      </c>
      <c r="O1264">
        <v>10</v>
      </c>
    </row>
    <row r="1265" spans="1:15" hidden="1" x14ac:dyDescent="0.3">
      <c r="A1265" t="s">
        <v>4839</v>
      </c>
      <c r="B1265" t="s">
        <v>4840</v>
      </c>
      <c r="C1265" s="1" t="str">
        <f t="shared" si="196"/>
        <v>21:0455</v>
      </c>
      <c r="D1265" s="1" t="str">
        <f t="shared" si="203"/>
        <v>21:0149</v>
      </c>
      <c r="E1265" t="s">
        <v>4841</v>
      </c>
      <c r="F1265" t="s">
        <v>4842</v>
      </c>
      <c r="H1265">
        <v>54.226629600000003</v>
      </c>
      <c r="I1265">
        <v>-128.9736442</v>
      </c>
      <c r="J1265" s="1" t="str">
        <f t="shared" si="204"/>
        <v>NGR bulk stream sediment</v>
      </c>
      <c r="K1265" s="1" t="str">
        <f t="shared" si="205"/>
        <v>&lt;177 micron (NGR)</v>
      </c>
      <c r="L1265">
        <v>66</v>
      </c>
      <c r="M1265" t="s">
        <v>725</v>
      </c>
      <c r="N1265">
        <v>1264</v>
      </c>
      <c r="O1265">
        <v>1</v>
      </c>
    </row>
    <row r="1266" spans="1:15" hidden="1" x14ac:dyDescent="0.3">
      <c r="A1266" t="s">
        <v>4843</v>
      </c>
      <c r="B1266" t="s">
        <v>4844</v>
      </c>
      <c r="C1266" s="1" t="str">
        <f t="shared" si="196"/>
        <v>21:0455</v>
      </c>
      <c r="D1266" s="1" t="str">
        <f t="shared" si="203"/>
        <v>21:0149</v>
      </c>
      <c r="E1266" t="s">
        <v>4845</v>
      </c>
      <c r="F1266" t="s">
        <v>4846</v>
      </c>
      <c r="H1266">
        <v>54.218353999999998</v>
      </c>
      <c r="I1266">
        <v>-128.98588710000001</v>
      </c>
      <c r="J1266" s="1" t="str">
        <f t="shared" si="204"/>
        <v>NGR bulk stream sediment</v>
      </c>
      <c r="K1266" s="1" t="str">
        <f t="shared" si="205"/>
        <v>&lt;177 micron (NGR)</v>
      </c>
      <c r="L1266">
        <v>66</v>
      </c>
      <c r="M1266" t="s">
        <v>38</v>
      </c>
      <c r="N1266">
        <v>1265</v>
      </c>
      <c r="O1266">
        <v>3</v>
      </c>
    </row>
    <row r="1267" spans="1:15" hidden="1" x14ac:dyDescent="0.3">
      <c r="A1267" t="s">
        <v>4847</v>
      </c>
      <c r="B1267" t="s">
        <v>4848</v>
      </c>
      <c r="C1267" s="1" t="str">
        <f t="shared" si="196"/>
        <v>21:0455</v>
      </c>
      <c r="D1267" s="1" t="str">
        <f t="shared" si="203"/>
        <v>21:0149</v>
      </c>
      <c r="E1267" t="s">
        <v>4849</v>
      </c>
      <c r="F1267" t="s">
        <v>4850</v>
      </c>
      <c r="H1267">
        <v>54.223204500000001</v>
      </c>
      <c r="I1267">
        <v>-128.96916759999999</v>
      </c>
      <c r="J1267" s="1" t="str">
        <f t="shared" si="204"/>
        <v>NGR bulk stream sediment</v>
      </c>
      <c r="K1267" s="1" t="str">
        <f t="shared" si="205"/>
        <v>&lt;177 micron (NGR)</v>
      </c>
      <c r="L1267">
        <v>66</v>
      </c>
      <c r="M1267" t="s">
        <v>43</v>
      </c>
      <c r="N1267">
        <v>1266</v>
      </c>
      <c r="O1267">
        <v>4</v>
      </c>
    </row>
    <row r="1268" spans="1:15" hidden="1" x14ac:dyDescent="0.3">
      <c r="A1268" t="s">
        <v>4851</v>
      </c>
      <c r="B1268" t="s">
        <v>4852</v>
      </c>
      <c r="C1268" s="1" t="str">
        <f t="shared" si="196"/>
        <v>21:0455</v>
      </c>
      <c r="D1268" s="1" t="str">
        <f t="shared" si="203"/>
        <v>21:0149</v>
      </c>
      <c r="E1268" t="s">
        <v>4841</v>
      </c>
      <c r="F1268" t="s">
        <v>4853</v>
      </c>
      <c r="H1268">
        <v>54.226629600000003</v>
      </c>
      <c r="I1268">
        <v>-128.9736442</v>
      </c>
      <c r="J1268" s="1" t="str">
        <f t="shared" si="204"/>
        <v>NGR bulk stream sediment</v>
      </c>
      <c r="K1268" s="1" t="str">
        <f t="shared" si="205"/>
        <v>&lt;177 micron (NGR)</v>
      </c>
      <c r="L1268">
        <v>66</v>
      </c>
      <c r="M1268" t="s">
        <v>729</v>
      </c>
      <c r="N1268">
        <v>1267</v>
      </c>
      <c r="O1268">
        <v>2</v>
      </c>
    </row>
    <row r="1269" spans="1:15" hidden="1" x14ac:dyDescent="0.3">
      <c r="A1269" t="s">
        <v>4854</v>
      </c>
      <c r="B1269" t="s">
        <v>4855</v>
      </c>
      <c r="C1269" s="1" t="str">
        <f t="shared" si="196"/>
        <v>21:0455</v>
      </c>
      <c r="D1269" s="1" t="str">
        <f t="shared" si="203"/>
        <v>21:0149</v>
      </c>
      <c r="E1269" t="s">
        <v>4841</v>
      </c>
      <c r="F1269" t="s">
        <v>4856</v>
      </c>
      <c r="H1269">
        <v>54.226629600000003</v>
      </c>
      <c r="I1269">
        <v>-128.9736442</v>
      </c>
      <c r="J1269" s="1" t="str">
        <f t="shared" si="204"/>
        <v>NGR bulk stream sediment</v>
      </c>
      <c r="K1269" s="1" t="str">
        <f t="shared" si="205"/>
        <v>&lt;177 micron (NGR)</v>
      </c>
      <c r="L1269">
        <v>66</v>
      </c>
      <c r="M1269" t="s">
        <v>733</v>
      </c>
      <c r="N1269">
        <v>1268</v>
      </c>
      <c r="O1269">
        <v>2</v>
      </c>
    </row>
    <row r="1270" spans="1:15" hidden="1" x14ac:dyDescent="0.3">
      <c r="A1270" t="s">
        <v>4857</v>
      </c>
      <c r="B1270" t="s">
        <v>4858</v>
      </c>
      <c r="C1270" s="1" t="str">
        <f t="shared" si="196"/>
        <v>21:0455</v>
      </c>
      <c r="D1270" s="1" t="str">
        <f t="shared" si="203"/>
        <v>21:0149</v>
      </c>
      <c r="E1270" t="s">
        <v>4859</v>
      </c>
      <c r="F1270" t="s">
        <v>4860</v>
      </c>
      <c r="H1270">
        <v>54.226507099999999</v>
      </c>
      <c r="I1270">
        <v>-128.9513111</v>
      </c>
      <c r="J1270" s="1" t="str">
        <f t="shared" si="204"/>
        <v>NGR bulk stream sediment</v>
      </c>
      <c r="K1270" s="1" t="str">
        <f t="shared" si="205"/>
        <v>&lt;177 micron (NGR)</v>
      </c>
      <c r="L1270">
        <v>66</v>
      </c>
      <c r="M1270" t="s">
        <v>48</v>
      </c>
      <c r="N1270">
        <v>1269</v>
      </c>
      <c r="O1270">
        <v>1</v>
      </c>
    </row>
    <row r="1271" spans="1:15" hidden="1" x14ac:dyDescent="0.3">
      <c r="A1271" t="s">
        <v>4861</v>
      </c>
      <c r="B1271" t="s">
        <v>4862</v>
      </c>
      <c r="C1271" s="1" t="str">
        <f t="shared" si="196"/>
        <v>21:0455</v>
      </c>
      <c r="D1271" s="1" t="str">
        <f t="shared" si="203"/>
        <v>21:0149</v>
      </c>
      <c r="E1271" t="s">
        <v>4863</v>
      </c>
      <c r="F1271" t="s">
        <v>4864</v>
      </c>
      <c r="H1271">
        <v>54.242749000000003</v>
      </c>
      <c r="I1271">
        <v>-128.95226049999999</v>
      </c>
      <c r="J1271" s="1" t="str">
        <f t="shared" si="204"/>
        <v>NGR bulk stream sediment</v>
      </c>
      <c r="K1271" s="1" t="str">
        <f t="shared" si="205"/>
        <v>&lt;177 micron (NGR)</v>
      </c>
      <c r="L1271">
        <v>66</v>
      </c>
      <c r="M1271" t="s">
        <v>53</v>
      </c>
      <c r="N1271">
        <v>1270</v>
      </c>
      <c r="O1271">
        <v>1</v>
      </c>
    </row>
    <row r="1272" spans="1:15" hidden="1" x14ac:dyDescent="0.3">
      <c r="A1272" t="s">
        <v>4865</v>
      </c>
      <c r="B1272" t="s">
        <v>4866</v>
      </c>
      <c r="C1272" s="1" t="str">
        <f t="shared" si="196"/>
        <v>21:0455</v>
      </c>
      <c r="D1272" s="1" t="str">
        <f>HYPERLINK("https://geochem.nrcan.gc.ca/cdogs/content/svy/svy_e.htm", "")</f>
        <v/>
      </c>
      <c r="G1272" s="1" t="str">
        <f>HYPERLINK("https://geochem.nrcan.gc.ca/cdogs/content/cr_/cr_00121_e.htm", "121")</f>
        <v>121</v>
      </c>
      <c r="J1272" t="s">
        <v>31</v>
      </c>
      <c r="K1272" t="s">
        <v>32</v>
      </c>
      <c r="L1272">
        <v>66</v>
      </c>
      <c r="M1272" t="s">
        <v>33</v>
      </c>
      <c r="N1272">
        <v>1271</v>
      </c>
      <c r="O1272">
        <v>3</v>
      </c>
    </row>
    <row r="1273" spans="1:15" hidden="1" x14ac:dyDescent="0.3">
      <c r="A1273" t="s">
        <v>4867</v>
      </c>
      <c r="B1273" t="s">
        <v>4868</v>
      </c>
      <c r="C1273" s="1" t="str">
        <f t="shared" si="196"/>
        <v>21:0455</v>
      </c>
      <c r="D1273" s="1" t="str">
        <f t="shared" ref="D1273:D1286" si="206">HYPERLINK("https://geochem.nrcan.gc.ca/cdogs/content/svy/svy210149_e.htm", "21:0149")</f>
        <v>21:0149</v>
      </c>
      <c r="E1273" t="s">
        <v>4869</v>
      </c>
      <c r="F1273" t="s">
        <v>4870</v>
      </c>
      <c r="H1273">
        <v>54.246785299999999</v>
      </c>
      <c r="I1273">
        <v>-128.92899249999999</v>
      </c>
      <c r="J1273" s="1" t="str">
        <f t="shared" ref="J1273:J1286" si="207">HYPERLINK("https://geochem.nrcan.gc.ca/cdogs/content/kwd/kwd020030_e.htm", "NGR bulk stream sediment")</f>
        <v>NGR bulk stream sediment</v>
      </c>
      <c r="K1273" s="1" t="str">
        <f t="shared" ref="K1273:K1286" si="208">HYPERLINK("https://geochem.nrcan.gc.ca/cdogs/content/kwd/kwd080006_e.htm", "&lt;177 micron (NGR)")</f>
        <v>&lt;177 micron (NGR)</v>
      </c>
      <c r="L1273">
        <v>66</v>
      </c>
      <c r="M1273" t="s">
        <v>58</v>
      </c>
      <c r="N1273">
        <v>1272</v>
      </c>
      <c r="O1273">
        <v>11</v>
      </c>
    </row>
    <row r="1274" spans="1:15" hidden="1" x14ac:dyDescent="0.3">
      <c r="A1274" t="s">
        <v>4871</v>
      </c>
      <c r="B1274" t="s">
        <v>4872</v>
      </c>
      <c r="C1274" s="1" t="str">
        <f t="shared" si="196"/>
        <v>21:0455</v>
      </c>
      <c r="D1274" s="1" t="str">
        <f t="shared" si="206"/>
        <v>21:0149</v>
      </c>
      <c r="E1274" t="s">
        <v>4873</v>
      </c>
      <c r="F1274" t="s">
        <v>4874</v>
      </c>
      <c r="H1274">
        <v>54.254744299999999</v>
      </c>
      <c r="I1274">
        <v>-128.94075169999999</v>
      </c>
      <c r="J1274" s="1" t="str">
        <f t="shared" si="207"/>
        <v>NGR bulk stream sediment</v>
      </c>
      <c r="K1274" s="1" t="str">
        <f t="shared" si="208"/>
        <v>&lt;177 micron (NGR)</v>
      </c>
      <c r="L1274">
        <v>66</v>
      </c>
      <c r="M1274" t="s">
        <v>63</v>
      </c>
      <c r="N1274">
        <v>1273</v>
      </c>
      <c r="O1274">
        <v>3</v>
      </c>
    </row>
    <row r="1275" spans="1:15" hidden="1" x14ac:dyDescent="0.3">
      <c r="A1275" t="s">
        <v>4875</v>
      </c>
      <c r="B1275" t="s">
        <v>4876</v>
      </c>
      <c r="C1275" s="1" t="str">
        <f t="shared" si="196"/>
        <v>21:0455</v>
      </c>
      <c r="D1275" s="1" t="str">
        <f t="shared" si="206"/>
        <v>21:0149</v>
      </c>
      <c r="E1275" t="s">
        <v>4877</v>
      </c>
      <c r="F1275" t="s">
        <v>4878</v>
      </c>
      <c r="H1275">
        <v>54.369246500000003</v>
      </c>
      <c r="I1275">
        <v>-128.7634137</v>
      </c>
      <c r="J1275" s="1" t="str">
        <f t="shared" si="207"/>
        <v>NGR bulk stream sediment</v>
      </c>
      <c r="K1275" s="1" t="str">
        <f t="shared" si="208"/>
        <v>&lt;177 micron (NGR)</v>
      </c>
      <c r="L1275">
        <v>66</v>
      </c>
      <c r="M1275" t="s">
        <v>68</v>
      </c>
      <c r="N1275">
        <v>1274</v>
      </c>
      <c r="O1275">
        <v>3</v>
      </c>
    </row>
    <row r="1276" spans="1:15" hidden="1" x14ac:dyDescent="0.3">
      <c r="A1276" t="s">
        <v>4879</v>
      </c>
      <c r="B1276" t="s">
        <v>4880</v>
      </c>
      <c r="C1276" s="1" t="str">
        <f t="shared" si="196"/>
        <v>21:0455</v>
      </c>
      <c r="D1276" s="1" t="str">
        <f t="shared" si="206"/>
        <v>21:0149</v>
      </c>
      <c r="E1276" t="s">
        <v>4881</v>
      </c>
      <c r="F1276" t="s">
        <v>4882</v>
      </c>
      <c r="H1276">
        <v>54.367402499999997</v>
      </c>
      <c r="I1276">
        <v>-128.7580064</v>
      </c>
      <c r="J1276" s="1" t="str">
        <f t="shared" si="207"/>
        <v>NGR bulk stream sediment</v>
      </c>
      <c r="K1276" s="1" t="str">
        <f t="shared" si="208"/>
        <v>&lt;177 micron (NGR)</v>
      </c>
      <c r="L1276">
        <v>66</v>
      </c>
      <c r="M1276" t="s">
        <v>77</v>
      </c>
      <c r="N1276">
        <v>1275</v>
      </c>
      <c r="O1276">
        <v>6</v>
      </c>
    </row>
    <row r="1277" spans="1:15" hidden="1" x14ac:dyDescent="0.3">
      <c r="A1277" t="s">
        <v>4883</v>
      </c>
      <c r="B1277" t="s">
        <v>4884</v>
      </c>
      <c r="C1277" s="1" t="str">
        <f t="shared" si="196"/>
        <v>21:0455</v>
      </c>
      <c r="D1277" s="1" t="str">
        <f t="shared" si="206"/>
        <v>21:0149</v>
      </c>
      <c r="E1277" t="s">
        <v>4885</v>
      </c>
      <c r="F1277" t="s">
        <v>4886</v>
      </c>
      <c r="H1277">
        <v>54.387019700000003</v>
      </c>
      <c r="I1277">
        <v>-128.7314356</v>
      </c>
      <c r="J1277" s="1" t="str">
        <f t="shared" si="207"/>
        <v>NGR bulk stream sediment</v>
      </c>
      <c r="K1277" s="1" t="str">
        <f t="shared" si="208"/>
        <v>&lt;177 micron (NGR)</v>
      </c>
      <c r="L1277">
        <v>66</v>
      </c>
      <c r="M1277" t="s">
        <v>82</v>
      </c>
      <c r="N1277">
        <v>1276</v>
      </c>
      <c r="O1277">
        <v>4</v>
      </c>
    </row>
    <row r="1278" spans="1:15" hidden="1" x14ac:dyDescent="0.3">
      <c r="A1278" t="s">
        <v>4887</v>
      </c>
      <c r="B1278" t="s">
        <v>4888</v>
      </c>
      <c r="C1278" s="1" t="str">
        <f t="shared" si="196"/>
        <v>21:0455</v>
      </c>
      <c r="D1278" s="1" t="str">
        <f t="shared" si="206"/>
        <v>21:0149</v>
      </c>
      <c r="E1278" t="s">
        <v>4889</v>
      </c>
      <c r="F1278" t="s">
        <v>4890</v>
      </c>
      <c r="H1278">
        <v>54.320191999999999</v>
      </c>
      <c r="I1278">
        <v>-128.81447399999999</v>
      </c>
      <c r="J1278" s="1" t="str">
        <f t="shared" si="207"/>
        <v>NGR bulk stream sediment</v>
      </c>
      <c r="K1278" s="1" t="str">
        <f t="shared" si="208"/>
        <v>&lt;177 micron (NGR)</v>
      </c>
      <c r="L1278">
        <v>66</v>
      </c>
      <c r="M1278" t="s">
        <v>87</v>
      </c>
      <c r="N1278">
        <v>1277</v>
      </c>
      <c r="O1278">
        <v>11</v>
      </c>
    </row>
    <row r="1279" spans="1:15" hidden="1" x14ac:dyDescent="0.3">
      <c r="A1279" t="s">
        <v>4891</v>
      </c>
      <c r="B1279" t="s">
        <v>4892</v>
      </c>
      <c r="C1279" s="1" t="str">
        <f t="shared" si="196"/>
        <v>21:0455</v>
      </c>
      <c r="D1279" s="1" t="str">
        <f t="shared" si="206"/>
        <v>21:0149</v>
      </c>
      <c r="E1279" t="s">
        <v>4893</v>
      </c>
      <c r="F1279" t="s">
        <v>4894</v>
      </c>
      <c r="H1279">
        <v>54.319520300000001</v>
      </c>
      <c r="I1279">
        <v>-128.77333709999999</v>
      </c>
      <c r="J1279" s="1" t="str">
        <f t="shared" si="207"/>
        <v>NGR bulk stream sediment</v>
      </c>
      <c r="K1279" s="1" t="str">
        <f t="shared" si="208"/>
        <v>&lt;177 micron (NGR)</v>
      </c>
      <c r="L1279">
        <v>66</v>
      </c>
      <c r="M1279" t="s">
        <v>92</v>
      </c>
      <c r="N1279">
        <v>1278</v>
      </c>
      <c r="O1279">
        <v>3</v>
      </c>
    </row>
    <row r="1280" spans="1:15" hidden="1" x14ac:dyDescent="0.3">
      <c r="A1280" t="s">
        <v>4895</v>
      </c>
      <c r="B1280" t="s">
        <v>4896</v>
      </c>
      <c r="C1280" s="1" t="str">
        <f t="shared" si="196"/>
        <v>21:0455</v>
      </c>
      <c r="D1280" s="1" t="str">
        <f t="shared" si="206"/>
        <v>21:0149</v>
      </c>
      <c r="E1280" t="s">
        <v>4897</v>
      </c>
      <c r="F1280" t="s">
        <v>4898</v>
      </c>
      <c r="H1280">
        <v>54.321961999999999</v>
      </c>
      <c r="I1280">
        <v>-128.77667529999999</v>
      </c>
      <c r="J1280" s="1" t="str">
        <f t="shared" si="207"/>
        <v>NGR bulk stream sediment</v>
      </c>
      <c r="K1280" s="1" t="str">
        <f t="shared" si="208"/>
        <v>&lt;177 micron (NGR)</v>
      </c>
      <c r="L1280">
        <v>66</v>
      </c>
      <c r="M1280" t="s">
        <v>97</v>
      </c>
      <c r="N1280">
        <v>1279</v>
      </c>
      <c r="O1280">
        <v>4</v>
      </c>
    </row>
    <row r="1281" spans="1:15" hidden="1" x14ac:dyDescent="0.3">
      <c r="A1281" t="s">
        <v>4899</v>
      </c>
      <c r="B1281" t="s">
        <v>4900</v>
      </c>
      <c r="C1281" s="1" t="str">
        <f t="shared" si="196"/>
        <v>21:0455</v>
      </c>
      <c r="D1281" s="1" t="str">
        <f t="shared" si="206"/>
        <v>21:0149</v>
      </c>
      <c r="E1281" t="s">
        <v>4901</v>
      </c>
      <c r="F1281" t="s">
        <v>4902</v>
      </c>
      <c r="H1281">
        <v>54.326589599999998</v>
      </c>
      <c r="I1281">
        <v>-128.74863450000001</v>
      </c>
      <c r="J1281" s="1" t="str">
        <f t="shared" si="207"/>
        <v>NGR bulk stream sediment</v>
      </c>
      <c r="K1281" s="1" t="str">
        <f t="shared" si="208"/>
        <v>&lt;177 micron (NGR)</v>
      </c>
      <c r="L1281">
        <v>66</v>
      </c>
      <c r="M1281" t="s">
        <v>102</v>
      </c>
      <c r="N1281">
        <v>1280</v>
      </c>
      <c r="O1281">
        <v>5</v>
      </c>
    </row>
    <row r="1282" spans="1:15" hidden="1" x14ac:dyDescent="0.3">
      <c r="A1282" t="s">
        <v>4903</v>
      </c>
      <c r="B1282" t="s">
        <v>4904</v>
      </c>
      <c r="C1282" s="1" t="str">
        <f t="shared" ref="C1282:C1345" si="209">HYPERLINK("https://geochem.nrcan.gc.ca/cdogs/content/bdl/bdl210455_e.htm", "21:0455")</f>
        <v>21:0455</v>
      </c>
      <c r="D1282" s="1" t="str">
        <f t="shared" si="206"/>
        <v>21:0149</v>
      </c>
      <c r="E1282" t="s">
        <v>4905</v>
      </c>
      <c r="F1282" t="s">
        <v>4906</v>
      </c>
      <c r="H1282">
        <v>54.321512400000003</v>
      </c>
      <c r="I1282">
        <v>-128.73621199999999</v>
      </c>
      <c r="J1282" s="1" t="str">
        <f t="shared" si="207"/>
        <v>NGR bulk stream sediment</v>
      </c>
      <c r="K1282" s="1" t="str">
        <f t="shared" si="208"/>
        <v>&lt;177 micron (NGR)</v>
      </c>
      <c r="L1282">
        <v>66</v>
      </c>
      <c r="M1282" t="s">
        <v>107</v>
      </c>
      <c r="N1282">
        <v>1281</v>
      </c>
      <c r="O1282">
        <v>3</v>
      </c>
    </row>
    <row r="1283" spans="1:15" hidden="1" x14ac:dyDescent="0.3">
      <c r="A1283" t="s">
        <v>4907</v>
      </c>
      <c r="B1283" t="s">
        <v>4908</v>
      </c>
      <c r="C1283" s="1" t="str">
        <f t="shared" si="209"/>
        <v>21:0455</v>
      </c>
      <c r="D1283" s="1" t="str">
        <f t="shared" si="206"/>
        <v>21:0149</v>
      </c>
      <c r="E1283" t="s">
        <v>4909</v>
      </c>
      <c r="F1283" t="s">
        <v>4910</v>
      </c>
      <c r="H1283">
        <v>54.293499699999998</v>
      </c>
      <c r="I1283">
        <v>-128.7447646</v>
      </c>
      <c r="J1283" s="1" t="str">
        <f t="shared" si="207"/>
        <v>NGR bulk stream sediment</v>
      </c>
      <c r="K1283" s="1" t="str">
        <f t="shared" si="208"/>
        <v>&lt;177 micron (NGR)</v>
      </c>
      <c r="L1283">
        <v>66</v>
      </c>
      <c r="M1283" t="s">
        <v>112</v>
      </c>
      <c r="N1283">
        <v>1282</v>
      </c>
      <c r="O1283">
        <v>6</v>
      </c>
    </row>
    <row r="1284" spans="1:15" hidden="1" x14ac:dyDescent="0.3">
      <c r="A1284" t="s">
        <v>4911</v>
      </c>
      <c r="B1284" t="s">
        <v>4912</v>
      </c>
      <c r="C1284" s="1" t="str">
        <f t="shared" si="209"/>
        <v>21:0455</v>
      </c>
      <c r="D1284" s="1" t="str">
        <f t="shared" si="206"/>
        <v>21:0149</v>
      </c>
      <c r="E1284" t="s">
        <v>4913</v>
      </c>
      <c r="F1284" t="s">
        <v>4914</v>
      </c>
      <c r="H1284">
        <v>54.307515600000002</v>
      </c>
      <c r="I1284">
        <v>-128.71854999999999</v>
      </c>
      <c r="J1284" s="1" t="str">
        <f t="shared" si="207"/>
        <v>NGR bulk stream sediment</v>
      </c>
      <c r="K1284" s="1" t="str">
        <f t="shared" si="208"/>
        <v>&lt;177 micron (NGR)</v>
      </c>
      <c r="L1284">
        <v>66</v>
      </c>
      <c r="M1284" t="s">
        <v>800</v>
      </c>
      <c r="N1284">
        <v>1283</v>
      </c>
      <c r="O1284">
        <v>3</v>
      </c>
    </row>
    <row r="1285" spans="1:15" hidden="1" x14ac:dyDescent="0.3">
      <c r="A1285" t="s">
        <v>4915</v>
      </c>
      <c r="B1285" t="s">
        <v>4916</v>
      </c>
      <c r="C1285" s="1" t="str">
        <f t="shared" si="209"/>
        <v>21:0455</v>
      </c>
      <c r="D1285" s="1" t="str">
        <f t="shared" si="206"/>
        <v>21:0149</v>
      </c>
      <c r="E1285" t="s">
        <v>4917</v>
      </c>
      <c r="F1285" t="s">
        <v>4918</v>
      </c>
      <c r="H1285">
        <v>54.350501299999998</v>
      </c>
      <c r="I1285">
        <v>-128.98463319999999</v>
      </c>
      <c r="J1285" s="1" t="str">
        <f t="shared" si="207"/>
        <v>NGR bulk stream sediment</v>
      </c>
      <c r="K1285" s="1" t="str">
        <f t="shared" si="208"/>
        <v>&lt;177 micron (NGR)</v>
      </c>
      <c r="L1285">
        <v>67</v>
      </c>
      <c r="M1285" t="s">
        <v>19</v>
      </c>
      <c r="N1285">
        <v>1284</v>
      </c>
      <c r="O1285">
        <v>3</v>
      </c>
    </row>
    <row r="1286" spans="1:15" hidden="1" x14ac:dyDescent="0.3">
      <c r="A1286" t="s">
        <v>4919</v>
      </c>
      <c r="B1286" t="s">
        <v>4920</v>
      </c>
      <c r="C1286" s="1" t="str">
        <f t="shared" si="209"/>
        <v>21:0455</v>
      </c>
      <c r="D1286" s="1" t="str">
        <f t="shared" si="206"/>
        <v>21:0149</v>
      </c>
      <c r="E1286" t="s">
        <v>4921</v>
      </c>
      <c r="F1286" t="s">
        <v>4922</v>
      </c>
      <c r="H1286">
        <v>54.323148000000003</v>
      </c>
      <c r="I1286">
        <v>-128.71630579999999</v>
      </c>
      <c r="J1286" s="1" t="str">
        <f t="shared" si="207"/>
        <v>NGR bulk stream sediment</v>
      </c>
      <c r="K1286" s="1" t="str">
        <f t="shared" si="208"/>
        <v>&lt;177 micron (NGR)</v>
      </c>
      <c r="L1286">
        <v>67</v>
      </c>
      <c r="M1286" t="s">
        <v>38</v>
      </c>
      <c r="N1286">
        <v>1285</v>
      </c>
      <c r="O1286">
        <v>7</v>
      </c>
    </row>
    <row r="1287" spans="1:15" hidden="1" x14ac:dyDescent="0.3">
      <c r="A1287" t="s">
        <v>4923</v>
      </c>
      <c r="B1287" t="s">
        <v>4924</v>
      </c>
      <c r="C1287" s="1" t="str">
        <f t="shared" si="209"/>
        <v>21:0455</v>
      </c>
      <c r="D1287" s="1" t="str">
        <f>HYPERLINK("https://geochem.nrcan.gc.ca/cdogs/content/svy/svy_e.htm", "")</f>
        <v/>
      </c>
      <c r="G1287" s="1" t="str">
        <f>HYPERLINK("https://geochem.nrcan.gc.ca/cdogs/content/cr_/cr_00119_e.htm", "119")</f>
        <v>119</v>
      </c>
      <c r="J1287" t="s">
        <v>31</v>
      </c>
      <c r="K1287" t="s">
        <v>32</v>
      </c>
      <c r="L1287">
        <v>67</v>
      </c>
      <c r="M1287" t="s">
        <v>33</v>
      </c>
      <c r="N1287">
        <v>1286</v>
      </c>
      <c r="O1287">
        <v>4</v>
      </c>
    </row>
    <row r="1288" spans="1:15" hidden="1" x14ac:dyDescent="0.3">
      <c r="A1288" t="s">
        <v>4925</v>
      </c>
      <c r="B1288" t="s">
        <v>4926</v>
      </c>
      <c r="C1288" s="1" t="str">
        <f t="shared" si="209"/>
        <v>21:0455</v>
      </c>
      <c r="D1288" s="1" t="str">
        <f t="shared" ref="D1288:D1313" si="210">HYPERLINK("https://geochem.nrcan.gc.ca/cdogs/content/svy/svy210149_e.htm", "21:0149")</f>
        <v>21:0149</v>
      </c>
      <c r="E1288" t="s">
        <v>4927</v>
      </c>
      <c r="F1288" t="s">
        <v>4928</v>
      </c>
      <c r="H1288">
        <v>54.330942499999999</v>
      </c>
      <c r="I1288">
        <v>-128.71365309999999</v>
      </c>
      <c r="J1288" s="1" t="str">
        <f t="shared" ref="J1288:J1313" si="211">HYPERLINK("https://geochem.nrcan.gc.ca/cdogs/content/kwd/kwd020030_e.htm", "NGR bulk stream sediment")</f>
        <v>NGR bulk stream sediment</v>
      </c>
      <c r="K1288" s="1" t="str">
        <f t="shared" ref="K1288:K1313" si="212">HYPERLINK("https://geochem.nrcan.gc.ca/cdogs/content/kwd/kwd080006_e.htm", "&lt;177 micron (NGR)")</f>
        <v>&lt;177 micron (NGR)</v>
      </c>
      <c r="L1288">
        <v>67</v>
      </c>
      <c r="M1288" t="s">
        <v>43</v>
      </c>
      <c r="N1288">
        <v>1287</v>
      </c>
      <c r="O1288">
        <v>3</v>
      </c>
    </row>
    <row r="1289" spans="1:15" hidden="1" x14ac:dyDescent="0.3">
      <c r="A1289" t="s">
        <v>4929</v>
      </c>
      <c r="B1289" t="s">
        <v>4930</v>
      </c>
      <c r="C1289" s="1" t="str">
        <f t="shared" si="209"/>
        <v>21:0455</v>
      </c>
      <c r="D1289" s="1" t="str">
        <f t="shared" si="210"/>
        <v>21:0149</v>
      </c>
      <c r="E1289" t="s">
        <v>4931</v>
      </c>
      <c r="F1289" t="s">
        <v>4932</v>
      </c>
      <c r="H1289">
        <v>54.336722999999999</v>
      </c>
      <c r="I1289">
        <v>-128.69592539999999</v>
      </c>
      <c r="J1289" s="1" t="str">
        <f t="shared" si="211"/>
        <v>NGR bulk stream sediment</v>
      </c>
      <c r="K1289" s="1" t="str">
        <f t="shared" si="212"/>
        <v>&lt;177 micron (NGR)</v>
      </c>
      <c r="L1289">
        <v>67</v>
      </c>
      <c r="M1289" t="s">
        <v>48</v>
      </c>
      <c r="N1289">
        <v>1288</v>
      </c>
      <c r="O1289">
        <v>6</v>
      </c>
    </row>
    <row r="1290" spans="1:15" hidden="1" x14ac:dyDescent="0.3">
      <c r="A1290" t="s">
        <v>4933</v>
      </c>
      <c r="B1290" t="s">
        <v>4934</v>
      </c>
      <c r="C1290" s="1" t="str">
        <f t="shared" si="209"/>
        <v>21:0455</v>
      </c>
      <c r="D1290" s="1" t="str">
        <f t="shared" si="210"/>
        <v>21:0149</v>
      </c>
      <c r="E1290" t="s">
        <v>4935</v>
      </c>
      <c r="F1290" t="s">
        <v>4936</v>
      </c>
      <c r="H1290">
        <v>54.274106600000003</v>
      </c>
      <c r="I1290">
        <v>-128.8039934</v>
      </c>
      <c r="J1290" s="1" t="str">
        <f t="shared" si="211"/>
        <v>NGR bulk stream sediment</v>
      </c>
      <c r="K1290" s="1" t="str">
        <f t="shared" si="212"/>
        <v>&lt;177 micron (NGR)</v>
      </c>
      <c r="L1290">
        <v>67</v>
      </c>
      <c r="M1290" t="s">
        <v>53</v>
      </c>
      <c r="N1290">
        <v>1289</v>
      </c>
      <c r="O1290">
        <v>0.5</v>
      </c>
    </row>
    <row r="1291" spans="1:15" hidden="1" x14ac:dyDescent="0.3">
      <c r="A1291" t="s">
        <v>4937</v>
      </c>
      <c r="B1291" t="s">
        <v>4938</v>
      </c>
      <c r="C1291" s="1" t="str">
        <f t="shared" si="209"/>
        <v>21:0455</v>
      </c>
      <c r="D1291" s="1" t="str">
        <f t="shared" si="210"/>
        <v>21:0149</v>
      </c>
      <c r="E1291" t="s">
        <v>4939</v>
      </c>
      <c r="F1291" t="s">
        <v>4940</v>
      </c>
      <c r="H1291">
        <v>54.256002000000002</v>
      </c>
      <c r="I1291">
        <v>-128.9042962</v>
      </c>
      <c r="J1291" s="1" t="str">
        <f t="shared" si="211"/>
        <v>NGR bulk stream sediment</v>
      </c>
      <c r="K1291" s="1" t="str">
        <f t="shared" si="212"/>
        <v>&lt;177 micron (NGR)</v>
      </c>
      <c r="L1291">
        <v>67</v>
      </c>
      <c r="M1291" t="s">
        <v>58</v>
      </c>
      <c r="N1291">
        <v>1290</v>
      </c>
      <c r="O1291">
        <v>13</v>
      </c>
    </row>
    <row r="1292" spans="1:15" hidden="1" x14ac:dyDescent="0.3">
      <c r="A1292" t="s">
        <v>4941</v>
      </c>
      <c r="B1292" t="s">
        <v>4942</v>
      </c>
      <c r="C1292" s="1" t="str">
        <f t="shared" si="209"/>
        <v>21:0455</v>
      </c>
      <c r="D1292" s="1" t="str">
        <f t="shared" si="210"/>
        <v>21:0149</v>
      </c>
      <c r="E1292" t="s">
        <v>4943</v>
      </c>
      <c r="F1292" t="s">
        <v>4944</v>
      </c>
      <c r="H1292">
        <v>54.2933533</v>
      </c>
      <c r="I1292">
        <v>-128.91694680000001</v>
      </c>
      <c r="J1292" s="1" t="str">
        <f t="shared" si="211"/>
        <v>NGR bulk stream sediment</v>
      </c>
      <c r="K1292" s="1" t="str">
        <f t="shared" si="212"/>
        <v>&lt;177 micron (NGR)</v>
      </c>
      <c r="L1292">
        <v>67</v>
      </c>
      <c r="M1292" t="s">
        <v>63</v>
      </c>
      <c r="N1292">
        <v>1291</v>
      </c>
      <c r="O1292">
        <v>5</v>
      </c>
    </row>
    <row r="1293" spans="1:15" hidden="1" x14ac:dyDescent="0.3">
      <c r="A1293" t="s">
        <v>4945</v>
      </c>
      <c r="B1293" t="s">
        <v>4946</v>
      </c>
      <c r="C1293" s="1" t="str">
        <f t="shared" si="209"/>
        <v>21:0455</v>
      </c>
      <c r="D1293" s="1" t="str">
        <f t="shared" si="210"/>
        <v>21:0149</v>
      </c>
      <c r="E1293" t="s">
        <v>4947</v>
      </c>
      <c r="F1293" t="s">
        <v>4948</v>
      </c>
      <c r="H1293">
        <v>54.290444200000003</v>
      </c>
      <c r="I1293">
        <v>-128.92260569999999</v>
      </c>
      <c r="J1293" s="1" t="str">
        <f t="shared" si="211"/>
        <v>NGR bulk stream sediment</v>
      </c>
      <c r="K1293" s="1" t="str">
        <f t="shared" si="212"/>
        <v>&lt;177 micron (NGR)</v>
      </c>
      <c r="L1293">
        <v>67</v>
      </c>
      <c r="M1293" t="s">
        <v>68</v>
      </c>
      <c r="N1293">
        <v>1292</v>
      </c>
      <c r="O1293">
        <v>1</v>
      </c>
    </row>
    <row r="1294" spans="1:15" hidden="1" x14ac:dyDescent="0.3">
      <c r="A1294" t="s">
        <v>4949</v>
      </c>
      <c r="B1294" t="s">
        <v>4950</v>
      </c>
      <c r="C1294" s="1" t="str">
        <f t="shared" si="209"/>
        <v>21:0455</v>
      </c>
      <c r="D1294" s="1" t="str">
        <f t="shared" si="210"/>
        <v>21:0149</v>
      </c>
      <c r="E1294" t="s">
        <v>4951</v>
      </c>
      <c r="F1294" t="s">
        <v>4952</v>
      </c>
      <c r="H1294">
        <v>54.313714699999998</v>
      </c>
      <c r="I1294">
        <v>-128.9276198</v>
      </c>
      <c r="J1294" s="1" t="str">
        <f t="shared" si="211"/>
        <v>NGR bulk stream sediment</v>
      </c>
      <c r="K1294" s="1" t="str">
        <f t="shared" si="212"/>
        <v>&lt;177 micron (NGR)</v>
      </c>
      <c r="L1294">
        <v>67</v>
      </c>
      <c r="M1294" t="s">
        <v>24</v>
      </c>
      <c r="N1294">
        <v>1293</v>
      </c>
      <c r="O1294">
        <v>3</v>
      </c>
    </row>
    <row r="1295" spans="1:15" hidden="1" x14ac:dyDescent="0.3">
      <c r="A1295" t="s">
        <v>4953</v>
      </c>
      <c r="B1295" t="s">
        <v>4954</v>
      </c>
      <c r="C1295" s="1" t="str">
        <f t="shared" si="209"/>
        <v>21:0455</v>
      </c>
      <c r="D1295" s="1" t="str">
        <f t="shared" si="210"/>
        <v>21:0149</v>
      </c>
      <c r="E1295" t="s">
        <v>4951</v>
      </c>
      <c r="F1295" t="s">
        <v>4955</v>
      </c>
      <c r="H1295">
        <v>54.313714699999998</v>
      </c>
      <c r="I1295">
        <v>-128.9276198</v>
      </c>
      <c r="J1295" s="1" t="str">
        <f t="shared" si="211"/>
        <v>NGR bulk stream sediment</v>
      </c>
      <c r="K1295" s="1" t="str">
        <f t="shared" si="212"/>
        <v>&lt;177 micron (NGR)</v>
      </c>
      <c r="L1295">
        <v>67</v>
      </c>
      <c r="M1295" t="s">
        <v>28</v>
      </c>
      <c r="N1295">
        <v>1294</v>
      </c>
      <c r="O1295">
        <v>2</v>
      </c>
    </row>
    <row r="1296" spans="1:15" hidden="1" x14ac:dyDescent="0.3">
      <c r="A1296" t="s">
        <v>4956</v>
      </c>
      <c r="B1296" t="s">
        <v>4957</v>
      </c>
      <c r="C1296" s="1" t="str">
        <f t="shared" si="209"/>
        <v>21:0455</v>
      </c>
      <c r="D1296" s="1" t="str">
        <f t="shared" si="210"/>
        <v>21:0149</v>
      </c>
      <c r="E1296" t="s">
        <v>4958</v>
      </c>
      <c r="F1296" t="s">
        <v>4959</v>
      </c>
      <c r="H1296">
        <v>54.329454200000001</v>
      </c>
      <c r="I1296">
        <v>-128.91370760000001</v>
      </c>
      <c r="J1296" s="1" t="str">
        <f t="shared" si="211"/>
        <v>NGR bulk stream sediment</v>
      </c>
      <c r="K1296" s="1" t="str">
        <f t="shared" si="212"/>
        <v>&lt;177 micron (NGR)</v>
      </c>
      <c r="L1296">
        <v>67</v>
      </c>
      <c r="M1296" t="s">
        <v>77</v>
      </c>
      <c r="N1296">
        <v>1295</v>
      </c>
      <c r="O1296">
        <v>4</v>
      </c>
    </row>
    <row r="1297" spans="1:15" hidden="1" x14ac:dyDescent="0.3">
      <c r="A1297" t="s">
        <v>4960</v>
      </c>
      <c r="B1297" t="s">
        <v>4961</v>
      </c>
      <c r="C1297" s="1" t="str">
        <f t="shared" si="209"/>
        <v>21:0455</v>
      </c>
      <c r="D1297" s="1" t="str">
        <f t="shared" si="210"/>
        <v>21:0149</v>
      </c>
      <c r="E1297" t="s">
        <v>4962</v>
      </c>
      <c r="F1297" t="s">
        <v>4963</v>
      </c>
      <c r="H1297">
        <v>54.330392699999997</v>
      </c>
      <c r="I1297">
        <v>-128.9058478</v>
      </c>
      <c r="J1297" s="1" t="str">
        <f t="shared" si="211"/>
        <v>NGR bulk stream sediment</v>
      </c>
      <c r="K1297" s="1" t="str">
        <f t="shared" si="212"/>
        <v>&lt;177 micron (NGR)</v>
      </c>
      <c r="L1297">
        <v>67</v>
      </c>
      <c r="M1297" t="s">
        <v>82</v>
      </c>
      <c r="N1297">
        <v>1296</v>
      </c>
      <c r="O1297">
        <v>3</v>
      </c>
    </row>
    <row r="1298" spans="1:15" hidden="1" x14ac:dyDescent="0.3">
      <c r="A1298" t="s">
        <v>4964</v>
      </c>
      <c r="B1298" t="s">
        <v>4965</v>
      </c>
      <c r="C1298" s="1" t="str">
        <f t="shared" si="209"/>
        <v>21:0455</v>
      </c>
      <c r="D1298" s="1" t="str">
        <f t="shared" si="210"/>
        <v>21:0149</v>
      </c>
      <c r="E1298" t="s">
        <v>4966</v>
      </c>
      <c r="F1298" t="s">
        <v>4967</v>
      </c>
      <c r="H1298">
        <v>54.333615000000002</v>
      </c>
      <c r="I1298">
        <v>-128.9130839</v>
      </c>
      <c r="J1298" s="1" t="str">
        <f t="shared" si="211"/>
        <v>NGR bulk stream sediment</v>
      </c>
      <c r="K1298" s="1" t="str">
        <f t="shared" si="212"/>
        <v>&lt;177 micron (NGR)</v>
      </c>
      <c r="L1298">
        <v>67</v>
      </c>
      <c r="M1298" t="s">
        <v>87</v>
      </c>
      <c r="N1298">
        <v>1297</v>
      </c>
      <c r="O1298">
        <v>10</v>
      </c>
    </row>
    <row r="1299" spans="1:15" hidden="1" x14ac:dyDescent="0.3">
      <c r="A1299" t="s">
        <v>4968</v>
      </c>
      <c r="B1299" t="s">
        <v>4969</v>
      </c>
      <c r="C1299" s="1" t="str">
        <f t="shared" si="209"/>
        <v>21:0455</v>
      </c>
      <c r="D1299" s="1" t="str">
        <f t="shared" si="210"/>
        <v>21:0149</v>
      </c>
      <c r="E1299" t="s">
        <v>4970</v>
      </c>
      <c r="F1299" t="s">
        <v>4971</v>
      </c>
      <c r="H1299">
        <v>54.293581799999998</v>
      </c>
      <c r="I1299">
        <v>-128.9974326</v>
      </c>
      <c r="J1299" s="1" t="str">
        <f t="shared" si="211"/>
        <v>NGR bulk stream sediment</v>
      </c>
      <c r="K1299" s="1" t="str">
        <f t="shared" si="212"/>
        <v>&lt;177 micron (NGR)</v>
      </c>
      <c r="L1299">
        <v>67</v>
      </c>
      <c r="M1299" t="s">
        <v>92</v>
      </c>
      <c r="N1299">
        <v>1298</v>
      </c>
      <c r="O1299">
        <v>1</v>
      </c>
    </row>
    <row r="1300" spans="1:15" hidden="1" x14ac:dyDescent="0.3">
      <c r="A1300" t="s">
        <v>4972</v>
      </c>
      <c r="B1300" t="s">
        <v>4973</v>
      </c>
      <c r="C1300" s="1" t="str">
        <f t="shared" si="209"/>
        <v>21:0455</v>
      </c>
      <c r="D1300" s="1" t="str">
        <f t="shared" si="210"/>
        <v>21:0149</v>
      </c>
      <c r="E1300" t="s">
        <v>4974</v>
      </c>
      <c r="F1300" t="s">
        <v>4975</v>
      </c>
      <c r="H1300">
        <v>54.318430300000003</v>
      </c>
      <c r="I1300">
        <v>-128.99551070000001</v>
      </c>
      <c r="J1300" s="1" t="str">
        <f t="shared" si="211"/>
        <v>NGR bulk stream sediment</v>
      </c>
      <c r="K1300" s="1" t="str">
        <f t="shared" si="212"/>
        <v>&lt;177 micron (NGR)</v>
      </c>
      <c r="L1300">
        <v>67</v>
      </c>
      <c r="M1300" t="s">
        <v>97</v>
      </c>
      <c r="N1300">
        <v>1299</v>
      </c>
      <c r="O1300">
        <v>1</v>
      </c>
    </row>
    <row r="1301" spans="1:15" hidden="1" x14ac:dyDescent="0.3">
      <c r="A1301" t="s">
        <v>4976</v>
      </c>
      <c r="B1301" t="s">
        <v>4977</v>
      </c>
      <c r="C1301" s="1" t="str">
        <f t="shared" si="209"/>
        <v>21:0455</v>
      </c>
      <c r="D1301" s="1" t="str">
        <f t="shared" si="210"/>
        <v>21:0149</v>
      </c>
      <c r="E1301" t="s">
        <v>4978</v>
      </c>
      <c r="F1301" t="s">
        <v>4979</v>
      </c>
      <c r="H1301">
        <v>54.335801199999999</v>
      </c>
      <c r="I1301">
        <v>-129.0003542</v>
      </c>
      <c r="J1301" s="1" t="str">
        <f t="shared" si="211"/>
        <v>NGR bulk stream sediment</v>
      </c>
      <c r="K1301" s="1" t="str">
        <f t="shared" si="212"/>
        <v>&lt;177 micron (NGR)</v>
      </c>
      <c r="L1301">
        <v>67</v>
      </c>
      <c r="M1301" t="s">
        <v>102</v>
      </c>
      <c r="N1301">
        <v>1300</v>
      </c>
      <c r="O1301">
        <v>4</v>
      </c>
    </row>
    <row r="1302" spans="1:15" hidden="1" x14ac:dyDescent="0.3">
      <c r="A1302" t="s">
        <v>4980</v>
      </c>
      <c r="B1302" t="s">
        <v>4981</v>
      </c>
      <c r="C1302" s="1" t="str">
        <f t="shared" si="209"/>
        <v>21:0455</v>
      </c>
      <c r="D1302" s="1" t="str">
        <f t="shared" si="210"/>
        <v>21:0149</v>
      </c>
      <c r="E1302" t="s">
        <v>4982</v>
      </c>
      <c r="F1302" t="s">
        <v>4983</v>
      </c>
      <c r="H1302">
        <v>54.337184499999999</v>
      </c>
      <c r="I1302">
        <v>-129.00685970000001</v>
      </c>
      <c r="J1302" s="1" t="str">
        <f t="shared" si="211"/>
        <v>NGR bulk stream sediment</v>
      </c>
      <c r="K1302" s="1" t="str">
        <f t="shared" si="212"/>
        <v>&lt;177 micron (NGR)</v>
      </c>
      <c r="L1302">
        <v>67</v>
      </c>
      <c r="M1302" t="s">
        <v>107</v>
      </c>
      <c r="N1302">
        <v>1301</v>
      </c>
      <c r="O1302">
        <v>6</v>
      </c>
    </row>
    <row r="1303" spans="1:15" hidden="1" x14ac:dyDescent="0.3">
      <c r="A1303" t="s">
        <v>4984</v>
      </c>
      <c r="B1303" t="s">
        <v>4985</v>
      </c>
      <c r="C1303" s="1" t="str">
        <f t="shared" si="209"/>
        <v>21:0455</v>
      </c>
      <c r="D1303" s="1" t="str">
        <f t="shared" si="210"/>
        <v>21:0149</v>
      </c>
      <c r="E1303" t="s">
        <v>4917</v>
      </c>
      <c r="F1303" t="s">
        <v>4986</v>
      </c>
      <c r="H1303">
        <v>54.350501299999998</v>
      </c>
      <c r="I1303">
        <v>-128.98463319999999</v>
      </c>
      <c r="J1303" s="1" t="str">
        <f t="shared" si="211"/>
        <v>NGR bulk stream sediment</v>
      </c>
      <c r="K1303" s="1" t="str">
        <f t="shared" si="212"/>
        <v>&lt;177 micron (NGR)</v>
      </c>
      <c r="L1303">
        <v>67</v>
      </c>
      <c r="M1303" t="s">
        <v>72</v>
      </c>
      <c r="N1303">
        <v>1302</v>
      </c>
      <c r="O1303">
        <v>4</v>
      </c>
    </row>
    <row r="1304" spans="1:15" hidden="1" x14ac:dyDescent="0.3">
      <c r="A1304" t="s">
        <v>4987</v>
      </c>
      <c r="B1304" t="s">
        <v>4988</v>
      </c>
      <c r="C1304" s="1" t="str">
        <f t="shared" si="209"/>
        <v>21:0455</v>
      </c>
      <c r="D1304" s="1" t="str">
        <f t="shared" si="210"/>
        <v>21:0149</v>
      </c>
      <c r="E1304" t="s">
        <v>4989</v>
      </c>
      <c r="F1304" t="s">
        <v>4990</v>
      </c>
      <c r="H1304">
        <v>54.353584099999999</v>
      </c>
      <c r="I1304">
        <v>-128.98983269999999</v>
      </c>
      <c r="J1304" s="1" t="str">
        <f t="shared" si="211"/>
        <v>NGR bulk stream sediment</v>
      </c>
      <c r="K1304" s="1" t="str">
        <f t="shared" si="212"/>
        <v>&lt;177 micron (NGR)</v>
      </c>
      <c r="L1304">
        <v>67</v>
      </c>
      <c r="M1304" t="s">
        <v>112</v>
      </c>
      <c r="N1304">
        <v>1303</v>
      </c>
      <c r="O1304">
        <v>11</v>
      </c>
    </row>
    <row r="1305" spans="1:15" hidden="1" x14ac:dyDescent="0.3">
      <c r="A1305" t="s">
        <v>4991</v>
      </c>
      <c r="B1305" t="s">
        <v>4992</v>
      </c>
      <c r="C1305" s="1" t="str">
        <f t="shared" si="209"/>
        <v>21:0455</v>
      </c>
      <c r="D1305" s="1" t="str">
        <f t="shared" si="210"/>
        <v>21:0149</v>
      </c>
      <c r="E1305" t="s">
        <v>4993</v>
      </c>
      <c r="F1305" t="s">
        <v>4994</v>
      </c>
      <c r="H1305">
        <v>54.364347100000003</v>
      </c>
      <c r="I1305">
        <v>-128.14885899999999</v>
      </c>
      <c r="J1305" s="1" t="str">
        <f t="shared" si="211"/>
        <v>NGR bulk stream sediment</v>
      </c>
      <c r="K1305" s="1" t="str">
        <f t="shared" si="212"/>
        <v>&lt;177 micron (NGR)</v>
      </c>
      <c r="L1305">
        <v>68</v>
      </c>
      <c r="M1305" t="s">
        <v>725</v>
      </c>
      <c r="N1305">
        <v>1304</v>
      </c>
      <c r="O1305">
        <v>2</v>
      </c>
    </row>
    <row r="1306" spans="1:15" hidden="1" x14ac:dyDescent="0.3">
      <c r="A1306" t="s">
        <v>4995</v>
      </c>
      <c r="B1306" t="s">
        <v>4996</v>
      </c>
      <c r="C1306" s="1" t="str">
        <f t="shared" si="209"/>
        <v>21:0455</v>
      </c>
      <c r="D1306" s="1" t="str">
        <f t="shared" si="210"/>
        <v>21:0149</v>
      </c>
      <c r="E1306" t="s">
        <v>4997</v>
      </c>
      <c r="F1306" t="s">
        <v>4998</v>
      </c>
      <c r="H1306">
        <v>54.360793399999999</v>
      </c>
      <c r="I1306">
        <v>-128.96836490000001</v>
      </c>
      <c r="J1306" s="1" t="str">
        <f t="shared" si="211"/>
        <v>NGR bulk stream sediment</v>
      </c>
      <c r="K1306" s="1" t="str">
        <f t="shared" si="212"/>
        <v>&lt;177 micron (NGR)</v>
      </c>
      <c r="L1306">
        <v>68</v>
      </c>
      <c r="M1306" t="s">
        <v>38</v>
      </c>
      <c r="N1306">
        <v>1305</v>
      </c>
      <c r="O1306">
        <v>5</v>
      </c>
    </row>
    <row r="1307" spans="1:15" hidden="1" x14ac:dyDescent="0.3">
      <c r="A1307" t="s">
        <v>4999</v>
      </c>
      <c r="B1307" t="s">
        <v>5000</v>
      </c>
      <c r="C1307" s="1" t="str">
        <f t="shared" si="209"/>
        <v>21:0455</v>
      </c>
      <c r="D1307" s="1" t="str">
        <f t="shared" si="210"/>
        <v>21:0149</v>
      </c>
      <c r="E1307" t="s">
        <v>5001</v>
      </c>
      <c r="F1307" t="s">
        <v>5002</v>
      </c>
      <c r="H1307">
        <v>54.367934900000002</v>
      </c>
      <c r="I1307">
        <v>-128.9465199</v>
      </c>
      <c r="J1307" s="1" t="str">
        <f t="shared" si="211"/>
        <v>NGR bulk stream sediment</v>
      </c>
      <c r="K1307" s="1" t="str">
        <f t="shared" si="212"/>
        <v>&lt;177 micron (NGR)</v>
      </c>
      <c r="L1307">
        <v>68</v>
      </c>
      <c r="M1307" t="s">
        <v>43</v>
      </c>
      <c r="N1307">
        <v>1306</v>
      </c>
      <c r="O1307">
        <v>10</v>
      </c>
    </row>
    <row r="1308" spans="1:15" hidden="1" x14ac:dyDescent="0.3">
      <c r="A1308" t="s">
        <v>5003</v>
      </c>
      <c r="B1308" t="s">
        <v>5004</v>
      </c>
      <c r="C1308" s="1" t="str">
        <f t="shared" si="209"/>
        <v>21:0455</v>
      </c>
      <c r="D1308" s="1" t="str">
        <f t="shared" si="210"/>
        <v>21:0149</v>
      </c>
      <c r="E1308" t="s">
        <v>5005</v>
      </c>
      <c r="F1308" t="s">
        <v>5006</v>
      </c>
      <c r="H1308">
        <v>54.384942799999997</v>
      </c>
      <c r="I1308">
        <v>-128.81289000000001</v>
      </c>
      <c r="J1308" s="1" t="str">
        <f t="shared" si="211"/>
        <v>NGR bulk stream sediment</v>
      </c>
      <c r="K1308" s="1" t="str">
        <f t="shared" si="212"/>
        <v>&lt;177 micron (NGR)</v>
      </c>
      <c r="L1308">
        <v>68</v>
      </c>
      <c r="M1308" t="s">
        <v>48</v>
      </c>
      <c r="N1308">
        <v>1307</v>
      </c>
      <c r="O1308">
        <v>10</v>
      </c>
    </row>
    <row r="1309" spans="1:15" hidden="1" x14ac:dyDescent="0.3">
      <c r="A1309" t="s">
        <v>5007</v>
      </c>
      <c r="B1309" t="s">
        <v>5008</v>
      </c>
      <c r="C1309" s="1" t="str">
        <f t="shared" si="209"/>
        <v>21:0455</v>
      </c>
      <c r="D1309" s="1" t="str">
        <f t="shared" si="210"/>
        <v>21:0149</v>
      </c>
      <c r="E1309" t="s">
        <v>5009</v>
      </c>
      <c r="F1309" t="s">
        <v>5010</v>
      </c>
      <c r="H1309">
        <v>54.393743999999998</v>
      </c>
      <c r="I1309">
        <v>-128.8271733</v>
      </c>
      <c r="J1309" s="1" t="str">
        <f t="shared" si="211"/>
        <v>NGR bulk stream sediment</v>
      </c>
      <c r="K1309" s="1" t="str">
        <f t="shared" si="212"/>
        <v>&lt;177 micron (NGR)</v>
      </c>
      <c r="L1309">
        <v>68</v>
      </c>
      <c r="M1309" t="s">
        <v>53</v>
      </c>
      <c r="N1309">
        <v>1308</v>
      </c>
      <c r="O1309">
        <v>4</v>
      </c>
    </row>
    <row r="1310" spans="1:15" hidden="1" x14ac:dyDescent="0.3">
      <c r="A1310" t="s">
        <v>5011</v>
      </c>
      <c r="B1310" t="s">
        <v>5012</v>
      </c>
      <c r="C1310" s="1" t="str">
        <f t="shared" si="209"/>
        <v>21:0455</v>
      </c>
      <c r="D1310" s="1" t="str">
        <f t="shared" si="210"/>
        <v>21:0149</v>
      </c>
      <c r="E1310" t="s">
        <v>5013</v>
      </c>
      <c r="F1310" t="s">
        <v>5014</v>
      </c>
      <c r="H1310">
        <v>54.3481764</v>
      </c>
      <c r="I1310">
        <v>-128.8317017</v>
      </c>
      <c r="J1310" s="1" t="str">
        <f t="shared" si="211"/>
        <v>NGR bulk stream sediment</v>
      </c>
      <c r="K1310" s="1" t="str">
        <f t="shared" si="212"/>
        <v>&lt;177 micron (NGR)</v>
      </c>
      <c r="L1310">
        <v>68</v>
      </c>
      <c r="M1310" t="s">
        <v>58</v>
      </c>
      <c r="N1310">
        <v>1309</v>
      </c>
      <c r="O1310">
        <v>12</v>
      </c>
    </row>
    <row r="1311" spans="1:15" hidden="1" x14ac:dyDescent="0.3">
      <c r="A1311" t="s">
        <v>5015</v>
      </c>
      <c r="B1311" t="s">
        <v>5016</v>
      </c>
      <c r="C1311" s="1" t="str">
        <f t="shared" si="209"/>
        <v>21:0455</v>
      </c>
      <c r="D1311" s="1" t="str">
        <f t="shared" si="210"/>
        <v>21:0149</v>
      </c>
      <c r="E1311" t="s">
        <v>5017</v>
      </c>
      <c r="F1311" t="s">
        <v>5018</v>
      </c>
      <c r="H1311">
        <v>54.303335300000001</v>
      </c>
      <c r="I1311">
        <v>-128.85896199999999</v>
      </c>
      <c r="J1311" s="1" t="str">
        <f t="shared" si="211"/>
        <v>NGR bulk stream sediment</v>
      </c>
      <c r="K1311" s="1" t="str">
        <f t="shared" si="212"/>
        <v>&lt;177 micron (NGR)</v>
      </c>
      <c r="L1311">
        <v>68</v>
      </c>
      <c r="M1311" t="s">
        <v>63</v>
      </c>
      <c r="N1311">
        <v>1310</v>
      </c>
      <c r="O1311">
        <v>8</v>
      </c>
    </row>
    <row r="1312" spans="1:15" hidden="1" x14ac:dyDescent="0.3">
      <c r="A1312" t="s">
        <v>5019</v>
      </c>
      <c r="B1312" t="s">
        <v>5020</v>
      </c>
      <c r="C1312" s="1" t="str">
        <f t="shared" si="209"/>
        <v>21:0455</v>
      </c>
      <c r="D1312" s="1" t="str">
        <f t="shared" si="210"/>
        <v>21:0149</v>
      </c>
      <c r="E1312" t="s">
        <v>5021</v>
      </c>
      <c r="F1312" t="s">
        <v>5022</v>
      </c>
      <c r="H1312">
        <v>54.372806699999998</v>
      </c>
      <c r="I1312">
        <v>-128.8505203</v>
      </c>
      <c r="J1312" s="1" t="str">
        <f t="shared" si="211"/>
        <v>NGR bulk stream sediment</v>
      </c>
      <c r="K1312" s="1" t="str">
        <f t="shared" si="212"/>
        <v>&lt;177 micron (NGR)</v>
      </c>
      <c r="L1312">
        <v>68</v>
      </c>
      <c r="M1312" t="s">
        <v>68</v>
      </c>
      <c r="N1312">
        <v>1311</v>
      </c>
      <c r="O1312">
        <v>9</v>
      </c>
    </row>
    <row r="1313" spans="1:15" hidden="1" x14ac:dyDescent="0.3">
      <c r="A1313" t="s">
        <v>5023</v>
      </c>
      <c r="B1313" t="s">
        <v>5024</v>
      </c>
      <c r="C1313" s="1" t="str">
        <f t="shared" si="209"/>
        <v>21:0455</v>
      </c>
      <c r="D1313" s="1" t="str">
        <f t="shared" si="210"/>
        <v>21:0149</v>
      </c>
      <c r="E1313" t="s">
        <v>5025</v>
      </c>
      <c r="F1313" t="s">
        <v>5026</v>
      </c>
      <c r="H1313">
        <v>54.412392699999998</v>
      </c>
      <c r="I1313">
        <v>-128.76224239999999</v>
      </c>
      <c r="J1313" s="1" t="str">
        <f t="shared" si="211"/>
        <v>NGR bulk stream sediment</v>
      </c>
      <c r="K1313" s="1" t="str">
        <f t="shared" si="212"/>
        <v>&lt;177 micron (NGR)</v>
      </c>
      <c r="L1313">
        <v>68</v>
      </c>
      <c r="M1313" t="s">
        <v>77</v>
      </c>
      <c r="N1313">
        <v>1312</v>
      </c>
      <c r="O1313">
        <v>1</v>
      </c>
    </row>
    <row r="1314" spans="1:15" hidden="1" x14ac:dyDescent="0.3">
      <c r="A1314" t="s">
        <v>5027</v>
      </c>
      <c r="B1314" t="s">
        <v>5028</v>
      </c>
      <c r="C1314" s="1" t="str">
        <f t="shared" si="209"/>
        <v>21:0455</v>
      </c>
      <c r="D1314" s="1" t="str">
        <f>HYPERLINK("https://geochem.nrcan.gc.ca/cdogs/content/svy/svy_e.htm", "")</f>
        <v/>
      </c>
      <c r="G1314" s="1" t="str">
        <f>HYPERLINK("https://geochem.nrcan.gc.ca/cdogs/content/cr_/cr_00121_e.htm", "121")</f>
        <v>121</v>
      </c>
      <c r="J1314" t="s">
        <v>31</v>
      </c>
      <c r="K1314" t="s">
        <v>32</v>
      </c>
      <c r="L1314">
        <v>68</v>
      </c>
      <c r="M1314" t="s">
        <v>33</v>
      </c>
      <c r="N1314">
        <v>1313</v>
      </c>
      <c r="O1314">
        <v>3</v>
      </c>
    </row>
    <row r="1315" spans="1:15" hidden="1" x14ac:dyDescent="0.3">
      <c r="A1315" t="s">
        <v>5029</v>
      </c>
      <c r="B1315" t="s">
        <v>5030</v>
      </c>
      <c r="C1315" s="1" t="str">
        <f t="shared" si="209"/>
        <v>21:0455</v>
      </c>
      <c r="D1315" s="1" t="str">
        <f t="shared" ref="D1315:D1342" si="213">HYPERLINK("https://geochem.nrcan.gc.ca/cdogs/content/svy/svy210149_e.htm", "21:0149")</f>
        <v>21:0149</v>
      </c>
      <c r="E1315" t="s">
        <v>4993</v>
      </c>
      <c r="F1315" t="s">
        <v>5031</v>
      </c>
      <c r="H1315">
        <v>54.364347100000003</v>
      </c>
      <c r="I1315">
        <v>-128.14885899999999</v>
      </c>
      <c r="J1315" s="1" t="str">
        <f t="shared" ref="J1315:J1342" si="214">HYPERLINK("https://geochem.nrcan.gc.ca/cdogs/content/kwd/kwd020030_e.htm", "NGR bulk stream sediment")</f>
        <v>NGR bulk stream sediment</v>
      </c>
      <c r="K1315" s="1" t="str">
        <f t="shared" ref="K1315:K1342" si="215">HYPERLINK("https://geochem.nrcan.gc.ca/cdogs/content/kwd/kwd080006_e.htm", "&lt;177 micron (NGR)")</f>
        <v>&lt;177 micron (NGR)</v>
      </c>
      <c r="L1315">
        <v>68</v>
      </c>
      <c r="M1315" t="s">
        <v>729</v>
      </c>
      <c r="N1315">
        <v>1314</v>
      </c>
      <c r="O1315">
        <v>2</v>
      </c>
    </row>
    <row r="1316" spans="1:15" hidden="1" x14ac:dyDescent="0.3">
      <c r="A1316" t="s">
        <v>5032</v>
      </c>
      <c r="B1316" t="s">
        <v>5033</v>
      </c>
      <c r="C1316" s="1" t="str">
        <f t="shared" si="209"/>
        <v>21:0455</v>
      </c>
      <c r="D1316" s="1" t="str">
        <f t="shared" si="213"/>
        <v>21:0149</v>
      </c>
      <c r="E1316" t="s">
        <v>4993</v>
      </c>
      <c r="F1316" t="s">
        <v>5034</v>
      </c>
      <c r="H1316">
        <v>54.364347100000003</v>
      </c>
      <c r="I1316">
        <v>-128.14885899999999</v>
      </c>
      <c r="J1316" s="1" t="str">
        <f t="shared" si="214"/>
        <v>NGR bulk stream sediment</v>
      </c>
      <c r="K1316" s="1" t="str">
        <f t="shared" si="215"/>
        <v>&lt;177 micron (NGR)</v>
      </c>
      <c r="L1316">
        <v>68</v>
      </c>
      <c r="M1316" t="s">
        <v>733</v>
      </c>
      <c r="N1316">
        <v>1315</v>
      </c>
      <c r="O1316">
        <v>3</v>
      </c>
    </row>
    <row r="1317" spans="1:15" hidden="1" x14ac:dyDescent="0.3">
      <c r="A1317" t="s">
        <v>5035</v>
      </c>
      <c r="B1317" t="s">
        <v>5036</v>
      </c>
      <c r="C1317" s="1" t="str">
        <f t="shared" si="209"/>
        <v>21:0455</v>
      </c>
      <c r="D1317" s="1" t="str">
        <f t="shared" si="213"/>
        <v>21:0149</v>
      </c>
      <c r="E1317" t="s">
        <v>5037</v>
      </c>
      <c r="F1317" t="s">
        <v>5038</v>
      </c>
      <c r="H1317">
        <v>54.365322999999997</v>
      </c>
      <c r="I1317">
        <v>-128.14577600000001</v>
      </c>
      <c r="J1317" s="1" t="str">
        <f t="shared" si="214"/>
        <v>NGR bulk stream sediment</v>
      </c>
      <c r="K1317" s="1" t="str">
        <f t="shared" si="215"/>
        <v>&lt;177 micron (NGR)</v>
      </c>
      <c r="L1317">
        <v>68</v>
      </c>
      <c r="M1317" t="s">
        <v>82</v>
      </c>
      <c r="N1317">
        <v>1316</v>
      </c>
      <c r="O1317">
        <v>2</v>
      </c>
    </row>
    <row r="1318" spans="1:15" hidden="1" x14ac:dyDescent="0.3">
      <c r="A1318" t="s">
        <v>5039</v>
      </c>
      <c r="B1318" t="s">
        <v>5040</v>
      </c>
      <c r="C1318" s="1" t="str">
        <f t="shared" si="209"/>
        <v>21:0455</v>
      </c>
      <c r="D1318" s="1" t="str">
        <f t="shared" si="213"/>
        <v>21:0149</v>
      </c>
      <c r="E1318" t="s">
        <v>5041</v>
      </c>
      <c r="F1318" t="s">
        <v>5042</v>
      </c>
      <c r="H1318">
        <v>54.3704465</v>
      </c>
      <c r="I1318">
        <v>-128.1639103</v>
      </c>
      <c r="J1318" s="1" t="str">
        <f t="shared" si="214"/>
        <v>NGR bulk stream sediment</v>
      </c>
      <c r="K1318" s="1" t="str">
        <f t="shared" si="215"/>
        <v>&lt;177 micron (NGR)</v>
      </c>
      <c r="L1318">
        <v>68</v>
      </c>
      <c r="M1318" t="s">
        <v>87</v>
      </c>
      <c r="N1318">
        <v>1317</v>
      </c>
      <c r="O1318">
        <v>2</v>
      </c>
    </row>
    <row r="1319" spans="1:15" hidden="1" x14ac:dyDescent="0.3">
      <c r="A1319" t="s">
        <v>5043</v>
      </c>
      <c r="B1319" t="s">
        <v>5044</v>
      </c>
      <c r="C1319" s="1" t="str">
        <f t="shared" si="209"/>
        <v>21:0455</v>
      </c>
      <c r="D1319" s="1" t="str">
        <f t="shared" si="213"/>
        <v>21:0149</v>
      </c>
      <c r="E1319" t="s">
        <v>5045</v>
      </c>
      <c r="F1319" t="s">
        <v>5046</v>
      </c>
      <c r="H1319">
        <v>54.371970400000002</v>
      </c>
      <c r="I1319">
        <v>-128.1594307</v>
      </c>
      <c r="J1319" s="1" t="str">
        <f t="shared" si="214"/>
        <v>NGR bulk stream sediment</v>
      </c>
      <c r="K1319" s="1" t="str">
        <f t="shared" si="215"/>
        <v>&lt;177 micron (NGR)</v>
      </c>
      <c r="L1319">
        <v>68</v>
      </c>
      <c r="M1319" t="s">
        <v>92</v>
      </c>
      <c r="N1319">
        <v>1318</v>
      </c>
      <c r="O1319">
        <v>2</v>
      </c>
    </row>
    <row r="1320" spans="1:15" hidden="1" x14ac:dyDescent="0.3">
      <c r="A1320" t="s">
        <v>5047</v>
      </c>
      <c r="B1320" t="s">
        <v>5048</v>
      </c>
      <c r="C1320" s="1" t="str">
        <f t="shared" si="209"/>
        <v>21:0455</v>
      </c>
      <c r="D1320" s="1" t="str">
        <f t="shared" si="213"/>
        <v>21:0149</v>
      </c>
      <c r="E1320" t="s">
        <v>5049</v>
      </c>
      <c r="F1320" t="s">
        <v>5050</v>
      </c>
      <c r="H1320">
        <v>54.382766099999998</v>
      </c>
      <c r="I1320">
        <v>-128.1889434</v>
      </c>
      <c r="J1320" s="1" t="str">
        <f t="shared" si="214"/>
        <v>NGR bulk stream sediment</v>
      </c>
      <c r="K1320" s="1" t="str">
        <f t="shared" si="215"/>
        <v>&lt;177 micron (NGR)</v>
      </c>
      <c r="L1320">
        <v>68</v>
      </c>
      <c r="M1320" t="s">
        <v>97</v>
      </c>
      <c r="N1320">
        <v>1319</v>
      </c>
      <c r="O1320">
        <v>2</v>
      </c>
    </row>
    <row r="1321" spans="1:15" hidden="1" x14ac:dyDescent="0.3">
      <c r="A1321" t="s">
        <v>5051</v>
      </c>
      <c r="B1321" t="s">
        <v>5052</v>
      </c>
      <c r="C1321" s="1" t="str">
        <f t="shared" si="209"/>
        <v>21:0455</v>
      </c>
      <c r="D1321" s="1" t="str">
        <f t="shared" si="213"/>
        <v>21:0149</v>
      </c>
      <c r="E1321" t="s">
        <v>5053</v>
      </c>
      <c r="F1321" t="s">
        <v>5054</v>
      </c>
      <c r="H1321">
        <v>54.378622300000004</v>
      </c>
      <c r="I1321">
        <v>-128.2109031</v>
      </c>
      <c r="J1321" s="1" t="str">
        <f t="shared" si="214"/>
        <v>NGR bulk stream sediment</v>
      </c>
      <c r="K1321" s="1" t="str">
        <f t="shared" si="215"/>
        <v>&lt;177 micron (NGR)</v>
      </c>
      <c r="L1321">
        <v>68</v>
      </c>
      <c r="M1321" t="s">
        <v>102</v>
      </c>
      <c r="N1321">
        <v>1320</v>
      </c>
      <c r="O1321">
        <v>2</v>
      </c>
    </row>
    <row r="1322" spans="1:15" hidden="1" x14ac:dyDescent="0.3">
      <c r="A1322" t="s">
        <v>5055</v>
      </c>
      <c r="B1322" t="s">
        <v>5056</v>
      </c>
      <c r="C1322" s="1" t="str">
        <f t="shared" si="209"/>
        <v>21:0455</v>
      </c>
      <c r="D1322" s="1" t="str">
        <f t="shared" si="213"/>
        <v>21:0149</v>
      </c>
      <c r="E1322" t="s">
        <v>5057</v>
      </c>
      <c r="F1322" t="s">
        <v>5058</v>
      </c>
      <c r="H1322">
        <v>54.383116299999998</v>
      </c>
      <c r="I1322">
        <v>-128.22653840000001</v>
      </c>
      <c r="J1322" s="1" t="str">
        <f t="shared" si="214"/>
        <v>NGR bulk stream sediment</v>
      </c>
      <c r="K1322" s="1" t="str">
        <f t="shared" si="215"/>
        <v>&lt;177 micron (NGR)</v>
      </c>
      <c r="L1322">
        <v>68</v>
      </c>
      <c r="M1322" t="s">
        <v>107</v>
      </c>
      <c r="N1322">
        <v>1321</v>
      </c>
      <c r="O1322">
        <v>12</v>
      </c>
    </row>
    <row r="1323" spans="1:15" hidden="1" x14ac:dyDescent="0.3">
      <c r="A1323" t="s">
        <v>5059</v>
      </c>
      <c r="B1323" t="s">
        <v>5060</v>
      </c>
      <c r="C1323" s="1" t="str">
        <f t="shared" si="209"/>
        <v>21:0455</v>
      </c>
      <c r="D1323" s="1" t="str">
        <f t="shared" si="213"/>
        <v>21:0149</v>
      </c>
      <c r="E1323" t="s">
        <v>5061</v>
      </c>
      <c r="F1323" t="s">
        <v>5062</v>
      </c>
      <c r="H1323">
        <v>54.381926300000003</v>
      </c>
      <c r="I1323">
        <v>-128.24765529999999</v>
      </c>
      <c r="J1323" s="1" t="str">
        <f t="shared" si="214"/>
        <v>NGR bulk stream sediment</v>
      </c>
      <c r="K1323" s="1" t="str">
        <f t="shared" si="215"/>
        <v>&lt;177 micron (NGR)</v>
      </c>
      <c r="L1323">
        <v>68</v>
      </c>
      <c r="M1323" t="s">
        <v>112</v>
      </c>
      <c r="N1323">
        <v>1322</v>
      </c>
      <c r="O1323">
        <v>2</v>
      </c>
    </row>
    <row r="1324" spans="1:15" hidden="1" x14ac:dyDescent="0.3">
      <c r="A1324" t="s">
        <v>5063</v>
      </c>
      <c r="B1324" t="s">
        <v>5064</v>
      </c>
      <c r="C1324" s="1" t="str">
        <f t="shared" si="209"/>
        <v>21:0455</v>
      </c>
      <c r="D1324" s="1" t="str">
        <f t="shared" si="213"/>
        <v>21:0149</v>
      </c>
      <c r="E1324" t="s">
        <v>5065</v>
      </c>
      <c r="F1324" t="s">
        <v>5066</v>
      </c>
      <c r="H1324">
        <v>54.347544999999997</v>
      </c>
      <c r="I1324">
        <v>-128.24631289999999</v>
      </c>
      <c r="J1324" s="1" t="str">
        <f t="shared" si="214"/>
        <v>NGR bulk stream sediment</v>
      </c>
      <c r="K1324" s="1" t="str">
        <f t="shared" si="215"/>
        <v>&lt;177 micron (NGR)</v>
      </c>
      <c r="L1324">
        <v>68</v>
      </c>
      <c r="M1324" t="s">
        <v>800</v>
      </c>
      <c r="N1324">
        <v>1323</v>
      </c>
      <c r="O1324">
        <v>2</v>
      </c>
    </row>
    <row r="1325" spans="1:15" hidden="1" x14ac:dyDescent="0.3">
      <c r="A1325" t="s">
        <v>5067</v>
      </c>
      <c r="B1325" t="s">
        <v>5068</v>
      </c>
      <c r="C1325" s="1" t="str">
        <f t="shared" si="209"/>
        <v>21:0455</v>
      </c>
      <c r="D1325" s="1" t="str">
        <f t="shared" si="213"/>
        <v>21:0149</v>
      </c>
      <c r="E1325" t="s">
        <v>5069</v>
      </c>
      <c r="F1325" t="s">
        <v>5070</v>
      </c>
      <c r="H1325">
        <v>54.360917800000003</v>
      </c>
      <c r="I1325">
        <v>-128.26688960000001</v>
      </c>
      <c r="J1325" s="1" t="str">
        <f t="shared" si="214"/>
        <v>NGR bulk stream sediment</v>
      </c>
      <c r="K1325" s="1" t="str">
        <f t="shared" si="215"/>
        <v>&lt;177 micron (NGR)</v>
      </c>
      <c r="L1325">
        <v>69</v>
      </c>
      <c r="M1325" t="s">
        <v>19</v>
      </c>
      <c r="N1325">
        <v>1324</v>
      </c>
      <c r="O1325">
        <v>4</v>
      </c>
    </row>
    <row r="1326" spans="1:15" hidden="1" x14ac:dyDescent="0.3">
      <c r="A1326" t="s">
        <v>5071</v>
      </c>
      <c r="B1326" t="s">
        <v>5072</v>
      </c>
      <c r="C1326" s="1" t="str">
        <f t="shared" si="209"/>
        <v>21:0455</v>
      </c>
      <c r="D1326" s="1" t="str">
        <f t="shared" si="213"/>
        <v>21:0149</v>
      </c>
      <c r="E1326" t="s">
        <v>5073</v>
      </c>
      <c r="F1326" t="s">
        <v>5074</v>
      </c>
      <c r="H1326">
        <v>54.346400199999998</v>
      </c>
      <c r="I1326">
        <v>-128.25301039999999</v>
      </c>
      <c r="J1326" s="1" t="str">
        <f t="shared" si="214"/>
        <v>NGR bulk stream sediment</v>
      </c>
      <c r="K1326" s="1" t="str">
        <f t="shared" si="215"/>
        <v>&lt;177 micron (NGR)</v>
      </c>
      <c r="L1326">
        <v>69</v>
      </c>
      <c r="M1326" t="s">
        <v>38</v>
      </c>
      <c r="N1326">
        <v>1325</v>
      </c>
      <c r="O1326">
        <v>3</v>
      </c>
    </row>
    <row r="1327" spans="1:15" hidden="1" x14ac:dyDescent="0.3">
      <c r="A1327" t="s">
        <v>5075</v>
      </c>
      <c r="B1327" t="s">
        <v>5076</v>
      </c>
      <c r="C1327" s="1" t="str">
        <f t="shared" si="209"/>
        <v>21:0455</v>
      </c>
      <c r="D1327" s="1" t="str">
        <f t="shared" si="213"/>
        <v>21:0149</v>
      </c>
      <c r="E1327" t="s">
        <v>5077</v>
      </c>
      <c r="F1327" t="s">
        <v>5078</v>
      </c>
      <c r="H1327">
        <v>54.355023299999999</v>
      </c>
      <c r="I1327">
        <v>-128.2523928</v>
      </c>
      <c r="J1327" s="1" t="str">
        <f t="shared" si="214"/>
        <v>NGR bulk stream sediment</v>
      </c>
      <c r="K1327" s="1" t="str">
        <f t="shared" si="215"/>
        <v>&lt;177 micron (NGR)</v>
      </c>
      <c r="L1327">
        <v>69</v>
      </c>
      <c r="M1327" t="s">
        <v>43</v>
      </c>
      <c r="N1327">
        <v>1326</v>
      </c>
      <c r="O1327">
        <v>2</v>
      </c>
    </row>
    <row r="1328" spans="1:15" hidden="1" x14ac:dyDescent="0.3">
      <c r="A1328" t="s">
        <v>5079</v>
      </c>
      <c r="B1328" t="s">
        <v>5080</v>
      </c>
      <c r="C1328" s="1" t="str">
        <f t="shared" si="209"/>
        <v>21:0455</v>
      </c>
      <c r="D1328" s="1" t="str">
        <f t="shared" si="213"/>
        <v>21:0149</v>
      </c>
      <c r="E1328" t="s">
        <v>5069</v>
      </c>
      <c r="F1328" t="s">
        <v>5081</v>
      </c>
      <c r="H1328">
        <v>54.360917800000003</v>
      </c>
      <c r="I1328">
        <v>-128.26688960000001</v>
      </c>
      <c r="J1328" s="1" t="str">
        <f t="shared" si="214"/>
        <v>NGR bulk stream sediment</v>
      </c>
      <c r="K1328" s="1" t="str">
        <f t="shared" si="215"/>
        <v>&lt;177 micron (NGR)</v>
      </c>
      <c r="L1328">
        <v>69</v>
      </c>
      <c r="M1328" t="s">
        <v>72</v>
      </c>
      <c r="N1328">
        <v>1327</v>
      </c>
      <c r="O1328">
        <v>5</v>
      </c>
    </row>
    <row r="1329" spans="1:15" hidden="1" x14ac:dyDescent="0.3">
      <c r="A1329" t="s">
        <v>5082</v>
      </c>
      <c r="B1329" t="s">
        <v>5083</v>
      </c>
      <c r="C1329" s="1" t="str">
        <f t="shared" si="209"/>
        <v>21:0455</v>
      </c>
      <c r="D1329" s="1" t="str">
        <f t="shared" si="213"/>
        <v>21:0149</v>
      </c>
      <c r="E1329" t="s">
        <v>5084</v>
      </c>
      <c r="F1329" t="s">
        <v>5085</v>
      </c>
      <c r="H1329">
        <v>54.379592299999999</v>
      </c>
      <c r="I1329">
        <v>-129.19002280000001</v>
      </c>
      <c r="J1329" s="1" t="str">
        <f t="shared" si="214"/>
        <v>NGR bulk stream sediment</v>
      </c>
      <c r="K1329" s="1" t="str">
        <f t="shared" si="215"/>
        <v>&lt;177 micron (NGR)</v>
      </c>
      <c r="L1329">
        <v>69</v>
      </c>
      <c r="M1329" t="s">
        <v>24</v>
      </c>
      <c r="N1329">
        <v>1328</v>
      </c>
      <c r="O1329">
        <v>10</v>
      </c>
    </row>
    <row r="1330" spans="1:15" hidden="1" x14ac:dyDescent="0.3">
      <c r="A1330" t="s">
        <v>5086</v>
      </c>
      <c r="B1330" t="s">
        <v>5087</v>
      </c>
      <c r="C1330" s="1" t="str">
        <f t="shared" si="209"/>
        <v>21:0455</v>
      </c>
      <c r="D1330" s="1" t="str">
        <f t="shared" si="213"/>
        <v>21:0149</v>
      </c>
      <c r="E1330" t="s">
        <v>5084</v>
      </c>
      <c r="F1330" t="s">
        <v>5088</v>
      </c>
      <c r="H1330">
        <v>54.379592299999999</v>
      </c>
      <c r="I1330">
        <v>-129.19002280000001</v>
      </c>
      <c r="J1330" s="1" t="str">
        <f t="shared" si="214"/>
        <v>NGR bulk stream sediment</v>
      </c>
      <c r="K1330" s="1" t="str">
        <f t="shared" si="215"/>
        <v>&lt;177 micron (NGR)</v>
      </c>
      <c r="L1330">
        <v>69</v>
      </c>
      <c r="M1330" t="s">
        <v>28</v>
      </c>
      <c r="N1330">
        <v>1329</v>
      </c>
      <c r="O1330">
        <v>9</v>
      </c>
    </row>
    <row r="1331" spans="1:15" hidden="1" x14ac:dyDescent="0.3">
      <c r="A1331" t="s">
        <v>5089</v>
      </c>
      <c r="B1331" t="s">
        <v>5090</v>
      </c>
      <c r="C1331" s="1" t="str">
        <f t="shared" si="209"/>
        <v>21:0455</v>
      </c>
      <c r="D1331" s="1" t="str">
        <f t="shared" si="213"/>
        <v>21:0149</v>
      </c>
      <c r="E1331" t="s">
        <v>5091</v>
      </c>
      <c r="F1331" t="s">
        <v>5092</v>
      </c>
      <c r="H1331">
        <v>54.384456700000001</v>
      </c>
      <c r="I1331">
        <v>-129.15238629999999</v>
      </c>
      <c r="J1331" s="1" t="str">
        <f t="shared" si="214"/>
        <v>NGR bulk stream sediment</v>
      </c>
      <c r="K1331" s="1" t="str">
        <f t="shared" si="215"/>
        <v>&lt;177 micron (NGR)</v>
      </c>
      <c r="L1331">
        <v>69</v>
      </c>
      <c r="M1331" t="s">
        <v>48</v>
      </c>
      <c r="N1331">
        <v>1330</v>
      </c>
      <c r="O1331">
        <v>3</v>
      </c>
    </row>
    <row r="1332" spans="1:15" hidden="1" x14ac:dyDescent="0.3">
      <c r="A1332" t="s">
        <v>5093</v>
      </c>
      <c r="B1332" t="s">
        <v>5094</v>
      </c>
      <c r="C1332" s="1" t="str">
        <f t="shared" si="209"/>
        <v>21:0455</v>
      </c>
      <c r="D1332" s="1" t="str">
        <f t="shared" si="213"/>
        <v>21:0149</v>
      </c>
      <c r="E1332" t="s">
        <v>5095</v>
      </c>
      <c r="F1332" t="s">
        <v>5096</v>
      </c>
      <c r="H1332">
        <v>54.380572399999998</v>
      </c>
      <c r="I1332">
        <v>-129.15287900000001</v>
      </c>
      <c r="J1332" s="1" t="str">
        <f t="shared" si="214"/>
        <v>NGR bulk stream sediment</v>
      </c>
      <c r="K1332" s="1" t="str">
        <f t="shared" si="215"/>
        <v>&lt;177 micron (NGR)</v>
      </c>
      <c r="L1332">
        <v>69</v>
      </c>
      <c r="M1332" t="s">
        <v>53</v>
      </c>
      <c r="N1332">
        <v>1331</v>
      </c>
      <c r="O1332">
        <v>5</v>
      </c>
    </row>
    <row r="1333" spans="1:15" hidden="1" x14ac:dyDescent="0.3">
      <c r="A1333" t="s">
        <v>5097</v>
      </c>
      <c r="B1333" t="s">
        <v>5098</v>
      </c>
      <c r="C1333" s="1" t="str">
        <f t="shared" si="209"/>
        <v>21:0455</v>
      </c>
      <c r="D1333" s="1" t="str">
        <f t="shared" si="213"/>
        <v>21:0149</v>
      </c>
      <c r="E1333" t="s">
        <v>5099</v>
      </c>
      <c r="F1333" t="s">
        <v>5100</v>
      </c>
      <c r="H1333">
        <v>54.361928399999996</v>
      </c>
      <c r="I1333">
        <v>-129.18391990000001</v>
      </c>
      <c r="J1333" s="1" t="str">
        <f t="shared" si="214"/>
        <v>NGR bulk stream sediment</v>
      </c>
      <c r="K1333" s="1" t="str">
        <f t="shared" si="215"/>
        <v>&lt;177 micron (NGR)</v>
      </c>
      <c r="L1333">
        <v>69</v>
      </c>
      <c r="M1333" t="s">
        <v>58</v>
      </c>
      <c r="N1333">
        <v>1332</v>
      </c>
      <c r="O1333">
        <v>4</v>
      </c>
    </row>
    <row r="1334" spans="1:15" hidden="1" x14ac:dyDescent="0.3">
      <c r="A1334" t="s">
        <v>5101</v>
      </c>
      <c r="B1334" t="s">
        <v>5102</v>
      </c>
      <c r="C1334" s="1" t="str">
        <f t="shared" si="209"/>
        <v>21:0455</v>
      </c>
      <c r="D1334" s="1" t="str">
        <f t="shared" si="213"/>
        <v>21:0149</v>
      </c>
      <c r="E1334" t="s">
        <v>5103</v>
      </c>
      <c r="F1334" t="s">
        <v>5104</v>
      </c>
      <c r="H1334">
        <v>54.341770099999998</v>
      </c>
      <c r="I1334">
        <v>-129.2324605</v>
      </c>
      <c r="J1334" s="1" t="str">
        <f t="shared" si="214"/>
        <v>NGR bulk stream sediment</v>
      </c>
      <c r="K1334" s="1" t="str">
        <f t="shared" si="215"/>
        <v>&lt;177 micron (NGR)</v>
      </c>
      <c r="L1334">
        <v>69</v>
      </c>
      <c r="M1334" t="s">
        <v>63</v>
      </c>
      <c r="N1334">
        <v>1333</v>
      </c>
      <c r="O1334">
        <v>5</v>
      </c>
    </row>
    <row r="1335" spans="1:15" hidden="1" x14ac:dyDescent="0.3">
      <c r="A1335" t="s">
        <v>5105</v>
      </c>
      <c r="B1335" t="s">
        <v>5106</v>
      </c>
      <c r="C1335" s="1" t="str">
        <f t="shared" si="209"/>
        <v>21:0455</v>
      </c>
      <c r="D1335" s="1" t="str">
        <f t="shared" si="213"/>
        <v>21:0149</v>
      </c>
      <c r="E1335" t="s">
        <v>5107</v>
      </c>
      <c r="F1335" t="s">
        <v>5108</v>
      </c>
      <c r="H1335">
        <v>54.340499899999998</v>
      </c>
      <c r="I1335">
        <v>-129.25166379999999</v>
      </c>
      <c r="J1335" s="1" t="str">
        <f t="shared" si="214"/>
        <v>NGR bulk stream sediment</v>
      </c>
      <c r="K1335" s="1" t="str">
        <f t="shared" si="215"/>
        <v>&lt;177 micron (NGR)</v>
      </c>
      <c r="L1335">
        <v>69</v>
      </c>
      <c r="M1335" t="s">
        <v>68</v>
      </c>
      <c r="N1335">
        <v>1334</v>
      </c>
      <c r="O1335">
        <v>5</v>
      </c>
    </row>
    <row r="1336" spans="1:15" hidden="1" x14ac:dyDescent="0.3">
      <c r="A1336" t="s">
        <v>5109</v>
      </c>
      <c r="B1336" t="s">
        <v>5110</v>
      </c>
      <c r="C1336" s="1" t="str">
        <f t="shared" si="209"/>
        <v>21:0455</v>
      </c>
      <c r="D1336" s="1" t="str">
        <f t="shared" si="213"/>
        <v>21:0149</v>
      </c>
      <c r="E1336" t="s">
        <v>5111</v>
      </c>
      <c r="F1336" t="s">
        <v>5112</v>
      </c>
      <c r="H1336">
        <v>54.487377100000003</v>
      </c>
      <c r="I1336">
        <v>-129.385895</v>
      </c>
      <c r="J1336" s="1" t="str">
        <f t="shared" si="214"/>
        <v>NGR bulk stream sediment</v>
      </c>
      <c r="K1336" s="1" t="str">
        <f t="shared" si="215"/>
        <v>&lt;177 micron (NGR)</v>
      </c>
      <c r="L1336">
        <v>69</v>
      </c>
      <c r="M1336" t="s">
        <v>77</v>
      </c>
      <c r="N1336">
        <v>1335</v>
      </c>
      <c r="O1336">
        <v>4</v>
      </c>
    </row>
    <row r="1337" spans="1:15" hidden="1" x14ac:dyDescent="0.3">
      <c r="A1337" t="s">
        <v>5113</v>
      </c>
      <c r="B1337" t="s">
        <v>5114</v>
      </c>
      <c r="C1337" s="1" t="str">
        <f t="shared" si="209"/>
        <v>21:0455</v>
      </c>
      <c r="D1337" s="1" t="str">
        <f t="shared" si="213"/>
        <v>21:0149</v>
      </c>
      <c r="E1337" t="s">
        <v>5115</v>
      </c>
      <c r="F1337" t="s">
        <v>5116</v>
      </c>
      <c r="H1337">
        <v>54.490241699999999</v>
      </c>
      <c r="I1337">
        <v>-129.38681800000001</v>
      </c>
      <c r="J1337" s="1" t="str">
        <f t="shared" si="214"/>
        <v>NGR bulk stream sediment</v>
      </c>
      <c r="K1337" s="1" t="str">
        <f t="shared" si="215"/>
        <v>&lt;177 micron (NGR)</v>
      </c>
      <c r="L1337">
        <v>69</v>
      </c>
      <c r="M1337" t="s">
        <v>82</v>
      </c>
      <c r="N1337">
        <v>1336</v>
      </c>
      <c r="O1337">
        <v>5</v>
      </c>
    </row>
    <row r="1338" spans="1:15" hidden="1" x14ac:dyDescent="0.3">
      <c r="A1338" t="s">
        <v>5117</v>
      </c>
      <c r="B1338" t="s">
        <v>5118</v>
      </c>
      <c r="C1338" s="1" t="str">
        <f t="shared" si="209"/>
        <v>21:0455</v>
      </c>
      <c r="D1338" s="1" t="str">
        <f t="shared" si="213"/>
        <v>21:0149</v>
      </c>
      <c r="E1338" t="s">
        <v>5119</v>
      </c>
      <c r="F1338" t="s">
        <v>5120</v>
      </c>
      <c r="H1338">
        <v>54.496252499999997</v>
      </c>
      <c r="I1338">
        <v>-129.35635400000001</v>
      </c>
      <c r="J1338" s="1" t="str">
        <f t="shared" si="214"/>
        <v>NGR bulk stream sediment</v>
      </c>
      <c r="K1338" s="1" t="str">
        <f t="shared" si="215"/>
        <v>&lt;177 micron (NGR)</v>
      </c>
      <c r="L1338">
        <v>69</v>
      </c>
      <c r="M1338" t="s">
        <v>87</v>
      </c>
      <c r="N1338">
        <v>1337</v>
      </c>
      <c r="O1338">
        <v>6</v>
      </c>
    </row>
    <row r="1339" spans="1:15" hidden="1" x14ac:dyDescent="0.3">
      <c r="A1339" t="s">
        <v>5121</v>
      </c>
      <c r="B1339" t="s">
        <v>5122</v>
      </c>
      <c r="C1339" s="1" t="str">
        <f t="shared" si="209"/>
        <v>21:0455</v>
      </c>
      <c r="D1339" s="1" t="str">
        <f t="shared" si="213"/>
        <v>21:0149</v>
      </c>
      <c r="E1339" t="s">
        <v>5123</v>
      </c>
      <c r="F1339" t="s">
        <v>5124</v>
      </c>
      <c r="H1339">
        <v>54.494447600000001</v>
      </c>
      <c r="I1339">
        <v>-129.33734920000001</v>
      </c>
      <c r="J1339" s="1" t="str">
        <f t="shared" si="214"/>
        <v>NGR bulk stream sediment</v>
      </c>
      <c r="K1339" s="1" t="str">
        <f t="shared" si="215"/>
        <v>&lt;177 micron (NGR)</v>
      </c>
      <c r="L1339">
        <v>69</v>
      </c>
      <c r="M1339" t="s">
        <v>92</v>
      </c>
      <c r="N1339">
        <v>1338</v>
      </c>
      <c r="O1339">
        <v>2</v>
      </c>
    </row>
    <row r="1340" spans="1:15" hidden="1" x14ac:dyDescent="0.3">
      <c r="A1340" t="s">
        <v>5125</v>
      </c>
      <c r="B1340" t="s">
        <v>5126</v>
      </c>
      <c r="C1340" s="1" t="str">
        <f t="shared" si="209"/>
        <v>21:0455</v>
      </c>
      <c r="D1340" s="1" t="str">
        <f t="shared" si="213"/>
        <v>21:0149</v>
      </c>
      <c r="E1340" t="s">
        <v>5127</v>
      </c>
      <c r="F1340" t="s">
        <v>5128</v>
      </c>
      <c r="H1340">
        <v>54.495483999999998</v>
      </c>
      <c r="I1340">
        <v>-129.33007090000001</v>
      </c>
      <c r="J1340" s="1" t="str">
        <f t="shared" si="214"/>
        <v>NGR bulk stream sediment</v>
      </c>
      <c r="K1340" s="1" t="str">
        <f t="shared" si="215"/>
        <v>&lt;177 micron (NGR)</v>
      </c>
      <c r="L1340">
        <v>69</v>
      </c>
      <c r="M1340" t="s">
        <v>97</v>
      </c>
      <c r="N1340">
        <v>1339</v>
      </c>
      <c r="O1340">
        <v>2</v>
      </c>
    </row>
    <row r="1341" spans="1:15" hidden="1" x14ac:dyDescent="0.3">
      <c r="A1341" t="s">
        <v>5129</v>
      </c>
      <c r="B1341" t="s">
        <v>5130</v>
      </c>
      <c r="C1341" s="1" t="str">
        <f t="shared" si="209"/>
        <v>21:0455</v>
      </c>
      <c r="D1341" s="1" t="str">
        <f t="shared" si="213"/>
        <v>21:0149</v>
      </c>
      <c r="E1341" t="s">
        <v>5131</v>
      </c>
      <c r="F1341" t="s">
        <v>5132</v>
      </c>
      <c r="H1341">
        <v>54.476737800000002</v>
      </c>
      <c r="I1341">
        <v>-129.33127350000001</v>
      </c>
      <c r="J1341" s="1" t="str">
        <f t="shared" si="214"/>
        <v>NGR bulk stream sediment</v>
      </c>
      <c r="K1341" s="1" t="str">
        <f t="shared" si="215"/>
        <v>&lt;177 micron (NGR)</v>
      </c>
      <c r="L1341">
        <v>69</v>
      </c>
      <c r="M1341" t="s">
        <v>102</v>
      </c>
      <c r="N1341">
        <v>1340</v>
      </c>
      <c r="O1341">
        <v>2</v>
      </c>
    </row>
    <row r="1342" spans="1:15" hidden="1" x14ac:dyDescent="0.3">
      <c r="A1342" t="s">
        <v>5133</v>
      </c>
      <c r="B1342" t="s">
        <v>5134</v>
      </c>
      <c r="C1342" s="1" t="str">
        <f t="shared" si="209"/>
        <v>21:0455</v>
      </c>
      <c r="D1342" s="1" t="str">
        <f t="shared" si="213"/>
        <v>21:0149</v>
      </c>
      <c r="E1342" t="s">
        <v>5135</v>
      </c>
      <c r="F1342" t="s">
        <v>5136</v>
      </c>
      <c r="H1342">
        <v>54.445753500000002</v>
      </c>
      <c r="I1342">
        <v>-129.34617349999999</v>
      </c>
      <c r="J1342" s="1" t="str">
        <f t="shared" si="214"/>
        <v>NGR bulk stream sediment</v>
      </c>
      <c r="K1342" s="1" t="str">
        <f t="shared" si="215"/>
        <v>&lt;177 micron (NGR)</v>
      </c>
      <c r="L1342">
        <v>69</v>
      </c>
      <c r="M1342" t="s">
        <v>107</v>
      </c>
      <c r="N1342">
        <v>1341</v>
      </c>
      <c r="O1342">
        <v>3</v>
      </c>
    </row>
    <row r="1343" spans="1:15" hidden="1" x14ac:dyDescent="0.3">
      <c r="A1343" t="s">
        <v>5137</v>
      </c>
      <c r="B1343" t="s">
        <v>5138</v>
      </c>
      <c r="C1343" s="1" t="str">
        <f t="shared" si="209"/>
        <v>21:0455</v>
      </c>
      <c r="D1343" s="1" t="str">
        <f>HYPERLINK("https://geochem.nrcan.gc.ca/cdogs/content/svy/svy_e.htm", "")</f>
        <v/>
      </c>
      <c r="G1343" s="1" t="str">
        <f>HYPERLINK("https://geochem.nrcan.gc.ca/cdogs/content/cr_/cr_00120_e.htm", "120")</f>
        <v>120</v>
      </c>
      <c r="J1343" t="s">
        <v>31</v>
      </c>
      <c r="K1343" t="s">
        <v>32</v>
      </c>
      <c r="L1343">
        <v>69</v>
      </c>
      <c r="M1343" t="s">
        <v>33</v>
      </c>
      <c r="N1343">
        <v>1342</v>
      </c>
      <c r="O1343">
        <v>3</v>
      </c>
    </row>
    <row r="1344" spans="1:15" hidden="1" x14ac:dyDescent="0.3">
      <c r="A1344" t="s">
        <v>5139</v>
      </c>
      <c r="B1344" t="s">
        <v>5140</v>
      </c>
      <c r="C1344" s="1" t="str">
        <f t="shared" si="209"/>
        <v>21:0455</v>
      </c>
      <c r="D1344" s="1" t="str">
        <f t="shared" ref="D1344:D1363" si="216">HYPERLINK("https://geochem.nrcan.gc.ca/cdogs/content/svy/svy210149_e.htm", "21:0149")</f>
        <v>21:0149</v>
      </c>
      <c r="E1344" t="s">
        <v>5141</v>
      </c>
      <c r="F1344" t="s">
        <v>5142</v>
      </c>
      <c r="H1344">
        <v>54.461477799999997</v>
      </c>
      <c r="I1344">
        <v>-129.31004440000001</v>
      </c>
      <c r="J1344" s="1" t="str">
        <f t="shared" ref="J1344:J1363" si="217">HYPERLINK("https://geochem.nrcan.gc.ca/cdogs/content/kwd/kwd020030_e.htm", "NGR bulk stream sediment")</f>
        <v>NGR bulk stream sediment</v>
      </c>
      <c r="K1344" s="1" t="str">
        <f t="shared" ref="K1344:K1363" si="218">HYPERLINK("https://geochem.nrcan.gc.ca/cdogs/content/kwd/kwd080006_e.htm", "&lt;177 micron (NGR)")</f>
        <v>&lt;177 micron (NGR)</v>
      </c>
      <c r="L1344">
        <v>69</v>
      </c>
      <c r="M1344" t="s">
        <v>112</v>
      </c>
      <c r="N1344">
        <v>1343</v>
      </c>
      <c r="O1344">
        <v>3</v>
      </c>
    </row>
    <row r="1345" spans="1:15" hidden="1" x14ac:dyDescent="0.3">
      <c r="A1345" t="s">
        <v>5143</v>
      </c>
      <c r="B1345" t="s">
        <v>5144</v>
      </c>
      <c r="C1345" s="1" t="str">
        <f t="shared" si="209"/>
        <v>21:0455</v>
      </c>
      <c r="D1345" s="1" t="str">
        <f t="shared" si="216"/>
        <v>21:0149</v>
      </c>
      <c r="E1345" t="s">
        <v>5145</v>
      </c>
      <c r="F1345" t="s">
        <v>5146</v>
      </c>
      <c r="H1345">
        <v>54.382884400000002</v>
      </c>
      <c r="I1345">
        <v>-129.28274010000001</v>
      </c>
      <c r="J1345" s="1" t="str">
        <f t="shared" si="217"/>
        <v>NGR bulk stream sediment</v>
      </c>
      <c r="K1345" s="1" t="str">
        <f t="shared" si="218"/>
        <v>&lt;177 micron (NGR)</v>
      </c>
      <c r="L1345">
        <v>70</v>
      </c>
      <c r="M1345" t="s">
        <v>19</v>
      </c>
      <c r="N1345">
        <v>1344</v>
      </c>
      <c r="O1345">
        <v>2</v>
      </c>
    </row>
    <row r="1346" spans="1:15" hidden="1" x14ac:dyDescent="0.3">
      <c r="A1346" t="s">
        <v>5147</v>
      </c>
      <c r="B1346" t="s">
        <v>5148</v>
      </c>
      <c r="C1346" s="1" t="str">
        <f t="shared" ref="C1346:C1409" si="219">HYPERLINK("https://geochem.nrcan.gc.ca/cdogs/content/bdl/bdl210455_e.htm", "21:0455")</f>
        <v>21:0455</v>
      </c>
      <c r="D1346" s="1" t="str">
        <f t="shared" si="216"/>
        <v>21:0149</v>
      </c>
      <c r="E1346" t="s">
        <v>5149</v>
      </c>
      <c r="F1346" t="s">
        <v>5150</v>
      </c>
      <c r="H1346">
        <v>54.458210399999999</v>
      </c>
      <c r="I1346">
        <v>-129.29430149999999</v>
      </c>
      <c r="J1346" s="1" t="str">
        <f t="shared" si="217"/>
        <v>NGR bulk stream sediment</v>
      </c>
      <c r="K1346" s="1" t="str">
        <f t="shared" si="218"/>
        <v>&lt;177 micron (NGR)</v>
      </c>
      <c r="L1346">
        <v>70</v>
      </c>
      <c r="M1346" t="s">
        <v>38</v>
      </c>
      <c r="N1346">
        <v>1345</v>
      </c>
      <c r="O1346">
        <v>5</v>
      </c>
    </row>
    <row r="1347" spans="1:15" hidden="1" x14ac:dyDescent="0.3">
      <c r="A1347" t="s">
        <v>5151</v>
      </c>
      <c r="B1347" t="s">
        <v>5152</v>
      </c>
      <c r="C1347" s="1" t="str">
        <f t="shared" si="219"/>
        <v>21:0455</v>
      </c>
      <c r="D1347" s="1" t="str">
        <f t="shared" si="216"/>
        <v>21:0149</v>
      </c>
      <c r="E1347" t="s">
        <v>5153</v>
      </c>
      <c r="F1347" t="s">
        <v>5154</v>
      </c>
      <c r="H1347">
        <v>54.450086599999999</v>
      </c>
      <c r="I1347">
        <v>-129.29331629999999</v>
      </c>
      <c r="J1347" s="1" t="str">
        <f t="shared" si="217"/>
        <v>NGR bulk stream sediment</v>
      </c>
      <c r="K1347" s="1" t="str">
        <f t="shared" si="218"/>
        <v>&lt;177 micron (NGR)</v>
      </c>
      <c r="L1347">
        <v>70</v>
      </c>
      <c r="M1347" t="s">
        <v>43</v>
      </c>
      <c r="N1347">
        <v>1346</v>
      </c>
      <c r="O1347">
        <v>22</v>
      </c>
    </row>
    <row r="1348" spans="1:15" hidden="1" x14ac:dyDescent="0.3">
      <c r="A1348" t="s">
        <v>5155</v>
      </c>
      <c r="B1348" t="s">
        <v>5156</v>
      </c>
      <c r="C1348" s="1" t="str">
        <f t="shared" si="219"/>
        <v>21:0455</v>
      </c>
      <c r="D1348" s="1" t="str">
        <f t="shared" si="216"/>
        <v>21:0149</v>
      </c>
      <c r="E1348" t="s">
        <v>5157</v>
      </c>
      <c r="F1348" t="s">
        <v>5158</v>
      </c>
      <c r="H1348">
        <v>54.437059699999999</v>
      </c>
      <c r="I1348">
        <v>-129.3009749</v>
      </c>
      <c r="J1348" s="1" t="str">
        <f t="shared" si="217"/>
        <v>NGR bulk stream sediment</v>
      </c>
      <c r="K1348" s="1" t="str">
        <f t="shared" si="218"/>
        <v>&lt;177 micron (NGR)</v>
      </c>
      <c r="L1348">
        <v>70</v>
      </c>
      <c r="M1348" t="s">
        <v>24</v>
      </c>
      <c r="N1348">
        <v>1347</v>
      </c>
      <c r="O1348">
        <v>3</v>
      </c>
    </row>
    <row r="1349" spans="1:15" hidden="1" x14ac:dyDescent="0.3">
      <c r="A1349" t="s">
        <v>5159</v>
      </c>
      <c r="B1349" t="s">
        <v>5160</v>
      </c>
      <c r="C1349" s="1" t="str">
        <f t="shared" si="219"/>
        <v>21:0455</v>
      </c>
      <c r="D1349" s="1" t="str">
        <f t="shared" si="216"/>
        <v>21:0149</v>
      </c>
      <c r="E1349" t="s">
        <v>5157</v>
      </c>
      <c r="F1349" t="s">
        <v>5161</v>
      </c>
      <c r="H1349">
        <v>54.437059699999999</v>
      </c>
      <c r="I1349">
        <v>-129.3009749</v>
      </c>
      <c r="J1349" s="1" t="str">
        <f t="shared" si="217"/>
        <v>NGR bulk stream sediment</v>
      </c>
      <c r="K1349" s="1" t="str">
        <f t="shared" si="218"/>
        <v>&lt;177 micron (NGR)</v>
      </c>
      <c r="L1349">
        <v>70</v>
      </c>
      <c r="M1349" t="s">
        <v>28</v>
      </c>
      <c r="N1349">
        <v>1348</v>
      </c>
      <c r="O1349">
        <v>3</v>
      </c>
    </row>
    <row r="1350" spans="1:15" hidden="1" x14ac:dyDescent="0.3">
      <c r="A1350" t="s">
        <v>5162</v>
      </c>
      <c r="B1350" t="s">
        <v>5163</v>
      </c>
      <c r="C1350" s="1" t="str">
        <f t="shared" si="219"/>
        <v>21:0455</v>
      </c>
      <c r="D1350" s="1" t="str">
        <f t="shared" si="216"/>
        <v>21:0149</v>
      </c>
      <c r="E1350" t="s">
        <v>5164</v>
      </c>
      <c r="F1350" t="s">
        <v>5165</v>
      </c>
      <c r="H1350">
        <v>54.433852199999997</v>
      </c>
      <c r="I1350">
        <v>-129.28604440000001</v>
      </c>
      <c r="J1350" s="1" t="str">
        <f t="shared" si="217"/>
        <v>NGR bulk stream sediment</v>
      </c>
      <c r="K1350" s="1" t="str">
        <f t="shared" si="218"/>
        <v>&lt;177 micron (NGR)</v>
      </c>
      <c r="L1350">
        <v>70</v>
      </c>
      <c r="M1350" t="s">
        <v>48</v>
      </c>
      <c r="N1350">
        <v>1349</v>
      </c>
      <c r="O1350">
        <v>5</v>
      </c>
    </row>
    <row r="1351" spans="1:15" hidden="1" x14ac:dyDescent="0.3">
      <c r="A1351" t="s">
        <v>5166</v>
      </c>
      <c r="B1351" t="s">
        <v>5167</v>
      </c>
      <c r="C1351" s="1" t="str">
        <f t="shared" si="219"/>
        <v>21:0455</v>
      </c>
      <c r="D1351" s="1" t="str">
        <f t="shared" si="216"/>
        <v>21:0149</v>
      </c>
      <c r="E1351" t="s">
        <v>5168</v>
      </c>
      <c r="F1351" t="s">
        <v>5169</v>
      </c>
      <c r="H1351">
        <v>54.426649900000001</v>
      </c>
      <c r="I1351">
        <v>-129.28680969999999</v>
      </c>
      <c r="J1351" s="1" t="str">
        <f t="shared" si="217"/>
        <v>NGR bulk stream sediment</v>
      </c>
      <c r="K1351" s="1" t="str">
        <f t="shared" si="218"/>
        <v>&lt;177 micron (NGR)</v>
      </c>
      <c r="L1351">
        <v>70</v>
      </c>
      <c r="M1351" t="s">
        <v>53</v>
      </c>
      <c r="N1351">
        <v>1350</v>
      </c>
      <c r="O1351">
        <v>3</v>
      </c>
    </row>
    <row r="1352" spans="1:15" hidden="1" x14ac:dyDescent="0.3">
      <c r="A1352" t="s">
        <v>5170</v>
      </c>
      <c r="B1352" t="s">
        <v>5171</v>
      </c>
      <c r="C1352" s="1" t="str">
        <f t="shared" si="219"/>
        <v>21:0455</v>
      </c>
      <c r="D1352" s="1" t="str">
        <f t="shared" si="216"/>
        <v>21:0149</v>
      </c>
      <c r="E1352" t="s">
        <v>5172</v>
      </c>
      <c r="F1352" t="s">
        <v>5173</v>
      </c>
      <c r="H1352">
        <v>54.419981900000003</v>
      </c>
      <c r="I1352">
        <v>-129.26717629999999</v>
      </c>
      <c r="J1352" s="1" t="str">
        <f t="shared" si="217"/>
        <v>NGR bulk stream sediment</v>
      </c>
      <c r="K1352" s="1" t="str">
        <f t="shared" si="218"/>
        <v>&lt;177 micron (NGR)</v>
      </c>
      <c r="L1352">
        <v>70</v>
      </c>
      <c r="M1352" t="s">
        <v>58</v>
      </c>
      <c r="N1352">
        <v>1351</v>
      </c>
      <c r="O1352">
        <v>8</v>
      </c>
    </row>
    <row r="1353" spans="1:15" hidden="1" x14ac:dyDescent="0.3">
      <c r="A1353" t="s">
        <v>5174</v>
      </c>
      <c r="B1353" t="s">
        <v>5175</v>
      </c>
      <c r="C1353" s="1" t="str">
        <f t="shared" si="219"/>
        <v>21:0455</v>
      </c>
      <c r="D1353" s="1" t="str">
        <f t="shared" si="216"/>
        <v>21:0149</v>
      </c>
      <c r="E1353" t="s">
        <v>5176</v>
      </c>
      <c r="F1353" t="s">
        <v>5177</v>
      </c>
      <c r="H1353">
        <v>54.408306500000002</v>
      </c>
      <c r="I1353">
        <v>-129.2666668</v>
      </c>
      <c r="J1353" s="1" t="str">
        <f t="shared" si="217"/>
        <v>NGR bulk stream sediment</v>
      </c>
      <c r="K1353" s="1" t="str">
        <f t="shared" si="218"/>
        <v>&lt;177 micron (NGR)</v>
      </c>
      <c r="L1353">
        <v>70</v>
      </c>
      <c r="M1353" t="s">
        <v>63</v>
      </c>
      <c r="N1353">
        <v>1352</v>
      </c>
      <c r="O1353">
        <v>3</v>
      </c>
    </row>
    <row r="1354" spans="1:15" hidden="1" x14ac:dyDescent="0.3">
      <c r="A1354" t="s">
        <v>5178</v>
      </c>
      <c r="B1354" t="s">
        <v>5179</v>
      </c>
      <c r="C1354" s="1" t="str">
        <f t="shared" si="219"/>
        <v>21:0455</v>
      </c>
      <c r="D1354" s="1" t="str">
        <f t="shared" si="216"/>
        <v>21:0149</v>
      </c>
      <c r="E1354" t="s">
        <v>5180</v>
      </c>
      <c r="F1354" t="s">
        <v>5181</v>
      </c>
      <c r="H1354">
        <v>54.408679100000001</v>
      </c>
      <c r="I1354">
        <v>-129.2764517</v>
      </c>
      <c r="J1354" s="1" t="str">
        <f t="shared" si="217"/>
        <v>NGR bulk stream sediment</v>
      </c>
      <c r="K1354" s="1" t="str">
        <f t="shared" si="218"/>
        <v>&lt;177 micron (NGR)</v>
      </c>
      <c r="L1354">
        <v>70</v>
      </c>
      <c r="M1354" t="s">
        <v>68</v>
      </c>
      <c r="N1354">
        <v>1353</v>
      </c>
      <c r="O1354">
        <v>7</v>
      </c>
    </row>
    <row r="1355" spans="1:15" hidden="1" x14ac:dyDescent="0.3">
      <c r="A1355" t="s">
        <v>5182</v>
      </c>
      <c r="B1355" t="s">
        <v>5183</v>
      </c>
      <c r="C1355" s="1" t="str">
        <f t="shared" si="219"/>
        <v>21:0455</v>
      </c>
      <c r="D1355" s="1" t="str">
        <f t="shared" si="216"/>
        <v>21:0149</v>
      </c>
      <c r="E1355" t="s">
        <v>5184</v>
      </c>
      <c r="F1355" t="s">
        <v>5185</v>
      </c>
      <c r="H1355">
        <v>54.399858899999998</v>
      </c>
      <c r="I1355">
        <v>-129.2885124</v>
      </c>
      <c r="J1355" s="1" t="str">
        <f t="shared" si="217"/>
        <v>NGR bulk stream sediment</v>
      </c>
      <c r="K1355" s="1" t="str">
        <f t="shared" si="218"/>
        <v>&lt;177 micron (NGR)</v>
      </c>
      <c r="L1355">
        <v>70</v>
      </c>
      <c r="M1355" t="s">
        <v>77</v>
      </c>
      <c r="N1355">
        <v>1354</v>
      </c>
      <c r="O1355">
        <v>6</v>
      </c>
    </row>
    <row r="1356" spans="1:15" hidden="1" x14ac:dyDescent="0.3">
      <c r="A1356" t="s">
        <v>5186</v>
      </c>
      <c r="B1356" t="s">
        <v>5187</v>
      </c>
      <c r="C1356" s="1" t="str">
        <f t="shared" si="219"/>
        <v>21:0455</v>
      </c>
      <c r="D1356" s="1" t="str">
        <f t="shared" si="216"/>
        <v>21:0149</v>
      </c>
      <c r="E1356" t="s">
        <v>5188</v>
      </c>
      <c r="F1356" t="s">
        <v>5189</v>
      </c>
      <c r="H1356">
        <v>54.394345800000004</v>
      </c>
      <c r="I1356">
        <v>-129.27866280000001</v>
      </c>
      <c r="J1356" s="1" t="str">
        <f t="shared" si="217"/>
        <v>NGR bulk stream sediment</v>
      </c>
      <c r="K1356" s="1" t="str">
        <f t="shared" si="218"/>
        <v>&lt;177 micron (NGR)</v>
      </c>
      <c r="L1356">
        <v>70</v>
      </c>
      <c r="M1356" t="s">
        <v>82</v>
      </c>
      <c r="N1356">
        <v>1355</v>
      </c>
      <c r="O1356">
        <v>3</v>
      </c>
    </row>
    <row r="1357" spans="1:15" hidden="1" x14ac:dyDescent="0.3">
      <c r="A1357" t="s">
        <v>5190</v>
      </c>
      <c r="B1357" t="s">
        <v>5191</v>
      </c>
      <c r="C1357" s="1" t="str">
        <f t="shared" si="219"/>
        <v>21:0455</v>
      </c>
      <c r="D1357" s="1" t="str">
        <f t="shared" si="216"/>
        <v>21:0149</v>
      </c>
      <c r="E1357" t="s">
        <v>5145</v>
      </c>
      <c r="F1357" t="s">
        <v>5192</v>
      </c>
      <c r="H1357">
        <v>54.382884400000002</v>
      </c>
      <c r="I1357">
        <v>-129.28274010000001</v>
      </c>
      <c r="J1357" s="1" t="str">
        <f t="shared" si="217"/>
        <v>NGR bulk stream sediment</v>
      </c>
      <c r="K1357" s="1" t="str">
        <f t="shared" si="218"/>
        <v>&lt;177 micron (NGR)</v>
      </c>
      <c r="L1357">
        <v>70</v>
      </c>
      <c r="M1357" t="s">
        <v>72</v>
      </c>
      <c r="N1357">
        <v>1356</v>
      </c>
      <c r="O1357">
        <v>3</v>
      </c>
    </row>
    <row r="1358" spans="1:15" hidden="1" x14ac:dyDescent="0.3">
      <c r="A1358" t="s">
        <v>5193</v>
      </c>
      <c r="B1358" t="s">
        <v>5194</v>
      </c>
      <c r="C1358" s="1" t="str">
        <f t="shared" si="219"/>
        <v>21:0455</v>
      </c>
      <c r="D1358" s="1" t="str">
        <f t="shared" si="216"/>
        <v>21:0149</v>
      </c>
      <c r="E1358" t="s">
        <v>5195</v>
      </c>
      <c r="F1358" t="s">
        <v>5196</v>
      </c>
      <c r="H1358">
        <v>54.378057200000001</v>
      </c>
      <c r="I1358">
        <v>-129.30096399999999</v>
      </c>
      <c r="J1358" s="1" t="str">
        <f t="shared" si="217"/>
        <v>NGR bulk stream sediment</v>
      </c>
      <c r="K1358" s="1" t="str">
        <f t="shared" si="218"/>
        <v>&lt;177 micron (NGR)</v>
      </c>
      <c r="L1358">
        <v>70</v>
      </c>
      <c r="M1358" t="s">
        <v>87</v>
      </c>
      <c r="N1358">
        <v>1357</v>
      </c>
      <c r="O1358">
        <v>4</v>
      </c>
    </row>
    <row r="1359" spans="1:15" hidden="1" x14ac:dyDescent="0.3">
      <c r="A1359" t="s">
        <v>5197</v>
      </c>
      <c r="B1359" t="s">
        <v>5198</v>
      </c>
      <c r="C1359" s="1" t="str">
        <f t="shared" si="219"/>
        <v>21:0455</v>
      </c>
      <c r="D1359" s="1" t="str">
        <f t="shared" si="216"/>
        <v>21:0149</v>
      </c>
      <c r="E1359" t="s">
        <v>5199</v>
      </c>
      <c r="F1359" t="s">
        <v>5200</v>
      </c>
      <c r="H1359">
        <v>54.478869299999999</v>
      </c>
      <c r="I1359">
        <v>-129.50048140000001</v>
      </c>
      <c r="J1359" s="1" t="str">
        <f t="shared" si="217"/>
        <v>NGR bulk stream sediment</v>
      </c>
      <c r="K1359" s="1" t="str">
        <f t="shared" si="218"/>
        <v>&lt;177 micron (NGR)</v>
      </c>
      <c r="L1359">
        <v>70</v>
      </c>
      <c r="M1359" t="s">
        <v>92</v>
      </c>
      <c r="N1359">
        <v>1358</v>
      </c>
      <c r="O1359">
        <v>4</v>
      </c>
    </row>
    <row r="1360" spans="1:15" hidden="1" x14ac:dyDescent="0.3">
      <c r="A1360" t="s">
        <v>5201</v>
      </c>
      <c r="B1360" t="s">
        <v>5202</v>
      </c>
      <c r="C1360" s="1" t="str">
        <f t="shared" si="219"/>
        <v>21:0455</v>
      </c>
      <c r="D1360" s="1" t="str">
        <f t="shared" si="216"/>
        <v>21:0149</v>
      </c>
      <c r="E1360" t="s">
        <v>5203</v>
      </c>
      <c r="F1360" t="s">
        <v>5204</v>
      </c>
      <c r="H1360">
        <v>54.476670499999997</v>
      </c>
      <c r="I1360">
        <v>-129.48698400000001</v>
      </c>
      <c r="J1360" s="1" t="str">
        <f t="shared" si="217"/>
        <v>NGR bulk stream sediment</v>
      </c>
      <c r="K1360" s="1" t="str">
        <f t="shared" si="218"/>
        <v>&lt;177 micron (NGR)</v>
      </c>
      <c r="L1360">
        <v>70</v>
      </c>
      <c r="M1360" t="s">
        <v>97</v>
      </c>
      <c r="N1360">
        <v>1359</v>
      </c>
      <c r="O1360">
        <v>5</v>
      </c>
    </row>
    <row r="1361" spans="1:15" hidden="1" x14ac:dyDescent="0.3">
      <c r="A1361" t="s">
        <v>5205</v>
      </c>
      <c r="B1361" t="s">
        <v>5206</v>
      </c>
      <c r="C1361" s="1" t="str">
        <f t="shared" si="219"/>
        <v>21:0455</v>
      </c>
      <c r="D1361" s="1" t="str">
        <f t="shared" si="216"/>
        <v>21:0149</v>
      </c>
      <c r="E1361" t="s">
        <v>5207</v>
      </c>
      <c r="F1361" t="s">
        <v>5208</v>
      </c>
      <c r="H1361">
        <v>54.467393100000002</v>
      </c>
      <c r="I1361">
        <v>-129.47422270000001</v>
      </c>
      <c r="J1361" s="1" t="str">
        <f t="shared" si="217"/>
        <v>NGR bulk stream sediment</v>
      </c>
      <c r="K1361" s="1" t="str">
        <f t="shared" si="218"/>
        <v>&lt;177 micron (NGR)</v>
      </c>
      <c r="L1361">
        <v>70</v>
      </c>
      <c r="M1361" t="s">
        <v>102</v>
      </c>
      <c r="N1361">
        <v>1360</v>
      </c>
      <c r="O1361">
        <v>3</v>
      </c>
    </row>
    <row r="1362" spans="1:15" hidden="1" x14ac:dyDescent="0.3">
      <c r="A1362" t="s">
        <v>5209</v>
      </c>
      <c r="B1362" t="s">
        <v>5210</v>
      </c>
      <c r="C1362" s="1" t="str">
        <f t="shared" si="219"/>
        <v>21:0455</v>
      </c>
      <c r="D1362" s="1" t="str">
        <f t="shared" si="216"/>
        <v>21:0149</v>
      </c>
      <c r="E1362" t="s">
        <v>5211</v>
      </c>
      <c r="F1362" t="s">
        <v>5212</v>
      </c>
      <c r="H1362">
        <v>54.461277899999999</v>
      </c>
      <c r="I1362">
        <v>-129.48374509999999</v>
      </c>
      <c r="J1362" s="1" t="str">
        <f t="shared" si="217"/>
        <v>NGR bulk stream sediment</v>
      </c>
      <c r="K1362" s="1" t="str">
        <f t="shared" si="218"/>
        <v>&lt;177 micron (NGR)</v>
      </c>
      <c r="L1362">
        <v>70</v>
      </c>
      <c r="M1362" t="s">
        <v>107</v>
      </c>
      <c r="N1362">
        <v>1361</v>
      </c>
      <c r="O1362">
        <v>2</v>
      </c>
    </row>
    <row r="1363" spans="1:15" hidden="1" x14ac:dyDescent="0.3">
      <c r="A1363" t="s">
        <v>5213</v>
      </c>
      <c r="B1363" t="s">
        <v>5214</v>
      </c>
      <c r="C1363" s="1" t="str">
        <f t="shared" si="219"/>
        <v>21:0455</v>
      </c>
      <c r="D1363" s="1" t="str">
        <f t="shared" si="216"/>
        <v>21:0149</v>
      </c>
      <c r="E1363" t="s">
        <v>5215</v>
      </c>
      <c r="F1363" t="s">
        <v>5216</v>
      </c>
      <c r="H1363">
        <v>54.438766899999997</v>
      </c>
      <c r="I1363">
        <v>-129.41652189999999</v>
      </c>
      <c r="J1363" s="1" t="str">
        <f t="shared" si="217"/>
        <v>NGR bulk stream sediment</v>
      </c>
      <c r="K1363" s="1" t="str">
        <f t="shared" si="218"/>
        <v>&lt;177 micron (NGR)</v>
      </c>
      <c r="L1363">
        <v>70</v>
      </c>
      <c r="M1363" t="s">
        <v>112</v>
      </c>
      <c r="N1363">
        <v>1362</v>
      </c>
      <c r="O1363">
        <v>4</v>
      </c>
    </row>
    <row r="1364" spans="1:15" hidden="1" x14ac:dyDescent="0.3">
      <c r="A1364" t="s">
        <v>5217</v>
      </c>
      <c r="B1364" t="s">
        <v>5218</v>
      </c>
      <c r="C1364" s="1" t="str">
        <f t="shared" si="219"/>
        <v>21:0455</v>
      </c>
      <c r="D1364" s="1" t="str">
        <f>HYPERLINK("https://geochem.nrcan.gc.ca/cdogs/content/svy/svy_e.htm", "")</f>
        <v/>
      </c>
      <c r="G1364" s="1" t="str">
        <f>HYPERLINK("https://geochem.nrcan.gc.ca/cdogs/content/cr_/cr_00119_e.htm", "119")</f>
        <v>119</v>
      </c>
      <c r="J1364" t="s">
        <v>31</v>
      </c>
      <c r="K1364" t="s">
        <v>32</v>
      </c>
      <c r="L1364">
        <v>70</v>
      </c>
      <c r="M1364" t="s">
        <v>33</v>
      </c>
      <c r="N1364">
        <v>1363</v>
      </c>
      <c r="O1364">
        <v>2</v>
      </c>
    </row>
    <row r="1365" spans="1:15" hidden="1" x14ac:dyDescent="0.3">
      <c r="A1365" t="s">
        <v>5219</v>
      </c>
      <c r="B1365" t="s">
        <v>5220</v>
      </c>
      <c r="C1365" s="1" t="str">
        <f t="shared" si="219"/>
        <v>21:0455</v>
      </c>
      <c r="D1365" s="1" t="str">
        <f t="shared" ref="D1365:D1373" si="220">HYPERLINK("https://geochem.nrcan.gc.ca/cdogs/content/svy/svy210149_e.htm", "21:0149")</f>
        <v>21:0149</v>
      </c>
      <c r="E1365" t="s">
        <v>5221</v>
      </c>
      <c r="F1365" t="s">
        <v>5222</v>
      </c>
      <c r="H1365">
        <v>54.420540899999999</v>
      </c>
      <c r="I1365">
        <v>-129.45216160000001</v>
      </c>
      <c r="J1365" s="1" t="str">
        <f t="shared" ref="J1365:J1373" si="221">HYPERLINK("https://geochem.nrcan.gc.ca/cdogs/content/kwd/kwd020030_e.htm", "NGR bulk stream sediment")</f>
        <v>NGR bulk stream sediment</v>
      </c>
      <c r="K1365" s="1" t="str">
        <f t="shared" ref="K1365:K1373" si="222">HYPERLINK("https://geochem.nrcan.gc.ca/cdogs/content/kwd/kwd080006_e.htm", "&lt;177 micron (NGR)")</f>
        <v>&lt;177 micron (NGR)</v>
      </c>
      <c r="L1365">
        <v>71</v>
      </c>
      <c r="M1365" t="s">
        <v>725</v>
      </c>
      <c r="N1365">
        <v>1364</v>
      </c>
      <c r="O1365">
        <v>2</v>
      </c>
    </row>
    <row r="1366" spans="1:15" hidden="1" x14ac:dyDescent="0.3">
      <c r="A1366" t="s">
        <v>5223</v>
      </c>
      <c r="B1366" t="s">
        <v>5224</v>
      </c>
      <c r="C1366" s="1" t="str">
        <f t="shared" si="219"/>
        <v>21:0455</v>
      </c>
      <c r="D1366" s="1" t="str">
        <f t="shared" si="220"/>
        <v>21:0149</v>
      </c>
      <c r="E1366" t="s">
        <v>5225</v>
      </c>
      <c r="F1366" t="s">
        <v>5226</v>
      </c>
      <c r="H1366">
        <v>54.428750399999998</v>
      </c>
      <c r="I1366">
        <v>-129.48335750000001</v>
      </c>
      <c r="J1366" s="1" t="str">
        <f t="shared" si="221"/>
        <v>NGR bulk stream sediment</v>
      </c>
      <c r="K1366" s="1" t="str">
        <f t="shared" si="222"/>
        <v>&lt;177 micron (NGR)</v>
      </c>
      <c r="L1366">
        <v>71</v>
      </c>
      <c r="M1366" t="s">
        <v>38</v>
      </c>
      <c r="N1366">
        <v>1365</v>
      </c>
      <c r="O1366">
        <v>3</v>
      </c>
    </row>
    <row r="1367" spans="1:15" hidden="1" x14ac:dyDescent="0.3">
      <c r="A1367" t="s">
        <v>5227</v>
      </c>
      <c r="B1367" t="s">
        <v>5228</v>
      </c>
      <c r="C1367" s="1" t="str">
        <f t="shared" si="219"/>
        <v>21:0455</v>
      </c>
      <c r="D1367" s="1" t="str">
        <f t="shared" si="220"/>
        <v>21:0149</v>
      </c>
      <c r="E1367" t="s">
        <v>5229</v>
      </c>
      <c r="F1367" t="s">
        <v>5230</v>
      </c>
      <c r="H1367">
        <v>54.403294699999996</v>
      </c>
      <c r="I1367">
        <v>-129.4720868</v>
      </c>
      <c r="J1367" s="1" t="str">
        <f t="shared" si="221"/>
        <v>NGR bulk stream sediment</v>
      </c>
      <c r="K1367" s="1" t="str">
        <f t="shared" si="222"/>
        <v>&lt;177 micron (NGR)</v>
      </c>
      <c r="L1367">
        <v>71</v>
      </c>
      <c r="M1367" t="s">
        <v>43</v>
      </c>
      <c r="N1367">
        <v>1366</v>
      </c>
      <c r="O1367">
        <v>5</v>
      </c>
    </row>
    <row r="1368" spans="1:15" hidden="1" x14ac:dyDescent="0.3">
      <c r="A1368" t="s">
        <v>5231</v>
      </c>
      <c r="B1368" t="s">
        <v>5232</v>
      </c>
      <c r="C1368" s="1" t="str">
        <f t="shared" si="219"/>
        <v>21:0455</v>
      </c>
      <c r="D1368" s="1" t="str">
        <f t="shared" si="220"/>
        <v>21:0149</v>
      </c>
      <c r="E1368" t="s">
        <v>5233</v>
      </c>
      <c r="F1368" t="s">
        <v>5234</v>
      </c>
      <c r="H1368">
        <v>54.444707899999997</v>
      </c>
      <c r="I1368">
        <v>-129.45785979999999</v>
      </c>
      <c r="J1368" s="1" t="str">
        <f t="shared" si="221"/>
        <v>NGR bulk stream sediment</v>
      </c>
      <c r="K1368" s="1" t="str">
        <f t="shared" si="222"/>
        <v>&lt;177 micron (NGR)</v>
      </c>
      <c r="L1368">
        <v>71</v>
      </c>
      <c r="M1368" t="s">
        <v>48</v>
      </c>
      <c r="N1368">
        <v>1367</v>
      </c>
      <c r="O1368">
        <v>2</v>
      </c>
    </row>
    <row r="1369" spans="1:15" hidden="1" x14ac:dyDescent="0.3">
      <c r="A1369" t="s">
        <v>5235</v>
      </c>
      <c r="B1369" t="s">
        <v>5236</v>
      </c>
      <c r="C1369" s="1" t="str">
        <f t="shared" si="219"/>
        <v>21:0455</v>
      </c>
      <c r="D1369" s="1" t="str">
        <f t="shared" si="220"/>
        <v>21:0149</v>
      </c>
      <c r="E1369" t="s">
        <v>5237</v>
      </c>
      <c r="F1369" t="s">
        <v>5238</v>
      </c>
      <c r="H1369">
        <v>54.440373000000001</v>
      </c>
      <c r="I1369">
        <v>-129.45147420000001</v>
      </c>
      <c r="J1369" s="1" t="str">
        <f t="shared" si="221"/>
        <v>NGR bulk stream sediment</v>
      </c>
      <c r="K1369" s="1" t="str">
        <f t="shared" si="222"/>
        <v>&lt;177 micron (NGR)</v>
      </c>
      <c r="L1369">
        <v>71</v>
      </c>
      <c r="M1369" t="s">
        <v>53</v>
      </c>
      <c r="N1369">
        <v>1368</v>
      </c>
      <c r="O1369">
        <v>1</v>
      </c>
    </row>
    <row r="1370" spans="1:15" hidden="1" x14ac:dyDescent="0.3">
      <c r="A1370" t="s">
        <v>5239</v>
      </c>
      <c r="B1370" t="s">
        <v>5240</v>
      </c>
      <c r="C1370" s="1" t="str">
        <f t="shared" si="219"/>
        <v>21:0455</v>
      </c>
      <c r="D1370" s="1" t="str">
        <f t="shared" si="220"/>
        <v>21:0149</v>
      </c>
      <c r="E1370" t="s">
        <v>5221</v>
      </c>
      <c r="F1370" t="s">
        <v>5241</v>
      </c>
      <c r="H1370">
        <v>54.420540899999999</v>
      </c>
      <c r="I1370">
        <v>-129.45216160000001</v>
      </c>
      <c r="J1370" s="1" t="str">
        <f t="shared" si="221"/>
        <v>NGR bulk stream sediment</v>
      </c>
      <c r="K1370" s="1" t="str">
        <f t="shared" si="222"/>
        <v>&lt;177 micron (NGR)</v>
      </c>
      <c r="L1370">
        <v>71</v>
      </c>
      <c r="M1370" t="s">
        <v>733</v>
      </c>
      <c r="N1370">
        <v>1369</v>
      </c>
      <c r="O1370">
        <v>3</v>
      </c>
    </row>
    <row r="1371" spans="1:15" hidden="1" x14ac:dyDescent="0.3">
      <c r="A1371" t="s">
        <v>5242</v>
      </c>
      <c r="B1371" t="s">
        <v>5243</v>
      </c>
      <c r="C1371" s="1" t="str">
        <f t="shared" si="219"/>
        <v>21:0455</v>
      </c>
      <c r="D1371" s="1" t="str">
        <f t="shared" si="220"/>
        <v>21:0149</v>
      </c>
      <c r="E1371" t="s">
        <v>5221</v>
      </c>
      <c r="F1371" t="s">
        <v>5244</v>
      </c>
      <c r="H1371">
        <v>54.420540899999999</v>
      </c>
      <c r="I1371">
        <v>-129.45216160000001</v>
      </c>
      <c r="J1371" s="1" t="str">
        <f t="shared" si="221"/>
        <v>NGR bulk stream sediment</v>
      </c>
      <c r="K1371" s="1" t="str">
        <f t="shared" si="222"/>
        <v>&lt;177 micron (NGR)</v>
      </c>
      <c r="L1371">
        <v>71</v>
      </c>
      <c r="M1371" t="s">
        <v>729</v>
      </c>
      <c r="N1371">
        <v>1370</v>
      </c>
      <c r="O1371">
        <v>3</v>
      </c>
    </row>
    <row r="1372" spans="1:15" hidden="1" x14ac:dyDescent="0.3">
      <c r="A1372" t="s">
        <v>5245</v>
      </c>
      <c r="B1372" t="s">
        <v>5246</v>
      </c>
      <c r="C1372" s="1" t="str">
        <f t="shared" si="219"/>
        <v>21:0455</v>
      </c>
      <c r="D1372" s="1" t="str">
        <f t="shared" si="220"/>
        <v>21:0149</v>
      </c>
      <c r="E1372" t="s">
        <v>5247</v>
      </c>
      <c r="F1372" t="s">
        <v>5248</v>
      </c>
      <c r="H1372">
        <v>54.414418099999999</v>
      </c>
      <c r="I1372">
        <v>-129.42572970000001</v>
      </c>
      <c r="J1372" s="1" t="str">
        <f t="shared" si="221"/>
        <v>NGR bulk stream sediment</v>
      </c>
      <c r="K1372" s="1" t="str">
        <f t="shared" si="222"/>
        <v>&lt;177 micron (NGR)</v>
      </c>
      <c r="L1372">
        <v>71</v>
      </c>
      <c r="M1372" t="s">
        <v>58</v>
      </c>
      <c r="N1372">
        <v>1371</v>
      </c>
      <c r="O1372">
        <v>2</v>
      </c>
    </row>
    <row r="1373" spans="1:15" hidden="1" x14ac:dyDescent="0.3">
      <c r="A1373" t="s">
        <v>5249</v>
      </c>
      <c r="B1373" t="s">
        <v>5250</v>
      </c>
      <c r="C1373" s="1" t="str">
        <f t="shared" si="219"/>
        <v>21:0455</v>
      </c>
      <c r="D1373" s="1" t="str">
        <f t="shared" si="220"/>
        <v>21:0149</v>
      </c>
      <c r="E1373" t="s">
        <v>5251</v>
      </c>
      <c r="F1373" t="s">
        <v>5252</v>
      </c>
      <c r="H1373">
        <v>54.404795300000004</v>
      </c>
      <c r="I1373">
        <v>-129.414368</v>
      </c>
      <c r="J1373" s="1" t="str">
        <f t="shared" si="221"/>
        <v>NGR bulk stream sediment</v>
      </c>
      <c r="K1373" s="1" t="str">
        <f t="shared" si="222"/>
        <v>&lt;177 micron (NGR)</v>
      </c>
      <c r="L1373">
        <v>71</v>
      </c>
      <c r="M1373" t="s">
        <v>63</v>
      </c>
      <c r="N1373">
        <v>1372</v>
      </c>
      <c r="O1373">
        <v>4</v>
      </c>
    </row>
    <row r="1374" spans="1:15" hidden="1" x14ac:dyDescent="0.3">
      <c r="A1374" t="s">
        <v>5253</v>
      </c>
      <c r="B1374" t="s">
        <v>5254</v>
      </c>
      <c r="C1374" s="1" t="str">
        <f t="shared" si="219"/>
        <v>21:0455</v>
      </c>
      <c r="D1374" s="1" t="str">
        <f>HYPERLINK("https://geochem.nrcan.gc.ca/cdogs/content/svy/svy_e.htm", "")</f>
        <v/>
      </c>
      <c r="G1374" s="1" t="str">
        <f>HYPERLINK("https://geochem.nrcan.gc.ca/cdogs/content/cr_/cr_00120_e.htm", "120")</f>
        <v>120</v>
      </c>
      <c r="J1374" t="s">
        <v>31</v>
      </c>
      <c r="K1374" t="s">
        <v>32</v>
      </c>
      <c r="L1374">
        <v>71</v>
      </c>
      <c r="M1374" t="s">
        <v>33</v>
      </c>
      <c r="N1374">
        <v>1373</v>
      </c>
      <c r="O1374">
        <v>3</v>
      </c>
    </row>
    <row r="1375" spans="1:15" hidden="1" x14ac:dyDescent="0.3">
      <c r="A1375" t="s">
        <v>5255</v>
      </c>
      <c r="B1375" t="s">
        <v>5256</v>
      </c>
      <c r="C1375" s="1" t="str">
        <f t="shared" si="219"/>
        <v>21:0455</v>
      </c>
      <c r="D1375" s="1" t="str">
        <f t="shared" ref="D1375:D1400" si="223">HYPERLINK("https://geochem.nrcan.gc.ca/cdogs/content/svy/svy210149_e.htm", "21:0149")</f>
        <v>21:0149</v>
      </c>
      <c r="E1375" t="s">
        <v>5257</v>
      </c>
      <c r="F1375" t="s">
        <v>5258</v>
      </c>
      <c r="H1375">
        <v>54.400223500000003</v>
      </c>
      <c r="I1375">
        <v>-129.42356280000001</v>
      </c>
      <c r="J1375" s="1" t="str">
        <f t="shared" ref="J1375:J1400" si="224">HYPERLINK("https://geochem.nrcan.gc.ca/cdogs/content/kwd/kwd020030_e.htm", "NGR bulk stream sediment")</f>
        <v>NGR bulk stream sediment</v>
      </c>
      <c r="K1375" s="1" t="str">
        <f t="shared" ref="K1375:K1400" si="225">HYPERLINK("https://geochem.nrcan.gc.ca/cdogs/content/kwd/kwd080006_e.htm", "&lt;177 micron (NGR)")</f>
        <v>&lt;177 micron (NGR)</v>
      </c>
      <c r="L1375">
        <v>71</v>
      </c>
      <c r="M1375" t="s">
        <v>68</v>
      </c>
      <c r="N1375">
        <v>1374</v>
      </c>
      <c r="O1375">
        <v>3</v>
      </c>
    </row>
    <row r="1376" spans="1:15" hidden="1" x14ac:dyDescent="0.3">
      <c r="A1376" t="s">
        <v>5259</v>
      </c>
      <c r="B1376" t="s">
        <v>5260</v>
      </c>
      <c r="C1376" s="1" t="str">
        <f t="shared" si="219"/>
        <v>21:0455</v>
      </c>
      <c r="D1376" s="1" t="str">
        <f t="shared" si="223"/>
        <v>21:0149</v>
      </c>
      <c r="E1376" t="s">
        <v>5261</v>
      </c>
      <c r="F1376" t="s">
        <v>5262</v>
      </c>
      <c r="H1376">
        <v>54.393955099999999</v>
      </c>
      <c r="I1376">
        <v>-129.3851052</v>
      </c>
      <c r="J1376" s="1" t="str">
        <f t="shared" si="224"/>
        <v>NGR bulk stream sediment</v>
      </c>
      <c r="K1376" s="1" t="str">
        <f t="shared" si="225"/>
        <v>&lt;177 micron (NGR)</v>
      </c>
      <c r="L1376">
        <v>71</v>
      </c>
      <c r="M1376" t="s">
        <v>77</v>
      </c>
      <c r="N1376">
        <v>1375</v>
      </c>
      <c r="O1376">
        <v>1</v>
      </c>
    </row>
    <row r="1377" spans="1:15" hidden="1" x14ac:dyDescent="0.3">
      <c r="A1377" t="s">
        <v>5263</v>
      </c>
      <c r="B1377" t="s">
        <v>5264</v>
      </c>
      <c r="C1377" s="1" t="str">
        <f t="shared" si="219"/>
        <v>21:0455</v>
      </c>
      <c r="D1377" s="1" t="str">
        <f t="shared" si="223"/>
        <v>21:0149</v>
      </c>
      <c r="E1377" t="s">
        <v>5265</v>
      </c>
      <c r="F1377" t="s">
        <v>5266</v>
      </c>
      <c r="H1377">
        <v>54.391170500000001</v>
      </c>
      <c r="I1377">
        <v>-129.37899619999999</v>
      </c>
      <c r="J1377" s="1" t="str">
        <f t="shared" si="224"/>
        <v>NGR bulk stream sediment</v>
      </c>
      <c r="K1377" s="1" t="str">
        <f t="shared" si="225"/>
        <v>&lt;177 micron (NGR)</v>
      </c>
      <c r="L1377">
        <v>71</v>
      </c>
      <c r="M1377" t="s">
        <v>82</v>
      </c>
      <c r="N1377">
        <v>1376</v>
      </c>
      <c r="O1377">
        <v>7</v>
      </c>
    </row>
    <row r="1378" spans="1:15" hidden="1" x14ac:dyDescent="0.3">
      <c r="A1378" t="s">
        <v>5267</v>
      </c>
      <c r="B1378" t="s">
        <v>5268</v>
      </c>
      <c r="C1378" s="1" t="str">
        <f t="shared" si="219"/>
        <v>21:0455</v>
      </c>
      <c r="D1378" s="1" t="str">
        <f t="shared" si="223"/>
        <v>21:0149</v>
      </c>
      <c r="E1378" t="s">
        <v>5269</v>
      </c>
      <c r="F1378" t="s">
        <v>5270</v>
      </c>
      <c r="H1378">
        <v>54.386278500000003</v>
      </c>
      <c r="I1378">
        <v>-129.39868939999999</v>
      </c>
      <c r="J1378" s="1" t="str">
        <f t="shared" si="224"/>
        <v>NGR bulk stream sediment</v>
      </c>
      <c r="K1378" s="1" t="str">
        <f t="shared" si="225"/>
        <v>&lt;177 micron (NGR)</v>
      </c>
      <c r="L1378">
        <v>71</v>
      </c>
      <c r="M1378" t="s">
        <v>87</v>
      </c>
      <c r="N1378">
        <v>1377</v>
      </c>
      <c r="O1378">
        <v>7</v>
      </c>
    </row>
    <row r="1379" spans="1:15" hidden="1" x14ac:dyDescent="0.3">
      <c r="A1379" t="s">
        <v>5271</v>
      </c>
      <c r="B1379" t="s">
        <v>5272</v>
      </c>
      <c r="C1379" s="1" t="str">
        <f t="shared" si="219"/>
        <v>21:0455</v>
      </c>
      <c r="D1379" s="1" t="str">
        <f t="shared" si="223"/>
        <v>21:0149</v>
      </c>
      <c r="E1379" t="s">
        <v>5273</v>
      </c>
      <c r="F1379" t="s">
        <v>5274</v>
      </c>
      <c r="H1379">
        <v>54.376641200000002</v>
      </c>
      <c r="I1379">
        <v>-129.38567979999999</v>
      </c>
      <c r="J1379" s="1" t="str">
        <f t="shared" si="224"/>
        <v>NGR bulk stream sediment</v>
      </c>
      <c r="K1379" s="1" t="str">
        <f t="shared" si="225"/>
        <v>&lt;177 micron (NGR)</v>
      </c>
      <c r="L1379">
        <v>71</v>
      </c>
      <c r="M1379" t="s">
        <v>92</v>
      </c>
      <c r="N1379">
        <v>1378</v>
      </c>
      <c r="O1379">
        <v>2</v>
      </c>
    </row>
    <row r="1380" spans="1:15" hidden="1" x14ac:dyDescent="0.3">
      <c r="A1380" t="s">
        <v>5275</v>
      </c>
      <c r="B1380" t="s">
        <v>5276</v>
      </c>
      <c r="C1380" s="1" t="str">
        <f t="shared" si="219"/>
        <v>21:0455</v>
      </c>
      <c r="D1380" s="1" t="str">
        <f t="shared" si="223"/>
        <v>21:0149</v>
      </c>
      <c r="E1380" t="s">
        <v>5277</v>
      </c>
      <c r="F1380" t="s">
        <v>5278</v>
      </c>
      <c r="H1380">
        <v>54.383260100000001</v>
      </c>
      <c r="I1380">
        <v>-129.35322679999999</v>
      </c>
      <c r="J1380" s="1" t="str">
        <f t="shared" si="224"/>
        <v>NGR bulk stream sediment</v>
      </c>
      <c r="K1380" s="1" t="str">
        <f t="shared" si="225"/>
        <v>&lt;177 micron (NGR)</v>
      </c>
      <c r="L1380">
        <v>71</v>
      </c>
      <c r="M1380" t="s">
        <v>97</v>
      </c>
      <c r="N1380">
        <v>1379</v>
      </c>
      <c r="O1380">
        <v>3</v>
      </c>
    </row>
    <row r="1381" spans="1:15" hidden="1" x14ac:dyDescent="0.3">
      <c r="A1381" t="s">
        <v>5279</v>
      </c>
      <c r="B1381" t="s">
        <v>5280</v>
      </c>
      <c r="C1381" s="1" t="str">
        <f t="shared" si="219"/>
        <v>21:0455</v>
      </c>
      <c r="D1381" s="1" t="str">
        <f t="shared" si="223"/>
        <v>21:0149</v>
      </c>
      <c r="E1381" t="s">
        <v>5281</v>
      </c>
      <c r="F1381" t="s">
        <v>5282</v>
      </c>
      <c r="H1381">
        <v>54.367857200000003</v>
      </c>
      <c r="I1381">
        <v>-129.3491684</v>
      </c>
      <c r="J1381" s="1" t="str">
        <f t="shared" si="224"/>
        <v>NGR bulk stream sediment</v>
      </c>
      <c r="K1381" s="1" t="str">
        <f t="shared" si="225"/>
        <v>&lt;177 micron (NGR)</v>
      </c>
      <c r="L1381">
        <v>71</v>
      </c>
      <c r="M1381" t="s">
        <v>102</v>
      </c>
      <c r="N1381">
        <v>1380</v>
      </c>
      <c r="O1381">
        <v>3</v>
      </c>
    </row>
    <row r="1382" spans="1:15" hidden="1" x14ac:dyDescent="0.3">
      <c r="A1382" t="s">
        <v>5283</v>
      </c>
      <c r="B1382" t="s">
        <v>5284</v>
      </c>
      <c r="C1382" s="1" t="str">
        <f t="shared" si="219"/>
        <v>21:0455</v>
      </c>
      <c r="D1382" s="1" t="str">
        <f t="shared" si="223"/>
        <v>21:0149</v>
      </c>
      <c r="E1382" t="s">
        <v>5285</v>
      </c>
      <c r="F1382" t="s">
        <v>5286</v>
      </c>
      <c r="H1382">
        <v>54.362710300000003</v>
      </c>
      <c r="I1382">
        <v>-129.341938</v>
      </c>
      <c r="J1382" s="1" t="str">
        <f t="shared" si="224"/>
        <v>NGR bulk stream sediment</v>
      </c>
      <c r="K1382" s="1" t="str">
        <f t="shared" si="225"/>
        <v>&lt;177 micron (NGR)</v>
      </c>
      <c r="L1382">
        <v>71</v>
      </c>
      <c r="M1382" t="s">
        <v>107</v>
      </c>
      <c r="N1382">
        <v>1381</v>
      </c>
      <c r="O1382">
        <v>0.5</v>
      </c>
    </row>
    <row r="1383" spans="1:15" hidden="1" x14ac:dyDescent="0.3">
      <c r="A1383" t="s">
        <v>5287</v>
      </c>
      <c r="B1383" t="s">
        <v>5288</v>
      </c>
      <c r="C1383" s="1" t="str">
        <f t="shared" si="219"/>
        <v>21:0455</v>
      </c>
      <c r="D1383" s="1" t="str">
        <f t="shared" si="223"/>
        <v>21:0149</v>
      </c>
      <c r="E1383" t="s">
        <v>5289</v>
      </c>
      <c r="F1383" t="s">
        <v>5290</v>
      </c>
      <c r="H1383">
        <v>54.368960700000002</v>
      </c>
      <c r="I1383">
        <v>-129.32153589999999</v>
      </c>
      <c r="J1383" s="1" t="str">
        <f t="shared" si="224"/>
        <v>NGR bulk stream sediment</v>
      </c>
      <c r="K1383" s="1" t="str">
        <f t="shared" si="225"/>
        <v>&lt;177 micron (NGR)</v>
      </c>
      <c r="L1383">
        <v>71</v>
      </c>
      <c r="M1383" t="s">
        <v>112</v>
      </c>
      <c r="N1383">
        <v>1382</v>
      </c>
      <c r="O1383">
        <v>2</v>
      </c>
    </row>
    <row r="1384" spans="1:15" hidden="1" x14ac:dyDescent="0.3">
      <c r="A1384" t="s">
        <v>5291</v>
      </c>
      <c r="B1384" t="s">
        <v>5292</v>
      </c>
      <c r="C1384" s="1" t="str">
        <f t="shared" si="219"/>
        <v>21:0455</v>
      </c>
      <c r="D1384" s="1" t="str">
        <f t="shared" si="223"/>
        <v>21:0149</v>
      </c>
      <c r="E1384" t="s">
        <v>5293</v>
      </c>
      <c r="F1384" t="s">
        <v>5294</v>
      </c>
      <c r="H1384">
        <v>54.356612300000002</v>
      </c>
      <c r="I1384">
        <v>-129.293049</v>
      </c>
      <c r="J1384" s="1" t="str">
        <f t="shared" si="224"/>
        <v>NGR bulk stream sediment</v>
      </c>
      <c r="K1384" s="1" t="str">
        <f t="shared" si="225"/>
        <v>&lt;177 micron (NGR)</v>
      </c>
      <c r="L1384">
        <v>71</v>
      </c>
      <c r="M1384" t="s">
        <v>800</v>
      </c>
      <c r="N1384">
        <v>1383</v>
      </c>
      <c r="O1384">
        <v>4</v>
      </c>
    </row>
    <row r="1385" spans="1:15" hidden="1" x14ac:dyDescent="0.3">
      <c r="A1385" t="s">
        <v>5295</v>
      </c>
      <c r="B1385" t="s">
        <v>5296</v>
      </c>
      <c r="C1385" s="1" t="str">
        <f t="shared" si="219"/>
        <v>21:0455</v>
      </c>
      <c r="D1385" s="1" t="str">
        <f t="shared" si="223"/>
        <v>21:0149</v>
      </c>
      <c r="E1385" t="s">
        <v>5297</v>
      </c>
      <c r="F1385" t="s">
        <v>5298</v>
      </c>
      <c r="H1385">
        <v>54.302346100000001</v>
      </c>
      <c r="I1385">
        <v>-129.29050559999999</v>
      </c>
      <c r="J1385" s="1" t="str">
        <f t="shared" si="224"/>
        <v>NGR bulk stream sediment</v>
      </c>
      <c r="K1385" s="1" t="str">
        <f t="shared" si="225"/>
        <v>&lt;177 micron (NGR)</v>
      </c>
      <c r="L1385">
        <v>72</v>
      </c>
      <c r="M1385" t="s">
        <v>19</v>
      </c>
      <c r="N1385">
        <v>1384</v>
      </c>
      <c r="O1385">
        <v>3</v>
      </c>
    </row>
    <row r="1386" spans="1:15" hidden="1" x14ac:dyDescent="0.3">
      <c r="A1386" t="s">
        <v>5299</v>
      </c>
      <c r="B1386" t="s">
        <v>5300</v>
      </c>
      <c r="C1386" s="1" t="str">
        <f t="shared" si="219"/>
        <v>21:0455</v>
      </c>
      <c r="D1386" s="1" t="str">
        <f t="shared" si="223"/>
        <v>21:0149</v>
      </c>
      <c r="E1386" t="s">
        <v>5301</v>
      </c>
      <c r="F1386" t="s">
        <v>5302</v>
      </c>
      <c r="H1386">
        <v>54.343441900000002</v>
      </c>
      <c r="I1386">
        <v>-129.29747560000001</v>
      </c>
      <c r="J1386" s="1" t="str">
        <f t="shared" si="224"/>
        <v>NGR bulk stream sediment</v>
      </c>
      <c r="K1386" s="1" t="str">
        <f t="shared" si="225"/>
        <v>&lt;177 micron (NGR)</v>
      </c>
      <c r="L1386">
        <v>72</v>
      </c>
      <c r="M1386" t="s">
        <v>38</v>
      </c>
      <c r="N1386">
        <v>1385</v>
      </c>
      <c r="O1386">
        <v>2</v>
      </c>
    </row>
    <row r="1387" spans="1:15" hidden="1" x14ac:dyDescent="0.3">
      <c r="A1387" t="s">
        <v>5303</v>
      </c>
      <c r="B1387" t="s">
        <v>5304</v>
      </c>
      <c r="C1387" s="1" t="str">
        <f t="shared" si="219"/>
        <v>21:0455</v>
      </c>
      <c r="D1387" s="1" t="str">
        <f t="shared" si="223"/>
        <v>21:0149</v>
      </c>
      <c r="E1387" t="s">
        <v>5305</v>
      </c>
      <c r="F1387" t="s">
        <v>5306</v>
      </c>
      <c r="H1387">
        <v>54.274802000000001</v>
      </c>
      <c r="I1387">
        <v>-129.29906209999999</v>
      </c>
      <c r="J1387" s="1" t="str">
        <f t="shared" si="224"/>
        <v>NGR bulk stream sediment</v>
      </c>
      <c r="K1387" s="1" t="str">
        <f t="shared" si="225"/>
        <v>&lt;177 micron (NGR)</v>
      </c>
      <c r="L1387">
        <v>72</v>
      </c>
      <c r="M1387" t="s">
        <v>43</v>
      </c>
      <c r="N1387">
        <v>1386</v>
      </c>
      <c r="O1387">
        <v>3</v>
      </c>
    </row>
    <row r="1388" spans="1:15" hidden="1" x14ac:dyDescent="0.3">
      <c r="A1388" t="s">
        <v>5307</v>
      </c>
      <c r="B1388" t="s">
        <v>5308</v>
      </c>
      <c r="C1388" s="1" t="str">
        <f t="shared" si="219"/>
        <v>21:0455</v>
      </c>
      <c r="D1388" s="1" t="str">
        <f t="shared" si="223"/>
        <v>21:0149</v>
      </c>
      <c r="E1388" t="s">
        <v>5309</v>
      </c>
      <c r="F1388" t="s">
        <v>5310</v>
      </c>
      <c r="H1388">
        <v>54.298351500000003</v>
      </c>
      <c r="I1388">
        <v>-129.31298659999999</v>
      </c>
      <c r="J1388" s="1" t="str">
        <f t="shared" si="224"/>
        <v>NGR bulk stream sediment</v>
      </c>
      <c r="K1388" s="1" t="str">
        <f t="shared" si="225"/>
        <v>&lt;177 micron (NGR)</v>
      </c>
      <c r="L1388">
        <v>72</v>
      </c>
      <c r="M1388" t="s">
        <v>24</v>
      </c>
      <c r="N1388">
        <v>1387</v>
      </c>
      <c r="O1388">
        <v>1</v>
      </c>
    </row>
    <row r="1389" spans="1:15" hidden="1" x14ac:dyDescent="0.3">
      <c r="A1389" t="s">
        <v>5311</v>
      </c>
      <c r="B1389" t="s">
        <v>5312</v>
      </c>
      <c r="C1389" s="1" t="str">
        <f t="shared" si="219"/>
        <v>21:0455</v>
      </c>
      <c r="D1389" s="1" t="str">
        <f t="shared" si="223"/>
        <v>21:0149</v>
      </c>
      <c r="E1389" t="s">
        <v>5309</v>
      </c>
      <c r="F1389" t="s">
        <v>5313</v>
      </c>
      <c r="H1389">
        <v>54.298351500000003</v>
      </c>
      <c r="I1389">
        <v>-129.31298659999999</v>
      </c>
      <c r="J1389" s="1" t="str">
        <f t="shared" si="224"/>
        <v>NGR bulk stream sediment</v>
      </c>
      <c r="K1389" s="1" t="str">
        <f t="shared" si="225"/>
        <v>&lt;177 micron (NGR)</v>
      </c>
      <c r="L1389">
        <v>72</v>
      </c>
      <c r="M1389" t="s">
        <v>28</v>
      </c>
      <c r="N1389">
        <v>1388</v>
      </c>
      <c r="O1389">
        <v>2</v>
      </c>
    </row>
    <row r="1390" spans="1:15" hidden="1" x14ac:dyDescent="0.3">
      <c r="A1390" t="s">
        <v>5314</v>
      </c>
      <c r="B1390" t="s">
        <v>5315</v>
      </c>
      <c r="C1390" s="1" t="str">
        <f t="shared" si="219"/>
        <v>21:0455</v>
      </c>
      <c r="D1390" s="1" t="str">
        <f t="shared" si="223"/>
        <v>21:0149</v>
      </c>
      <c r="E1390" t="s">
        <v>5297</v>
      </c>
      <c r="F1390" t="s">
        <v>5316</v>
      </c>
      <c r="H1390">
        <v>54.302346100000001</v>
      </c>
      <c r="I1390">
        <v>-129.29050559999999</v>
      </c>
      <c r="J1390" s="1" t="str">
        <f t="shared" si="224"/>
        <v>NGR bulk stream sediment</v>
      </c>
      <c r="K1390" s="1" t="str">
        <f t="shared" si="225"/>
        <v>&lt;177 micron (NGR)</v>
      </c>
      <c r="L1390">
        <v>72</v>
      </c>
      <c r="M1390" t="s">
        <v>72</v>
      </c>
      <c r="N1390">
        <v>1389</v>
      </c>
      <c r="O1390">
        <v>2</v>
      </c>
    </row>
    <row r="1391" spans="1:15" hidden="1" x14ac:dyDescent="0.3">
      <c r="A1391" t="s">
        <v>5317</v>
      </c>
      <c r="B1391" t="s">
        <v>5318</v>
      </c>
      <c r="C1391" s="1" t="str">
        <f t="shared" si="219"/>
        <v>21:0455</v>
      </c>
      <c r="D1391" s="1" t="str">
        <f t="shared" si="223"/>
        <v>21:0149</v>
      </c>
      <c r="E1391" t="s">
        <v>5319</v>
      </c>
      <c r="F1391" t="s">
        <v>5320</v>
      </c>
      <c r="H1391">
        <v>54.306904899999999</v>
      </c>
      <c r="I1391">
        <v>-129.2747703</v>
      </c>
      <c r="J1391" s="1" t="str">
        <f t="shared" si="224"/>
        <v>NGR bulk stream sediment</v>
      </c>
      <c r="K1391" s="1" t="str">
        <f t="shared" si="225"/>
        <v>&lt;177 micron (NGR)</v>
      </c>
      <c r="L1391">
        <v>72</v>
      </c>
      <c r="M1391" t="s">
        <v>48</v>
      </c>
      <c r="N1391">
        <v>1390</v>
      </c>
      <c r="O1391">
        <v>3</v>
      </c>
    </row>
    <row r="1392" spans="1:15" hidden="1" x14ac:dyDescent="0.3">
      <c r="A1392" t="s">
        <v>5321</v>
      </c>
      <c r="B1392" t="s">
        <v>5322</v>
      </c>
      <c r="C1392" s="1" t="str">
        <f t="shared" si="219"/>
        <v>21:0455</v>
      </c>
      <c r="D1392" s="1" t="str">
        <f t="shared" si="223"/>
        <v>21:0149</v>
      </c>
      <c r="E1392" t="s">
        <v>5323</v>
      </c>
      <c r="F1392" t="s">
        <v>5324</v>
      </c>
      <c r="H1392">
        <v>54.307317400000002</v>
      </c>
      <c r="I1392">
        <v>-129.2552091</v>
      </c>
      <c r="J1392" s="1" t="str">
        <f t="shared" si="224"/>
        <v>NGR bulk stream sediment</v>
      </c>
      <c r="K1392" s="1" t="str">
        <f t="shared" si="225"/>
        <v>&lt;177 micron (NGR)</v>
      </c>
      <c r="L1392">
        <v>72</v>
      </c>
      <c r="M1392" t="s">
        <v>53</v>
      </c>
      <c r="N1392">
        <v>1391</v>
      </c>
      <c r="O1392">
        <v>6</v>
      </c>
    </row>
    <row r="1393" spans="1:15" hidden="1" x14ac:dyDescent="0.3">
      <c r="A1393" t="s">
        <v>5325</v>
      </c>
      <c r="B1393" t="s">
        <v>5326</v>
      </c>
      <c r="C1393" s="1" t="str">
        <f t="shared" si="219"/>
        <v>21:0455</v>
      </c>
      <c r="D1393" s="1" t="str">
        <f t="shared" si="223"/>
        <v>21:0149</v>
      </c>
      <c r="E1393" t="s">
        <v>5327</v>
      </c>
      <c r="F1393" t="s">
        <v>5328</v>
      </c>
      <c r="H1393">
        <v>54.609045199999997</v>
      </c>
      <c r="I1393">
        <v>-129.62556119999999</v>
      </c>
      <c r="J1393" s="1" t="str">
        <f t="shared" si="224"/>
        <v>NGR bulk stream sediment</v>
      </c>
      <c r="K1393" s="1" t="str">
        <f t="shared" si="225"/>
        <v>&lt;177 micron (NGR)</v>
      </c>
      <c r="L1393">
        <v>72</v>
      </c>
      <c r="M1393" t="s">
        <v>58</v>
      </c>
      <c r="N1393">
        <v>1392</v>
      </c>
      <c r="O1393">
        <v>4</v>
      </c>
    </row>
    <row r="1394" spans="1:15" hidden="1" x14ac:dyDescent="0.3">
      <c r="A1394" t="s">
        <v>5329</v>
      </c>
      <c r="B1394" t="s">
        <v>5330</v>
      </c>
      <c r="C1394" s="1" t="str">
        <f t="shared" si="219"/>
        <v>21:0455</v>
      </c>
      <c r="D1394" s="1" t="str">
        <f t="shared" si="223"/>
        <v>21:0149</v>
      </c>
      <c r="E1394" t="s">
        <v>5331</v>
      </c>
      <c r="F1394" t="s">
        <v>5332</v>
      </c>
      <c r="H1394">
        <v>54.612386299999997</v>
      </c>
      <c r="I1394">
        <v>-129.62943709999999</v>
      </c>
      <c r="J1394" s="1" t="str">
        <f t="shared" si="224"/>
        <v>NGR bulk stream sediment</v>
      </c>
      <c r="K1394" s="1" t="str">
        <f t="shared" si="225"/>
        <v>&lt;177 micron (NGR)</v>
      </c>
      <c r="L1394">
        <v>72</v>
      </c>
      <c r="M1394" t="s">
        <v>63</v>
      </c>
      <c r="N1394">
        <v>1393</v>
      </c>
      <c r="O1394">
        <v>3</v>
      </c>
    </row>
    <row r="1395" spans="1:15" hidden="1" x14ac:dyDescent="0.3">
      <c r="A1395" t="s">
        <v>5333</v>
      </c>
      <c r="B1395" t="s">
        <v>5334</v>
      </c>
      <c r="C1395" s="1" t="str">
        <f t="shared" si="219"/>
        <v>21:0455</v>
      </c>
      <c r="D1395" s="1" t="str">
        <f t="shared" si="223"/>
        <v>21:0149</v>
      </c>
      <c r="E1395" t="s">
        <v>5335</v>
      </c>
      <c r="F1395" t="s">
        <v>5336</v>
      </c>
      <c r="H1395">
        <v>54.6030759</v>
      </c>
      <c r="I1395">
        <v>-129.6539956</v>
      </c>
      <c r="J1395" s="1" t="str">
        <f t="shared" si="224"/>
        <v>NGR bulk stream sediment</v>
      </c>
      <c r="K1395" s="1" t="str">
        <f t="shared" si="225"/>
        <v>&lt;177 micron (NGR)</v>
      </c>
      <c r="L1395">
        <v>72</v>
      </c>
      <c r="M1395" t="s">
        <v>68</v>
      </c>
      <c r="N1395">
        <v>1394</v>
      </c>
      <c r="O1395">
        <v>3</v>
      </c>
    </row>
    <row r="1396" spans="1:15" hidden="1" x14ac:dyDescent="0.3">
      <c r="A1396" t="s">
        <v>5337</v>
      </c>
      <c r="B1396" t="s">
        <v>5338</v>
      </c>
      <c r="C1396" s="1" t="str">
        <f t="shared" si="219"/>
        <v>21:0455</v>
      </c>
      <c r="D1396" s="1" t="str">
        <f t="shared" si="223"/>
        <v>21:0149</v>
      </c>
      <c r="E1396" t="s">
        <v>5339</v>
      </c>
      <c r="F1396" t="s">
        <v>5340</v>
      </c>
      <c r="H1396">
        <v>54.599534800000001</v>
      </c>
      <c r="I1396">
        <v>-129.6441102</v>
      </c>
      <c r="J1396" s="1" t="str">
        <f t="shared" si="224"/>
        <v>NGR bulk stream sediment</v>
      </c>
      <c r="K1396" s="1" t="str">
        <f t="shared" si="225"/>
        <v>&lt;177 micron (NGR)</v>
      </c>
      <c r="L1396">
        <v>72</v>
      </c>
      <c r="M1396" t="s">
        <v>77</v>
      </c>
      <c r="N1396">
        <v>1395</v>
      </c>
      <c r="O1396">
        <v>4</v>
      </c>
    </row>
    <row r="1397" spans="1:15" hidden="1" x14ac:dyDescent="0.3">
      <c r="A1397" t="s">
        <v>5341</v>
      </c>
      <c r="B1397" t="s">
        <v>5342</v>
      </c>
      <c r="C1397" s="1" t="str">
        <f t="shared" si="219"/>
        <v>21:0455</v>
      </c>
      <c r="D1397" s="1" t="str">
        <f t="shared" si="223"/>
        <v>21:0149</v>
      </c>
      <c r="E1397" t="s">
        <v>5343</v>
      </c>
      <c r="F1397" t="s">
        <v>5344</v>
      </c>
      <c r="H1397">
        <v>54.594405600000002</v>
      </c>
      <c r="I1397">
        <v>-129.65825029999999</v>
      </c>
      <c r="J1397" s="1" t="str">
        <f t="shared" si="224"/>
        <v>NGR bulk stream sediment</v>
      </c>
      <c r="K1397" s="1" t="str">
        <f t="shared" si="225"/>
        <v>&lt;177 micron (NGR)</v>
      </c>
      <c r="L1397">
        <v>72</v>
      </c>
      <c r="M1397" t="s">
        <v>82</v>
      </c>
      <c r="N1397">
        <v>1396</v>
      </c>
      <c r="O1397">
        <v>2</v>
      </c>
    </row>
    <row r="1398" spans="1:15" hidden="1" x14ac:dyDescent="0.3">
      <c r="A1398" t="s">
        <v>5345</v>
      </c>
      <c r="B1398" t="s">
        <v>5346</v>
      </c>
      <c r="C1398" s="1" t="str">
        <f t="shared" si="219"/>
        <v>21:0455</v>
      </c>
      <c r="D1398" s="1" t="str">
        <f t="shared" si="223"/>
        <v>21:0149</v>
      </c>
      <c r="E1398" t="s">
        <v>5347</v>
      </c>
      <c r="F1398" t="s">
        <v>5348</v>
      </c>
      <c r="H1398">
        <v>54.573796799999997</v>
      </c>
      <c r="I1398">
        <v>-129.56424340000001</v>
      </c>
      <c r="J1398" s="1" t="str">
        <f t="shared" si="224"/>
        <v>NGR bulk stream sediment</v>
      </c>
      <c r="K1398" s="1" t="str">
        <f t="shared" si="225"/>
        <v>&lt;177 micron (NGR)</v>
      </c>
      <c r="L1398">
        <v>72</v>
      </c>
      <c r="M1398" t="s">
        <v>87</v>
      </c>
      <c r="N1398">
        <v>1397</v>
      </c>
      <c r="O1398">
        <v>4</v>
      </c>
    </row>
    <row r="1399" spans="1:15" hidden="1" x14ac:dyDescent="0.3">
      <c r="A1399" t="s">
        <v>5349</v>
      </c>
      <c r="B1399" t="s">
        <v>5350</v>
      </c>
      <c r="C1399" s="1" t="str">
        <f t="shared" si="219"/>
        <v>21:0455</v>
      </c>
      <c r="D1399" s="1" t="str">
        <f t="shared" si="223"/>
        <v>21:0149</v>
      </c>
      <c r="E1399" t="s">
        <v>5351</v>
      </c>
      <c r="F1399" t="s">
        <v>5352</v>
      </c>
      <c r="H1399">
        <v>54.578866900000001</v>
      </c>
      <c r="I1399">
        <v>-129.5932722</v>
      </c>
      <c r="J1399" s="1" t="str">
        <f t="shared" si="224"/>
        <v>NGR bulk stream sediment</v>
      </c>
      <c r="K1399" s="1" t="str">
        <f t="shared" si="225"/>
        <v>&lt;177 micron (NGR)</v>
      </c>
      <c r="L1399">
        <v>72</v>
      </c>
      <c r="M1399" t="s">
        <v>92</v>
      </c>
      <c r="N1399">
        <v>1398</v>
      </c>
      <c r="O1399">
        <v>8</v>
      </c>
    </row>
    <row r="1400" spans="1:15" hidden="1" x14ac:dyDescent="0.3">
      <c r="A1400" t="s">
        <v>5353</v>
      </c>
      <c r="B1400" t="s">
        <v>5354</v>
      </c>
      <c r="C1400" s="1" t="str">
        <f t="shared" si="219"/>
        <v>21:0455</v>
      </c>
      <c r="D1400" s="1" t="str">
        <f t="shared" si="223"/>
        <v>21:0149</v>
      </c>
      <c r="E1400" t="s">
        <v>5355</v>
      </c>
      <c r="F1400" t="s">
        <v>5356</v>
      </c>
      <c r="H1400">
        <v>54.582589300000002</v>
      </c>
      <c r="I1400">
        <v>-129.62615650000001</v>
      </c>
      <c r="J1400" s="1" t="str">
        <f t="shared" si="224"/>
        <v>NGR bulk stream sediment</v>
      </c>
      <c r="K1400" s="1" t="str">
        <f t="shared" si="225"/>
        <v>&lt;177 micron (NGR)</v>
      </c>
      <c r="L1400">
        <v>72</v>
      </c>
      <c r="M1400" t="s">
        <v>97</v>
      </c>
      <c r="N1400">
        <v>1399</v>
      </c>
      <c r="O1400">
        <v>7</v>
      </c>
    </row>
    <row r="1401" spans="1:15" hidden="1" x14ac:dyDescent="0.3">
      <c r="A1401" t="s">
        <v>5357</v>
      </c>
      <c r="B1401" t="s">
        <v>5358</v>
      </c>
      <c r="C1401" s="1" t="str">
        <f t="shared" si="219"/>
        <v>21:0455</v>
      </c>
      <c r="D1401" s="1" t="str">
        <f>HYPERLINK("https://geochem.nrcan.gc.ca/cdogs/content/svy/svy_e.htm", "")</f>
        <v/>
      </c>
      <c r="G1401" s="1" t="str">
        <f>HYPERLINK("https://geochem.nrcan.gc.ca/cdogs/content/cr_/cr_00119_e.htm", "119")</f>
        <v>119</v>
      </c>
      <c r="J1401" t="s">
        <v>31</v>
      </c>
      <c r="K1401" t="s">
        <v>32</v>
      </c>
      <c r="L1401">
        <v>72</v>
      </c>
      <c r="M1401" t="s">
        <v>33</v>
      </c>
      <c r="N1401">
        <v>1400</v>
      </c>
      <c r="O1401">
        <v>2</v>
      </c>
    </row>
    <row r="1402" spans="1:15" hidden="1" x14ac:dyDescent="0.3">
      <c r="A1402" t="s">
        <v>5359</v>
      </c>
      <c r="B1402" t="s">
        <v>5360</v>
      </c>
      <c r="C1402" s="1" t="str">
        <f t="shared" si="219"/>
        <v>21:0455</v>
      </c>
      <c r="D1402" s="1" t="str">
        <f>HYPERLINK("https://geochem.nrcan.gc.ca/cdogs/content/svy/svy210149_e.htm", "21:0149")</f>
        <v>21:0149</v>
      </c>
      <c r="E1402" t="s">
        <v>5361</v>
      </c>
      <c r="F1402" t="s">
        <v>5362</v>
      </c>
      <c r="H1402">
        <v>54.573959500000001</v>
      </c>
      <c r="I1402">
        <v>-129.63808760000001</v>
      </c>
      <c r="J1402" s="1" t="str">
        <f>HYPERLINK("https://geochem.nrcan.gc.ca/cdogs/content/kwd/kwd020030_e.htm", "NGR bulk stream sediment")</f>
        <v>NGR bulk stream sediment</v>
      </c>
      <c r="K1402" s="1" t="str">
        <f>HYPERLINK("https://geochem.nrcan.gc.ca/cdogs/content/kwd/kwd080006_e.htm", "&lt;177 micron (NGR)")</f>
        <v>&lt;177 micron (NGR)</v>
      </c>
      <c r="L1402">
        <v>72</v>
      </c>
      <c r="M1402" t="s">
        <v>102</v>
      </c>
      <c r="N1402">
        <v>1401</v>
      </c>
      <c r="O1402">
        <v>1</v>
      </c>
    </row>
    <row r="1403" spans="1:15" hidden="1" x14ac:dyDescent="0.3">
      <c r="A1403" t="s">
        <v>5363</v>
      </c>
      <c r="B1403" t="s">
        <v>5364</v>
      </c>
      <c r="C1403" s="1" t="str">
        <f t="shared" si="219"/>
        <v>21:0455</v>
      </c>
      <c r="D1403" s="1" t="str">
        <f>HYPERLINK("https://geochem.nrcan.gc.ca/cdogs/content/svy/svy210149_e.htm", "21:0149")</f>
        <v>21:0149</v>
      </c>
      <c r="E1403" t="s">
        <v>5365</v>
      </c>
      <c r="F1403" t="s">
        <v>5366</v>
      </c>
      <c r="H1403">
        <v>54.564543899999997</v>
      </c>
      <c r="I1403">
        <v>-129.6305625</v>
      </c>
      <c r="J1403" s="1" t="str">
        <f>HYPERLINK("https://geochem.nrcan.gc.ca/cdogs/content/kwd/kwd020030_e.htm", "NGR bulk stream sediment")</f>
        <v>NGR bulk stream sediment</v>
      </c>
      <c r="K1403" s="1" t="str">
        <f>HYPERLINK("https://geochem.nrcan.gc.ca/cdogs/content/kwd/kwd080006_e.htm", "&lt;177 micron (NGR)")</f>
        <v>&lt;177 micron (NGR)</v>
      </c>
      <c r="L1403">
        <v>72</v>
      </c>
      <c r="M1403" t="s">
        <v>107</v>
      </c>
      <c r="N1403">
        <v>1402</v>
      </c>
      <c r="O1403">
        <v>10</v>
      </c>
    </row>
    <row r="1404" spans="1:15" hidden="1" x14ac:dyDescent="0.3">
      <c r="A1404" t="s">
        <v>5367</v>
      </c>
      <c r="B1404" t="s">
        <v>5368</v>
      </c>
      <c r="C1404" s="1" t="str">
        <f t="shared" si="219"/>
        <v>21:0455</v>
      </c>
      <c r="D1404" s="1" t="str">
        <f>HYPERLINK("https://geochem.nrcan.gc.ca/cdogs/content/svy/svy210149_e.htm", "21:0149")</f>
        <v>21:0149</v>
      </c>
      <c r="E1404" t="s">
        <v>5369</v>
      </c>
      <c r="F1404" t="s">
        <v>5370</v>
      </c>
      <c r="H1404">
        <v>54.551771799999997</v>
      </c>
      <c r="I1404">
        <v>-129.62535449999999</v>
      </c>
      <c r="J1404" s="1" t="str">
        <f>HYPERLINK("https://geochem.nrcan.gc.ca/cdogs/content/kwd/kwd020030_e.htm", "NGR bulk stream sediment")</f>
        <v>NGR bulk stream sediment</v>
      </c>
      <c r="K1404" s="1" t="str">
        <f>HYPERLINK("https://geochem.nrcan.gc.ca/cdogs/content/kwd/kwd080006_e.htm", "&lt;177 micron (NGR)")</f>
        <v>&lt;177 micron (NGR)</v>
      </c>
      <c r="L1404">
        <v>72</v>
      </c>
      <c r="M1404" t="s">
        <v>112</v>
      </c>
      <c r="N1404">
        <v>1403</v>
      </c>
      <c r="O1404">
        <v>5</v>
      </c>
    </row>
    <row r="1405" spans="1:15" hidden="1" x14ac:dyDescent="0.3">
      <c r="A1405" t="s">
        <v>5371</v>
      </c>
      <c r="B1405" t="s">
        <v>5372</v>
      </c>
      <c r="C1405" s="1" t="str">
        <f t="shared" si="219"/>
        <v>21:0455</v>
      </c>
      <c r="D1405" s="1" t="str">
        <f>HYPERLINK("https://geochem.nrcan.gc.ca/cdogs/content/svy/svy210149_e.htm", "21:0149")</f>
        <v>21:0149</v>
      </c>
      <c r="E1405" t="s">
        <v>5373</v>
      </c>
      <c r="F1405" t="s">
        <v>5374</v>
      </c>
      <c r="H1405">
        <v>54.536354299999999</v>
      </c>
      <c r="I1405">
        <v>-129.62913409999999</v>
      </c>
      <c r="J1405" s="1" t="str">
        <f>HYPERLINK("https://geochem.nrcan.gc.ca/cdogs/content/kwd/kwd020030_e.htm", "NGR bulk stream sediment")</f>
        <v>NGR bulk stream sediment</v>
      </c>
      <c r="K1405" s="1" t="str">
        <f>HYPERLINK("https://geochem.nrcan.gc.ca/cdogs/content/kwd/kwd080006_e.htm", "&lt;177 micron (NGR)")</f>
        <v>&lt;177 micron (NGR)</v>
      </c>
      <c r="L1405">
        <v>73</v>
      </c>
      <c r="M1405" t="s">
        <v>19</v>
      </c>
      <c r="N1405">
        <v>1404</v>
      </c>
      <c r="O1405">
        <v>3</v>
      </c>
    </row>
    <row r="1406" spans="1:15" hidden="1" x14ac:dyDescent="0.3">
      <c r="A1406" t="s">
        <v>5375</v>
      </c>
      <c r="B1406" t="s">
        <v>5376</v>
      </c>
      <c r="C1406" s="1" t="str">
        <f t="shared" si="219"/>
        <v>21:0455</v>
      </c>
      <c r="D1406" s="1" t="str">
        <f>HYPERLINK("https://geochem.nrcan.gc.ca/cdogs/content/svy/svy_e.htm", "")</f>
        <v/>
      </c>
      <c r="G1406" s="1" t="str">
        <f>HYPERLINK("https://geochem.nrcan.gc.ca/cdogs/content/cr_/cr_00120_e.htm", "120")</f>
        <v>120</v>
      </c>
      <c r="J1406" t="s">
        <v>31</v>
      </c>
      <c r="K1406" t="s">
        <v>32</v>
      </c>
      <c r="L1406">
        <v>73</v>
      </c>
      <c r="M1406" t="s">
        <v>33</v>
      </c>
      <c r="N1406">
        <v>1405</v>
      </c>
      <c r="O1406">
        <v>3</v>
      </c>
    </row>
    <row r="1407" spans="1:15" hidden="1" x14ac:dyDescent="0.3">
      <c r="A1407" t="s">
        <v>5377</v>
      </c>
      <c r="B1407" t="s">
        <v>5378</v>
      </c>
      <c r="C1407" s="1" t="str">
        <f t="shared" si="219"/>
        <v>21:0455</v>
      </c>
      <c r="D1407" s="1" t="str">
        <f t="shared" ref="D1407:D1427" si="226">HYPERLINK("https://geochem.nrcan.gc.ca/cdogs/content/svy/svy210149_e.htm", "21:0149")</f>
        <v>21:0149</v>
      </c>
      <c r="E1407" t="s">
        <v>5379</v>
      </c>
      <c r="F1407" t="s">
        <v>5380</v>
      </c>
      <c r="H1407">
        <v>54.518983900000002</v>
      </c>
      <c r="I1407">
        <v>-129.65306939999999</v>
      </c>
      <c r="J1407" s="1" t="str">
        <f t="shared" ref="J1407:J1427" si="227">HYPERLINK("https://geochem.nrcan.gc.ca/cdogs/content/kwd/kwd020030_e.htm", "NGR bulk stream sediment")</f>
        <v>NGR bulk stream sediment</v>
      </c>
      <c r="K1407" s="1" t="str">
        <f t="shared" ref="K1407:K1427" si="228">HYPERLINK("https://geochem.nrcan.gc.ca/cdogs/content/kwd/kwd080006_e.htm", "&lt;177 micron (NGR)")</f>
        <v>&lt;177 micron (NGR)</v>
      </c>
      <c r="L1407">
        <v>73</v>
      </c>
      <c r="M1407" t="s">
        <v>38</v>
      </c>
      <c r="N1407">
        <v>1406</v>
      </c>
      <c r="O1407">
        <v>1</v>
      </c>
    </row>
    <row r="1408" spans="1:15" hidden="1" x14ac:dyDescent="0.3">
      <c r="A1408" t="s">
        <v>5381</v>
      </c>
      <c r="B1408" t="s">
        <v>5382</v>
      </c>
      <c r="C1408" s="1" t="str">
        <f t="shared" si="219"/>
        <v>21:0455</v>
      </c>
      <c r="D1408" s="1" t="str">
        <f t="shared" si="226"/>
        <v>21:0149</v>
      </c>
      <c r="E1408" t="s">
        <v>5383</v>
      </c>
      <c r="F1408" t="s">
        <v>5384</v>
      </c>
      <c r="H1408">
        <v>54.497261700000003</v>
      </c>
      <c r="I1408">
        <v>-129.6636963</v>
      </c>
      <c r="J1408" s="1" t="str">
        <f t="shared" si="227"/>
        <v>NGR bulk stream sediment</v>
      </c>
      <c r="K1408" s="1" t="str">
        <f t="shared" si="228"/>
        <v>&lt;177 micron (NGR)</v>
      </c>
      <c r="L1408">
        <v>73</v>
      </c>
      <c r="M1408" t="s">
        <v>43</v>
      </c>
      <c r="N1408">
        <v>1407</v>
      </c>
      <c r="O1408">
        <v>3</v>
      </c>
    </row>
    <row r="1409" spans="1:15" hidden="1" x14ac:dyDescent="0.3">
      <c r="A1409" t="s">
        <v>5385</v>
      </c>
      <c r="B1409" t="s">
        <v>5386</v>
      </c>
      <c r="C1409" s="1" t="str">
        <f t="shared" si="219"/>
        <v>21:0455</v>
      </c>
      <c r="D1409" s="1" t="str">
        <f t="shared" si="226"/>
        <v>21:0149</v>
      </c>
      <c r="E1409" t="s">
        <v>5373</v>
      </c>
      <c r="F1409" t="s">
        <v>5387</v>
      </c>
      <c r="H1409">
        <v>54.536354299999999</v>
      </c>
      <c r="I1409">
        <v>-129.62913409999999</v>
      </c>
      <c r="J1409" s="1" t="str">
        <f t="shared" si="227"/>
        <v>NGR bulk stream sediment</v>
      </c>
      <c r="K1409" s="1" t="str">
        <f t="shared" si="228"/>
        <v>&lt;177 micron (NGR)</v>
      </c>
      <c r="L1409">
        <v>73</v>
      </c>
      <c r="M1409" t="s">
        <v>72</v>
      </c>
      <c r="N1409">
        <v>1408</v>
      </c>
      <c r="O1409">
        <v>2</v>
      </c>
    </row>
    <row r="1410" spans="1:15" hidden="1" x14ac:dyDescent="0.3">
      <c r="A1410" t="s">
        <v>5388</v>
      </c>
      <c r="B1410" t="s">
        <v>5389</v>
      </c>
      <c r="C1410" s="1" t="str">
        <f t="shared" ref="C1410:C1473" si="229">HYPERLINK("https://geochem.nrcan.gc.ca/cdogs/content/bdl/bdl210455_e.htm", "21:0455")</f>
        <v>21:0455</v>
      </c>
      <c r="D1410" s="1" t="str">
        <f t="shared" si="226"/>
        <v>21:0149</v>
      </c>
      <c r="E1410" t="s">
        <v>5390</v>
      </c>
      <c r="F1410" t="s">
        <v>5391</v>
      </c>
      <c r="H1410">
        <v>54.526097800000002</v>
      </c>
      <c r="I1410">
        <v>-129.60169070000001</v>
      </c>
      <c r="J1410" s="1" t="str">
        <f t="shared" si="227"/>
        <v>NGR bulk stream sediment</v>
      </c>
      <c r="K1410" s="1" t="str">
        <f t="shared" si="228"/>
        <v>&lt;177 micron (NGR)</v>
      </c>
      <c r="L1410">
        <v>73</v>
      </c>
      <c r="M1410" t="s">
        <v>48</v>
      </c>
      <c r="N1410">
        <v>1409</v>
      </c>
      <c r="O1410">
        <v>6</v>
      </c>
    </row>
    <row r="1411" spans="1:15" hidden="1" x14ac:dyDescent="0.3">
      <c r="A1411" t="s">
        <v>5392</v>
      </c>
      <c r="B1411" t="s">
        <v>5393</v>
      </c>
      <c r="C1411" s="1" t="str">
        <f t="shared" si="229"/>
        <v>21:0455</v>
      </c>
      <c r="D1411" s="1" t="str">
        <f t="shared" si="226"/>
        <v>21:0149</v>
      </c>
      <c r="E1411" t="s">
        <v>5394</v>
      </c>
      <c r="F1411" t="s">
        <v>5395</v>
      </c>
      <c r="H1411">
        <v>54.525172400000002</v>
      </c>
      <c r="I1411">
        <v>-129.6103439</v>
      </c>
      <c r="J1411" s="1" t="str">
        <f t="shared" si="227"/>
        <v>NGR bulk stream sediment</v>
      </c>
      <c r="K1411" s="1" t="str">
        <f t="shared" si="228"/>
        <v>&lt;177 micron (NGR)</v>
      </c>
      <c r="L1411">
        <v>73</v>
      </c>
      <c r="M1411" t="s">
        <v>24</v>
      </c>
      <c r="N1411">
        <v>1410</v>
      </c>
      <c r="O1411">
        <v>2</v>
      </c>
    </row>
    <row r="1412" spans="1:15" hidden="1" x14ac:dyDescent="0.3">
      <c r="A1412" t="s">
        <v>5396</v>
      </c>
      <c r="B1412" t="s">
        <v>5397</v>
      </c>
      <c r="C1412" s="1" t="str">
        <f t="shared" si="229"/>
        <v>21:0455</v>
      </c>
      <c r="D1412" s="1" t="str">
        <f t="shared" si="226"/>
        <v>21:0149</v>
      </c>
      <c r="E1412" t="s">
        <v>5394</v>
      </c>
      <c r="F1412" t="s">
        <v>5398</v>
      </c>
      <c r="H1412">
        <v>54.525172400000002</v>
      </c>
      <c r="I1412">
        <v>-129.6103439</v>
      </c>
      <c r="J1412" s="1" t="str">
        <f t="shared" si="227"/>
        <v>NGR bulk stream sediment</v>
      </c>
      <c r="K1412" s="1" t="str">
        <f t="shared" si="228"/>
        <v>&lt;177 micron (NGR)</v>
      </c>
      <c r="L1412">
        <v>73</v>
      </c>
      <c r="M1412" t="s">
        <v>28</v>
      </c>
      <c r="N1412">
        <v>1411</v>
      </c>
      <c r="O1412">
        <v>2</v>
      </c>
    </row>
    <row r="1413" spans="1:15" hidden="1" x14ac:dyDescent="0.3">
      <c r="A1413" t="s">
        <v>5399</v>
      </c>
      <c r="B1413" t="s">
        <v>5400</v>
      </c>
      <c r="C1413" s="1" t="str">
        <f t="shared" si="229"/>
        <v>21:0455</v>
      </c>
      <c r="D1413" s="1" t="str">
        <f t="shared" si="226"/>
        <v>21:0149</v>
      </c>
      <c r="E1413" t="s">
        <v>5401</v>
      </c>
      <c r="F1413" t="s">
        <v>5402</v>
      </c>
      <c r="H1413">
        <v>54.5107815</v>
      </c>
      <c r="I1413">
        <v>-129.5910231</v>
      </c>
      <c r="J1413" s="1" t="str">
        <f t="shared" si="227"/>
        <v>NGR bulk stream sediment</v>
      </c>
      <c r="K1413" s="1" t="str">
        <f t="shared" si="228"/>
        <v>&lt;177 micron (NGR)</v>
      </c>
      <c r="L1413">
        <v>73</v>
      </c>
      <c r="M1413" t="s">
        <v>53</v>
      </c>
      <c r="N1413">
        <v>1412</v>
      </c>
      <c r="O1413">
        <v>8</v>
      </c>
    </row>
    <row r="1414" spans="1:15" hidden="1" x14ac:dyDescent="0.3">
      <c r="A1414" t="s">
        <v>5403</v>
      </c>
      <c r="B1414" t="s">
        <v>5404</v>
      </c>
      <c r="C1414" s="1" t="str">
        <f t="shared" si="229"/>
        <v>21:0455</v>
      </c>
      <c r="D1414" s="1" t="str">
        <f t="shared" si="226"/>
        <v>21:0149</v>
      </c>
      <c r="E1414" t="s">
        <v>5405</v>
      </c>
      <c r="F1414" t="s">
        <v>5406</v>
      </c>
      <c r="H1414">
        <v>54.506333900000001</v>
      </c>
      <c r="I1414">
        <v>-129.5724428</v>
      </c>
      <c r="J1414" s="1" t="str">
        <f t="shared" si="227"/>
        <v>NGR bulk stream sediment</v>
      </c>
      <c r="K1414" s="1" t="str">
        <f t="shared" si="228"/>
        <v>&lt;177 micron (NGR)</v>
      </c>
      <c r="L1414">
        <v>73</v>
      </c>
      <c r="M1414" t="s">
        <v>58</v>
      </c>
      <c r="N1414">
        <v>1413</v>
      </c>
      <c r="O1414">
        <v>5</v>
      </c>
    </row>
    <row r="1415" spans="1:15" hidden="1" x14ac:dyDescent="0.3">
      <c r="A1415" t="s">
        <v>5407</v>
      </c>
      <c r="B1415" t="s">
        <v>5408</v>
      </c>
      <c r="C1415" s="1" t="str">
        <f t="shared" si="229"/>
        <v>21:0455</v>
      </c>
      <c r="D1415" s="1" t="str">
        <f t="shared" si="226"/>
        <v>21:0149</v>
      </c>
      <c r="E1415" t="s">
        <v>5409</v>
      </c>
      <c r="F1415" t="s">
        <v>5410</v>
      </c>
      <c r="H1415">
        <v>54.4992315</v>
      </c>
      <c r="I1415">
        <v>-129.57089089999999</v>
      </c>
      <c r="J1415" s="1" t="str">
        <f t="shared" si="227"/>
        <v>NGR bulk stream sediment</v>
      </c>
      <c r="K1415" s="1" t="str">
        <f t="shared" si="228"/>
        <v>&lt;177 micron (NGR)</v>
      </c>
      <c r="L1415">
        <v>73</v>
      </c>
      <c r="M1415" t="s">
        <v>63</v>
      </c>
      <c r="N1415">
        <v>1414</v>
      </c>
      <c r="O1415">
        <v>4</v>
      </c>
    </row>
    <row r="1416" spans="1:15" hidden="1" x14ac:dyDescent="0.3">
      <c r="A1416" t="s">
        <v>5411</v>
      </c>
      <c r="B1416" t="s">
        <v>5412</v>
      </c>
      <c r="C1416" s="1" t="str">
        <f t="shared" si="229"/>
        <v>21:0455</v>
      </c>
      <c r="D1416" s="1" t="str">
        <f t="shared" si="226"/>
        <v>21:0149</v>
      </c>
      <c r="E1416" t="s">
        <v>5413</v>
      </c>
      <c r="F1416" t="s">
        <v>5414</v>
      </c>
      <c r="H1416">
        <v>54.4907319</v>
      </c>
      <c r="I1416">
        <v>-129.5738896</v>
      </c>
      <c r="J1416" s="1" t="str">
        <f t="shared" si="227"/>
        <v>NGR bulk stream sediment</v>
      </c>
      <c r="K1416" s="1" t="str">
        <f t="shared" si="228"/>
        <v>&lt;177 micron (NGR)</v>
      </c>
      <c r="L1416">
        <v>73</v>
      </c>
      <c r="M1416" t="s">
        <v>68</v>
      </c>
      <c r="N1416">
        <v>1415</v>
      </c>
      <c r="O1416">
        <v>3</v>
      </c>
    </row>
    <row r="1417" spans="1:15" hidden="1" x14ac:dyDescent="0.3">
      <c r="A1417" t="s">
        <v>5415</v>
      </c>
      <c r="B1417" t="s">
        <v>5416</v>
      </c>
      <c r="C1417" s="1" t="str">
        <f t="shared" si="229"/>
        <v>21:0455</v>
      </c>
      <c r="D1417" s="1" t="str">
        <f t="shared" si="226"/>
        <v>21:0149</v>
      </c>
      <c r="E1417" t="s">
        <v>5417</v>
      </c>
      <c r="F1417" t="s">
        <v>5418</v>
      </c>
      <c r="H1417">
        <v>54.483628199999998</v>
      </c>
      <c r="I1417">
        <v>-129.54995919999999</v>
      </c>
      <c r="J1417" s="1" t="str">
        <f t="shared" si="227"/>
        <v>NGR bulk stream sediment</v>
      </c>
      <c r="K1417" s="1" t="str">
        <f t="shared" si="228"/>
        <v>&lt;177 micron (NGR)</v>
      </c>
      <c r="L1417">
        <v>73</v>
      </c>
      <c r="M1417" t="s">
        <v>77</v>
      </c>
      <c r="N1417">
        <v>1416</v>
      </c>
      <c r="O1417">
        <v>3</v>
      </c>
    </row>
    <row r="1418" spans="1:15" hidden="1" x14ac:dyDescent="0.3">
      <c r="A1418" t="s">
        <v>5419</v>
      </c>
      <c r="B1418" t="s">
        <v>5420</v>
      </c>
      <c r="C1418" s="1" t="str">
        <f t="shared" si="229"/>
        <v>21:0455</v>
      </c>
      <c r="D1418" s="1" t="str">
        <f t="shared" si="226"/>
        <v>21:0149</v>
      </c>
      <c r="E1418" t="s">
        <v>5421</v>
      </c>
      <c r="F1418" t="s">
        <v>5422</v>
      </c>
      <c r="H1418">
        <v>54.480642899999999</v>
      </c>
      <c r="I1418">
        <v>-129.55786670000001</v>
      </c>
      <c r="J1418" s="1" t="str">
        <f t="shared" si="227"/>
        <v>NGR bulk stream sediment</v>
      </c>
      <c r="K1418" s="1" t="str">
        <f t="shared" si="228"/>
        <v>&lt;177 micron (NGR)</v>
      </c>
      <c r="L1418">
        <v>73</v>
      </c>
      <c r="M1418" t="s">
        <v>82</v>
      </c>
      <c r="N1418">
        <v>1417</v>
      </c>
      <c r="O1418">
        <v>4</v>
      </c>
    </row>
    <row r="1419" spans="1:15" hidden="1" x14ac:dyDescent="0.3">
      <c r="A1419" t="s">
        <v>5423</v>
      </c>
      <c r="B1419" t="s">
        <v>5424</v>
      </c>
      <c r="C1419" s="1" t="str">
        <f t="shared" si="229"/>
        <v>21:0455</v>
      </c>
      <c r="D1419" s="1" t="str">
        <f t="shared" si="226"/>
        <v>21:0149</v>
      </c>
      <c r="E1419" t="s">
        <v>5425</v>
      </c>
      <c r="F1419" t="s">
        <v>5426</v>
      </c>
      <c r="H1419">
        <v>54.479582399999998</v>
      </c>
      <c r="I1419">
        <v>-129.53255849999999</v>
      </c>
      <c r="J1419" s="1" t="str">
        <f t="shared" si="227"/>
        <v>NGR bulk stream sediment</v>
      </c>
      <c r="K1419" s="1" t="str">
        <f t="shared" si="228"/>
        <v>&lt;177 micron (NGR)</v>
      </c>
      <c r="L1419">
        <v>73</v>
      </c>
      <c r="M1419" t="s">
        <v>87</v>
      </c>
      <c r="N1419">
        <v>1418</v>
      </c>
      <c r="O1419">
        <v>2</v>
      </c>
    </row>
    <row r="1420" spans="1:15" hidden="1" x14ac:dyDescent="0.3">
      <c r="A1420" t="s">
        <v>5427</v>
      </c>
      <c r="B1420" t="s">
        <v>5428</v>
      </c>
      <c r="C1420" s="1" t="str">
        <f t="shared" si="229"/>
        <v>21:0455</v>
      </c>
      <c r="D1420" s="1" t="str">
        <f t="shared" si="226"/>
        <v>21:0149</v>
      </c>
      <c r="E1420" t="s">
        <v>5429</v>
      </c>
      <c r="F1420" t="s">
        <v>5430</v>
      </c>
      <c r="H1420">
        <v>54.470291000000003</v>
      </c>
      <c r="I1420">
        <v>-129.52802410000001</v>
      </c>
      <c r="J1420" s="1" t="str">
        <f t="shared" si="227"/>
        <v>NGR bulk stream sediment</v>
      </c>
      <c r="K1420" s="1" t="str">
        <f t="shared" si="228"/>
        <v>&lt;177 micron (NGR)</v>
      </c>
      <c r="L1420">
        <v>73</v>
      </c>
      <c r="M1420" t="s">
        <v>92</v>
      </c>
      <c r="N1420">
        <v>1419</v>
      </c>
      <c r="O1420">
        <v>2</v>
      </c>
    </row>
    <row r="1421" spans="1:15" hidden="1" x14ac:dyDescent="0.3">
      <c r="A1421" t="s">
        <v>5431</v>
      </c>
      <c r="B1421" t="s">
        <v>5432</v>
      </c>
      <c r="C1421" s="1" t="str">
        <f t="shared" si="229"/>
        <v>21:0455</v>
      </c>
      <c r="D1421" s="1" t="str">
        <f t="shared" si="226"/>
        <v>21:0149</v>
      </c>
      <c r="E1421" t="s">
        <v>5433</v>
      </c>
      <c r="F1421" t="s">
        <v>5434</v>
      </c>
      <c r="H1421">
        <v>54.551748000000003</v>
      </c>
      <c r="I1421">
        <v>-129.4903047</v>
      </c>
      <c r="J1421" s="1" t="str">
        <f t="shared" si="227"/>
        <v>NGR bulk stream sediment</v>
      </c>
      <c r="K1421" s="1" t="str">
        <f t="shared" si="228"/>
        <v>&lt;177 micron (NGR)</v>
      </c>
      <c r="L1421">
        <v>73</v>
      </c>
      <c r="M1421" t="s">
        <v>97</v>
      </c>
      <c r="N1421">
        <v>1420</v>
      </c>
      <c r="O1421">
        <v>3</v>
      </c>
    </row>
    <row r="1422" spans="1:15" hidden="1" x14ac:dyDescent="0.3">
      <c r="A1422" t="s">
        <v>5435</v>
      </c>
      <c r="B1422" t="s">
        <v>5436</v>
      </c>
      <c r="C1422" s="1" t="str">
        <f t="shared" si="229"/>
        <v>21:0455</v>
      </c>
      <c r="D1422" s="1" t="str">
        <f t="shared" si="226"/>
        <v>21:0149</v>
      </c>
      <c r="E1422" t="s">
        <v>5437</v>
      </c>
      <c r="F1422" t="s">
        <v>5438</v>
      </c>
      <c r="H1422">
        <v>54.550327299999999</v>
      </c>
      <c r="I1422">
        <v>-129.50104630000001</v>
      </c>
      <c r="J1422" s="1" t="str">
        <f t="shared" si="227"/>
        <v>NGR bulk stream sediment</v>
      </c>
      <c r="K1422" s="1" t="str">
        <f t="shared" si="228"/>
        <v>&lt;177 micron (NGR)</v>
      </c>
      <c r="L1422">
        <v>73</v>
      </c>
      <c r="M1422" t="s">
        <v>102</v>
      </c>
      <c r="N1422">
        <v>1421</v>
      </c>
      <c r="O1422">
        <v>8</v>
      </c>
    </row>
    <row r="1423" spans="1:15" hidden="1" x14ac:dyDescent="0.3">
      <c r="A1423" t="s">
        <v>5439</v>
      </c>
      <c r="B1423" t="s">
        <v>5440</v>
      </c>
      <c r="C1423" s="1" t="str">
        <f t="shared" si="229"/>
        <v>21:0455</v>
      </c>
      <c r="D1423" s="1" t="str">
        <f t="shared" si="226"/>
        <v>21:0149</v>
      </c>
      <c r="E1423" t="s">
        <v>5441</v>
      </c>
      <c r="F1423" t="s">
        <v>5442</v>
      </c>
      <c r="H1423">
        <v>54.538152500000002</v>
      </c>
      <c r="I1423">
        <v>-129.49134380000001</v>
      </c>
      <c r="J1423" s="1" t="str">
        <f t="shared" si="227"/>
        <v>NGR bulk stream sediment</v>
      </c>
      <c r="K1423" s="1" t="str">
        <f t="shared" si="228"/>
        <v>&lt;177 micron (NGR)</v>
      </c>
      <c r="L1423">
        <v>73</v>
      </c>
      <c r="M1423" t="s">
        <v>107</v>
      </c>
      <c r="N1423">
        <v>1422</v>
      </c>
      <c r="O1423">
        <v>4</v>
      </c>
    </row>
    <row r="1424" spans="1:15" hidden="1" x14ac:dyDescent="0.3">
      <c r="A1424" t="s">
        <v>5443</v>
      </c>
      <c r="B1424" t="s">
        <v>5444</v>
      </c>
      <c r="C1424" s="1" t="str">
        <f t="shared" si="229"/>
        <v>21:0455</v>
      </c>
      <c r="D1424" s="1" t="str">
        <f t="shared" si="226"/>
        <v>21:0149</v>
      </c>
      <c r="E1424" t="s">
        <v>5445</v>
      </c>
      <c r="F1424" t="s">
        <v>5446</v>
      </c>
      <c r="H1424">
        <v>54.527792699999999</v>
      </c>
      <c r="I1424">
        <v>-129.50714540000001</v>
      </c>
      <c r="J1424" s="1" t="str">
        <f t="shared" si="227"/>
        <v>NGR bulk stream sediment</v>
      </c>
      <c r="K1424" s="1" t="str">
        <f t="shared" si="228"/>
        <v>&lt;177 micron (NGR)</v>
      </c>
      <c r="L1424">
        <v>73</v>
      </c>
      <c r="M1424" t="s">
        <v>112</v>
      </c>
      <c r="N1424">
        <v>1423</v>
      </c>
      <c r="O1424">
        <v>5</v>
      </c>
    </row>
    <row r="1425" spans="1:15" hidden="1" x14ac:dyDescent="0.3">
      <c r="A1425" t="s">
        <v>5447</v>
      </c>
      <c r="B1425" t="s">
        <v>5448</v>
      </c>
      <c r="C1425" s="1" t="str">
        <f t="shared" si="229"/>
        <v>21:0455</v>
      </c>
      <c r="D1425" s="1" t="str">
        <f t="shared" si="226"/>
        <v>21:0149</v>
      </c>
      <c r="E1425" t="s">
        <v>5449</v>
      </c>
      <c r="F1425" t="s">
        <v>5450</v>
      </c>
      <c r="H1425">
        <v>54.503058000000003</v>
      </c>
      <c r="I1425">
        <v>-129.48325629999999</v>
      </c>
      <c r="J1425" s="1" t="str">
        <f t="shared" si="227"/>
        <v>NGR bulk stream sediment</v>
      </c>
      <c r="K1425" s="1" t="str">
        <f t="shared" si="228"/>
        <v>&lt;177 micron (NGR)</v>
      </c>
      <c r="L1425">
        <v>74</v>
      </c>
      <c r="M1425" t="s">
        <v>19</v>
      </c>
      <c r="N1425">
        <v>1424</v>
      </c>
      <c r="O1425">
        <v>4</v>
      </c>
    </row>
    <row r="1426" spans="1:15" hidden="1" x14ac:dyDescent="0.3">
      <c r="A1426" t="s">
        <v>5451</v>
      </c>
      <c r="B1426" t="s">
        <v>5452</v>
      </c>
      <c r="C1426" s="1" t="str">
        <f t="shared" si="229"/>
        <v>21:0455</v>
      </c>
      <c r="D1426" s="1" t="str">
        <f t="shared" si="226"/>
        <v>21:0149</v>
      </c>
      <c r="E1426" t="s">
        <v>5453</v>
      </c>
      <c r="F1426" t="s">
        <v>5454</v>
      </c>
      <c r="H1426">
        <v>54.5144205</v>
      </c>
      <c r="I1426">
        <v>-129.4895243</v>
      </c>
      <c r="J1426" s="1" t="str">
        <f t="shared" si="227"/>
        <v>NGR bulk stream sediment</v>
      </c>
      <c r="K1426" s="1" t="str">
        <f t="shared" si="228"/>
        <v>&lt;177 micron (NGR)</v>
      </c>
      <c r="L1426">
        <v>74</v>
      </c>
      <c r="M1426" t="s">
        <v>38</v>
      </c>
      <c r="N1426">
        <v>1425</v>
      </c>
      <c r="O1426">
        <v>2</v>
      </c>
    </row>
    <row r="1427" spans="1:15" hidden="1" x14ac:dyDescent="0.3">
      <c r="A1427" t="s">
        <v>5455</v>
      </c>
      <c r="B1427" t="s">
        <v>5456</v>
      </c>
      <c r="C1427" s="1" t="str">
        <f t="shared" si="229"/>
        <v>21:0455</v>
      </c>
      <c r="D1427" s="1" t="str">
        <f t="shared" si="226"/>
        <v>21:0149</v>
      </c>
      <c r="E1427" t="s">
        <v>5449</v>
      </c>
      <c r="F1427" t="s">
        <v>5457</v>
      </c>
      <c r="H1427">
        <v>54.503058000000003</v>
      </c>
      <c r="I1427">
        <v>-129.48325629999999</v>
      </c>
      <c r="J1427" s="1" t="str">
        <f t="shared" si="227"/>
        <v>NGR bulk stream sediment</v>
      </c>
      <c r="K1427" s="1" t="str">
        <f t="shared" si="228"/>
        <v>&lt;177 micron (NGR)</v>
      </c>
      <c r="L1427">
        <v>74</v>
      </c>
      <c r="M1427" t="s">
        <v>72</v>
      </c>
      <c r="N1427">
        <v>1426</v>
      </c>
      <c r="O1427">
        <v>3</v>
      </c>
    </row>
    <row r="1428" spans="1:15" hidden="1" x14ac:dyDescent="0.3">
      <c r="A1428" t="s">
        <v>5458</v>
      </c>
      <c r="B1428" t="s">
        <v>5459</v>
      </c>
      <c r="C1428" s="1" t="str">
        <f t="shared" si="229"/>
        <v>21:0455</v>
      </c>
      <c r="D1428" s="1" t="str">
        <f>HYPERLINK("https://geochem.nrcan.gc.ca/cdogs/content/svy/svy_e.htm", "")</f>
        <v/>
      </c>
      <c r="G1428" s="1" t="str">
        <f>HYPERLINK("https://geochem.nrcan.gc.ca/cdogs/content/cr_/cr_00119_e.htm", "119")</f>
        <v>119</v>
      </c>
      <c r="J1428" t="s">
        <v>31</v>
      </c>
      <c r="K1428" t="s">
        <v>32</v>
      </c>
      <c r="L1428">
        <v>74</v>
      </c>
      <c r="M1428" t="s">
        <v>33</v>
      </c>
      <c r="N1428">
        <v>1427</v>
      </c>
      <c r="O1428">
        <v>2</v>
      </c>
    </row>
    <row r="1429" spans="1:15" hidden="1" x14ac:dyDescent="0.3">
      <c r="A1429" t="s">
        <v>5460</v>
      </c>
      <c r="B1429" t="s">
        <v>5461</v>
      </c>
      <c r="C1429" s="1" t="str">
        <f t="shared" si="229"/>
        <v>21:0455</v>
      </c>
      <c r="D1429" s="1" t="str">
        <f t="shared" ref="D1429:D1454" si="230">HYPERLINK("https://geochem.nrcan.gc.ca/cdogs/content/svy/svy210149_e.htm", "21:0149")</f>
        <v>21:0149</v>
      </c>
      <c r="E1429" t="s">
        <v>5462</v>
      </c>
      <c r="F1429" t="s">
        <v>5463</v>
      </c>
      <c r="H1429">
        <v>54.6221265</v>
      </c>
      <c r="I1429">
        <v>-129.4296981</v>
      </c>
      <c r="J1429" s="1" t="str">
        <f t="shared" ref="J1429:J1454" si="231">HYPERLINK("https://geochem.nrcan.gc.ca/cdogs/content/kwd/kwd020030_e.htm", "NGR bulk stream sediment")</f>
        <v>NGR bulk stream sediment</v>
      </c>
      <c r="K1429" s="1" t="str">
        <f t="shared" ref="K1429:K1454" si="232">HYPERLINK("https://geochem.nrcan.gc.ca/cdogs/content/kwd/kwd080006_e.htm", "&lt;177 micron (NGR)")</f>
        <v>&lt;177 micron (NGR)</v>
      </c>
      <c r="L1429">
        <v>74</v>
      </c>
      <c r="M1429" t="s">
        <v>43</v>
      </c>
      <c r="N1429">
        <v>1428</v>
      </c>
      <c r="O1429">
        <v>8</v>
      </c>
    </row>
    <row r="1430" spans="1:15" hidden="1" x14ac:dyDescent="0.3">
      <c r="A1430" t="s">
        <v>5464</v>
      </c>
      <c r="B1430" t="s">
        <v>5465</v>
      </c>
      <c r="C1430" s="1" t="str">
        <f t="shared" si="229"/>
        <v>21:0455</v>
      </c>
      <c r="D1430" s="1" t="str">
        <f t="shared" si="230"/>
        <v>21:0149</v>
      </c>
      <c r="E1430" t="s">
        <v>5466</v>
      </c>
      <c r="F1430" t="s">
        <v>5467</v>
      </c>
      <c r="H1430">
        <v>54.623978999999999</v>
      </c>
      <c r="I1430">
        <v>-129.4088873</v>
      </c>
      <c r="J1430" s="1" t="str">
        <f t="shared" si="231"/>
        <v>NGR bulk stream sediment</v>
      </c>
      <c r="K1430" s="1" t="str">
        <f t="shared" si="232"/>
        <v>&lt;177 micron (NGR)</v>
      </c>
      <c r="L1430">
        <v>74</v>
      </c>
      <c r="M1430" t="s">
        <v>48</v>
      </c>
      <c r="N1430">
        <v>1429</v>
      </c>
      <c r="O1430">
        <v>8</v>
      </c>
    </row>
    <row r="1431" spans="1:15" hidden="1" x14ac:dyDescent="0.3">
      <c r="A1431" t="s">
        <v>5468</v>
      </c>
      <c r="B1431" t="s">
        <v>5469</v>
      </c>
      <c r="C1431" s="1" t="str">
        <f t="shared" si="229"/>
        <v>21:0455</v>
      </c>
      <c r="D1431" s="1" t="str">
        <f t="shared" si="230"/>
        <v>21:0149</v>
      </c>
      <c r="E1431" t="s">
        <v>5470</v>
      </c>
      <c r="F1431" t="s">
        <v>5471</v>
      </c>
      <c r="H1431">
        <v>54.621678799999998</v>
      </c>
      <c r="I1431">
        <v>-129.39810069999999</v>
      </c>
      <c r="J1431" s="1" t="str">
        <f t="shared" si="231"/>
        <v>NGR bulk stream sediment</v>
      </c>
      <c r="K1431" s="1" t="str">
        <f t="shared" si="232"/>
        <v>&lt;177 micron (NGR)</v>
      </c>
      <c r="L1431">
        <v>74</v>
      </c>
      <c r="M1431" t="s">
        <v>53</v>
      </c>
      <c r="N1431">
        <v>1430</v>
      </c>
      <c r="O1431">
        <v>4</v>
      </c>
    </row>
    <row r="1432" spans="1:15" hidden="1" x14ac:dyDescent="0.3">
      <c r="A1432" t="s">
        <v>5472</v>
      </c>
      <c r="B1432" t="s">
        <v>5473</v>
      </c>
      <c r="C1432" s="1" t="str">
        <f t="shared" si="229"/>
        <v>21:0455</v>
      </c>
      <c r="D1432" s="1" t="str">
        <f t="shared" si="230"/>
        <v>21:0149</v>
      </c>
      <c r="E1432" t="s">
        <v>5474</v>
      </c>
      <c r="F1432" t="s">
        <v>5475</v>
      </c>
      <c r="H1432">
        <v>54.627715700000003</v>
      </c>
      <c r="I1432">
        <v>-129.37955790000001</v>
      </c>
      <c r="J1432" s="1" t="str">
        <f t="shared" si="231"/>
        <v>NGR bulk stream sediment</v>
      </c>
      <c r="K1432" s="1" t="str">
        <f t="shared" si="232"/>
        <v>&lt;177 micron (NGR)</v>
      </c>
      <c r="L1432">
        <v>74</v>
      </c>
      <c r="M1432" t="s">
        <v>58</v>
      </c>
      <c r="N1432">
        <v>1431</v>
      </c>
      <c r="O1432">
        <v>9</v>
      </c>
    </row>
    <row r="1433" spans="1:15" hidden="1" x14ac:dyDescent="0.3">
      <c r="A1433" t="s">
        <v>5476</v>
      </c>
      <c r="B1433" t="s">
        <v>5477</v>
      </c>
      <c r="C1433" s="1" t="str">
        <f t="shared" si="229"/>
        <v>21:0455</v>
      </c>
      <c r="D1433" s="1" t="str">
        <f t="shared" si="230"/>
        <v>21:0149</v>
      </c>
      <c r="E1433" t="s">
        <v>5478</v>
      </c>
      <c r="F1433" t="s">
        <v>5479</v>
      </c>
      <c r="H1433">
        <v>54.636069399999997</v>
      </c>
      <c r="I1433">
        <v>-129.3723861</v>
      </c>
      <c r="J1433" s="1" t="str">
        <f t="shared" si="231"/>
        <v>NGR bulk stream sediment</v>
      </c>
      <c r="K1433" s="1" t="str">
        <f t="shared" si="232"/>
        <v>&lt;177 micron (NGR)</v>
      </c>
      <c r="L1433">
        <v>74</v>
      </c>
      <c r="M1433" t="s">
        <v>63</v>
      </c>
      <c r="N1433">
        <v>1432</v>
      </c>
      <c r="O1433">
        <v>8</v>
      </c>
    </row>
    <row r="1434" spans="1:15" hidden="1" x14ac:dyDescent="0.3">
      <c r="A1434" t="s">
        <v>5480</v>
      </c>
      <c r="B1434" t="s">
        <v>5481</v>
      </c>
      <c r="C1434" s="1" t="str">
        <f t="shared" si="229"/>
        <v>21:0455</v>
      </c>
      <c r="D1434" s="1" t="str">
        <f t="shared" si="230"/>
        <v>21:0149</v>
      </c>
      <c r="E1434" t="s">
        <v>5482</v>
      </c>
      <c r="F1434" t="s">
        <v>5483</v>
      </c>
      <c r="H1434">
        <v>54.636221399999997</v>
      </c>
      <c r="I1434">
        <v>-129.3395749</v>
      </c>
      <c r="J1434" s="1" t="str">
        <f t="shared" si="231"/>
        <v>NGR bulk stream sediment</v>
      </c>
      <c r="K1434" s="1" t="str">
        <f t="shared" si="232"/>
        <v>&lt;177 micron (NGR)</v>
      </c>
      <c r="L1434">
        <v>74</v>
      </c>
      <c r="M1434" t="s">
        <v>68</v>
      </c>
      <c r="N1434">
        <v>1433</v>
      </c>
      <c r="O1434">
        <v>4</v>
      </c>
    </row>
    <row r="1435" spans="1:15" hidden="1" x14ac:dyDescent="0.3">
      <c r="A1435" t="s">
        <v>5484</v>
      </c>
      <c r="B1435" t="s">
        <v>5485</v>
      </c>
      <c r="C1435" s="1" t="str">
        <f t="shared" si="229"/>
        <v>21:0455</v>
      </c>
      <c r="D1435" s="1" t="str">
        <f t="shared" si="230"/>
        <v>21:0149</v>
      </c>
      <c r="E1435" t="s">
        <v>5486</v>
      </c>
      <c r="F1435" t="s">
        <v>5487</v>
      </c>
      <c r="H1435">
        <v>54.6268697</v>
      </c>
      <c r="I1435">
        <v>-129.3350509</v>
      </c>
      <c r="J1435" s="1" t="str">
        <f t="shared" si="231"/>
        <v>NGR bulk stream sediment</v>
      </c>
      <c r="K1435" s="1" t="str">
        <f t="shared" si="232"/>
        <v>&lt;177 micron (NGR)</v>
      </c>
      <c r="L1435">
        <v>74</v>
      </c>
      <c r="M1435" t="s">
        <v>77</v>
      </c>
      <c r="N1435">
        <v>1434</v>
      </c>
      <c r="O1435">
        <v>12</v>
      </c>
    </row>
    <row r="1436" spans="1:15" hidden="1" x14ac:dyDescent="0.3">
      <c r="A1436" t="s">
        <v>5488</v>
      </c>
      <c r="B1436" t="s">
        <v>5489</v>
      </c>
      <c r="C1436" s="1" t="str">
        <f t="shared" si="229"/>
        <v>21:0455</v>
      </c>
      <c r="D1436" s="1" t="str">
        <f t="shared" si="230"/>
        <v>21:0149</v>
      </c>
      <c r="E1436" t="s">
        <v>5490</v>
      </c>
      <c r="F1436" t="s">
        <v>5491</v>
      </c>
      <c r="H1436">
        <v>54.632123900000003</v>
      </c>
      <c r="I1436">
        <v>-129.3264662</v>
      </c>
      <c r="J1436" s="1" t="str">
        <f t="shared" si="231"/>
        <v>NGR bulk stream sediment</v>
      </c>
      <c r="K1436" s="1" t="str">
        <f t="shared" si="232"/>
        <v>&lt;177 micron (NGR)</v>
      </c>
      <c r="L1436">
        <v>74</v>
      </c>
      <c r="M1436" t="s">
        <v>82</v>
      </c>
      <c r="N1436">
        <v>1435</v>
      </c>
      <c r="O1436">
        <v>7</v>
      </c>
    </row>
    <row r="1437" spans="1:15" hidden="1" x14ac:dyDescent="0.3">
      <c r="A1437" t="s">
        <v>5492</v>
      </c>
      <c r="B1437" t="s">
        <v>5493</v>
      </c>
      <c r="C1437" s="1" t="str">
        <f t="shared" si="229"/>
        <v>21:0455</v>
      </c>
      <c r="D1437" s="1" t="str">
        <f t="shared" si="230"/>
        <v>21:0149</v>
      </c>
      <c r="E1437" t="s">
        <v>5494</v>
      </c>
      <c r="F1437" t="s">
        <v>5495</v>
      </c>
      <c r="H1437">
        <v>54.621362300000001</v>
      </c>
      <c r="I1437">
        <v>-129.32464450000001</v>
      </c>
      <c r="J1437" s="1" t="str">
        <f t="shared" si="231"/>
        <v>NGR bulk stream sediment</v>
      </c>
      <c r="K1437" s="1" t="str">
        <f t="shared" si="232"/>
        <v>&lt;177 micron (NGR)</v>
      </c>
      <c r="L1437">
        <v>74</v>
      </c>
      <c r="M1437" t="s">
        <v>24</v>
      </c>
      <c r="N1437">
        <v>1436</v>
      </c>
      <c r="O1437">
        <v>5</v>
      </c>
    </row>
    <row r="1438" spans="1:15" hidden="1" x14ac:dyDescent="0.3">
      <c r="A1438" t="s">
        <v>5496</v>
      </c>
      <c r="B1438" t="s">
        <v>5497</v>
      </c>
      <c r="C1438" s="1" t="str">
        <f t="shared" si="229"/>
        <v>21:0455</v>
      </c>
      <c r="D1438" s="1" t="str">
        <f t="shared" si="230"/>
        <v>21:0149</v>
      </c>
      <c r="E1438" t="s">
        <v>5494</v>
      </c>
      <c r="F1438" t="s">
        <v>5498</v>
      </c>
      <c r="H1438">
        <v>54.621362300000001</v>
      </c>
      <c r="I1438">
        <v>-129.32464450000001</v>
      </c>
      <c r="J1438" s="1" t="str">
        <f t="shared" si="231"/>
        <v>NGR bulk stream sediment</v>
      </c>
      <c r="K1438" s="1" t="str">
        <f t="shared" si="232"/>
        <v>&lt;177 micron (NGR)</v>
      </c>
      <c r="L1438">
        <v>74</v>
      </c>
      <c r="M1438" t="s">
        <v>28</v>
      </c>
      <c r="N1438">
        <v>1437</v>
      </c>
      <c r="O1438">
        <v>4</v>
      </c>
    </row>
    <row r="1439" spans="1:15" hidden="1" x14ac:dyDescent="0.3">
      <c r="A1439" t="s">
        <v>5499</v>
      </c>
      <c r="B1439" t="s">
        <v>5500</v>
      </c>
      <c r="C1439" s="1" t="str">
        <f t="shared" si="229"/>
        <v>21:0455</v>
      </c>
      <c r="D1439" s="1" t="str">
        <f t="shared" si="230"/>
        <v>21:0149</v>
      </c>
      <c r="E1439" t="s">
        <v>5501</v>
      </c>
      <c r="F1439" t="s">
        <v>5502</v>
      </c>
      <c r="H1439">
        <v>54.613858800000003</v>
      </c>
      <c r="I1439">
        <v>-129.29281090000001</v>
      </c>
      <c r="J1439" s="1" t="str">
        <f t="shared" si="231"/>
        <v>NGR bulk stream sediment</v>
      </c>
      <c r="K1439" s="1" t="str">
        <f t="shared" si="232"/>
        <v>&lt;177 micron (NGR)</v>
      </c>
      <c r="L1439">
        <v>74</v>
      </c>
      <c r="M1439" t="s">
        <v>87</v>
      </c>
      <c r="N1439">
        <v>1438</v>
      </c>
      <c r="O1439">
        <v>6</v>
      </c>
    </row>
    <row r="1440" spans="1:15" hidden="1" x14ac:dyDescent="0.3">
      <c r="A1440" t="s">
        <v>5503</v>
      </c>
      <c r="B1440" t="s">
        <v>5504</v>
      </c>
      <c r="C1440" s="1" t="str">
        <f t="shared" si="229"/>
        <v>21:0455</v>
      </c>
      <c r="D1440" s="1" t="str">
        <f t="shared" si="230"/>
        <v>21:0149</v>
      </c>
      <c r="E1440" t="s">
        <v>5505</v>
      </c>
      <c r="F1440" t="s">
        <v>5506</v>
      </c>
      <c r="H1440">
        <v>54.599733100000002</v>
      </c>
      <c r="I1440">
        <v>-129.29187210000001</v>
      </c>
      <c r="J1440" s="1" t="str">
        <f t="shared" si="231"/>
        <v>NGR bulk stream sediment</v>
      </c>
      <c r="K1440" s="1" t="str">
        <f t="shared" si="232"/>
        <v>&lt;177 micron (NGR)</v>
      </c>
      <c r="L1440">
        <v>74</v>
      </c>
      <c r="M1440" t="s">
        <v>92</v>
      </c>
      <c r="N1440">
        <v>1439</v>
      </c>
      <c r="O1440">
        <v>6</v>
      </c>
    </row>
    <row r="1441" spans="1:15" hidden="1" x14ac:dyDescent="0.3">
      <c r="A1441" t="s">
        <v>5507</v>
      </c>
      <c r="B1441" t="s">
        <v>5508</v>
      </c>
      <c r="C1441" s="1" t="str">
        <f t="shared" si="229"/>
        <v>21:0455</v>
      </c>
      <c r="D1441" s="1" t="str">
        <f t="shared" si="230"/>
        <v>21:0149</v>
      </c>
      <c r="E1441" t="s">
        <v>5509</v>
      </c>
      <c r="F1441" t="s">
        <v>5510</v>
      </c>
      <c r="H1441">
        <v>54.553677</v>
      </c>
      <c r="I1441">
        <v>-129.4014038</v>
      </c>
      <c r="J1441" s="1" t="str">
        <f t="shared" si="231"/>
        <v>NGR bulk stream sediment</v>
      </c>
      <c r="K1441" s="1" t="str">
        <f t="shared" si="232"/>
        <v>&lt;177 micron (NGR)</v>
      </c>
      <c r="L1441">
        <v>74</v>
      </c>
      <c r="M1441" t="s">
        <v>97</v>
      </c>
      <c r="N1441">
        <v>1440</v>
      </c>
      <c r="O1441">
        <v>3</v>
      </c>
    </row>
    <row r="1442" spans="1:15" hidden="1" x14ac:dyDescent="0.3">
      <c r="A1442" t="s">
        <v>5511</v>
      </c>
      <c r="B1442" t="s">
        <v>5512</v>
      </c>
      <c r="C1442" s="1" t="str">
        <f t="shared" si="229"/>
        <v>21:0455</v>
      </c>
      <c r="D1442" s="1" t="str">
        <f t="shared" si="230"/>
        <v>21:0149</v>
      </c>
      <c r="E1442" t="s">
        <v>5513</v>
      </c>
      <c r="F1442" t="s">
        <v>5514</v>
      </c>
      <c r="H1442">
        <v>54.559539800000003</v>
      </c>
      <c r="I1442">
        <v>-129.38151500000001</v>
      </c>
      <c r="J1442" s="1" t="str">
        <f t="shared" si="231"/>
        <v>NGR bulk stream sediment</v>
      </c>
      <c r="K1442" s="1" t="str">
        <f t="shared" si="232"/>
        <v>&lt;177 micron (NGR)</v>
      </c>
      <c r="L1442">
        <v>74</v>
      </c>
      <c r="M1442" t="s">
        <v>102</v>
      </c>
      <c r="N1442">
        <v>1441</v>
      </c>
      <c r="O1442">
        <v>3</v>
      </c>
    </row>
    <row r="1443" spans="1:15" hidden="1" x14ac:dyDescent="0.3">
      <c r="A1443" t="s">
        <v>5515</v>
      </c>
      <c r="B1443" t="s">
        <v>5516</v>
      </c>
      <c r="C1443" s="1" t="str">
        <f t="shared" si="229"/>
        <v>21:0455</v>
      </c>
      <c r="D1443" s="1" t="str">
        <f t="shared" si="230"/>
        <v>21:0149</v>
      </c>
      <c r="E1443" t="s">
        <v>5517</v>
      </c>
      <c r="F1443" t="s">
        <v>5518</v>
      </c>
      <c r="H1443">
        <v>54.563046700000001</v>
      </c>
      <c r="I1443">
        <v>-129.39206390000001</v>
      </c>
      <c r="J1443" s="1" t="str">
        <f t="shared" si="231"/>
        <v>NGR bulk stream sediment</v>
      </c>
      <c r="K1443" s="1" t="str">
        <f t="shared" si="232"/>
        <v>&lt;177 micron (NGR)</v>
      </c>
      <c r="L1443">
        <v>74</v>
      </c>
      <c r="M1443" t="s">
        <v>107</v>
      </c>
      <c r="N1443">
        <v>1442</v>
      </c>
      <c r="O1443">
        <v>4</v>
      </c>
    </row>
    <row r="1444" spans="1:15" hidden="1" x14ac:dyDescent="0.3">
      <c r="A1444" t="s">
        <v>5519</v>
      </c>
      <c r="B1444" t="s">
        <v>5520</v>
      </c>
      <c r="C1444" s="1" t="str">
        <f t="shared" si="229"/>
        <v>21:0455</v>
      </c>
      <c r="D1444" s="1" t="str">
        <f t="shared" si="230"/>
        <v>21:0149</v>
      </c>
      <c r="E1444" t="s">
        <v>5521</v>
      </c>
      <c r="F1444" t="s">
        <v>5522</v>
      </c>
      <c r="H1444">
        <v>54.5301586</v>
      </c>
      <c r="I1444">
        <v>-129.35836879999999</v>
      </c>
      <c r="J1444" s="1" t="str">
        <f t="shared" si="231"/>
        <v>NGR bulk stream sediment</v>
      </c>
      <c r="K1444" s="1" t="str">
        <f t="shared" si="232"/>
        <v>&lt;177 micron (NGR)</v>
      </c>
      <c r="L1444">
        <v>74</v>
      </c>
      <c r="M1444" t="s">
        <v>112</v>
      </c>
      <c r="N1444">
        <v>1443</v>
      </c>
      <c r="O1444">
        <v>1</v>
      </c>
    </row>
    <row r="1445" spans="1:15" hidden="1" x14ac:dyDescent="0.3">
      <c r="A1445" t="s">
        <v>5523</v>
      </c>
      <c r="B1445" t="s">
        <v>5524</v>
      </c>
      <c r="C1445" s="1" t="str">
        <f t="shared" si="229"/>
        <v>21:0455</v>
      </c>
      <c r="D1445" s="1" t="str">
        <f t="shared" si="230"/>
        <v>21:0149</v>
      </c>
      <c r="E1445" t="s">
        <v>5525</v>
      </c>
      <c r="F1445" t="s">
        <v>5526</v>
      </c>
      <c r="H1445">
        <v>54.564367300000001</v>
      </c>
      <c r="I1445">
        <v>-129.23891019999999</v>
      </c>
      <c r="J1445" s="1" t="str">
        <f t="shared" si="231"/>
        <v>NGR bulk stream sediment</v>
      </c>
      <c r="K1445" s="1" t="str">
        <f t="shared" si="232"/>
        <v>&lt;177 micron (NGR)</v>
      </c>
      <c r="L1445">
        <v>75</v>
      </c>
      <c r="M1445" t="s">
        <v>19</v>
      </c>
      <c r="N1445">
        <v>1444</v>
      </c>
      <c r="O1445">
        <v>5</v>
      </c>
    </row>
    <row r="1446" spans="1:15" hidden="1" x14ac:dyDescent="0.3">
      <c r="A1446" t="s">
        <v>5527</v>
      </c>
      <c r="B1446" t="s">
        <v>5528</v>
      </c>
      <c r="C1446" s="1" t="str">
        <f t="shared" si="229"/>
        <v>21:0455</v>
      </c>
      <c r="D1446" s="1" t="str">
        <f t="shared" si="230"/>
        <v>21:0149</v>
      </c>
      <c r="E1446" t="s">
        <v>5529</v>
      </c>
      <c r="F1446" t="s">
        <v>5530</v>
      </c>
      <c r="H1446">
        <v>54.548278799999999</v>
      </c>
      <c r="I1446">
        <v>-129.34302479999999</v>
      </c>
      <c r="J1446" s="1" t="str">
        <f t="shared" si="231"/>
        <v>NGR bulk stream sediment</v>
      </c>
      <c r="K1446" s="1" t="str">
        <f t="shared" si="232"/>
        <v>&lt;177 micron (NGR)</v>
      </c>
      <c r="L1446">
        <v>75</v>
      </c>
      <c r="M1446" t="s">
        <v>38</v>
      </c>
      <c r="N1446">
        <v>1445</v>
      </c>
      <c r="O1446">
        <v>2</v>
      </c>
    </row>
    <row r="1447" spans="1:15" hidden="1" x14ac:dyDescent="0.3">
      <c r="A1447" t="s">
        <v>5531</v>
      </c>
      <c r="B1447" t="s">
        <v>5532</v>
      </c>
      <c r="C1447" s="1" t="str">
        <f t="shared" si="229"/>
        <v>21:0455</v>
      </c>
      <c r="D1447" s="1" t="str">
        <f t="shared" si="230"/>
        <v>21:0149</v>
      </c>
      <c r="E1447" t="s">
        <v>5533</v>
      </c>
      <c r="F1447" t="s">
        <v>5534</v>
      </c>
      <c r="H1447">
        <v>54.5500738</v>
      </c>
      <c r="I1447">
        <v>-129.33767570000001</v>
      </c>
      <c r="J1447" s="1" t="str">
        <f t="shared" si="231"/>
        <v>NGR bulk stream sediment</v>
      </c>
      <c r="K1447" s="1" t="str">
        <f t="shared" si="232"/>
        <v>&lt;177 micron (NGR)</v>
      </c>
      <c r="L1447">
        <v>75</v>
      </c>
      <c r="M1447" t="s">
        <v>43</v>
      </c>
      <c r="N1447">
        <v>1446</v>
      </c>
      <c r="O1447">
        <v>4</v>
      </c>
    </row>
    <row r="1448" spans="1:15" hidden="1" x14ac:dyDescent="0.3">
      <c r="A1448" t="s">
        <v>5535</v>
      </c>
      <c r="B1448" t="s">
        <v>5536</v>
      </c>
      <c r="C1448" s="1" t="str">
        <f t="shared" si="229"/>
        <v>21:0455</v>
      </c>
      <c r="D1448" s="1" t="str">
        <f t="shared" si="230"/>
        <v>21:0149</v>
      </c>
      <c r="E1448" t="s">
        <v>5537</v>
      </c>
      <c r="F1448" t="s">
        <v>5538</v>
      </c>
      <c r="H1448">
        <v>54.576668300000001</v>
      </c>
      <c r="I1448">
        <v>-129.31809670000001</v>
      </c>
      <c r="J1448" s="1" t="str">
        <f t="shared" si="231"/>
        <v>NGR bulk stream sediment</v>
      </c>
      <c r="K1448" s="1" t="str">
        <f t="shared" si="232"/>
        <v>&lt;177 micron (NGR)</v>
      </c>
      <c r="L1448">
        <v>75</v>
      </c>
      <c r="M1448" t="s">
        <v>48</v>
      </c>
      <c r="N1448">
        <v>1447</v>
      </c>
      <c r="O1448">
        <v>3</v>
      </c>
    </row>
    <row r="1449" spans="1:15" hidden="1" x14ac:dyDescent="0.3">
      <c r="A1449" t="s">
        <v>5539</v>
      </c>
      <c r="B1449" t="s">
        <v>5540</v>
      </c>
      <c r="C1449" s="1" t="str">
        <f t="shared" si="229"/>
        <v>21:0455</v>
      </c>
      <c r="D1449" s="1" t="str">
        <f t="shared" si="230"/>
        <v>21:0149</v>
      </c>
      <c r="E1449" t="s">
        <v>5541</v>
      </c>
      <c r="F1449" t="s">
        <v>5542</v>
      </c>
      <c r="H1449">
        <v>54.574154299999996</v>
      </c>
      <c r="I1449">
        <v>-129.3101877</v>
      </c>
      <c r="J1449" s="1" t="str">
        <f t="shared" si="231"/>
        <v>NGR bulk stream sediment</v>
      </c>
      <c r="K1449" s="1" t="str">
        <f t="shared" si="232"/>
        <v>&lt;177 micron (NGR)</v>
      </c>
      <c r="L1449">
        <v>75</v>
      </c>
      <c r="M1449" t="s">
        <v>53</v>
      </c>
      <c r="N1449">
        <v>1448</v>
      </c>
      <c r="O1449">
        <v>6</v>
      </c>
    </row>
    <row r="1450" spans="1:15" hidden="1" x14ac:dyDescent="0.3">
      <c r="A1450" t="s">
        <v>5543</v>
      </c>
      <c r="B1450" t="s">
        <v>5544</v>
      </c>
      <c r="C1450" s="1" t="str">
        <f t="shared" si="229"/>
        <v>21:0455</v>
      </c>
      <c r="D1450" s="1" t="str">
        <f t="shared" si="230"/>
        <v>21:0149</v>
      </c>
      <c r="E1450" t="s">
        <v>5545</v>
      </c>
      <c r="F1450" t="s">
        <v>5546</v>
      </c>
      <c r="H1450">
        <v>54.581161899999998</v>
      </c>
      <c r="I1450">
        <v>-129.28571880000001</v>
      </c>
      <c r="J1450" s="1" t="str">
        <f t="shared" si="231"/>
        <v>NGR bulk stream sediment</v>
      </c>
      <c r="K1450" s="1" t="str">
        <f t="shared" si="232"/>
        <v>&lt;177 micron (NGR)</v>
      </c>
      <c r="L1450">
        <v>75</v>
      </c>
      <c r="M1450" t="s">
        <v>58</v>
      </c>
      <c r="N1450">
        <v>1449</v>
      </c>
      <c r="O1450">
        <v>8</v>
      </c>
    </row>
    <row r="1451" spans="1:15" hidden="1" x14ac:dyDescent="0.3">
      <c r="A1451" t="s">
        <v>5547</v>
      </c>
      <c r="B1451" t="s">
        <v>5548</v>
      </c>
      <c r="C1451" s="1" t="str">
        <f t="shared" si="229"/>
        <v>21:0455</v>
      </c>
      <c r="D1451" s="1" t="str">
        <f t="shared" si="230"/>
        <v>21:0149</v>
      </c>
      <c r="E1451" t="s">
        <v>5549</v>
      </c>
      <c r="F1451" t="s">
        <v>5550</v>
      </c>
      <c r="H1451">
        <v>54.597253799999997</v>
      </c>
      <c r="I1451">
        <v>-129.23356519999999</v>
      </c>
      <c r="J1451" s="1" t="str">
        <f t="shared" si="231"/>
        <v>NGR bulk stream sediment</v>
      </c>
      <c r="K1451" s="1" t="str">
        <f t="shared" si="232"/>
        <v>&lt;177 micron (NGR)</v>
      </c>
      <c r="L1451">
        <v>75</v>
      </c>
      <c r="M1451" t="s">
        <v>24</v>
      </c>
      <c r="N1451">
        <v>1450</v>
      </c>
      <c r="O1451">
        <v>2</v>
      </c>
    </row>
    <row r="1452" spans="1:15" hidden="1" x14ac:dyDescent="0.3">
      <c r="A1452" t="s">
        <v>5551</v>
      </c>
      <c r="B1452" t="s">
        <v>5552</v>
      </c>
      <c r="C1452" s="1" t="str">
        <f t="shared" si="229"/>
        <v>21:0455</v>
      </c>
      <c r="D1452" s="1" t="str">
        <f t="shared" si="230"/>
        <v>21:0149</v>
      </c>
      <c r="E1452" t="s">
        <v>5549</v>
      </c>
      <c r="F1452" t="s">
        <v>5553</v>
      </c>
      <c r="H1452">
        <v>54.597253799999997</v>
      </c>
      <c r="I1452">
        <v>-129.23356519999999</v>
      </c>
      <c r="J1452" s="1" t="str">
        <f t="shared" si="231"/>
        <v>NGR bulk stream sediment</v>
      </c>
      <c r="K1452" s="1" t="str">
        <f t="shared" si="232"/>
        <v>&lt;177 micron (NGR)</v>
      </c>
      <c r="L1452">
        <v>75</v>
      </c>
      <c r="M1452" t="s">
        <v>28</v>
      </c>
      <c r="N1452">
        <v>1451</v>
      </c>
      <c r="O1452">
        <v>3</v>
      </c>
    </row>
    <row r="1453" spans="1:15" hidden="1" x14ac:dyDescent="0.3">
      <c r="A1453" t="s">
        <v>5554</v>
      </c>
      <c r="B1453" t="s">
        <v>5555</v>
      </c>
      <c r="C1453" s="1" t="str">
        <f t="shared" si="229"/>
        <v>21:0455</v>
      </c>
      <c r="D1453" s="1" t="str">
        <f t="shared" si="230"/>
        <v>21:0149</v>
      </c>
      <c r="E1453" t="s">
        <v>5556</v>
      </c>
      <c r="F1453" t="s">
        <v>5557</v>
      </c>
      <c r="H1453">
        <v>54.592071900000001</v>
      </c>
      <c r="I1453">
        <v>-129.27039790000001</v>
      </c>
      <c r="J1453" s="1" t="str">
        <f t="shared" si="231"/>
        <v>NGR bulk stream sediment</v>
      </c>
      <c r="K1453" s="1" t="str">
        <f t="shared" si="232"/>
        <v>&lt;177 micron (NGR)</v>
      </c>
      <c r="L1453">
        <v>75</v>
      </c>
      <c r="M1453" t="s">
        <v>63</v>
      </c>
      <c r="N1453">
        <v>1452</v>
      </c>
      <c r="O1453">
        <v>4</v>
      </c>
    </row>
    <row r="1454" spans="1:15" hidden="1" x14ac:dyDescent="0.3">
      <c r="A1454" t="s">
        <v>5558</v>
      </c>
      <c r="B1454" t="s">
        <v>5559</v>
      </c>
      <c r="C1454" s="1" t="str">
        <f t="shared" si="229"/>
        <v>21:0455</v>
      </c>
      <c r="D1454" s="1" t="str">
        <f t="shared" si="230"/>
        <v>21:0149</v>
      </c>
      <c r="E1454" t="s">
        <v>5525</v>
      </c>
      <c r="F1454" t="s">
        <v>5560</v>
      </c>
      <c r="H1454">
        <v>54.564367300000001</v>
      </c>
      <c r="I1454">
        <v>-129.23891019999999</v>
      </c>
      <c r="J1454" s="1" t="str">
        <f t="shared" si="231"/>
        <v>NGR bulk stream sediment</v>
      </c>
      <c r="K1454" s="1" t="str">
        <f t="shared" si="232"/>
        <v>&lt;177 micron (NGR)</v>
      </c>
      <c r="L1454">
        <v>75</v>
      </c>
      <c r="M1454" t="s">
        <v>72</v>
      </c>
      <c r="N1454">
        <v>1453</v>
      </c>
      <c r="O1454">
        <v>5</v>
      </c>
    </row>
    <row r="1455" spans="1:15" hidden="1" x14ac:dyDescent="0.3">
      <c r="A1455" t="s">
        <v>5561</v>
      </c>
      <c r="B1455" t="s">
        <v>5562</v>
      </c>
      <c r="C1455" s="1" t="str">
        <f t="shared" si="229"/>
        <v>21:0455</v>
      </c>
      <c r="D1455" s="1" t="str">
        <f>HYPERLINK("https://geochem.nrcan.gc.ca/cdogs/content/svy/svy_e.htm", "")</f>
        <v/>
      </c>
      <c r="G1455" s="1" t="str">
        <f>HYPERLINK("https://geochem.nrcan.gc.ca/cdogs/content/cr_/cr_00121_e.htm", "121")</f>
        <v>121</v>
      </c>
      <c r="J1455" t="s">
        <v>31</v>
      </c>
      <c r="K1455" t="s">
        <v>32</v>
      </c>
      <c r="L1455">
        <v>75</v>
      </c>
      <c r="M1455" t="s">
        <v>33</v>
      </c>
      <c r="N1455">
        <v>1454</v>
      </c>
      <c r="O1455">
        <v>4</v>
      </c>
    </row>
    <row r="1456" spans="1:15" hidden="1" x14ac:dyDescent="0.3">
      <c r="A1456" t="s">
        <v>5563</v>
      </c>
      <c r="B1456" t="s">
        <v>5564</v>
      </c>
      <c r="C1456" s="1" t="str">
        <f t="shared" si="229"/>
        <v>21:0455</v>
      </c>
      <c r="D1456" s="1" t="str">
        <f t="shared" ref="D1456:D1477" si="233">HYPERLINK("https://geochem.nrcan.gc.ca/cdogs/content/svy/svy210149_e.htm", "21:0149")</f>
        <v>21:0149</v>
      </c>
      <c r="E1456" t="s">
        <v>5565</v>
      </c>
      <c r="F1456" t="s">
        <v>5566</v>
      </c>
      <c r="H1456">
        <v>54.551084699999997</v>
      </c>
      <c r="I1456">
        <v>-129.24308300000001</v>
      </c>
      <c r="J1456" s="1" t="str">
        <f t="shared" ref="J1456:J1477" si="234">HYPERLINK("https://geochem.nrcan.gc.ca/cdogs/content/kwd/kwd020030_e.htm", "NGR bulk stream sediment")</f>
        <v>NGR bulk stream sediment</v>
      </c>
      <c r="K1456" s="1" t="str">
        <f t="shared" ref="K1456:K1477" si="235">HYPERLINK("https://geochem.nrcan.gc.ca/cdogs/content/kwd/kwd080006_e.htm", "&lt;177 micron (NGR)")</f>
        <v>&lt;177 micron (NGR)</v>
      </c>
      <c r="L1456">
        <v>75</v>
      </c>
      <c r="M1456" t="s">
        <v>68</v>
      </c>
      <c r="N1456">
        <v>1455</v>
      </c>
      <c r="O1456">
        <v>8</v>
      </c>
    </row>
    <row r="1457" spans="1:15" hidden="1" x14ac:dyDescent="0.3">
      <c r="A1457" t="s">
        <v>5567</v>
      </c>
      <c r="B1457" t="s">
        <v>5568</v>
      </c>
      <c r="C1457" s="1" t="str">
        <f t="shared" si="229"/>
        <v>21:0455</v>
      </c>
      <c r="D1457" s="1" t="str">
        <f t="shared" si="233"/>
        <v>21:0149</v>
      </c>
      <c r="E1457" t="s">
        <v>5569</v>
      </c>
      <c r="F1457" t="s">
        <v>5570</v>
      </c>
      <c r="H1457">
        <v>54.551961900000002</v>
      </c>
      <c r="I1457">
        <v>-129.23116830000001</v>
      </c>
      <c r="J1457" s="1" t="str">
        <f t="shared" si="234"/>
        <v>NGR bulk stream sediment</v>
      </c>
      <c r="K1457" s="1" t="str">
        <f t="shared" si="235"/>
        <v>&lt;177 micron (NGR)</v>
      </c>
      <c r="L1457">
        <v>75</v>
      </c>
      <c r="M1457" t="s">
        <v>77</v>
      </c>
      <c r="N1457">
        <v>1456</v>
      </c>
      <c r="O1457">
        <v>7</v>
      </c>
    </row>
    <row r="1458" spans="1:15" hidden="1" x14ac:dyDescent="0.3">
      <c r="A1458" t="s">
        <v>5571</v>
      </c>
      <c r="B1458" t="s">
        <v>5572</v>
      </c>
      <c r="C1458" s="1" t="str">
        <f t="shared" si="229"/>
        <v>21:0455</v>
      </c>
      <c r="D1458" s="1" t="str">
        <f t="shared" si="233"/>
        <v>21:0149</v>
      </c>
      <c r="E1458" t="s">
        <v>5573</v>
      </c>
      <c r="F1458" t="s">
        <v>5574</v>
      </c>
      <c r="H1458">
        <v>54.5282512</v>
      </c>
      <c r="I1458">
        <v>-129.2667409</v>
      </c>
      <c r="J1458" s="1" t="str">
        <f t="shared" si="234"/>
        <v>NGR bulk stream sediment</v>
      </c>
      <c r="K1458" s="1" t="str">
        <f t="shared" si="235"/>
        <v>&lt;177 micron (NGR)</v>
      </c>
      <c r="L1458">
        <v>75</v>
      </c>
      <c r="M1458" t="s">
        <v>82</v>
      </c>
      <c r="N1458">
        <v>1457</v>
      </c>
      <c r="O1458">
        <v>4</v>
      </c>
    </row>
    <row r="1459" spans="1:15" hidden="1" x14ac:dyDescent="0.3">
      <c r="A1459" t="s">
        <v>5575</v>
      </c>
      <c r="B1459" t="s">
        <v>5576</v>
      </c>
      <c r="C1459" s="1" t="str">
        <f t="shared" si="229"/>
        <v>21:0455</v>
      </c>
      <c r="D1459" s="1" t="str">
        <f t="shared" si="233"/>
        <v>21:0149</v>
      </c>
      <c r="E1459" t="s">
        <v>5577</v>
      </c>
      <c r="F1459" t="s">
        <v>5578</v>
      </c>
      <c r="H1459">
        <v>54.529679399999999</v>
      </c>
      <c r="I1459">
        <v>-129.16107310000001</v>
      </c>
      <c r="J1459" s="1" t="str">
        <f t="shared" si="234"/>
        <v>NGR bulk stream sediment</v>
      </c>
      <c r="K1459" s="1" t="str">
        <f t="shared" si="235"/>
        <v>&lt;177 micron (NGR)</v>
      </c>
      <c r="L1459">
        <v>75</v>
      </c>
      <c r="M1459" t="s">
        <v>87</v>
      </c>
      <c r="N1459">
        <v>1458</v>
      </c>
      <c r="O1459">
        <v>5</v>
      </c>
    </row>
    <row r="1460" spans="1:15" hidden="1" x14ac:dyDescent="0.3">
      <c r="A1460" t="s">
        <v>5579</v>
      </c>
      <c r="B1460" t="s">
        <v>5580</v>
      </c>
      <c r="C1460" s="1" t="str">
        <f t="shared" si="229"/>
        <v>21:0455</v>
      </c>
      <c r="D1460" s="1" t="str">
        <f t="shared" si="233"/>
        <v>21:0149</v>
      </c>
      <c r="E1460" t="s">
        <v>5581</v>
      </c>
      <c r="F1460" t="s">
        <v>5582</v>
      </c>
      <c r="H1460">
        <v>54.544587700000001</v>
      </c>
      <c r="I1460">
        <v>-129.2381283</v>
      </c>
      <c r="J1460" s="1" t="str">
        <f t="shared" si="234"/>
        <v>NGR bulk stream sediment</v>
      </c>
      <c r="K1460" s="1" t="str">
        <f t="shared" si="235"/>
        <v>&lt;177 micron (NGR)</v>
      </c>
      <c r="L1460">
        <v>75</v>
      </c>
      <c r="M1460" t="s">
        <v>92</v>
      </c>
      <c r="N1460">
        <v>1459</v>
      </c>
      <c r="O1460">
        <v>4</v>
      </c>
    </row>
    <row r="1461" spans="1:15" hidden="1" x14ac:dyDescent="0.3">
      <c r="A1461" t="s">
        <v>5583</v>
      </c>
      <c r="B1461" t="s">
        <v>5584</v>
      </c>
      <c r="C1461" s="1" t="str">
        <f t="shared" si="229"/>
        <v>21:0455</v>
      </c>
      <c r="D1461" s="1" t="str">
        <f t="shared" si="233"/>
        <v>21:0149</v>
      </c>
      <c r="E1461" t="s">
        <v>5585</v>
      </c>
      <c r="F1461" t="s">
        <v>5586</v>
      </c>
      <c r="H1461">
        <v>54.5337532</v>
      </c>
      <c r="I1461">
        <v>-129.2012536</v>
      </c>
      <c r="J1461" s="1" t="str">
        <f t="shared" si="234"/>
        <v>NGR bulk stream sediment</v>
      </c>
      <c r="K1461" s="1" t="str">
        <f t="shared" si="235"/>
        <v>&lt;177 micron (NGR)</v>
      </c>
      <c r="L1461">
        <v>75</v>
      </c>
      <c r="M1461" t="s">
        <v>97</v>
      </c>
      <c r="N1461">
        <v>1460</v>
      </c>
      <c r="O1461">
        <v>7</v>
      </c>
    </row>
    <row r="1462" spans="1:15" hidden="1" x14ac:dyDescent="0.3">
      <c r="A1462" t="s">
        <v>5587</v>
      </c>
      <c r="B1462" t="s">
        <v>5588</v>
      </c>
      <c r="C1462" s="1" t="str">
        <f t="shared" si="229"/>
        <v>21:0455</v>
      </c>
      <c r="D1462" s="1" t="str">
        <f t="shared" si="233"/>
        <v>21:0149</v>
      </c>
      <c r="E1462" t="s">
        <v>5589</v>
      </c>
      <c r="F1462" t="s">
        <v>5590</v>
      </c>
      <c r="H1462">
        <v>54.529545900000002</v>
      </c>
      <c r="I1462">
        <v>-129.2174727</v>
      </c>
      <c r="J1462" s="1" t="str">
        <f t="shared" si="234"/>
        <v>NGR bulk stream sediment</v>
      </c>
      <c r="K1462" s="1" t="str">
        <f t="shared" si="235"/>
        <v>&lt;177 micron (NGR)</v>
      </c>
      <c r="L1462">
        <v>75</v>
      </c>
      <c r="M1462" t="s">
        <v>102</v>
      </c>
      <c r="N1462">
        <v>1461</v>
      </c>
      <c r="O1462">
        <v>7</v>
      </c>
    </row>
    <row r="1463" spans="1:15" hidden="1" x14ac:dyDescent="0.3">
      <c r="A1463" t="s">
        <v>5591</v>
      </c>
      <c r="B1463" t="s">
        <v>5592</v>
      </c>
      <c r="C1463" s="1" t="str">
        <f t="shared" si="229"/>
        <v>21:0455</v>
      </c>
      <c r="D1463" s="1" t="str">
        <f t="shared" si="233"/>
        <v>21:0149</v>
      </c>
      <c r="E1463" t="s">
        <v>5593</v>
      </c>
      <c r="F1463" t="s">
        <v>5594</v>
      </c>
      <c r="H1463">
        <v>54.517606200000003</v>
      </c>
      <c r="I1463">
        <v>-129.2045248</v>
      </c>
      <c r="J1463" s="1" t="str">
        <f t="shared" si="234"/>
        <v>NGR bulk stream sediment</v>
      </c>
      <c r="K1463" s="1" t="str">
        <f t="shared" si="235"/>
        <v>&lt;177 micron (NGR)</v>
      </c>
      <c r="L1463">
        <v>75</v>
      </c>
      <c r="M1463" t="s">
        <v>107</v>
      </c>
      <c r="N1463">
        <v>1462</v>
      </c>
      <c r="O1463">
        <v>7</v>
      </c>
    </row>
    <row r="1464" spans="1:15" hidden="1" x14ac:dyDescent="0.3">
      <c r="A1464" t="s">
        <v>5595</v>
      </c>
      <c r="B1464" t="s">
        <v>5596</v>
      </c>
      <c r="C1464" s="1" t="str">
        <f t="shared" si="229"/>
        <v>21:0455</v>
      </c>
      <c r="D1464" s="1" t="str">
        <f t="shared" si="233"/>
        <v>21:0149</v>
      </c>
      <c r="E1464" t="s">
        <v>5597</v>
      </c>
      <c r="F1464" t="s">
        <v>5598</v>
      </c>
      <c r="H1464">
        <v>54.5025251</v>
      </c>
      <c r="I1464">
        <v>-129.23888389999999</v>
      </c>
      <c r="J1464" s="1" t="str">
        <f t="shared" si="234"/>
        <v>NGR bulk stream sediment</v>
      </c>
      <c r="K1464" s="1" t="str">
        <f t="shared" si="235"/>
        <v>&lt;177 micron (NGR)</v>
      </c>
      <c r="L1464">
        <v>75</v>
      </c>
      <c r="M1464" t="s">
        <v>112</v>
      </c>
      <c r="N1464">
        <v>1463</v>
      </c>
      <c r="O1464">
        <v>5</v>
      </c>
    </row>
    <row r="1465" spans="1:15" hidden="1" x14ac:dyDescent="0.3">
      <c r="A1465" t="s">
        <v>5599</v>
      </c>
      <c r="B1465" t="s">
        <v>5600</v>
      </c>
      <c r="C1465" s="1" t="str">
        <f t="shared" si="229"/>
        <v>21:0455</v>
      </c>
      <c r="D1465" s="1" t="str">
        <f t="shared" si="233"/>
        <v>21:0149</v>
      </c>
      <c r="E1465" t="s">
        <v>5601</v>
      </c>
      <c r="F1465" t="s">
        <v>5602</v>
      </c>
      <c r="H1465">
        <v>54.464229699999997</v>
      </c>
      <c r="I1465">
        <v>-129.12416999999999</v>
      </c>
      <c r="J1465" s="1" t="str">
        <f t="shared" si="234"/>
        <v>NGR bulk stream sediment</v>
      </c>
      <c r="K1465" s="1" t="str">
        <f t="shared" si="235"/>
        <v>&lt;177 micron (NGR)</v>
      </c>
      <c r="L1465">
        <v>76</v>
      </c>
      <c r="M1465" t="s">
        <v>19</v>
      </c>
      <c r="N1465">
        <v>1464</v>
      </c>
      <c r="O1465">
        <v>7</v>
      </c>
    </row>
    <row r="1466" spans="1:15" hidden="1" x14ac:dyDescent="0.3">
      <c r="A1466" t="s">
        <v>5603</v>
      </c>
      <c r="B1466" t="s">
        <v>5604</v>
      </c>
      <c r="C1466" s="1" t="str">
        <f t="shared" si="229"/>
        <v>21:0455</v>
      </c>
      <c r="D1466" s="1" t="str">
        <f t="shared" si="233"/>
        <v>21:0149</v>
      </c>
      <c r="E1466" t="s">
        <v>5605</v>
      </c>
      <c r="F1466" t="s">
        <v>5606</v>
      </c>
      <c r="H1466">
        <v>54.503426099999999</v>
      </c>
      <c r="I1466">
        <v>-129.19781230000001</v>
      </c>
      <c r="J1466" s="1" t="str">
        <f t="shared" si="234"/>
        <v>NGR bulk stream sediment</v>
      </c>
      <c r="K1466" s="1" t="str">
        <f t="shared" si="235"/>
        <v>&lt;177 micron (NGR)</v>
      </c>
      <c r="L1466">
        <v>76</v>
      </c>
      <c r="M1466" t="s">
        <v>38</v>
      </c>
      <c r="N1466">
        <v>1465</v>
      </c>
      <c r="O1466">
        <v>6</v>
      </c>
    </row>
    <row r="1467" spans="1:15" hidden="1" x14ac:dyDescent="0.3">
      <c r="A1467" t="s">
        <v>5607</v>
      </c>
      <c r="B1467" t="s">
        <v>5608</v>
      </c>
      <c r="C1467" s="1" t="str">
        <f t="shared" si="229"/>
        <v>21:0455</v>
      </c>
      <c r="D1467" s="1" t="str">
        <f t="shared" si="233"/>
        <v>21:0149</v>
      </c>
      <c r="E1467" t="s">
        <v>5609</v>
      </c>
      <c r="F1467" t="s">
        <v>5610</v>
      </c>
      <c r="H1467">
        <v>54.475798400000002</v>
      </c>
      <c r="I1467">
        <v>-129.22198069999999</v>
      </c>
      <c r="J1467" s="1" t="str">
        <f t="shared" si="234"/>
        <v>NGR bulk stream sediment</v>
      </c>
      <c r="K1467" s="1" t="str">
        <f t="shared" si="235"/>
        <v>&lt;177 micron (NGR)</v>
      </c>
      <c r="L1467">
        <v>76</v>
      </c>
      <c r="M1467" t="s">
        <v>24</v>
      </c>
      <c r="N1467">
        <v>1466</v>
      </c>
      <c r="O1467">
        <v>10</v>
      </c>
    </row>
    <row r="1468" spans="1:15" hidden="1" x14ac:dyDescent="0.3">
      <c r="A1468" t="s">
        <v>5611</v>
      </c>
      <c r="B1468" t="s">
        <v>5612</v>
      </c>
      <c r="C1468" s="1" t="str">
        <f t="shared" si="229"/>
        <v>21:0455</v>
      </c>
      <c r="D1468" s="1" t="str">
        <f t="shared" si="233"/>
        <v>21:0149</v>
      </c>
      <c r="E1468" t="s">
        <v>5609</v>
      </c>
      <c r="F1468" t="s">
        <v>5613</v>
      </c>
      <c r="H1468">
        <v>54.475798400000002</v>
      </c>
      <c r="I1468">
        <v>-129.22198069999999</v>
      </c>
      <c r="J1468" s="1" t="str">
        <f t="shared" si="234"/>
        <v>NGR bulk stream sediment</v>
      </c>
      <c r="K1468" s="1" t="str">
        <f t="shared" si="235"/>
        <v>&lt;177 micron (NGR)</v>
      </c>
      <c r="L1468">
        <v>76</v>
      </c>
      <c r="M1468" t="s">
        <v>28</v>
      </c>
      <c r="N1468">
        <v>1467</v>
      </c>
      <c r="O1468">
        <v>6</v>
      </c>
    </row>
    <row r="1469" spans="1:15" hidden="1" x14ac:dyDescent="0.3">
      <c r="A1469" t="s">
        <v>5614</v>
      </c>
      <c r="B1469" t="s">
        <v>5615</v>
      </c>
      <c r="C1469" s="1" t="str">
        <f t="shared" si="229"/>
        <v>21:0455</v>
      </c>
      <c r="D1469" s="1" t="str">
        <f t="shared" si="233"/>
        <v>21:0149</v>
      </c>
      <c r="E1469" t="s">
        <v>5616</v>
      </c>
      <c r="F1469" t="s">
        <v>5617</v>
      </c>
      <c r="H1469">
        <v>54.4585145</v>
      </c>
      <c r="I1469">
        <v>-129.2064134</v>
      </c>
      <c r="J1469" s="1" t="str">
        <f t="shared" si="234"/>
        <v>NGR bulk stream sediment</v>
      </c>
      <c r="K1469" s="1" t="str">
        <f t="shared" si="235"/>
        <v>&lt;177 micron (NGR)</v>
      </c>
      <c r="L1469">
        <v>76</v>
      </c>
      <c r="M1469" t="s">
        <v>43</v>
      </c>
      <c r="N1469">
        <v>1468</v>
      </c>
      <c r="O1469">
        <v>7</v>
      </c>
    </row>
    <row r="1470" spans="1:15" hidden="1" x14ac:dyDescent="0.3">
      <c r="A1470" t="s">
        <v>5618</v>
      </c>
      <c r="B1470" t="s">
        <v>5619</v>
      </c>
      <c r="C1470" s="1" t="str">
        <f t="shared" si="229"/>
        <v>21:0455</v>
      </c>
      <c r="D1470" s="1" t="str">
        <f t="shared" si="233"/>
        <v>21:0149</v>
      </c>
      <c r="E1470" t="s">
        <v>5620</v>
      </c>
      <c r="F1470" t="s">
        <v>5621</v>
      </c>
      <c r="H1470">
        <v>54.490652599999997</v>
      </c>
      <c r="I1470">
        <v>-129.17547279999999</v>
      </c>
      <c r="J1470" s="1" t="str">
        <f t="shared" si="234"/>
        <v>NGR bulk stream sediment</v>
      </c>
      <c r="K1470" s="1" t="str">
        <f t="shared" si="235"/>
        <v>&lt;177 micron (NGR)</v>
      </c>
      <c r="L1470">
        <v>76</v>
      </c>
      <c r="M1470" t="s">
        <v>48</v>
      </c>
      <c r="N1470">
        <v>1469</v>
      </c>
      <c r="O1470">
        <v>3</v>
      </c>
    </row>
    <row r="1471" spans="1:15" hidden="1" x14ac:dyDescent="0.3">
      <c r="A1471" t="s">
        <v>5622</v>
      </c>
      <c r="B1471" t="s">
        <v>5623</v>
      </c>
      <c r="C1471" s="1" t="str">
        <f t="shared" si="229"/>
        <v>21:0455</v>
      </c>
      <c r="D1471" s="1" t="str">
        <f t="shared" si="233"/>
        <v>21:0149</v>
      </c>
      <c r="E1471" t="s">
        <v>5624</v>
      </c>
      <c r="F1471" t="s">
        <v>5625</v>
      </c>
      <c r="H1471">
        <v>54.485805200000001</v>
      </c>
      <c r="I1471">
        <v>-129.1833546</v>
      </c>
      <c r="J1471" s="1" t="str">
        <f t="shared" si="234"/>
        <v>NGR bulk stream sediment</v>
      </c>
      <c r="K1471" s="1" t="str">
        <f t="shared" si="235"/>
        <v>&lt;177 micron (NGR)</v>
      </c>
      <c r="L1471">
        <v>76</v>
      </c>
      <c r="M1471" t="s">
        <v>53</v>
      </c>
      <c r="N1471">
        <v>1470</v>
      </c>
      <c r="O1471">
        <v>5</v>
      </c>
    </row>
    <row r="1472" spans="1:15" hidden="1" x14ac:dyDescent="0.3">
      <c r="A1472" t="s">
        <v>5626</v>
      </c>
      <c r="B1472" t="s">
        <v>5627</v>
      </c>
      <c r="C1472" s="1" t="str">
        <f t="shared" si="229"/>
        <v>21:0455</v>
      </c>
      <c r="D1472" s="1" t="str">
        <f t="shared" si="233"/>
        <v>21:0149</v>
      </c>
      <c r="E1472" t="s">
        <v>5628</v>
      </c>
      <c r="F1472" t="s">
        <v>5629</v>
      </c>
      <c r="H1472">
        <v>54.4724237</v>
      </c>
      <c r="I1472">
        <v>-129.176041</v>
      </c>
      <c r="J1472" s="1" t="str">
        <f t="shared" si="234"/>
        <v>NGR bulk stream sediment</v>
      </c>
      <c r="K1472" s="1" t="str">
        <f t="shared" si="235"/>
        <v>&lt;177 micron (NGR)</v>
      </c>
      <c r="L1472">
        <v>76</v>
      </c>
      <c r="M1472" t="s">
        <v>58</v>
      </c>
      <c r="N1472">
        <v>1471</v>
      </c>
      <c r="O1472">
        <v>4</v>
      </c>
    </row>
    <row r="1473" spans="1:15" hidden="1" x14ac:dyDescent="0.3">
      <c r="A1473" t="s">
        <v>5630</v>
      </c>
      <c r="B1473" t="s">
        <v>5631</v>
      </c>
      <c r="C1473" s="1" t="str">
        <f t="shared" si="229"/>
        <v>21:0455</v>
      </c>
      <c r="D1473" s="1" t="str">
        <f t="shared" si="233"/>
        <v>21:0149</v>
      </c>
      <c r="E1473" t="s">
        <v>5632</v>
      </c>
      <c r="F1473" t="s">
        <v>5633</v>
      </c>
      <c r="H1473">
        <v>54.414912899999997</v>
      </c>
      <c r="I1473">
        <v>-129.1949869</v>
      </c>
      <c r="J1473" s="1" t="str">
        <f t="shared" si="234"/>
        <v>NGR bulk stream sediment</v>
      </c>
      <c r="K1473" s="1" t="str">
        <f t="shared" si="235"/>
        <v>&lt;177 micron (NGR)</v>
      </c>
      <c r="L1473">
        <v>76</v>
      </c>
      <c r="M1473" t="s">
        <v>63</v>
      </c>
      <c r="N1473">
        <v>1472</v>
      </c>
      <c r="O1473">
        <v>2</v>
      </c>
    </row>
    <row r="1474" spans="1:15" hidden="1" x14ac:dyDescent="0.3">
      <c r="A1474" t="s">
        <v>5634</v>
      </c>
      <c r="B1474" t="s">
        <v>5635</v>
      </c>
      <c r="C1474" s="1" t="str">
        <f t="shared" ref="C1474:C1537" si="236">HYPERLINK("https://geochem.nrcan.gc.ca/cdogs/content/bdl/bdl210455_e.htm", "21:0455")</f>
        <v>21:0455</v>
      </c>
      <c r="D1474" s="1" t="str">
        <f t="shared" si="233"/>
        <v>21:0149</v>
      </c>
      <c r="E1474" t="s">
        <v>5636</v>
      </c>
      <c r="F1474" t="s">
        <v>5637</v>
      </c>
      <c r="H1474">
        <v>54.444990099999998</v>
      </c>
      <c r="I1474">
        <v>-129.17704620000001</v>
      </c>
      <c r="J1474" s="1" t="str">
        <f t="shared" si="234"/>
        <v>NGR bulk stream sediment</v>
      </c>
      <c r="K1474" s="1" t="str">
        <f t="shared" si="235"/>
        <v>&lt;177 micron (NGR)</v>
      </c>
      <c r="L1474">
        <v>76</v>
      </c>
      <c r="M1474" t="s">
        <v>68</v>
      </c>
      <c r="N1474">
        <v>1473</v>
      </c>
      <c r="O1474">
        <v>3</v>
      </c>
    </row>
    <row r="1475" spans="1:15" hidden="1" x14ac:dyDescent="0.3">
      <c r="A1475" t="s">
        <v>5638</v>
      </c>
      <c r="B1475" t="s">
        <v>5639</v>
      </c>
      <c r="C1475" s="1" t="str">
        <f t="shared" si="236"/>
        <v>21:0455</v>
      </c>
      <c r="D1475" s="1" t="str">
        <f t="shared" si="233"/>
        <v>21:0149</v>
      </c>
      <c r="E1475" t="s">
        <v>5640</v>
      </c>
      <c r="F1475" t="s">
        <v>5641</v>
      </c>
      <c r="H1475">
        <v>54.464579000000001</v>
      </c>
      <c r="I1475">
        <v>-129.16212200000001</v>
      </c>
      <c r="J1475" s="1" t="str">
        <f t="shared" si="234"/>
        <v>NGR bulk stream sediment</v>
      </c>
      <c r="K1475" s="1" t="str">
        <f t="shared" si="235"/>
        <v>&lt;177 micron (NGR)</v>
      </c>
      <c r="L1475">
        <v>76</v>
      </c>
      <c r="M1475" t="s">
        <v>77</v>
      </c>
      <c r="N1475">
        <v>1474</v>
      </c>
      <c r="O1475">
        <v>3</v>
      </c>
    </row>
    <row r="1476" spans="1:15" hidden="1" x14ac:dyDescent="0.3">
      <c r="A1476" t="s">
        <v>5642</v>
      </c>
      <c r="B1476" t="s">
        <v>5643</v>
      </c>
      <c r="C1476" s="1" t="str">
        <f t="shared" si="236"/>
        <v>21:0455</v>
      </c>
      <c r="D1476" s="1" t="str">
        <f t="shared" si="233"/>
        <v>21:0149</v>
      </c>
      <c r="E1476" t="s">
        <v>5644</v>
      </c>
      <c r="F1476" t="s">
        <v>5645</v>
      </c>
      <c r="H1476">
        <v>54.466301100000003</v>
      </c>
      <c r="I1476">
        <v>-129.14412469999999</v>
      </c>
      <c r="J1476" s="1" t="str">
        <f t="shared" si="234"/>
        <v>NGR bulk stream sediment</v>
      </c>
      <c r="K1476" s="1" t="str">
        <f t="shared" si="235"/>
        <v>&lt;177 micron (NGR)</v>
      </c>
      <c r="L1476">
        <v>76</v>
      </c>
      <c r="M1476" t="s">
        <v>82</v>
      </c>
      <c r="N1476">
        <v>1475</v>
      </c>
      <c r="O1476">
        <v>3</v>
      </c>
    </row>
    <row r="1477" spans="1:15" hidden="1" x14ac:dyDescent="0.3">
      <c r="A1477" t="s">
        <v>5646</v>
      </c>
      <c r="B1477" t="s">
        <v>5647</v>
      </c>
      <c r="C1477" s="1" t="str">
        <f t="shared" si="236"/>
        <v>21:0455</v>
      </c>
      <c r="D1477" s="1" t="str">
        <f t="shared" si="233"/>
        <v>21:0149</v>
      </c>
      <c r="E1477" t="s">
        <v>5601</v>
      </c>
      <c r="F1477" t="s">
        <v>5648</v>
      </c>
      <c r="H1477">
        <v>54.464229699999997</v>
      </c>
      <c r="I1477">
        <v>-129.12416999999999</v>
      </c>
      <c r="J1477" s="1" t="str">
        <f t="shared" si="234"/>
        <v>NGR bulk stream sediment</v>
      </c>
      <c r="K1477" s="1" t="str">
        <f t="shared" si="235"/>
        <v>&lt;177 micron (NGR)</v>
      </c>
      <c r="L1477">
        <v>76</v>
      </c>
      <c r="M1477" t="s">
        <v>72</v>
      </c>
      <c r="N1477">
        <v>1476</v>
      </c>
      <c r="O1477">
        <v>10</v>
      </c>
    </row>
    <row r="1478" spans="1:15" hidden="1" x14ac:dyDescent="0.3">
      <c r="A1478" t="s">
        <v>5649</v>
      </c>
      <c r="B1478" t="s">
        <v>5650</v>
      </c>
      <c r="C1478" s="1" t="str">
        <f t="shared" si="236"/>
        <v>21:0455</v>
      </c>
      <c r="D1478" s="1" t="str">
        <f>HYPERLINK("https://geochem.nrcan.gc.ca/cdogs/content/svy/svy_e.htm", "")</f>
        <v/>
      </c>
      <c r="G1478" s="1" t="str">
        <f>HYPERLINK("https://geochem.nrcan.gc.ca/cdogs/content/cr_/cr_00119_e.htm", "119")</f>
        <v>119</v>
      </c>
      <c r="J1478" t="s">
        <v>31</v>
      </c>
      <c r="K1478" t="s">
        <v>32</v>
      </c>
      <c r="L1478">
        <v>76</v>
      </c>
      <c r="M1478" t="s">
        <v>33</v>
      </c>
      <c r="N1478">
        <v>1477</v>
      </c>
      <c r="O1478">
        <v>2</v>
      </c>
    </row>
    <row r="1479" spans="1:15" hidden="1" x14ac:dyDescent="0.3">
      <c r="A1479" t="s">
        <v>5651</v>
      </c>
      <c r="B1479" t="s">
        <v>5652</v>
      </c>
      <c r="C1479" s="1" t="str">
        <f t="shared" si="236"/>
        <v>21:0455</v>
      </c>
      <c r="D1479" s="1" t="str">
        <f t="shared" ref="D1479:D1501" si="237">HYPERLINK("https://geochem.nrcan.gc.ca/cdogs/content/svy/svy210149_e.htm", "21:0149")</f>
        <v>21:0149</v>
      </c>
      <c r="E1479" t="s">
        <v>5653</v>
      </c>
      <c r="F1479" t="s">
        <v>5654</v>
      </c>
      <c r="H1479">
        <v>54.436304300000003</v>
      </c>
      <c r="I1479">
        <v>-129.11501799999999</v>
      </c>
      <c r="J1479" s="1" t="str">
        <f t="shared" ref="J1479:J1501" si="238">HYPERLINK("https://geochem.nrcan.gc.ca/cdogs/content/kwd/kwd020030_e.htm", "NGR bulk stream sediment")</f>
        <v>NGR bulk stream sediment</v>
      </c>
      <c r="K1479" s="1" t="str">
        <f t="shared" ref="K1479:K1501" si="239">HYPERLINK("https://geochem.nrcan.gc.ca/cdogs/content/kwd/kwd080006_e.htm", "&lt;177 micron (NGR)")</f>
        <v>&lt;177 micron (NGR)</v>
      </c>
      <c r="L1479">
        <v>76</v>
      </c>
      <c r="M1479" t="s">
        <v>87</v>
      </c>
      <c r="N1479">
        <v>1478</v>
      </c>
      <c r="O1479">
        <v>8</v>
      </c>
    </row>
    <row r="1480" spans="1:15" hidden="1" x14ac:dyDescent="0.3">
      <c r="A1480" t="s">
        <v>5655</v>
      </c>
      <c r="B1480" t="s">
        <v>5656</v>
      </c>
      <c r="C1480" s="1" t="str">
        <f t="shared" si="236"/>
        <v>21:0455</v>
      </c>
      <c r="D1480" s="1" t="str">
        <f t="shared" si="237"/>
        <v>21:0149</v>
      </c>
      <c r="E1480" t="s">
        <v>5657</v>
      </c>
      <c r="F1480" t="s">
        <v>5658</v>
      </c>
      <c r="H1480">
        <v>54.492170700000003</v>
      </c>
      <c r="I1480">
        <v>-129.05722660000001</v>
      </c>
      <c r="J1480" s="1" t="str">
        <f t="shared" si="238"/>
        <v>NGR bulk stream sediment</v>
      </c>
      <c r="K1480" s="1" t="str">
        <f t="shared" si="239"/>
        <v>&lt;177 micron (NGR)</v>
      </c>
      <c r="L1480">
        <v>76</v>
      </c>
      <c r="M1480" t="s">
        <v>92</v>
      </c>
      <c r="N1480">
        <v>1479</v>
      </c>
      <c r="O1480">
        <v>5</v>
      </c>
    </row>
    <row r="1481" spans="1:15" hidden="1" x14ac:dyDescent="0.3">
      <c r="A1481" t="s">
        <v>5659</v>
      </c>
      <c r="B1481" t="s">
        <v>5660</v>
      </c>
      <c r="C1481" s="1" t="str">
        <f t="shared" si="236"/>
        <v>21:0455</v>
      </c>
      <c r="D1481" s="1" t="str">
        <f t="shared" si="237"/>
        <v>21:0149</v>
      </c>
      <c r="E1481" t="s">
        <v>5661</v>
      </c>
      <c r="F1481" t="s">
        <v>5662</v>
      </c>
      <c r="H1481">
        <v>54.493839999999999</v>
      </c>
      <c r="I1481">
        <v>-129.04157430000001</v>
      </c>
      <c r="J1481" s="1" t="str">
        <f t="shared" si="238"/>
        <v>NGR bulk stream sediment</v>
      </c>
      <c r="K1481" s="1" t="str">
        <f t="shared" si="239"/>
        <v>&lt;177 micron (NGR)</v>
      </c>
      <c r="L1481">
        <v>76</v>
      </c>
      <c r="M1481" t="s">
        <v>97</v>
      </c>
      <c r="N1481">
        <v>1480</v>
      </c>
      <c r="O1481">
        <v>7</v>
      </c>
    </row>
    <row r="1482" spans="1:15" hidden="1" x14ac:dyDescent="0.3">
      <c r="A1482" t="s">
        <v>5663</v>
      </c>
      <c r="B1482" t="s">
        <v>5664</v>
      </c>
      <c r="C1482" s="1" t="str">
        <f t="shared" si="236"/>
        <v>21:0455</v>
      </c>
      <c r="D1482" s="1" t="str">
        <f t="shared" si="237"/>
        <v>21:0149</v>
      </c>
      <c r="E1482" t="s">
        <v>5665</v>
      </c>
      <c r="F1482" t="s">
        <v>5666</v>
      </c>
      <c r="H1482">
        <v>54.481313200000002</v>
      </c>
      <c r="I1482">
        <v>-129.0353719</v>
      </c>
      <c r="J1482" s="1" t="str">
        <f t="shared" si="238"/>
        <v>NGR bulk stream sediment</v>
      </c>
      <c r="K1482" s="1" t="str">
        <f t="shared" si="239"/>
        <v>&lt;177 micron (NGR)</v>
      </c>
      <c r="L1482">
        <v>76</v>
      </c>
      <c r="M1482" t="s">
        <v>102</v>
      </c>
      <c r="N1482">
        <v>1481</v>
      </c>
      <c r="O1482">
        <v>8</v>
      </c>
    </row>
    <row r="1483" spans="1:15" hidden="1" x14ac:dyDescent="0.3">
      <c r="A1483" t="s">
        <v>5667</v>
      </c>
      <c r="B1483" t="s">
        <v>5668</v>
      </c>
      <c r="C1483" s="1" t="str">
        <f t="shared" si="236"/>
        <v>21:0455</v>
      </c>
      <c r="D1483" s="1" t="str">
        <f t="shared" si="237"/>
        <v>21:0149</v>
      </c>
      <c r="E1483" t="s">
        <v>5669</v>
      </c>
      <c r="F1483" t="s">
        <v>5670</v>
      </c>
      <c r="H1483">
        <v>54.494619200000002</v>
      </c>
      <c r="I1483">
        <v>-129.0167031</v>
      </c>
      <c r="J1483" s="1" t="str">
        <f t="shared" si="238"/>
        <v>NGR bulk stream sediment</v>
      </c>
      <c r="K1483" s="1" t="str">
        <f t="shared" si="239"/>
        <v>&lt;177 micron (NGR)</v>
      </c>
      <c r="L1483">
        <v>76</v>
      </c>
      <c r="M1483" t="s">
        <v>107</v>
      </c>
      <c r="N1483">
        <v>1482</v>
      </c>
      <c r="O1483">
        <v>7</v>
      </c>
    </row>
    <row r="1484" spans="1:15" hidden="1" x14ac:dyDescent="0.3">
      <c r="A1484" t="s">
        <v>5671</v>
      </c>
      <c r="B1484" t="s">
        <v>5672</v>
      </c>
      <c r="C1484" s="1" t="str">
        <f t="shared" si="236"/>
        <v>21:0455</v>
      </c>
      <c r="D1484" s="1" t="str">
        <f t="shared" si="237"/>
        <v>21:0149</v>
      </c>
      <c r="E1484" t="s">
        <v>5673</v>
      </c>
      <c r="F1484" t="s">
        <v>5674</v>
      </c>
      <c r="H1484">
        <v>54.615943999999999</v>
      </c>
      <c r="I1484">
        <v>-129.0886477</v>
      </c>
      <c r="J1484" s="1" t="str">
        <f t="shared" si="238"/>
        <v>NGR bulk stream sediment</v>
      </c>
      <c r="K1484" s="1" t="str">
        <f t="shared" si="239"/>
        <v>&lt;177 micron (NGR)</v>
      </c>
      <c r="L1484">
        <v>76</v>
      </c>
      <c r="M1484" t="s">
        <v>112</v>
      </c>
      <c r="N1484">
        <v>1483</v>
      </c>
      <c r="O1484">
        <v>8</v>
      </c>
    </row>
    <row r="1485" spans="1:15" hidden="1" x14ac:dyDescent="0.3">
      <c r="A1485" t="s">
        <v>5675</v>
      </c>
      <c r="B1485" t="s">
        <v>5676</v>
      </c>
      <c r="C1485" s="1" t="str">
        <f t="shared" si="236"/>
        <v>21:0455</v>
      </c>
      <c r="D1485" s="1" t="str">
        <f t="shared" si="237"/>
        <v>21:0149</v>
      </c>
      <c r="E1485" t="s">
        <v>5677</v>
      </c>
      <c r="F1485" t="s">
        <v>5678</v>
      </c>
      <c r="H1485">
        <v>54.546072100000004</v>
      </c>
      <c r="I1485">
        <v>-128.990082</v>
      </c>
      <c r="J1485" s="1" t="str">
        <f t="shared" si="238"/>
        <v>NGR bulk stream sediment</v>
      </c>
      <c r="K1485" s="1" t="str">
        <f t="shared" si="239"/>
        <v>&lt;177 micron (NGR)</v>
      </c>
      <c r="L1485">
        <v>77</v>
      </c>
      <c r="M1485" t="s">
        <v>19</v>
      </c>
      <c r="N1485">
        <v>1484</v>
      </c>
      <c r="O1485">
        <v>24</v>
      </c>
    </row>
    <row r="1486" spans="1:15" hidden="1" x14ac:dyDescent="0.3">
      <c r="A1486" t="s">
        <v>5679</v>
      </c>
      <c r="B1486" t="s">
        <v>5680</v>
      </c>
      <c r="C1486" s="1" t="str">
        <f t="shared" si="236"/>
        <v>21:0455</v>
      </c>
      <c r="D1486" s="1" t="str">
        <f t="shared" si="237"/>
        <v>21:0149</v>
      </c>
      <c r="E1486" t="s">
        <v>5681</v>
      </c>
      <c r="F1486" t="s">
        <v>5682</v>
      </c>
      <c r="H1486">
        <v>54.590732099999997</v>
      </c>
      <c r="I1486">
        <v>-129.065068</v>
      </c>
      <c r="J1486" s="1" t="str">
        <f t="shared" si="238"/>
        <v>NGR bulk stream sediment</v>
      </c>
      <c r="K1486" s="1" t="str">
        <f t="shared" si="239"/>
        <v>&lt;177 micron (NGR)</v>
      </c>
      <c r="L1486">
        <v>77</v>
      </c>
      <c r="M1486" t="s">
        <v>24</v>
      </c>
      <c r="N1486">
        <v>1485</v>
      </c>
      <c r="O1486">
        <v>5</v>
      </c>
    </row>
    <row r="1487" spans="1:15" hidden="1" x14ac:dyDescent="0.3">
      <c r="A1487" t="s">
        <v>5683</v>
      </c>
      <c r="B1487" t="s">
        <v>5684</v>
      </c>
      <c r="C1487" s="1" t="str">
        <f t="shared" si="236"/>
        <v>21:0455</v>
      </c>
      <c r="D1487" s="1" t="str">
        <f t="shared" si="237"/>
        <v>21:0149</v>
      </c>
      <c r="E1487" t="s">
        <v>5681</v>
      </c>
      <c r="F1487" t="s">
        <v>5685</v>
      </c>
      <c r="H1487">
        <v>54.590732099999997</v>
      </c>
      <c r="I1487">
        <v>-129.065068</v>
      </c>
      <c r="J1487" s="1" t="str">
        <f t="shared" si="238"/>
        <v>NGR bulk stream sediment</v>
      </c>
      <c r="K1487" s="1" t="str">
        <f t="shared" si="239"/>
        <v>&lt;177 micron (NGR)</v>
      </c>
      <c r="L1487">
        <v>77</v>
      </c>
      <c r="M1487" t="s">
        <v>28</v>
      </c>
      <c r="N1487">
        <v>1486</v>
      </c>
      <c r="O1487">
        <v>5</v>
      </c>
    </row>
    <row r="1488" spans="1:15" hidden="1" x14ac:dyDescent="0.3">
      <c r="A1488" t="s">
        <v>5686</v>
      </c>
      <c r="B1488" t="s">
        <v>5687</v>
      </c>
      <c r="C1488" s="1" t="str">
        <f t="shared" si="236"/>
        <v>21:0455</v>
      </c>
      <c r="D1488" s="1" t="str">
        <f t="shared" si="237"/>
        <v>21:0149</v>
      </c>
      <c r="E1488" t="s">
        <v>5688</v>
      </c>
      <c r="F1488" t="s">
        <v>5689</v>
      </c>
      <c r="H1488">
        <v>54.5950901</v>
      </c>
      <c r="I1488">
        <v>-129.06651500000001</v>
      </c>
      <c r="J1488" s="1" t="str">
        <f t="shared" si="238"/>
        <v>NGR bulk stream sediment</v>
      </c>
      <c r="K1488" s="1" t="str">
        <f t="shared" si="239"/>
        <v>&lt;177 micron (NGR)</v>
      </c>
      <c r="L1488">
        <v>77</v>
      </c>
      <c r="M1488" t="s">
        <v>38</v>
      </c>
      <c r="N1488">
        <v>1487</v>
      </c>
      <c r="O1488">
        <v>6</v>
      </c>
    </row>
    <row r="1489" spans="1:15" hidden="1" x14ac:dyDescent="0.3">
      <c r="A1489" t="s">
        <v>5690</v>
      </c>
      <c r="B1489" t="s">
        <v>5691</v>
      </c>
      <c r="C1489" s="1" t="str">
        <f t="shared" si="236"/>
        <v>21:0455</v>
      </c>
      <c r="D1489" s="1" t="str">
        <f t="shared" si="237"/>
        <v>21:0149</v>
      </c>
      <c r="E1489" t="s">
        <v>5692</v>
      </c>
      <c r="F1489" t="s">
        <v>5693</v>
      </c>
      <c r="H1489">
        <v>54.615823300000002</v>
      </c>
      <c r="I1489">
        <v>-129.04710499999999</v>
      </c>
      <c r="J1489" s="1" t="str">
        <f t="shared" si="238"/>
        <v>NGR bulk stream sediment</v>
      </c>
      <c r="K1489" s="1" t="str">
        <f t="shared" si="239"/>
        <v>&lt;177 micron (NGR)</v>
      </c>
      <c r="L1489">
        <v>77</v>
      </c>
      <c r="M1489" t="s">
        <v>43</v>
      </c>
      <c r="N1489">
        <v>1488</v>
      </c>
      <c r="O1489">
        <v>7</v>
      </c>
    </row>
    <row r="1490" spans="1:15" hidden="1" x14ac:dyDescent="0.3">
      <c r="A1490" t="s">
        <v>5694</v>
      </c>
      <c r="B1490" t="s">
        <v>5695</v>
      </c>
      <c r="C1490" s="1" t="str">
        <f t="shared" si="236"/>
        <v>21:0455</v>
      </c>
      <c r="D1490" s="1" t="str">
        <f t="shared" si="237"/>
        <v>21:0149</v>
      </c>
      <c r="E1490" t="s">
        <v>5696</v>
      </c>
      <c r="F1490" t="s">
        <v>5697</v>
      </c>
      <c r="H1490">
        <v>54.614486999999997</v>
      </c>
      <c r="I1490">
        <v>-129.0392688</v>
      </c>
      <c r="J1490" s="1" t="str">
        <f t="shared" si="238"/>
        <v>NGR bulk stream sediment</v>
      </c>
      <c r="K1490" s="1" t="str">
        <f t="shared" si="239"/>
        <v>&lt;177 micron (NGR)</v>
      </c>
      <c r="L1490">
        <v>77</v>
      </c>
      <c r="M1490" t="s">
        <v>48</v>
      </c>
      <c r="N1490">
        <v>1489</v>
      </c>
      <c r="O1490">
        <v>3</v>
      </c>
    </row>
    <row r="1491" spans="1:15" hidden="1" x14ac:dyDescent="0.3">
      <c r="A1491" t="s">
        <v>5698</v>
      </c>
      <c r="B1491" t="s">
        <v>5699</v>
      </c>
      <c r="C1491" s="1" t="str">
        <f t="shared" si="236"/>
        <v>21:0455</v>
      </c>
      <c r="D1491" s="1" t="str">
        <f t="shared" si="237"/>
        <v>21:0149</v>
      </c>
      <c r="E1491" t="s">
        <v>5700</v>
      </c>
      <c r="F1491" t="s">
        <v>5701</v>
      </c>
      <c r="H1491">
        <v>54.585764500000003</v>
      </c>
      <c r="I1491">
        <v>-129.0368679</v>
      </c>
      <c r="J1491" s="1" t="str">
        <f t="shared" si="238"/>
        <v>NGR bulk stream sediment</v>
      </c>
      <c r="K1491" s="1" t="str">
        <f t="shared" si="239"/>
        <v>&lt;177 micron (NGR)</v>
      </c>
      <c r="L1491">
        <v>77</v>
      </c>
      <c r="M1491" t="s">
        <v>53</v>
      </c>
      <c r="N1491">
        <v>1490</v>
      </c>
      <c r="O1491">
        <v>3</v>
      </c>
    </row>
    <row r="1492" spans="1:15" hidden="1" x14ac:dyDescent="0.3">
      <c r="A1492" t="s">
        <v>5702</v>
      </c>
      <c r="B1492" t="s">
        <v>5703</v>
      </c>
      <c r="C1492" s="1" t="str">
        <f t="shared" si="236"/>
        <v>21:0455</v>
      </c>
      <c r="D1492" s="1" t="str">
        <f t="shared" si="237"/>
        <v>21:0149</v>
      </c>
      <c r="E1492" t="s">
        <v>5704</v>
      </c>
      <c r="F1492" t="s">
        <v>5705</v>
      </c>
      <c r="H1492">
        <v>54.569972700000001</v>
      </c>
      <c r="I1492">
        <v>-129.04048610000001</v>
      </c>
      <c r="J1492" s="1" t="str">
        <f t="shared" si="238"/>
        <v>NGR bulk stream sediment</v>
      </c>
      <c r="K1492" s="1" t="str">
        <f t="shared" si="239"/>
        <v>&lt;177 micron (NGR)</v>
      </c>
      <c r="L1492">
        <v>77</v>
      </c>
      <c r="M1492" t="s">
        <v>58</v>
      </c>
      <c r="N1492">
        <v>1491</v>
      </c>
      <c r="O1492">
        <v>12</v>
      </c>
    </row>
    <row r="1493" spans="1:15" hidden="1" x14ac:dyDescent="0.3">
      <c r="A1493" t="s">
        <v>5706</v>
      </c>
      <c r="B1493" t="s">
        <v>5707</v>
      </c>
      <c r="C1493" s="1" t="str">
        <f t="shared" si="236"/>
        <v>21:0455</v>
      </c>
      <c r="D1493" s="1" t="str">
        <f t="shared" si="237"/>
        <v>21:0149</v>
      </c>
      <c r="E1493" t="s">
        <v>5708</v>
      </c>
      <c r="F1493" t="s">
        <v>5709</v>
      </c>
      <c r="H1493">
        <v>54.534736199999998</v>
      </c>
      <c r="I1493">
        <v>-129.07288399999999</v>
      </c>
      <c r="J1493" s="1" t="str">
        <f t="shared" si="238"/>
        <v>NGR bulk stream sediment</v>
      </c>
      <c r="K1493" s="1" t="str">
        <f t="shared" si="239"/>
        <v>&lt;177 micron (NGR)</v>
      </c>
      <c r="L1493">
        <v>77</v>
      </c>
      <c r="M1493" t="s">
        <v>63</v>
      </c>
      <c r="N1493">
        <v>1492</v>
      </c>
      <c r="O1493">
        <v>6</v>
      </c>
    </row>
    <row r="1494" spans="1:15" hidden="1" x14ac:dyDescent="0.3">
      <c r="A1494" t="s">
        <v>5710</v>
      </c>
      <c r="B1494" t="s">
        <v>5711</v>
      </c>
      <c r="C1494" s="1" t="str">
        <f t="shared" si="236"/>
        <v>21:0455</v>
      </c>
      <c r="D1494" s="1" t="str">
        <f t="shared" si="237"/>
        <v>21:0149</v>
      </c>
      <c r="E1494" t="s">
        <v>5712</v>
      </c>
      <c r="F1494" t="s">
        <v>5713</v>
      </c>
      <c r="H1494">
        <v>54.5382739</v>
      </c>
      <c r="I1494">
        <v>-129.0783773</v>
      </c>
      <c r="J1494" s="1" t="str">
        <f t="shared" si="238"/>
        <v>NGR bulk stream sediment</v>
      </c>
      <c r="K1494" s="1" t="str">
        <f t="shared" si="239"/>
        <v>&lt;177 micron (NGR)</v>
      </c>
      <c r="L1494">
        <v>77</v>
      </c>
      <c r="M1494" t="s">
        <v>68</v>
      </c>
      <c r="N1494">
        <v>1493</v>
      </c>
      <c r="O1494">
        <v>27</v>
      </c>
    </row>
    <row r="1495" spans="1:15" hidden="1" x14ac:dyDescent="0.3">
      <c r="A1495" t="s">
        <v>5714</v>
      </c>
      <c r="B1495" t="s">
        <v>5715</v>
      </c>
      <c r="C1495" s="1" t="str">
        <f t="shared" si="236"/>
        <v>21:0455</v>
      </c>
      <c r="D1495" s="1" t="str">
        <f t="shared" si="237"/>
        <v>21:0149</v>
      </c>
      <c r="E1495" t="s">
        <v>5716</v>
      </c>
      <c r="F1495" t="s">
        <v>5717</v>
      </c>
      <c r="H1495">
        <v>54.545378200000002</v>
      </c>
      <c r="I1495">
        <v>-129.08545599999999</v>
      </c>
      <c r="J1495" s="1" t="str">
        <f t="shared" si="238"/>
        <v>NGR bulk stream sediment</v>
      </c>
      <c r="K1495" s="1" t="str">
        <f t="shared" si="239"/>
        <v>&lt;177 micron (NGR)</v>
      </c>
      <c r="L1495">
        <v>77</v>
      </c>
      <c r="M1495" t="s">
        <v>77</v>
      </c>
      <c r="N1495">
        <v>1494</v>
      </c>
      <c r="O1495">
        <v>5</v>
      </c>
    </row>
    <row r="1496" spans="1:15" hidden="1" x14ac:dyDescent="0.3">
      <c r="A1496" t="s">
        <v>5718</v>
      </c>
      <c r="B1496" t="s">
        <v>5719</v>
      </c>
      <c r="C1496" s="1" t="str">
        <f t="shared" si="236"/>
        <v>21:0455</v>
      </c>
      <c r="D1496" s="1" t="str">
        <f t="shared" si="237"/>
        <v>21:0149</v>
      </c>
      <c r="E1496" t="s">
        <v>5720</v>
      </c>
      <c r="F1496" t="s">
        <v>5721</v>
      </c>
      <c r="H1496">
        <v>54.542150599999999</v>
      </c>
      <c r="I1496">
        <v>-129.03099539999999</v>
      </c>
      <c r="J1496" s="1" t="str">
        <f t="shared" si="238"/>
        <v>NGR bulk stream sediment</v>
      </c>
      <c r="K1496" s="1" t="str">
        <f t="shared" si="239"/>
        <v>&lt;177 micron (NGR)</v>
      </c>
      <c r="L1496">
        <v>77</v>
      </c>
      <c r="M1496" t="s">
        <v>82</v>
      </c>
      <c r="N1496">
        <v>1495</v>
      </c>
      <c r="O1496">
        <v>7</v>
      </c>
    </row>
    <row r="1497" spans="1:15" hidden="1" x14ac:dyDescent="0.3">
      <c r="A1497" t="s">
        <v>5722</v>
      </c>
      <c r="B1497" t="s">
        <v>5723</v>
      </c>
      <c r="C1497" s="1" t="str">
        <f t="shared" si="236"/>
        <v>21:0455</v>
      </c>
      <c r="D1497" s="1" t="str">
        <f t="shared" si="237"/>
        <v>21:0149</v>
      </c>
      <c r="E1497" t="s">
        <v>5724</v>
      </c>
      <c r="F1497" t="s">
        <v>5725</v>
      </c>
      <c r="H1497">
        <v>54.548076799999997</v>
      </c>
      <c r="I1497">
        <v>-128.99572409999999</v>
      </c>
      <c r="J1497" s="1" t="str">
        <f t="shared" si="238"/>
        <v>NGR bulk stream sediment</v>
      </c>
      <c r="K1497" s="1" t="str">
        <f t="shared" si="239"/>
        <v>&lt;177 micron (NGR)</v>
      </c>
      <c r="L1497">
        <v>77</v>
      </c>
      <c r="M1497" t="s">
        <v>87</v>
      </c>
      <c r="N1497">
        <v>1496</v>
      </c>
      <c r="O1497">
        <v>5</v>
      </c>
    </row>
    <row r="1498" spans="1:15" hidden="1" x14ac:dyDescent="0.3">
      <c r="A1498" t="s">
        <v>5726</v>
      </c>
      <c r="B1498" t="s">
        <v>5727</v>
      </c>
      <c r="C1498" s="1" t="str">
        <f t="shared" si="236"/>
        <v>21:0455</v>
      </c>
      <c r="D1498" s="1" t="str">
        <f t="shared" si="237"/>
        <v>21:0149</v>
      </c>
      <c r="E1498" t="s">
        <v>5677</v>
      </c>
      <c r="F1498" t="s">
        <v>5728</v>
      </c>
      <c r="H1498">
        <v>54.546072100000004</v>
      </c>
      <c r="I1498">
        <v>-128.990082</v>
      </c>
      <c r="J1498" s="1" t="str">
        <f t="shared" si="238"/>
        <v>NGR bulk stream sediment</v>
      </c>
      <c r="K1498" s="1" t="str">
        <f t="shared" si="239"/>
        <v>&lt;177 micron (NGR)</v>
      </c>
      <c r="L1498">
        <v>77</v>
      </c>
      <c r="M1498" t="s">
        <v>72</v>
      </c>
      <c r="N1498">
        <v>1497</v>
      </c>
      <c r="O1498">
        <v>27</v>
      </c>
    </row>
    <row r="1499" spans="1:15" hidden="1" x14ac:dyDescent="0.3">
      <c r="A1499" t="s">
        <v>5729</v>
      </c>
      <c r="B1499" t="s">
        <v>5730</v>
      </c>
      <c r="C1499" s="1" t="str">
        <f t="shared" si="236"/>
        <v>21:0455</v>
      </c>
      <c r="D1499" s="1" t="str">
        <f t="shared" si="237"/>
        <v>21:0149</v>
      </c>
      <c r="E1499" t="s">
        <v>5731</v>
      </c>
      <c r="F1499" t="s">
        <v>5732</v>
      </c>
      <c r="H1499">
        <v>54.550664099999999</v>
      </c>
      <c r="I1499">
        <v>-128.98649520000001</v>
      </c>
      <c r="J1499" s="1" t="str">
        <f t="shared" si="238"/>
        <v>NGR bulk stream sediment</v>
      </c>
      <c r="K1499" s="1" t="str">
        <f t="shared" si="239"/>
        <v>&lt;177 micron (NGR)</v>
      </c>
      <c r="L1499">
        <v>77</v>
      </c>
      <c r="M1499" t="s">
        <v>92</v>
      </c>
      <c r="N1499">
        <v>1498</v>
      </c>
      <c r="O1499">
        <v>4</v>
      </c>
    </row>
    <row r="1500" spans="1:15" hidden="1" x14ac:dyDescent="0.3">
      <c r="A1500" t="s">
        <v>5733</v>
      </c>
      <c r="B1500" t="s">
        <v>5734</v>
      </c>
      <c r="C1500" s="1" t="str">
        <f t="shared" si="236"/>
        <v>21:0455</v>
      </c>
      <c r="D1500" s="1" t="str">
        <f t="shared" si="237"/>
        <v>21:0149</v>
      </c>
      <c r="E1500" t="s">
        <v>5735</v>
      </c>
      <c r="F1500" t="s">
        <v>5736</v>
      </c>
      <c r="H1500">
        <v>54.591645800000002</v>
      </c>
      <c r="I1500">
        <v>-128.98600970000001</v>
      </c>
      <c r="J1500" s="1" t="str">
        <f t="shared" si="238"/>
        <v>NGR bulk stream sediment</v>
      </c>
      <c r="K1500" s="1" t="str">
        <f t="shared" si="239"/>
        <v>&lt;177 micron (NGR)</v>
      </c>
      <c r="L1500">
        <v>77</v>
      </c>
      <c r="M1500" t="s">
        <v>97</v>
      </c>
      <c r="N1500">
        <v>1499</v>
      </c>
      <c r="O1500">
        <v>4</v>
      </c>
    </row>
    <row r="1501" spans="1:15" hidden="1" x14ac:dyDescent="0.3">
      <c r="A1501" t="s">
        <v>5737</v>
      </c>
      <c r="B1501" t="s">
        <v>5738</v>
      </c>
      <c r="C1501" s="1" t="str">
        <f t="shared" si="236"/>
        <v>21:0455</v>
      </c>
      <c r="D1501" s="1" t="str">
        <f t="shared" si="237"/>
        <v>21:0149</v>
      </c>
      <c r="E1501" t="s">
        <v>5739</v>
      </c>
      <c r="F1501" t="s">
        <v>5740</v>
      </c>
      <c r="H1501">
        <v>54.567326700000002</v>
      </c>
      <c r="I1501">
        <v>-128.9893227</v>
      </c>
      <c r="J1501" s="1" t="str">
        <f t="shared" si="238"/>
        <v>NGR bulk stream sediment</v>
      </c>
      <c r="K1501" s="1" t="str">
        <f t="shared" si="239"/>
        <v>&lt;177 micron (NGR)</v>
      </c>
      <c r="L1501">
        <v>77</v>
      </c>
      <c r="M1501" t="s">
        <v>102</v>
      </c>
      <c r="N1501">
        <v>1500</v>
      </c>
      <c r="O1501">
        <v>3</v>
      </c>
    </row>
    <row r="1502" spans="1:15" hidden="1" x14ac:dyDescent="0.3">
      <c r="A1502" t="s">
        <v>5741</v>
      </c>
      <c r="B1502" t="s">
        <v>5742</v>
      </c>
      <c r="C1502" s="1" t="str">
        <f t="shared" si="236"/>
        <v>21:0455</v>
      </c>
      <c r="D1502" s="1" t="str">
        <f>HYPERLINK("https://geochem.nrcan.gc.ca/cdogs/content/svy/svy_e.htm", "")</f>
        <v/>
      </c>
      <c r="G1502" s="1" t="str">
        <f>HYPERLINK("https://geochem.nrcan.gc.ca/cdogs/content/cr_/cr_00120_e.htm", "120")</f>
        <v>120</v>
      </c>
      <c r="J1502" t="s">
        <v>31</v>
      </c>
      <c r="K1502" t="s">
        <v>32</v>
      </c>
      <c r="L1502">
        <v>77</v>
      </c>
      <c r="M1502" t="s">
        <v>33</v>
      </c>
      <c r="N1502">
        <v>1501</v>
      </c>
      <c r="O1502">
        <v>4</v>
      </c>
    </row>
    <row r="1503" spans="1:15" hidden="1" x14ac:dyDescent="0.3">
      <c r="A1503" t="s">
        <v>5743</v>
      </c>
      <c r="B1503" t="s">
        <v>5744</v>
      </c>
      <c r="C1503" s="1" t="str">
        <f t="shared" si="236"/>
        <v>21:0455</v>
      </c>
      <c r="D1503" s="1" t="str">
        <f t="shared" ref="D1503:D1516" si="240">HYPERLINK("https://geochem.nrcan.gc.ca/cdogs/content/svy/svy210149_e.htm", "21:0149")</f>
        <v>21:0149</v>
      </c>
      <c r="E1503" t="s">
        <v>5745</v>
      </c>
      <c r="F1503" t="s">
        <v>5746</v>
      </c>
      <c r="H1503">
        <v>54.527915800000002</v>
      </c>
      <c r="I1503">
        <v>-128.94907689999999</v>
      </c>
      <c r="J1503" s="1" t="str">
        <f t="shared" ref="J1503:J1516" si="241">HYPERLINK("https://geochem.nrcan.gc.ca/cdogs/content/kwd/kwd020030_e.htm", "NGR bulk stream sediment")</f>
        <v>NGR bulk stream sediment</v>
      </c>
      <c r="K1503" s="1" t="str">
        <f t="shared" ref="K1503:K1516" si="242">HYPERLINK("https://geochem.nrcan.gc.ca/cdogs/content/kwd/kwd080006_e.htm", "&lt;177 micron (NGR)")</f>
        <v>&lt;177 micron (NGR)</v>
      </c>
      <c r="L1503">
        <v>77</v>
      </c>
      <c r="M1503" t="s">
        <v>107</v>
      </c>
      <c r="N1503">
        <v>1502</v>
      </c>
      <c r="O1503">
        <v>9</v>
      </c>
    </row>
    <row r="1504" spans="1:15" hidden="1" x14ac:dyDescent="0.3">
      <c r="A1504" t="s">
        <v>5747</v>
      </c>
      <c r="B1504" t="s">
        <v>5748</v>
      </c>
      <c r="C1504" s="1" t="str">
        <f t="shared" si="236"/>
        <v>21:0455</v>
      </c>
      <c r="D1504" s="1" t="str">
        <f t="shared" si="240"/>
        <v>21:0149</v>
      </c>
      <c r="E1504" t="s">
        <v>5749</v>
      </c>
      <c r="F1504" t="s">
        <v>5750</v>
      </c>
      <c r="H1504">
        <v>54.430496400000003</v>
      </c>
      <c r="I1504">
        <v>-129.67484859999999</v>
      </c>
      <c r="J1504" s="1" t="str">
        <f t="shared" si="241"/>
        <v>NGR bulk stream sediment</v>
      </c>
      <c r="K1504" s="1" t="str">
        <f t="shared" si="242"/>
        <v>&lt;177 micron (NGR)</v>
      </c>
      <c r="L1504">
        <v>77</v>
      </c>
      <c r="M1504" t="s">
        <v>112</v>
      </c>
      <c r="N1504">
        <v>1503</v>
      </c>
      <c r="O1504">
        <v>1</v>
      </c>
    </row>
    <row r="1505" spans="1:15" hidden="1" x14ac:dyDescent="0.3">
      <c r="A1505" t="s">
        <v>5751</v>
      </c>
      <c r="B1505" t="s">
        <v>5752</v>
      </c>
      <c r="C1505" s="1" t="str">
        <f t="shared" si="236"/>
        <v>21:0455</v>
      </c>
      <c r="D1505" s="1" t="str">
        <f t="shared" si="240"/>
        <v>21:0149</v>
      </c>
      <c r="E1505" t="s">
        <v>5753</v>
      </c>
      <c r="F1505" t="s">
        <v>5754</v>
      </c>
      <c r="H1505">
        <v>54.381445200000002</v>
      </c>
      <c r="I1505">
        <v>-129.58429849999999</v>
      </c>
      <c r="J1505" s="1" t="str">
        <f t="shared" si="241"/>
        <v>NGR bulk stream sediment</v>
      </c>
      <c r="K1505" s="1" t="str">
        <f t="shared" si="242"/>
        <v>&lt;177 micron (NGR)</v>
      </c>
      <c r="L1505">
        <v>78</v>
      </c>
      <c r="M1505" t="s">
        <v>19</v>
      </c>
      <c r="N1505">
        <v>1504</v>
      </c>
      <c r="O1505">
        <v>2</v>
      </c>
    </row>
    <row r="1506" spans="1:15" hidden="1" x14ac:dyDescent="0.3">
      <c r="A1506" t="s">
        <v>5755</v>
      </c>
      <c r="B1506" t="s">
        <v>5756</v>
      </c>
      <c r="C1506" s="1" t="str">
        <f t="shared" si="236"/>
        <v>21:0455</v>
      </c>
      <c r="D1506" s="1" t="str">
        <f t="shared" si="240"/>
        <v>21:0149</v>
      </c>
      <c r="E1506" t="s">
        <v>5757</v>
      </c>
      <c r="F1506" t="s">
        <v>5758</v>
      </c>
      <c r="H1506">
        <v>54.456024900000003</v>
      </c>
      <c r="I1506">
        <v>-129.65859810000001</v>
      </c>
      <c r="J1506" s="1" t="str">
        <f t="shared" si="241"/>
        <v>NGR bulk stream sediment</v>
      </c>
      <c r="K1506" s="1" t="str">
        <f t="shared" si="242"/>
        <v>&lt;177 micron (NGR)</v>
      </c>
      <c r="L1506">
        <v>78</v>
      </c>
      <c r="M1506" t="s">
        <v>38</v>
      </c>
      <c r="N1506">
        <v>1505</v>
      </c>
      <c r="O1506">
        <v>2</v>
      </c>
    </row>
    <row r="1507" spans="1:15" hidden="1" x14ac:dyDescent="0.3">
      <c r="A1507" t="s">
        <v>5759</v>
      </c>
      <c r="B1507" t="s">
        <v>5760</v>
      </c>
      <c r="C1507" s="1" t="str">
        <f t="shared" si="236"/>
        <v>21:0455</v>
      </c>
      <c r="D1507" s="1" t="str">
        <f t="shared" si="240"/>
        <v>21:0149</v>
      </c>
      <c r="E1507" t="s">
        <v>5761</v>
      </c>
      <c r="F1507" t="s">
        <v>5762</v>
      </c>
      <c r="H1507">
        <v>54.452210700000002</v>
      </c>
      <c r="I1507">
        <v>-129.66237649999999</v>
      </c>
      <c r="J1507" s="1" t="str">
        <f t="shared" si="241"/>
        <v>NGR bulk stream sediment</v>
      </c>
      <c r="K1507" s="1" t="str">
        <f t="shared" si="242"/>
        <v>&lt;177 micron (NGR)</v>
      </c>
      <c r="L1507">
        <v>78</v>
      </c>
      <c r="M1507" t="s">
        <v>43</v>
      </c>
      <c r="N1507">
        <v>1506</v>
      </c>
      <c r="O1507">
        <v>2</v>
      </c>
    </row>
    <row r="1508" spans="1:15" hidden="1" x14ac:dyDescent="0.3">
      <c r="A1508" t="s">
        <v>5763</v>
      </c>
      <c r="B1508" t="s">
        <v>5764</v>
      </c>
      <c r="C1508" s="1" t="str">
        <f t="shared" si="236"/>
        <v>21:0455</v>
      </c>
      <c r="D1508" s="1" t="str">
        <f t="shared" si="240"/>
        <v>21:0149</v>
      </c>
      <c r="E1508" t="s">
        <v>5765</v>
      </c>
      <c r="F1508" t="s">
        <v>5766</v>
      </c>
      <c r="H1508">
        <v>54.446877399999998</v>
      </c>
      <c r="I1508">
        <v>-129.62509679999999</v>
      </c>
      <c r="J1508" s="1" t="str">
        <f t="shared" si="241"/>
        <v>NGR bulk stream sediment</v>
      </c>
      <c r="K1508" s="1" t="str">
        <f t="shared" si="242"/>
        <v>&lt;177 micron (NGR)</v>
      </c>
      <c r="L1508">
        <v>78</v>
      </c>
      <c r="M1508" t="s">
        <v>48</v>
      </c>
      <c r="N1508">
        <v>1507</v>
      </c>
      <c r="O1508">
        <v>2</v>
      </c>
    </row>
    <row r="1509" spans="1:15" hidden="1" x14ac:dyDescent="0.3">
      <c r="A1509" t="s">
        <v>5767</v>
      </c>
      <c r="B1509" t="s">
        <v>5768</v>
      </c>
      <c r="C1509" s="1" t="str">
        <f t="shared" si="236"/>
        <v>21:0455</v>
      </c>
      <c r="D1509" s="1" t="str">
        <f t="shared" si="240"/>
        <v>21:0149</v>
      </c>
      <c r="E1509" t="s">
        <v>5769</v>
      </c>
      <c r="F1509" t="s">
        <v>5770</v>
      </c>
      <c r="H1509">
        <v>54.450353300000003</v>
      </c>
      <c r="I1509">
        <v>-129.61190339999999</v>
      </c>
      <c r="J1509" s="1" t="str">
        <f t="shared" si="241"/>
        <v>NGR bulk stream sediment</v>
      </c>
      <c r="K1509" s="1" t="str">
        <f t="shared" si="242"/>
        <v>&lt;177 micron (NGR)</v>
      </c>
      <c r="L1509">
        <v>78</v>
      </c>
      <c r="M1509" t="s">
        <v>53</v>
      </c>
      <c r="N1509">
        <v>1508</v>
      </c>
      <c r="O1509">
        <v>2</v>
      </c>
    </row>
    <row r="1510" spans="1:15" hidden="1" x14ac:dyDescent="0.3">
      <c r="A1510" t="s">
        <v>5771</v>
      </c>
      <c r="B1510" t="s">
        <v>5772</v>
      </c>
      <c r="C1510" s="1" t="str">
        <f t="shared" si="236"/>
        <v>21:0455</v>
      </c>
      <c r="D1510" s="1" t="str">
        <f t="shared" si="240"/>
        <v>21:0149</v>
      </c>
      <c r="E1510" t="s">
        <v>5773</v>
      </c>
      <c r="F1510" t="s">
        <v>5774</v>
      </c>
      <c r="H1510">
        <v>54.430103600000002</v>
      </c>
      <c r="I1510">
        <v>-129.58693700000001</v>
      </c>
      <c r="J1510" s="1" t="str">
        <f t="shared" si="241"/>
        <v>NGR bulk stream sediment</v>
      </c>
      <c r="K1510" s="1" t="str">
        <f t="shared" si="242"/>
        <v>&lt;177 micron (NGR)</v>
      </c>
      <c r="L1510">
        <v>78</v>
      </c>
      <c r="M1510" t="s">
        <v>58</v>
      </c>
      <c r="N1510">
        <v>1509</v>
      </c>
      <c r="O1510">
        <v>1</v>
      </c>
    </row>
    <row r="1511" spans="1:15" hidden="1" x14ac:dyDescent="0.3">
      <c r="A1511" t="s">
        <v>5775</v>
      </c>
      <c r="B1511" t="s">
        <v>5776</v>
      </c>
      <c r="C1511" s="1" t="str">
        <f t="shared" si="236"/>
        <v>21:0455</v>
      </c>
      <c r="D1511" s="1" t="str">
        <f t="shared" si="240"/>
        <v>21:0149</v>
      </c>
      <c r="E1511" t="s">
        <v>5777</v>
      </c>
      <c r="F1511" t="s">
        <v>5778</v>
      </c>
      <c r="H1511">
        <v>54.4337521</v>
      </c>
      <c r="I1511">
        <v>-129.57619919999999</v>
      </c>
      <c r="J1511" s="1" t="str">
        <f t="shared" si="241"/>
        <v>NGR bulk stream sediment</v>
      </c>
      <c r="K1511" s="1" t="str">
        <f t="shared" si="242"/>
        <v>&lt;177 micron (NGR)</v>
      </c>
      <c r="L1511">
        <v>78</v>
      </c>
      <c r="M1511" t="s">
        <v>63</v>
      </c>
      <c r="N1511">
        <v>1510</v>
      </c>
      <c r="O1511">
        <v>3</v>
      </c>
    </row>
    <row r="1512" spans="1:15" hidden="1" x14ac:dyDescent="0.3">
      <c r="A1512" t="s">
        <v>5779</v>
      </c>
      <c r="B1512" t="s">
        <v>5780</v>
      </c>
      <c r="C1512" s="1" t="str">
        <f t="shared" si="236"/>
        <v>21:0455</v>
      </c>
      <c r="D1512" s="1" t="str">
        <f t="shared" si="240"/>
        <v>21:0149</v>
      </c>
      <c r="E1512" t="s">
        <v>5781</v>
      </c>
      <c r="F1512" t="s">
        <v>5782</v>
      </c>
      <c r="H1512">
        <v>54.418450700000001</v>
      </c>
      <c r="I1512">
        <v>-129.55821599999999</v>
      </c>
      <c r="J1512" s="1" t="str">
        <f t="shared" si="241"/>
        <v>NGR bulk stream sediment</v>
      </c>
      <c r="K1512" s="1" t="str">
        <f t="shared" si="242"/>
        <v>&lt;177 micron (NGR)</v>
      </c>
      <c r="L1512">
        <v>78</v>
      </c>
      <c r="M1512" t="s">
        <v>68</v>
      </c>
      <c r="N1512">
        <v>1511</v>
      </c>
      <c r="O1512">
        <v>2</v>
      </c>
    </row>
    <row r="1513" spans="1:15" hidden="1" x14ac:dyDescent="0.3">
      <c r="A1513" t="s">
        <v>5783</v>
      </c>
      <c r="B1513" t="s">
        <v>5784</v>
      </c>
      <c r="C1513" s="1" t="str">
        <f t="shared" si="236"/>
        <v>21:0455</v>
      </c>
      <c r="D1513" s="1" t="str">
        <f t="shared" si="240"/>
        <v>21:0149</v>
      </c>
      <c r="E1513" t="s">
        <v>5785</v>
      </c>
      <c r="F1513" t="s">
        <v>5786</v>
      </c>
      <c r="H1513">
        <v>54.418180499999998</v>
      </c>
      <c r="I1513">
        <v>-129.54107759999999</v>
      </c>
      <c r="J1513" s="1" t="str">
        <f t="shared" si="241"/>
        <v>NGR bulk stream sediment</v>
      </c>
      <c r="K1513" s="1" t="str">
        <f t="shared" si="242"/>
        <v>&lt;177 micron (NGR)</v>
      </c>
      <c r="L1513">
        <v>78</v>
      </c>
      <c r="M1513" t="s">
        <v>77</v>
      </c>
      <c r="N1513">
        <v>1512</v>
      </c>
      <c r="O1513">
        <v>4</v>
      </c>
    </row>
    <row r="1514" spans="1:15" hidden="1" x14ac:dyDescent="0.3">
      <c r="A1514" t="s">
        <v>5787</v>
      </c>
      <c r="B1514" t="s">
        <v>5788</v>
      </c>
      <c r="C1514" s="1" t="str">
        <f t="shared" si="236"/>
        <v>21:0455</v>
      </c>
      <c r="D1514" s="1" t="str">
        <f t="shared" si="240"/>
        <v>21:0149</v>
      </c>
      <c r="E1514" t="s">
        <v>5789</v>
      </c>
      <c r="F1514" t="s">
        <v>5790</v>
      </c>
      <c r="H1514">
        <v>54.4072405</v>
      </c>
      <c r="I1514">
        <v>-129.53735829999999</v>
      </c>
      <c r="J1514" s="1" t="str">
        <f t="shared" si="241"/>
        <v>NGR bulk stream sediment</v>
      </c>
      <c r="K1514" s="1" t="str">
        <f t="shared" si="242"/>
        <v>&lt;177 micron (NGR)</v>
      </c>
      <c r="L1514">
        <v>78</v>
      </c>
      <c r="M1514" t="s">
        <v>82</v>
      </c>
      <c r="N1514">
        <v>1513</v>
      </c>
      <c r="O1514">
        <v>4</v>
      </c>
    </row>
    <row r="1515" spans="1:15" hidden="1" x14ac:dyDescent="0.3">
      <c r="A1515" t="s">
        <v>5791</v>
      </c>
      <c r="B1515" t="s">
        <v>5792</v>
      </c>
      <c r="C1515" s="1" t="str">
        <f t="shared" si="236"/>
        <v>21:0455</v>
      </c>
      <c r="D1515" s="1" t="str">
        <f t="shared" si="240"/>
        <v>21:0149</v>
      </c>
      <c r="E1515" t="s">
        <v>5793</v>
      </c>
      <c r="F1515" t="s">
        <v>5794</v>
      </c>
      <c r="H1515">
        <v>54.396851699999999</v>
      </c>
      <c r="I1515">
        <v>-129.6331102</v>
      </c>
      <c r="J1515" s="1" t="str">
        <f t="shared" si="241"/>
        <v>NGR bulk stream sediment</v>
      </c>
      <c r="K1515" s="1" t="str">
        <f t="shared" si="242"/>
        <v>&lt;177 micron (NGR)</v>
      </c>
      <c r="L1515">
        <v>78</v>
      </c>
      <c r="M1515" t="s">
        <v>87</v>
      </c>
      <c r="N1515">
        <v>1514</v>
      </c>
      <c r="O1515">
        <v>3</v>
      </c>
    </row>
    <row r="1516" spans="1:15" hidden="1" x14ac:dyDescent="0.3">
      <c r="A1516" t="s">
        <v>5795</v>
      </c>
      <c r="B1516" t="s">
        <v>5796</v>
      </c>
      <c r="C1516" s="1" t="str">
        <f t="shared" si="236"/>
        <v>21:0455</v>
      </c>
      <c r="D1516" s="1" t="str">
        <f t="shared" si="240"/>
        <v>21:0149</v>
      </c>
      <c r="E1516" t="s">
        <v>5797</v>
      </c>
      <c r="F1516" t="s">
        <v>5798</v>
      </c>
      <c r="H1516">
        <v>54.362175800000003</v>
      </c>
      <c r="I1516">
        <v>-129.6144626</v>
      </c>
      <c r="J1516" s="1" t="str">
        <f t="shared" si="241"/>
        <v>NGR bulk stream sediment</v>
      </c>
      <c r="K1516" s="1" t="str">
        <f t="shared" si="242"/>
        <v>&lt;177 micron (NGR)</v>
      </c>
      <c r="L1516">
        <v>78</v>
      </c>
      <c r="M1516" t="s">
        <v>24</v>
      </c>
      <c r="N1516">
        <v>1515</v>
      </c>
      <c r="O1516">
        <v>2</v>
      </c>
    </row>
    <row r="1517" spans="1:15" hidden="1" x14ac:dyDescent="0.3">
      <c r="A1517" t="s">
        <v>5799</v>
      </c>
      <c r="B1517" t="s">
        <v>5800</v>
      </c>
      <c r="C1517" s="1" t="str">
        <f t="shared" si="236"/>
        <v>21:0455</v>
      </c>
      <c r="D1517" s="1" t="str">
        <f>HYPERLINK("https://geochem.nrcan.gc.ca/cdogs/content/svy/svy_e.htm", "")</f>
        <v/>
      </c>
      <c r="G1517" s="1" t="str">
        <f>HYPERLINK("https://geochem.nrcan.gc.ca/cdogs/content/cr_/cr_00121_e.htm", "121")</f>
        <v>121</v>
      </c>
      <c r="J1517" t="s">
        <v>31</v>
      </c>
      <c r="K1517" t="s">
        <v>32</v>
      </c>
      <c r="L1517">
        <v>78</v>
      </c>
      <c r="M1517" t="s">
        <v>33</v>
      </c>
      <c r="N1517">
        <v>1516</v>
      </c>
      <c r="O1517">
        <v>4</v>
      </c>
    </row>
    <row r="1518" spans="1:15" hidden="1" x14ac:dyDescent="0.3">
      <c r="A1518" t="s">
        <v>5801</v>
      </c>
      <c r="B1518" t="s">
        <v>5802</v>
      </c>
      <c r="C1518" s="1" t="str">
        <f t="shared" si="236"/>
        <v>21:0455</v>
      </c>
      <c r="D1518" s="1" t="str">
        <f t="shared" ref="D1518:D1542" si="243">HYPERLINK("https://geochem.nrcan.gc.ca/cdogs/content/svy/svy210149_e.htm", "21:0149")</f>
        <v>21:0149</v>
      </c>
      <c r="E1518" t="s">
        <v>5797</v>
      </c>
      <c r="F1518" t="s">
        <v>5803</v>
      </c>
      <c r="H1518">
        <v>54.362175800000003</v>
      </c>
      <c r="I1518">
        <v>-129.6144626</v>
      </c>
      <c r="J1518" s="1" t="str">
        <f t="shared" ref="J1518:J1542" si="244">HYPERLINK("https://geochem.nrcan.gc.ca/cdogs/content/kwd/kwd020030_e.htm", "NGR bulk stream sediment")</f>
        <v>NGR bulk stream sediment</v>
      </c>
      <c r="K1518" s="1" t="str">
        <f t="shared" ref="K1518:K1542" si="245">HYPERLINK("https://geochem.nrcan.gc.ca/cdogs/content/kwd/kwd080006_e.htm", "&lt;177 micron (NGR)")</f>
        <v>&lt;177 micron (NGR)</v>
      </c>
      <c r="L1518">
        <v>78</v>
      </c>
      <c r="M1518" t="s">
        <v>28</v>
      </c>
      <c r="N1518">
        <v>1517</v>
      </c>
      <c r="O1518">
        <v>3</v>
      </c>
    </row>
    <row r="1519" spans="1:15" hidden="1" x14ac:dyDescent="0.3">
      <c r="A1519" t="s">
        <v>5804</v>
      </c>
      <c r="B1519" t="s">
        <v>5805</v>
      </c>
      <c r="C1519" s="1" t="str">
        <f t="shared" si="236"/>
        <v>21:0455</v>
      </c>
      <c r="D1519" s="1" t="str">
        <f t="shared" si="243"/>
        <v>21:0149</v>
      </c>
      <c r="E1519" t="s">
        <v>5806</v>
      </c>
      <c r="F1519" t="s">
        <v>5807</v>
      </c>
      <c r="H1519">
        <v>54.383434399999999</v>
      </c>
      <c r="I1519">
        <v>-129.6140269</v>
      </c>
      <c r="J1519" s="1" t="str">
        <f t="shared" si="244"/>
        <v>NGR bulk stream sediment</v>
      </c>
      <c r="K1519" s="1" t="str">
        <f t="shared" si="245"/>
        <v>&lt;177 micron (NGR)</v>
      </c>
      <c r="L1519">
        <v>78</v>
      </c>
      <c r="M1519" t="s">
        <v>92</v>
      </c>
      <c r="N1519">
        <v>1518</v>
      </c>
      <c r="O1519">
        <v>1</v>
      </c>
    </row>
    <row r="1520" spans="1:15" hidden="1" x14ac:dyDescent="0.3">
      <c r="A1520" t="s">
        <v>5808</v>
      </c>
      <c r="B1520" t="s">
        <v>5809</v>
      </c>
      <c r="C1520" s="1" t="str">
        <f t="shared" si="236"/>
        <v>21:0455</v>
      </c>
      <c r="D1520" s="1" t="str">
        <f t="shared" si="243"/>
        <v>21:0149</v>
      </c>
      <c r="E1520" t="s">
        <v>5810</v>
      </c>
      <c r="F1520" t="s">
        <v>5811</v>
      </c>
      <c r="H1520">
        <v>54.380112199999999</v>
      </c>
      <c r="I1520">
        <v>-129.6133921</v>
      </c>
      <c r="J1520" s="1" t="str">
        <f t="shared" si="244"/>
        <v>NGR bulk stream sediment</v>
      </c>
      <c r="K1520" s="1" t="str">
        <f t="shared" si="245"/>
        <v>&lt;177 micron (NGR)</v>
      </c>
      <c r="L1520">
        <v>78</v>
      </c>
      <c r="M1520" t="s">
        <v>97</v>
      </c>
      <c r="N1520">
        <v>1519</v>
      </c>
      <c r="O1520">
        <v>1</v>
      </c>
    </row>
    <row r="1521" spans="1:15" hidden="1" x14ac:dyDescent="0.3">
      <c r="A1521" t="s">
        <v>5812</v>
      </c>
      <c r="B1521" t="s">
        <v>5813</v>
      </c>
      <c r="C1521" s="1" t="str">
        <f t="shared" si="236"/>
        <v>21:0455</v>
      </c>
      <c r="D1521" s="1" t="str">
        <f t="shared" si="243"/>
        <v>21:0149</v>
      </c>
      <c r="E1521" t="s">
        <v>5814</v>
      </c>
      <c r="F1521" t="s">
        <v>5815</v>
      </c>
      <c r="H1521">
        <v>54.3829852</v>
      </c>
      <c r="I1521">
        <v>-129.5945591</v>
      </c>
      <c r="J1521" s="1" t="str">
        <f t="shared" si="244"/>
        <v>NGR bulk stream sediment</v>
      </c>
      <c r="K1521" s="1" t="str">
        <f t="shared" si="245"/>
        <v>&lt;177 micron (NGR)</v>
      </c>
      <c r="L1521">
        <v>78</v>
      </c>
      <c r="M1521" t="s">
        <v>102</v>
      </c>
      <c r="N1521">
        <v>1520</v>
      </c>
      <c r="O1521">
        <v>1</v>
      </c>
    </row>
    <row r="1522" spans="1:15" hidden="1" x14ac:dyDescent="0.3">
      <c r="A1522" t="s">
        <v>5816</v>
      </c>
      <c r="B1522" t="s">
        <v>5817</v>
      </c>
      <c r="C1522" s="1" t="str">
        <f t="shared" si="236"/>
        <v>21:0455</v>
      </c>
      <c r="D1522" s="1" t="str">
        <f t="shared" si="243"/>
        <v>21:0149</v>
      </c>
      <c r="E1522" t="s">
        <v>5753</v>
      </c>
      <c r="F1522" t="s">
        <v>5818</v>
      </c>
      <c r="H1522">
        <v>54.381445200000002</v>
      </c>
      <c r="I1522">
        <v>-129.58429849999999</v>
      </c>
      <c r="J1522" s="1" t="str">
        <f t="shared" si="244"/>
        <v>NGR bulk stream sediment</v>
      </c>
      <c r="K1522" s="1" t="str">
        <f t="shared" si="245"/>
        <v>&lt;177 micron (NGR)</v>
      </c>
      <c r="L1522">
        <v>78</v>
      </c>
      <c r="M1522" t="s">
        <v>72</v>
      </c>
      <c r="N1522">
        <v>1521</v>
      </c>
      <c r="O1522">
        <v>3</v>
      </c>
    </row>
    <row r="1523" spans="1:15" hidden="1" x14ac:dyDescent="0.3">
      <c r="A1523" t="s">
        <v>5819</v>
      </c>
      <c r="B1523" t="s">
        <v>5820</v>
      </c>
      <c r="C1523" s="1" t="str">
        <f t="shared" si="236"/>
        <v>21:0455</v>
      </c>
      <c r="D1523" s="1" t="str">
        <f t="shared" si="243"/>
        <v>21:0149</v>
      </c>
      <c r="E1523" t="s">
        <v>5821</v>
      </c>
      <c r="F1523" t="s">
        <v>5822</v>
      </c>
      <c r="H1523">
        <v>54.375985399999998</v>
      </c>
      <c r="I1523">
        <v>-129.57960249999999</v>
      </c>
      <c r="J1523" s="1" t="str">
        <f t="shared" si="244"/>
        <v>NGR bulk stream sediment</v>
      </c>
      <c r="K1523" s="1" t="str">
        <f t="shared" si="245"/>
        <v>&lt;177 micron (NGR)</v>
      </c>
      <c r="L1523">
        <v>78</v>
      </c>
      <c r="M1523" t="s">
        <v>107</v>
      </c>
      <c r="N1523">
        <v>1522</v>
      </c>
      <c r="O1523">
        <v>3</v>
      </c>
    </row>
    <row r="1524" spans="1:15" hidden="1" x14ac:dyDescent="0.3">
      <c r="A1524" t="s">
        <v>5823</v>
      </c>
      <c r="B1524" t="s">
        <v>5824</v>
      </c>
      <c r="C1524" s="1" t="str">
        <f t="shared" si="236"/>
        <v>21:0455</v>
      </c>
      <c r="D1524" s="1" t="str">
        <f t="shared" si="243"/>
        <v>21:0149</v>
      </c>
      <c r="E1524" t="s">
        <v>5825</v>
      </c>
      <c r="F1524" t="s">
        <v>5826</v>
      </c>
      <c r="H1524">
        <v>54.375319699999999</v>
      </c>
      <c r="I1524">
        <v>-129.56296800000001</v>
      </c>
      <c r="J1524" s="1" t="str">
        <f t="shared" si="244"/>
        <v>NGR bulk stream sediment</v>
      </c>
      <c r="K1524" s="1" t="str">
        <f t="shared" si="245"/>
        <v>&lt;177 micron (NGR)</v>
      </c>
      <c r="L1524">
        <v>78</v>
      </c>
      <c r="M1524" t="s">
        <v>112</v>
      </c>
      <c r="N1524">
        <v>1523</v>
      </c>
      <c r="O1524">
        <v>2</v>
      </c>
    </row>
    <row r="1525" spans="1:15" hidden="1" x14ac:dyDescent="0.3">
      <c r="A1525" t="s">
        <v>5827</v>
      </c>
      <c r="B1525" t="s">
        <v>5828</v>
      </c>
      <c r="C1525" s="1" t="str">
        <f t="shared" si="236"/>
        <v>21:0455</v>
      </c>
      <c r="D1525" s="1" t="str">
        <f t="shared" si="243"/>
        <v>21:0149</v>
      </c>
      <c r="E1525" t="s">
        <v>5829</v>
      </c>
      <c r="F1525" t="s">
        <v>5830</v>
      </c>
      <c r="H1525">
        <v>54.3231106</v>
      </c>
      <c r="I1525">
        <v>-129.57900950000001</v>
      </c>
      <c r="J1525" s="1" t="str">
        <f t="shared" si="244"/>
        <v>NGR bulk stream sediment</v>
      </c>
      <c r="K1525" s="1" t="str">
        <f t="shared" si="245"/>
        <v>&lt;177 micron (NGR)</v>
      </c>
      <c r="L1525">
        <v>79</v>
      </c>
      <c r="M1525" t="s">
        <v>725</v>
      </c>
      <c r="N1525">
        <v>1524</v>
      </c>
      <c r="O1525">
        <v>1</v>
      </c>
    </row>
    <row r="1526" spans="1:15" hidden="1" x14ac:dyDescent="0.3">
      <c r="A1526" t="s">
        <v>5831</v>
      </c>
      <c r="B1526" t="s">
        <v>5832</v>
      </c>
      <c r="C1526" s="1" t="str">
        <f t="shared" si="236"/>
        <v>21:0455</v>
      </c>
      <c r="D1526" s="1" t="str">
        <f t="shared" si="243"/>
        <v>21:0149</v>
      </c>
      <c r="E1526" t="s">
        <v>5833</v>
      </c>
      <c r="F1526" t="s">
        <v>5834</v>
      </c>
      <c r="H1526">
        <v>54.377283499999997</v>
      </c>
      <c r="I1526">
        <v>-129.52691100000001</v>
      </c>
      <c r="J1526" s="1" t="str">
        <f t="shared" si="244"/>
        <v>NGR bulk stream sediment</v>
      </c>
      <c r="K1526" s="1" t="str">
        <f t="shared" si="245"/>
        <v>&lt;177 micron (NGR)</v>
      </c>
      <c r="L1526">
        <v>79</v>
      </c>
      <c r="M1526" t="s">
        <v>38</v>
      </c>
      <c r="N1526">
        <v>1525</v>
      </c>
      <c r="O1526">
        <v>2</v>
      </c>
    </row>
    <row r="1527" spans="1:15" hidden="1" x14ac:dyDescent="0.3">
      <c r="A1527" t="s">
        <v>5835</v>
      </c>
      <c r="B1527" t="s">
        <v>5836</v>
      </c>
      <c r="C1527" s="1" t="str">
        <f t="shared" si="236"/>
        <v>21:0455</v>
      </c>
      <c r="D1527" s="1" t="str">
        <f t="shared" si="243"/>
        <v>21:0149</v>
      </c>
      <c r="E1527" t="s">
        <v>5837</v>
      </c>
      <c r="F1527" t="s">
        <v>5838</v>
      </c>
      <c r="H1527">
        <v>54.3722019</v>
      </c>
      <c r="I1527">
        <v>-129.52758410000001</v>
      </c>
      <c r="J1527" s="1" t="str">
        <f t="shared" si="244"/>
        <v>NGR bulk stream sediment</v>
      </c>
      <c r="K1527" s="1" t="str">
        <f t="shared" si="245"/>
        <v>&lt;177 micron (NGR)</v>
      </c>
      <c r="L1527">
        <v>79</v>
      </c>
      <c r="M1527" t="s">
        <v>43</v>
      </c>
      <c r="N1527">
        <v>1526</v>
      </c>
      <c r="O1527">
        <v>4</v>
      </c>
    </row>
    <row r="1528" spans="1:15" hidden="1" x14ac:dyDescent="0.3">
      <c r="A1528" t="s">
        <v>5839</v>
      </c>
      <c r="B1528" t="s">
        <v>5840</v>
      </c>
      <c r="C1528" s="1" t="str">
        <f t="shared" si="236"/>
        <v>21:0455</v>
      </c>
      <c r="D1528" s="1" t="str">
        <f t="shared" si="243"/>
        <v>21:0149</v>
      </c>
      <c r="E1528" t="s">
        <v>5841</v>
      </c>
      <c r="F1528" t="s">
        <v>5842</v>
      </c>
      <c r="H1528">
        <v>54.293216299999997</v>
      </c>
      <c r="I1528">
        <v>-129.57911240000001</v>
      </c>
      <c r="J1528" s="1" t="str">
        <f t="shared" si="244"/>
        <v>NGR bulk stream sediment</v>
      </c>
      <c r="K1528" s="1" t="str">
        <f t="shared" si="245"/>
        <v>&lt;177 micron (NGR)</v>
      </c>
      <c r="L1528">
        <v>79</v>
      </c>
      <c r="M1528" t="s">
        <v>48</v>
      </c>
      <c r="N1528">
        <v>1527</v>
      </c>
      <c r="O1528">
        <v>3</v>
      </c>
    </row>
    <row r="1529" spans="1:15" hidden="1" x14ac:dyDescent="0.3">
      <c r="A1529" t="s">
        <v>5843</v>
      </c>
      <c r="B1529" t="s">
        <v>5844</v>
      </c>
      <c r="C1529" s="1" t="str">
        <f t="shared" si="236"/>
        <v>21:0455</v>
      </c>
      <c r="D1529" s="1" t="str">
        <f t="shared" si="243"/>
        <v>21:0149</v>
      </c>
      <c r="E1529" t="s">
        <v>5845</v>
      </c>
      <c r="F1529" t="s">
        <v>5846</v>
      </c>
      <c r="H1529">
        <v>54.293704099999999</v>
      </c>
      <c r="I1529">
        <v>-129.58417399999999</v>
      </c>
      <c r="J1529" s="1" t="str">
        <f t="shared" si="244"/>
        <v>NGR bulk stream sediment</v>
      </c>
      <c r="K1529" s="1" t="str">
        <f t="shared" si="245"/>
        <v>&lt;177 micron (NGR)</v>
      </c>
      <c r="L1529">
        <v>79</v>
      </c>
      <c r="M1529" t="s">
        <v>53</v>
      </c>
      <c r="N1529">
        <v>1528</v>
      </c>
      <c r="O1529">
        <v>1</v>
      </c>
    </row>
    <row r="1530" spans="1:15" hidden="1" x14ac:dyDescent="0.3">
      <c r="A1530" t="s">
        <v>5847</v>
      </c>
      <c r="B1530" t="s">
        <v>5848</v>
      </c>
      <c r="C1530" s="1" t="str">
        <f t="shared" si="236"/>
        <v>21:0455</v>
      </c>
      <c r="D1530" s="1" t="str">
        <f t="shared" si="243"/>
        <v>21:0149</v>
      </c>
      <c r="E1530" t="s">
        <v>5849</v>
      </c>
      <c r="F1530" t="s">
        <v>5850</v>
      </c>
      <c r="H1530">
        <v>54.3084171</v>
      </c>
      <c r="I1530">
        <v>-129.57866490000001</v>
      </c>
      <c r="J1530" s="1" t="str">
        <f t="shared" si="244"/>
        <v>NGR bulk stream sediment</v>
      </c>
      <c r="K1530" s="1" t="str">
        <f t="shared" si="245"/>
        <v>&lt;177 micron (NGR)</v>
      </c>
      <c r="L1530">
        <v>79</v>
      </c>
      <c r="M1530" t="s">
        <v>58</v>
      </c>
      <c r="N1530">
        <v>1529</v>
      </c>
      <c r="O1530">
        <v>1</v>
      </c>
    </row>
    <row r="1531" spans="1:15" hidden="1" x14ac:dyDescent="0.3">
      <c r="A1531" t="s">
        <v>5851</v>
      </c>
      <c r="B1531" t="s">
        <v>5852</v>
      </c>
      <c r="C1531" s="1" t="str">
        <f t="shared" si="236"/>
        <v>21:0455</v>
      </c>
      <c r="D1531" s="1" t="str">
        <f t="shared" si="243"/>
        <v>21:0149</v>
      </c>
      <c r="E1531" t="s">
        <v>5853</v>
      </c>
      <c r="F1531" t="s">
        <v>5854</v>
      </c>
      <c r="H1531">
        <v>54.320222399999999</v>
      </c>
      <c r="I1531">
        <v>-129.57406470000001</v>
      </c>
      <c r="J1531" s="1" t="str">
        <f t="shared" si="244"/>
        <v>NGR bulk stream sediment</v>
      </c>
      <c r="K1531" s="1" t="str">
        <f t="shared" si="245"/>
        <v>&lt;177 micron (NGR)</v>
      </c>
      <c r="L1531">
        <v>79</v>
      </c>
      <c r="M1531" t="s">
        <v>63</v>
      </c>
      <c r="N1531">
        <v>1530</v>
      </c>
      <c r="O1531">
        <v>1</v>
      </c>
    </row>
    <row r="1532" spans="1:15" hidden="1" x14ac:dyDescent="0.3">
      <c r="A1532" t="s">
        <v>5855</v>
      </c>
      <c r="B1532" t="s">
        <v>5856</v>
      </c>
      <c r="C1532" s="1" t="str">
        <f t="shared" si="236"/>
        <v>21:0455</v>
      </c>
      <c r="D1532" s="1" t="str">
        <f t="shared" si="243"/>
        <v>21:0149</v>
      </c>
      <c r="E1532" t="s">
        <v>5829</v>
      </c>
      <c r="F1532" t="s">
        <v>5857</v>
      </c>
      <c r="H1532">
        <v>54.3231106</v>
      </c>
      <c r="I1532">
        <v>-129.57900950000001</v>
      </c>
      <c r="J1532" s="1" t="str">
        <f t="shared" si="244"/>
        <v>NGR bulk stream sediment</v>
      </c>
      <c r="K1532" s="1" t="str">
        <f t="shared" si="245"/>
        <v>&lt;177 micron (NGR)</v>
      </c>
      <c r="L1532">
        <v>79</v>
      </c>
      <c r="M1532" t="s">
        <v>729</v>
      </c>
      <c r="N1532">
        <v>1531</v>
      </c>
      <c r="O1532">
        <v>2</v>
      </c>
    </row>
    <row r="1533" spans="1:15" hidden="1" x14ac:dyDescent="0.3">
      <c r="A1533" t="s">
        <v>5858</v>
      </c>
      <c r="B1533" t="s">
        <v>5859</v>
      </c>
      <c r="C1533" s="1" t="str">
        <f t="shared" si="236"/>
        <v>21:0455</v>
      </c>
      <c r="D1533" s="1" t="str">
        <f t="shared" si="243"/>
        <v>21:0149</v>
      </c>
      <c r="E1533" t="s">
        <v>5829</v>
      </c>
      <c r="F1533" t="s">
        <v>5860</v>
      </c>
      <c r="H1533">
        <v>54.3231106</v>
      </c>
      <c r="I1533">
        <v>-129.57900950000001</v>
      </c>
      <c r="J1533" s="1" t="str">
        <f t="shared" si="244"/>
        <v>NGR bulk stream sediment</v>
      </c>
      <c r="K1533" s="1" t="str">
        <f t="shared" si="245"/>
        <v>&lt;177 micron (NGR)</v>
      </c>
      <c r="L1533">
        <v>79</v>
      </c>
      <c r="M1533" t="s">
        <v>733</v>
      </c>
      <c r="N1533">
        <v>1532</v>
      </c>
      <c r="O1533">
        <v>2</v>
      </c>
    </row>
    <row r="1534" spans="1:15" hidden="1" x14ac:dyDescent="0.3">
      <c r="A1534" t="s">
        <v>5861</v>
      </c>
      <c r="B1534" t="s">
        <v>5862</v>
      </c>
      <c r="C1534" s="1" t="str">
        <f t="shared" si="236"/>
        <v>21:0455</v>
      </c>
      <c r="D1534" s="1" t="str">
        <f t="shared" si="243"/>
        <v>21:0149</v>
      </c>
      <c r="E1534" t="s">
        <v>5863</v>
      </c>
      <c r="F1534" t="s">
        <v>5864</v>
      </c>
      <c r="H1534">
        <v>54.326827600000001</v>
      </c>
      <c r="I1534">
        <v>-129.559088</v>
      </c>
      <c r="J1534" s="1" t="str">
        <f t="shared" si="244"/>
        <v>NGR bulk stream sediment</v>
      </c>
      <c r="K1534" s="1" t="str">
        <f t="shared" si="245"/>
        <v>&lt;177 micron (NGR)</v>
      </c>
      <c r="L1534">
        <v>79</v>
      </c>
      <c r="M1534" t="s">
        <v>68</v>
      </c>
      <c r="N1534">
        <v>1533</v>
      </c>
      <c r="O1534">
        <v>3</v>
      </c>
    </row>
    <row r="1535" spans="1:15" hidden="1" x14ac:dyDescent="0.3">
      <c r="A1535" t="s">
        <v>5865</v>
      </c>
      <c r="B1535" t="s">
        <v>5866</v>
      </c>
      <c r="C1535" s="1" t="str">
        <f t="shared" si="236"/>
        <v>21:0455</v>
      </c>
      <c r="D1535" s="1" t="str">
        <f t="shared" si="243"/>
        <v>21:0149</v>
      </c>
      <c r="E1535" t="s">
        <v>5867</v>
      </c>
      <c r="F1535" t="s">
        <v>5868</v>
      </c>
      <c r="H1535">
        <v>54.332728400000001</v>
      </c>
      <c r="I1535">
        <v>-129.5619208</v>
      </c>
      <c r="J1535" s="1" t="str">
        <f t="shared" si="244"/>
        <v>NGR bulk stream sediment</v>
      </c>
      <c r="K1535" s="1" t="str">
        <f t="shared" si="245"/>
        <v>&lt;177 micron (NGR)</v>
      </c>
      <c r="L1535">
        <v>79</v>
      </c>
      <c r="M1535" t="s">
        <v>77</v>
      </c>
      <c r="N1535">
        <v>1534</v>
      </c>
      <c r="O1535">
        <v>2</v>
      </c>
    </row>
    <row r="1536" spans="1:15" hidden="1" x14ac:dyDescent="0.3">
      <c r="A1536" t="s">
        <v>5869</v>
      </c>
      <c r="B1536" t="s">
        <v>5870</v>
      </c>
      <c r="C1536" s="1" t="str">
        <f t="shared" si="236"/>
        <v>21:0455</v>
      </c>
      <c r="D1536" s="1" t="str">
        <f t="shared" si="243"/>
        <v>21:0149</v>
      </c>
      <c r="E1536" t="s">
        <v>5871</v>
      </c>
      <c r="F1536" t="s">
        <v>5872</v>
      </c>
      <c r="H1536">
        <v>54.349883200000001</v>
      </c>
      <c r="I1536">
        <v>-129.55321799999999</v>
      </c>
      <c r="J1536" s="1" t="str">
        <f t="shared" si="244"/>
        <v>NGR bulk stream sediment</v>
      </c>
      <c r="K1536" s="1" t="str">
        <f t="shared" si="245"/>
        <v>&lt;177 micron (NGR)</v>
      </c>
      <c r="L1536">
        <v>79</v>
      </c>
      <c r="M1536" t="s">
        <v>82</v>
      </c>
      <c r="N1536">
        <v>1535</v>
      </c>
      <c r="O1536">
        <v>2</v>
      </c>
    </row>
    <row r="1537" spans="1:15" hidden="1" x14ac:dyDescent="0.3">
      <c r="A1537" t="s">
        <v>5873</v>
      </c>
      <c r="B1537" t="s">
        <v>5874</v>
      </c>
      <c r="C1537" s="1" t="str">
        <f t="shared" si="236"/>
        <v>21:0455</v>
      </c>
      <c r="D1537" s="1" t="str">
        <f t="shared" si="243"/>
        <v>21:0149</v>
      </c>
      <c r="E1537" t="s">
        <v>5875</v>
      </c>
      <c r="F1537" t="s">
        <v>5876</v>
      </c>
      <c r="H1537">
        <v>54.337242400000001</v>
      </c>
      <c r="I1537">
        <v>-129.52194879999999</v>
      </c>
      <c r="J1537" s="1" t="str">
        <f t="shared" si="244"/>
        <v>NGR bulk stream sediment</v>
      </c>
      <c r="K1537" s="1" t="str">
        <f t="shared" si="245"/>
        <v>&lt;177 micron (NGR)</v>
      </c>
      <c r="L1537">
        <v>79</v>
      </c>
      <c r="M1537" t="s">
        <v>87</v>
      </c>
      <c r="N1537">
        <v>1536</v>
      </c>
      <c r="O1537">
        <v>4</v>
      </c>
    </row>
    <row r="1538" spans="1:15" hidden="1" x14ac:dyDescent="0.3">
      <c r="A1538" t="s">
        <v>5877</v>
      </c>
      <c r="B1538" t="s">
        <v>5878</v>
      </c>
      <c r="C1538" s="1" t="str">
        <f t="shared" ref="C1538:C1601" si="246">HYPERLINK("https://geochem.nrcan.gc.ca/cdogs/content/bdl/bdl210455_e.htm", "21:0455")</f>
        <v>21:0455</v>
      </c>
      <c r="D1538" s="1" t="str">
        <f t="shared" si="243"/>
        <v>21:0149</v>
      </c>
      <c r="E1538" t="s">
        <v>5879</v>
      </c>
      <c r="F1538" t="s">
        <v>5880</v>
      </c>
      <c r="H1538">
        <v>54.302714799999997</v>
      </c>
      <c r="I1538">
        <v>-129.5041003</v>
      </c>
      <c r="J1538" s="1" t="str">
        <f t="shared" si="244"/>
        <v>NGR bulk stream sediment</v>
      </c>
      <c r="K1538" s="1" t="str">
        <f t="shared" si="245"/>
        <v>&lt;177 micron (NGR)</v>
      </c>
      <c r="L1538">
        <v>79</v>
      </c>
      <c r="M1538" t="s">
        <v>92</v>
      </c>
      <c r="N1538">
        <v>1537</v>
      </c>
      <c r="O1538">
        <v>2</v>
      </c>
    </row>
    <row r="1539" spans="1:15" hidden="1" x14ac:dyDescent="0.3">
      <c r="A1539" t="s">
        <v>5881</v>
      </c>
      <c r="B1539" t="s">
        <v>5882</v>
      </c>
      <c r="C1539" s="1" t="str">
        <f t="shared" si="246"/>
        <v>21:0455</v>
      </c>
      <c r="D1539" s="1" t="str">
        <f t="shared" si="243"/>
        <v>21:0149</v>
      </c>
      <c r="E1539" t="s">
        <v>5883</v>
      </c>
      <c r="F1539" t="s">
        <v>5884</v>
      </c>
      <c r="H1539">
        <v>54.331185300000001</v>
      </c>
      <c r="I1539">
        <v>-129.50494069999999</v>
      </c>
      <c r="J1539" s="1" t="str">
        <f t="shared" si="244"/>
        <v>NGR bulk stream sediment</v>
      </c>
      <c r="K1539" s="1" t="str">
        <f t="shared" si="245"/>
        <v>&lt;177 micron (NGR)</v>
      </c>
      <c r="L1539">
        <v>79</v>
      </c>
      <c r="M1539" t="s">
        <v>97</v>
      </c>
      <c r="N1539">
        <v>1538</v>
      </c>
      <c r="O1539">
        <v>2</v>
      </c>
    </row>
    <row r="1540" spans="1:15" hidden="1" x14ac:dyDescent="0.3">
      <c r="A1540" t="s">
        <v>5885</v>
      </c>
      <c r="B1540" t="s">
        <v>5886</v>
      </c>
      <c r="C1540" s="1" t="str">
        <f t="shared" si="246"/>
        <v>21:0455</v>
      </c>
      <c r="D1540" s="1" t="str">
        <f t="shared" si="243"/>
        <v>21:0149</v>
      </c>
      <c r="E1540" t="s">
        <v>5887</v>
      </c>
      <c r="F1540" t="s">
        <v>5888</v>
      </c>
      <c r="H1540">
        <v>54.326886199999997</v>
      </c>
      <c r="I1540">
        <v>-129.47510560000001</v>
      </c>
      <c r="J1540" s="1" t="str">
        <f t="shared" si="244"/>
        <v>NGR bulk stream sediment</v>
      </c>
      <c r="K1540" s="1" t="str">
        <f t="shared" si="245"/>
        <v>&lt;177 micron (NGR)</v>
      </c>
      <c r="L1540">
        <v>79</v>
      </c>
      <c r="M1540" t="s">
        <v>102</v>
      </c>
      <c r="N1540">
        <v>1539</v>
      </c>
      <c r="O1540">
        <v>4</v>
      </c>
    </row>
    <row r="1541" spans="1:15" hidden="1" x14ac:dyDescent="0.3">
      <c r="A1541" t="s">
        <v>5889</v>
      </c>
      <c r="B1541" t="s">
        <v>5890</v>
      </c>
      <c r="C1541" s="1" t="str">
        <f t="shared" si="246"/>
        <v>21:0455</v>
      </c>
      <c r="D1541" s="1" t="str">
        <f t="shared" si="243"/>
        <v>21:0149</v>
      </c>
      <c r="E1541" t="s">
        <v>5891</v>
      </c>
      <c r="F1541" t="s">
        <v>5892</v>
      </c>
      <c r="H1541">
        <v>54.333230299999997</v>
      </c>
      <c r="I1541">
        <v>-129.47547119999999</v>
      </c>
      <c r="J1541" s="1" t="str">
        <f t="shared" si="244"/>
        <v>NGR bulk stream sediment</v>
      </c>
      <c r="K1541" s="1" t="str">
        <f t="shared" si="245"/>
        <v>&lt;177 micron (NGR)</v>
      </c>
      <c r="L1541">
        <v>79</v>
      </c>
      <c r="M1541" t="s">
        <v>107</v>
      </c>
      <c r="N1541">
        <v>1540</v>
      </c>
      <c r="O1541">
        <v>9</v>
      </c>
    </row>
    <row r="1542" spans="1:15" hidden="1" x14ac:dyDescent="0.3">
      <c r="A1542" t="s">
        <v>5893</v>
      </c>
      <c r="B1542" t="s">
        <v>5894</v>
      </c>
      <c r="C1542" s="1" t="str">
        <f t="shared" si="246"/>
        <v>21:0455</v>
      </c>
      <c r="D1542" s="1" t="str">
        <f t="shared" si="243"/>
        <v>21:0149</v>
      </c>
      <c r="E1542" t="s">
        <v>5895</v>
      </c>
      <c r="F1542" t="s">
        <v>5896</v>
      </c>
      <c r="H1542">
        <v>54.335252500000003</v>
      </c>
      <c r="I1542">
        <v>-129.45255019999999</v>
      </c>
      <c r="J1542" s="1" t="str">
        <f t="shared" si="244"/>
        <v>NGR bulk stream sediment</v>
      </c>
      <c r="K1542" s="1" t="str">
        <f t="shared" si="245"/>
        <v>&lt;177 micron (NGR)</v>
      </c>
      <c r="L1542">
        <v>79</v>
      </c>
      <c r="M1542" t="s">
        <v>112</v>
      </c>
      <c r="N1542">
        <v>1541</v>
      </c>
      <c r="O1542">
        <v>10</v>
      </c>
    </row>
    <row r="1543" spans="1:15" hidden="1" x14ac:dyDescent="0.3">
      <c r="A1543" t="s">
        <v>5897</v>
      </c>
      <c r="B1543" t="s">
        <v>5898</v>
      </c>
      <c r="C1543" s="1" t="str">
        <f t="shared" si="246"/>
        <v>21:0455</v>
      </c>
      <c r="D1543" s="1" t="str">
        <f>HYPERLINK("https://geochem.nrcan.gc.ca/cdogs/content/svy/svy_e.htm", "")</f>
        <v/>
      </c>
      <c r="G1543" s="1" t="str">
        <f>HYPERLINK("https://geochem.nrcan.gc.ca/cdogs/content/cr_/cr_00120_e.htm", "120")</f>
        <v>120</v>
      </c>
      <c r="J1543" t="s">
        <v>31</v>
      </c>
      <c r="K1543" t="s">
        <v>32</v>
      </c>
      <c r="L1543">
        <v>79</v>
      </c>
      <c r="M1543" t="s">
        <v>33</v>
      </c>
      <c r="N1543">
        <v>1542</v>
      </c>
      <c r="O1543">
        <v>3</v>
      </c>
    </row>
    <row r="1544" spans="1:15" hidden="1" x14ac:dyDescent="0.3">
      <c r="A1544" t="s">
        <v>5899</v>
      </c>
      <c r="B1544" t="s">
        <v>5900</v>
      </c>
      <c r="C1544" s="1" t="str">
        <f t="shared" si="246"/>
        <v>21:0455</v>
      </c>
      <c r="D1544" s="1" t="str">
        <f t="shared" ref="D1544:D1551" si="247">HYPERLINK("https://geochem.nrcan.gc.ca/cdogs/content/svy/svy210149_e.htm", "21:0149")</f>
        <v>21:0149</v>
      </c>
      <c r="E1544" t="s">
        <v>5901</v>
      </c>
      <c r="F1544" t="s">
        <v>5902</v>
      </c>
      <c r="H1544">
        <v>54.324635100000002</v>
      </c>
      <c r="I1544">
        <v>-129.44602159999999</v>
      </c>
      <c r="J1544" s="1" t="str">
        <f t="shared" ref="J1544:J1551" si="248">HYPERLINK("https://geochem.nrcan.gc.ca/cdogs/content/kwd/kwd020030_e.htm", "NGR bulk stream sediment")</f>
        <v>NGR bulk stream sediment</v>
      </c>
      <c r="K1544" s="1" t="str">
        <f t="shared" ref="K1544:K1551" si="249">HYPERLINK("https://geochem.nrcan.gc.ca/cdogs/content/kwd/kwd080006_e.htm", "&lt;177 micron (NGR)")</f>
        <v>&lt;177 micron (NGR)</v>
      </c>
      <c r="L1544">
        <v>79</v>
      </c>
      <c r="M1544" t="s">
        <v>800</v>
      </c>
      <c r="N1544">
        <v>1543</v>
      </c>
      <c r="O1544">
        <v>3</v>
      </c>
    </row>
    <row r="1545" spans="1:15" hidden="1" x14ac:dyDescent="0.3">
      <c r="A1545" t="s">
        <v>5903</v>
      </c>
      <c r="B1545" t="s">
        <v>5904</v>
      </c>
      <c r="C1545" s="1" t="str">
        <f t="shared" si="246"/>
        <v>21:0455</v>
      </c>
      <c r="D1545" s="1" t="str">
        <f t="shared" si="247"/>
        <v>21:0149</v>
      </c>
      <c r="E1545" t="s">
        <v>5905</v>
      </c>
      <c r="F1545" t="s">
        <v>5906</v>
      </c>
      <c r="H1545">
        <v>54.3271601</v>
      </c>
      <c r="I1545">
        <v>-129.3197438</v>
      </c>
      <c r="J1545" s="1" t="str">
        <f t="shared" si="248"/>
        <v>NGR bulk stream sediment</v>
      </c>
      <c r="K1545" s="1" t="str">
        <f t="shared" si="249"/>
        <v>&lt;177 micron (NGR)</v>
      </c>
      <c r="L1545">
        <v>80</v>
      </c>
      <c r="M1545" t="s">
        <v>19</v>
      </c>
      <c r="N1545">
        <v>1544</v>
      </c>
      <c r="O1545">
        <v>5</v>
      </c>
    </row>
    <row r="1546" spans="1:15" hidden="1" x14ac:dyDescent="0.3">
      <c r="A1546" t="s">
        <v>5907</v>
      </c>
      <c r="B1546" t="s">
        <v>5908</v>
      </c>
      <c r="C1546" s="1" t="str">
        <f t="shared" si="246"/>
        <v>21:0455</v>
      </c>
      <c r="D1546" s="1" t="str">
        <f t="shared" si="247"/>
        <v>21:0149</v>
      </c>
      <c r="E1546" t="s">
        <v>5909</v>
      </c>
      <c r="F1546" t="s">
        <v>5910</v>
      </c>
      <c r="H1546">
        <v>54.323152200000003</v>
      </c>
      <c r="I1546">
        <v>-129.4289402</v>
      </c>
      <c r="J1546" s="1" t="str">
        <f t="shared" si="248"/>
        <v>NGR bulk stream sediment</v>
      </c>
      <c r="K1546" s="1" t="str">
        <f t="shared" si="249"/>
        <v>&lt;177 micron (NGR)</v>
      </c>
      <c r="L1546">
        <v>80</v>
      </c>
      <c r="M1546" t="s">
        <v>38</v>
      </c>
      <c r="N1546">
        <v>1545</v>
      </c>
      <c r="O1546">
        <v>2</v>
      </c>
    </row>
    <row r="1547" spans="1:15" hidden="1" x14ac:dyDescent="0.3">
      <c r="A1547" t="s">
        <v>5911</v>
      </c>
      <c r="B1547" t="s">
        <v>5912</v>
      </c>
      <c r="C1547" s="1" t="str">
        <f t="shared" si="246"/>
        <v>21:0455</v>
      </c>
      <c r="D1547" s="1" t="str">
        <f t="shared" si="247"/>
        <v>21:0149</v>
      </c>
      <c r="E1547" t="s">
        <v>5913</v>
      </c>
      <c r="F1547" t="s">
        <v>5914</v>
      </c>
      <c r="H1547">
        <v>54.320192400000003</v>
      </c>
      <c r="I1547">
        <v>-129.3747529</v>
      </c>
      <c r="J1547" s="1" t="str">
        <f t="shared" si="248"/>
        <v>NGR bulk stream sediment</v>
      </c>
      <c r="K1547" s="1" t="str">
        <f t="shared" si="249"/>
        <v>&lt;177 micron (NGR)</v>
      </c>
      <c r="L1547">
        <v>80</v>
      </c>
      <c r="M1547" t="s">
        <v>43</v>
      </c>
      <c r="N1547">
        <v>1546</v>
      </c>
      <c r="O1547">
        <v>3</v>
      </c>
    </row>
    <row r="1548" spans="1:15" hidden="1" x14ac:dyDescent="0.3">
      <c r="A1548" t="s">
        <v>5915</v>
      </c>
      <c r="B1548" t="s">
        <v>5916</v>
      </c>
      <c r="C1548" s="1" t="str">
        <f t="shared" si="246"/>
        <v>21:0455</v>
      </c>
      <c r="D1548" s="1" t="str">
        <f t="shared" si="247"/>
        <v>21:0149</v>
      </c>
      <c r="E1548" t="s">
        <v>5917</v>
      </c>
      <c r="F1548" t="s">
        <v>5918</v>
      </c>
      <c r="H1548">
        <v>54.335830100000003</v>
      </c>
      <c r="I1548">
        <v>-129.3555365</v>
      </c>
      <c r="J1548" s="1" t="str">
        <f t="shared" si="248"/>
        <v>NGR bulk stream sediment</v>
      </c>
      <c r="K1548" s="1" t="str">
        <f t="shared" si="249"/>
        <v>&lt;177 micron (NGR)</v>
      </c>
      <c r="L1548">
        <v>80</v>
      </c>
      <c r="M1548" t="s">
        <v>48</v>
      </c>
      <c r="N1548">
        <v>1547</v>
      </c>
      <c r="O1548">
        <v>2</v>
      </c>
    </row>
    <row r="1549" spans="1:15" hidden="1" x14ac:dyDescent="0.3">
      <c r="A1549" t="s">
        <v>5919</v>
      </c>
      <c r="B1549" t="s">
        <v>5920</v>
      </c>
      <c r="C1549" s="1" t="str">
        <f t="shared" si="246"/>
        <v>21:0455</v>
      </c>
      <c r="D1549" s="1" t="str">
        <f t="shared" si="247"/>
        <v>21:0149</v>
      </c>
      <c r="E1549" t="s">
        <v>5905</v>
      </c>
      <c r="F1549" t="s">
        <v>5921</v>
      </c>
      <c r="H1549">
        <v>54.3271601</v>
      </c>
      <c r="I1549">
        <v>-129.3197438</v>
      </c>
      <c r="J1549" s="1" t="str">
        <f t="shared" si="248"/>
        <v>NGR bulk stream sediment</v>
      </c>
      <c r="K1549" s="1" t="str">
        <f t="shared" si="249"/>
        <v>&lt;177 micron (NGR)</v>
      </c>
      <c r="L1549">
        <v>80</v>
      </c>
      <c r="M1549" t="s">
        <v>72</v>
      </c>
      <c r="N1549">
        <v>1548</v>
      </c>
      <c r="O1549">
        <v>3</v>
      </c>
    </row>
    <row r="1550" spans="1:15" hidden="1" x14ac:dyDescent="0.3">
      <c r="A1550" t="s">
        <v>5922</v>
      </c>
      <c r="B1550" t="s">
        <v>5923</v>
      </c>
      <c r="C1550" s="1" t="str">
        <f t="shared" si="246"/>
        <v>21:0455</v>
      </c>
      <c r="D1550" s="1" t="str">
        <f t="shared" si="247"/>
        <v>21:0149</v>
      </c>
      <c r="E1550" t="s">
        <v>5924</v>
      </c>
      <c r="F1550" t="s">
        <v>5925</v>
      </c>
      <c r="H1550">
        <v>54.379890699999997</v>
      </c>
      <c r="I1550">
        <v>-129.02386820000001</v>
      </c>
      <c r="J1550" s="1" t="str">
        <f t="shared" si="248"/>
        <v>NGR bulk stream sediment</v>
      </c>
      <c r="K1550" s="1" t="str">
        <f t="shared" si="249"/>
        <v>&lt;177 micron (NGR)</v>
      </c>
      <c r="L1550">
        <v>80</v>
      </c>
      <c r="M1550" t="s">
        <v>53</v>
      </c>
      <c r="N1550">
        <v>1549</v>
      </c>
      <c r="O1550">
        <v>5</v>
      </c>
    </row>
    <row r="1551" spans="1:15" hidden="1" x14ac:dyDescent="0.3">
      <c r="A1551" t="s">
        <v>5926</v>
      </c>
      <c r="B1551" t="s">
        <v>5927</v>
      </c>
      <c r="C1551" s="1" t="str">
        <f t="shared" si="246"/>
        <v>21:0455</v>
      </c>
      <c r="D1551" s="1" t="str">
        <f t="shared" si="247"/>
        <v>21:0149</v>
      </c>
      <c r="E1551" t="s">
        <v>5928</v>
      </c>
      <c r="F1551" t="s">
        <v>5929</v>
      </c>
      <c r="H1551">
        <v>54.367904199999998</v>
      </c>
      <c r="I1551">
        <v>-129.05388669999999</v>
      </c>
      <c r="J1551" s="1" t="str">
        <f t="shared" si="248"/>
        <v>NGR bulk stream sediment</v>
      </c>
      <c r="K1551" s="1" t="str">
        <f t="shared" si="249"/>
        <v>&lt;177 micron (NGR)</v>
      </c>
      <c r="L1551">
        <v>80</v>
      </c>
      <c r="M1551" t="s">
        <v>24</v>
      </c>
      <c r="N1551">
        <v>1550</v>
      </c>
      <c r="O1551">
        <v>5</v>
      </c>
    </row>
    <row r="1552" spans="1:15" hidden="1" x14ac:dyDescent="0.3">
      <c r="A1552" t="s">
        <v>5930</v>
      </c>
      <c r="B1552" t="s">
        <v>5931</v>
      </c>
      <c r="C1552" s="1" t="str">
        <f t="shared" si="246"/>
        <v>21:0455</v>
      </c>
      <c r="D1552" s="1" t="str">
        <f>HYPERLINK("https://geochem.nrcan.gc.ca/cdogs/content/svy/svy_e.htm", "")</f>
        <v/>
      </c>
      <c r="G1552" s="1" t="str">
        <f>HYPERLINK("https://geochem.nrcan.gc.ca/cdogs/content/cr_/cr_00121_e.htm", "121")</f>
        <v>121</v>
      </c>
      <c r="J1552" t="s">
        <v>31</v>
      </c>
      <c r="K1552" t="s">
        <v>32</v>
      </c>
      <c r="L1552">
        <v>80</v>
      </c>
      <c r="M1552" t="s">
        <v>33</v>
      </c>
      <c r="N1552">
        <v>1551</v>
      </c>
      <c r="O1552">
        <v>4</v>
      </c>
    </row>
    <row r="1553" spans="1:15" hidden="1" x14ac:dyDescent="0.3">
      <c r="A1553" t="s">
        <v>5932</v>
      </c>
      <c r="B1553" t="s">
        <v>5933</v>
      </c>
      <c r="C1553" s="1" t="str">
        <f t="shared" si="246"/>
        <v>21:0455</v>
      </c>
      <c r="D1553" s="1" t="str">
        <f t="shared" ref="D1553:D1582" si="250">HYPERLINK("https://geochem.nrcan.gc.ca/cdogs/content/svy/svy210149_e.htm", "21:0149")</f>
        <v>21:0149</v>
      </c>
      <c r="E1553" t="s">
        <v>5928</v>
      </c>
      <c r="F1553" t="s">
        <v>5934</v>
      </c>
      <c r="H1553">
        <v>54.367904199999998</v>
      </c>
      <c r="I1553">
        <v>-129.05388669999999</v>
      </c>
      <c r="J1553" s="1" t="str">
        <f t="shared" ref="J1553:J1582" si="251">HYPERLINK("https://geochem.nrcan.gc.ca/cdogs/content/kwd/kwd020030_e.htm", "NGR bulk stream sediment")</f>
        <v>NGR bulk stream sediment</v>
      </c>
      <c r="K1553" s="1" t="str">
        <f t="shared" ref="K1553:K1582" si="252">HYPERLINK("https://geochem.nrcan.gc.ca/cdogs/content/kwd/kwd080006_e.htm", "&lt;177 micron (NGR)")</f>
        <v>&lt;177 micron (NGR)</v>
      </c>
      <c r="L1553">
        <v>80</v>
      </c>
      <c r="M1553" t="s">
        <v>28</v>
      </c>
      <c r="N1553">
        <v>1552</v>
      </c>
      <c r="O1553">
        <v>4</v>
      </c>
    </row>
    <row r="1554" spans="1:15" hidden="1" x14ac:dyDescent="0.3">
      <c r="A1554" t="s">
        <v>5935</v>
      </c>
      <c r="B1554" t="s">
        <v>5936</v>
      </c>
      <c r="C1554" s="1" t="str">
        <f t="shared" si="246"/>
        <v>21:0455</v>
      </c>
      <c r="D1554" s="1" t="str">
        <f t="shared" si="250"/>
        <v>21:0149</v>
      </c>
      <c r="E1554" t="s">
        <v>5937</v>
      </c>
      <c r="F1554" t="s">
        <v>5938</v>
      </c>
      <c r="H1554">
        <v>54.3384809</v>
      </c>
      <c r="I1554">
        <v>-129.0912313</v>
      </c>
      <c r="J1554" s="1" t="str">
        <f t="shared" si="251"/>
        <v>NGR bulk stream sediment</v>
      </c>
      <c r="K1554" s="1" t="str">
        <f t="shared" si="252"/>
        <v>&lt;177 micron (NGR)</v>
      </c>
      <c r="L1554">
        <v>80</v>
      </c>
      <c r="M1554" t="s">
        <v>58</v>
      </c>
      <c r="N1554">
        <v>1553</v>
      </c>
      <c r="O1554">
        <v>3</v>
      </c>
    </row>
    <row r="1555" spans="1:15" hidden="1" x14ac:dyDescent="0.3">
      <c r="A1555" t="s">
        <v>5939</v>
      </c>
      <c r="B1555" t="s">
        <v>5940</v>
      </c>
      <c r="C1555" s="1" t="str">
        <f t="shared" si="246"/>
        <v>21:0455</v>
      </c>
      <c r="D1555" s="1" t="str">
        <f t="shared" si="250"/>
        <v>21:0149</v>
      </c>
      <c r="E1555" t="s">
        <v>5941</v>
      </c>
      <c r="F1555" t="s">
        <v>5942</v>
      </c>
      <c r="H1555">
        <v>54.337676299999998</v>
      </c>
      <c r="I1555">
        <v>-129.08498599999999</v>
      </c>
      <c r="J1555" s="1" t="str">
        <f t="shared" si="251"/>
        <v>NGR bulk stream sediment</v>
      </c>
      <c r="K1555" s="1" t="str">
        <f t="shared" si="252"/>
        <v>&lt;177 micron (NGR)</v>
      </c>
      <c r="L1555">
        <v>80</v>
      </c>
      <c r="M1555" t="s">
        <v>63</v>
      </c>
      <c r="N1555">
        <v>1554</v>
      </c>
      <c r="O1555">
        <v>6</v>
      </c>
    </row>
    <row r="1556" spans="1:15" hidden="1" x14ac:dyDescent="0.3">
      <c r="A1556" t="s">
        <v>5943</v>
      </c>
      <c r="B1556" t="s">
        <v>5944</v>
      </c>
      <c r="C1556" s="1" t="str">
        <f t="shared" si="246"/>
        <v>21:0455</v>
      </c>
      <c r="D1556" s="1" t="str">
        <f t="shared" si="250"/>
        <v>21:0149</v>
      </c>
      <c r="E1556" t="s">
        <v>5945</v>
      </c>
      <c r="F1556" t="s">
        <v>5946</v>
      </c>
      <c r="H1556">
        <v>54.358825699999997</v>
      </c>
      <c r="I1556">
        <v>-129.10249569999999</v>
      </c>
      <c r="J1556" s="1" t="str">
        <f t="shared" si="251"/>
        <v>NGR bulk stream sediment</v>
      </c>
      <c r="K1556" s="1" t="str">
        <f t="shared" si="252"/>
        <v>&lt;177 micron (NGR)</v>
      </c>
      <c r="L1556">
        <v>80</v>
      </c>
      <c r="M1556" t="s">
        <v>68</v>
      </c>
      <c r="N1556">
        <v>1555</v>
      </c>
      <c r="O1556">
        <v>5</v>
      </c>
    </row>
    <row r="1557" spans="1:15" hidden="1" x14ac:dyDescent="0.3">
      <c r="A1557" t="s">
        <v>5947</v>
      </c>
      <c r="B1557" t="s">
        <v>5948</v>
      </c>
      <c r="C1557" s="1" t="str">
        <f t="shared" si="246"/>
        <v>21:0455</v>
      </c>
      <c r="D1557" s="1" t="str">
        <f t="shared" si="250"/>
        <v>21:0149</v>
      </c>
      <c r="E1557" t="s">
        <v>5949</v>
      </c>
      <c r="F1557" t="s">
        <v>5950</v>
      </c>
      <c r="H1557">
        <v>54.345944699999997</v>
      </c>
      <c r="I1557">
        <v>-129.13679200000001</v>
      </c>
      <c r="J1557" s="1" t="str">
        <f t="shared" si="251"/>
        <v>NGR bulk stream sediment</v>
      </c>
      <c r="K1557" s="1" t="str">
        <f t="shared" si="252"/>
        <v>&lt;177 micron (NGR)</v>
      </c>
      <c r="L1557">
        <v>80</v>
      </c>
      <c r="M1557" t="s">
        <v>77</v>
      </c>
      <c r="N1557">
        <v>1556</v>
      </c>
      <c r="O1557">
        <v>7</v>
      </c>
    </row>
    <row r="1558" spans="1:15" hidden="1" x14ac:dyDescent="0.3">
      <c r="A1558" t="s">
        <v>5951</v>
      </c>
      <c r="B1558" t="s">
        <v>5952</v>
      </c>
      <c r="C1558" s="1" t="str">
        <f t="shared" si="246"/>
        <v>21:0455</v>
      </c>
      <c r="D1558" s="1" t="str">
        <f t="shared" si="250"/>
        <v>21:0149</v>
      </c>
      <c r="E1558" t="s">
        <v>5953</v>
      </c>
      <c r="F1558" t="s">
        <v>5954</v>
      </c>
      <c r="H1558">
        <v>54.336409600000003</v>
      </c>
      <c r="I1558">
        <v>-129.163161</v>
      </c>
      <c r="J1558" s="1" t="str">
        <f t="shared" si="251"/>
        <v>NGR bulk stream sediment</v>
      </c>
      <c r="K1558" s="1" t="str">
        <f t="shared" si="252"/>
        <v>&lt;177 micron (NGR)</v>
      </c>
      <c r="L1558">
        <v>80</v>
      </c>
      <c r="M1558" t="s">
        <v>82</v>
      </c>
      <c r="N1558">
        <v>1557</v>
      </c>
      <c r="O1558">
        <v>6</v>
      </c>
    </row>
    <row r="1559" spans="1:15" hidden="1" x14ac:dyDescent="0.3">
      <c r="A1559" t="s">
        <v>5955</v>
      </c>
      <c r="B1559" t="s">
        <v>5956</v>
      </c>
      <c r="C1559" s="1" t="str">
        <f t="shared" si="246"/>
        <v>21:0455</v>
      </c>
      <c r="D1559" s="1" t="str">
        <f t="shared" si="250"/>
        <v>21:0149</v>
      </c>
      <c r="E1559" t="s">
        <v>5957</v>
      </c>
      <c r="F1559" t="s">
        <v>5958</v>
      </c>
      <c r="H1559">
        <v>54.112305300000003</v>
      </c>
      <c r="I1559">
        <v>-128.98945420000001</v>
      </c>
      <c r="J1559" s="1" t="str">
        <f t="shared" si="251"/>
        <v>NGR bulk stream sediment</v>
      </c>
      <c r="K1559" s="1" t="str">
        <f t="shared" si="252"/>
        <v>&lt;177 micron (NGR)</v>
      </c>
      <c r="L1559">
        <v>80</v>
      </c>
      <c r="M1559" t="s">
        <v>87</v>
      </c>
      <c r="N1559">
        <v>1558</v>
      </c>
      <c r="O1559">
        <v>13</v>
      </c>
    </row>
    <row r="1560" spans="1:15" hidden="1" x14ac:dyDescent="0.3">
      <c r="A1560" t="s">
        <v>5959</v>
      </c>
      <c r="B1560" t="s">
        <v>5960</v>
      </c>
      <c r="C1560" s="1" t="str">
        <f t="shared" si="246"/>
        <v>21:0455</v>
      </c>
      <c r="D1560" s="1" t="str">
        <f t="shared" si="250"/>
        <v>21:0149</v>
      </c>
      <c r="E1560" t="s">
        <v>5961</v>
      </c>
      <c r="F1560" t="s">
        <v>5962</v>
      </c>
      <c r="H1560">
        <v>54.079651200000001</v>
      </c>
      <c r="I1560">
        <v>-129.04965240000001</v>
      </c>
      <c r="J1560" s="1" t="str">
        <f t="shared" si="251"/>
        <v>NGR bulk stream sediment</v>
      </c>
      <c r="K1560" s="1" t="str">
        <f t="shared" si="252"/>
        <v>&lt;177 micron (NGR)</v>
      </c>
      <c r="L1560">
        <v>80</v>
      </c>
      <c r="M1560" t="s">
        <v>92</v>
      </c>
      <c r="N1560">
        <v>1559</v>
      </c>
      <c r="O1560">
        <v>4</v>
      </c>
    </row>
    <row r="1561" spans="1:15" hidden="1" x14ac:dyDescent="0.3">
      <c r="A1561" t="s">
        <v>5963</v>
      </c>
      <c r="B1561" t="s">
        <v>5964</v>
      </c>
      <c r="C1561" s="1" t="str">
        <f t="shared" si="246"/>
        <v>21:0455</v>
      </c>
      <c r="D1561" s="1" t="str">
        <f t="shared" si="250"/>
        <v>21:0149</v>
      </c>
      <c r="E1561" t="s">
        <v>5965</v>
      </c>
      <c r="F1561" t="s">
        <v>5966</v>
      </c>
      <c r="H1561">
        <v>54.077000599999998</v>
      </c>
      <c r="I1561">
        <v>-129.0474025</v>
      </c>
      <c r="J1561" s="1" t="str">
        <f t="shared" si="251"/>
        <v>NGR bulk stream sediment</v>
      </c>
      <c r="K1561" s="1" t="str">
        <f t="shared" si="252"/>
        <v>&lt;177 micron (NGR)</v>
      </c>
      <c r="L1561">
        <v>80</v>
      </c>
      <c r="M1561" t="s">
        <v>97</v>
      </c>
      <c r="N1561">
        <v>1560</v>
      </c>
      <c r="O1561">
        <v>3</v>
      </c>
    </row>
    <row r="1562" spans="1:15" hidden="1" x14ac:dyDescent="0.3">
      <c r="A1562" t="s">
        <v>5967</v>
      </c>
      <c r="B1562" t="s">
        <v>5968</v>
      </c>
      <c r="C1562" s="1" t="str">
        <f t="shared" si="246"/>
        <v>21:0455</v>
      </c>
      <c r="D1562" s="1" t="str">
        <f t="shared" si="250"/>
        <v>21:0149</v>
      </c>
      <c r="E1562" t="s">
        <v>5969</v>
      </c>
      <c r="F1562" t="s">
        <v>5970</v>
      </c>
      <c r="H1562">
        <v>54.095281499999999</v>
      </c>
      <c r="I1562">
        <v>-129.02401499999999</v>
      </c>
      <c r="J1562" s="1" t="str">
        <f t="shared" si="251"/>
        <v>NGR bulk stream sediment</v>
      </c>
      <c r="K1562" s="1" t="str">
        <f t="shared" si="252"/>
        <v>&lt;177 micron (NGR)</v>
      </c>
      <c r="L1562">
        <v>80</v>
      </c>
      <c r="M1562" t="s">
        <v>102</v>
      </c>
      <c r="N1562">
        <v>1561</v>
      </c>
      <c r="O1562">
        <v>3</v>
      </c>
    </row>
    <row r="1563" spans="1:15" hidden="1" x14ac:dyDescent="0.3">
      <c r="A1563" t="s">
        <v>5971</v>
      </c>
      <c r="B1563" t="s">
        <v>5972</v>
      </c>
      <c r="C1563" s="1" t="str">
        <f t="shared" si="246"/>
        <v>21:0455</v>
      </c>
      <c r="D1563" s="1" t="str">
        <f t="shared" si="250"/>
        <v>21:0149</v>
      </c>
      <c r="E1563" t="s">
        <v>5973</v>
      </c>
      <c r="F1563" t="s">
        <v>5974</v>
      </c>
      <c r="H1563">
        <v>54.094143000000003</v>
      </c>
      <c r="I1563">
        <v>-129.00789900000001</v>
      </c>
      <c r="J1563" s="1" t="str">
        <f t="shared" si="251"/>
        <v>NGR bulk stream sediment</v>
      </c>
      <c r="K1563" s="1" t="str">
        <f t="shared" si="252"/>
        <v>&lt;177 micron (NGR)</v>
      </c>
      <c r="L1563">
        <v>80</v>
      </c>
      <c r="M1563" t="s">
        <v>107</v>
      </c>
      <c r="N1563">
        <v>1562</v>
      </c>
      <c r="O1563">
        <v>5</v>
      </c>
    </row>
    <row r="1564" spans="1:15" hidden="1" x14ac:dyDescent="0.3">
      <c r="A1564" t="s">
        <v>5975</v>
      </c>
      <c r="B1564" t="s">
        <v>5976</v>
      </c>
      <c r="C1564" s="1" t="str">
        <f t="shared" si="246"/>
        <v>21:0455</v>
      </c>
      <c r="D1564" s="1" t="str">
        <f t="shared" si="250"/>
        <v>21:0149</v>
      </c>
      <c r="E1564" t="s">
        <v>5977</v>
      </c>
      <c r="F1564" t="s">
        <v>5978</v>
      </c>
      <c r="H1564">
        <v>54.114948699999999</v>
      </c>
      <c r="I1564">
        <v>-129.01281420000001</v>
      </c>
      <c r="J1564" s="1" t="str">
        <f t="shared" si="251"/>
        <v>NGR bulk stream sediment</v>
      </c>
      <c r="K1564" s="1" t="str">
        <f t="shared" si="252"/>
        <v>&lt;177 micron (NGR)</v>
      </c>
      <c r="L1564">
        <v>80</v>
      </c>
      <c r="M1564" t="s">
        <v>112</v>
      </c>
      <c r="N1564">
        <v>1563</v>
      </c>
      <c r="O1564">
        <v>6</v>
      </c>
    </row>
    <row r="1565" spans="1:15" hidden="1" x14ac:dyDescent="0.3">
      <c r="A1565" t="s">
        <v>5979</v>
      </c>
      <c r="B1565" t="s">
        <v>5980</v>
      </c>
      <c r="C1565" s="1" t="str">
        <f t="shared" si="246"/>
        <v>21:0455</v>
      </c>
      <c r="D1565" s="1" t="str">
        <f t="shared" si="250"/>
        <v>21:0149</v>
      </c>
      <c r="E1565" t="s">
        <v>5981</v>
      </c>
      <c r="F1565" t="s">
        <v>5982</v>
      </c>
      <c r="H1565">
        <v>54.159830200000002</v>
      </c>
      <c r="I1565">
        <v>-129.07019650000001</v>
      </c>
      <c r="J1565" s="1" t="str">
        <f t="shared" si="251"/>
        <v>NGR bulk stream sediment</v>
      </c>
      <c r="K1565" s="1" t="str">
        <f t="shared" si="252"/>
        <v>&lt;177 micron (NGR)</v>
      </c>
      <c r="L1565">
        <v>81</v>
      </c>
      <c r="M1565" t="s">
        <v>19</v>
      </c>
      <c r="N1565">
        <v>1564</v>
      </c>
      <c r="O1565">
        <v>1</v>
      </c>
    </row>
    <row r="1566" spans="1:15" hidden="1" x14ac:dyDescent="0.3">
      <c r="A1566" t="s">
        <v>5983</v>
      </c>
      <c r="B1566" t="s">
        <v>5984</v>
      </c>
      <c r="C1566" s="1" t="str">
        <f t="shared" si="246"/>
        <v>21:0455</v>
      </c>
      <c r="D1566" s="1" t="str">
        <f t="shared" si="250"/>
        <v>21:0149</v>
      </c>
      <c r="E1566" t="s">
        <v>5985</v>
      </c>
      <c r="F1566" t="s">
        <v>5986</v>
      </c>
      <c r="H1566">
        <v>54.119008899999997</v>
      </c>
      <c r="I1566">
        <v>-129.02427449999999</v>
      </c>
      <c r="J1566" s="1" t="str">
        <f t="shared" si="251"/>
        <v>NGR bulk stream sediment</v>
      </c>
      <c r="K1566" s="1" t="str">
        <f t="shared" si="252"/>
        <v>&lt;177 micron (NGR)</v>
      </c>
      <c r="L1566">
        <v>81</v>
      </c>
      <c r="M1566" t="s">
        <v>38</v>
      </c>
      <c r="N1566">
        <v>1565</v>
      </c>
      <c r="O1566">
        <v>6</v>
      </c>
    </row>
    <row r="1567" spans="1:15" hidden="1" x14ac:dyDescent="0.3">
      <c r="A1567" t="s">
        <v>5987</v>
      </c>
      <c r="B1567" t="s">
        <v>5988</v>
      </c>
      <c r="C1567" s="1" t="str">
        <f t="shared" si="246"/>
        <v>21:0455</v>
      </c>
      <c r="D1567" s="1" t="str">
        <f t="shared" si="250"/>
        <v>21:0149</v>
      </c>
      <c r="E1567" t="s">
        <v>5989</v>
      </c>
      <c r="F1567" t="s">
        <v>5990</v>
      </c>
      <c r="H1567">
        <v>54.123629000000001</v>
      </c>
      <c r="I1567">
        <v>-129.02267079999999</v>
      </c>
      <c r="J1567" s="1" t="str">
        <f t="shared" si="251"/>
        <v>NGR bulk stream sediment</v>
      </c>
      <c r="K1567" s="1" t="str">
        <f t="shared" si="252"/>
        <v>&lt;177 micron (NGR)</v>
      </c>
      <c r="L1567">
        <v>81</v>
      </c>
      <c r="M1567" t="s">
        <v>43</v>
      </c>
      <c r="N1567">
        <v>1566</v>
      </c>
      <c r="O1567">
        <v>4</v>
      </c>
    </row>
    <row r="1568" spans="1:15" hidden="1" x14ac:dyDescent="0.3">
      <c r="A1568" t="s">
        <v>5991</v>
      </c>
      <c r="B1568" t="s">
        <v>5992</v>
      </c>
      <c r="C1568" s="1" t="str">
        <f t="shared" si="246"/>
        <v>21:0455</v>
      </c>
      <c r="D1568" s="1" t="str">
        <f t="shared" si="250"/>
        <v>21:0149</v>
      </c>
      <c r="E1568" t="s">
        <v>5993</v>
      </c>
      <c r="F1568" t="s">
        <v>5994</v>
      </c>
      <c r="H1568">
        <v>54.128278799999997</v>
      </c>
      <c r="I1568">
        <v>-129.04200040000001</v>
      </c>
      <c r="J1568" s="1" t="str">
        <f t="shared" si="251"/>
        <v>NGR bulk stream sediment</v>
      </c>
      <c r="K1568" s="1" t="str">
        <f t="shared" si="252"/>
        <v>&lt;177 micron (NGR)</v>
      </c>
      <c r="L1568">
        <v>81</v>
      </c>
      <c r="M1568" t="s">
        <v>48</v>
      </c>
      <c r="N1568">
        <v>1567</v>
      </c>
      <c r="O1568">
        <v>6</v>
      </c>
    </row>
    <row r="1569" spans="1:15" hidden="1" x14ac:dyDescent="0.3">
      <c r="A1569" t="s">
        <v>5995</v>
      </c>
      <c r="B1569" t="s">
        <v>5996</v>
      </c>
      <c r="C1569" s="1" t="str">
        <f t="shared" si="246"/>
        <v>21:0455</v>
      </c>
      <c r="D1569" s="1" t="str">
        <f t="shared" si="250"/>
        <v>21:0149</v>
      </c>
      <c r="E1569" t="s">
        <v>5997</v>
      </c>
      <c r="F1569" t="s">
        <v>5998</v>
      </c>
      <c r="H1569">
        <v>54.136529899999999</v>
      </c>
      <c r="I1569">
        <v>-129.06092670000001</v>
      </c>
      <c r="J1569" s="1" t="str">
        <f t="shared" si="251"/>
        <v>NGR bulk stream sediment</v>
      </c>
      <c r="K1569" s="1" t="str">
        <f t="shared" si="252"/>
        <v>&lt;177 micron (NGR)</v>
      </c>
      <c r="L1569">
        <v>81</v>
      </c>
      <c r="M1569" t="s">
        <v>53</v>
      </c>
      <c r="N1569">
        <v>1568</v>
      </c>
      <c r="O1569">
        <v>4</v>
      </c>
    </row>
    <row r="1570" spans="1:15" hidden="1" x14ac:dyDescent="0.3">
      <c r="A1570" t="s">
        <v>5999</v>
      </c>
      <c r="B1570" t="s">
        <v>6000</v>
      </c>
      <c r="C1570" s="1" t="str">
        <f t="shared" si="246"/>
        <v>21:0455</v>
      </c>
      <c r="D1570" s="1" t="str">
        <f t="shared" si="250"/>
        <v>21:0149</v>
      </c>
      <c r="E1570" t="s">
        <v>6001</v>
      </c>
      <c r="F1570" t="s">
        <v>6002</v>
      </c>
      <c r="H1570">
        <v>54.1376828</v>
      </c>
      <c r="I1570">
        <v>-129.05603049999999</v>
      </c>
      <c r="J1570" s="1" t="str">
        <f t="shared" si="251"/>
        <v>NGR bulk stream sediment</v>
      </c>
      <c r="K1570" s="1" t="str">
        <f t="shared" si="252"/>
        <v>&lt;177 micron (NGR)</v>
      </c>
      <c r="L1570">
        <v>81</v>
      </c>
      <c r="M1570" t="s">
        <v>24</v>
      </c>
      <c r="N1570">
        <v>1569</v>
      </c>
      <c r="O1570">
        <v>5</v>
      </c>
    </row>
    <row r="1571" spans="1:15" hidden="1" x14ac:dyDescent="0.3">
      <c r="A1571" t="s">
        <v>6003</v>
      </c>
      <c r="B1571" t="s">
        <v>6004</v>
      </c>
      <c r="C1571" s="1" t="str">
        <f t="shared" si="246"/>
        <v>21:0455</v>
      </c>
      <c r="D1571" s="1" t="str">
        <f t="shared" si="250"/>
        <v>21:0149</v>
      </c>
      <c r="E1571" t="s">
        <v>6001</v>
      </c>
      <c r="F1571" t="s">
        <v>6005</v>
      </c>
      <c r="H1571">
        <v>54.1376828</v>
      </c>
      <c r="I1571">
        <v>-129.05603049999999</v>
      </c>
      <c r="J1571" s="1" t="str">
        <f t="shared" si="251"/>
        <v>NGR bulk stream sediment</v>
      </c>
      <c r="K1571" s="1" t="str">
        <f t="shared" si="252"/>
        <v>&lt;177 micron (NGR)</v>
      </c>
      <c r="L1571">
        <v>81</v>
      </c>
      <c r="M1571" t="s">
        <v>28</v>
      </c>
      <c r="N1571">
        <v>1570</v>
      </c>
      <c r="O1571">
        <v>4</v>
      </c>
    </row>
    <row r="1572" spans="1:15" hidden="1" x14ac:dyDescent="0.3">
      <c r="A1572" t="s">
        <v>6006</v>
      </c>
      <c r="B1572" t="s">
        <v>6007</v>
      </c>
      <c r="C1572" s="1" t="str">
        <f t="shared" si="246"/>
        <v>21:0455</v>
      </c>
      <c r="D1572" s="1" t="str">
        <f t="shared" si="250"/>
        <v>21:0149</v>
      </c>
      <c r="E1572" t="s">
        <v>6008</v>
      </c>
      <c r="F1572" t="s">
        <v>6009</v>
      </c>
      <c r="H1572">
        <v>54.1487908</v>
      </c>
      <c r="I1572">
        <v>-129.05805169999999</v>
      </c>
      <c r="J1572" s="1" t="str">
        <f t="shared" si="251"/>
        <v>NGR bulk stream sediment</v>
      </c>
      <c r="K1572" s="1" t="str">
        <f t="shared" si="252"/>
        <v>&lt;177 micron (NGR)</v>
      </c>
      <c r="L1572">
        <v>81</v>
      </c>
      <c r="M1572" t="s">
        <v>58</v>
      </c>
      <c r="N1572">
        <v>1571</v>
      </c>
      <c r="O1572">
        <v>3</v>
      </c>
    </row>
    <row r="1573" spans="1:15" hidden="1" x14ac:dyDescent="0.3">
      <c r="A1573" t="s">
        <v>6010</v>
      </c>
      <c r="B1573" t="s">
        <v>6011</v>
      </c>
      <c r="C1573" s="1" t="str">
        <f t="shared" si="246"/>
        <v>21:0455</v>
      </c>
      <c r="D1573" s="1" t="str">
        <f t="shared" si="250"/>
        <v>21:0149</v>
      </c>
      <c r="E1573" t="s">
        <v>6012</v>
      </c>
      <c r="F1573" t="s">
        <v>6013</v>
      </c>
      <c r="H1573">
        <v>54.167139900000002</v>
      </c>
      <c r="I1573">
        <v>-129.0466059</v>
      </c>
      <c r="J1573" s="1" t="str">
        <f t="shared" si="251"/>
        <v>NGR bulk stream sediment</v>
      </c>
      <c r="K1573" s="1" t="str">
        <f t="shared" si="252"/>
        <v>&lt;177 micron (NGR)</v>
      </c>
      <c r="L1573">
        <v>81</v>
      </c>
      <c r="M1573" t="s">
        <v>63</v>
      </c>
      <c r="N1573">
        <v>1572</v>
      </c>
      <c r="O1573">
        <v>1</v>
      </c>
    </row>
    <row r="1574" spans="1:15" hidden="1" x14ac:dyDescent="0.3">
      <c r="A1574" t="s">
        <v>6014</v>
      </c>
      <c r="B1574" t="s">
        <v>6015</v>
      </c>
      <c r="C1574" s="1" t="str">
        <f t="shared" si="246"/>
        <v>21:0455</v>
      </c>
      <c r="D1574" s="1" t="str">
        <f t="shared" si="250"/>
        <v>21:0149</v>
      </c>
      <c r="E1574" t="s">
        <v>5981</v>
      </c>
      <c r="F1574" t="s">
        <v>6016</v>
      </c>
      <c r="H1574">
        <v>54.159830200000002</v>
      </c>
      <c r="I1574">
        <v>-129.07019650000001</v>
      </c>
      <c r="J1574" s="1" t="str">
        <f t="shared" si="251"/>
        <v>NGR bulk stream sediment</v>
      </c>
      <c r="K1574" s="1" t="str">
        <f t="shared" si="252"/>
        <v>&lt;177 micron (NGR)</v>
      </c>
      <c r="L1574">
        <v>81</v>
      </c>
      <c r="M1574" t="s">
        <v>72</v>
      </c>
      <c r="N1574">
        <v>1573</v>
      </c>
      <c r="O1574">
        <v>1</v>
      </c>
    </row>
    <row r="1575" spans="1:15" hidden="1" x14ac:dyDescent="0.3">
      <c r="A1575" t="s">
        <v>6017</v>
      </c>
      <c r="B1575" t="s">
        <v>6018</v>
      </c>
      <c r="C1575" s="1" t="str">
        <f t="shared" si="246"/>
        <v>21:0455</v>
      </c>
      <c r="D1575" s="1" t="str">
        <f t="shared" si="250"/>
        <v>21:0149</v>
      </c>
      <c r="E1575" t="s">
        <v>6019</v>
      </c>
      <c r="F1575" t="s">
        <v>6020</v>
      </c>
      <c r="H1575">
        <v>54.080064800000002</v>
      </c>
      <c r="I1575">
        <v>-129.10912289999999</v>
      </c>
      <c r="J1575" s="1" t="str">
        <f t="shared" si="251"/>
        <v>NGR bulk stream sediment</v>
      </c>
      <c r="K1575" s="1" t="str">
        <f t="shared" si="252"/>
        <v>&lt;177 micron (NGR)</v>
      </c>
      <c r="L1575">
        <v>81</v>
      </c>
      <c r="M1575" t="s">
        <v>68</v>
      </c>
      <c r="N1575">
        <v>1574</v>
      </c>
      <c r="O1575">
        <v>2</v>
      </c>
    </row>
    <row r="1576" spans="1:15" hidden="1" x14ac:dyDescent="0.3">
      <c r="A1576" t="s">
        <v>6021</v>
      </c>
      <c r="B1576" t="s">
        <v>6022</v>
      </c>
      <c r="C1576" s="1" t="str">
        <f t="shared" si="246"/>
        <v>21:0455</v>
      </c>
      <c r="D1576" s="1" t="str">
        <f t="shared" si="250"/>
        <v>21:0149</v>
      </c>
      <c r="E1576" t="s">
        <v>6023</v>
      </c>
      <c r="F1576" t="s">
        <v>6024</v>
      </c>
      <c r="H1576">
        <v>54.104467999999997</v>
      </c>
      <c r="I1576">
        <v>-129.10843869999999</v>
      </c>
      <c r="J1576" s="1" t="str">
        <f t="shared" si="251"/>
        <v>NGR bulk stream sediment</v>
      </c>
      <c r="K1576" s="1" t="str">
        <f t="shared" si="252"/>
        <v>&lt;177 micron (NGR)</v>
      </c>
      <c r="L1576">
        <v>81</v>
      </c>
      <c r="M1576" t="s">
        <v>77</v>
      </c>
      <c r="N1576">
        <v>1575</v>
      </c>
      <c r="O1576">
        <v>4</v>
      </c>
    </row>
    <row r="1577" spans="1:15" hidden="1" x14ac:dyDescent="0.3">
      <c r="A1577" t="s">
        <v>6025</v>
      </c>
      <c r="B1577" t="s">
        <v>6026</v>
      </c>
      <c r="C1577" s="1" t="str">
        <f t="shared" si="246"/>
        <v>21:0455</v>
      </c>
      <c r="D1577" s="1" t="str">
        <f t="shared" si="250"/>
        <v>21:0149</v>
      </c>
      <c r="E1577" t="s">
        <v>6027</v>
      </c>
      <c r="F1577" t="s">
        <v>6028</v>
      </c>
      <c r="H1577">
        <v>54.100351199999999</v>
      </c>
      <c r="I1577">
        <v>-129.10874889999999</v>
      </c>
      <c r="J1577" s="1" t="str">
        <f t="shared" si="251"/>
        <v>NGR bulk stream sediment</v>
      </c>
      <c r="K1577" s="1" t="str">
        <f t="shared" si="252"/>
        <v>&lt;177 micron (NGR)</v>
      </c>
      <c r="L1577">
        <v>81</v>
      </c>
      <c r="M1577" t="s">
        <v>82</v>
      </c>
      <c r="N1577">
        <v>1576</v>
      </c>
      <c r="O1577">
        <v>4</v>
      </c>
    </row>
    <row r="1578" spans="1:15" hidden="1" x14ac:dyDescent="0.3">
      <c r="A1578" t="s">
        <v>6029</v>
      </c>
      <c r="B1578" t="s">
        <v>6030</v>
      </c>
      <c r="C1578" s="1" t="str">
        <f t="shared" si="246"/>
        <v>21:0455</v>
      </c>
      <c r="D1578" s="1" t="str">
        <f t="shared" si="250"/>
        <v>21:0149</v>
      </c>
      <c r="E1578" t="s">
        <v>6031</v>
      </c>
      <c r="F1578" t="s">
        <v>6032</v>
      </c>
      <c r="H1578">
        <v>54.114210999999997</v>
      </c>
      <c r="I1578">
        <v>-129.09951659999999</v>
      </c>
      <c r="J1578" s="1" t="str">
        <f t="shared" si="251"/>
        <v>NGR bulk stream sediment</v>
      </c>
      <c r="K1578" s="1" t="str">
        <f t="shared" si="252"/>
        <v>&lt;177 micron (NGR)</v>
      </c>
      <c r="L1578">
        <v>81</v>
      </c>
      <c r="M1578" t="s">
        <v>87</v>
      </c>
      <c r="N1578">
        <v>1577</v>
      </c>
      <c r="O1578">
        <v>3</v>
      </c>
    </row>
    <row r="1579" spans="1:15" hidden="1" x14ac:dyDescent="0.3">
      <c r="A1579" t="s">
        <v>6033</v>
      </c>
      <c r="B1579" t="s">
        <v>6034</v>
      </c>
      <c r="C1579" s="1" t="str">
        <f t="shared" si="246"/>
        <v>21:0455</v>
      </c>
      <c r="D1579" s="1" t="str">
        <f t="shared" si="250"/>
        <v>21:0149</v>
      </c>
      <c r="E1579" t="s">
        <v>6035</v>
      </c>
      <c r="F1579" t="s">
        <v>6036</v>
      </c>
      <c r="H1579">
        <v>54.110954200000002</v>
      </c>
      <c r="I1579">
        <v>-129.0933756</v>
      </c>
      <c r="J1579" s="1" t="str">
        <f t="shared" si="251"/>
        <v>NGR bulk stream sediment</v>
      </c>
      <c r="K1579" s="1" t="str">
        <f t="shared" si="252"/>
        <v>&lt;177 micron (NGR)</v>
      </c>
      <c r="L1579">
        <v>81</v>
      </c>
      <c r="M1579" t="s">
        <v>92</v>
      </c>
      <c r="N1579">
        <v>1578</v>
      </c>
      <c r="O1579">
        <v>5</v>
      </c>
    </row>
    <row r="1580" spans="1:15" hidden="1" x14ac:dyDescent="0.3">
      <c r="A1580" t="s">
        <v>6037</v>
      </c>
      <c r="B1580" t="s">
        <v>6038</v>
      </c>
      <c r="C1580" s="1" t="str">
        <f t="shared" si="246"/>
        <v>21:0455</v>
      </c>
      <c r="D1580" s="1" t="str">
        <f t="shared" si="250"/>
        <v>21:0149</v>
      </c>
      <c r="E1580" t="s">
        <v>6039</v>
      </c>
      <c r="F1580" t="s">
        <v>6040</v>
      </c>
      <c r="H1580">
        <v>54.126370999999999</v>
      </c>
      <c r="I1580">
        <v>-129.07971699999999</v>
      </c>
      <c r="J1580" s="1" t="str">
        <f t="shared" si="251"/>
        <v>NGR bulk stream sediment</v>
      </c>
      <c r="K1580" s="1" t="str">
        <f t="shared" si="252"/>
        <v>&lt;177 micron (NGR)</v>
      </c>
      <c r="L1580">
        <v>81</v>
      </c>
      <c r="M1580" t="s">
        <v>97</v>
      </c>
      <c r="N1580">
        <v>1579</v>
      </c>
      <c r="O1580">
        <v>9</v>
      </c>
    </row>
    <row r="1581" spans="1:15" hidden="1" x14ac:dyDescent="0.3">
      <c r="A1581" t="s">
        <v>6041</v>
      </c>
      <c r="B1581" t="s">
        <v>6042</v>
      </c>
      <c r="C1581" s="1" t="str">
        <f t="shared" si="246"/>
        <v>21:0455</v>
      </c>
      <c r="D1581" s="1" t="str">
        <f t="shared" si="250"/>
        <v>21:0149</v>
      </c>
      <c r="E1581" t="s">
        <v>6043</v>
      </c>
      <c r="F1581" t="s">
        <v>6044</v>
      </c>
      <c r="H1581">
        <v>54.120987700000001</v>
      </c>
      <c r="I1581">
        <v>-129.07898729999999</v>
      </c>
      <c r="J1581" s="1" t="str">
        <f t="shared" si="251"/>
        <v>NGR bulk stream sediment</v>
      </c>
      <c r="K1581" s="1" t="str">
        <f t="shared" si="252"/>
        <v>&lt;177 micron (NGR)</v>
      </c>
      <c r="L1581">
        <v>81</v>
      </c>
      <c r="M1581" t="s">
        <v>102</v>
      </c>
      <c r="N1581">
        <v>1580</v>
      </c>
      <c r="O1581">
        <v>5</v>
      </c>
    </row>
    <row r="1582" spans="1:15" hidden="1" x14ac:dyDescent="0.3">
      <c r="A1582" t="s">
        <v>6045</v>
      </c>
      <c r="B1582" t="s">
        <v>6046</v>
      </c>
      <c r="C1582" s="1" t="str">
        <f t="shared" si="246"/>
        <v>21:0455</v>
      </c>
      <c r="D1582" s="1" t="str">
        <f t="shared" si="250"/>
        <v>21:0149</v>
      </c>
      <c r="E1582" t="s">
        <v>6047</v>
      </c>
      <c r="F1582" t="s">
        <v>6048</v>
      </c>
      <c r="H1582">
        <v>54.168746499999997</v>
      </c>
      <c r="I1582">
        <v>-129.09330940000001</v>
      </c>
      <c r="J1582" s="1" t="str">
        <f t="shared" si="251"/>
        <v>NGR bulk stream sediment</v>
      </c>
      <c r="K1582" s="1" t="str">
        <f t="shared" si="252"/>
        <v>&lt;177 micron (NGR)</v>
      </c>
      <c r="L1582">
        <v>81</v>
      </c>
      <c r="M1582" t="s">
        <v>107</v>
      </c>
      <c r="N1582">
        <v>1581</v>
      </c>
      <c r="O1582">
        <v>3</v>
      </c>
    </row>
    <row r="1583" spans="1:15" hidden="1" x14ac:dyDescent="0.3">
      <c r="A1583" t="s">
        <v>6049</v>
      </c>
      <c r="B1583" t="s">
        <v>6050</v>
      </c>
      <c r="C1583" s="1" t="str">
        <f t="shared" si="246"/>
        <v>21:0455</v>
      </c>
      <c r="D1583" s="1" t="str">
        <f>HYPERLINK("https://geochem.nrcan.gc.ca/cdogs/content/svy/svy_e.htm", "")</f>
        <v/>
      </c>
      <c r="G1583" s="1" t="str">
        <f>HYPERLINK("https://geochem.nrcan.gc.ca/cdogs/content/cr_/cr_00119_e.htm", "119")</f>
        <v>119</v>
      </c>
      <c r="J1583" t="s">
        <v>31</v>
      </c>
      <c r="K1583" t="s">
        <v>32</v>
      </c>
      <c r="L1583">
        <v>81</v>
      </c>
      <c r="M1583" t="s">
        <v>33</v>
      </c>
      <c r="N1583">
        <v>1582</v>
      </c>
      <c r="O1583">
        <v>3</v>
      </c>
    </row>
    <row r="1584" spans="1:15" hidden="1" x14ac:dyDescent="0.3">
      <c r="A1584" t="s">
        <v>6051</v>
      </c>
      <c r="B1584" t="s">
        <v>6052</v>
      </c>
      <c r="C1584" s="1" t="str">
        <f t="shared" si="246"/>
        <v>21:0455</v>
      </c>
      <c r="D1584" s="1" t="str">
        <f t="shared" ref="D1584:D1590" si="253">HYPERLINK("https://geochem.nrcan.gc.ca/cdogs/content/svy/svy210149_e.htm", "21:0149")</f>
        <v>21:0149</v>
      </c>
      <c r="E1584" t="s">
        <v>6053</v>
      </c>
      <c r="F1584" t="s">
        <v>6054</v>
      </c>
      <c r="H1584">
        <v>54.178448000000003</v>
      </c>
      <c r="I1584">
        <v>-129.0979116</v>
      </c>
      <c r="J1584" s="1" t="str">
        <f t="shared" ref="J1584:J1590" si="254">HYPERLINK("https://geochem.nrcan.gc.ca/cdogs/content/kwd/kwd020030_e.htm", "NGR bulk stream sediment")</f>
        <v>NGR bulk stream sediment</v>
      </c>
      <c r="K1584" s="1" t="str">
        <f t="shared" ref="K1584:K1590" si="255">HYPERLINK("https://geochem.nrcan.gc.ca/cdogs/content/kwd/kwd080006_e.htm", "&lt;177 micron (NGR)")</f>
        <v>&lt;177 micron (NGR)</v>
      </c>
      <c r="L1584">
        <v>81</v>
      </c>
      <c r="M1584" t="s">
        <v>112</v>
      </c>
      <c r="N1584">
        <v>1583</v>
      </c>
      <c r="O1584">
        <v>0.5</v>
      </c>
    </row>
    <row r="1585" spans="1:15" hidden="1" x14ac:dyDescent="0.3">
      <c r="A1585" t="s">
        <v>6055</v>
      </c>
      <c r="B1585" t="s">
        <v>6056</v>
      </c>
      <c r="C1585" s="1" t="str">
        <f t="shared" si="246"/>
        <v>21:0455</v>
      </c>
      <c r="D1585" s="1" t="str">
        <f t="shared" si="253"/>
        <v>21:0149</v>
      </c>
      <c r="E1585" t="s">
        <v>6057</v>
      </c>
      <c r="F1585" t="s">
        <v>6058</v>
      </c>
      <c r="H1585">
        <v>54.005036699999998</v>
      </c>
      <c r="I1585">
        <v>-129.24071960000001</v>
      </c>
      <c r="J1585" s="1" t="str">
        <f t="shared" si="254"/>
        <v>NGR bulk stream sediment</v>
      </c>
      <c r="K1585" s="1" t="str">
        <f t="shared" si="255"/>
        <v>&lt;177 micron (NGR)</v>
      </c>
      <c r="L1585">
        <v>82</v>
      </c>
      <c r="M1585" t="s">
        <v>19</v>
      </c>
      <c r="N1585">
        <v>1584</v>
      </c>
      <c r="O1585">
        <v>1</v>
      </c>
    </row>
    <row r="1586" spans="1:15" hidden="1" x14ac:dyDescent="0.3">
      <c r="A1586" t="s">
        <v>6059</v>
      </c>
      <c r="B1586" t="s">
        <v>6060</v>
      </c>
      <c r="C1586" s="1" t="str">
        <f t="shared" si="246"/>
        <v>21:0455</v>
      </c>
      <c r="D1586" s="1" t="str">
        <f t="shared" si="253"/>
        <v>21:0149</v>
      </c>
      <c r="E1586" t="s">
        <v>6061</v>
      </c>
      <c r="F1586" t="s">
        <v>6062</v>
      </c>
      <c r="H1586">
        <v>54.178010999999998</v>
      </c>
      <c r="I1586">
        <v>-129.1118506</v>
      </c>
      <c r="J1586" s="1" t="str">
        <f t="shared" si="254"/>
        <v>NGR bulk stream sediment</v>
      </c>
      <c r="K1586" s="1" t="str">
        <f t="shared" si="255"/>
        <v>&lt;177 micron (NGR)</v>
      </c>
      <c r="L1586">
        <v>82</v>
      </c>
      <c r="M1586" t="s">
        <v>38</v>
      </c>
      <c r="N1586">
        <v>1585</v>
      </c>
      <c r="O1586">
        <v>4</v>
      </c>
    </row>
    <row r="1587" spans="1:15" hidden="1" x14ac:dyDescent="0.3">
      <c r="A1587" t="s">
        <v>6063</v>
      </c>
      <c r="B1587" t="s">
        <v>6064</v>
      </c>
      <c r="C1587" s="1" t="str">
        <f t="shared" si="246"/>
        <v>21:0455</v>
      </c>
      <c r="D1587" s="1" t="str">
        <f t="shared" si="253"/>
        <v>21:0149</v>
      </c>
      <c r="E1587" t="s">
        <v>6065</v>
      </c>
      <c r="F1587" t="s">
        <v>6066</v>
      </c>
      <c r="H1587">
        <v>54.186666700000004</v>
      </c>
      <c r="I1587">
        <v>-129.1264146</v>
      </c>
      <c r="J1587" s="1" t="str">
        <f t="shared" si="254"/>
        <v>NGR bulk stream sediment</v>
      </c>
      <c r="K1587" s="1" t="str">
        <f t="shared" si="255"/>
        <v>&lt;177 micron (NGR)</v>
      </c>
      <c r="L1587">
        <v>82</v>
      </c>
      <c r="M1587" t="s">
        <v>43</v>
      </c>
      <c r="N1587">
        <v>1586</v>
      </c>
      <c r="O1587">
        <v>2</v>
      </c>
    </row>
    <row r="1588" spans="1:15" hidden="1" x14ac:dyDescent="0.3">
      <c r="A1588" t="s">
        <v>6067</v>
      </c>
      <c r="B1588" t="s">
        <v>6068</v>
      </c>
      <c r="C1588" s="1" t="str">
        <f t="shared" si="246"/>
        <v>21:0455</v>
      </c>
      <c r="D1588" s="1" t="str">
        <f t="shared" si="253"/>
        <v>21:0149</v>
      </c>
      <c r="E1588" t="s">
        <v>6069</v>
      </c>
      <c r="F1588" t="s">
        <v>6070</v>
      </c>
      <c r="H1588">
        <v>54.195543299999997</v>
      </c>
      <c r="I1588">
        <v>-129.12861799999999</v>
      </c>
      <c r="J1588" s="1" t="str">
        <f t="shared" si="254"/>
        <v>NGR bulk stream sediment</v>
      </c>
      <c r="K1588" s="1" t="str">
        <f t="shared" si="255"/>
        <v>&lt;177 micron (NGR)</v>
      </c>
      <c r="L1588">
        <v>82</v>
      </c>
      <c r="M1588" t="s">
        <v>48</v>
      </c>
      <c r="N1588">
        <v>1587</v>
      </c>
      <c r="O1588">
        <v>2</v>
      </c>
    </row>
    <row r="1589" spans="1:15" hidden="1" x14ac:dyDescent="0.3">
      <c r="A1589" t="s">
        <v>6071</v>
      </c>
      <c r="B1589" t="s">
        <v>6072</v>
      </c>
      <c r="C1589" s="1" t="str">
        <f t="shared" si="246"/>
        <v>21:0455</v>
      </c>
      <c r="D1589" s="1" t="str">
        <f t="shared" si="253"/>
        <v>21:0149</v>
      </c>
      <c r="E1589" t="s">
        <v>6073</v>
      </c>
      <c r="F1589" t="s">
        <v>6074</v>
      </c>
      <c r="H1589">
        <v>54.180574999999997</v>
      </c>
      <c r="I1589">
        <v>-129.26015749999999</v>
      </c>
      <c r="J1589" s="1" t="str">
        <f t="shared" si="254"/>
        <v>NGR bulk stream sediment</v>
      </c>
      <c r="K1589" s="1" t="str">
        <f t="shared" si="255"/>
        <v>&lt;177 micron (NGR)</v>
      </c>
      <c r="L1589">
        <v>82</v>
      </c>
      <c r="M1589" t="s">
        <v>24</v>
      </c>
      <c r="N1589">
        <v>1588</v>
      </c>
      <c r="O1589">
        <v>0.5</v>
      </c>
    </row>
    <row r="1590" spans="1:15" hidden="1" x14ac:dyDescent="0.3">
      <c r="A1590" t="s">
        <v>6075</v>
      </c>
      <c r="B1590" t="s">
        <v>6076</v>
      </c>
      <c r="C1590" s="1" t="str">
        <f t="shared" si="246"/>
        <v>21:0455</v>
      </c>
      <c r="D1590" s="1" t="str">
        <f t="shared" si="253"/>
        <v>21:0149</v>
      </c>
      <c r="E1590" t="s">
        <v>6073</v>
      </c>
      <c r="F1590" t="s">
        <v>6077</v>
      </c>
      <c r="H1590">
        <v>54.180574999999997</v>
      </c>
      <c r="I1590">
        <v>-129.26015749999999</v>
      </c>
      <c r="J1590" s="1" t="str">
        <f t="shared" si="254"/>
        <v>NGR bulk stream sediment</v>
      </c>
      <c r="K1590" s="1" t="str">
        <f t="shared" si="255"/>
        <v>&lt;177 micron (NGR)</v>
      </c>
      <c r="L1590">
        <v>82</v>
      </c>
      <c r="M1590" t="s">
        <v>28</v>
      </c>
      <c r="N1590">
        <v>1589</v>
      </c>
      <c r="O1590">
        <v>1</v>
      </c>
    </row>
    <row r="1591" spans="1:15" hidden="1" x14ac:dyDescent="0.3">
      <c r="A1591" t="s">
        <v>6078</v>
      </c>
      <c r="B1591" t="s">
        <v>6079</v>
      </c>
      <c r="C1591" s="1" t="str">
        <f t="shared" si="246"/>
        <v>21:0455</v>
      </c>
      <c r="D1591" s="1" t="str">
        <f>HYPERLINK("https://geochem.nrcan.gc.ca/cdogs/content/svy/svy_e.htm", "")</f>
        <v/>
      </c>
      <c r="G1591" s="1" t="str">
        <f>HYPERLINK("https://geochem.nrcan.gc.ca/cdogs/content/cr_/cr_00120_e.htm", "120")</f>
        <v>120</v>
      </c>
      <c r="J1591" t="s">
        <v>31</v>
      </c>
      <c r="K1591" t="s">
        <v>32</v>
      </c>
      <c r="L1591">
        <v>82</v>
      </c>
      <c r="M1591" t="s">
        <v>33</v>
      </c>
      <c r="N1591">
        <v>1590</v>
      </c>
      <c r="O1591">
        <v>3</v>
      </c>
    </row>
    <row r="1592" spans="1:15" hidden="1" x14ac:dyDescent="0.3">
      <c r="A1592" t="s">
        <v>6080</v>
      </c>
      <c r="B1592" t="s">
        <v>6081</v>
      </c>
      <c r="C1592" s="1" t="str">
        <f t="shared" si="246"/>
        <v>21:0455</v>
      </c>
      <c r="D1592" s="1" t="str">
        <f t="shared" ref="D1592:D1607" si="256">HYPERLINK("https://geochem.nrcan.gc.ca/cdogs/content/svy/svy210149_e.htm", "21:0149")</f>
        <v>21:0149</v>
      </c>
      <c r="E1592" t="s">
        <v>6082</v>
      </c>
      <c r="F1592" t="s">
        <v>6083</v>
      </c>
      <c r="H1592">
        <v>54.188663400000003</v>
      </c>
      <c r="I1592">
        <v>-129.20276039999999</v>
      </c>
      <c r="J1592" s="1" t="str">
        <f t="shared" ref="J1592:J1607" si="257">HYPERLINK("https://geochem.nrcan.gc.ca/cdogs/content/kwd/kwd020030_e.htm", "NGR bulk stream sediment")</f>
        <v>NGR bulk stream sediment</v>
      </c>
      <c r="K1592" s="1" t="str">
        <f t="shared" ref="K1592:K1607" si="258">HYPERLINK("https://geochem.nrcan.gc.ca/cdogs/content/kwd/kwd080006_e.htm", "&lt;177 micron (NGR)")</f>
        <v>&lt;177 micron (NGR)</v>
      </c>
      <c r="L1592">
        <v>82</v>
      </c>
      <c r="M1592" t="s">
        <v>53</v>
      </c>
      <c r="N1592">
        <v>1591</v>
      </c>
      <c r="O1592">
        <v>2</v>
      </c>
    </row>
    <row r="1593" spans="1:15" hidden="1" x14ac:dyDescent="0.3">
      <c r="A1593" t="s">
        <v>6084</v>
      </c>
      <c r="B1593" t="s">
        <v>6085</v>
      </c>
      <c r="C1593" s="1" t="str">
        <f t="shared" si="246"/>
        <v>21:0455</v>
      </c>
      <c r="D1593" s="1" t="str">
        <f t="shared" si="256"/>
        <v>21:0149</v>
      </c>
      <c r="E1593" t="s">
        <v>6086</v>
      </c>
      <c r="F1593" t="s">
        <v>6087</v>
      </c>
      <c r="H1593">
        <v>54.1691292</v>
      </c>
      <c r="I1593">
        <v>-129.2103687</v>
      </c>
      <c r="J1593" s="1" t="str">
        <f t="shared" si="257"/>
        <v>NGR bulk stream sediment</v>
      </c>
      <c r="K1593" s="1" t="str">
        <f t="shared" si="258"/>
        <v>&lt;177 micron (NGR)</v>
      </c>
      <c r="L1593">
        <v>82</v>
      </c>
      <c r="M1593" t="s">
        <v>58</v>
      </c>
      <c r="N1593">
        <v>1592</v>
      </c>
      <c r="O1593">
        <v>4</v>
      </c>
    </row>
    <row r="1594" spans="1:15" hidden="1" x14ac:dyDescent="0.3">
      <c r="A1594" t="s">
        <v>6088</v>
      </c>
      <c r="B1594" t="s">
        <v>6089</v>
      </c>
      <c r="C1594" s="1" t="str">
        <f t="shared" si="246"/>
        <v>21:0455</v>
      </c>
      <c r="D1594" s="1" t="str">
        <f t="shared" si="256"/>
        <v>21:0149</v>
      </c>
      <c r="E1594" t="s">
        <v>6090</v>
      </c>
      <c r="F1594" t="s">
        <v>6091</v>
      </c>
      <c r="H1594">
        <v>54.1492839</v>
      </c>
      <c r="I1594">
        <v>-129.1904274</v>
      </c>
      <c r="J1594" s="1" t="str">
        <f t="shared" si="257"/>
        <v>NGR bulk stream sediment</v>
      </c>
      <c r="K1594" s="1" t="str">
        <f t="shared" si="258"/>
        <v>&lt;177 micron (NGR)</v>
      </c>
      <c r="L1594">
        <v>82</v>
      </c>
      <c r="M1594" t="s">
        <v>63</v>
      </c>
      <c r="N1594">
        <v>1593</v>
      </c>
      <c r="O1594">
        <v>3</v>
      </c>
    </row>
    <row r="1595" spans="1:15" hidden="1" x14ac:dyDescent="0.3">
      <c r="A1595" t="s">
        <v>6092</v>
      </c>
      <c r="B1595" t="s">
        <v>6093</v>
      </c>
      <c r="C1595" s="1" t="str">
        <f t="shared" si="246"/>
        <v>21:0455</v>
      </c>
      <c r="D1595" s="1" t="str">
        <f t="shared" si="256"/>
        <v>21:0149</v>
      </c>
      <c r="E1595" t="s">
        <v>6094</v>
      </c>
      <c r="F1595" t="s">
        <v>6095</v>
      </c>
      <c r="H1595">
        <v>54.145743299999999</v>
      </c>
      <c r="I1595">
        <v>-129.19013559999999</v>
      </c>
      <c r="J1595" s="1" t="str">
        <f t="shared" si="257"/>
        <v>NGR bulk stream sediment</v>
      </c>
      <c r="K1595" s="1" t="str">
        <f t="shared" si="258"/>
        <v>&lt;177 micron (NGR)</v>
      </c>
      <c r="L1595">
        <v>82</v>
      </c>
      <c r="M1595" t="s">
        <v>68</v>
      </c>
      <c r="N1595">
        <v>1594</v>
      </c>
      <c r="O1595">
        <v>3</v>
      </c>
    </row>
    <row r="1596" spans="1:15" hidden="1" x14ac:dyDescent="0.3">
      <c r="A1596" t="s">
        <v>6096</v>
      </c>
      <c r="B1596" t="s">
        <v>6097</v>
      </c>
      <c r="C1596" s="1" t="str">
        <f t="shared" si="246"/>
        <v>21:0455</v>
      </c>
      <c r="D1596" s="1" t="str">
        <f t="shared" si="256"/>
        <v>21:0149</v>
      </c>
      <c r="E1596" t="s">
        <v>6098</v>
      </c>
      <c r="F1596" t="s">
        <v>6099</v>
      </c>
      <c r="H1596">
        <v>54.078070400000001</v>
      </c>
      <c r="I1596">
        <v>-129.1981097</v>
      </c>
      <c r="J1596" s="1" t="str">
        <f t="shared" si="257"/>
        <v>NGR bulk stream sediment</v>
      </c>
      <c r="K1596" s="1" t="str">
        <f t="shared" si="258"/>
        <v>&lt;177 micron (NGR)</v>
      </c>
      <c r="L1596">
        <v>82</v>
      </c>
      <c r="M1596" t="s">
        <v>77</v>
      </c>
      <c r="N1596">
        <v>1595</v>
      </c>
      <c r="O1596">
        <v>2</v>
      </c>
    </row>
    <row r="1597" spans="1:15" hidden="1" x14ac:dyDescent="0.3">
      <c r="A1597" t="s">
        <v>6100</v>
      </c>
      <c r="B1597" t="s">
        <v>6101</v>
      </c>
      <c r="C1597" s="1" t="str">
        <f t="shared" si="246"/>
        <v>21:0455</v>
      </c>
      <c r="D1597" s="1" t="str">
        <f t="shared" si="256"/>
        <v>21:0149</v>
      </c>
      <c r="E1597" t="s">
        <v>6102</v>
      </c>
      <c r="F1597" t="s">
        <v>6103</v>
      </c>
      <c r="H1597">
        <v>54.011168099999999</v>
      </c>
      <c r="I1597">
        <v>-129.28384650000001</v>
      </c>
      <c r="J1597" s="1" t="str">
        <f t="shared" si="257"/>
        <v>NGR bulk stream sediment</v>
      </c>
      <c r="K1597" s="1" t="str">
        <f t="shared" si="258"/>
        <v>&lt;177 micron (NGR)</v>
      </c>
      <c r="L1597">
        <v>82</v>
      </c>
      <c r="M1597" t="s">
        <v>82</v>
      </c>
      <c r="N1597">
        <v>1596</v>
      </c>
      <c r="O1597">
        <v>1</v>
      </c>
    </row>
    <row r="1598" spans="1:15" hidden="1" x14ac:dyDescent="0.3">
      <c r="A1598" t="s">
        <v>6104</v>
      </c>
      <c r="B1598" t="s">
        <v>6105</v>
      </c>
      <c r="C1598" s="1" t="str">
        <f t="shared" si="246"/>
        <v>21:0455</v>
      </c>
      <c r="D1598" s="1" t="str">
        <f t="shared" si="256"/>
        <v>21:0149</v>
      </c>
      <c r="E1598" t="s">
        <v>6106</v>
      </c>
      <c r="F1598" t="s">
        <v>6107</v>
      </c>
      <c r="H1598">
        <v>54.013984899999997</v>
      </c>
      <c r="I1598">
        <v>-129.2861091</v>
      </c>
      <c r="J1598" s="1" t="str">
        <f t="shared" si="257"/>
        <v>NGR bulk stream sediment</v>
      </c>
      <c r="K1598" s="1" t="str">
        <f t="shared" si="258"/>
        <v>&lt;177 micron (NGR)</v>
      </c>
      <c r="L1598">
        <v>82</v>
      </c>
      <c r="M1598" t="s">
        <v>87</v>
      </c>
      <c r="N1598">
        <v>1597</v>
      </c>
      <c r="O1598">
        <v>8</v>
      </c>
    </row>
    <row r="1599" spans="1:15" hidden="1" x14ac:dyDescent="0.3">
      <c r="A1599" t="s">
        <v>6108</v>
      </c>
      <c r="B1599" t="s">
        <v>6109</v>
      </c>
      <c r="C1599" s="1" t="str">
        <f t="shared" si="246"/>
        <v>21:0455</v>
      </c>
      <c r="D1599" s="1" t="str">
        <f t="shared" si="256"/>
        <v>21:0149</v>
      </c>
      <c r="E1599" t="s">
        <v>6110</v>
      </c>
      <c r="F1599" t="s">
        <v>6111</v>
      </c>
      <c r="H1599">
        <v>54.009708500000002</v>
      </c>
      <c r="I1599">
        <v>-129.24604149999999</v>
      </c>
      <c r="J1599" s="1" t="str">
        <f t="shared" si="257"/>
        <v>NGR bulk stream sediment</v>
      </c>
      <c r="K1599" s="1" t="str">
        <f t="shared" si="258"/>
        <v>&lt;177 micron (NGR)</v>
      </c>
      <c r="L1599">
        <v>82</v>
      </c>
      <c r="M1599" t="s">
        <v>92</v>
      </c>
      <c r="N1599">
        <v>1598</v>
      </c>
      <c r="O1599">
        <v>1</v>
      </c>
    </row>
    <row r="1600" spans="1:15" hidden="1" x14ac:dyDescent="0.3">
      <c r="A1600" t="s">
        <v>6112</v>
      </c>
      <c r="B1600" t="s">
        <v>6113</v>
      </c>
      <c r="C1600" s="1" t="str">
        <f t="shared" si="246"/>
        <v>21:0455</v>
      </c>
      <c r="D1600" s="1" t="str">
        <f t="shared" si="256"/>
        <v>21:0149</v>
      </c>
      <c r="E1600" t="s">
        <v>6057</v>
      </c>
      <c r="F1600" t="s">
        <v>6114</v>
      </c>
      <c r="H1600">
        <v>54.005036699999998</v>
      </c>
      <c r="I1600">
        <v>-129.24071960000001</v>
      </c>
      <c r="J1600" s="1" t="str">
        <f t="shared" si="257"/>
        <v>NGR bulk stream sediment</v>
      </c>
      <c r="K1600" s="1" t="str">
        <f t="shared" si="258"/>
        <v>&lt;177 micron (NGR)</v>
      </c>
      <c r="L1600">
        <v>82</v>
      </c>
      <c r="M1600" t="s">
        <v>72</v>
      </c>
      <c r="N1600">
        <v>1599</v>
      </c>
      <c r="O1600">
        <v>1</v>
      </c>
    </row>
    <row r="1601" spans="1:15" hidden="1" x14ac:dyDescent="0.3">
      <c r="A1601" t="s">
        <v>6115</v>
      </c>
      <c r="B1601" t="s">
        <v>6116</v>
      </c>
      <c r="C1601" s="1" t="str">
        <f t="shared" si="246"/>
        <v>21:0455</v>
      </c>
      <c r="D1601" s="1" t="str">
        <f t="shared" si="256"/>
        <v>21:0149</v>
      </c>
      <c r="E1601" t="s">
        <v>6117</v>
      </c>
      <c r="F1601" t="s">
        <v>6118</v>
      </c>
      <c r="H1601">
        <v>54.011884999999999</v>
      </c>
      <c r="I1601">
        <v>-129.2188171</v>
      </c>
      <c r="J1601" s="1" t="str">
        <f t="shared" si="257"/>
        <v>NGR bulk stream sediment</v>
      </c>
      <c r="K1601" s="1" t="str">
        <f t="shared" si="258"/>
        <v>&lt;177 micron (NGR)</v>
      </c>
      <c r="L1601">
        <v>82</v>
      </c>
      <c r="M1601" t="s">
        <v>97</v>
      </c>
      <c r="N1601">
        <v>1600</v>
      </c>
      <c r="O1601">
        <v>2</v>
      </c>
    </row>
    <row r="1602" spans="1:15" hidden="1" x14ac:dyDescent="0.3">
      <c r="A1602" t="s">
        <v>6119</v>
      </c>
      <c r="B1602" t="s">
        <v>6120</v>
      </c>
      <c r="C1602" s="1" t="str">
        <f t="shared" ref="C1602:C1665" si="259">HYPERLINK("https://geochem.nrcan.gc.ca/cdogs/content/bdl/bdl210455_e.htm", "21:0455")</f>
        <v>21:0455</v>
      </c>
      <c r="D1602" s="1" t="str">
        <f t="shared" si="256"/>
        <v>21:0149</v>
      </c>
      <c r="E1602" t="s">
        <v>6121</v>
      </c>
      <c r="F1602" t="s">
        <v>6122</v>
      </c>
      <c r="H1602">
        <v>54.019689800000002</v>
      </c>
      <c r="I1602">
        <v>-129.20280320000001</v>
      </c>
      <c r="J1602" s="1" t="str">
        <f t="shared" si="257"/>
        <v>NGR bulk stream sediment</v>
      </c>
      <c r="K1602" s="1" t="str">
        <f t="shared" si="258"/>
        <v>&lt;177 micron (NGR)</v>
      </c>
      <c r="L1602">
        <v>82</v>
      </c>
      <c r="M1602" t="s">
        <v>102</v>
      </c>
      <c r="N1602">
        <v>1601</v>
      </c>
      <c r="O1602">
        <v>3</v>
      </c>
    </row>
    <row r="1603" spans="1:15" hidden="1" x14ac:dyDescent="0.3">
      <c r="A1603" t="s">
        <v>6123</v>
      </c>
      <c r="B1603" t="s">
        <v>6124</v>
      </c>
      <c r="C1603" s="1" t="str">
        <f t="shared" si="259"/>
        <v>21:0455</v>
      </c>
      <c r="D1603" s="1" t="str">
        <f t="shared" si="256"/>
        <v>21:0149</v>
      </c>
      <c r="E1603" t="s">
        <v>6125</v>
      </c>
      <c r="F1603" t="s">
        <v>6126</v>
      </c>
      <c r="H1603">
        <v>54.016540900000003</v>
      </c>
      <c r="I1603">
        <v>-129.18328439999999</v>
      </c>
      <c r="J1603" s="1" t="str">
        <f t="shared" si="257"/>
        <v>NGR bulk stream sediment</v>
      </c>
      <c r="K1603" s="1" t="str">
        <f t="shared" si="258"/>
        <v>&lt;177 micron (NGR)</v>
      </c>
      <c r="L1603">
        <v>82</v>
      </c>
      <c r="M1603" t="s">
        <v>107</v>
      </c>
      <c r="N1603">
        <v>1602</v>
      </c>
      <c r="O1603">
        <v>1</v>
      </c>
    </row>
    <row r="1604" spans="1:15" hidden="1" x14ac:dyDescent="0.3">
      <c r="A1604" t="s">
        <v>6127</v>
      </c>
      <c r="B1604" t="s">
        <v>6128</v>
      </c>
      <c r="C1604" s="1" t="str">
        <f t="shared" si="259"/>
        <v>21:0455</v>
      </c>
      <c r="D1604" s="1" t="str">
        <f t="shared" si="256"/>
        <v>21:0149</v>
      </c>
      <c r="E1604" t="s">
        <v>6129</v>
      </c>
      <c r="F1604" t="s">
        <v>6130</v>
      </c>
      <c r="H1604">
        <v>54.020088800000003</v>
      </c>
      <c r="I1604">
        <v>-129.10322249999999</v>
      </c>
      <c r="J1604" s="1" t="str">
        <f t="shared" si="257"/>
        <v>NGR bulk stream sediment</v>
      </c>
      <c r="K1604" s="1" t="str">
        <f t="shared" si="258"/>
        <v>&lt;177 micron (NGR)</v>
      </c>
      <c r="L1604">
        <v>82</v>
      </c>
      <c r="M1604" t="s">
        <v>112</v>
      </c>
      <c r="N1604">
        <v>1603</v>
      </c>
      <c r="O1604">
        <v>2</v>
      </c>
    </row>
    <row r="1605" spans="1:15" hidden="1" x14ac:dyDescent="0.3">
      <c r="A1605" t="s">
        <v>6131</v>
      </c>
      <c r="B1605" t="s">
        <v>6132</v>
      </c>
      <c r="C1605" s="1" t="str">
        <f t="shared" si="259"/>
        <v>21:0455</v>
      </c>
      <c r="D1605" s="1" t="str">
        <f t="shared" si="256"/>
        <v>21:0149</v>
      </c>
      <c r="E1605" t="s">
        <v>6133</v>
      </c>
      <c r="F1605" t="s">
        <v>6134</v>
      </c>
      <c r="H1605">
        <v>54.032224399999997</v>
      </c>
      <c r="I1605">
        <v>-129.09297960000001</v>
      </c>
      <c r="J1605" s="1" t="str">
        <f t="shared" si="257"/>
        <v>NGR bulk stream sediment</v>
      </c>
      <c r="K1605" s="1" t="str">
        <f t="shared" si="258"/>
        <v>&lt;177 micron (NGR)</v>
      </c>
      <c r="L1605">
        <v>83</v>
      </c>
      <c r="M1605" t="s">
        <v>19</v>
      </c>
      <c r="N1605">
        <v>1604</v>
      </c>
      <c r="O1605">
        <v>10</v>
      </c>
    </row>
    <row r="1606" spans="1:15" hidden="1" x14ac:dyDescent="0.3">
      <c r="A1606" t="s">
        <v>6135</v>
      </c>
      <c r="B1606" t="s">
        <v>6136</v>
      </c>
      <c r="C1606" s="1" t="str">
        <f t="shared" si="259"/>
        <v>21:0455</v>
      </c>
      <c r="D1606" s="1" t="str">
        <f t="shared" si="256"/>
        <v>21:0149</v>
      </c>
      <c r="E1606" t="s">
        <v>6137</v>
      </c>
      <c r="F1606" t="s">
        <v>6138</v>
      </c>
      <c r="H1606">
        <v>54.017416400000002</v>
      </c>
      <c r="I1606">
        <v>-129.08668840000001</v>
      </c>
      <c r="J1606" s="1" t="str">
        <f t="shared" si="257"/>
        <v>NGR bulk stream sediment</v>
      </c>
      <c r="K1606" s="1" t="str">
        <f t="shared" si="258"/>
        <v>&lt;177 micron (NGR)</v>
      </c>
      <c r="L1606">
        <v>83</v>
      </c>
      <c r="M1606" t="s">
        <v>24</v>
      </c>
      <c r="N1606">
        <v>1605</v>
      </c>
      <c r="O1606">
        <v>3</v>
      </c>
    </row>
    <row r="1607" spans="1:15" hidden="1" x14ac:dyDescent="0.3">
      <c r="A1607" t="s">
        <v>6139</v>
      </c>
      <c r="B1607" t="s">
        <v>6140</v>
      </c>
      <c r="C1607" s="1" t="str">
        <f t="shared" si="259"/>
        <v>21:0455</v>
      </c>
      <c r="D1607" s="1" t="str">
        <f t="shared" si="256"/>
        <v>21:0149</v>
      </c>
      <c r="E1607" t="s">
        <v>6137</v>
      </c>
      <c r="F1607" t="s">
        <v>6141</v>
      </c>
      <c r="H1607">
        <v>54.017416400000002</v>
      </c>
      <c r="I1607">
        <v>-129.08668840000001</v>
      </c>
      <c r="J1607" s="1" t="str">
        <f t="shared" si="257"/>
        <v>NGR bulk stream sediment</v>
      </c>
      <c r="K1607" s="1" t="str">
        <f t="shared" si="258"/>
        <v>&lt;177 micron (NGR)</v>
      </c>
      <c r="L1607">
        <v>83</v>
      </c>
      <c r="M1607" t="s">
        <v>28</v>
      </c>
      <c r="N1607">
        <v>1606</v>
      </c>
      <c r="O1607">
        <v>5</v>
      </c>
    </row>
    <row r="1608" spans="1:15" hidden="1" x14ac:dyDescent="0.3">
      <c r="A1608" t="s">
        <v>6142</v>
      </c>
      <c r="B1608" t="s">
        <v>6143</v>
      </c>
      <c r="C1608" s="1" t="str">
        <f t="shared" si="259"/>
        <v>21:0455</v>
      </c>
      <c r="D1608" s="1" t="str">
        <f>HYPERLINK("https://geochem.nrcan.gc.ca/cdogs/content/svy/svy_e.htm", "")</f>
        <v/>
      </c>
      <c r="G1608" s="1" t="str">
        <f>HYPERLINK("https://geochem.nrcan.gc.ca/cdogs/content/cr_/cr_00120_e.htm", "120")</f>
        <v>120</v>
      </c>
      <c r="J1608" t="s">
        <v>31</v>
      </c>
      <c r="K1608" t="s">
        <v>32</v>
      </c>
      <c r="L1608">
        <v>83</v>
      </c>
      <c r="M1608" t="s">
        <v>33</v>
      </c>
      <c r="N1608">
        <v>1607</v>
      </c>
      <c r="O1608">
        <v>4</v>
      </c>
    </row>
    <row r="1609" spans="1:15" hidden="1" x14ac:dyDescent="0.3">
      <c r="A1609" t="s">
        <v>6144</v>
      </c>
      <c r="B1609" t="s">
        <v>6145</v>
      </c>
      <c r="C1609" s="1" t="str">
        <f t="shared" si="259"/>
        <v>21:0455</v>
      </c>
      <c r="D1609" s="1" t="str">
        <f t="shared" ref="D1609:D1643" si="260">HYPERLINK("https://geochem.nrcan.gc.ca/cdogs/content/svy/svy210149_e.htm", "21:0149")</f>
        <v>21:0149</v>
      </c>
      <c r="E1609" t="s">
        <v>6133</v>
      </c>
      <c r="F1609" t="s">
        <v>6146</v>
      </c>
      <c r="H1609">
        <v>54.032224399999997</v>
      </c>
      <c r="I1609">
        <v>-129.09297960000001</v>
      </c>
      <c r="J1609" s="1" t="str">
        <f t="shared" ref="J1609:J1643" si="261">HYPERLINK("https://geochem.nrcan.gc.ca/cdogs/content/kwd/kwd020030_e.htm", "NGR bulk stream sediment")</f>
        <v>NGR bulk stream sediment</v>
      </c>
      <c r="K1609" s="1" t="str">
        <f t="shared" ref="K1609:K1643" si="262">HYPERLINK("https://geochem.nrcan.gc.ca/cdogs/content/kwd/kwd080006_e.htm", "&lt;177 micron (NGR)")</f>
        <v>&lt;177 micron (NGR)</v>
      </c>
      <c r="L1609">
        <v>83</v>
      </c>
      <c r="M1609" t="s">
        <v>72</v>
      </c>
      <c r="N1609">
        <v>1608</v>
      </c>
      <c r="O1609">
        <v>8</v>
      </c>
    </row>
    <row r="1610" spans="1:15" hidden="1" x14ac:dyDescent="0.3">
      <c r="A1610" t="s">
        <v>6147</v>
      </c>
      <c r="B1610" t="s">
        <v>6148</v>
      </c>
      <c r="C1610" s="1" t="str">
        <f t="shared" si="259"/>
        <v>21:0455</v>
      </c>
      <c r="D1610" s="1" t="str">
        <f t="shared" si="260"/>
        <v>21:0149</v>
      </c>
      <c r="E1610" t="s">
        <v>6149</v>
      </c>
      <c r="F1610" t="s">
        <v>6150</v>
      </c>
      <c r="H1610">
        <v>54.031288000000004</v>
      </c>
      <c r="I1610">
        <v>-129.0728115</v>
      </c>
      <c r="J1610" s="1" t="str">
        <f t="shared" si="261"/>
        <v>NGR bulk stream sediment</v>
      </c>
      <c r="K1610" s="1" t="str">
        <f t="shared" si="262"/>
        <v>&lt;177 micron (NGR)</v>
      </c>
      <c r="L1610">
        <v>83</v>
      </c>
      <c r="M1610" t="s">
        <v>38</v>
      </c>
      <c r="N1610">
        <v>1609</v>
      </c>
      <c r="O1610">
        <v>2</v>
      </c>
    </row>
    <row r="1611" spans="1:15" hidden="1" x14ac:dyDescent="0.3">
      <c r="A1611" t="s">
        <v>6151</v>
      </c>
      <c r="B1611" t="s">
        <v>6152</v>
      </c>
      <c r="C1611" s="1" t="str">
        <f t="shared" si="259"/>
        <v>21:0455</v>
      </c>
      <c r="D1611" s="1" t="str">
        <f t="shared" si="260"/>
        <v>21:0149</v>
      </c>
      <c r="E1611" t="s">
        <v>6153</v>
      </c>
      <c r="F1611" t="s">
        <v>6154</v>
      </c>
      <c r="H1611">
        <v>54.0201797</v>
      </c>
      <c r="I1611">
        <v>-129.014218</v>
      </c>
      <c r="J1611" s="1" t="str">
        <f t="shared" si="261"/>
        <v>NGR bulk stream sediment</v>
      </c>
      <c r="K1611" s="1" t="str">
        <f t="shared" si="262"/>
        <v>&lt;177 micron (NGR)</v>
      </c>
      <c r="L1611">
        <v>83</v>
      </c>
      <c r="M1611" t="s">
        <v>43</v>
      </c>
      <c r="N1611">
        <v>1610</v>
      </c>
      <c r="O1611">
        <v>2</v>
      </c>
    </row>
    <row r="1612" spans="1:15" hidden="1" x14ac:dyDescent="0.3">
      <c r="A1612" t="s">
        <v>6155</v>
      </c>
      <c r="B1612" t="s">
        <v>6156</v>
      </c>
      <c r="C1612" s="1" t="str">
        <f t="shared" si="259"/>
        <v>21:0455</v>
      </c>
      <c r="D1612" s="1" t="str">
        <f t="shared" si="260"/>
        <v>21:0149</v>
      </c>
      <c r="E1612" t="s">
        <v>6157</v>
      </c>
      <c r="F1612" t="s">
        <v>6158</v>
      </c>
      <c r="H1612">
        <v>54.024054</v>
      </c>
      <c r="I1612">
        <v>-129.01244879999999</v>
      </c>
      <c r="J1612" s="1" t="str">
        <f t="shared" si="261"/>
        <v>NGR bulk stream sediment</v>
      </c>
      <c r="K1612" s="1" t="str">
        <f t="shared" si="262"/>
        <v>&lt;177 micron (NGR)</v>
      </c>
      <c r="L1612">
        <v>83</v>
      </c>
      <c r="M1612" t="s">
        <v>48</v>
      </c>
      <c r="N1612">
        <v>1611</v>
      </c>
      <c r="O1612">
        <v>5</v>
      </c>
    </row>
    <row r="1613" spans="1:15" hidden="1" x14ac:dyDescent="0.3">
      <c r="A1613" t="s">
        <v>6159</v>
      </c>
      <c r="B1613" t="s">
        <v>6160</v>
      </c>
      <c r="C1613" s="1" t="str">
        <f t="shared" si="259"/>
        <v>21:0455</v>
      </c>
      <c r="D1613" s="1" t="str">
        <f t="shared" si="260"/>
        <v>21:0149</v>
      </c>
      <c r="E1613" t="s">
        <v>6161</v>
      </c>
      <c r="F1613" t="s">
        <v>6162</v>
      </c>
      <c r="H1613">
        <v>54.051839299999997</v>
      </c>
      <c r="I1613">
        <v>-129.15381199999999</v>
      </c>
      <c r="J1613" s="1" t="str">
        <f t="shared" si="261"/>
        <v>NGR bulk stream sediment</v>
      </c>
      <c r="K1613" s="1" t="str">
        <f t="shared" si="262"/>
        <v>&lt;177 micron (NGR)</v>
      </c>
      <c r="L1613">
        <v>83</v>
      </c>
      <c r="M1613" t="s">
        <v>53</v>
      </c>
      <c r="N1613">
        <v>1612</v>
      </c>
      <c r="O1613">
        <v>1</v>
      </c>
    </row>
    <row r="1614" spans="1:15" hidden="1" x14ac:dyDescent="0.3">
      <c r="A1614" t="s">
        <v>6163</v>
      </c>
      <c r="B1614" t="s">
        <v>6164</v>
      </c>
      <c r="C1614" s="1" t="str">
        <f t="shared" si="259"/>
        <v>21:0455</v>
      </c>
      <c r="D1614" s="1" t="str">
        <f t="shared" si="260"/>
        <v>21:0149</v>
      </c>
      <c r="E1614" t="s">
        <v>6165</v>
      </c>
      <c r="F1614" t="s">
        <v>6166</v>
      </c>
      <c r="H1614">
        <v>54.050258900000003</v>
      </c>
      <c r="I1614">
        <v>-129.1879409</v>
      </c>
      <c r="J1614" s="1" t="str">
        <f t="shared" si="261"/>
        <v>NGR bulk stream sediment</v>
      </c>
      <c r="K1614" s="1" t="str">
        <f t="shared" si="262"/>
        <v>&lt;177 micron (NGR)</v>
      </c>
      <c r="L1614">
        <v>83</v>
      </c>
      <c r="M1614" t="s">
        <v>58</v>
      </c>
      <c r="N1614">
        <v>1613</v>
      </c>
      <c r="O1614">
        <v>1</v>
      </c>
    </row>
    <row r="1615" spans="1:15" hidden="1" x14ac:dyDescent="0.3">
      <c r="A1615" t="s">
        <v>6167</v>
      </c>
      <c r="B1615" t="s">
        <v>6168</v>
      </c>
      <c r="C1615" s="1" t="str">
        <f t="shared" si="259"/>
        <v>21:0455</v>
      </c>
      <c r="D1615" s="1" t="str">
        <f t="shared" si="260"/>
        <v>21:0149</v>
      </c>
      <c r="E1615" t="s">
        <v>6169</v>
      </c>
      <c r="F1615" t="s">
        <v>6170</v>
      </c>
      <c r="H1615">
        <v>54.064923</v>
      </c>
      <c r="I1615">
        <v>-129.19115550000001</v>
      </c>
      <c r="J1615" s="1" t="str">
        <f t="shared" si="261"/>
        <v>NGR bulk stream sediment</v>
      </c>
      <c r="K1615" s="1" t="str">
        <f t="shared" si="262"/>
        <v>&lt;177 micron (NGR)</v>
      </c>
      <c r="L1615">
        <v>83</v>
      </c>
      <c r="M1615" t="s">
        <v>63</v>
      </c>
      <c r="N1615">
        <v>1614</v>
      </c>
      <c r="O1615">
        <v>2</v>
      </c>
    </row>
    <row r="1616" spans="1:15" hidden="1" x14ac:dyDescent="0.3">
      <c r="A1616" t="s">
        <v>6171</v>
      </c>
      <c r="B1616" t="s">
        <v>6172</v>
      </c>
      <c r="C1616" s="1" t="str">
        <f t="shared" si="259"/>
        <v>21:0455</v>
      </c>
      <c r="D1616" s="1" t="str">
        <f t="shared" si="260"/>
        <v>21:0149</v>
      </c>
      <c r="E1616" t="s">
        <v>6173</v>
      </c>
      <c r="F1616" t="s">
        <v>6174</v>
      </c>
      <c r="H1616">
        <v>54.064256800000003</v>
      </c>
      <c r="I1616">
        <v>-129.18087019999999</v>
      </c>
      <c r="J1616" s="1" t="str">
        <f t="shared" si="261"/>
        <v>NGR bulk stream sediment</v>
      </c>
      <c r="K1616" s="1" t="str">
        <f t="shared" si="262"/>
        <v>&lt;177 micron (NGR)</v>
      </c>
      <c r="L1616">
        <v>83</v>
      </c>
      <c r="M1616" t="s">
        <v>68</v>
      </c>
      <c r="N1616">
        <v>1615</v>
      </c>
      <c r="O1616">
        <v>3</v>
      </c>
    </row>
    <row r="1617" spans="1:15" hidden="1" x14ac:dyDescent="0.3">
      <c r="A1617" t="s">
        <v>6175</v>
      </c>
      <c r="B1617" t="s">
        <v>6176</v>
      </c>
      <c r="C1617" s="1" t="str">
        <f t="shared" si="259"/>
        <v>21:0455</v>
      </c>
      <c r="D1617" s="1" t="str">
        <f t="shared" si="260"/>
        <v>21:0149</v>
      </c>
      <c r="E1617" t="s">
        <v>6177</v>
      </c>
      <c r="F1617" t="s">
        <v>6178</v>
      </c>
      <c r="H1617">
        <v>54.040029699999998</v>
      </c>
      <c r="I1617">
        <v>-129.3120026</v>
      </c>
      <c r="J1617" s="1" t="str">
        <f t="shared" si="261"/>
        <v>NGR bulk stream sediment</v>
      </c>
      <c r="K1617" s="1" t="str">
        <f t="shared" si="262"/>
        <v>&lt;177 micron (NGR)</v>
      </c>
      <c r="L1617">
        <v>83</v>
      </c>
      <c r="M1617" t="s">
        <v>77</v>
      </c>
      <c r="N1617">
        <v>1616</v>
      </c>
      <c r="O1617">
        <v>1</v>
      </c>
    </row>
    <row r="1618" spans="1:15" hidden="1" x14ac:dyDescent="0.3">
      <c r="A1618" t="s">
        <v>6179</v>
      </c>
      <c r="B1618" t="s">
        <v>6180</v>
      </c>
      <c r="C1618" s="1" t="str">
        <f t="shared" si="259"/>
        <v>21:0455</v>
      </c>
      <c r="D1618" s="1" t="str">
        <f t="shared" si="260"/>
        <v>21:0149</v>
      </c>
      <c r="E1618" t="s">
        <v>6181</v>
      </c>
      <c r="F1618" t="s">
        <v>6182</v>
      </c>
      <c r="H1618">
        <v>54.0704943</v>
      </c>
      <c r="I1618">
        <v>-129.34872110000001</v>
      </c>
      <c r="J1618" s="1" t="str">
        <f t="shared" si="261"/>
        <v>NGR bulk stream sediment</v>
      </c>
      <c r="K1618" s="1" t="str">
        <f t="shared" si="262"/>
        <v>&lt;177 micron (NGR)</v>
      </c>
      <c r="L1618">
        <v>83</v>
      </c>
      <c r="M1618" t="s">
        <v>82</v>
      </c>
      <c r="N1618">
        <v>1617</v>
      </c>
      <c r="O1618">
        <v>3</v>
      </c>
    </row>
    <row r="1619" spans="1:15" hidden="1" x14ac:dyDescent="0.3">
      <c r="A1619" t="s">
        <v>6183</v>
      </c>
      <c r="B1619" t="s">
        <v>6184</v>
      </c>
      <c r="C1619" s="1" t="str">
        <f t="shared" si="259"/>
        <v>21:0455</v>
      </c>
      <c r="D1619" s="1" t="str">
        <f t="shared" si="260"/>
        <v>21:0149</v>
      </c>
      <c r="E1619" t="s">
        <v>6185</v>
      </c>
      <c r="F1619" t="s">
        <v>6186</v>
      </c>
      <c r="H1619">
        <v>54.076711099999997</v>
      </c>
      <c r="I1619">
        <v>-129.3019329</v>
      </c>
      <c r="J1619" s="1" t="str">
        <f t="shared" si="261"/>
        <v>NGR bulk stream sediment</v>
      </c>
      <c r="K1619" s="1" t="str">
        <f t="shared" si="262"/>
        <v>&lt;177 micron (NGR)</v>
      </c>
      <c r="L1619">
        <v>83</v>
      </c>
      <c r="M1619" t="s">
        <v>87</v>
      </c>
      <c r="N1619">
        <v>1618</v>
      </c>
      <c r="O1619">
        <v>1</v>
      </c>
    </row>
    <row r="1620" spans="1:15" hidden="1" x14ac:dyDescent="0.3">
      <c r="A1620" t="s">
        <v>6187</v>
      </c>
      <c r="B1620" t="s">
        <v>6188</v>
      </c>
      <c r="C1620" s="1" t="str">
        <f t="shared" si="259"/>
        <v>21:0455</v>
      </c>
      <c r="D1620" s="1" t="str">
        <f t="shared" si="260"/>
        <v>21:0149</v>
      </c>
      <c r="E1620" t="s">
        <v>6189</v>
      </c>
      <c r="F1620" t="s">
        <v>6190</v>
      </c>
      <c r="H1620">
        <v>54.057237800000003</v>
      </c>
      <c r="I1620">
        <v>-129.25546069999999</v>
      </c>
      <c r="J1620" s="1" t="str">
        <f t="shared" si="261"/>
        <v>NGR bulk stream sediment</v>
      </c>
      <c r="K1620" s="1" t="str">
        <f t="shared" si="262"/>
        <v>&lt;177 micron (NGR)</v>
      </c>
      <c r="L1620">
        <v>83</v>
      </c>
      <c r="M1620" t="s">
        <v>92</v>
      </c>
      <c r="N1620">
        <v>1619</v>
      </c>
      <c r="O1620">
        <v>2</v>
      </c>
    </row>
    <row r="1621" spans="1:15" hidden="1" x14ac:dyDescent="0.3">
      <c r="A1621" t="s">
        <v>6191</v>
      </c>
      <c r="B1621" t="s">
        <v>6192</v>
      </c>
      <c r="C1621" s="1" t="str">
        <f t="shared" si="259"/>
        <v>21:0455</v>
      </c>
      <c r="D1621" s="1" t="str">
        <f t="shared" si="260"/>
        <v>21:0149</v>
      </c>
      <c r="E1621" t="s">
        <v>6193</v>
      </c>
      <c r="F1621" t="s">
        <v>6194</v>
      </c>
      <c r="H1621">
        <v>54.0600448</v>
      </c>
      <c r="I1621">
        <v>-129.26229140000001</v>
      </c>
      <c r="J1621" s="1" t="str">
        <f t="shared" si="261"/>
        <v>NGR bulk stream sediment</v>
      </c>
      <c r="K1621" s="1" t="str">
        <f t="shared" si="262"/>
        <v>&lt;177 micron (NGR)</v>
      </c>
      <c r="L1621">
        <v>83</v>
      </c>
      <c r="M1621" t="s">
        <v>97</v>
      </c>
      <c r="N1621">
        <v>1620</v>
      </c>
      <c r="O1621">
        <v>3</v>
      </c>
    </row>
    <row r="1622" spans="1:15" hidden="1" x14ac:dyDescent="0.3">
      <c r="A1622" t="s">
        <v>6195</v>
      </c>
      <c r="B1622" t="s">
        <v>6196</v>
      </c>
      <c r="C1622" s="1" t="str">
        <f t="shared" si="259"/>
        <v>21:0455</v>
      </c>
      <c r="D1622" s="1" t="str">
        <f t="shared" si="260"/>
        <v>21:0149</v>
      </c>
      <c r="E1622" t="s">
        <v>6197</v>
      </c>
      <c r="F1622" t="s">
        <v>6198</v>
      </c>
      <c r="H1622">
        <v>54.084499600000001</v>
      </c>
      <c r="I1622">
        <v>-129.2895935</v>
      </c>
      <c r="J1622" s="1" t="str">
        <f t="shared" si="261"/>
        <v>NGR bulk stream sediment</v>
      </c>
      <c r="K1622" s="1" t="str">
        <f t="shared" si="262"/>
        <v>&lt;177 micron (NGR)</v>
      </c>
      <c r="L1622">
        <v>83</v>
      </c>
      <c r="M1622" t="s">
        <v>102</v>
      </c>
      <c r="N1622">
        <v>1621</v>
      </c>
      <c r="O1622">
        <v>6</v>
      </c>
    </row>
    <row r="1623" spans="1:15" hidden="1" x14ac:dyDescent="0.3">
      <c r="A1623" t="s">
        <v>6199</v>
      </c>
      <c r="B1623" t="s">
        <v>6200</v>
      </c>
      <c r="C1623" s="1" t="str">
        <f t="shared" si="259"/>
        <v>21:0455</v>
      </c>
      <c r="D1623" s="1" t="str">
        <f t="shared" si="260"/>
        <v>21:0149</v>
      </c>
      <c r="E1623" t="s">
        <v>6201</v>
      </c>
      <c r="F1623" t="s">
        <v>6202</v>
      </c>
      <c r="H1623">
        <v>54.0838021</v>
      </c>
      <c r="I1623">
        <v>-129.280968</v>
      </c>
      <c r="J1623" s="1" t="str">
        <f t="shared" si="261"/>
        <v>NGR bulk stream sediment</v>
      </c>
      <c r="K1623" s="1" t="str">
        <f t="shared" si="262"/>
        <v>&lt;177 micron (NGR)</v>
      </c>
      <c r="L1623">
        <v>83</v>
      </c>
      <c r="M1623" t="s">
        <v>107</v>
      </c>
      <c r="N1623">
        <v>1622</v>
      </c>
      <c r="O1623">
        <v>3</v>
      </c>
    </row>
    <row r="1624" spans="1:15" hidden="1" x14ac:dyDescent="0.3">
      <c r="A1624" t="s">
        <v>6203</v>
      </c>
      <c r="B1624" t="s">
        <v>6204</v>
      </c>
      <c r="C1624" s="1" t="str">
        <f t="shared" si="259"/>
        <v>21:0455</v>
      </c>
      <c r="D1624" s="1" t="str">
        <f t="shared" si="260"/>
        <v>21:0149</v>
      </c>
      <c r="E1624" t="s">
        <v>6205</v>
      </c>
      <c r="F1624" t="s">
        <v>6206</v>
      </c>
      <c r="H1624">
        <v>54.110357200000003</v>
      </c>
      <c r="I1624">
        <v>-129.27109830000001</v>
      </c>
      <c r="J1624" s="1" t="str">
        <f t="shared" si="261"/>
        <v>NGR bulk stream sediment</v>
      </c>
      <c r="K1624" s="1" t="str">
        <f t="shared" si="262"/>
        <v>&lt;177 micron (NGR)</v>
      </c>
      <c r="L1624">
        <v>83</v>
      </c>
      <c r="M1624" t="s">
        <v>112</v>
      </c>
      <c r="N1624">
        <v>1623</v>
      </c>
      <c r="O1624">
        <v>1</v>
      </c>
    </row>
    <row r="1625" spans="1:15" hidden="1" x14ac:dyDescent="0.3">
      <c r="A1625" t="s">
        <v>6207</v>
      </c>
      <c r="B1625" t="s">
        <v>6208</v>
      </c>
      <c r="C1625" s="1" t="str">
        <f t="shared" si="259"/>
        <v>21:0455</v>
      </c>
      <c r="D1625" s="1" t="str">
        <f t="shared" si="260"/>
        <v>21:0149</v>
      </c>
      <c r="E1625" t="s">
        <v>6209</v>
      </c>
      <c r="F1625" t="s">
        <v>6210</v>
      </c>
      <c r="H1625">
        <v>54.081471000000001</v>
      </c>
      <c r="I1625">
        <v>-129.17458790000001</v>
      </c>
      <c r="J1625" s="1" t="str">
        <f t="shared" si="261"/>
        <v>NGR bulk stream sediment</v>
      </c>
      <c r="K1625" s="1" t="str">
        <f t="shared" si="262"/>
        <v>&lt;177 micron (NGR)</v>
      </c>
      <c r="L1625">
        <v>84</v>
      </c>
      <c r="M1625" t="s">
        <v>19</v>
      </c>
      <c r="N1625">
        <v>1624</v>
      </c>
      <c r="O1625">
        <v>2</v>
      </c>
    </row>
    <row r="1626" spans="1:15" hidden="1" x14ac:dyDescent="0.3">
      <c r="A1626" t="s">
        <v>6211</v>
      </c>
      <c r="B1626" t="s">
        <v>6212</v>
      </c>
      <c r="C1626" s="1" t="str">
        <f t="shared" si="259"/>
        <v>21:0455</v>
      </c>
      <c r="D1626" s="1" t="str">
        <f t="shared" si="260"/>
        <v>21:0149</v>
      </c>
      <c r="E1626" t="s">
        <v>6213</v>
      </c>
      <c r="F1626" t="s">
        <v>6214</v>
      </c>
      <c r="H1626">
        <v>54.113913199999999</v>
      </c>
      <c r="I1626">
        <v>-129.26478890000001</v>
      </c>
      <c r="J1626" s="1" t="str">
        <f t="shared" si="261"/>
        <v>NGR bulk stream sediment</v>
      </c>
      <c r="K1626" s="1" t="str">
        <f t="shared" si="262"/>
        <v>&lt;177 micron (NGR)</v>
      </c>
      <c r="L1626">
        <v>84</v>
      </c>
      <c r="M1626" t="s">
        <v>24</v>
      </c>
      <c r="N1626">
        <v>1625</v>
      </c>
      <c r="O1626">
        <v>4</v>
      </c>
    </row>
    <row r="1627" spans="1:15" hidden="1" x14ac:dyDescent="0.3">
      <c r="A1627" t="s">
        <v>6215</v>
      </c>
      <c r="B1627" t="s">
        <v>6216</v>
      </c>
      <c r="C1627" s="1" t="str">
        <f t="shared" si="259"/>
        <v>21:0455</v>
      </c>
      <c r="D1627" s="1" t="str">
        <f t="shared" si="260"/>
        <v>21:0149</v>
      </c>
      <c r="E1627" t="s">
        <v>6213</v>
      </c>
      <c r="F1627" t="s">
        <v>6217</v>
      </c>
      <c r="H1627">
        <v>54.113913199999999</v>
      </c>
      <c r="I1627">
        <v>-129.26478890000001</v>
      </c>
      <c r="J1627" s="1" t="str">
        <f t="shared" si="261"/>
        <v>NGR bulk stream sediment</v>
      </c>
      <c r="K1627" s="1" t="str">
        <f t="shared" si="262"/>
        <v>&lt;177 micron (NGR)</v>
      </c>
      <c r="L1627">
        <v>84</v>
      </c>
      <c r="M1627" t="s">
        <v>28</v>
      </c>
      <c r="N1627">
        <v>1626</v>
      </c>
      <c r="O1627">
        <v>3</v>
      </c>
    </row>
    <row r="1628" spans="1:15" hidden="1" x14ac:dyDescent="0.3">
      <c r="A1628" t="s">
        <v>6218</v>
      </c>
      <c r="B1628" t="s">
        <v>6219</v>
      </c>
      <c r="C1628" s="1" t="str">
        <f t="shared" si="259"/>
        <v>21:0455</v>
      </c>
      <c r="D1628" s="1" t="str">
        <f t="shared" si="260"/>
        <v>21:0149</v>
      </c>
      <c r="E1628" t="s">
        <v>6220</v>
      </c>
      <c r="F1628" t="s">
        <v>6221</v>
      </c>
      <c r="H1628">
        <v>54.120277000000002</v>
      </c>
      <c r="I1628">
        <v>-129.3108459</v>
      </c>
      <c r="J1628" s="1" t="str">
        <f t="shared" si="261"/>
        <v>NGR bulk stream sediment</v>
      </c>
      <c r="K1628" s="1" t="str">
        <f t="shared" si="262"/>
        <v>&lt;177 micron (NGR)</v>
      </c>
      <c r="L1628">
        <v>84</v>
      </c>
      <c r="M1628" t="s">
        <v>38</v>
      </c>
      <c r="N1628">
        <v>1627</v>
      </c>
      <c r="O1628">
        <v>2</v>
      </c>
    </row>
    <row r="1629" spans="1:15" hidden="1" x14ac:dyDescent="0.3">
      <c r="A1629" t="s">
        <v>6222</v>
      </c>
      <c r="B1629" t="s">
        <v>6223</v>
      </c>
      <c r="C1629" s="1" t="str">
        <f t="shared" si="259"/>
        <v>21:0455</v>
      </c>
      <c r="D1629" s="1" t="str">
        <f t="shared" si="260"/>
        <v>21:0149</v>
      </c>
      <c r="E1629" t="s">
        <v>6224</v>
      </c>
      <c r="F1629" t="s">
        <v>6225</v>
      </c>
      <c r="H1629">
        <v>54.124037800000004</v>
      </c>
      <c r="I1629">
        <v>-129.2666892</v>
      </c>
      <c r="J1629" s="1" t="str">
        <f t="shared" si="261"/>
        <v>NGR bulk stream sediment</v>
      </c>
      <c r="K1629" s="1" t="str">
        <f t="shared" si="262"/>
        <v>&lt;177 micron (NGR)</v>
      </c>
      <c r="L1629">
        <v>84</v>
      </c>
      <c r="M1629" t="s">
        <v>43</v>
      </c>
      <c r="N1629">
        <v>1628</v>
      </c>
      <c r="O1629">
        <v>6</v>
      </c>
    </row>
    <row r="1630" spans="1:15" hidden="1" x14ac:dyDescent="0.3">
      <c r="A1630" t="s">
        <v>6226</v>
      </c>
      <c r="B1630" t="s">
        <v>6227</v>
      </c>
      <c r="C1630" s="1" t="str">
        <f t="shared" si="259"/>
        <v>21:0455</v>
      </c>
      <c r="D1630" s="1" t="str">
        <f t="shared" si="260"/>
        <v>21:0149</v>
      </c>
      <c r="E1630" t="s">
        <v>6228</v>
      </c>
      <c r="F1630" t="s">
        <v>6229</v>
      </c>
      <c r="H1630">
        <v>54.128772499999997</v>
      </c>
      <c r="I1630">
        <v>-129.278639</v>
      </c>
      <c r="J1630" s="1" t="str">
        <f t="shared" si="261"/>
        <v>NGR bulk stream sediment</v>
      </c>
      <c r="K1630" s="1" t="str">
        <f t="shared" si="262"/>
        <v>&lt;177 micron (NGR)</v>
      </c>
      <c r="L1630">
        <v>84</v>
      </c>
      <c r="M1630" t="s">
        <v>48</v>
      </c>
      <c r="N1630">
        <v>1629</v>
      </c>
      <c r="O1630">
        <v>3</v>
      </c>
    </row>
    <row r="1631" spans="1:15" hidden="1" x14ac:dyDescent="0.3">
      <c r="A1631" t="s">
        <v>6230</v>
      </c>
      <c r="B1631" t="s">
        <v>6231</v>
      </c>
      <c r="C1631" s="1" t="str">
        <f t="shared" si="259"/>
        <v>21:0455</v>
      </c>
      <c r="D1631" s="1" t="str">
        <f t="shared" si="260"/>
        <v>21:0149</v>
      </c>
      <c r="E1631" t="s">
        <v>6232</v>
      </c>
      <c r="F1631" t="s">
        <v>6233</v>
      </c>
      <c r="H1631">
        <v>54.131318299999997</v>
      </c>
      <c r="I1631">
        <v>-129.254739</v>
      </c>
      <c r="J1631" s="1" t="str">
        <f t="shared" si="261"/>
        <v>NGR bulk stream sediment</v>
      </c>
      <c r="K1631" s="1" t="str">
        <f t="shared" si="262"/>
        <v>&lt;177 micron (NGR)</v>
      </c>
      <c r="L1631">
        <v>84</v>
      </c>
      <c r="M1631" t="s">
        <v>53</v>
      </c>
      <c r="N1631">
        <v>1630</v>
      </c>
      <c r="O1631">
        <v>3</v>
      </c>
    </row>
    <row r="1632" spans="1:15" hidden="1" x14ac:dyDescent="0.3">
      <c r="A1632" t="s">
        <v>6234</v>
      </c>
      <c r="B1632" t="s">
        <v>6235</v>
      </c>
      <c r="C1632" s="1" t="str">
        <f t="shared" si="259"/>
        <v>21:0455</v>
      </c>
      <c r="D1632" s="1" t="str">
        <f t="shared" si="260"/>
        <v>21:0149</v>
      </c>
      <c r="E1632" t="s">
        <v>6236</v>
      </c>
      <c r="F1632" t="s">
        <v>6237</v>
      </c>
      <c r="H1632">
        <v>54.143816600000001</v>
      </c>
      <c r="I1632">
        <v>-129.2522898</v>
      </c>
      <c r="J1632" s="1" t="str">
        <f t="shared" si="261"/>
        <v>NGR bulk stream sediment</v>
      </c>
      <c r="K1632" s="1" t="str">
        <f t="shared" si="262"/>
        <v>&lt;177 micron (NGR)</v>
      </c>
      <c r="L1632">
        <v>84</v>
      </c>
      <c r="M1632" t="s">
        <v>58</v>
      </c>
      <c r="N1632">
        <v>1631</v>
      </c>
      <c r="O1632">
        <v>2</v>
      </c>
    </row>
    <row r="1633" spans="1:15" hidden="1" x14ac:dyDescent="0.3">
      <c r="A1633" t="s">
        <v>6238</v>
      </c>
      <c r="B1633" t="s">
        <v>6239</v>
      </c>
      <c r="C1633" s="1" t="str">
        <f t="shared" si="259"/>
        <v>21:0455</v>
      </c>
      <c r="D1633" s="1" t="str">
        <f t="shared" si="260"/>
        <v>21:0149</v>
      </c>
      <c r="E1633" t="s">
        <v>6240</v>
      </c>
      <c r="F1633" t="s">
        <v>6241</v>
      </c>
      <c r="H1633">
        <v>54.1491094</v>
      </c>
      <c r="I1633">
        <v>-129.23580319999999</v>
      </c>
      <c r="J1633" s="1" t="str">
        <f t="shared" si="261"/>
        <v>NGR bulk stream sediment</v>
      </c>
      <c r="K1633" s="1" t="str">
        <f t="shared" si="262"/>
        <v>&lt;177 micron (NGR)</v>
      </c>
      <c r="L1633">
        <v>84</v>
      </c>
      <c r="M1633" t="s">
        <v>63</v>
      </c>
      <c r="N1633">
        <v>1632</v>
      </c>
      <c r="O1633">
        <v>4</v>
      </c>
    </row>
    <row r="1634" spans="1:15" hidden="1" x14ac:dyDescent="0.3">
      <c r="A1634" t="s">
        <v>6242</v>
      </c>
      <c r="B1634" t="s">
        <v>6243</v>
      </c>
      <c r="C1634" s="1" t="str">
        <f t="shared" si="259"/>
        <v>21:0455</v>
      </c>
      <c r="D1634" s="1" t="str">
        <f t="shared" si="260"/>
        <v>21:0149</v>
      </c>
      <c r="E1634" t="s">
        <v>6244</v>
      </c>
      <c r="F1634" t="s">
        <v>6245</v>
      </c>
      <c r="H1634">
        <v>54.138004600000002</v>
      </c>
      <c r="I1634">
        <v>-129.20084439999999</v>
      </c>
      <c r="J1634" s="1" t="str">
        <f t="shared" si="261"/>
        <v>NGR bulk stream sediment</v>
      </c>
      <c r="K1634" s="1" t="str">
        <f t="shared" si="262"/>
        <v>&lt;177 micron (NGR)</v>
      </c>
      <c r="L1634">
        <v>84</v>
      </c>
      <c r="M1634" t="s">
        <v>68</v>
      </c>
      <c r="N1634">
        <v>1633</v>
      </c>
      <c r="O1634">
        <v>2</v>
      </c>
    </row>
    <row r="1635" spans="1:15" hidden="1" x14ac:dyDescent="0.3">
      <c r="A1635" t="s">
        <v>6246</v>
      </c>
      <c r="B1635" t="s">
        <v>6247</v>
      </c>
      <c r="C1635" s="1" t="str">
        <f t="shared" si="259"/>
        <v>21:0455</v>
      </c>
      <c r="D1635" s="1" t="str">
        <f t="shared" si="260"/>
        <v>21:0149</v>
      </c>
      <c r="E1635" t="s">
        <v>6248</v>
      </c>
      <c r="F1635" t="s">
        <v>6249</v>
      </c>
      <c r="H1635">
        <v>54.113500100000003</v>
      </c>
      <c r="I1635">
        <v>-129.1706384</v>
      </c>
      <c r="J1635" s="1" t="str">
        <f t="shared" si="261"/>
        <v>NGR bulk stream sediment</v>
      </c>
      <c r="K1635" s="1" t="str">
        <f t="shared" si="262"/>
        <v>&lt;177 micron (NGR)</v>
      </c>
      <c r="L1635">
        <v>84</v>
      </c>
      <c r="M1635" t="s">
        <v>77</v>
      </c>
      <c r="N1635">
        <v>1634</v>
      </c>
      <c r="O1635">
        <v>3</v>
      </c>
    </row>
    <row r="1636" spans="1:15" hidden="1" x14ac:dyDescent="0.3">
      <c r="A1636" t="s">
        <v>6250</v>
      </c>
      <c r="B1636" t="s">
        <v>6251</v>
      </c>
      <c r="C1636" s="1" t="str">
        <f t="shared" si="259"/>
        <v>21:0455</v>
      </c>
      <c r="D1636" s="1" t="str">
        <f t="shared" si="260"/>
        <v>21:0149</v>
      </c>
      <c r="E1636" t="s">
        <v>6252</v>
      </c>
      <c r="F1636" t="s">
        <v>6253</v>
      </c>
      <c r="H1636">
        <v>54.111864699999998</v>
      </c>
      <c r="I1636">
        <v>-129.19276450000001</v>
      </c>
      <c r="J1636" s="1" t="str">
        <f t="shared" si="261"/>
        <v>NGR bulk stream sediment</v>
      </c>
      <c r="K1636" s="1" t="str">
        <f t="shared" si="262"/>
        <v>&lt;177 micron (NGR)</v>
      </c>
      <c r="L1636">
        <v>84</v>
      </c>
      <c r="M1636" t="s">
        <v>82</v>
      </c>
      <c r="N1636">
        <v>1635</v>
      </c>
      <c r="O1636">
        <v>5</v>
      </c>
    </row>
    <row r="1637" spans="1:15" hidden="1" x14ac:dyDescent="0.3">
      <c r="A1637" t="s">
        <v>6254</v>
      </c>
      <c r="B1637" t="s">
        <v>6255</v>
      </c>
      <c r="C1637" s="1" t="str">
        <f t="shared" si="259"/>
        <v>21:0455</v>
      </c>
      <c r="D1637" s="1" t="str">
        <f t="shared" si="260"/>
        <v>21:0149</v>
      </c>
      <c r="E1637" t="s">
        <v>6256</v>
      </c>
      <c r="F1637" t="s">
        <v>6257</v>
      </c>
      <c r="H1637">
        <v>54.098988800000001</v>
      </c>
      <c r="I1637">
        <v>-129.190763</v>
      </c>
      <c r="J1637" s="1" t="str">
        <f t="shared" si="261"/>
        <v>NGR bulk stream sediment</v>
      </c>
      <c r="K1637" s="1" t="str">
        <f t="shared" si="262"/>
        <v>&lt;177 micron (NGR)</v>
      </c>
      <c r="L1637">
        <v>84</v>
      </c>
      <c r="M1637" t="s">
        <v>87</v>
      </c>
      <c r="N1637">
        <v>1636</v>
      </c>
      <c r="O1637">
        <v>5</v>
      </c>
    </row>
    <row r="1638" spans="1:15" hidden="1" x14ac:dyDescent="0.3">
      <c r="A1638" t="s">
        <v>6258</v>
      </c>
      <c r="B1638" t="s">
        <v>6259</v>
      </c>
      <c r="C1638" s="1" t="str">
        <f t="shared" si="259"/>
        <v>21:0455</v>
      </c>
      <c r="D1638" s="1" t="str">
        <f t="shared" si="260"/>
        <v>21:0149</v>
      </c>
      <c r="E1638" t="s">
        <v>6209</v>
      </c>
      <c r="F1638" t="s">
        <v>6260</v>
      </c>
      <c r="H1638">
        <v>54.081471000000001</v>
      </c>
      <c r="I1638">
        <v>-129.17458790000001</v>
      </c>
      <c r="J1638" s="1" t="str">
        <f t="shared" si="261"/>
        <v>NGR bulk stream sediment</v>
      </c>
      <c r="K1638" s="1" t="str">
        <f t="shared" si="262"/>
        <v>&lt;177 micron (NGR)</v>
      </c>
      <c r="L1638">
        <v>84</v>
      </c>
      <c r="M1638" t="s">
        <v>72</v>
      </c>
      <c r="N1638">
        <v>1637</v>
      </c>
      <c r="O1638">
        <v>3</v>
      </c>
    </row>
    <row r="1639" spans="1:15" hidden="1" x14ac:dyDescent="0.3">
      <c r="A1639" t="s">
        <v>6261</v>
      </c>
      <c r="B1639" t="s">
        <v>6262</v>
      </c>
      <c r="C1639" s="1" t="str">
        <f t="shared" si="259"/>
        <v>21:0455</v>
      </c>
      <c r="D1639" s="1" t="str">
        <f t="shared" si="260"/>
        <v>21:0149</v>
      </c>
      <c r="E1639" t="s">
        <v>6263</v>
      </c>
      <c r="F1639" t="s">
        <v>6264</v>
      </c>
      <c r="H1639">
        <v>54.220171399999998</v>
      </c>
      <c r="I1639">
        <v>-129.17152479999999</v>
      </c>
      <c r="J1639" s="1" t="str">
        <f t="shared" si="261"/>
        <v>NGR bulk stream sediment</v>
      </c>
      <c r="K1639" s="1" t="str">
        <f t="shared" si="262"/>
        <v>&lt;177 micron (NGR)</v>
      </c>
      <c r="L1639">
        <v>84</v>
      </c>
      <c r="M1639" t="s">
        <v>92</v>
      </c>
      <c r="N1639">
        <v>1638</v>
      </c>
      <c r="O1639">
        <v>5</v>
      </c>
    </row>
    <row r="1640" spans="1:15" hidden="1" x14ac:dyDescent="0.3">
      <c r="A1640" t="s">
        <v>6265</v>
      </c>
      <c r="B1640" t="s">
        <v>6266</v>
      </c>
      <c r="C1640" s="1" t="str">
        <f t="shared" si="259"/>
        <v>21:0455</v>
      </c>
      <c r="D1640" s="1" t="str">
        <f t="shared" si="260"/>
        <v>21:0149</v>
      </c>
      <c r="E1640" t="s">
        <v>6267</v>
      </c>
      <c r="F1640" t="s">
        <v>6268</v>
      </c>
      <c r="H1640">
        <v>54.213975099999999</v>
      </c>
      <c r="I1640">
        <v>-129.26978080000001</v>
      </c>
      <c r="J1640" s="1" t="str">
        <f t="shared" si="261"/>
        <v>NGR bulk stream sediment</v>
      </c>
      <c r="K1640" s="1" t="str">
        <f t="shared" si="262"/>
        <v>&lt;177 micron (NGR)</v>
      </c>
      <c r="L1640">
        <v>84</v>
      </c>
      <c r="M1640" t="s">
        <v>97</v>
      </c>
      <c r="N1640">
        <v>1639</v>
      </c>
      <c r="O1640">
        <v>4</v>
      </c>
    </row>
    <row r="1641" spans="1:15" hidden="1" x14ac:dyDescent="0.3">
      <c r="A1641" t="s">
        <v>6269</v>
      </c>
      <c r="B1641" t="s">
        <v>6270</v>
      </c>
      <c r="C1641" s="1" t="str">
        <f t="shared" si="259"/>
        <v>21:0455</v>
      </c>
      <c r="D1641" s="1" t="str">
        <f t="shared" si="260"/>
        <v>21:0149</v>
      </c>
      <c r="E1641" t="s">
        <v>6271</v>
      </c>
      <c r="F1641" t="s">
        <v>6272</v>
      </c>
      <c r="H1641">
        <v>54.223338800000001</v>
      </c>
      <c r="I1641">
        <v>-129.2338637</v>
      </c>
      <c r="J1641" s="1" t="str">
        <f t="shared" si="261"/>
        <v>NGR bulk stream sediment</v>
      </c>
      <c r="K1641" s="1" t="str">
        <f t="shared" si="262"/>
        <v>&lt;177 micron (NGR)</v>
      </c>
      <c r="L1641">
        <v>84</v>
      </c>
      <c r="M1641" t="s">
        <v>102</v>
      </c>
      <c r="N1641">
        <v>1640</v>
      </c>
      <c r="O1641">
        <v>5</v>
      </c>
    </row>
    <row r="1642" spans="1:15" hidden="1" x14ac:dyDescent="0.3">
      <c r="A1642" t="s">
        <v>6273</v>
      </c>
      <c r="B1642" t="s">
        <v>6274</v>
      </c>
      <c r="C1642" s="1" t="str">
        <f t="shared" si="259"/>
        <v>21:0455</v>
      </c>
      <c r="D1642" s="1" t="str">
        <f t="shared" si="260"/>
        <v>21:0149</v>
      </c>
      <c r="E1642" t="s">
        <v>6275</v>
      </c>
      <c r="F1642" t="s">
        <v>6276</v>
      </c>
      <c r="H1642">
        <v>54.226284399999997</v>
      </c>
      <c r="I1642">
        <v>-129.1975928</v>
      </c>
      <c r="J1642" s="1" t="str">
        <f t="shared" si="261"/>
        <v>NGR bulk stream sediment</v>
      </c>
      <c r="K1642" s="1" t="str">
        <f t="shared" si="262"/>
        <v>&lt;177 micron (NGR)</v>
      </c>
      <c r="L1642">
        <v>84</v>
      </c>
      <c r="M1642" t="s">
        <v>107</v>
      </c>
      <c r="N1642">
        <v>1641</v>
      </c>
      <c r="O1642">
        <v>3</v>
      </c>
    </row>
    <row r="1643" spans="1:15" hidden="1" x14ac:dyDescent="0.3">
      <c r="A1643" t="s">
        <v>6277</v>
      </c>
      <c r="B1643" t="s">
        <v>6278</v>
      </c>
      <c r="C1643" s="1" t="str">
        <f t="shared" si="259"/>
        <v>21:0455</v>
      </c>
      <c r="D1643" s="1" t="str">
        <f t="shared" si="260"/>
        <v>21:0149</v>
      </c>
      <c r="E1643" t="s">
        <v>6279</v>
      </c>
      <c r="F1643" t="s">
        <v>6280</v>
      </c>
      <c r="H1643">
        <v>54.240889899999999</v>
      </c>
      <c r="I1643">
        <v>-129.18112379999999</v>
      </c>
      <c r="J1643" s="1" t="str">
        <f t="shared" si="261"/>
        <v>NGR bulk stream sediment</v>
      </c>
      <c r="K1643" s="1" t="str">
        <f t="shared" si="262"/>
        <v>&lt;177 micron (NGR)</v>
      </c>
      <c r="L1643">
        <v>84</v>
      </c>
      <c r="M1643" t="s">
        <v>112</v>
      </c>
      <c r="N1643">
        <v>1642</v>
      </c>
      <c r="O1643">
        <v>5</v>
      </c>
    </row>
    <row r="1644" spans="1:15" hidden="1" x14ac:dyDescent="0.3">
      <c r="A1644" t="s">
        <v>6281</v>
      </c>
      <c r="B1644" t="s">
        <v>6282</v>
      </c>
      <c r="C1644" s="1" t="str">
        <f t="shared" si="259"/>
        <v>21:0455</v>
      </c>
      <c r="D1644" s="1" t="str">
        <f>HYPERLINK("https://geochem.nrcan.gc.ca/cdogs/content/svy/svy_e.htm", "")</f>
        <v/>
      </c>
      <c r="G1644" s="1" t="str">
        <f>HYPERLINK("https://geochem.nrcan.gc.ca/cdogs/content/cr_/cr_00119_e.htm", "119")</f>
        <v>119</v>
      </c>
      <c r="J1644" t="s">
        <v>31</v>
      </c>
      <c r="K1644" t="s">
        <v>32</v>
      </c>
      <c r="L1644">
        <v>84</v>
      </c>
      <c r="M1644" t="s">
        <v>33</v>
      </c>
      <c r="N1644">
        <v>1643</v>
      </c>
      <c r="O1644">
        <v>3</v>
      </c>
    </row>
    <row r="1645" spans="1:15" hidden="1" x14ac:dyDescent="0.3">
      <c r="A1645" t="s">
        <v>6283</v>
      </c>
      <c r="B1645" t="s">
        <v>6284</v>
      </c>
      <c r="C1645" s="1" t="str">
        <f t="shared" si="259"/>
        <v>21:0455</v>
      </c>
      <c r="D1645" s="1" t="str">
        <f t="shared" ref="D1645:D1654" si="263">HYPERLINK("https://geochem.nrcan.gc.ca/cdogs/content/svy/svy210149_e.htm", "21:0149")</f>
        <v>21:0149</v>
      </c>
      <c r="E1645" t="s">
        <v>6285</v>
      </c>
      <c r="F1645" t="s">
        <v>6286</v>
      </c>
      <c r="H1645">
        <v>54.293023099999999</v>
      </c>
      <c r="I1645">
        <v>-129.08919549999999</v>
      </c>
      <c r="J1645" s="1" t="str">
        <f t="shared" ref="J1645:J1654" si="264">HYPERLINK("https://geochem.nrcan.gc.ca/cdogs/content/kwd/kwd020030_e.htm", "NGR bulk stream sediment")</f>
        <v>NGR bulk stream sediment</v>
      </c>
      <c r="K1645" s="1" t="str">
        <f t="shared" ref="K1645:K1654" si="265">HYPERLINK("https://geochem.nrcan.gc.ca/cdogs/content/kwd/kwd080006_e.htm", "&lt;177 micron (NGR)")</f>
        <v>&lt;177 micron (NGR)</v>
      </c>
      <c r="L1645">
        <v>85</v>
      </c>
      <c r="M1645" t="s">
        <v>19</v>
      </c>
      <c r="N1645">
        <v>1644</v>
      </c>
      <c r="O1645">
        <v>4</v>
      </c>
    </row>
    <row r="1646" spans="1:15" hidden="1" x14ac:dyDescent="0.3">
      <c r="A1646" t="s">
        <v>6287</v>
      </c>
      <c r="B1646" t="s">
        <v>6288</v>
      </c>
      <c r="C1646" s="1" t="str">
        <f t="shared" si="259"/>
        <v>21:0455</v>
      </c>
      <c r="D1646" s="1" t="str">
        <f t="shared" si="263"/>
        <v>21:0149</v>
      </c>
      <c r="E1646" t="s">
        <v>6289</v>
      </c>
      <c r="F1646" t="s">
        <v>6290</v>
      </c>
      <c r="H1646">
        <v>54.2573206</v>
      </c>
      <c r="I1646">
        <v>-129.23749380000001</v>
      </c>
      <c r="J1646" s="1" t="str">
        <f t="shared" si="264"/>
        <v>NGR bulk stream sediment</v>
      </c>
      <c r="K1646" s="1" t="str">
        <f t="shared" si="265"/>
        <v>&lt;177 micron (NGR)</v>
      </c>
      <c r="L1646">
        <v>85</v>
      </c>
      <c r="M1646" t="s">
        <v>38</v>
      </c>
      <c r="N1646">
        <v>1645</v>
      </c>
      <c r="O1646">
        <v>3</v>
      </c>
    </row>
    <row r="1647" spans="1:15" hidden="1" x14ac:dyDescent="0.3">
      <c r="A1647" t="s">
        <v>6291</v>
      </c>
      <c r="B1647" t="s">
        <v>6292</v>
      </c>
      <c r="C1647" s="1" t="str">
        <f t="shared" si="259"/>
        <v>21:0455</v>
      </c>
      <c r="D1647" s="1" t="str">
        <f t="shared" si="263"/>
        <v>21:0149</v>
      </c>
      <c r="E1647" t="s">
        <v>6293</v>
      </c>
      <c r="F1647" t="s">
        <v>6294</v>
      </c>
      <c r="H1647">
        <v>54.253690900000002</v>
      </c>
      <c r="I1647">
        <v>-129.24109490000001</v>
      </c>
      <c r="J1647" s="1" t="str">
        <f t="shared" si="264"/>
        <v>NGR bulk stream sediment</v>
      </c>
      <c r="K1647" s="1" t="str">
        <f t="shared" si="265"/>
        <v>&lt;177 micron (NGR)</v>
      </c>
      <c r="L1647">
        <v>85</v>
      </c>
      <c r="M1647" t="s">
        <v>43</v>
      </c>
      <c r="N1647">
        <v>1646</v>
      </c>
      <c r="O1647">
        <v>3</v>
      </c>
    </row>
    <row r="1648" spans="1:15" hidden="1" x14ac:dyDescent="0.3">
      <c r="A1648" t="s">
        <v>6295</v>
      </c>
      <c r="B1648" t="s">
        <v>6296</v>
      </c>
      <c r="C1648" s="1" t="str">
        <f t="shared" si="259"/>
        <v>21:0455</v>
      </c>
      <c r="D1648" s="1" t="str">
        <f t="shared" si="263"/>
        <v>21:0149</v>
      </c>
      <c r="E1648" t="s">
        <v>6297</v>
      </c>
      <c r="F1648" t="s">
        <v>6298</v>
      </c>
      <c r="H1648">
        <v>54.220089000000002</v>
      </c>
      <c r="I1648">
        <v>-129.04875089999999</v>
      </c>
      <c r="J1648" s="1" t="str">
        <f t="shared" si="264"/>
        <v>NGR bulk stream sediment</v>
      </c>
      <c r="K1648" s="1" t="str">
        <f t="shared" si="265"/>
        <v>&lt;177 micron (NGR)</v>
      </c>
      <c r="L1648">
        <v>85</v>
      </c>
      <c r="M1648" t="s">
        <v>24</v>
      </c>
      <c r="N1648">
        <v>1647</v>
      </c>
      <c r="O1648">
        <v>1</v>
      </c>
    </row>
    <row r="1649" spans="1:15" hidden="1" x14ac:dyDescent="0.3">
      <c r="A1649" t="s">
        <v>6299</v>
      </c>
      <c r="B1649" t="s">
        <v>6300</v>
      </c>
      <c r="C1649" s="1" t="str">
        <f t="shared" si="259"/>
        <v>21:0455</v>
      </c>
      <c r="D1649" s="1" t="str">
        <f t="shared" si="263"/>
        <v>21:0149</v>
      </c>
      <c r="E1649" t="s">
        <v>6297</v>
      </c>
      <c r="F1649" t="s">
        <v>6301</v>
      </c>
      <c r="H1649">
        <v>54.220089000000002</v>
      </c>
      <c r="I1649">
        <v>-129.04875089999999</v>
      </c>
      <c r="J1649" s="1" t="str">
        <f t="shared" si="264"/>
        <v>NGR bulk stream sediment</v>
      </c>
      <c r="K1649" s="1" t="str">
        <f t="shared" si="265"/>
        <v>&lt;177 micron (NGR)</v>
      </c>
      <c r="L1649">
        <v>85</v>
      </c>
      <c r="M1649" t="s">
        <v>28</v>
      </c>
      <c r="N1649">
        <v>1648</v>
      </c>
      <c r="O1649">
        <v>1</v>
      </c>
    </row>
    <row r="1650" spans="1:15" hidden="1" x14ac:dyDescent="0.3">
      <c r="A1650" t="s">
        <v>6302</v>
      </c>
      <c r="B1650" t="s">
        <v>6303</v>
      </c>
      <c r="C1650" s="1" t="str">
        <f t="shared" si="259"/>
        <v>21:0455</v>
      </c>
      <c r="D1650" s="1" t="str">
        <f t="shared" si="263"/>
        <v>21:0149</v>
      </c>
      <c r="E1650" t="s">
        <v>6304</v>
      </c>
      <c r="F1650" t="s">
        <v>6305</v>
      </c>
      <c r="H1650">
        <v>54.234447199999998</v>
      </c>
      <c r="I1650">
        <v>-129.05515</v>
      </c>
      <c r="J1650" s="1" t="str">
        <f t="shared" si="264"/>
        <v>NGR bulk stream sediment</v>
      </c>
      <c r="K1650" s="1" t="str">
        <f t="shared" si="265"/>
        <v>&lt;177 micron (NGR)</v>
      </c>
      <c r="L1650">
        <v>85</v>
      </c>
      <c r="M1650" t="s">
        <v>48</v>
      </c>
      <c r="N1650">
        <v>1649</v>
      </c>
      <c r="O1650">
        <v>1</v>
      </c>
    </row>
    <row r="1651" spans="1:15" hidden="1" x14ac:dyDescent="0.3">
      <c r="A1651" t="s">
        <v>6306</v>
      </c>
      <c r="B1651" t="s">
        <v>6307</v>
      </c>
      <c r="C1651" s="1" t="str">
        <f t="shared" si="259"/>
        <v>21:0455</v>
      </c>
      <c r="D1651" s="1" t="str">
        <f t="shared" si="263"/>
        <v>21:0149</v>
      </c>
      <c r="E1651" t="s">
        <v>6308</v>
      </c>
      <c r="F1651" t="s">
        <v>6309</v>
      </c>
      <c r="H1651">
        <v>54.216887499999999</v>
      </c>
      <c r="I1651">
        <v>-129.05429860000001</v>
      </c>
      <c r="J1651" s="1" t="str">
        <f t="shared" si="264"/>
        <v>NGR bulk stream sediment</v>
      </c>
      <c r="K1651" s="1" t="str">
        <f t="shared" si="265"/>
        <v>&lt;177 micron (NGR)</v>
      </c>
      <c r="L1651">
        <v>85</v>
      </c>
      <c r="M1651" t="s">
        <v>53</v>
      </c>
      <c r="N1651">
        <v>1650</v>
      </c>
      <c r="O1651">
        <v>1</v>
      </c>
    </row>
    <row r="1652" spans="1:15" hidden="1" x14ac:dyDescent="0.3">
      <c r="A1652" t="s">
        <v>6310</v>
      </c>
      <c r="B1652" t="s">
        <v>6311</v>
      </c>
      <c r="C1652" s="1" t="str">
        <f t="shared" si="259"/>
        <v>21:0455</v>
      </c>
      <c r="D1652" s="1" t="str">
        <f t="shared" si="263"/>
        <v>21:0149</v>
      </c>
      <c r="E1652" t="s">
        <v>6312</v>
      </c>
      <c r="F1652" t="s">
        <v>6313</v>
      </c>
      <c r="H1652">
        <v>54.238971599999999</v>
      </c>
      <c r="I1652">
        <v>-129.04447690000001</v>
      </c>
      <c r="J1652" s="1" t="str">
        <f t="shared" si="264"/>
        <v>NGR bulk stream sediment</v>
      </c>
      <c r="K1652" s="1" t="str">
        <f t="shared" si="265"/>
        <v>&lt;177 micron (NGR)</v>
      </c>
      <c r="L1652">
        <v>85</v>
      </c>
      <c r="M1652" t="s">
        <v>58</v>
      </c>
      <c r="N1652">
        <v>1651</v>
      </c>
      <c r="O1652">
        <v>3</v>
      </c>
    </row>
    <row r="1653" spans="1:15" hidden="1" x14ac:dyDescent="0.3">
      <c r="A1653" t="s">
        <v>6314</v>
      </c>
      <c r="B1653" t="s">
        <v>6315</v>
      </c>
      <c r="C1653" s="1" t="str">
        <f t="shared" si="259"/>
        <v>21:0455</v>
      </c>
      <c r="D1653" s="1" t="str">
        <f t="shared" si="263"/>
        <v>21:0149</v>
      </c>
      <c r="E1653" t="s">
        <v>6316</v>
      </c>
      <c r="F1653" t="s">
        <v>6317</v>
      </c>
      <c r="H1653">
        <v>54.246795499999998</v>
      </c>
      <c r="I1653">
        <v>-129.07246180000001</v>
      </c>
      <c r="J1653" s="1" t="str">
        <f t="shared" si="264"/>
        <v>NGR bulk stream sediment</v>
      </c>
      <c r="K1653" s="1" t="str">
        <f t="shared" si="265"/>
        <v>&lt;177 micron (NGR)</v>
      </c>
      <c r="L1653">
        <v>85</v>
      </c>
      <c r="M1653" t="s">
        <v>63</v>
      </c>
      <c r="N1653">
        <v>1652</v>
      </c>
      <c r="O1653">
        <v>0.5</v>
      </c>
    </row>
    <row r="1654" spans="1:15" hidden="1" x14ac:dyDescent="0.3">
      <c r="A1654" t="s">
        <v>6318</v>
      </c>
      <c r="B1654" t="s">
        <v>6319</v>
      </c>
      <c r="C1654" s="1" t="str">
        <f t="shared" si="259"/>
        <v>21:0455</v>
      </c>
      <c r="D1654" s="1" t="str">
        <f t="shared" si="263"/>
        <v>21:0149</v>
      </c>
      <c r="E1654" t="s">
        <v>6320</v>
      </c>
      <c r="F1654" t="s">
        <v>6321</v>
      </c>
      <c r="H1654">
        <v>54.250463500000002</v>
      </c>
      <c r="I1654">
        <v>-129.0847464</v>
      </c>
      <c r="J1654" s="1" t="str">
        <f t="shared" si="264"/>
        <v>NGR bulk stream sediment</v>
      </c>
      <c r="K1654" s="1" t="str">
        <f t="shared" si="265"/>
        <v>&lt;177 micron (NGR)</v>
      </c>
      <c r="L1654">
        <v>85</v>
      </c>
      <c r="M1654" t="s">
        <v>68</v>
      </c>
      <c r="N1654">
        <v>1653</v>
      </c>
      <c r="O1654">
        <v>3</v>
      </c>
    </row>
    <row r="1655" spans="1:15" hidden="1" x14ac:dyDescent="0.3">
      <c r="A1655" t="s">
        <v>6322</v>
      </c>
      <c r="B1655" t="s">
        <v>6323</v>
      </c>
      <c r="C1655" s="1" t="str">
        <f t="shared" si="259"/>
        <v>21:0455</v>
      </c>
      <c r="D1655" s="1" t="str">
        <f>HYPERLINK("https://geochem.nrcan.gc.ca/cdogs/content/svy/svy_e.htm", "")</f>
        <v/>
      </c>
      <c r="G1655" s="1" t="str">
        <f>HYPERLINK("https://geochem.nrcan.gc.ca/cdogs/content/cr_/cr_00121_e.htm", "121")</f>
        <v>121</v>
      </c>
      <c r="J1655" t="s">
        <v>31</v>
      </c>
      <c r="K1655" t="s">
        <v>32</v>
      </c>
      <c r="L1655">
        <v>85</v>
      </c>
      <c r="M1655" t="s">
        <v>33</v>
      </c>
      <c r="N1655">
        <v>1654</v>
      </c>
      <c r="O1655">
        <v>2</v>
      </c>
    </row>
    <row r="1656" spans="1:15" hidden="1" x14ac:dyDescent="0.3">
      <c r="A1656" t="s">
        <v>6324</v>
      </c>
      <c r="B1656" t="s">
        <v>6325</v>
      </c>
      <c r="C1656" s="1" t="str">
        <f t="shared" si="259"/>
        <v>21:0455</v>
      </c>
      <c r="D1656" s="1" t="str">
        <f t="shared" ref="D1656:D1680" si="266">HYPERLINK("https://geochem.nrcan.gc.ca/cdogs/content/svy/svy210149_e.htm", "21:0149")</f>
        <v>21:0149</v>
      </c>
      <c r="E1656" t="s">
        <v>6326</v>
      </c>
      <c r="F1656" t="s">
        <v>6327</v>
      </c>
      <c r="H1656">
        <v>54.229532499999998</v>
      </c>
      <c r="I1656">
        <v>-129.09559379999999</v>
      </c>
      <c r="J1656" s="1" t="str">
        <f t="shared" ref="J1656:J1680" si="267">HYPERLINK("https://geochem.nrcan.gc.ca/cdogs/content/kwd/kwd020030_e.htm", "NGR bulk stream sediment")</f>
        <v>NGR bulk stream sediment</v>
      </c>
      <c r="K1656" s="1" t="str">
        <f t="shared" ref="K1656:K1680" si="268">HYPERLINK("https://geochem.nrcan.gc.ca/cdogs/content/kwd/kwd080006_e.htm", "&lt;177 micron (NGR)")</f>
        <v>&lt;177 micron (NGR)</v>
      </c>
      <c r="L1656">
        <v>85</v>
      </c>
      <c r="M1656" t="s">
        <v>77</v>
      </c>
      <c r="N1656">
        <v>1655</v>
      </c>
      <c r="O1656">
        <v>1</v>
      </c>
    </row>
    <row r="1657" spans="1:15" hidden="1" x14ac:dyDescent="0.3">
      <c r="A1657" t="s">
        <v>6328</v>
      </c>
      <c r="B1657" t="s">
        <v>6329</v>
      </c>
      <c r="C1657" s="1" t="str">
        <f t="shared" si="259"/>
        <v>21:0455</v>
      </c>
      <c r="D1657" s="1" t="str">
        <f t="shared" si="266"/>
        <v>21:0149</v>
      </c>
      <c r="E1657" t="s">
        <v>6330</v>
      </c>
      <c r="F1657" t="s">
        <v>6331</v>
      </c>
      <c r="H1657">
        <v>54.2449005</v>
      </c>
      <c r="I1657">
        <v>-129.09524579999999</v>
      </c>
      <c r="J1657" s="1" t="str">
        <f t="shared" si="267"/>
        <v>NGR bulk stream sediment</v>
      </c>
      <c r="K1657" s="1" t="str">
        <f t="shared" si="268"/>
        <v>&lt;177 micron (NGR)</v>
      </c>
      <c r="L1657">
        <v>85</v>
      </c>
      <c r="M1657" t="s">
        <v>82</v>
      </c>
      <c r="N1657">
        <v>1656</v>
      </c>
      <c r="O1657">
        <v>3</v>
      </c>
    </row>
    <row r="1658" spans="1:15" hidden="1" x14ac:dyDescent="0.3">
      <c r="A1658" t="s">
        <v>6332</v>
      </c>
      <c r="B1658" t="s">
        <v>6333</v>
      </c>
      <c r="C1658" s="1" t="str">
        <f t="shared" si="259"/>
        <v>21:0455</v>
      </c>
      <c r="D1658" s="1" t="str">
        <f t="shared" si="266"/>
        <v>21:0149</v>
      </c>
      <c r="E1658" t="s">
        <v>6334</v>
      </c>
      <c r="F1658" t="s">
        <v>6335</v>
      </c>
      <c r="H1658">
        <v>54.253178200000001</v>
      </c>
      <c r="I1658">
        <v>-129.11219259999999</v>
      </c>
      <c r="J1658" s="1" t="str">
        <f t="shared" si="267"/>
        <v>NGR bulk stream sediment</v>
      </c>
      <c r="K1658" s="1" t="str">
        <f t="shared" si="268"/>
        <v>&lt;177 micron (NGR)</v>
      </c>
      <c r="L1658">
        <v>85</v>
      </c>
      <c r="M1658" t="s">
        <v>87</v>
      </c>
      <c r="N1658">
        <v>1657</v>
      </c>
      <c r="O1658">
        <v>2</v>
      </c>
    </row>
    <row r="1659" spans="1:15" hidden="1" x14ac:dyDescent="0.3">
      <c r="A1659" t="s">
        <v>6336</v>
      </c>
      <c r="B1659" t="s">
        <v>6337</v>
      </c>
      <c r="C1659" s="1" t="str">
        <f t="shared" si="259"/>
        <v>21:0455</v>
      </c>
      <c r="D1659" s="1" t="str">
        <f t="shared" si="266"/>
        <v>21:0149</v>
      </c>
      <c r="E1659" t="s">
        <v>6338</v>
      </c>
      <c r="F1659" t="s">
        <v>6339</v>
      </c>
      <c r="H1659">
        <v>54.262118399999999</v>
      </c>
      <c r="I1659">
        <v>-129.12102759999999</v>
      </c>
      <c r="J1659" s="1" t="str">
        <f t="shared" si="267"/>
        <v>NGR bulk stream sediment</v>
      </c>
      <c r="K1659" s="1" t="str">
        <f t="shared" si="268"/>
        <v>&lt;177 micron (NGR)</v>
      </c>
      <c r="L1659">
        <v>85</v>
      </c>
      <c r="M1659" t="s">
        <v>92</v>
      </c>
      <c r="N1659">
        <v>1658</v>
      </c>
      <c r="O1659">
        <v>2</v>
      </c>
    </row>
    <row r="1660" spans="1:15" hidden="1" x14ac:dyDescent="0.3">
      <c r="A1660" t="s">
        <v>6340</v>
      </c>
      <c r="B1660" t="s">
        <v>6341</v>
      </c>
      <c r="C1660" s="1" t="str">
        <f t="shared" si="259"/>
        <v>21:0455</v>
      </c>
      <c r="D1660" s="1" t="str">
        <f t="shared" si="266"/>
        <v>21:0149</v>
      </c>
      <c r="E1660" t="s">
        <v>6342</v>
      </c>
      <c r="F1660" t="s">
        <v>6343</v>
      </c>
      <c r="H1660">
        <v>54.264336900000004</v>
      </c>
      <c r="I1660">
        <v>-129.14419889999999</v>
      </c>
      <c r="J1660" s="1" t="str">
        <f t="shared" si="267"/>
        <v>NGR bulk stream sediment</v>
      </c>
      <c r="K1660" s="1" t="str">
        <f t="shared" si="268"/>
        <v>&lt;177 micron (NGR)</v>
      </c>
      <c r="L1660">
        <v>85</v>
      </c>
      <c r="M1660" t="s">
        <v>97</v>
      </c>
      <c r="N1660">
        <v>1659</v>
      </c>
      <c r="O1660">
        <v>2</v>
      </c>
    </row>
    <row r="1661" spans="1:15" hidden="1" x14ac:dyDescent="0.3">
      <c r="A1661" t="s">
        <v>6344</v>
      </c>
      <c r="B1661" t="s">
        <v>6345</v>
      </c>
      <c r="C1661" s="1" t="str">
        <f t="shared" si="259"/>
        <v>21:0455</v>
      </c>
      <c r="D1661" s="1" t="str">
        <f t="shared" si="266"/>
        <v>21:0149</v>
      </c>
      <c r="E1661" t="s">
        <v>6346</v>
      </c>
      <c r="F1661" t="s">
        <v>6347</v>
      </c>
      <c r="H1661">
        <v>54.269041799999997</v>
      </c>
      <c r="I1661">
        <v>-129.17803739999999</v>
      </c>
      <c r="J1661" s="1" t="str">
        <f t="shared" si="267"/>
        <v>NGR bulk stream sediment</v>
      </c>
      <c r="K1661" s="1" t="str">
        <f t="shared" si="268"/>
        <v>&lt;177 micron (NGR)</v>
      </c>
      <c r="L1661">
        <v>85</v>
      </c>
      <c r="M1661" t="s">
        <v>102</v>
      </c>
      <c r="N1661">
        <v>1660</v>
      </c>
      <c r="O1661">
        <v>1</v>
      </c>
    </row>
    <row r="1662" spans="1:15" hidden="1" x14ac:dyDescent="0.3">
      <c r="A1662" t="s">
        <v>6348</v>
      </c>
      <c r="B1662" t="s">
        <v>6349</v>
      </c>
      <c r="C1662" s="1" t="str">
        <f t="shared" si="259"/>
        <v>21:0455</v>
      </c>
      <c r="D1662" s="1" t="str">
        <f t="shared" si="266"/>
        <v>21:0149</v>
      </c>
      <c r="E1662" t="s">
        <v>6350</v>
      </c>
      <c r="F1662" t="s">
        <v>6351</v>
      </c>
      <c r="H1662">
        <v>54.289691099999999</v>
      </c>
      <c r="I1662">
        <v>-129.0872377</v>
      </c>
      <c r="J1662" s="1" t="str">
        <f t="shared" si="267"/>
        <v>NGR bulk stream sediment</v>
      </c>
      <c r="K1662" s="1" t="str">
        <f t="shared" si="268"/>
        <v>&lt;177 micron (NGR)</v>
      </c>
      <c r="L1662">
        <v>85</v>
      </c>
      <c r="M1662" t="s">
        <v>107</v>
      </c>
      <c r="N1662">
        <v>1661</v>
      </c>
      <c r="O1662">
        <v>2</v>
      </c>
    </row>
    <row r="1663" spans="1:15" hidden="1" x14ac:dyDescent="0.3">
      <c r="A1663" t="s">
        <v>6352</v>
      </c>
      <c r="B1663" t="s">
        <v>6353</v>
      </c>
      <c r="C1663" s="1" t="str">
        <f t="shared" si="259"/>
        <v>21:0455</v>
      </c>
      <c r="D1663" s="1" t="str">
        <f t="shared" si="266"/>
        <v>21:0149</v>
      </c>
      <c r="E1663" t="s">
        <v>6285</v>
      </c>
      <c r="F1663" t="s">
        <v>6354</v>
      </c>
      <c r="H1663">
        <v>54.293023099999999</v>
      </c>
      <c r="I1663">
        <v>-129.08919549999999</v>
      </c>
      <c r="J1663" s="1" t="str">
        <f t="shared" si="267"/>
        <v>NGR bulk stream sediment</v>
      </c>
      <c r="K1663" s="1" t="str">
        <f t="shared" si="268"/>
        <v>&lt;177 micron (NGR)</v>
      </c>
      <c r="L1663">
        <v>85</v>
      </c>
      <c r="M1663" t="s">
        <v>72</v>
      </c>
      <c r="N1663">
        <v>1662</v>
      </c>
      <c r="O1663">
        <v>3</v>
      </c>
    </row>
    <row r="1664" spans="1:15" hidden="1" x14ac:dyDescent="0.3">
      <c r="A1664" t="s">
        <v>6355</v>
      </c>
      <c r="B1664" t="s">
        <v>6356</v>
      </c>
      <c r="C1664" s="1" t="str">
        <f t="shared" si="259"/>
        <v>21:0455</v>
      </c>
      <c r="D1664" s="1" t="str">
        <f t="shared" si="266"/>
        <v>21:0149</v>
      </c>
      <c r="E1664" t="s">
        <v>6357</v>
      </c>
      <c r="F1664" t="s">
        <v>6358</v>
      </c>
      <c r="H1664">
        <v>54.294867199999999</v>
      </c>
      <c r="I1664">
        <v>-129.1330122</v>
      </c>
      <c r="J1664" s="1" t="str">
        <f t="shared" si="267"/>
        <v>NGR bulk stream sediment</v>
      </c>
      <c r="K1664" s="1" t="str">
        <f t="shared" si="268"/>
        <v>&lt;177 micron (NGR)</v>
      </c>
      <c r="L1664">
        <v>85</v>
      </c>
      <c r="M1664" t="s">
        <v>112</v>
      </c>
      <c r="N1664">
        <v>1663</v>
      </c>
      <c r="O1664">
        <v>5</v>
      </c>
    </row>
    <row r="1665" spans="1:15" hidden="1" x14ac:dyDescent="0.3">
      <c r="A1665" t="s">
        <v>6359</v>
      </c>
      <c r="B1665" t="s">
        <v>6360</v>
      </c>
      <c r="C1665" s="1" t="str">
        <f t="shared" si="259"/>
        <v>21:0455</v>
      </c>
      <c r="D1665" s="1" t="str">
        <f t="shared" si="266"/>
        <v>21:0149</v>
      </c>
      <c r="E1665" t="s">
        <v>6361</v>
      </c>
      <c r="F1665" t="s">
        <v>6362</v>
      </c>
      <c r="H1665">
        <v>54.143479499999998</v>
      </c>
      <c r="I1665">
        <v>-129.34028480000001</v>
      </c>
      <c r="J1665" s="1" t="str">
        <f t="shared" si="267"/>
        <v>NGR bulk stream sediment</v>
      </c>
      <c r="K1665" s="1" t="str">
        <f t="shared" si="268"/>
        <v>&lt;177 micron (NGR)</v>
      </c>
      <c r="L1665">
        <v>86</v>
      </c>
      <c r="M1665" t="s">
        <v>19</v>
      </c>
      <c r="N1665">
        <v>1664</v>
      </c>
      <c r="O1665">
        <v>2</v>
      </c>
    </row>
    <row r="1666" spans="1:15" hidden="1" x14ac:dyDescent="0.3">
      <c r="A1666" t="s">
        <v>6363</v>
      </c>
      <c r="B1666" t="s">
        <v>6364</v>
      </c>
      <c r="C1666" s="1" t="str">
        <f t="shared" ref="C1666:C1729" si="269">HYPERLINK("https://geochem.nrcan.gc.ca/cdogs/content/bdl/bdl210455_e.htm", "21:0455")</f>
        <v>21:0455</v>
      </c>
      <c r="D1666" s="1" t="str">
        <f t="shared" si="266"/>
        <v>21:0149</v>
      </c>
      <c r="E1666" t="s">
        <v>6365</v>
      </c>
      <c r="F1666" t="s">
        <v>6366</v>
      </c>
      <c r="H1666">
        <v>54.298239000000002</v>
      </c>
      <c r="I1666">
        <v>-129.13887629999999</v>
      </c>
      <c r="J1666" s="1" t="str">
        <f t="shared" si="267"/>
        <v>NGR bulk stream sediment</v>
      </c>
      <c r="K1666" s="1" t="str">
        <f t="shared" si="268"/>
        <v>&lt;177 micron (NGR)</v>
      </c>
      <c r="L1666">
        <v>86</v>
      </c>
      <c r="M1666" t="s">
        <v>38</v>
      </c>
      <c r="N1666">
        <v>1665</v>
      </c>
      <c r="O1666">
        <v>2</v>
      </c>
    </row>
    <row r="1667" spans="1:15" hidden="1" x14ac:dyDescent="0.3">
      <c r="A1667" t="s">
        <v>6367</v>
      </c>
      <c r="B1667" t="s">
        <v>6368</v>
      </c>
      <c r="C1667" s="1" t="str">
        <f t="shared" si="269"/>
        <v>21:0455</v>
      </c>
      <c r="D1667" s="1" t="str">
        <f t="shared" si="266"/>
        <v>21:0149</v>
      </c>
      <c r="E1667" t="s">
        <v>6369</v>
      </c>
      <c r="F1667" t="s">
        <v>6370</v>
      </c>
      <c r="H1667">
        <v>54.290077500000002</v>
      </c>
      <c r="I1667">
        <v>-129.18500839999999</v>
      </c>
      <c r="J1667" s="1" t="str">
        <f t="shared" si="267"/>
        <v>NGR bulk stream sediment</v>
      </c>
      <c r="K1667" s="1" t="str">
        <f t="shared" si="268"/>
        <v>&lt;177 micron (NGR)</v>
      </c>
      <c r="L1667">
        <v>86</v>
      </c>
      <c r="M1667" t="s">
        <v>43</v>
      </c>
      <c r="N1667">
        <v>1666</v>
      </c>
      <c r="O1667">
        <v>3</v>
      </c>
    </row>
    <row r="1668" spans="1:15" hidden="1" x14ac:dyDescent="0.3">
      <c r="A1668" t="s">
        <v>6371</v>
      </c>
      <c r="B1668" t="s">
        <v>6372</v>
      </c>
      <c r="C1668" s="1" t="str">
        <f t="shared" si="269"/>
        <v>21:0455</v>
      </c>
      <c r="D1668" s="1" t="str">
        <f t="shared" si="266"/>
        <v>21:0149</v>
      </c>
      <c r="E1668" t="s">
        <v>6373</v>
      </c>
      <c r="F1668" t="s">
        <v>6374</v>
      </c>
      <c r="H1668">
        <v>54.261269200000001</v>
      </c>
      <c r="I1668">
        <v>-129.20382319999999</v>
      </c>
      <c r="J1668" s="1" t="str">
        <f t="shared" si="267"/>
        <v>NGR bulk stream sediment</v>
      </c>
      <c r="K1668" s="1" t="str">
        <f t="shared" si="268"/>
        <v>&lt;177 micron (NGR)</v>
      </c>
      <c r="L1668">
        <v>86</v>
      </c>
      <c r="M1668" t="s">
        <v>48</v>
      </c>
      <c r="N1668">
        <v>1667</v>
      </c>
      <c r="O1668">
        <v>2</v>
      </c>
    </row>
    <row r="1669" spans="1:15" hidden="1" x14ac:dyDescent="0.3">
      <c r="A1669" t="s">
        <v>6375</v>
      </c>
      <c r="B1669" t="s">
        <v>6376</v>
      </c>
      <c r="C1669" s="1" t="str">
        <f t="shared" si="269"/>
        <v>21:0455</v>
      </c>
      <c r="D1669" s="1" t="str">
        <f t="shared" si="266"/>
        <v>21:0149</v>
      </c>
      <c r="E1669" t="s">
        <v>6377</v>
      </c>
      <c r="F1669" t="s">
        <v>6378</v>
      </c>
      <c r="H1669">
        <v>54.273168800000001</v>
      </c>
      <c r="I1669">
        <v>-129.19833840000001</v>
      </c>
      <c r="J1669" s="1" t="str">
        <f t="shared" si="267"/>
        <v>NGR bulk stream sediment</v>
      </c>
      <c r="K1669" s="1" t="str">
        <f t="shared" si="268"/>
        <v>&lt;177 micron (NGR)</v>
      </c>
      <c r="L1669">
        <v>86</v>
      </c>
      <c r="M1669" t="s">
        <v>53</v>
      </c>
      <c r="N1669">
        <v>1668</v>
      </c>
      <c r="O1669">
        <v>5</v>
      </c>
    </row>
    <row r="1670" spans="1:15" hidden="1" x14ac:dyDescent="0.3">
      <c r="A1670" t="s">
        <v>6379</v>
      </c>
      <c r="B1670" t="s">
        <v>6380</v>
      </c>
      <c r="C1670" s="1" t="str">
        <f t="shared" si="269"/>
        <v>21:0455</v>
      </c>
      <c r="D1670" s="1" t="str">
        <f t="shared" si="266"/>
        <v>21:0149</v>
      </c>
      <c r="E1670" t="s">
        <v>6381</v>
      </c>
      <c r="F1670" t="s">
        <v>6382</v>
      </c>
      <c r="H1670">
        <v>54.293661700000001</v>
      </c>
      <c r="I1670">
        <v>-129.20201539999999</v>
      </c>
      <c r="J1670" s="1" t="str">
        <f t="shared" si="267"/>
        <v>NGR bulk stream sediment</v>
      </c>
      <c r="K1670" s="1" t="str">
        <f t="shared" si="268"/>
        <v>&lt;177 micron (NGR)</v>
      </c>
      <c r="L1670">
        <v>86</v>
      </c>
      <c r="M1670" t="s">
        <v>58</v>
      </c>
      <c r="N1670">
        <v>1669</v>
      </c>
      <c r="O1670">
        <v>0.5</v>
      </c>
    </row>
    <row r="1671" spans="1:15" hidden="1" x14ac:dyDescent="0.3">
      <c r="A1671" t="s">
        <v>6383</v>
      </c>
      <c r="B1671" t="s">
        <v>6384</v>
      </c>
      <c r="C1671" s="1" t="str">
        <f t="shared" si="269"/>
        <v>21:0455</v>
      </c>
      <c r="D1671" s="1" t="str">
        <f t="shared" si="266"/>
        <v>21:0149</v>
      </c>
      <c r="E1671" t="s">
        <v>6361</v>
      </c>
      <c r="F1671" t="s">
        <v>6385</v>
      </c>
      <c r="H1671">
        <v>54.143479499999998</v>
      </c>
      <c r="I1671">
        <v>-129.34028480000001</v>
      </c>
      <c r="J1671" s="1" t="str">
        <f t="shared" si="267"/>
        <v>NGR bulk stream sediment</v>
      </c>
      <c r="K1671" s="1" t="str">
        <f t="shared" si="268"/>
        <v>&lt;177 micron (NGR)</v>
      </c>
      <c r="L1671">
        <v>86</v>
      </c>
      <c r="M1671" t="s">
        <v>72</v>
      </c>
      <c r="N1671">
        <v>1670</v>
      </c>
      <c r="O1671">
        <v>1</v>
      </c>
    </row>
    <row r="1672" spans="1:15" hidden="1" x14ac:dyDescent="0.3">
      <c r="A1672" t="s">
        <v>6386</v>
      </c>
      <c r="B1672" t="s">
        <v>6387</v>
      </c>
      <c r="C1672" s="1" t="str">
        <f t="shared" si="269"/>
        <v>21:0455</v>
      </c>
      <c r="D1672" s="1" t="str">
        <f t="shared" si="266"/>
        <v>21:0149</v>
      </c>
      <c r="E1672" t="s">
        <v>6388</v>
      </c>
      <c r="F1672" t="s">
        <v>6389</v>
      </c>
      <c r="H1672">
        <v>54.145333999999998</v>
      </c>
      <c r="I1672">
        <v>-129.33615159999999</v>
      </c>
      <c r="J1672" s="1" t="str">
        <f t="shared" si="267"/>
        <v>NGR bulk stream sediment</v>
      </c>
      <c r="K1672" s="1" t="str">
        <f t="shared" si="268"/>
        <v>&lt;177 micron (NGR)</v>
      </c>
      <c r="L1672">
        <v>86</v>
      </c>
      <c r="M1672" t="s">
        <v>63</v>
      </c>
      <c r="N1672">
        <v>1671</v>
      </c>
      <c r="O1672">
        <v>0.5</v>
      </c>
    </row>
    <row r="1673" spans="1:15" hidden="1" x14ac:dyDescent="0.3">
      <c r="A1673" t="s">
        <v>6390</v>
      </c>
      <c r="B1673" t="s">
        <v>6391</v>
      </c>
      <c r="C1673" s="1" t="str">
        <f t="shared" si="269"/>
        <v>21:0455</v>
      </c>
      <c r="D1673" s="1" t="str">
        <f t="shared" si="266"/>
        <v>21:0149</v>
      </c>
      <c r="E1673" t="s">
        <v>6392</v>
      </c>
      <c r="F1673" t="s">
        <v>6393</v>
      </c>
      <c r="H1673">
        <v>54.1599328</v>
      </c>
      <c r="I1673">
        <v>-129.3617342</v>
      </c>
      <c r="J1673" s="1" t="str">
        <f t="shared" si="267"/>
        <v>NGR bulk stream sediment</v>
      </c>
      <c r="K1673" s="1" t="str">
        <f t="shared" si="268"/>
        <v>&lt;177 micron (NGR)</v>
      </c>
      <c r="L1673">
        <v>86</v>
      </c>
      <c r="M1673" t="s">
        <v>68</v>
      </c>
      <c r="N1673">
        <v>1672</v>
      </c>
      <c r="O1673">
        <v>1</v>
      </c>
    </row>
    <row r="1674" spans="1:15" hidden="1" x14ac:dyDescent="0.3">
      <c r="A1674" t="s">
        <v>6394</v>
      </c>
      <c r="B1674" t="s">
        <v>6395</v>
      </c>
      <c r="C1674" s="1" t="str">
        <f t="shared" si="269"/>
        <v>21:0455</v>
      </c>
      <c r="D1674" s="1" t="str">
        <f t="shared" si="266"/>
        <v>21:0149</v>
      </c>
      <c r="E1674" t="s">
        <v>6396</v>
      </c>
      <c r="F1674" t="s">
        <v>6397</v>
      </c>
      <c r="H1674">
        <v>54.158841700000004</v>
      </c>
      <c r="I1674">
        <v>-129.36856940000001</v>
      </c>
      <c r="J1674" s="1" t="str">
        <f t="shared" si="267"/>
        <v>NGR bulk stream sediment</v>
      </c>
      <c r="K1674" s="1" t="str">
        <f t="shared" si="268"/>
        <v>&lt;177 micron (NGR)</v>
      </c>
      <c r="L1674">
        <v>86</v>
      </c>
      <c r="M1674" t="s">
        <v>77</v>
      </c>
      <c r="N1674">
        <v>1673</v>
      </c>
      <c r="O1674">
        <v>1</v>
      </c>
    </row>
    <row r="1675" spans="1:15" hidden="1" x14ac:dyDescent="0.3">
      <c r="A1675" t="s">
        <v>6398</v>
      </c>
      <c r="B1675" t="s">
        <v>6399</v>
      </c>
      <c r="C1675" s="1" t="str">
        <f t="shared" si="269"/>
        <v>21:0455</v>
      </c>
      <c r="D1675" s="1" t="str">
        <f t="shared" si="266"/>
        <v>21:0149</v>
      </c>
      <c r="E1675" t="s">
        <v>6400</v>
      </c>
      <c r="F1675" t="s">
        <v>6401</v>
      </c>
      <c r="H1675">
        <v>54.171449899999999</v>
      </c>
      <c r="I1675">
        <v>-129.36604639999999</v>
      </c>
      <c r="J1675" s="1" t="str">
        <f t="shared" si="267"/>
        <v>NGR bulk stream sediment</v>
      </c>
      <c r="K1675" s="1" t="str">
        <f t="shared" si="268"/>
        <v>&lt;177 micron (NGR)</v>
      </c>
      <c r="L1675">
        <v>86</v>
      </c>
      <c r="M1675" t="s">
        <v>82</v>
      </c>
      <c r="N1675">
        <v>1674</v>
      </c>
      <c r="O1675">
        <v>3</v>
      </c>
    </row>
    <row r="1676" spans="1:15" hidden="1" x14ac:dyDescent="0.3">
      <c r="A1676" t="s">
        <v>6402</v>
      </c>
      <c r="B1676" t="s">
        <v>6403</v>
      </c>
      <c r="C1676" s="1" t="str">
        <f t="shared" si="269"/>
        <v>21:0455</v>
      </c>
      <c r="D1676" s="1" t="str">
        <f t="shared" si="266"/>
        <v>21:0149</v>
      </c>
      <c r="E1676" t="s">
        <v>6404</v>
      </c>
      <c r="F1676" t="s">
        <v>6405</v>
      </c>
      <c r="H1676">
        <v>54.179763199999996</v>
      </c>
      <c r="I1676">
        <v>-129.37736469999999</v>
      </c>
      <c r="J1676" s="1" t="str">
        <f t="shared" si="267"/>
        <v>NGR bulk stream sediment</v>
      </c>
      <c r="K1676" s="1" t="str">
        <f t="shared" si="268"/>
        <v>&lt;177 micron (NGR)</v>
      </c>
      <c r="L1676">
        <v>86</v>
      </c>
      <c r="M1676" t="s">
        <v>87</v>
      </c>
      <c r="N1676">
        <v>1675</v>
      </c>
      <c r="O1676">
        <v>2</v>
      </c>
    </row>
    <row r="1677" spans="1:15" hidden="1" x14ac:dyDescent="0.3">
      <c r="A1677" t="s">
        <v>6406</v>
      </c>
      <c r="B1677" t="s">
        <v>6407</v>
      </c>
      <c r="C1677" s="1" t="str">
        <f t="shared" si="269"/>
        <v>21:0455</v>
      </c>
      <c r="D1677" s="1" t="str">
        <f t="shared" si="266"/>
        <v>21:0149</v>
      </c>
      <c r="E1677" t="s">
        <v>6408</v>
      </c>
      <c r="F1677" t="s">
        <v>6409</v>
      </c>
      <c r="H1677">
        <v>54.196862199999998</v>
      </c>
      <c r="I1677">
        <v>-129.34688259999999</v>
      </c>
      <c r="J1677" s="1" t="str">
        <f t="shared" si="267"/>
        <v>NGR bulk stream sediment</v>
      </c>
      <c r="K1677" s="1" t="str">
        <f t="shared" si="268"/>
        <v>&lt;177 micron (NGR)</v>
      </c>
      <c r="L1677">
        <v>86</v>
      </c>
      <c r="M1677" t="s">
        <v>24</v>
      </c>
      <c r="N1677">
        <v>1676</v>
      </c>
      <c r="O1677">
        <v>3</v>
      </c>
    </row>
    <row r="1678" spans="1:15" hidden="1" x14ac:dyDescent="0.3">
      <c r="A1678" t="s">
        <v>6410</v>
      </c>
      <c r="B1678" t="s">
        <v>6411</v>
      </c>
      <c r="C1678" s="1" t="str">
        <f t="shared" si="269"/>
        <v>21:0455</v>
      </c>
      <c r="D1678" s="1" t="str">
        <f t="shared" si="266"/>
        <v>21:0149</v>
      </c>
      <c r="E1678" t="s">
        <v>6408</v>
      </c>
      <c r="F1678" t="s">
        <v>6412</v>
      </c>
      <c r="H1678">
        <v>54.196862199999998</v>
      </c>
      <c r="I1678">
        <v>-129.34688259999999</v>
      </c>
      <c r="J1678" s="1" t="str">
        <f t="shared" si="267"/>
        <v>NGR bulk stream sediment</v>
      </c>
      <c r="K1678" s="1" t="str">
        <f t="shared" si="268"/>
        <v>&lt;177 micron (NGR)</v>
      </c>
      <c r="L1678">
        <v>86</v>
      </c>
      <c r="M1678" t="s">
        <v>28</v>
      </c>
      <c r="N1678">
        <v>1677</v>
      </c>
      <c r="O1678">
        <v>2</v>
      </c>
    </row>
    <row r="1679" spans="1:15" hidden="1" x14ac:dyDescent="0.3">
      <c r="A1679" t="s">
        <v>6413</v>
      </c>
      <c r="B1679" t="s">
        <v>6414</v>
      </c>
      <c r="C1679" s="1" t="str">
        <f t="shared" si="269"/>
        <v>21:0455</v>
      </c>
      <c r="D1679" s="1" t="str">
        <f t="shared" si="266"/>
        <v>21:0149</v>
      </c>
      <c r="E1679" t="s">
        <v>6415</v>
      </c>
      <c r="F1679" t="s">
        <v>6416</v>
      </c>
      <c r="H1679">
        <v>54.196472800000002</v>
      </c>
      <c r="I1679">
        <v>-129.37964729999999</v>
      </c>
      <c r="J1679" s="1" t="str">
        <f t="shared" si="267"/>
        <v>NGR bulk stream sediment</v>
      </c>
      <c r="K1679" s="1" t="str">
        <f t="shared" si="268"/>
        <v>&lt;177 micron (NGR)</v>
      </c>
      <c r="L1679">
        <v>86</v>
      </c>
      <c r="M1679" t="s">
        <v>92</v>
      </c>
      <c r="N1679">
        <v>1678</v>
      </c>
      <c r="O1679">
        <v>2</v>
      </c>
    </row>
    <row r="1680" spans="1:15" hidden="1" x14ac:dyDescent="0.3">
      <c r="A1680" t="s">
        <v>6417</v>
      </c>
      <c r="B1680" t="s">
        <v>6418</v>
      </c>
      <c r="C1680" s="1" t="str">
        <f t="shared" si="269"/>
        <v>21:0455</v>
      </c>
      <c r="D1680" s="1" t="str">
        <f t="shared" si="266"/>
        <v>21:0149</v>
      </c>
      <c r="E1680" t="s">
        <v>6419</v>
      </c>
      <c r="F1680" t="s">
        <v>6420</v>
      </c>
      <c r="H1680">
        <v>54.199886900000003</v>
      </c>
      <c r="I1680">
        <v>-129.40159729999999</v>
      </c>
      <c r="J1680" s="1" t="str">
        <f t="shared" si="267"/>
        <v>NGR bulk stream sediment</v>
      </c>
      <c r="K1680" s="1" t="str">
        <f t="shared" si="268"/>
        <v>&lt;177 micron (NGR)</v>
      </c>
      <c r="L1680">
        <v>86</v>
      </c>
      <c r="M1680" t="s">
        <v>97</v>
      </c>
      <c r="N1680">
        <v>1679</v>
      </c>
      <c r="O1680">
        <v>2</v>
      </c>
    </row>
    <row r="1681" spans="1:15" hidden="1" x14ac:dyDescent="0.3">
      <c r="A1681" t="s">
        <v>6421</v>
      </c>
      <c r="B1681" t="s">
        <v>6422</v>
      </c>
      <c r="C1681" s="1" t="str">
        <f t="shared" si="269"/>
        <v>21:0455</v>
      </c>
      <c r="D1681" s="1" t="str">
        <f>HYPERLINK("https://geochem.nrcan.gc.ca/cdogs/content/svy/svy_e.htm", "")</f>
        <v/>
      </c>
      <c r="G1681" s="1" t="str">
        <f>HYPERLINK("https://geochem.nrcan.gc.ca/cdogs/content/cr_/cr_00120_e.htm", "120")</f>
        <v>120</v>
      </c>
      <c r="J1681" t="s">
        <v>31</v>
      </c>
      <c r="K1681" t="s">
        <v>32</v>
      </c>
      <c r="L1681">
        <v>86</v>
      </c>
      <c r="M1681" t="s">
        <v>33</v>
      </c>
      <c r="N1681">
        <v>1680</v>
      </c>
      <c r="O1681">
        <v>3</v>
      </c>
    </row>
    <row r="1682" spans="1:15" hidden="1" x14ac:dyDescent="0.3">
      <c r="A1682" t="s">
        <v>6423</v>
      </c>
      <c r="B1682" t="s">
        <v>6424</v>
      </c>
      <c r="C1682" s="1" t="str">
        <f t="shared" si="269"/>
        <v>21:0455</v>
      </c>
      <c r="D1682" s="1" t="str">
        <f t="shared" ref="D1682:D1700" si="270">HYPERLINK("https://geochem.nrcan.gc.ca/cdogs/content/svy/svy210149_e.htm", "21:0149")</f>
        <v>21:0149</v>
      </c>
      <c r="E1682" t="s">
        <v>6425</v>
      </c>
      <c r="F1682" t="s">
        <v>6426</v>
      </c>
      <c r="H1682">
        <v>54.204253999999999</v>
      </c>
      <c r="I1682">
        <v>-129.396627</v>
      </c>
      <c r="J1682" s="1" t="str">
        <f t="shared" ref="J1682:J1700" si="271">HYPERLINK("https://geochem.nrcan.gc.ca/cdogs/content/kwd/kwd020030_e.htm", "NGR bulk stream sediment")</f>
        <v>NGR bulk stream sediment</v>
      </c>
      <c r="K1682" s="1" t="str">
        <f t="shared" ref="K1682:K1700" si="272">HYPERLINK("https://geochem.nrcan.gc.ca/cdogs/content/kwd/kwd080006_e.htm", "&lt;177 micron (NGR)")</f>
        <v>&lt;177 micron (NGR)</v>
      </c>
      <c r="L1682">
        <v>86</v>
      </c>
      <c r="M1682" t="s">
        <v>102</v>
      </c>
      <c r="N1682">
        <v>1681</v>
      </c>
      <c r="O1682">
        <v>1</v>
      </c>
    </row>
    <row r="1683" spans="1:15" hidden="1" x14ac:dyDescent="0.3">
      <c r="A1683" t="s">
        <v>6427</v>
      </c>
      <c r="B1683" t="s">
        <v>6428</v>
      </c>
      <c r="C1683" s="1" t="str">
        <f t="shared" si="269"/>
        <v>21:0455</v>
      </c>
      <c r="D1683" s="1" t="str">
        <f t="shared" si="270"/>
        <v>21:0149</v>
      </c>
      <c r="E1683" t="s">
        <v>6429</v>
      </c>
      <c r="F1683" t="s">
        <v>6430</v>
      </c>
      <c r="H1683">
        <v>54.196178099999997</v>
      </c>
      <c r="I1683">
        <v>-129.4337477</v>
      </c>
      <c r="J1683" s="1" t="str">
        <f t="shared" si="271"/>
        <v>NGR bulk stream sediment</v>
      </c>
      <c r="K1683" s="1" t="str">
        <f t="shared" si="272"/>
        <v>&lt;177 micron (NGR)</v>
      </c>
      <c r="L1683">
        <v>86</v>
      </c>
      <c r="M1683" t="s">
        <v>107</v>
      </c>
      <c r="N1683">
        <v>1682</v>
      </c>
      <c r="O1683">
        <v>2</v>
      </c>
    </row>
    <row r="1684" spans="1:15" hidden="1" x14ac:dyDescent="0.3">
      <c r="A1684" t="s">
        <v>6431</v>
      </c>
      <c r="B1684" t="s">
        <v>6432</v>
      </c>
      <c r="C1684" s="1" t="str">
        <f t="shared" si="269"/>
        <v>21:0455</v>
      </c>
      <c r="D1684" s="1" t="str">
        <f t="shared" si="270"/>
        <v>21:0149</v>
      </c>
      <c r="E1684" t="s">
        <v>6433</v>
      </c>
      <c r="F1684" t="s">
        <v>6434</v>
      </c>
      <c r="H1684">
        <v>54.212790099999999</v>
      </c>
      <c r="I1684">
        <v>-129.41556800000001</v>
      </c>
      <c r="J1684" s="1" t="str">
        <f t="shared" si="271"/>
        <v>NGR bulk stream sediment</v>
      </c>
      <c r="K1684" s="1" t="str">
        <f t="shared" si="272"/>
        <v>&lt;177 micron (NGR)</v>
      </c>
      <c r="L1684">
        <v>86</v>
      </c>
      <c r="M1684" t="s">
        <v>112</v>
      </c>
      <c r="N1684">
        <v>1683</v>
      </c>
      <c r="O1684">
        <v>2</v>
      </c>
    </row>
    <row r="1685" spans="1:15" hidden="1" x14ac:dyDescent="0.3">
      <c r="A1685" t="s">
        <v>6435</v>
      </c>
      <c r="B1685" t="s">
        <v>6436</v>
      </c>
      <c r="C1685" s="1" t="str">
        <f t="shared" si="269"/>
        <v>21:0455</v>
      </c>
      <c r="D1685" s="1" t="str">
        <f t="shared" si="270"/>
        <v>21:0149</v>
      </c>
      <c r="E1685" t="s">
        <v>6437</v>
      </c>
      <c r="F1685" t="s">
        <v>6438</v>
      </c>
      <c r="H1685">
        <v>54.050945599999999</v>
      </c>
      <c r="I1685">
        <v>-129.44393880000001</v>
      </c>
      <c r="J1685" s="1" t="str">
        <f t="shared" si="271"/>
        <v>NGR bulk stream sediment</v>
      </c>
      <c r="K1685" s="1" t="str">
        <f t="shared" si="272"/>
        <v>&lt;177 micron (NGR)</v>
      </c>
      <c r="L1685">
        <v>87</v>
      </c>
      <c r="M1685" t="s">
        <v>19</v>
      </c>
      <c r="N1685">
        <v>1684</v>
      </c>
      <c r="O1685">
        <v>1</v>
      </c>
    </row>
    <row r="1686" spans="1:15" hidden="1" x14ac:dyDescent="0.3">
      <c r="A1686" t="s">
        <v>6439</v>
      </c>
      <c r="B1686" t="s">
        <v>6440</v>
      </c>
      <c r="C1686" s="1" t="str">
        <f t="shared" si="269"/>
        <v>21:0455</v>
      </c>
      <c r="D1686" s="1" t="str">
        <f t="shared" si="270"/>
        <v>21:0149</v>
      </c>
      <c r="E1686" t="s">
        <v>6441</v>
      </c>
      <c r="F1686" t="s">
        <v>6442</v>
      </c>
      <c r="H1686">
        <v>54.227473400000001</v>
      </c>
      <c r="I1686">
        <v>-129.41389050000001</v>
      </c>
      <c r="J1686" s="1" t="str">
        <f t="shared" si="271"/>
        <v>NGR bulk stream sediment</v>
      </c>
      <c r="K1686" s="1" t="str">
        <f t="shared" si="272"/>
        <v>&lt;177 micron (NGR)</v>
      </c>
      <c r="L1686">
        <v>87</v>
      </c>
      <c r="M1686" t="s">
        <v>38</v>
      </c>
      <c r="N1686">
        <v>1685</v>
      </c>
      <c r="O1686">
        <v>2</v>
      </c>
    </row>
    <row r="1687" spans="1:15" hidden="1" x14ac:dyDescent="0.3">
      <c r="A1687" t="s">
        <v>6443</v>
      </c>
      <c r="B1687" t="s">
        <v>6444</v>
      </c>
      <c r="C1687" s="1" t="str">
        <f t="shared" si="269"/>
        <v>21:0455</v>
      </c>
      <c r="D1687" s="1" t="str">
        <f t="shared" si="270"/>
        <v>21:0149</v>
      </c>
      <c r="E1687" t="s">
        <v>6445</v>
      </c>
      <c r="F1687" t="s">
        <v>6446</v>
      </c>
      <c r="H1687">
        <v>54.157113199999998</v>
      </c>
      <c r="I1687">
        <v>-129.43958620000001</v>
      </c>
      <c r="J1687" s="1" t="str">
        <f t="shared" si="271"/>
        <v>NGR bulk stream sediment</v>
      </c>
      <c r="K1687" s="1" t="str">
        <f t="shared" si="272"/>
        <v>&lt;177 micron (NGR)</v>
      </c>
      <c r="L1687">
        <v>87</v>
      </c>
      <c r="M1687" t="s">
        <v>43</v>
      </c>
      <c r="N1687">
        <v>1686</v>
      </c>
      <c r="O1687">
        <v>2</v>
      </c>
    </row>
    <row r="1688" spans="1:15" hidden="1" x14ac:dyDescent="0.3">
      <c r="A1688" t="s">
        <v>6447</v>
      </c>
      <c r="B1688" t="s">
        <v>6448</v>
      </c>
      <c r="C1688" s="1" t="str">
        <f t="shared" si="269"/>
        <v>21:0455</v>
      </c>
      <c r="D1688" s="1" t="str">
        <f t="shared" si="270"/>
        <v>21:0149</v>
      </c>
      <c r="E1688" t="s">
        <v>6449</v>
      </c>
      <c r="F1688" t="s">
        <v>6450</v>
      </c>
      <c r="H1688">
        <v>54.1564123</v>
      </c>
      <c r="I1688">
        <v>-129.4468062</v>
      </c>
      <c r="J1688" s="1" t="str">
        <f t="shared" si="271"/>
        <v>NGR bulk stream sediment</v>
      </c>
      <c r="K1688" s="1" t="str">
        <f t="shared" si="272"/>
        <v>&lt;177 micron (NGR)</v>
      </c>
      <c r="L1688">
        <v>87</v>
      </c>
      <c r="M1688" t="s">
        <v>24</v>
      </c>
      <c r="N1688">
        <v>1687</v>
      </c>
      <c r="O1688">
        <v>3</v>
      </c>
    </row>
    <row r="1689" spans="1:15" hidden="1" x14ac:dyDescent="0.3">
      <c r="A1689" t="s">
        <v>6451</v>
      </c>
      <c r="B1689" t="s">
        <v>6452</v>
      </c>
      <c r="C1689" s="1" t="str">
        <f t="shared" si="269"/>
        <v>21:0455</v>
      </c>
      <c r="D1689" s="1" t="str">
        <f t="shared" si="270"/>
        <v>21:0149</v>
      </c>
      <c r="E1689" t="s">
        <v>6449</v>
      </c>
      <c r="F1689" t="s">
        <v>6453</v>
      </c>
      <c r="H1689">
        <v>54.1564123</v>
      </c>
      <c r="I1689">
        <v>-129.4468062</v>
      </c>
      <c r="J1689" s="1" t="str">
        <f t="shared" si="271"/>
        <v>NGR bulk stream sediment</v>
      </c>
      <c r="K1689" s="1" t="str">
        <f t="shared" si="272"/>
        <v>&lt;177 micron (NGR)</v>
      </c>
      <c r="L1689">
        <v>87</v>
      </c>
      <c r="M1689" t="s">
        <v>28</v>
      </c>
      <c r="N1689">
        <v>1688</v>
      </c>
      <c r="O1689">
        <v>0.5</v>
      </c>
    </row>
    <row r="1690" spans="1:15" hidden="1" x14ac:dyDescent="0.3">
      <c r="A1690" t="s">
        <v>6454</v>
      </c>
      <c r="B1690" t="s">
        <v>6455</v>
      </c>
      <c r="C1690" s="1" t="str">
        <f t="shared" si="269"/>
        <v>21:0455</v>
      </c>
      <c r="D1690" s="1" t="str">
        <f t="shared" si="270"/>
        <v>21:0149</v>
      </c>
      <c r="E1690" t="s">
        <v>6456</v>
      </c>
      <c r="F1690" t="s">
        <v>6457</v>
      </c>
      <c r="H1690">
        <v>54.185092500000003</v>
      </c>
      <c r="I1690">
        <v>-129.47011549999999</v>
      </c>
      <c r="J1690" s="1" t="str">
        <f t="shared" si="271"/>
        <v>NGR bulk stream sediment</v>
      </c>
      <c r="K1690" s="1" t="str">
        <f t="shared" si="272"/>
        <v>&lt;177 micron (NGR)</v>
      </c>
      <c r="L1690">
        <v>87</v>
      </c>
      <c r="M1690" t="s">
        <v>48</v>
      </c>
      <c r="N1690">
        <v>1689</v>
      </c>
      <c r="O1690">
        <v>0.5</v>
      </c>
    </row>
    <row r="1691" spans="1:15" hidden="1" x14ac:dyDescent="0.3">
      <c r="A1691" t="s">
        <v>6458</v>
      </c>
      <c r="B1691" t="s">
        <v>6459</v>
      </c>
      <c r="C1691" s="1" t="str">
        <f t="shared" si="269"/>
        <v>21:0455</v>
      </c>
      <c r="D1691" s="1" t="str">
        <f t="shared" si="270"/>
        <v>21:0149</v>
      </c>
      <c r="E1691" t="s">
        <v>6460</v>
      </c>
      <c r="F1691" t="s">
        <v>6461</v>
      </c>
      <c r="H1691">
        <v>54.183933199999998</v>
      </c>
      <c r="I1691">
        <v>-129.47685960000001</v>
      </c>
      <c r="J1691" s="1" t="str">
        <f t="shared" si="271"/>
        <v>NGR bulk stream sediment</v>
      </c>
      <c r="K1691" s="1" t="str">
        <f t="shared" si="272"/>
        <v>&lt;177 micron (NGR)</v>
      </c>
      <c r="L1691">
        <v>87</v>
      </c>
      <c r="M1691" t="s">
        <v>53</v>
      </c>
      <c r="N1691">
        <v>1690</v>
      </c>
      <c r="O1691">
        <v>3</v>
      </c>
    </row>
    <row r="1692" spans="1:15" hidden="1" x14ac:dyDescent="0.3">
      <c r="A1692" t="s">
        <v>6462</v>
      </c>
      <c r="B1692" t="s">
        <v>6463</v>
      </c>
      <c r="C1692" s="1" t="str">
        <f t="shared" si="269"/>
        <v>21:0455</v>
      </c>
      <c r="D1692" s="1" t="str">
        <f t="shared" si="270"/>
        <v>21:0149</v>
      </c>
      <c r="E1692" t="s">
        <v>6464</v>
      </c>
      <c r="F1692" t="s">
        <v>6465</v>
      </c>
      <c r="H1692">
        <v>54.203645000000002</v>
      </c>
      <c r="I1692">
        <v>-129.49208100000001</v>
      </c>
      <c r="J1692" s="1" t="str">
        <f t="shared" si="271"/>
        <v>NGR bulk stream sediment</v>
      </c>
      <c r="K1692" s="1" t="str">
        <f t="shared" si="272"/>
        <v>&lt;177 micron (NGR)</v>
      </c>
      <c r="L1692">
        <v>87</v>
      </c>
      <c r="M1692" t="s">
        <v>58</v>
      </c>
      <c r="N1692">
        <v>1691</v>
      </c>
      <c r="O1692">
        <v>4</v>
      </c>
    </row>
    <row r="1693" spans="1:15" hidden="1" x14ac:dyDescent="0.3">
      <c r="A1693" t="s">
        <v>6466</v>
      </c>
      <c r="B1693" t="s">
        <v>6467</v>
      </c>
      <c r="C1693" s="1" t="str">
        <f t="shared" si="269"/>
        <v>21:0455</v>
      </c>
      <c r="D1693" s="1" t="str">
        <f t="shared" si="270"/>
        <v>21:0149</v>
      </c>
      <c r="E1693" t="s">
        <v>6468</v>
      </c>
      <c r="F1693" t="s">
        <v>6469</v>
      </c>
      <c r="H1693">
        <v>54.2233278</v>
      </c>
      <c r="I1693">
        <v>-129.5136512</v>
      </c>
      <c r="J1693" s="1" t="str">
        <f t="shared" si="271"/>
        <v>NGR bulk stream sediment</v>
      </c>
      <c r="K1693" s="1" t="str">
        <f t="shared" si="272"/>
        <v>&lt;177 micron (NGR)</v>
      </c>
      <c r="L1693">
        <v>87</v>
      </c>
      <c r="M1693" t="s">
        <v>63</v>
      </c>
      <c r="N1693">
        <v>1692</v>
      </c>
      <c r="O1693">
        <v>1</v>
      </c>
    </row>
    <row r="1694" spans="1:15" hidden="1" x14ac:dyDescent="0.3">
      <c r="A1694" t="s">
        <v>6470</v>
      </c>
      <c r="B1694" t="s">
        <v>6471</v>
      </c>
      <c r="C1694" s="1" t="str">
        <f t="shared" si="269"/>
        <v>21:0455</v>
      </c>
      <c r="D1694" s="1" t="str">
        <f t="shared" si="270"/>
        <v>21:0149</v>
      </c>
      <c r="E1694" t="s">
        <v>6472</v>
      </c>
      <c r="F1694" t="s">
        <v>6473</v>
      </c>
      <c r="H1694">
        <v>54.061664700000001</v>
      </c>
      <c r="I1694">
        <v>-129.40000850000001</v>
      </c>
      <c r="J1694" s="1" t="str">
        <f t="shared" si="271"/>
        <v>NGR bulk stream sediment</v>
      </c>
      <c r="K1694" s="1" t="str">
        <f t="shared" si="272"/>
        <v>&lt;177 micron (NGR)</v>
      </c>
      <c r="L1694">
        <v>87</v>
      </c>
      <c r="M1694" t="s">
        <v>68</v>
      </c>
      <c r="N1694">
        <v>1693</v>
      </c>
      <c r="O1694">
        <v>1</v>
      </c>
    </row>
    <row r="1695" spans="1:15" hidden="1" x14ac:dyDescent="0.3">
      <c r="A1695" t="s">
        <v>6474</v>
      </c>
      <c r="B1695" t="s">
        <v>6475</v>
      </c>
      <c r="C1695" s="1" t="str">
        <f t="shared" si="269"/>
        <v>21:0455</v>
      </c>
      <c r="D1695" s="1" t="str">
        <f t="shared" si="270"/>
        <v>21:0149</v>
      </c>
      <c r="E1695" t="s">
        <v>6476</v>
      </c>
      <c r="F1695" t="s">
        <v>6477</v>
      </c>
      <c r="H1695">
        <v>54.083442300000002</v>
      </c>
      <c r="I1695">
        <v>-129.40781430000001</v>
      </c>
      <c r="J1695" s="1" t="str">
        <f t="shared" si="271"/>
        <v>NGR bulk stream sediment</v>
      </c>
      <c r="K1695" s="1" t="str">
        <f t="shared" si="272"/>
        <v>&lt;177 micron (NGR)</v>
      </c>
      <c r="L1695">
        <v>87</v>
      </c>
      <c r="M1695" t="s">
        <v>77</v>
      </c>
      <c r="N1695">
        <v>1694</v>
      </c>
      <c r="O1695">
        <v>1</v>
      </c>
    </row>
    <row r="1696" spans="1:15" hidden="1" x14ac:dyDescent="0.3">
      <c r="A1696" t="s">
        <v>6478</v>
      </c>
      <c r="B1696" t="s">
        <v>6479</v>
      </c>
      <c r="C1696" s="1" t="str">
        <f t="shared" si="269"/>
        <v>21:0455</v>
      </c>
      <c r="D1696" s="1" t="str">
        <f t="shared" si="270"/>
        <v>21:0149</v>
      </c>
      <c r="E1696" t="s">
        <v>6480</v>
      </c>
      <c r="F1696" t="s">
        <v>6481</v>
      </c>
      <c r="H1696">
        <v>54.110991900000002</v>
      </c>
      <c r="I1696">
        <v>-129.39898220000001</v>
      </c>
      <c r="J1696" s="1" t="str">
        <f t="shared" si="271"/>
        <v>NGR bulk stream sediment</v>
      </c>
      <c r="K1696" s="1" t="str">
        <f t="shared" si="272"/>
        <v>&lt;177 micron (NGR)</v>
      </c>
      <c r="L1696">
        <v>87</v>
      </c>
      <c r="M1696" t="s">
        <v>82</v>
      </c>
      <c r="N1696">
        <v>1695</v>
      </c>
      <c r="O1696">
        <v>3</v>
      </c>
    </row>
    <row r="1697" spans="1:15" hidden="1" x14ac:dyDescent="0.3">
      <c r="A1697" t="s">
        <v>6482</v>
      </c>
      <c r="B1697" t="s">
        <v>6483</v>
      </c>
      <c r="C1697" s="1" t="str">
        <f t="shared" si="269"/>
        <v>21:0455</v>
      </c>
      <c r="D1697" s="1" t="str">
        <f t="shared" si="270"/>
        <v>21:0149</v>
      </c>
      <c r="E1697" t="s">
        <v>6484</v>
      </c>
      <c r="F1697" t="s">
        <v>6485</v>
      </c>
      <c r="H1697">
        <v>54.105666399999997</v>
      </c>
      <c r="I1697">
        <v>-129.39783030000001</v>
      </c>
      <c r="J1697" s="1" t="str">
        <f t="shared" si="271"/>
        <v>NGR bulk stream sediment</v>
      </c>
      <c r="K1697" s="1" t="str">
        <f t="shared" si="272"/>
        <v>&lt;177 micron (NGR)</v>
      </c>
      <c r="L1697">
        <v>87</v>
      </c>
      <c r="M1697" t="s">
        <v>87</v>
      </c>
      <c r="N1697">
        <v>1696</v>
      </c>
      <c r="O1697">
        <v>2</v>
      </c>
    </row>
    <row r="1698" spans="1:15" hidden="1" x14ac:dyDescent="0.3">
      <c r="A1698" t="s">
        <v>6486</v>
      </c>
      <c r="B1698" t="s">
        <v>6487</v>
      </c>
      <c r="C1698" s="1" t="str">
        <f t="shared" si="269"/>
        <v>21:0455</v>
      </c>
      <c r="D1698" s="1" t="str">
        <f t="shared" si="270"/>
        <v>21:0149</v>
      </c>
      <c r="E1698" t="s">
        <v>6488</v>
      </c>
      <c r="F1698" t="s">
        <v>6489</v>
      </c>
      <c r="H1698">
        <v>54.102625699999997</v>
      </c>
      <c r="I1698">
        <v>-129.40391819999999</v>
      </c>
      <c r="J1698" s="1" t="str">
        <f t="shared" si="271"/>
        <v>NGR bulk stream sediment</v>
      </c>
      <c r="K1698" s="1" t="str">
        <f t="shared" si="272"/>
        <v>&lt;177 micron (NGR)</v>
      </c>
      <c r="L1698">
        <v>87</v>
      </c>
      <c r="M1698" t="s">
        <v>92</v>
      </c>
      <c r="N1698">
        <v>1697</v>
      </c>
      <c r="O1698">
        <v>1</v>
      </c>
    </row>
    <row r="1699" spans="1:15" hidden="1" x14ac:dyDescent="0.3">
      <c r="A1699" t="s">
        <v>6490</v>
      </c>
      <c r="B1699" t="s">
        <v>6491</v>
      </c>
      <c r="C1699" s="1" t="str">
        <f t="shared" si="269"/>
        <v>21:0455</v>
      </c>
      <c r="D1699" s="1" t="str">
        <f t="shared" si="270"/>
        <v>21:0149</v>
      </c>
      <c r="E1699" t="s">
        <v>6437</v>
      </c>
      <c r="F1699" t="s">
        <v>6492</v>
      </c>
      <c r="H1699">
        <v>54.050945599999999</v>
      </c>
      <c r="I1699">
        <v>-129.44393880000001</v>
      </c>
      <c r="J1699" s="1" t="str">
        <f t="shared" si="271"/>
        <v>NGR bulk stream sediment</v>
      </c>
      <c r="K1699" s="1" t="str">
        <f t="shared" si="272"/>
        <v>&lt;177 micron (NGR)</v>
      </c>
      <c r="L1699">
        <v>87</v>
      </c>
      <c r="M1699" t="s">
        <v>72</v>
      </c>
      <c r="N1699">
        <v>1698</v>
      </c>
      <c r="O1699">
        <v>1</v>
      </c>
    </row>
    <row r="1700" spans="1:15" hidden="1" x14ac:dyDescent="0.3">
      <c r="A1700" t="s">
        <v>6493</v>
      </c>
      <c r="B1700" t="s">
        <v>6494</v>
      </c>
      <c r="C1700" s="1" t="str">
        <f t="shared" si="269"/>
        <v>21:0455</v>
      </c>
      <c r="D1700" s="1" t="str">
        <f t="shared" si="270"/>
        <v>21:0149</v>
      </c>
      <c r="E1700" t="s">
        <v>6495</v>
      </c>
      <c r="F1700" t="s">
        <v>6496</v>
      </c>
      <c r="H1700">
        <v>54.064758699999999</v>
      </c>
      <c r="I1700">
        <v>-129.4673702</v>
      </c>
      <c r="J1700" s="1" t="str">
        <f t="shared" si="271"/>
        <v>NGR bulk stream sediment</v>
      </c>
      <c r="K1700" s="1" t="str">
        <f t="shared" si="272"/>
        <v>&lt;177 micron (NGR)</v>
      </c>
      <c r="L1700">
        <v>87</v>
      </c>
      <c r="M1700" t="s">
        <v>97</v>
      </c>
      <c r="N1700">
        <v>1699</v>
      </c>
      <c r="O1700">
        <v>2</v>
      </c>
    </row>
    <row r="1701" spans="1:15" hidden="1" x14ac:dyDescent="0.3">
      <c r="A1701" t="s">
        <v>6497</v>
      </c>
      <c r="B1701" t="s">
        <v>6498</v>
      </c>
      <c r="C1701" s="1" t="str">
        <f t="shared" si="269"/>
        <v>21:0455</v>
      </c>
      <c r="D1701" s="1" t="str">
        <f>HYPERLINK("https://geochem.nrcan.gc.ca/cdogs/content/svy/svy_e.htm", "")</f>
        <v/>
      </c>
      <c r="G1701" s="1" t="str">
        <f>HYPERLINK("https://geochem.nrcan.gc.ca/cdogs/content/cr_/cr_00119_e.htm", "119")</f>
        <v>119</v>
      </c>
      <c r="J1701" t="s">
        <v>31</v>
      </c>
      <c r="K1701" t="s">
        <v>32</v>
      </c>
      <c r="L1701">
        <v>87</v>
      </c>
      <c r="M1701" t="s">
        <v>33</v>
      </c>
      <c r="N1701">
        <v>1700</v>
      </c>
      <c r="O1701">
        <v>3</v>
      </c>
    </row>
    <row r="1702" spans="1:15" hidden="1" x14ac:dyDescent="0.3">
      <c r="A1702" t="s">
        <v>6499</v>
      </c>
      <c r="B1702" t="s">
        <v>6500</v>
      </c>
      <c r="C1702" s="1" t="str">
        <f t="shared" si="269"/>
        <v>21:0455</v>
      </c>
      <c r="D1702" s="1" t="str">
        <f t="shared" ref="D1702:D1721" si="273">HYPERLINK("https://geochem.nrcan.gc.ca/cdogs/content/svy/svy210149_e.htm", "21:0149")</f>
        <v>21:0149</v>
      </c>
      <c r="E1702" t="s">
        <v>6501</v>
      </c>
      <c r="F1702" t="s">
        <v>6502</v>
      </c>
      <c r="H1702">
        <v>54.065109200000002</v>
      </c>
      <c r="I1702">
        <v>-129.46055989999999</v>
      </c>
      <c r="J1702" s="1" t="str">
        <f t="shared" ref="J1702:J1721" si="274">HYPERLINK("https://geochem.nrcan.gc.ca/cdogs/content/kwd/kwd020030_e.htm", "NGR bulk stream sediment")</f>
        <v>NGR bulk stream sediment</v>
      </c>
      <c r="K1702" s="1" t="str">
        <f t="shared" ref="K1702:K1721" si="275">HYPERLINK("https://geochem.nrcan.gc.ca/cdogs/content/kwd/kwd080006_e.htm", "&lt;177 micron (NGR)")</f>
        <v>&lt;177 micron (NGR)</v>
      </c>
      <c r="L1702">
        <v>87</v>
      </c>
      <c r="M1702" t="s">
        <v>102</v>
      </c>
      <c r="N1702">
        <v>1701</v>
      </c>
      <c r="O1702">
        <v>2</v>
      </c>
    </row>
    <row r="1703" spans="1:15" hidden="1" x14ac:dyDescent="0.3">
      <c r="A1703" t="s">
        <v>6503</v>
      </c>
      <c r="B1703" t="s">
        <v>6504</v>
      </c>
      <c r="C1703" s="1" t="str">
        <f t="shared" si="269"/>
        <v>21:0455</v>
      </c>
      <c r="D1703" s="1" t="str">
        <f t="shared" si="273"/>
        <v>21:0149</v>
      </c>
      <c r="E1703" t="s">
        <v>6505</v>
      </c>
      <c r="F1703" t="s">
        <v>6506</v>
      </c>
      <c r="H1703">
        <v>54.080384100000003</v>
      </c>
      <c r="I1703">
        <v>-129.4616302</v>
      </c>
      <c r="J1703" s="1" t="str">
        <f t="shared" si="274"/>
        <v>NGR bulk stream sediment</v>
      </c>
      <c r="K1703" s="1" t="str">
        <f t="shared" si="275"/>
        <v>&lt;177 micron (NGR)</v>
      </c>
      <c r="L1703">
        <v>87</v>
      </c>
      <c r="M1703" t="s">
        <v>107</v>
      </c>
      <c r="N1703">
        <v>1702</v>
      </c>
      <c r="O1703">
        <v>2</v>
      </c>
    </row>
    <row r="1704" spans="1:15" hidden="1" x14ac:dyDescent="0.3">
      <c r="A1704" t="s">
        <v>6507</v>
      </c>
      <c r="B1704" t="s">
        <v>6508</v>
      </c>
      <c r="C1704" s="1" t="str">
        <f t="shared" si="269"/>
        <v>21:0455</v>
      </c>
      <c r="D1704" s="1" t="str">
        <f t="shared" si="273"/>
        <v>21:0149</v>
      </c>
      <c r="E1704" t="s">
        <v>6509</v>
      </c>
      <c r="F1704" t="s">
        <v>6510</v>
      </c>
      <c r="H1704">
        <v>54.083661900000003</v>
      </c>
      <c r="I1704">
        <v>-129.4645706</v>
      </c>
      <c r="J1704" s="1" t="str">
        <f t="shared" si="274"/>
        <v>NGR bulk stream sediment</v>
      </c>
      <c r="K1704" s="1" t="str">
        <f t="shared" si="275"/>
        <v>&lt;177 micron (NGR)</v>
      </c>
      <c r="L1704">
        <v>87</v>
      </c>
      <c r="M1704" t="s">
        <v>112</v>
      </c>
      <c r="N1704">
        <v>1703</v>
      </c>
      <c r="O1704">
        <v>1</v>
      </c>
    </row>
    <row r="1705" spans="1:15" hidden="1" x14ac:dyDescent="0.3">
      <c r="A1705" t="s">
        <v>6511</v>
      </c>
      <c r="B1705" t="s">
        <v>6512</v>
      </c>
      <c r="C1705" s="1" t="str">
        <f t="shared" si="269"/>
        <v>21:0455</v>
      </c>
      <c r="D1705" s="1" t="str">
        <f t="shared" si="273"/>
        <v>21:0149</v>
      </c>
      <c r="E1705" t="s">
        <v>6513</v>
      </c>
      <c r="F1705" t="s">
        <v>6514</v>
      </c>
      <c r="H1705">
        <v>54.232181500000003</v>
      </c>
      <c r="I1705">
        <v>-129.33156199999999</v>
      </c>
      <c r="J1705" s="1" t="str">
        <f t="shared" si="274"/>
        <v>NGR bulk stream sediment</v>
      </c>
      <c r="K1705" s="1" t="str">
        <f t="shared" si="275"/>
        <v>&lt;177 micron (NGR)</v>
      </c>
      <c r="L1705">
        <v>88</v>
      </c>
      <c r="M1705" t="s">
        <v>19</v>
      </c>
      <c r="N1705">
        <v>1704</v>
      </c>
      <c r="O1705">
        <v>2</v>
      </c>
    </row>
    <row r="1706" spans="1:15" hidden="1" x14ac:dyDescent="0.3">
      <c r="A1706" t="s">
        <v>6515</v>
      </c>
      <c r="B1706" t="s">
        <v>6516</v>
      </c>
      <c r="C1706" s="1" t="str">
        <f t="shared" si="269"/>
        <v>21:0455</v>
      </c>
      <c r="D1706" s="1" t="str">
        <f t="shared" si="273"/>
        <v>21:0149</v>
      </c>
      <c r="E1706" t="s">
        <v>6517</v>
      </c>
      <c r="F1706" t="s">
        <v>6518</v>
      </c>
      <c r="H1706">
        <v>54.108008900000002</v>
      </c>
      <c r="I1706">
        <v>-129.43891719999999</v>
      </c>
      <c r="J1706" s="1" t="str">
        <f t="shared" si="274"/>
        <v>NGR bulk stream sediment</v>
      </c>
      <c r="K1706" s="1" t="str">
        <f t="shared" si="275"/>
        <v>&lt;177 micron (NGR)</v>
      </c>
      <c r="L1706">
        <v>88</v>
      </c>
      <c r="M1706" t="s">
        <v>38</v>
      </c>
      <c r="N1706">
        <v>1705</v>
      </c>
      <c r="O1706">
        <v>1</v>
      </c>
    </row>
    <row r="1707" spans="1:15" hidden="1" x14ac:dyDescent="0.3">
      <c r="A1707" t="s">
        <v>6519</v>
      </c>
      <c r="B1707" t="s">
        <v>6520</v>
      </c>
      <c r="C1707" s="1" t="str">
        <f t="shared" si="269"/>
        <v>21:0455</v>
      </c>
      <c r="D1707" s="1" t="str">
        <f t="shared" si="273"/>
        <v>21:0149</v>
      </c>
      <c r="E1707" t="s">
        <v>6521</v>
      </c>
      <c r="F1707" t="s">
        <v>6522</v>
      </c>
      <c r="H1707">
        <v>54.121158700000002</v>
      </c>
      <c r="I1707">
        <v>-129.43125259999999</v>
      </c>
      <c r="J1707" s="1" t="str">
        <f t="shared" si="274"/>
        <v>NGR bulk stream sediment</v>
      </c>
      <c r="K1707" s="1" t="str">
        <f t="shared" si="275"/>
        <v>&lt;177 micron (NGR)</v>
      </c>
      <c r="L1707">
        <v>88</v>
      </c>
      <c r="M1707" t="s">
        <v>43</v>
      </c>
      <c r="N1707">
        <v>1706</v>
      </c>
      <c r="O1707">
        <v>1</v>
      </c>
    </row>
    <row r="1708" spans="1:15" hidden="1" x14ac:dyDescent="0.3">
      <c r="A1708" t="s">
        <v>6523</v>
      </c>
      <c r="B1708" t="s">
        <v>6524</v>
      </c>
      <c r="C1708" s="1" t="str">
        <f t="shared" si="269"/>
        <v>21:0455</v>
      </c>
      <c r="D1708" s="1" t="str">
        <f t="shared" si="273"/>
        <v>21:0149</v>
      </c>
      <c r="E1708" t="s">
        <v>6525</v>
      </c>
      <c r="F1708" t="s">
        <v>6526</v>
      </c>
      <c r="H1708">
        <v>54.123139500000001</v>
      </c>
      <c r="I1708">
        <v>-129.47031849999999</v>
      </c>
      <c r="J1708" s="1" t="str">
        <f t="shared" si="274"/>
        <v>NGR bulk stream sediment</v>
      </c>
      <c r="K1708" s="1" t="str">
        <f t="shared" si="275"/>
        <v>&lt;177 micron (NGR)</v>
      </c>
      <c r="L1708">
        <v>88</v>
      </c>
      <c r="M1708" t="s">
        <v>48</v>
      </c>
      <c r="N1708">
        <v>1707</v>
      </c>
      <c r="O1708">
        <v>2</v>
      </c>
    </row>
    <row r="1709" spans="1:15" hidden="1" x14ac:dyDescent="0.3">
      <c r="A1709" t="s">
        <v>6527</v>
      </c>
      <c r="B1709" t="s">
        <v>6528</v>
      </c>
      <c r="C1709" s="1" t="str">
        <f t="shared" si="269"/>
        <v>21:0455</v>
      </c>
      <c r="D1709" s="1" t="str">
        <f t="shared" si="273"/>
        <v>21:0149</v>
      </c>
      <c r="E1709" t="s">
        <v>6529</v>
      </c>
      <c r="F1709" t="s">
        <v>6530</v>
      </c>
      <c r="H1709">
        <v>54.135264900000003</v>
      </c>
      <c r="I1709">
        <v>-129.5176845</v>
      </c>
      <c r="J1709" s="1" t="str">
        <f t="shared" si="274"/>
        <v>NGR bulk stream sediment</v>
      </c>
      <c r="K1709" s="1" t="str">
        <f t="shared" si="275"/>
        <v>&lt;177 micron (NGR)</v>
      </c>
      <c r="L1709">
        <v>88</v>
      </c>
      <c r="M1709" t="s">
        <v>53</v>
      </c>
      <c r="N1709">
        <v>1708</v>
      </c>
      <c r="O1709">
        <v>2</v>
      </c>
    </row>
    <row r="1710" spans="1:15" hidden="1" x14ac:dyDescent="0.3">
      <c r="A1710" t="s">
        <v>6531</v>
      </c>
      <c r="B1710" t="s">
        <v>6532</v>
      </c>
      <c r="C1710" s="1" t="str">
        <f t="shared" si="269"/>
        <v>21:0455</v>
      </c>
      <c r="D1710" s="1" t="str">
        <f t="shared" si="273"/>
        <v>21:0149</v>
      </c>
      <c r="E1710" t="s">
        <v>6533</v>
      </c>
      <c r="F1710" t="s">
        <v>6534</v>
      </c>
      <c r="H1710">
        <v>54.146148400000001</v>
      </c>
      <c r="I1710">
        <v>-129.53023440000001</v>
      </c>
      <c r="J1710" s="1" t="str">
        <f t="shared" si="274"/>
        <v>NGR bulk stream sediment</v>
      </c>
      <c r="K1710" s="1" t="str">
        <f t="shared" si="275"/>
        <v>&lt;177 micron (NGR)</v>
      </c>
      <c r="L1710">
        <v>88</v>
      </c>
      <c r="M1710" t="s">
        <v>58</v>
      </c>
      <c r="N1710">
        <v>1709</v>
      </c>
      <c r="O1710">
        <v>4</v>
      </c>
    </row>
    <row r="1711" spans="1:15" hidden="1" x14ac:dyDescent="0.3">
      <c r="A1711" t="s">
        <v>6535</v>
      </c>
      <c r="B1711" t="s">
        <v>6536</v>
      </c>
      <c r="C1711" s="1" t="str">
        <f t="shared" si="269"/>
        <v>21:0455</v>
      </c>
      <c r="D1711" s="1" t="str">
        <f t="shared" si="273"/>
        <v>21:0149</v>
      </c>
      <c r="E1711" t="s">
        <v>6537</v>
      </c>
      <c r="F1711" t="s">
        <v>6538</v>
      </c>
      <c r="H1711">
        <v>54.152443699999999</v>
      </c>
      <c r="I1711">
        <v>-129.5706271</v>
      </c>
      <c r="J1711" s="1" t="str">
        <f t="shared" si="274"/>
        <v>NGR bulk stream sediment</v>
      </c>
      <c r="K1711" s="1" t="str">
        <f t="shared" si="275"/>
        <v>&lt;177 micron (NGR)</v>
      </c>
      <c r="L1711">
        <v>88</v>
      </c>
      <c r="M1711" t="s">
        <v>63</v>
      </c>
      <c r="N1711">
        <v>1710</v>
      </c>
      <c r="O1711">
        <v>2</v>
      </c>
    </row>
    <row r="1712" spans="1:15" hidden="1" x14ac:dyDescent="0.3">
      <c r="A1712" t="s">
        <v>6539</v>
      </c>
      <c r="B1712" t="s">
        <v>6540</v>
      </c>
      <c r="C1712" s="1" t="str">
        <f t="shared" si="269"/>
        <v>21:0455</v>
      </c>
      <c r="D1712" s="1" t="str">
        <f t="shared" si="273"/>
        <v>21:0149</v>
      </c>
      <c r="E1712" t="s">
        <v>6541</v>
      </c>
      <c r="F1712" t="s">
        <v>6542</v>
      </c>
      <c r="H1712">
        <v>54.164472099999998</v>
      </c>
      <c r="I1712">
        <v>-129.59426980000001</v>
      </c>
      <c r="J1712" s="1" t="str">
        <f t="shared" si="274"/>
        <v>NGR bulk stream sediment</v>
      </c>
      <c r="K1712" s="1" t="str">
        <f t="shared" si="275"/>
        <v>&lt;177 micron (NGR)</v>
      </c>
      <c r="L1712">
        <v>88</v>
      </c>
      <c r="M1712" t="s">
        <v>68</v>
      </c>
      <c r="N1712">
        <v>1711</v>
      </c>
      <c r="O1712">
        <v>2</v>
      </c>
    </row>
    <row r="1713" spans="1:15" hidden="1" x14ac:dyDescent="0.3">
      <c r="A1713" t="s">
        <v>6543</v>
      </c>
      <c r="B1713" t="s">
        <v>6544</v>
      </c>
      <c r="C1713" s="1" t="str">
        <f t="shared" si="269"/>
        <v>21:0455</v>
      </c>
      <c r="D1713" s="1" t="str">
        <f t="shared" si="273"/>
        <v>21:0149</v>
      </c>
      <c r="E1713" t="s">
        <v>6545</v>
      </c>
      <c r="F1713" t="s">
        <v>6546</v>
      </c>
      <c r="H1713">
        <v>54.470061000000001</v>
      </c>
      <c r="I1713">
        <v>-128.86182249999999</v>
      </c>
      <c r="J1713" s="1" t="str">
        <f t="shared" si="274"/>
        <v>NGR bulk stream sediment</v>
      </c>
      <c r="K1713" s="1" t="str">
        <f t="shared" si="275"/>
        <v>&lt;177 micron (NGR)</v>
      </c>
      <c r="L1713">
        <v>88</v>
      </c>
      <c r="M1713" t="s">
        <v>77</v>
      </c>
      <c r="N1713">
        <v>1712</v>
      </c>
      <c r="O1713">
        <v>19</v>
      </c>
    </row>
    <row r="1714" spans="1:15" hidden="1" x14ac:dyDescent="0.3">
      <c r="A1714" t="s">
        <v>6547</v>
      </c>
      <c r="B1714" t="s">
        <v>6548</v>
      </c>
      <c r="C1714" s="1" t="str">
        <f t="shared" si="269"/>
        <v>21:0455</v>
      </c>
      <c r="D1714" s="1" t="str">
        <f t="shared" si="273"/>
        <v>21:0149</v>
      </c>
      <c r="E1714" t="s">
        <v>6549</v>
      </c>
      <c r="F1714" t="s">
        <v>6550</v>
      </c>
      <c r="H1714">
        <v>54.229791300000002</v>
      </c>
      <c r="I1714">
        <v>-129.32517759999999</v>
      </c>
      <c r="J1714" s="1" t="str">
        <f t="shared" si="274"/>
        <v>NGR bulk stream sediment</v>
      </c>
      <c r="K1714" s="1" t="str">
        <f t="shared" si="275"/>
        <v>&lt;177 micron (NGR)</v>
      </c>
      <c r="L1714">
        <v>88</v>
      </c>
      <c r="M1714" t="s">
        <v>82</v>
      </c>
      <c r="N1714">
        <v>1713</v>
      </c>
      <c r="O1714">
        <v>3</v>
      </c>
    </row>
    <row r="1715" spans="1:15" hidden="1" x14ac:dyDescent="0.3">
      <c r="A1715" t="s">
        <v>6551</v>
      </c>
      <c r="B1715" t="s">
        <v>6552</v>
      </c>
      <c r="C1715" s="1" t="str">
        <f t="shared" si="269"/>
        <v>21:0455</v>
      </c>
      <c r="D1715" s="1" t="str">
        <f t="shared" si="273"/>
        <v>21:0149</v>
      </c>
      <c r="E1715" t="s">
        <v>6513</v>
      </c>
      <c r="F1715" t="s">
        <v>6553</v>
      </c>
      <c r="H1715">
        <v>54.232181500000003</v>
      </c>
      <c r="I1715">
        <v>-129.33156199999999</v>
      </c>
      <c r="J1715" s="1" t="str">
        <f t="shared" si="274"/>
        <v>NGR bulk stream sediment</v>
      </c>
      <c r="K1715" s="1" t="str">
        <f t="shared" si="275"/>
        <v>&lt;177 micron (NGR)</v>
      </c>
      <c r="L1715">
        <v>88</v>
      </c>
      <c r="M1715" t="s">
        <v>72</v>
      </c>
      <c r="N1715">
        <v>1714</v>
      </c>
      <c r="O1715">
        <v>2</v>
      </c>
    </row>
    <row r="1716" spans="1:15" hidden="1" x14ac:dyDescent="0.3">
      <c r="A1716" t="s">
        <v>6554</v>
      </c>
      <c r="B1716" t="s">
        <v>6555</v>
      </c>
      <c r="C1716" s="1" t="str">
        <f t="shared" si="269"/>
        <v>21:0455</v>
      </c>
      <c r="D1716" s="1" t="str">
        <f t="shared" si="273"/>
        <v>21:0149</v>
      </c>
      <c r="E1716" t="s">
        <v>6556</v>
      </c>
      <c r="F1716" t="s">
        <v>6557</v>
      </c>
      <c r="H1716">
        <v>54.234283300000001</v>
      </c>
      <c r="I1716">
        <v>-129.32254370000001</v>
      </c>
      <c r="J1716" s="1" t="str">
        <f t="shared" si="274"/>
        <v>NGR bulk stream sediment</v>
      </c>
      <c r="K1716" s="1" t="str">
        <f t="shared" si="275"/>
        <v>&lt;177 micron (NGR)</v>
      </c>
      <c r="L1716">
        <v>88</v>
      </c>
      <c r="M1716" t="s">
        <v>24</v>
      </c>
      <c r="N1716">
        <v>1715</v>
      </c>
      <c r="O1716">
        <v>4</v>
      </c>
    </row>
    <row r="1717" spans="1:15" hidden="1" x14ac:dyDescent="0.3">
      <c r="A1717" t="s">
        <v>6558</v>
      </c>
      <c r="B1717" t="s">
        <v>6559</v>
      </c>
      <c r="C1717" s="1" t="str">
        <f t="shared" si="269"/>
        <v>21:0455</v>
      </c>
      <c r="D1717" s="1" t="str">
        <f t="shared" si="273"/>
        <v>21:0149</v>
      </c>
      <c r="E1717" t="s">
        <v>6556</v>
      </c>
      <c r="F1717" t="s">
        <v>6560</v>
      </c>
      <c r="H1717">
        <v>54.234283300000001</v>
      </c>
      <c r="I1717">
        <v>-129.32254370000001</v>
      </c>
      <c r="J1717" s="1" t="str">
        <f t="shared" si="274"/>
        <v>NGR bulk stream sediment</v>
      </c>
      <c r="K1717" s="1" t="str">
        <f t="shared" si="275"/>
        <v>&lt;177 micron (NGR)</v>
      </c>
      <c r="L1717">
        <v>88</v>
      </c>
      <c r="M1717" t="s">
        <v>28</v>
      </c>
      <c r="N1717">
        <v>1716</v>
      </c>
      <c r="O1717">
        <v>2</v>
      </c>
    </row>
    <row r="1718" spans="1:15" hidden="1" x14ac:dyDescent="0.3">
      <c r="A1718" t="s">
        <v>6561</v>
      </c>
      <c r="B1718" t="s">
        <v>6562</v>
      </c>
      <c r="C1718" s="1" t="str">
        <f t="shared" si="269"/>
        <v>21:0455</v>
      </c>
      <c r="D1718" s="1" t="str">
        <f t="shared" si="273"/>
        <v>21:0149</v>
      </c>
      <c r="E1718" t="s">
        <v>6563</v>
      </c>
      <c r="F1718" t="s">
        <v>6564</v>
      </c>
      <c r="H1718">
        <v>54.2514471</v>
      </c>
      <c r="I1718">
        <v>-129.31678450000001</v>
      </c>
      <c r="J1718" s="1" t="str">
        <f t="shared" si="274"/>
        <v>NGR bulk stream sediment</v>
      </c>
      <c r="K1718" s="1" t="str">
        <f t="shared" si="275"/>
        <v>&lt;177 micron (NGR)</v>
      </c>
      <c r="L1718">
        <v>88</v>
      </c>
      <c r="M1718" t="s">
        <v>87</v>
      </c>
      <c r="N1718">
        <v>1717</v>
      </c>
      <c r="O1718">
        <v>2</v>
      </c>
    </row>
    <row r="1719" spans="1:15" hidden="1" x14ac:dyDescent="0.3">
      <c r="A1719" t="s">
        <v>6565</v>
      </c>
      <c r="B1719" t="s">
        <v>6566</v>
      </c>
      <c r="C1719" s="1" t="str">
        <f t="shared" si="269"/>
        <v>21:0455</v>
      </c>
      <c r="D1719" s="1" t="str">
        <f t="shared" si="273"/>
        <v>21:0149</v>
      </c>
      <c r="E1719" t="s">
        <v>6567</v>
      </c>
      <c r="F1719" t="s">
        <v>6568</v>
      </c>
      <c r="H1719">
        <v>54.249042699999997</v>
      </c>
      <c r="I1719">
        <v>-129.33108300000001</v>
      </c>
      <c r="J1719" s="1" t="str">
        <f t="shared" si="274"/>
        <v>NGR bulk stream sediment</v>
      </c>
      <c r="K1719" s="1" t="str">
        <f t="shared" si="275"/>
        <v>&lt;177 micron (NGR)</v>
      </c>
      <c r="L1719">
        <v>88</v>
      </c>
      <c r="M1719" t="s">
        <v>92</v>
      </c>
      <c r="N1719">
        <v>1718</v>
      </c>
      <c r="O1719">
        <v>3</v>
      </c>
    </row>
    <row r="1720" spans="1:15" hidden="1" x14ac:dyDescent="0.3">
      <c r="A1720" t="s">
        <v>6569</v>
      </c>
      <c r="B1720" t="s">
        <v>6570</v>
      </c>
      <c r="C1720" s="1" t="str">
        <f t="shared" si="269"/>
        <v>21:0455</v>
      </c>
      <c r="D1720" s="1" t="str">
        <f t="shared" si="273"/>
        <v>21:0149</v>
      </c>
      <c r="E1720" t="s">
        <v>6571</v>
      </c>
      <c r="F1720" t="s">
        <v>6572</v>
      </c>
      <c r="H1720">
        <v>54.281911100000002</v>
      </c>
      <c r="I1720">
        <v>-129.3687333</v>
      </c>
      <c r="J1720" s="1" t="str">
        <f t="shared" si="274"/>
        <v>NGR bulk stream sediment</v>
      </c>
      <c r="K1720" s="1" t="str">
        <f t="shared" si="275"/>
        <v>&lt;177 micron (NGR)</v>
      </c>
      <c r="L1720">
        <v>88</v>
      </c>
      <c r="M1720" t="s">
        <v>97</v>
      </c>
      <c r="N1720">
        <v>1719</v>
      </c>
      <c r="O1720">
        <v>0.5</v>
      </c>
    </row>
    <row r="1721" spans="1:15" hidden="1" x14ac:dyDescent="0.3">
      <c r="A1721" t="s">
        <v>6573</v>
      </c>
      <c r="B1721" t="s">
        <v>6574</v>
      </c>
      <c r="C1721" s="1" t="str">
        <f t="shared" si="269"/>
        <v>21:0455</v>
      </c>
      <c r="D1721" s="1" t="str">
        <f t="shared" si="273"/>
        <v>21:0149</v>
      </c>
      <c r="E1721" t="s">
        <v>6575</v>
      </c>
      <c r="F1721" t="s">
        <v>6576</v>
      </c>
      <c r="H1721">
        <v>54.261090099999997</v>
      </c>
      <c r="I1721">
        <v>-129.3755294</v>
      </c>
      <c r="J1721" s="1" t="str">
        <f t="shared" si="274"/>
        <v>NGR bulk stream sediment</v>
      </c>
      <c r="K1721" s="1" t="str">
        <f t="shared" si="275"/>
        <v>&lt;177 micron (NGR)</v>
      </c>
      <c r="L1721">
        <v>88</v>
      </c>
      <c r="M1721" t="s">
        <v>102</v>
      </c>
      <c r="N1721">
        <v>1720</v>
      </c>
      <c r="O1721">
        <v>1</v>
      </c>
    </row>
    <row r="1722" spans="1:15" hidden="1" x14ac:dyDescent="0.3">
      <c r="A1722" t="s">
        <v>6577</v>
      </c>
      <c r="B1722" t="s">
        <v>6578</v>
      </c>
      <c r="C1722" s="1" t="str">
        <f t="shared" si="269"/>
        <v>21:0455</v>
      </c>
      <c r="D1722" s="1" t="str">
        <f>HYPERLINK("https://geochem.nrcan.gc.ca/cdogs/content/svy/svy_e.htm", "")</f>
        <v/>
      </c>
      <c r="G1722" s="1" t="str">
        <f>HYPERLINK("https://geochem.nrcan.gc.ca/cdogs/content/cr_/cr_00121_e.htm", "121")</f>
        <v>121</v>
      </c>
      <c r="J1722" t="s">
        <v>31</v>
      </c>
      <c r="K1722" t="s">
        <v>32</v>
      </c>
      <c r="L1722">
        <v>88</v>
      </c>
      <c r="M1722" t="s">
        <v>33</v>
      </c>
      <c r="N1722">
        <v>1721</v>
      </c>
      <c r="O1722">
        <v>3</v>
      </c>
    </row>
    <row r="1723" spans="1:15" hidden="1" x14ac:dyDescent="0.3">
      <c r="A1723" t="s">
        <v>6579</v>
      </c>
      <c r="B1723" t="s">
        <v>6580</v>
      </c>
      <c r="C1723" s="1" t="str">
        <f t="shared" si="269"/>
        <v>21:0455</v>
      </c>
      <c r="D1723" s="1" t="str">
        <f>HYPERLINK("https://geochem.nrcan.gc.ca/cdogs/content/svy/svy210149_e.htm", "21:0149")</f>
        <v>21:0149</v>
      </c>
      <c r="E1723" t="s">
        <v>6581</v>
      </c>
      <c r="F1723" t="s">
        <v>6582</v>
      </c>
      <c r="H1723">
        <v>54.252848700000001</v>
      </c>
      <c r="I1723">
        <v>-129.3891744</v>
      </c>
      <c r="J1723" s="1" t="str">
        <f>HYPERLINK("https://geochem.nrcan.gc.ca/cdogs/content/kwd/kwd020030_e.htm", "NGR bulk stream sediment")</f>
        <v>NGR bulk stream sediment</v>
      </c>
      <c r="K1723" s="1" t="str">
        <f>HYPERLINK("https://geochem.nrcan.gc.ca/cdogs/content/kwd/kwd080006_e.htm", "&lt;177 micron (NGR)")</f>
        <v>&lt;177 micron (NGR)</v>
      </c>
      <c r="L1723">
        <v>88</v>
      </c>
      <c r="M1723" t="s">
        <v>107</v>
      </c>
      <c r="N1723">
        <v>1722</v>
      </c>
      <c r="O1723">
        <v>3</v>
      </c>
    </row>
    <row r="1724" spans="1:15" hidden="1" x14ac:dyDescent="0.3">
      <c r="A1724" t="s">
        <v>6583</v>
      </c>
      <c r="B1724" t="s">
        <v>6584</v>
      </c>
      <c r="C1724" s="1" t="str">
        <f t="shared" si="269"/>
        <v>21:0455</v>
      </c>
      <c r="D1724" s="1" t="str">
        <f>HYPERLINK("https://geochem.nrcan.gc.ca/cdogs/content/svy/svy210149_e.htm", "21:0149")</f>
        <v>21:0149</v>
      </c>
      <c r="E1724" t="s">
        <v>6585</v>
      </c>
      <c r="F1724" t="s">
        <v>6586</v>
      </c>
      <c r="H1724">
        <v>54.226171100000002</v>
      </c>
      <c r="I1724">
        <v>-129.46698029999999</v>
      </c>
      <c r="J1724" s="1" t="str">
        <f>HYPERLINK("https://geochem.nrcan.gc.ca/cdogs/content/kwd/kwd020030_e.htm", "NGR bulk stream sediment")</f>
        <v>NGR bulk stream sediment</v>
      </c>
      <c r="K1724" s="1" t="str">
        <f>HYPERLINK("https://geochem.nrcan.gc.ca/cdogs/content/kwd/kwd080006_e.htm", "&lt;177 micron (NGR)")</f>
        <v>&lt;177 micron (NGR)</v>
      </c>
      <c r="L1724">
        <v>88</v>
      </c>
      <c r="M1724" t="s">
        <v>112</v>
      </c>
      <c r="N1724">
        <v>1723</v>
      </c>
      <c r="O1724">
        <v>0.5</v>
      </c>
    </row>
    <row r="1725" spans="1:15" hidden="1" x14ac:dyDescent="0.3">
      <c r="A1725" t="s">
        <v>6587</v>
      </c>
      <c r="B1725" t="s">
        <v>6588</v>
      </c>
      <c r="C1725" s="1" t="str">
        <f t="shared" si="269"/>
        <v>21:0455</v>
      </c>
      <c r="D1725" s="1" t="str">
        <f>HYPERLINK("https://geochem.nrcan.gc.ca/cdogs/content/svy/svy210149_e.htm", "21:0149")</f>
        <v>21:0149</v>
      </c>
      <c r="E1725" t="s">
        <v>6589</v>
      </c>
      <c r="F1725" t="s">
        <v>6590</v>
      </c>
      <c r="H1725">
        <v>54.212029999999999</v>
      </c>
      <c r="I1725">
        <v>-129.53627950000001</v>
      </c>
      <c r="J1725" s="1" t="str">
        <f>HYPERLINK("https://geochem.nrcan.gc.ca/cdogs/content/kwd/kwd020030_e.htm", "NGR bulk stream sediment")</f>
        <v>NGR bulk stream sediment</v>
      </c>
      <c r="K1725" s="1" t="str">
        <f>HYPERLINK("https://geochem.nrcan.gc.ca/cdogs/content/kwd/kwd080006_e.htm", "&lt;177 micron (NGR)")</f>
        <v>&lt;177 micron (NGR)</v>
      </c>
      <c r="L1725">
        <v>89</v>
      </c>
      <c r="M1725" t="s">
        <v>19</v>
      </c>
      <c r="N1725">
        <v>1724</v>
      </c>
      <c r="O1725">
        <v>2</v>
      </c>
    </row>
    <row r="1726" spans="1:15" hidden="1" x14ac:dyDescent="0.3">
      <c r="A1726" t="s">
        <v>6591</v>
      </c>
      <c r="B1726" t="s">
        <v>6592</v>
      </c>
      <c r="C1726" s="1" t="str">
        <f t="shared" si="269"/>
        <v>21:0455</v>
      </c>
      <c r="D1726" s="1" t="str">
        <f>HYPERLINK("https://geochem.nrcan.gc.ca/cdogs/content/svy/svy210149_e.htm", "21:0149")</f>
        <v>21:0149</v>
      </c>
      <c r="E1726" t="s">
        <v>6593</v>
      </c>
      <c r="F1726" t="s">
        <v>6594</v>
      </c>
      <c r="H1726">
        <v>54.2284784</v>
      </c>
      <c r="I1726">
        <v>-129.4964895</v>
      </c>
      <c r="J1726" s="1" t="str">
        <f>HYPERLINK("https://geochem.nrcan.gc.ca/cdogs/content/kwd/kwd020030_e.htm", "NGR bulk stream sediment")</f>
        <v>NGR bulk stream sediment</v>
      </c>
      <c r="K1726" s="1" t="str">
        <f>HYPERLINK("https://geochem.nrcan.gc.ca/cdogs/content/kwd/kwd080006_e.htm", "&lt;177 micron (NGR)")</f>
        <v>&lt;177 micron (NGR)</v>
      </c>
      <c r="L1726">
        <v>89</v>
      </c>
      <c r="M1726" t="s">
        <v>38</v>
      </c>
      <c r="N1726">
        <v>1725</v>
      </c>
      <c r="O1726">
        <v>2</v>
      </c>
    </row>
    <row r="1727" spans="1:15" hidden="1" x14ac:dyDescent="0.3">
      <c r="A1727" t="s">
        <v>6595</v>
      </c>
      <c r="B1727" t="s">
        <v>6596</v>
      </c>
      <c r="C1727" s="1" t="str">
        <f t="shared" si="269"/>
        <v>21:0455</v>
      </c>
      <c r="D1727" s="1" t="str">
        <f>HYPERLINK("https://geochem.nrcan.gc.ca/cdogs/content/svy/svy210149_e.htm", "21:0149")</f>
        <v>21:0149</v>
      </c>
      <c r="E1727" t="s">
        <v>6597</v>
      </c>
      <c r="F1727" t="s">
        <v>6598</v>
      </c>
      <c r="H1727">
        <v>54.213935399999997</v>
      </c>
      <c r="I1727">
        <v>-129.5302015</v>
      </c>
      <c r="J1727" s="1" t="str">
        <f>HYPERLINK("https://geochem.nrcan.gc.ca/cdogs/content/kwd/kwd020030_e.htm", "NGR bulk stream sediment")</f>
        <v>NGR bulk stream sediment</v>
      </c>
      <c r="K1727" s="1" t="str">
        <f>HYPERLINK("https://geochem.nrcan.gc.ca/cdogs/content/kwd/kwd080006_e.htm", "&lt;177 micron (NGR)")</f>
        <v>&lt;177 micron (NGR)</v>
      </c>
      <c r="L1727">
        <v>89</v>
      </c>
      <c r="M1727" t="s">
        <v>43</v>
      </c>
      <c r="N1727">
        <v>1726</v>
      </c>
      <c r="O1727">
        <v>2</v>
      </c>
    </row>
    <row r="1728" spans="1:15" hidden="1" x14ac:dyDescent="0.3">
      <c r="A1728" t="s">
        <v>6599</v>
      </c>
      <c r="B1728" t="s">
        <v>6600</v>
      </c>
      <c r="C1728" s="1" t="str">
        <f t="shared" si="269"/>
        <v>21:0455</v>
      </c>
      <c r="D1728" s="1" t="str">
        <f>HYPERLINK("https://geochem.nrcan.gc.ca/cdogs/content/svy/svy_e.htm", "")</f>
        <v/>
      </c>
      <c r="G1728" s="1" t="str">
        <f>HYPERLINK("https://geochem.nrcan.gc.ca/cdogs/content/cr_/cr_00119_e.htm", "119")</f>
        <v>119</v>
      </c>
      <c r="J1728" t="s">
        <v>31</v>
      </c>
      <c r="K1728" t="s">
        <v>32</v>
      </c>
      <c r="L1728">
        <v>89</v>
      </c>
      <c r="M1728" t="s">
        <v>33</v>
      </c>
      <c r="N1728">
        <v>1727</v>
      </c>
      <c r="O1728">
        <v>4</v>
      </c>
    </row>
    <row r="1729" spans="1:15" hidden="1" x14ac:dyDescent="0.3">
      <c r="A1729" t="s">
        <v>6601</v>
      </c>
      <c r="B1729" t="s">
        <v>6602</v>
      </c>
      <c r="C1729" s="1" t="str">
        <f t="shared" si="269"/>
        <v>21:0455</v>
      </c>
      <c r="D1729" s="1" t="str">
        <f t="shared" ref="D1729:D1750" si="276">HYPERLINK("https://geochem.nrcan.gc.ca/cdogs/content/svy/svy210149_e.htm", "21:0149")</f>
        <v>21:0149</v>
      </c>
      <c r="E1729" t="s">
        <v>6589</v>
      </c>
      <c r="F1729" t="s">
        <v>6603</v>
      </c>
      <c r="H1729">
        <v>54.212029999999999</v>
      </c>
      <c r="I1729">
        <v>-129.53627950000001</v>
      </c>
      <c r="J1729" s="1" t="str">
        <f t="shared" ref="J1729:J1750" si="277">HYPERLINK("https://geochem.nrcan.gc.ca/cdogs/content/kwd/kwd020030_e.htm", "NGR bulk stream sediment")</f>
        <v>NGR bulk stream sediment</v>
      </c>
      <c r="K1729" s="1" t="str">
        <f t="shared" ref="K1729:K1750" si="278">HYPERLINK("https://geochem.nrcan.gc.ca/cdogs/content/kwd/kwd080006_e.htm", "&lt;177 micron (NGR)")</f>
        <v>&lt;177 micron (NGR)</v>
      </c>
      <c r="L1729">
        <v>89</v>
      </c>
      <c r="M1729" t="s">
        <v>72</v>
      </c>
      <c r="N1729">
        <v>1728</v>
      </c>
      <c r="O1729">
        <v>1</v>
      </c>
    </row>
    <row r="1730" spans="1:15" hidden="1" x14ac:dyDescent="0.3">
      <c r="A1730" t="s">
        <v>6604</v>
      </c>
      <c r="B1730" t="s">
        <v>6605</v>
      </c>
      <c r="C1730" s="1" t="str">
        <f t="shared" ref="C1730:C1793" si="279">HYPERLINK("https://geochem.nrcan.gc.ca/cdogs/content/bdl/bdl210455_e.htm", "21:0455")</f>
        <v>21:0455</v>
      </c>
      <c r="D1730" s="1" t="str">
        <f t="shared" si="276"/>
        <v>21:0149</v>
      </c>
      <c r="E1730" t="s">
        <v>6606</v>
      </c>
      <c r="F1730" t="s">
        <v>6607</v>
      </c>
      <c r="H1730">
        <v>54.191032700000001</v>
      </c>
      <c r="I1730">
        <v>-129.5810912</v>
      </c>
      <c r="J1730" s="1" t="str">
        <f t="shared" si="277"/>
        <v>NGR bulk stream sediment</v>
      </c>
      <c r="K1730" s="1" t="str">
        <f t="shared" si="278"/>
        <v>&lt;177 micron (NGR)</v>
      </c>
      <c r="L1730">
        <v>89</v>
      </c>
      <c r="M1730" t="s">
        <v>48</v>
      </c>
      <c r="N1730">
        <v>1729</v>
      </c>
      <c r="O1730">
        <v>1</v>
      </c>
    </row>
    <row r="1731" spans="1:15" hidden="1" x14ac:dyDescent="0.3">
      <c r="A1731" t="s">
        <v>6608</v>
      </c>
      <c r="B1731" t="s">
        <v>6609</v>
      </c>
      <c r="C1731" s="1" t="str">
        <f t="shared" si="279"/>
        <v>21:0455</v>
      </c>
      <c r="D1731" s="1" t="str">
        <f t="shared" si="276"/>
        <v>21:0149</v>
      </c>
      <c r="E1731" t="s">
        <v>6610</v>
      </c>
      <c r="F1731" t="s">
        <v>6611</v>
      </c>
      <c r="H1731">
        <v>54.241816499999999</v>
      </c>
      <c r="I1731">
        <v>-129.62884199999999</v>
      </c>
      <c r="J1731" s="1" t="str">
        <f t="shared" si="277"/>
        <v>NGR bulk stream sediment</v>
      </c>
      <c r="K1731" s="1" t="str">
        <f t="shared" si="278"/>
        <v>&lt;177 micron (NGR)</v>
      </c>
      <c r="L1731">
        <v>89</v>
      </c>
      <c r="M1731" t="s">
        <v>53</v>
      </c>
      <c r="N1731">
        <v>1730</v>
      </c>
      <c r="O1731">
        <v>2</v>
      </c>
    </row>
    <row r="1732" spans="1:15" hidden="1" x14ac:dyDescent="0.3">
      <c r="A1732" t="s">
        <v>6612</v>
      </c>
      <c r="B1732" t="s">
        <v>6613</v>
      </c>
      <c r="C1732" s="1" t="str">
        <f t="shared" si="279"/>
        <v>21:0455</v>
      </c>
      <c r="D1732" s="1" t="str">
        <f t="shared" si="276"/>
        <v>21:0149</v>
      </c>
      <c r="E1732" t="s">
        <v>6614</v>
      </c>
      <c r="F1732" t="s">
        <v>6615</v>
      </c>
      <c r="H1732">
        <v>54.240301899999999</v>
      </c>
      <c r="I1732">
        <v>-129.63316090000001</v>
      </c>
      <c r="J1732" s="1" t="str">
        <f t="shared" si="277"/>
        <v>NGR bulk stream sediment</v>
      </c>
      <c r="K1732" s="1" t="str">
        <f t="shared" si="278"/>
        <v>&lt;177 micron (NGR)</v>
      </c>
      <c r="L1732">
        <v>89</v>
      </c>
      <c r="M1732" t="s">
        <v>58</v>
      </c>
      <c r="N1732">
        <v>1731</v>
      </c>
      <c r="O1732">
        <v>1</v>
      </c>
    </row>
    <row r="1733" spans="1:15" hidden="1" x14ac:dyDescent="0.3">
      <c r="A1733" t="s">
        <v>6616</v>
      </c>
      <c r="B1733" t="s">
        <v>6617</v>
      </c>
      <c r="C1733" s="1" t="str">
        <f t="shared" si="279"/>
        <v>21:0455</v>
      </c>
      <c r="D1733" s="1" t="str">
        <f t="shared" si="276"/>
        <v>21:0149</v>
      </c>
      <c r="E1733" t="s">
        <v>6618</v>
      </c>
      <c r="F1733" t="s">
        <v>6619</v>
      </c>
      <c r="H1733">
        <v>54.235110200000001</v>
      </c>
      <c r="I1733">
        <v>-129.6134284</v>
      </c>
      <c r="J1733" s="1" t="str">
        <f t="shared" si="277"/>
        <v>NGR bulk stream sediment</v>
      </c>
      <c r="K1733" s="1" t="str">
        <f t="shared" si="278"/>
        <v>&lt;177 micron (NGR)</v>
      </c>
      <c r="L1733">
        <v>89</v>
      </c>
      <c r="M1733" t="s">
        <v>63</v>
      </c>
      <c r="N1733">
        <v>1732</v>
      </c>
      <c r="O1733">
        <v>1</v>
      </c>
    </row>
    <row r="1734" spans="1:15" hidden="1" x14ac:dyDescent="0.3">
      <c r="A1734" t="s">
        <v>6620</v>
      </c>
      <c r="B1734" t="s">
        <v>6621</v>
      </c>
      <c r="C1734" s="1" t="str">
        <f t="shared" si="279"/>
        <v>21:0455</v>
      </c>
      <c r="D1734" s="1" t="str">
        <f t="shared" si="276"/>
        <v>21:0149</v>
      </c>
      <c r="E1734" t="s">
        <v>6622</v>
      </c>
      <c r="F1734" t="s">
        <v>6623</v>
      </c>
      <c r="H1734">
        <v>54.251077700000003</v>
      </c>
      <c r="I1734">
        <v>-129.58713220000001</v>
      </c>
      <c r="J1734" s="1" t="str">
        <f t="shared" si="277"/>
        <v>NGR bulk stream sediment</v>
      </c>
      <c r="K1734" s="1" t="str">
        <f t="shared" si="278"/>
        <v>&lt;177 micron (NGR)</v>
      </c>
      <c r="L1734">
        <v>89</v>
      </c>
      <c r="M1734" t="s">
        <v>68</v>
      </c>
      <c r="N1734">
        <v>1733</v>
      </c>
      <c r="O1734">
        <v>2</v>
      </c>
    </row>
    <row r="1735" spans="1:15" hidden="1" x14ac:dyDescent="0.3">
      <c r="A1735" t="s">
        <v>6624</v>
      </c>
      <c r="B1735" t="s">
        <v>6625</v>
      </c>
      <c r="C1735" s="1" t="str">
        <f t="shared" si="279"/>
        <v>21:0455</v>
      </c>
      <c r="D1735" s="1" t="str">
        <f t="shared" si="276"/>
        <v>21:0149</v>
      </c>
      <c r="E1735" t="s">
        <v>6626</v>
      </c>
      <c r="F1735" t="s">
        <v>6627</v>
      </c>
      <c r="H1735">
        <v>54.237985799999997</v>
      </c>
      <c r="I1735">
        <v>-129.59562819999999</v>
      </c>
      <c r="J1735" s="1" t="str">
        <f t="shared" si="277"/>
        <v>NGR bulk stream sediment</v>
      </c>
      <c r="K1735" s="1" t="str">
        <f t="shared" si="278"/>
        <v>&lt;177 micron (NGR)</v>
      </c>
      <c r="L1735">
        <v>89</v>
      </c>
      <c r="M1735" t="s">
        <v>77</v>
      </c>
      <c r="N1735">
        <v>1734</v>
      </c>
      <c r="O1735">
        <v>1</v>
      </c>
    </row>
    <row r="1736" spans="1:15" hidden="1" x14ac:dyDescent="0.3">
      <c r="A1736" t="s">
        <v>6628</v>
      </c>
      <c r="B1736" t="s">
        <v>6629</v>
      </c>
      <c r="C1736" s="1" t="str">
        <f t="shared" si="279"/>
        <v>21:0455</v>
      </c>
      <c r="D1736" s="1" t="str">
        <f t="shared" si="276"/>
        <v>21:0149</v>
      </c>
      <c r="E1736" t="s">
        <v>6630</v>
      </c>
      <c r="F1736" t="s">
        <v>6631</v>
      </c>
      <c r="H1736">
        <v>54.266927699999997</v>
      </c>
      <c r="I1736">
        <v>-129.53033300000001</v>
      </c>
      <c r="J1736" s="1" t="str">
        <f t="shared" si="277"/>
        <v>NGR bulk stream sediment</v>
      </c>
      <c r="K1736" s="1" t="str">
        <f t="shared" si="278"/>
        <v>&lt;177 micron (NGR)</v>
      </c>
      <c r="L1736">
        <v>89</v>
      </c>
      <c r="M1736" t="s">
        <v>82</v>
      </c>
      <c r="N1736">
        <v>1735</v>
      </c>
      <c r="O1736">
        <v>0.5</v>
      </c>
    </row>
    <row r="1737" spans="1:15" hidden="1" x14ac:dyDescent="0.3">
      <c r="A1737" t="s">
        <v>6632</v>
      </c>
      <c r="B1737" t="s">
        <v>6633</v>
      </c>
      <c r="C1737" s="1" t="str">
        <f t="shared" si="279"/>
        <v>21:0455</v>
      </c>
      <c r="D1737" s="1" t="str">
        <f t="shared" si="276"/>
        <v>21:0149</v>
      </c>
      <c r="E1737" t="s">
        <v>6634</v>
      </c>
      <c r="F1737" t="s">
        <v>6635</v>
      </c>
      <c r="H1737">
        <v>54.513531800000003</v>
      </c>
      <c r="I1737">
        <v>-128.736175</v>
      </c>
      <c r="J1737" s="1" t="str">
        <f t="shared" si="277"/>
        <v>NGR bulk stream sediment</v>
      </c>
      <c r="K1737" s="1" t="str">
        <f t="shared" si="278"/>
        <v>&lt;177 micron (NGR)</v>
      </c>
      <c r="L1737">
        <v>89</v>
      </c>
      <c r="M1737" t="s">
        <v>87</v>
      </c>
      <c r="N1737">
        <v>1736</v>
      </c>
      <c r="O1737">
        <v>13</v>
      </c>
    </row>
    <row r="1738" spans="1:15" hidden="1" x14ac:dyDescent="0.3">
      <c r="A1738" t="s">
        <v>6636</v>
      </c>
      <c r="B1738" t="s">
        <v>6637</v>
      </c>
      <c r="C1738" s="1" t="str">
        <f t="shared" si="279"/>
        <v>21:0455</v>
      </c>
      <c r="D1738" s="1" t="str">
        <f t="shared" si="276"/>
        <v>21:0149</v>
      </c>
      <c r="E1738" t="s">
        <v>6638</v>
      </c>
      <c r="F1738" t="s">
        <v>6639</v>
      </c>
      <c r="H1738">
        <v>54.503904599999998</v>
      </c>
      <c r="I1738">
        <v>-128.85252399999999</v>
      </c>
      <c r="J1738" s="1" t="str">
        <f t="shared" si="277"/>
        <v>NGR bulk stream sediment</v>
      </c>
      <c r="K1738" s="1" t="str">
        <f t="shared" si="278"/>
        <v>&lt;177 micron (NGR)</v>
      </c>
      <c r="L1738">
        <v>89</v>
      </c>
      <c r="M1738" t="s">
        <v>24</v>
      </c>
      <c r="N1738">
        <v>1737</v>
      </c>
      <c r="O1738">
        <v>8</v>
      </c>
    </row>
    <row r="1739" spans="1:15" hidden="1" x14ac:dyDescent="0.3">
      <c r="A1739" t="s">
        <v>6640</v>
      </c>
      <c r="B1739" t="s">
        <v>6641</v>
      </c>
      <c r="C1739" s="1" t="str">
        <f t="shared" si="279"/>
        <v>21:0455</v>
      </c>
      <c r="D1739" s="1" t="str">
        <f t="shared" si="276"/>
        <v>21:0149</v>
      </c>
      <c r="E1739" t="s">
        <v>6638</v>
      </c>
      <c r="F1739" t="s">
        <v>6642</v>
      </c>
      <c r="H1739">
        <v>54.503904599999998</v>
      </c>
      <c r="I1739">
        <v>-128.85252399999999</v>
      </c>
      <c r="J1739" s="1" t="str">
        <f t="shared" si="277"/>
        <v>NGR bulk stream sediment</v>
      </c>
      <c r="K1739" s="1" t="str">
        <f t="shared" si="278"/>
        <v>&lt;177 micron (NGR)</v>
      </c>
      <c r="L1739">
        <v>89</v>
      </c>
      <c r="M1739" t="s">
        <v>28</v>
      </c>
      <c r="N1739">
        <v>1738</v>
      </c>
      <c r="O1739">
        <v>9</v>
      </c>
    </row>
    <row r="1740" spans="1:15" hidden="1" x14ac:dyDescent="0.3">
      <c r="A1740" t="s">
        <v>6643</v>
      </c>
      <c r="B1740" t="s">
        <v>6644</v>
      </c>
      <c r="C1740" s="1" t="str">
        <f t="shared" si="279"/>
        <v>21:0455</v>
      </c>
      <c r="D1740" s="1" t="str">
        <f t="shared" si="276"/>
        <v>21:0149</v>
      </c>
      <c r="E1740" t="s">
        <v>6645</v>
      </c>
      <c r="F1740" t="s">
        <v>6646</v>
      </c>
      <c r="H1740">
        <v>54.518574899999997</v>
      </c>
      <c r="I1740">
        <v>-128.8805132</v>
      </c>
      <c r="J1740" s="1" t="str">
        <f t="shared" si="277"/>
        <v>NGR bulk stream sediment</v>
      </c>
      <c r="K1740" s="1" t="str">
        <f t="shared" si="278"/>
        <v>&lt;177 micron (NGR)</v>
      </c>
      <c r="L1740">
        <v>89</v>
      </c>
      <c r="M1740" t="s">
        <v>92</v>
      </c>
      <c r="N1740">
        <v>1739</v>
      </c>
      <c r="O1740">
        <v>16</v>
      </c>
    </row>
    <row r="1741" spans="1:15" hidden="1" x14ac:dyDescent="0.3">
      <c r="A1741" t="s">
        <v>6647</v>
      </c>
      <c r="B1741" t="s">
        <v>6648</v>
      </c>
      <c r="C1741" s="1" t="str">
        <f t="shared" si="279"/>
        <v>21:0455</v>
      </c>
      <c r="D1741" s="1" t="str">
        <f t="shared" si="276"/>
        <v>21:0149</v>
      </c>
      <c r="E1741" t="s">
        <v>6649</v>
      </c>
      <c r="F1741" t="s">
        <v>6650</v>
      </c>
      <c r="H1741">
        <v>54.519691299999998</v>
      </c>
      <c r="I1741">
        <v>-128.90317329999999</v>
      </c>
      <c r="J1741" s="1" t="str">
        <f t="shared" si="277"/>
        <v>NGR bulk stream sediment</v>
      </c>
      <c r="K1741" s="1" t="str">
        <f t="shared" si="278"/>
        <v>&lt;177 micron (NGR)</v>
      </c>
      <c r="L1741">
        <v>89</v>
      </c>
      <c r="M1741" t="s">
        <v>97</v>
      </c>
      <c r="N1741">
        <v>1740</v>
      </c>
      <c r="O1741">
        <v>16</v>
      </c>
    </row>
    <row r="1742" spans="1:15" hidden="1" x14ac:dyDescent="0.3">
      <c r="A1742" t="s">
        <v>6651</v>
      </c>
      <c r="B1742" t="s">
        <v>6652</v>
      </c>
      <c r="C1742" s="1" t="str">
        <f t="shared" si="279"/>
        <v>21:0455</v>
      </c>
      <c r="D1742" s="1" t="str">
        <f t="shared" si="276"/>
        <v>21:0149</v>
      </c>
      <c r="E1742" t="s">
        <v>6653</v>
      </c>
      <c r="F1742" t="s">
        <v>6654</v>
      </c>
      <c r="H1742">
        <v>54.525021299999999</v>
      </c>
      <c r="I1742">
        <v>-128.9302156</v>
      </c>
      <c r="J1742" s="1" t="str">
        <f t="shared" si="277"/>
        <v>NGR bulk stream sediment</v>
      </c>
      <c r="K1742" s="1" t="str">
        <f t="shared" si="278"/>
        <v>&lt;177 micron (NGR)</v>
      </c>
      <c r="L1742">
        <v>89</v>
      </c>
      <c r="M1742" t="s">
        <v>102</v>
      </c>
      <c r="N1742">
        <v>1741</v>
      </c>
      <c r="O1742">
        <v>17</v>
      </c>
    </row>
    <row r="1743" spans="1:15" hidden="1" x14ac:dyDescent="0.3">
      <c r="A1743" t="s">
        <v>6655</v>
      </c>
      <c r="B1743" t="s">
        <v>6656</v>
      </c>
      <c r="C1743" s="1" t="str">
        <f t="shared" si="279"/>
        <v>21:0455</v>
      </c>
      <c r="D1743" s="1" t="str">
        <f t="shared" si="276"/>
        <v>21:0149</v>
      </c>
      <c r="E1743" t="s">
        <v>6657</v>
      </c>
      <c r="F1743" t="s">
        <v>6658</v>
      </c>
      <c r="H1743">
        <v>54.364032199999997</v>
      </c>
      <c r="I1743">
        <v>-128.404372</v>
      </c>
      <c r="J1743" s="1" t="str">
        <f t="shared" si="277"/>
        <v>NGR bulk stream sediment</v>
      </c>
      <c r="K1743" s="1" t="str">
        <f t="shared" si="278"/>
        <v>&lt;177 micron (NGR)</v>
      </c>
      <c r="L1743">
        <v>89</v>
      </c>
      <c r="M1743" t="s">
        <v>107</v>
      </c>
      <c r="N1743">
        <v>1742</v>
      </c>
      <c r="O1743">
        <v>10</v>
      </c>
    </row>
    <row r="1744" spans="1:15" hidden="1" x14ac:dyDescent="0.3">
      <c r="A1744" t="s">
        <v>6659</v>
      </c>
      <c r="B1744" t="s">
        <v>6660</v>
      </c>
      <c r="C1744" s="1" t="str">
        <f t="shared" si="279"/>
        <v>21:0455</v>
      </c>
      <c r="D1744" s="1" t="str">
        <f t="shared" si="276"/>
        <v>21:0149</v>
      </c>
      <c r="E1744" t="s">
        <v>6661</v>
      </c>
      <c r="F1744" t="s">
        <v>6662</v>
      </c>
      <c r="H1744">
        <v>54.367803100000003</v>
      </c>
      <c r="I1744">
        <v>-128.45677019999999</v>
      </c>
      <c r="J1744" s="1" t="str">
        <f t="shared" si="277"/>
        <v>NGR bulk stream sediment</v>
      </c>
      <c r="K1744" s="1" t="str">
        <f t="shared" si="278"/>
        <v>&lt;177 micron (NGR)</v>
      </c>
      <c r="L1744">
        <v>89</v>
      </c>
      <c r="M1744" t="s">
        <v>112</v>
      </c>
      <c r="N1744">
        <v>1743</v>
      </c>
      <c r="O1744">
        <v>3</v>
      </c>
    </row>
    <row r="1745" spans="1:15" hidden="1" x14ac:dyDescent="0.3">
      <c r="A1745" t="s">
        <v>6663</v>
      </c>
      <c r="B1745" t="s">
        <v>6664</v>
      </c>
      <c r="C1745" s="1" t="str">
        <f t="shared" si="279"/>
        <v>21:0455</v>
      </c>
      <c r="D1745" s="1" t="str">
        <f t="shared" si="276"/>
        <v>21:0149</v>
      </c>
      <c r="E1745" t="s">
        <v>6665</v>
      </c>
      <c r="F1745" t="s">
        <v>6666</v>
      </c>
      <c r="H1745">
        <v>54.411321000000001</v>
      </c>
      <c r="I1745">
        <v>-128.06999740000001</v>
      </c>
      <c r="J1745" s="1" t="str">
        <f t="shared" si="277"/>
        <v>NGR bulk stream sediment</v>
      </c>
      <c r="K1745" s="1" t="str">
        <f t="shared" si="278"/>
        <v>&lt;177 micron (NGR)</v>
      </c>
      <c r="L1745">
        <v>90</v>
      </c>
      <c r="M1745" t="s">
        <v>19</v>
      </c>
      <c r="N1745">
        <v>1744</v>
      </c>
      <c r="O1745">
        <v>1</v>
      </c>
    </row>
    <row r="1746" spans="1:15" hidden="1" x14ac:dyDescent="0.3">
      <c r="A1746" t="s">
        <v>6667</v>
      </c>
      <c r="B1746" t="s">
        <v>6668</v>
      </c>
      <c r="C1746" s="1" t="str">
        <f t="shared" si="279"/>
        <v>21:0455</v>
      </c>
      <c r="D1746" s="1" t="str">
        <f t="shared" si="276"/>
        <v>21:0149</v>
      </c>
      <c r="E1746" t="s">
        <v>6669</v>
      </c>
      <c r="F1746" t="s">
        <v>6670</v>
      </c>
      <c r="H1746">
        <v>54.371359300000002</v>
      </c>
      <c r="I1746">
        <v>-128.45416789999999</v>
      </c>
      <c r="J1746" s="1" t="str">
        <f t="shared" si="277"/>
        <v>NGR bulk stream sediment</v>
      </c>
      <c r="K1746" s="1" t="str">
        <f t="shared" si="278"/>
        <v>&lt;177 micron (NGR)</v>
      </c>
      <c r="L1746">
        <v>90</v>
      </c>
      <c r="M1746" t="s">
        <v>24</v>
      </c>
      <c r="N1746">
        <v>1745</v>
      </c>
      <c r="O1746">
        <v>7</v>
      </c>
    </row>
    <row r="1747" spans="1:15" hidden="1" x14ac:dyDescent="0.3">
      <c r="A1747" t="s">
        <v>6671</v>
      </c>
      <c r="B1747" t="s">
        <v>6672</v>
      </c>
      <c r="C1747" s="1" t="str">
        <f t="shared" si="279"/>
        <v>21:0455</v>
      </c>
      <c r="D1747" s="1" t="str">
        <f t="shared" si="276"/>
        <v>21:0149</v>
      </c>
      <c r="E1747" t="s">
        <v>6669</v>
      </c>
      <c r="F1747" t="s">
        <v>6673</v>
      </c>
      <c r="H1747">
        <v>54.371359300000002</v>
      </c>
      <c r="I1747">
        <v>-128.45416789999999</v>
      </c>
      <c r="J1747" s="1" t="str">
        <f t="shared" si="277"/>
        <v>NGR bulk stream sediment</v>
      </c>
      <c r="K1747" s="1" t="str">
        <f t="shared" si="278"/>
        <v>&lt;177 micron (NGR)</v>
      </c>
      <c r="L1747">
        <v>90</v>
      </c>
      <c r="M1747" t="s">
        <v>28</v>
      </c>
      <c r="N1747">
        <v>1746</v>
      </c>
      <c r="O1747">
        <v>8</v>
      </c>
    </row>
    <row r="1748" spans="1:15" hidden="1" x14ac:dyDescent="0.3">
      <c r="A1748" t="s">
        <v>6674</v>
      </c>
      <c r="B1748" t="s">
        <v>6675</v>
      </c>
      <c r="C1748" s="1" t="str">
        <f t="shared" si="279"/>
        <v>21:0455</v>
      </c>
      <c r="D1748" s="1" t="str">
        <f t="shared" si="276"/>
        <v>21:0149</v>
      </c>
      <c r="E1748" t="s">
        <v>6676</v>
      </c>
      <c r="F1748" t="s">
        <v>6677</v>
      </c>
      <c r="H1748">
        <v>54.392827799999999</v>
      </c>
      <c r="I1748">
        <v>-128.45968740000001</v>
      </c>
      <c r="J1748" s="1" t="str">
        <f t="shared" si="277"/>
        <v>NGR bulk stream sediment</v>
      </c>
      <c r="K1748" s="1" t="str">
        <f t="shared" si="278"/>
        <v>&lt;177 micron (NGR)</v>
      </c>
      <c r="L1748">
        <v>90</v>
      </c>
      <c r="M1748" t="s">
        <v>38</v>
      </c>
      <c r="N1748">
        <v>1747</v>
      </c>
      <c r="O1748">
        <v>9</v>
      </c>
    </row>
    <row r="1749" spans="1:15" hidden="1" x14ac:dyDescent="0.3">
      <c r="A1749" t="s">
        <v>6678</v>
      </c>
      <c r="B1749" t="s">
        <v>6679</v>
      </c>
      <c r="C1749" s="1" t="str">
        <f t="shared" si="279"/>
        <v>21:0455</v>
      </c>
      <c r="D1749" s="1" t="str">
        <f t="shared" si="276"/>
        <v>21:0149</v>
      </c>
      <c r="E1749" t="s">
        <v>6680</v>
      </c>
      <c r="F1749" t="s">
        <v>6681</v>
      </c>
      <c r="H1749">
        <v>54.388164099999997</v>
      </c>
      <c r="I1749">
        <v>-128.4578242</v>
      </c>
      <c r="J1749" s="1" t="str">
        <f t="shared" si="277"/>
        <v>NGR bulk stream sediment</v>
      </c>
      <c r="K1749" s="1" t="str">
        <f t="shared" si="278"/>
        <v>&lt;177 micron (NGR)</v>
      </c>
      <c r="L1749">
        <v>90</v>
      </c>
      <c r="M1749" t="s">
        <v>43</v>
      </c>
      <c r="N1749">
        <v>1748</v>
      </c>
      <c r="O1749">
        <v>8</v>
      </c>
    </row>
    <row r="1750" spans="1:15" hidden="1" x14ac:dyDescent="0.3">
      <c r="A1750" t="s">
        <v>6682</v>
      </c>
      <c r="B1750" t="s">
        <v>6683</v>
      </c>
      <c r="C1750" s="1" t="str">
        <f t="shared" si="279"/>
        <v>21:0455</v>
      </c>
      <c r="D1750" s="1" t="str">
        <f t="shared" si="276"/>
        <v>21:0149</v>
      </c>
      <c r="E1750" t="s">
        <v>6684</v>
      </c>
      <c r="F1750" t="s">
        <v>6685</v>
      </c>
      <c r="H1750">
        <v>54.415931399999998</v>
      </c>
      <c r="I1750">
        <v>-128.4413241</v>
      </c>
      <c r="J1750" s="1" t="str">
        <f t="shared" si="277"/>
        <v>NGR bulk stream sediment</v>
      </c>
      <c r="K1750" s="1" t="str">
        <f t="shared" si="278"/>
        <v>&lt;177 micron (NGR)</v>
      </c>
      <c r="L1750">
        <v>90</v>
      </c>
      <c r="M1750" t="s">
        <v>48</v>
      </c>
      <c r="N1750">
        <v>1749</v>
      </c>
      <c r="O1750">
        <v>8</v>
      </c>
    </row>
    <row r="1751" spans="1:15" hidden="1" x14ac:dyDescent="0.3">
      <c r="A1751" t="s">
        <v>6686</v>
      </c>
      <c r="B1751" t="s">
        <v>6687</v>
      </c>
      <c r="C1751" s="1" t="str">
        <f t="shared" si="279"/>
        <v>21:0455</v>
      </c>
      <c r="D1751" s="1" t="str">
        <f>HYPERLINK("https://geochem.nrcan.gc.ca/cdogs/content/svy/svy_e.htm", "")</f>
        <v/>
      </c>
      <c r="G1751" s="1" t="str">
        <f>HYPERLINK("https://geochem.nrcan.gc.ca/cdogs/content/cr_/cr_00121_e.htm", "121")</f>
        <v>121</v>
      </c>
      <c r="J1751" t="s">
        <v>31</v>
      </c>
      <c r="K1751" t="s">
        <v>32</v>
      </c>
      <c r="L1751">
        <v>90</v>
      </c>
      <c r="M1751" t="s">
        <v>33</v>
      </c>
      <c r="N1751">
        <v>1750</v>
      </c>
      <c r="O1751">
        <v>3</v>
      </c>
    </row>
    <row r="1752" spans="1:15" hidden="1" x14ac:dyDescent="0.3">
      <c r="A1752" t="s">
        <v>6688</v>
      </c>
      <c r="B1752" t="s">
        <v>6689</v>
      </c>
      <c r="C1752" s="1" t="str">
        <f t="shared" si="279"/>
        <v>21:0455</v>
      </c>
      <c r="D1752" s="1" t="str">
        <f t="shared" ref="D1752:D1777" si="280">HYPERLINK("https://geochem.nrcan.gc.ca/cdogs/content/svy/svy210149_e.htm", "21:0149")</f>
        <v>21:0149</v>
      </c>
      <c r="E1752" t="s">
        <v>6690</v>
      </c>
      <c r="F1752" t="s">
        <v>6691</v>
      </c>
      <c r="H1752">
        <v>54.4289956</v>
      </c>
      <c r="I1752">
        <v>-128.46240159999999</v>
      </c>
      <c r="J1752" s="1" t="str">
        <f t="shared" ref="J1752:J1777" si="281">HYPERLINK("https://geochem.nrcan.gc.ca/cdogs/content/kwd/kwd020030_e.htm", "NGR bulk stream sediment")</f>
        <v>NGR bulk stream sediment</v>
      </c>
      <c r="K1752" s="1" t="str">
        <f t="shared" ref="K1752:K1777" si="282">HYPERLINK("https://geochem.nrcan.gc.ca/cdogs/content/kwd/kwd080006_e.htm", "&lt;177 micron (NGR)")</f>
        <v>&lt;177 micron (NGR)</v>
      </c>
      <c r="L1752">
        <v>90</v>
      </c>
      <c r="M1752" t="s">
        <v>53</v>
      </c>
      <c r="N1752">
        <v>1751</v>
      </c>
      <c r="O1752">
        <v>1</v>
      </c>
    </row>
    <row r="1753" spans="1:15" hidden="1" x14ac:dyDescent="0.3">
      <c r="A1753" t="s">
        <v>6692</v>
      </c>
      <c r="B1753" t="s">
        <v>6693</v>
      </c>
      <c r="C1753" s="1" t="str">
        <f t="shared" si="279"/>
        <v>21:0455</v>
      </c>
      <c r="D1753" s="1" t="str">
        <f t="shared" si="280"/>
        <v>21:0149</v>
      </c>
      <c r="E1753" t="s">
        <v>6694</v>
      </c>
      <c r="F1753" t="s">
        <v>6695</v>
      </c>
      <c r="H1753">
        <v>54.387690800000001</v>
      </c>
      <c r="I1753">
        <v>-128.32367919999999</v>
      </c>
      <c r="J1753" s="1" t="str">
        <f t="shared" si="281"/>
        <v>NGR bulk stream sediment</v>
      </c>
      <c r="K1753" s="1" t="str">
        <f t="shared" si="282"/>
        <v>&lt;177 micron (NGR)</v>
      </c>
      <c r="L1753">
        <v>90</v>
      </c>
      <c r="M1753" t="s">
        <v>58</v>
      </c>
      <c r="N1753">
        <v>1752</v>
      </c>
      <c r="O1753">
        <v>2</v>
      </c>
    </row>
    <row r="1754" spans="1:15" hidden="1" x14ac:dyDescent="0.3">
      <c r="A1754" t="s">
        <v>6696</v>
      </c>
      <c r="B1754" t="s">
        <v>6697</v>
      </c>
      <c r="C1754" s="1" t="str">
        <f t="shared" si="279"/>
        <v>21:0455</v>
      </c>
      <c r="D1754" s="1" t="str">
        <f t="shared" si="280"/>
        <v>21:0149</v>
      </c>
      <c r="E1754" t="s">
        <v>6698</v>
      </c>
      <c r="F1754" t="s">
        <v>6699</v>
      </c>
      <c r="H1754">
        <v>54.372680799999998</v>
      </c>
      <c r="I1754">
        <v>-128.3076403</v>
      </c>
      <c r="J1754" s="1" t="str">
        <f t="shared" si="281"/>
        <v>NGR bulk stream sediment</v>
      </c>
      <c r="K1754" s="1" t="str">
        <f t="shared" si="282"/>
        <v>&lt;177 micron (NGR)</v>
      </c>
      <c r="L1754">
        <v>90</v>
      </c>
      <c r="M1754" t="s">
        <v>63</v>
      </c>
      <c r="N1754">
        <v>1753</v>
      </c>
      <c r="O1754">
        <v>4</v>
      </c>
    </row>
    <row r="1755" spans="1:15" hidden="1" x14ac:dyDescent="0.3">
      <c r="A1755" t="s">
        <v>6700</v>
      </c>
      <c r="B1755" t="s">
        <v>6701</v>
      </c>
      <c r="C1755" s="1" t="str">
        <f t="shared" si="279"/>
        <v>21:0455</v>
      </c>
      <c r="D1755" s="1" t="str">
        <f t="shared" si="280"/>
        <v>21:0149</v>
      </c>
      <c r="E1755" t="s">
        <v>6702</v>
      </c>
      <c r="F1755" t="s">
        <v>6703</v>
      </c>
      <c r="H1755">
        <v>54.376813800000001</v>
      </c>
      <c r="I1755">
        <v>-128.28755839999999</v>
      </c>
      <c r="J1755" s="1" t="str">
        <f t="shared" si="281"/>
        <v>NGR bulk stream sediment</v>
      </c>
      <c r="K1755" s="1" t="str">
        <f t="shared" si="282"/>
        <v>&lt;177 micron (NGR)</v>
      </c>
      <c r="L1755">
        <v>90</v>
      </c>
      <c r="M1755" t="s">
        <v>68</v>
      </c>
      <c r="N1755">
        <v>1754</v>
      </c>
      <c r="O1755">
        <v>13</v>
      </c>
    </row>
    <row r="1756" spans="1:15" hidden="1" x14ac:dyDescent="0.3">
      <c r="A1756" t="s">
        <v>6704</v>
      </c>
      <c r="B1756" t="s">
        <v>6705</v>
      </c>
      <c r="C1756" s="1" t="str">
        <f t="shared" si="279"/>
        <v>21:0455</v>
      </c>
      <c r="D1756" s="1" t="str">
        <f t="shared" si="280"/>
        <v>21:0149</v>
      </c>
      <c r="E1756" t="s">
        <v>6706</v>
      </c>
      <c r="F1756" t="s">
        <v>6707</v>
      </c>
      <c r="H1756">
        <v>54.398885100000001</v>
      </c>
      <c r="I1756">
        <v>-128.1422757</v>
      </c>
      <c r="J1756" s="1" t="str">
        <f t="shared" si="281"/>
        <v>NGR bulk stream sediment</v>
      </c>
      <c r="K1756" s="1" t="str">
        <f t="shared" si="282"/>
        <v>&lt;177 micron (NGR)</v>
      </c>
      <c r="L1756">
        <v>90</v>
      </c>
      <c r="M1756" t="s">
        <v>77</v>
      </c>
      <c r="N1756">
        <v>1755</v>
      </c>
      <c r="O1756">
        <v>3</v>
      </c>
    </row>
    <row r="1757" spans="1:15" hidden="1" x14ac:dyDescent="0.3">
      <c r="A1757" t="s">
        <v>6708</v>
      </c>
      <c r="B1757" t="s">
        <v>6709</v>
      </c>
      <c r="C1757" s="1" t="str">
        <f t="shared" si="279"/>
        <v>21:0455</v>
      </c>
      <c r="D1757" s="1" t="str">
        <f t="shared" si="280"/>
        <v>21:0149</v>
      </c>
      <c r="E1757" t="s">
        <v>6710</v>
      </c>
      <c r="F1757" t="s">
        <v>6711</v>
      </c>
      <c r="H1757">
        <v>54.430888299999999</v>
      </c>
      <c r="I1757">
        <v>-128.0772777</v>
      </c>
      <c r="J1757" s="1" t="str">
        <f t="shared" si="281"/>
        <v>NGR bulk stream sediment</v>
      </c>
      <c r="K1757" s="1" t="str">
        <f t="shared" si="282"/>
        <v>&lt;177 micron (NGR)</v>
      </c>
      <c r="L1757">
        <v>90</v>
      </c>
      <c r="M1757" t="s">
        <v>82</v>
      </c>
      <c r="N1757">
        <v>1756</v>
      </c>
      <c r="O1757">
        <v>11</v>
      </c>
    </row>
    <row r="1758" spans="1:15" hidden="1" x14ac:dyDescent="0.3">
      <c r="A1758" t="s">
        <v>6712</v>
      </c>
      <c r="B1758" t="s">
        <v>6713</v>
      </c>
      <c r="C1758" s="1" t="str">
        <f t="shared" si="279"/>
        <v>21:0455</v>
      </c>
      <c r="D1758" s="1" t="str">
        <f t="shared" si="280"/>
        <v>21:0149</v>
      </c>
      <c r="E1758" t="s">
        <v>6714</v>
      </c>
      <c r="F1758" t="s">
        <v>6715</v>
      </c>
      <c r="H1758">
        <v>54.415750500000001</v>
      </c>
      <c r="I1758">
        <v>-128.07809499999999</v>
      </c>
      <c r="J1758" s="1" t="str">
        <f t="shared" si="281"/>
        <v>NGR bulk stream sediment</v>
      </c>
      <c r="K1758" s="1" t="str">
        <f t="shared" si="282"/>
        <v>&lt;177 micron (NGR)</v>
      </c>
      <c r="L1758">
        <v>90</v>
      </c>
      <c r="M1758" t="s">
        <v>87</v>
      </c>
      <c r="N1758">
        <v>1757</v>
      </c>
      <c r="O1758">
        <v>2</v>
      </c>
    </row>
    <row r="1759" spans="1:15" hidden="1" x14ac:dyDescent="0.3">
      <c r="A1759" t="s">
        <v>6716</v>
      </c>
      <c r="B1759" t="s">
        <v>6717</v>
      </c>
      <c r="C1759" s="1" t="str">
        <f t="shared" si="279"/>
        <v>21:0455</v>
      </c>
      <c r="D1759" s="1" t="str">
        <f t="shared" si="280"/>
        <v>21:0149</v>
      </c>
      <c r="E1759" t="s">
        <v>6665</v>
      </c>
      <c r="F1759" t="s">
        <v>6718</v>
      </c>
      <c r="H1759">
        <v>54.411321000000001</v>
      </c>
      <c r="I1759">
        <v>-128.06999740000001</v>
      </c>
      <c r="J1759" s="1" t="str">
        <f t="shared" si="281"/>
        <v>NGR bulk stream sediment</v>
      </c>
      <c r="K1759" s="1" t="str">
        <f t="shared" si="282"/>
        <v>&lt;177 micron (NGR)</v>
      </c>
      <c r="L1759">
        <v>90</v>
      </c>
      <c r="M1759" t="s">
        <v>72</v>
      </c>
      <c r="N1759">
        <v>1758</v>
      </c>
      <c r="O1759">
        <v>1</v>
      </c>
    </row>
    <row r="1760" spans="1:15" hidden="1" x14ac:dyDescent="0.3">
      <c r="A1760" t="s">
        <v>6719</v>
      </c>
      <c r="B1760" t="s">
        <v>6720</v>
      </c>
      <c r="C1760" s="1" t="str">
        <f t="shared" si="279"/>
        <v>21:0455</v>
      </c>
      <c r="D1760" s="1" t="str">
        <f t="shared" si="280"/>
        <v>21:0149</v>
      </c>
      <c r="E1760" t="s">
        <v>6721</v>
      </c>
      <c r="F1760" t="s">
        <v>6722</v>
      </c>
      <c r="H1760">
        <v>54.409932699999999</v>
      </c>
      <c r="I1760">
        <v>-128.10408000000001</v>
      </c>
      <c r="J1760" s="1" t="str">
        <f t="shared" si="281"/>
        <v>NGR bulk stream sediment</v>
      </c>
      <c r="K1760" s="1" t="str">
        <f t="shared" si="282"/>
        <v>&lt;177 micron (NGR)</v>
      </c>
      <c r="L1760">
        <v>90</v>
      </c>
      <c r="M1760" t="s">
        <v>92</v>
      </c>
      <c r="N1760">
        <v>1759</v>
      </c>
      <c r="O1760">
        <v>1</v>
      </c>
    </row>
    <row r="1761" spans="1:15" hidden="1" x14ac:dyDescent="0.3">
      <c r="A1761" t="s">
        <v>6723</v>
      </c>
      <c r="B1761" t="s">
        <v>6724</v>
      </c>
      <c r="C1761" s="1" t="str">
        <f t="shared" si="279"/>
        <v>21:0455</v>
      </c>
      <c r="D1761" s="1" t="str">
        <f t="shared" si="280"/>
        <v>21:0149</v>
      </c>
      <c r="E1761" t="s">
        <v>6725</v>
      </c>
      <c r="F1761" t="s">
        <v>6726</v>
      </c>
      <c r="H1761">
        <v>54.403232299999999</v>
      </c>
      <c r="I1761">
        <v>-128.1070761</v>
      </c>
      <c r="J1761" s="1" t="str">
        <f t="shared" si="281"/>
        <v>NGR bulk stream sediment</v>
      </c>
      <c r="K1761" s="1" t="str">
        <f t="shared" si="282"/>
        <v>&lt;177 micron (NGR)</v>
      </c>
      <c r="L1761">
        <v>90</v>
      </c>
      <c r="M1761" t="s">
        <v>97</v>
      </c>
      <c r="N1761">
        <v>1760</v>
      </c>
      <c r="O1761">
        <v>1</v>
      </c>
    </row>
    <row r="1762" spans="1:15" hidden="1" x14ac:dyDescent="0.3">
      <c r="A1762" t="s">
        <v>6727</v>
      </c>
      <c r="B1762" t="s">
        <v>6728</v>
      </c>
      <c r="C1762" s="1" t="str">
        <f t="shared" si="279"/>
        <v>21:0455</v>
      </c>
      <c r="D1762" s="1" t="str">
        <f t="shared" si="280"/>
        <v>21:0149</v>
      </c>
      <c r="E1762" t="s">
        <v>6729</v>
      </c>
      <c r="F1762" t="s">
        <v>6730</v>
      </c>
      <c r="H1762">
        <v>54.403564099999997</v>
      </c>
      <c r="I1762">
        <v>-128.099705</v>
      </c>
      <c r="J1762" s="1" t="str">
        <f t="shared" si="281"/>
        <v>NGR bulk stream sediment</v>
      </c>
      <c r="K1762" s="1" t="str">
        <f t="shared" si="282"/>
        <v>&lt;177 micron (NGR)</v>
      </c>
      <c r="L1762">
        <v>90</v>
      </c>
      <c r="M1762" t="s">
        <v>102</v>
      </c>
      <c r="N1762">
        <v>1761</v>
      </c>
      <c r="O1762">
        <v>1</v>
      </c>
    </row>
    <row r="1763" spans="1:15" hidden="1" x14ac:dyDescent="0.3">
      <c r="A1763" t="s">
        <v>6731</v>
      </c>
      <c r="B1763" t="s">
        <v>6732</v>
      </c>
      <c r="C1763" s="1" t="str">
        <f t="shared" si="279"/>
        <v>21:0455</v>
      </c>
      <c r="D1763" s="1" t="str">
        <f t="shared" si="280"/>
        <v>21:0149</v>
      </c>
      <c r="E1763" t="s">
        <v>6733</v>
      </c>
      <c r="F1763" t="s">
        <v>6734</v>
      </c>
      <c r="H1763">
        <v>54.344919500000003</v>
      </c>
      <c r="I1763">
        <v>-128.0850811</v>
      </c>
      <c r="J1763" s="1" t="str">
        <f t="shared" si="281"/>
        <v>NGR bulk stream sediment</v>
      </c>
      <c r="K1763" s="1" t="str">
        <f t="shared" si="282"/>
        <v>&lt;177 micron (NGR)</v>
      </c>
      <c r="L1763">
        <v>90</v>
      </c>
      <c r="M1763" t="s">
        <v>107</v>
      </c>
      <c r="N1763">
        <v>1762</v>
      </c>
      <c r="O1763">
        <v>3</v>
      </c>
    </row>
    <row r="1764" spans="1:15" hidden="1" x14ac:dyDescent="0.3">
      <c r="A1764" t="s">
        <v>6735</v>
      </c>
      <c r="B1764" t="s">
        <v>6736</v>
      </c>
      <c r="C1764" s="1" t="str">
        <f t="shared" si="279"/>
        <v>21:0455</v>
      </c>
      <c r="D1764" s="1" t="str">
        <f t="shared" si="280"/>
        <v>21:0149</v>
      </c>
      <c r="E1764" t="s">
        <v>6737</v>
      </c>
      <c r="F1764" t="s">
        <v>6738</v>
      </c>
      <c r="H1764">
        <v>54.3306538</v>
      </c>
      <c r="I1764">
        <v>-128.06117739999999</v>
      </c>
      <c r="J1764" s="1" t="str">
        <f t="shared" si="281"/>
        <v>NGR bulk stream sediment</v>
      </c>
      <c r="K1764" s="1" t="str">
        <f t="shared" si="282"/>
        <v>&lt;177 micron (NGR)</v>
      </c>
      <c r="L1764">
        <v>90</v>
      </c>
      <c r="M1764" t="s">
        <v>112</v>
      </c>
      <c r="N1764">
        <v>1763</v>
      </c>
      <c r="O1764">
        <v>2</v>
      </c>
    </row>
    <row r="1765" spans="1:15" hidden="1" x14ac:dyDescent="0.3">
      <c r="A1765" t="s">
        <v>6739</v>
      </c>
      <c r="B1765" t="s">
        <v>6740</v>
      </c>
      <c r="C1765" s="1" t="str">
        <f t="shared" si="279"/>
        <v>21:0455</v>
      </c>
      <c r="D1765" s="1" t="str">
        <f t="shared" si="280"/>
        <v>21:0149</v>
      </c>
      <c r="E1765" t="s">
        <v>6741</v>
      </c>
      <c r="F1765" t="s">
        <v>6742</v>
      </c>
      <c r="H1765">
        <v>54.003853399999997</v>
      </c>
      <c r="I1765">
        <v>-128.10091299999999</v>
      </c>
      <c r="J1765" s="1" t="str">
        <f t="shared" si="281"/>
        <v>NGR bulk stream sediment</v>
      </c>
      <c r="K1765" s="1" t="str">
        <f t="shared" si="282"/>
        <v>&lt;177 micron (NGR)</v>
      </c>
      <c r="L1765">
        <v>91</v>
      </c>
      <c r="M1765" t="s">
        <v>19</v>
      </c>
      <c r="N1765">
        <v>1764</v>
      </c>
      <c r="O1765">
        <v>2</v>
      </c>
    </row>
    <row r="1766" spans="1:15" hidden="1" x14ac:dyDescent="0.3">
      <c r="A1766" t="s">
        <v>6743</v>
      </c>
      <c r="B1766" t="s">
        <v>6744</v>
      </c>
      <c r="C1766" s="1" t="str">
        <f t="shared" si="279"/>
        <v>21:0455</v>
      </c>
      <c r="D1766" s="1" t="str">
        <f t="shared" si="280"/>
        <v>21:0149</v>
      </c>
      <c r="E1766" t="s">
        <v>6745</v>
      </c>
      <c r="F1766" t="s">
        <v>6746</v>
      </c>
      <c r="H1766">
        <v>54.336802900000002</v>
      </c>
      <c r="I1766">
        <v>-128.05674619999999</v>
      </c>
      <c r="J1766" s="1" t="str">
        <f t="shared" si="281"/>
        <v>NGR bulk stream sediment</v>
      </c>
      <c r="K1766" s="1" t="str">
        <f t="shared" si="282"/>
        <v>&lt;177 micron (NGR)</v>
      </c>
      <c r="L1766">
        <v>91</v>
      </c>
      <c r="M1766" t="s">
        <v>38</v>
      </c>
      <c r="N1766">
        <v>1765</v>
      </c>
      <c r="O1766">
        <v>1</v>
      </c>
    </row>
    <row r="1767" spans="1:15" hidden="1" x14ac:dyDescent="0.3">
      <c r="A1767" t="s">
        <v>6747</v>
      </c>
      <c r="B1767" t="s">
        <v>6748</v>
      </c>
      <c r="C1767" s="1" t="str">
        <f t="shared" si="279"/>
        <v>21:0455</v>
      </c>
      <c r="D1767" s="1" t="str">
        <f t="shared" si="280"/>
        <v>21:0149</v>
      </c>
      <c r="E1767" t="s">
        <v>6749</v>
      </c>
      <c r="F1767" t="s">
        <v>6750</v>
      </c>
      <c r="H1767">
        <v>54.3085126</v>
      </c>
      <c r="I1767">
        <v>-128.0478942</v>
      </c>
      <c r="J1767" s="1" t="str">
        <f t="shared" si="281"/>
        <v>NGR bulk stream sediment</v>
      </c>
      <c r="K1767" s="1" t="str">
        <f t="shared" si="282"/>
        <v>&lt;177 micron (NGR)</v>
      </c>
      <c r="L1767">
        <v>91</v>
      </c>
      <c r="M1767" t="s">
        <v>43</v>
      </c>
      <c r="N1767">
        <v>1766</v>
      </c>
      <c r="O1767">
        <v>2</v>
      </c>
    </row>
    <row r="1768" spans="1:15" hidden="1" x14ac:dyDescent="0.3">
      <c r="A1768" t="s">
        <v>6751</v>
      </c>
      <c r="B1768" t="s">
        <v>6752</v>
      </c>
      <c r="C1768" s="1" t="str">
        <f t="shared" si="279"/>
        <v>21:0455</v>
      </c>
      <c r="D1768" s="1" t="str">
        <f t="shared" si="280"/>
        <v>21:0149</v>
      </c>
      <c r="E1768" t="s">
        <v>6753</v>
      </c>
      <c r="F1768" t="s">
        <v>6754</v>
      </c>
      <c r="H1768">
        <v>54.3054396</v>
      </c>
      <c r="I1768">
        <v>-128.04570580000001</v>
      </c>
      <c r="J1768" s="1" t="str">
        <f t="shared" si="281"/>
        <v>NGR bulk stream sediment</v>
      </c>
      <c r="K1768" s="1" t="str">
        <f t="shared" si="282"/>
        <v>&lt;177 micron (NGR)</v>
      </c>
      <c r="L1768">
        <v>91</v>
      </c>
      <c r="M1768" t="s">
        <v>48</v>
      </c>
      <c r="N1768">
        <v>1767</v>
      </c>
      <c r="O1768">
        <v>2</v>
      </c>
    </row>
    <row r="1769" spans="1:15" hidden="1" x14ac:dyDescent="0.3">
      <c r="A1769" t="s">
        <v>6755</v>
      </c>
      <c r="B1769" t="s">
        <v>6756</v>
      </c>
      <c r="C1769" s="1" t="str">
        <f t="shared" si="279"/>
        <v>21:0455</v>
      </c>
      <c r="D1769" s="1" t="str">
        <f t="shared" si="280"/>
        <v>21:0149</v>
      </c>
      <c r="E1769" t="s">
        <v>6757</v>
      </c>
      <c r="F1769" t="s">
        <v>6758</v>
      </c>
      <c r="H1769">
        <v>54.317748299999998</v>
      </c>
      <c r="I1769">
        <v>-128.02480560000001</v>
      </c>
      <c r="J1769" s="1" t="str">
        <f t="shared" si="281"/>
        <v>NGR bulk stream sediment</v>
      </c>
      <c r="K1769" s="1" t="str">
        <f t="shared" si="282"/>
        <v>&lt;177 micron (NGR)</v>
      </c>
      <c r="L1769">
        <v>91</v>
      </c>
      <c r="M1769" t="s">
        <v>53</v>
      </c>
      <c r="N1769">
        <v>1768</v>
      </c>
      <c r="O1769">
        <v>2</v>
      </c>
    </row>
    <row r="1770" spans="1:15" hidden="1" x14ac:dyDescent="0.3">
      <c r="A1770" t="s">
        <v>6759</v>
      </c>
      <c r="B1770" t="s">
        <v>6760</v>
      </c>
      <c r="C1770" s="1" t="str">
        <f t="shared" si="279"/>
        <v>21:0455</v>
      </c>
      <c r="D1770" s="1" t="str">
        <f t="shared" si="280"/>
        <v>21:0149</v>
      </c>
      <c r="E1770" t="s">
        <v>6761</v>
      </c>
      <c r="F1770" t="s">
        <v>6762</v>
      </c>
      <c r="H1770">
        <v>54.3306325</v>
      </c>
      <c r="I1770">
        <v>-128.03212859999999</v>
      </c>
      <c r="J1770" s="1" t="str">
        <f t="shared" si="281"/>
        <v>NGR bulk stream sediment</v>
      </c>
      <c r="K1770" s="1" t="str">
        <f t="shared" si="282"/>
        <v>&lt;177 micron (NGR)</v>
      </c>
      <c r="L1770">
        <v>91</v>
      </c>
      <c r="M1770" t="s">
        <v>58</v>
      </c>
      <c r="N1770">
        <v>1769</v>
      </c>
      <c r="O1770">
        <v>2</v>
      </c>
    </row>
    <row r="1771" spans="1:15" hidden="1" x14ac:dyDescent="0.3">
      <c r="A1771" t="s">
        <v>6763</v>
      </c>
      <c r="B1771" t="s">
        <v>6764</v>
      </c>
      <c r="C1771" s="1" t="str">
        <f t="shared" si="279"/>
        <v>21:0455</v>
      </c>
      <c r="D1771" s="1" t="str">
        <f t="shared" si="280"/>
        <v>21:0149</v>
      </c>
      <c r="E1771" t="s">
        <v>6765</v>
      </c>
      <c r="F1771" t="s">
        <v>6766</v>
      </c>
      <c r="H1771">
        <v>54.334963299999998</v>
      </c>
      <c r="I1771">
        <v>-128.0096801</v>
      </c>
      <c r="J1771" s="1" t="str">
        <f t="shared" si="281"/>
        <v>NGR bulk stream sediment</v>
      </c>
      <c r="K1771" s="1" t="str">
        <f t="shared" si="282"/>
        <v>&lt;177 micron (NGR)</v>
      </c>
      <c r="L1771">
        <v>91</v>
      </c>
      <c r="M1771" t="s">
        <v>63</v>
      </c>
      <c r="N1771">
        <v>1770</v>
      </c>
      <c r="O1771">
        <v>1</v>
      </c>
    </row>
    <row r="1772" spans="1:15" hidden="1" x14ac:dyDescent="0.3">
      <c r="A1772" t="s">
        <v>6767</v>
      </c>
      <c r="B1772" t="s">
        <v>6768</v>
      </c>
      <c r="C1772" s="1" t="str">
        <f t="shared" si="279"/>
        <v>21:0455</v>
      </c>
      <c r="D1772" s="1" t="str">
        <f t="shared" si="280"/>
        <v>21:0149</v>
      </c>
      <c r="E1772" t="s">
        <v>6769</v>
      </c>
      <c r="F1772" t="s">
        <v>6770</v>
      </c>
      <c r="H1772">
        <v>54.365256100000003</v>
      </c>
      <c r="I1772">
        <v>-128.02134140000001</v>
      </c>
      <c r="J1772" s="1" t="str">
        <f t="shared" si="281"/>
        <v>NGR bulk stream sediment</v>
      </c>
      <c r="K1772" s="1" t="str">
        <f t="shared" si="282"/>
        <v>&lt;177 micron (NGR)</v>
      </c>
      <c r="L1772">
        <v>91</v>
      </c>
      <c r="M1772" t="s">
        <v>68</v>
      </c>
      <c r="N1772">
        <v>1771</v>
      </c>
      <c r="O1772">
        <v>2</v>
      </c>
    </row>
    <row r="1773" spans="1:15" hidden="1" x14ac:dyDescent="0.3">
      <c r="A1773" t="s">
        <v>6771</v>
      </c>
      <c r="B1773" t="s">
        <v>6772</v>
      </c>
      <c r="C1773" s="1" t="str">
        <f t="shared" si="279"/>
        <v>21:0455</v>
      </c>
      <c r="D1773" s="1" t="str">
        <f t="shared" si="280"/>
        <v>21:0149</v>
      </c>
      <c r="E1773" t="s">
        <v>6773</v>
      </c>
      <c r="F1773" t="s">
        <v>6774</v>
      </c>
      <c r="H1773">
        <v>54.385642900000001</v>
      </c>
      <c r="I1773">
        <v>-128.03522330000001</v>
      </c>
      <c r="J1773" s="1" t="str">
        <f t="shared" si="281"/>
        <v>NGR bulk stream sediment</v>
      </c>
      <c r="K1773" s="1" t="str">
        <f t="shared" si="282"/>
        <v>&lt;177 micron (NGR)</v>
      </c>
      <c r="L1773">
        <v>91</v>
      </c>
      <c r="M1773" t="s">
        <v>77</v>
      </c>
      <c r="N1773">
        <v>1772</v>
      </c>
      <c r="O1773">
        <v>1</v>
      </c>
    </row>
    <row r="1774" spans="1:15" hidden="1" x14ac:dyDescent="0.3">
      <c r="A1774" t="s">
        <v>6775</v>
      </c>
      <c r="B1774" t="s">
        <v>6776</v>
      </c>
      <c r="C1774" s="1" t="str">
        <f t="shared" si="279"/>
        <v>21:0455</v>
      </c>
      <c r="D1774" s="1" t="str">
        <f t="shared" si="280"/>
        <v>21:0149</v>
      </c>
      <c r="E1774" t="s">
        <v>6777</v>
      </c>
      <c r="F1774" t="s">
        <v>6778</v>
      </c>
      <c r="H1774">
        <v>54.445504399999997</v>
      </c>
      <c r="I1774">
        <v>-128.1335918</v>
      </c>
      <c r="J1774" s="1" t="str">
        <f t="shared" si="281"/>
        <v>NGR bulk stream sediment</v>
      </c>
      <c r="K1774" s="1" t="str">
        <f t="shared" si="282"/>
        <v>&lt;177 micron (NGR)</v>
      </c>
      <c r="L1774">
        <v>91</v>
      </c>
      <c r="M1774" t="s">
        <v>82</v>
      </c>
      <c r="N1774">
        <v>1773</v>
      </c>
      <c r="O1774">
        <v>2</v>
      </c>
    </row>
    <row r="1775" spans="1:15" hidden="1" x14ac:dyDescent="0.3">
      <c r="A1775" t="s">
        <v>6779</v>
      </c>
      <c r="B1775" t="s">
        <v>6780</v>
      </c>
      <c r="C1775" s="1" t="str">
        <f t="shared" si="279"/>
        <v>21:0455</v>
      </c>
      <c r="D1775" s="1" t="str">
        <f t="shared" si="280"/>
        <v>21:0149</v>
      </c>
      <c r="E1775" t="s">
        <v>6781</v>
      </c>
      <c r="F1775" t="s">
        <v>6782</v>
      </c>
      <c r="H1775">
        <v>54.430857500000002</v>
      </c>
      <c r="I1775">
        <v>-128.17259440000001</v>
      </c>
      <c r="J1775" s="1" t="str">
        <f t="shared" si="281"/>
        <v>NGR bulk stream sediment</v>
      </c>
      <c r="K1775" s="1" t="str">
        <f t="shared" si="282"/>
        <v>&lt;177 micron (NGR)</v>
      </c>
      <c r="L1775">
        <v>91</v>
      </c>
      <c r="M1775" t="s">
        <v>87</v>
      </c>
      <c r="N1775">
        <v>1774</v>
      </c>
      <c r="O1775">
        <v>2</v>
      </c>
    </row>
    <row r="1776" spans="1:15" hidden="1" x14ac:dyDescent="0.3">
      <c r="A1776" t="s">
        <v>6783</v>
      </c>
      <c r="B1776" t="s">
        <v>6784</v>
      </c>
      <c r="C1776" s="1" t="str">
        <f t="shared" si="279"/>
        <v>21:0455</v>
      </c>
      <c r="D1776" s="1" t="str">
        <f t="shared" si="280"/>
        <v>21:0149</v>
      </c>
      <c r="E1776" t="s">
        <v>6785</v>
      </c>
      <c r="F1776" t="s">
        <v>6786</v>
      </c>
      <c r="H1776">
        <v>54.449120499999999</v>
      </c>
      <c r="I1776">
        <v>-128.1806934</v>
      </c>
      <c r="J1776" s="1" t="str">
        <f t="shared" si="281"/>
        <v>NGR bulk stream sediment</v>
      </c>
      <c r="K1776" s="1" t="str">
        <f t="shared" si="282"/>
        <v>&lt;177 micron (NGR)</v>
      </c>
      <c r="L1776">
        <v>91</v>
      </c>
      <c r="M1776" t="s">
        <v>92</v>
      </c>
      <c r="N1776">
        <v>1775</v>
      </c>
      <c r="O1776">
        <v>1</v>
      </c>
    </row>
    <row r="1777" spans="1:15" hidden="1" x14ac:dyDescent="0.3">
      <c r="A1777" t="s">
        <v>6787</v>
      </c>
      <c r="B1777" t="s">
        <v>6788</v>
      </c>
      <c r="C1777" s="1" t="str">
        <f t="shared" si="279"/>
        <v>21:0455</v>
      </c>
      <c r="D1777" s="1" t="str">
        <f t="shared" si="280"/>
        <v>21:0149</v>
      </c>
      <c r="E1777" t="s">
        <v>6789</v>
      </c>
      <c r="F1777" t="s">
        <v>6790</v>
      </c>
      <c r="H1777">
        <v>54.411787599999997</v>
      </c>
      <c r="I1777">
        <v>-128.23874280000001</v>
      </c>
      <c r="J1777" s="1" t="str">
        <f t="shared" si="281"/>
        <v>NGR bulk stream sediment</v>
      </c>
      <c r="K1777" s="1" t="str">
        <f t="shared" si="282"/>
        <v>&lt;177 micron (NGR)</v>
      </c>
      <c r="L1777">
        <v>91</v>
      </c>
      <c r="M1777" t="s">
        <v>97</v>
      </c>
      <c r="N1777">
        <v>1776</v>
      </c>
      <c r="O1777">
        <v>3</v>
      </c>
    </row>
    <row r="1778" spans="1:15" hidden="1" x14ac:dyDescent="0.3">
      <c r="A1778" t="s">
        <v>6791</v>
      </c>
      <c r="B1778" t="s">
        <v>6792</v>
      </c>
      <c r="C1778" s="1" t="str">
        <f t="shared" si="279"/>
        <v>21:0455</v>
      </c>
      <c r="D1778" s="1" t="str">
        <f>HYPERLINK("https://geochem.nrcan.gc.ca/cdogs/content/svy/svy_e.htm", "")</f>
        <v/>
      </c>
      <c r="G1778" s="1" t="str">
        <f>HYPERLINK("https://geochem.nrcan.gc.ca/cdogs/content/cr_/cr_00120_e.htm", "120")</f>
        <v>120</v>
      </c>
      <c r="J1778" t="s">
        <v>31</v>
      </c>
      <c r="K1778" t="s">
        <v>32</v>
      </c>
      <c r="L1778">
        <v>91</v>
      </c>
      <c r="M1778" t="s">
        <v>33</v>
      </c>
      <c r="N1778">
        <v>1777</v>
      </c>
      <c r="O1778">
        <v>3</v>
      </c>
    </row>
    <row r="1779" spans="1:15" hidden="1" x14ac:dyDescent="0.3">
      <c r="A1779" t="s">
        <v>6793</v>
      </c>
      <c r="B1779" t="s">
        <v>6794</v>
      </c>
      <c r="C1779" s="1" t="str">
        <f t="shared" si="279"/>
        <v>21:0455</v>
      </c>
      <c r="D1779" s="1" t="str">
        <f t="shared" ref="D1779:D1800" si="283">HYPERLINK("https://geochem.nrcan.gc.ca/cdogs/content/svy/svy210149_e.htm", "21:0149")</f>
        <v>21:0149</v>
      </c>
      <c r="E1779" t="s">
        <v>6795</v>
      </c>
      <c r="F1779" t="s">
        <v>6796</v>
      </c>
      <c r="H1779">
        <v>54.410794899999999</v>
      </c>
      <c r="I1779">
        <v>-128.2336918</v>
      </c>
      <c r="J1779" s="1" t="str">
        <f t="shared" ref="J1779:J1800" si="284">HYPERLINK("https://geochem.nrcan.gc.ca/cdogs/content/kwd/kwd020030_e.htm", "NGR bulk stream sediment")</f>
        <v>NGR bulk stream sediment</v>
      </c>
      <c r="K1779" s="1" t="str">
        <f t="shared" ref="K1779:K1800" si="285">HYPERLINK("https://geochem.nrcan.gc.ca/cdogs/content/kwd/kwd080006_e.htm", "&lt;177 micron (NGR)")</f>
        <v>&lt;177 micron (NGR)</v>
      </c>
      <c r="L1779">
        <v>91</v>
      </c>
      <c r="M1779" t="s">
        <v>24</v>
      </c>
      <c r="N1779">
        <v>1778</v>
      </c>
      <c r="O1779">
        <v>2</v>
      </c>
    </row>
    <row r="1780" spans="1:15" hidden="1" x14ac:dyDescent="0.3">
      <c r="A1780" t="s">
        <v>6797</v>
      </c>
      <c r="B1780" t="s">
        <v>6798</v>
      </c>
      <c r="C1780" s="1" t="str">
        <f t="shared" si="279"/>
        <v>21:0455</v>
      </c>
      <c r="D1780" s="1" t="str">
        <f t="shared" si="283"/>
        <v>21:0149</v>
      </c>
      <c r="E1780" t="s">
        <v>6795</v>
      </c>
      <c r="F1780" t="s">
        <v>6799</v>
      </c>
      <c r="H1780">
        <v>54.410794899999999</v>
      </c>
      <c r="I1780">
        <v>-128.2336918</v>
      </c>
      <c r="J1780" s="1" t="str">
        <f t="shared" si="284"/>
        <v>NGR bulk stream sediment</v>
      </c>
      <c r="K1780" s="1" t="str">
        <f t="shared" si="285"/>
        <v>&lt;177 micron (NGR)</v>
      </c>
      <c r="L1780">
        <v>91</v>
      </c>
      <c r="M1780" t="s">
        <v>28</v>
      </c>
      <c r="N1780">
        <v>1779</v>
      </c>
      <c r="O1780">
        <v>1</v>
      </c>
    </row>
    <row r="1781" spans="1:15" hidden="1" x14ac:dyDescent="0.3">
      <c r="A1781" t="s">
        <v>6800</v>
      </c>
      <c r="B1781" t="s">
        <v>6801</v>
      </c>
      <c r="C1781" s="1" t="str">
        <f t="shared" si="279"/>
        <v>21:0455</v>
      </c>
      <c r="D1781" s="1" t="str">
        <f t="shared" si="283"/>
        <v>21:0149</v>
      </c>
      <c r="E1781" t="s">
        <v>6802</v>
      </c>
      <c r="F1781" t="s">
        <v>6803</v>
      </c>
      <c r="H1781">
        <v>54.0375832</v>
      </c>
      <c r="I1781">
        <v>-128.08497650000001</v>
      </c>
      <c r="J1781" s="1" t="str">
        <f t="shared" si="284"/>
        <v>NGR bulk stream sediment</v>
      </c>
      <c r="K1781" s="1" t="str">
        <f t="shared" si="285"/>
        <v>&lt;177 micron (NGR)</v>
      </c>
      <c r="L1781">
        <v>91</v>
      </c>
      <c r="M1781" t="s">
        <v>102</v>
      </c>
      <c r="N1781">
        <v>1780</v>
      </c>
      <c r="O1781">
        <v>2</v>
      </c>
    </row>
    <row r="1782" spans="1:15" hidden="1" x14ac:dyDescent="0.3">
      <c r="A1782" t="s">
        <v>6804</v>
      </c>
      <c r="B1782" t="s">
        <v>6805</v>
      </c>
      <c r="C1782" s="1" t="str">
        <f t="shared" si="279"/>
        <v>21:0455</v>
      </c>
      <c r="D1782" s="1" t="str">
        <f t="shared" si="283"/>
        <v>21:0149</v>
      </c>
      <c r="E1782" t="s">
        <v>6741</v>
      </c>
      <c r="F1782" t="s">
        <v>6806</v>
      </c>
      <c r="H1782">
        <v>54.003853399999997</v>
      </c>
      <c r="I1782">
        <v>-128.10091299999999</v>
      </c>
      <c r="J1782" s="1" t="str">
        <f t="shared" si="284"/>
        <v>NGR bulk stream sediment</v>
      </c>
      <c r="K1782" s="1" t="str">
        <f t="shared" si="285"/>
        <v>&lt;177 micron (NGR)</v>
      </c>
      <c r="L1782">
        <v>91</v>
      </c>
      <c r="M1782" t="s">
        <v>72</v>
      </c>
      <c r="N1782">
        <v>1781</v>
      </c>
      <c r="O1782">
        <v>2</v>
      </c>
    </row>
    <row r="1783" spans="1:15" hidden="1" x14ac:dyDescent="0.3">
      <c r="A1783" t="s">
        <v>6807</v>
      </c>
      <c r="B1783" t="s">
        <v>6808</v>
      </c>
      <c r="C1783" s="1" t="str">
        <f t="shared" si="279"/>
        <v>21:0455</v>
      </c>
      <c r="D1783" s="1" t="str">
        <f t="shared" si="283"/>
        <v>21:0149</v>
      </c>
      <c r="E1783" t="s">
        <v>6809</v>
      </c>
      <c r="F1783" t="s">
        <v>6810</v>
      </c>
      <c r="H1783">
        <v>54.029935899999998</v>
      </c>
      <c r="I1783">
        <v>-128.11413590000001</v>
      </c>
      <c r="J1783" s="1" t="str">
        <f t="shared" si="284"/>
        <v>NGR bulk stream sediment</v>
      </c>
      <c r="K1783" s="1" t="str">
        <f t="shared" si="285"/>
        <v>&lt;177 micron (NGR)</v>
      </c>
      <c r="L1783">
        <v>91</v>
      </c>
      <c r="M1783" t="s">
        <v>107</v>
      </c>
      <c r="N1783">
        <v>1782</v>
      </c>
      <c r="O1783">
        <v>2</v>
      </c>
    </row>
    <row r="1784" spans="1:15" hidden="1" x14ac:dyDescent="0.3">
      <c r="A1784" t="s">
        <v>6811</v>
      </c>
      <c r="B1784" t="s">
        <v>6812</v>
      </c>
      <c r="C1784" s="1" t="str">
        <f t="shared" si="279"/>
        <v>21:0455</v>
      </c>
      <c r="D1784" s="1" t="str">
        <f t="shared" si="283"/>
        <v>21:0149</v>
      </c>
      <c r="E1784" t="s">
        <v>6813</v>
      </c>
      <c r="F1784" t="s">
        <v>6814</v>
      </c>
      <c r="H1784">
        <v>54.030689099999996</v>
      </c>
      <c r="I1784">
        <v>-128.12128000000001</v>
      </c>
      <c r="J1784" s="1" t="str">
        <f t="shared" si="284"/>
        <v>NGR bulk stream sediment</v>
      </c>
      <c r="K1784" s="1" t="str">
        <f t="shared" si="285"/>
        <v>&lt;177 micron (NGR)</v>
      </c>
      <c r="L1784">
        <v>91</v>
      </c>
      <c r="M1784" t="s">
        <v>112</v>
      </c>
      <c r="N1784">
        <v>1783</v>
      </c>
      <c r="O1784">
        <v>2</v>
      </c>
    </row>
    <row r="1785" spans="1:15" hidden="1" x14ac:dyDescent="0.3">
      <c r="A1785" t="s">
        <v>6815</v>
      </c>
      <c r="B1785" t="s">
        <v>6816</v>
      </c>
      <c r="C1785" s="1" t="str">
        <f t="shared" si="279"/>
        <v>21:0455</v>
      </c>
      <c r="D1785" s="1" t="str">
        <f t="shared" si="283"/>
        <v>21:0149</v>
      </c>
      <c r="E1785" t="s">
        <v>6817</v>
      </c>
      <c r="F1785" t="s">
        <v>6818</v>
      </c>
      <c r="H1785">
        <v>54.089124699999999</v>
      </c>
      <c r="I1785">
        <v>-128.15335780000001</v>
      </c>
      <c r="J1785" s="1" t="str">
        <f t="shared" si="284"/>
        <v>NGR bulk stream sediment</v>
      </c>
      <c r="K1785" s="1" t="str">
        <f t="shared" si="285"/>
        <v>&lt;177 micron (NGR)</v>
      </c>
      <c r="L1785">
        <v>92</v>
      </c>
      <c r="M1785" t="s">
        <v>19</v>
      </c>
      <c r="N1785">
        <v>1784</v>
      </c>
      <c r="O1785">
        <v>3</v>
      </c>
    </row>
    <row r="1786" spans="1:15" hidden="1" x14ac:dyDescent="0.3">
      <c r="A1786" t="s">
        <v>6819</v>
      </c>
      <c r="B1786" t="s">
        <v>6820</v>
      </c>
      <c r="C1786" s="1" t="str">
        <f t="shared" si="279"/>
        <v>21:0455</v>
      </c>
      <c r="D1786" s="1" t="str">
        <f t="shared" si="283"/>
        <v>21:0149</v>
      </c>
      <c r="E1786" t="s">
        <v>6821</v>
      </c>
      <c r="F1786" t="s">
        <v>6822</v>
      </c>
      <c r="H1786">
        <v>54.040657699999997</v>
      </c>
      <c r="I1786">
        <v>-128.1288271</v>
      </c>
      <c r="J1786" s="1" t="str">
        <f t="shared" si="284"/>
        <v>NGR bulk stream sediment</v>
      </c>
      <c r="K1786" s="1" t="str">
        <f t="shared" si="285"/>
        <v>&lt;177 micron (NGR)</v>
      </c>
      <c r="L1786">
        <v>92</v>
      </c>
      <c r="M1786" t="s">
        <v>38</v>
      </c>
      <c r="N1786">
        <v>1785</v>
      </c>
      <c r="O1786">
        <v>3</v>
      </c>
    </row>
    <row r="1787" spans="1:15" hidden="1" x14ac:dyDescent="0.3">
      <c r="A1787" t="s">
        <v>6823</v>
      </c>
      <c r="B1787" t="s">
        <v>6824</v>
      </c>
      <c r="C1787" s="1" t="str">
        <f t="shared" si="279"/>
        <v>21:0455</v>
      </c>
      <c r="D1787" s="1" t="str">
        <f t="shared" si="283"/>
        <v>21:0149</v>
      </c>
      <c r="E1787" t="s">
        <v>6825</v>
      </c>
      <c r="F1787" t="s">
        <v>6826</v>
      </c>
      <c r="H1787">
        <v>54.040356899999999</v>
      </c>
      <c r="I1787">
        <v>-128.11834260000001</v>
      </c>
      <c r="J1787" s="1" t="str">
        <f t="shared" si="284"/>
        <v>NGR bulk stream sediment</v>
      </c>
      <c r="K1787" s="1" t="str">
        <f t="shared" si="285"/>
        <v>&lt;177 micron (NGR)</v>
      </c>
      <c r="L1787">
        <v>92</v>
      </c>
      <c r="M1787" t="s">
        <v>43</v>
      </c>
      <c r="N1787">
        <v>1786</v>
      </c>
      <c r="O1787">
        <v>2</v>
      </c>
    </row>
    <row r="1788" spans="1:15" hidden="1" x14ac:dyDescent="0.3">
      <c r="A1788" t="s">
        <v>6827</v>
      </c>
      <c r="B1788" t="s">
        <v>6828</v>
      </c>
      <c r="C1788" s="1" t="str">
        <f t="shared" si="279"/>
        <v>21:0455</v>
      </c>
      <c r="D1788" s="1" t="str">
        <f t="shared" si="283"/>
        <v>21:0149</v>
      </c>
      <c r="E1788" t="s">
        <v>6829</v>
      </c>
      <c r="F1788" t="s">
        <v>6830</v>
      </c>
      <c r="H1788">
        <v>54.060194299999999</v>
      </c>
      <c r="I1788">
        <v>-128.12461379999999</v>
      </c>
      <c r="J1788" s="1" t="str">
        <f t="shared" si="284"/>
        <v>NGR bulk stream sediment</v>
      </c>
      <c r="K1788" s="1" t="str">
        <f t="shared" si="285"/>
        <v>&lt;177 micron (NGR)</v>
      </c>
      <c r="L1788">
        <v>92</v>
      </c>
      <c r="M1788" t="s">
        <v>48</v>
      </c>
      <c r="N1788">
        <v>1787</v>
      </c>
      <c r="O1788">
        <v>6</v>
      </c>
    </row>
    <row r="1789" spans="1:15" hidden="1" x14ac:dyDescent="0.3">
      <c r="A1789" t="s">
        <v>6831</v>
      </c>
      <c r="B1789" t="s">
        <v>6832</v>
      </c>
      <c r="C1789" s="1" t="str">
        <f t="shared" si="279"/>
        <v>21:0455</v>
      </c>
      <c r="D1789" s="1" t="str">
        <f t="shared" si="283"/>
        <v>21:0149</v>
      </c>
      <c r="E1789" t="s">
        <v>6833</v>
      </c>
      <c r="F1789" t="s">
        <v>6834</v>
      </c>
      <c r="H1789">
        <v>54.068904400000001</v>
      </c>
      <c r="I1789">
        <v>-128.12221479999999</v>
      </c>
      <c r="J1789" s="1" t="str">
        <f t="shared" si="284"/>
        <v>NGR bulk stream sediment</v>
      </c>
      <c r="K1789" s="1" t="str">
        <f t="shared" si="285"/>
        <v>&lt;177 micron (NGR)</v>
      </c>
      <c r="L1789">
        <v>92</v>
      </c>
      <c r="M1789" t="s">
        <v>53</v>
      </c>
      <c r="N1789">
        <v>1788</v>
      </c>
      <c r="O1789">
        <v>4</v>
      </c>
    </row>
    <row r="1790" spans="1:15" hidden="1" x14ac:dyDescent="0.3">
      <c r="A1790" t="s">
        <v>6835</v>
      </c>
      <c r="B1790" t="s">
        <v>6836</v>
      </c>
      <c r="C1790" s="1" t="str">
        <f t="shared" si="279"/>
        <v>21:0455</v>
      </c>
      <c r="D1790" s="1" t="str">
        <f t="shared" si="283"/>
        <v>21:0149</v>
      </c>
      <c r="E1790" t="s">
        <v>6837</v>
      </c>
      <c r="F1790" t="s">
        <v>6838</v>
      </c>
      <c r="H1790">
        <v>54.081601200000001</v>
      </c>
      <c r="I1790">
        <v>-128.1354743</v>
      </c>
      <c r="J1790" s="1" t="str">
        <f t="shared" si="284"/>
        <v>NGR bulk stream sediment</v>
      </c>
      <c r="K1790" s="1" t="str">
        <f t="shared" si="285"/>
        <v>&lt;177 micron (NGR)</v>
      </c>
      <c r="L1790">
        <v>92</v>
      </c>
      <c r="M1790" t="s">
        <v>24</v>
      </c>
      <c r="N1790">
        <v>1789</v>
      </c>
      <c r="O1790">
        <v>3</v>
      </c>
    </row>
    <row r="1791" spans="1:15" hidden="1" x14ac:dyDescent="0.3">
      <c r="A1791" t="s">
        <v>6839</v>
      </c>
      <c r="B1791" t="s">
        <v>6840</v>
      </c>
      <c r="C1791" s="1" t="str">
        <f t="shared" si="279"/>
        <v>21:0455</v>
      </c>
      <c r="D1791" s="1" t="str">
        <f t="shared" si="283"/>
        <v>21:0149</v>
      </c>
      <c r="E1791" t="s">
        <v>6837</v>
      </c>
      <c r="F1791" t="s">
        <v>6841</v>
      </c>
      <c r="H1791">
        <v>54.081601200000001</v>
      </c>
      <c r="I1791">
        <v>-128.1354743</v>
      </c>
      <c r="J1791" s="1" t="str">
        <f t="shared" si="284"/>
        <v>NGR bulk stream sediment</v>
      </c>
      <c r="K1791" s="1" t="str">
        <f t="shared" si="285"/>
        <v>&lt;177 micron (NGR)</v>
      </c>
      <c r="L1791">
        <v>92</v>
      </c>
      <c r="M1791" t="s">
        <v>28</v>
      </c>
      <c r="N1791">
        <v>1790</v>
      </c>
      <c r="O1791">
        <v>3</v>
      </c>
    </row>
    <row r="1792" spans="1:15" hidden="1" x14ac:dyDescent="0.3">
      <c r="A1792" t="s">
        <v>6842</v>
      </c>
      <c r="B1792" t="s">
        <v>6843</v>
      </c>
      <c r="C1792" s="1" t="str">
        <f t="shared" si="279"/>
        <v>21:0455</v>
      </c>
      <c r="D1792" s="1" t="str">
        <f t="shared" si="283"/>
        <v>21:0149</v>
      </c>
      <c r="E1792" t="s">
        <v>6817</v>
      </c>
      <c r="F1792" t="s">
        <v>6844</v>
      </c>
      <c r="H1792">
        <v>54.089124699999999</v>
      </c>
      <c r="I1792">
        <v>-128.15335780000001</v>
      </c>
      <c r="J1792" s="1" t="str">
        <f t="shared" si="284"/>
        <v>NGR bulk stream sediment</v>
      </c>
      <c r="K1792" s="1" t="str">
        <f t="shared" si="285"/>
        <v>&lt;177 micron (NGR)</v>
      </c>
      <c r="L1792">
        <v>92</v>
      </c>
      <c r="M1792" t="s">
        <v>72</v>
      </c>
      <c r="N1792">
        <v>1791</v>
      </c>
      <c r="O1792">
        <v>2</v>
      </c>
    </row>
    <row r="1793" spans="1:15" hidden="1" x14ac:dyDescent="0.3">
      <c r="A1793" t="s">
        <v>6845</v>
      </c>
      <c r="B1793" t="s">
        <v>6846</v>
      </c>
      <c r="C1793" s="1" t="str">
        <f t="shared" si="279"/>
        <v>21:0455</v>
      </c>
      <c r="D1793" s="1" t="str">
        <f t="shared" si="283"/>
        <v>21:0149</v>
      </c>
      <c r="E1793" t="s">
        <v>6847</v>
      </c>
      <c r="F1793" t="s">
        <v>6848</v>
      </c>
      <c r="H1793">
        <v>54.102681699999998</v>
      </c>
      <c r="I1793">
        <v>-128.15384589999999</v>
      </c>
      <c r="J1793" s="1" t="str">
        <f t="shared" si="284"/>
        <v>NGR bulk stream sediment</v>
      </c>
      <c r="K1793" s="1" t="str">
        <f t="shared" si="285"/>
        <v>&lt;177 micron (NGR)</v>
      </c>
      <c r="L1793">
        <v>92</v>
      </c>
      <c r="M1793" t="s">
        <v>58</v>
      </c>
      <c r="N1793">
        <v>1792</v>
      </c>
      <c r="O1793">
        <v>5</v>
      </c>
    </row>
    <row r="1794" spans="1:15" hidden="1" x14ac:dyDescent="0.3">
      <c r="A1794" t="s">
        <v>6849</v>
      </c>
      <c r="B1794" t="s">
        <v>6850</v>
      </c>
      <c r="C1794" s="1" t="str">
        <f t="shared" ref="C1794:C1857" si="286">HYPERLINK("https://geochem.nrcan.gc.ca/cdogs/content/bdl/bdl210455_e.htm", "21:0455")</f>
        <v>21:0455</v>
      </c>
      <c r="D1794" s="1" t="str">
        <f t="shared" si="283"/>
        <v>21:0149</v>
      </c>
      <c r="E1794" t="s">
        <v>6851</v>
      </c>
      <c r="F1794" t="s">
        <v>6852</v>
      </c>
      <c r="H1794">
        <v>54.106228999999999</v>
      </c>
      <c r="I1794">
        <v>-128.17029170000001</v>
      </c>
      <c r="J1794" s="1" t="str">
        <f t="shared" si="284"/>
        <v>NGR bulk stream sediment</v>
      </c>
      <c r="K1794" s="1" t="str">
        <f t="shared" si="285"/>
        <v>&lt;177 micron (NGR)</v>
      </c>
      <c r="L1794">
        <v>92</v>
      </c>
      <c r="M1794" t="s">
        <v>63</v>
      </c>
      <c r="N1794">
        <v>1793</v>
      </c>
      <c r="O1794">
        <v>3</v>
      </c>
    </row>
    <row r="1795" spans="1:15" hidden="1" x14ac:dyDescent="0.3">
      <c r="A1795" t="s">
        <v>6853</v>
      </c>
      <c r="B1795" t="s">
        <v>6854</v>
      </c>
      <c r="C1795" s="1" t="str">
        <f t="shared" si="286"/>
        <v>21:0455</v>
      </c>
      <c r="D1795" s="1" t="str">
        <f t="shared" si="283"/>
        <v>21:0149</v>
      </c>
      <c r="E1795" t="s">
        <v>6855</v>
      </c>
      <c r="F1795" t="s">
        <v>6856</v>
      </c>
      <c r="H1795">
        <v>54.108792399999999</v>
      </c>
      <c r="I1795">
        <v>-128.1601454</v>
      </c>
      <c r="J1795" s="1" t="str">
        <f t="shared" si="284"/>
        <v>NGR bulk stream sediment</v>
      </c>
      <c r="K1795" s="1" t="str">
        <f t="shared" si="285"/>
        <v>&lt;177 micron (NGR)</v>
      </c>
      <c r="L1795">
        <v>92</v>
      </c>
      <c r="M1795" t="s">
        <v>68</v>
      </c>
      <c r="N1795">
        <v>1794</v>
      </c>
      <c r="O1795">
        <v>5</v>
      </c>
    </row>
    <row r="1796" spans="1:15" hidden="1" x14ac:dyDescent="0.3">
      <c r="A1796" t="s">
        <v>6857</v>
      </c>
      <c r="B1796" t="s">
        <v>6858</v>
      </c>
      <c r="C1796" s="1" t="str">
        <f t="shared" si="286"/>
        <v>21:0455</v>
      </c>
      <c r="D1796" s="1" t="str">
        <f t="shared" si="283"/>
        <v>21:0149</v>
      </c>
      <c r="E1796" t="s">
        <v>6859</v>
      </c>
      <c r="F1796" t="s">
        <v>6860</v>
      </c>
      <c r="H1796">
        <v>54.129830699999999</v>
      </c>
      <c r="I1796">
        <v>-128.19285099999999</v>
      </c>
      <c r="J1796" s="1" t="str">
        <f t="shared" si="284"/>
        <v>NGR bulk stream sediment</v>
      </c>
      <c r="K1796" s="1" t="str">
        <f t="shared" si="285"/>
        <v>&lt;177 micron (NGR)</v>
      </c>
      <c r="L1796">
        <v>92</v>
      </c>
      <c r="M1796" t="s">
        <v>77</v>
      </c>
      <c r="N1796">
        <v>1795</v>
      </c>
      <c r="O1796">
        <v>2</v>
      </c>
    </row>
    <row r="1797" spans="1:15" hidden="1" x14ac:dyDescent="0.3">
      <c r="A1797" t="s">
        <v>6861</v>
      </c>
      <c r="B1797" t="s">
        <v>6862</v>
      </c>
      <c r="C1797" s="1" t="str">
        <f t="shared" si="286"/>
        <v>21:0455</v>
      </c>
      <c r="D1797" s="1" t="str">
        <f t="shared" si="283"/>
        <v>21:0149</v>
      </c>
      <c r="E1797" t="s">
        <v>6863</v>
      </c>
      <c r="F1797" t="s">
        <v>6864</v>
      </c>
      <c r="H1797">
        <v>54.1299226</v>
      </c>
      <c r="I1797">
        <v>-128.17844869999999</v>
      </c>
      <c r="J1797" s="1" t="str">
        <f t="shared" si="284"/>
        <v>NGR bulk stream sediment</v>
      </c>
      <c r="K1797" s="1" t="str">
        <f t="shared" si="285"/>
        <v>&lt;177 micron (NGR)</v>
      </c>
      <c r="L1797">
        <v>92</v>
      </c>
      <c r="M1797" t="s">
        <v>82</v>
      </c>
      <c r="N1797">
        <v>1796</v>
      </c>
      <c r="O1797">
        <v>2</v>
      </c>
    </row>
    <row r="1798" spans="1:15" hidden="1" x14ac:dyDescent="0.3">
      <c r="A1798" t="s">
        <v>6865</v>
      </c>
      <c r="B1798" t="s">
        <v>6866</v>
      </c>
      <c r="C1798" s="1" t="str">
        <f t="shared" si="286"/>
        <v>21:0455</v>
      </c>
      <c r="D1798" s="1" t="str">
        <f t="shared" si="283"/>
        <v>21:0149</v>
      </c>
      <c r="E1798" t="s">
        <v>6867</v>
      </c>
      <c r="F1798" t="s">
        <v>6868</v>
      </c>
      <c r="H1798">
        <v>54.1405131</v>
      </c>
      <c r="I1798">
        <v>-128.19222970000001</v>
      </c>
      <c r="J1798" s="1" t="str">
        <f t="shared" si="284"/>
        <v>NGR bulk stream sediment</v>
      </c>
      <c r="K1798" s="1" t="str">
        <f t="shared" si="285"/>
        <v>&lt;177 micron (NGR)</v>
      </c>
      <c r="L1798">
        <v>92</v>
      </c>
      <c r="M1798" t="s">
        <v>87</v>
      </c>
      <c r="N1798">
        <v>1797</v>
      </c>
      <c r="O1798">
        <v>2</v>
      </c>
    </row>
    <row r="1799" spans="1:15" hidden="1" x14ac:dyDescent="0.3">
      <c r="A1799" t="s">
        <v>6869</v>
      </c>
      <c r="B1799" t="s">
        <v>6870</v>
      </c>
      <c r="C1799" s="1" t="str">
        <f t="shared" si="286"/>
        <v>21:0455</v>
      </c>
      <c r="D1799" s="1" t="str">
        <f t="shared" si="283"/>
        <v>21:0149</v>
      </c>
      <c r="E1799" t="s">
        <v>6871</v>
      </c>
      <c r="F1799" t="s">
        <v>6872</v>
      </c>
      <c r="H1799">
        <v>54.1509164</v>
      </c>
      <c r="I1799">
        <v>-128.18887280000001</v>
      </c>
      <c r="J1799" s="1" t="str">
        <f t="shared" si="284"/>
        <v>NGR bulk stream sediment</v>
      </c>
      <c r="K1799" s="1" t="str">
        <f t="shared" si="285"/>
        <v>&lt;177 micron (NGR)</v>
      </c>
      <c r="L1799">
        <v>92</v>
      </c>
      <c r="M1799" t="s">
        <v>92</v>
      </c>
      <c r="N1799">
        <v>1798</v>
      </c>
      <c r="O1799">
        <v>2</v>
      </c>
    </row>
    <row r="1800" spans="1:15" hidden="1" x14ac:dyDescent="0.3">
      <c r="A1800" t="s">
        <v>6873</v>
      </c>
      <c r="B1800" t="s">
        <v>6874</v>
      </c>
      <c r="C1800" s="1" t="str">
        <f t="shared" si="286"/>
        <v>21:0455</v>
      </c>
      <c r="D1800" s="1" t="str">
        <f t="shared" si="283"/>
        <v>21:0149</v>
      </c>
      <c r="E1800" t="s">
        <v>6875</v>
      </c>
      <c r="F1800" t="s">
        <v>6876</v>
      </c>
      <c r="H1800">
        <v>54.182496999999998</v>
      </c>
      <c r="I1800">
        <v>-128.2033778</v>
      </c>
      <c r="J1800" s="1" t="str">
        <f t="shared" si="284"/>
        <v>NGR bulk stream sediment</v>
      </c>
      <c r="K1800" s="1" t="str">
        <f t="shared" si="285"/>
        <v>&lt;177 micron (NGR)</v>
      </c>
      <c r="L1800">
        <v>92</v>
      </c>
      <c r="M1800" t="s">
        <v>97</v>
      </c>
      <c r="N1800">
        <v>1799</v>
      </c>
      <c r="O1800">
        <v>6</v>
      </c>
    </row>
    <row r="1801" spans="1:15" hidden="1" x14ac:dyDescent="0.3">
      <c r="A1801" t="s">
        <v>6877</v>
      </c>
      <c r="B1801" t="s">
        <v>6878</v>
      </c>
      <c r="C1801" s="1" t="str">
        <f t="shared" si="286"/>
        <v>21:0455</v>
      </c>
      <c r="D1801" s="1" t="str">
        <f>HYPERLINK("https://geochem.nrcan.gc.ca/cdogs/content/svy/svy_e.htm", "")</f>
        <v/>
      </c>
      <c r="G1801" s="1" t="str">
        <f>HYPERLINK("https://geochem.nrcan.gc.ca/cdogs/content/cr_/cr_00119_e.htm", "119")</f>
        <v>119</v>
      </c>
      <c r="J1801" t="s">
        <v>31</v>
      </c>
      <c r="K1801" t="s">
        <v>32</v>
      </c>
      <c r="L1801">
        <v>92</v>
      </c>
      <c r="M1801" t="s">
        <v>33</v>
      </c>
      <c r="N1801">
        <v>1800</v>
      </c>
      <c r="O1801">
        <v>2</v>
      </c>
    </row>
    <row r="1802" spans="1:15" hidden="1" x14ac:dyDescent="0.3">
      <c r="A1802" t="s">
        <v>6879</v>
      </c>
      <c r="B1802" t="s">
        <v>6880</v>
      </c>
      <c r="C1802" s="1" t="str">
        <f t="shared" si="286"/>
        <v>21:0455</v>
      </c>
      <c r="D1802" s="1" t="str">
        <f t="shared" ref="D1802:D1815" si="287">HYPERLINK("https://geochem.nrcan.gc.ca/cdogs/content/svy/svy210149_e.htm", "21:0149")</f>
        <v>21:0149</v>
      </c>
      <c r="E1802" t="s">
        <v>6881</v>
      </c>
      <c r="F1802" t="s">
        <v>6882</v>
      </c>
      <c r="H1802">
        <v>54.188023800000003</v>
      </c>
      <c r="I1802">
        <v>-128.23254180000001</v>
      </c>
      <c r="J1802" s="1" t="str">
        <f t="shared" ref="J1802:J1815" si="288">HYPERLINK("https://geochem.nrcan.gc.ca/cdogs/content/kwd/kwd020030_e.htm", "NGR bulk stream sediment")</f>
        <v>NGR bulk stream sediment</v>
      </c>
      <c r="K1802" s="1" t="str">
        <f t="shared" ref="K1802:K1815" si="289">HYPERLINK("https://geochem.nrcan.gc.ca/cdogs/content/kwd/kwd080006_e.htm", "&lt;177 micron (NGR)")</f>
        <v>&lt;177 micron (NGR)</v>
      </c>
      <c r="L1802">
        <v>92</v>
      </c>
      <c r="M1802" t="s">
        <v>102</v>
      </c>
      <c r="N1802">
        <v>1801</v>
      </c>
      <c r="O1802">
        <v>7</v>
      </c>
    </row>
    <row r="1803" spans="1:15" hidden="1" x14ac:dyDescent="0.3">
      <c r="A1803" t="s">
        <v>6883</v>
      </c>
      <c r="B1803" t="s">
        <v>6884</v>
      </c>
      <c r="C1803" s="1" t="str">
        <f t="shared" si="286"/>
        <v>21:0455</v>
      </c>
      <c r="D1803" s="1" t="str">
        <f t="shared" si="287"/>
        <v>21:0149</v>
      </c>
      <c r="E1803" t="s">
        <v>6885</v>
      </c>
      <c r="F1803" t="s">
        <v>6886</v>
      </c>
      <c r="H1803">
        <v>54.098485799999999</v>
      </c>
      <c r="I1803">
        <v>-128.0319782</v>
      </c>
      <c r="J1803" s="1" t="str">
        <f t="shared" si="288"/>
        <v>NGR bulk stream sediment</v>
      </c>
      <c r="K1803" s="1" t="str">
        <f t="shared" si="289"/>
        <v>&lt;177 micron (NGR)</v>
      </c>
      <c r="L1803">
        <v>92</v>
      </c>
      <c r="M1803" t="s">
        <v>107</v>
      </c>
      <c r="N1803">
        <v>1802</v>
      </c>
      <c r="O1803">
        <v>3</v>
      </c>
    </row>
    <row r="1804" spans="1:15" hidden="1" x14ac:dyDescent="0.3">
      <c r="A1804" t="s">
        <v>6887</v>
      </c>
      <c r="B1804" t="s">
        <v>6888</v>
      </c>
      <c r="C1804" s="1" t="str">
        <f t="shared" si="286"/>
        <v>21:0455</v>
      </c>
      <c r="D1804" s="1" t="str">
        <f t="shared" si="287"/>
        <v>21:0149</v>
      </c>
      <c r="E1804" t="s">
        <v>6889</v>
      </c>
      <c r="F1804" t="s">
        <v>6890</v>
      </c>
      <c r="H1804">
        <v>54.1007909</v>
      </c>
      <c r="I1804">
        <v>-128.0392497</v>
      </c>
      <c r="J1804" s="1" t="str">
        <f t="shared" si="288"/>
        <v>NGR bulk stream sediment</v>
      </c>
      <c r="K1804" s="1" t="str">
        <f t="shared" si="289"/>
        <v>&lt;177 micron (NGR)</v>
      </c>
      <c r="L1804">
        <v>92</v>
      </c>
      <c r="M1804" t="s">
        <v>112</v>
      </c>
      <c r="N1804">
        <v>1803</v>
      </c>
      <c r="O1804">
        <v>3</v>
      </c>
    </row>
    <row r="1805" spans="1:15" hidden="1" x14ac:dyDescent="0.3">
      <c r="A1805" t="s">
        <v>6891</v>
      </c>
      <c r="B1805" t="s">
        <v>6892</v>
      </c>
      <c r="C1805" s="1" t="str">
        <f t="shared" si="286"/>
        <v>21:0455</v>
      </c>
      <c r="D1805" s="1" t="str">
        <f t="shared" si="287"/>
        <v>21:0149</v>
      </c>
      <c r="E1805" t="s">
        <v>6893</v>
      </c>
      <c r="F1805" t="s">
        <v>6894</v>
      </c>
      <c r="H1805">
        <v>54.158098199999998</v>
      </c>
      <c r="I1805">
        <v>-128.10620499999999</v>
      </c>
      <c r="J1805" s="1" t="str">
        <f t="shared" si="288"/>
        <v>NGR bulk stream sediment</v>
      </c>
      <c r="K1805" s="1" t="str">
        <f t="shared" si="289"/>
        <v>&lt;177 micron (NGR)</v>
      </c>
      <c r="L1805">
        <v>93</v>
      </c>
      <c r="M1805" t="s">
        <v>19</v>
      </c>
      <c r="N1805">
        <v>1804</v>
      </c>
      <c r="O1805">
        <v>4</v>
      </c>
    </row>
    <row r="1806" spans="1:15" hidden="1" x14ac:dyDescent="0.3">
      <c r="A1806" t="s">
        <v>6895</v>
      </c>
      <c r="B1806" t="s">
        <v>6896</v>
      </c>
      <c r="C1806" s="1" t="str">
        <f t="shared" si="286"/>
        <v>21:0455</v>
      </c>
      <c r="D1806" s="1" t="str">
        <f t="shared" si="287"/>
        <v>21:0149</v>
      </c>
      <c r="E1806" t="s">
        <v>6897</v>
      </c>
      <c r="F1806" t="s">
        <v>6898</v>
      </c>
      <c r="H1806">
        <v>54.116304</v>
      </c>
      <c r="I1806">
        <v>-128.04950729999999</v>
      </c>
      <c r="J1806" s="1" t="str">
        <f t="shared" si="288"/>
        <v>NGR bulk stream sediment</v>
      </c>
      <c r="K1806" s="1" t="str">
        <f t="shared" si="289"/>
        <v>&lt;177 micron (NGR)</v>
      </c>
      <c r="L1806">
        <v>93</v>
      </c>
      <c r="M1806" t="s">
        <v>24</v>
      </c>
      <c r="N1806">
        <v>1805</v>
      </c>
      <c r="O1806">
        <v>1</v>
      </c>
    </row>
    <row r="1807" spans="1:15" hidden="1" x14ac:dyDescent="0.3">
      <c r="A1807" t="s">
        <v>6899</v>
      </c>
      <c r="B1807" t="s">
        <v>6900</v>
      </c>
      <c r="C1807" s="1" t="str">
        <f t="shared" si="286"/>
        <v>21:0455</v>
      </c>
      <c r="D1807" s="1" t="str">
        <f t="shared" si="287"/>
        <v>21:0149</v>
      </c>
      <c r="E1807" t="s">
        <v>6897</v>
      </c>
      <c r="F1807" t="s">
        <v>6901</v>
      </c>
      <c r="H1807">
        <v>54.116304</v>
      </c>
      <c r="I1807">
        <v>-128.04950729999999</v>
      </c>
      <c r="J1807" s="1" t="str">
        <f t="shared" si="288"/>
        <v>NGR bulk stream sediment</v>
      </c>
      <c r="K1807" s="1" t="str">
        <f t="shared" si="289"/>
        <v>&lt;177 micron (NGR)</v>
      </c>
      <c r="L1807">
        <v>93</v>
      </c>
      <c r="M1807" t="s">
        <v>28</v>
      </c>
      <c r="N1807">
        <v>1806</v>
      </c>
      <c r="O1807">
        <v>1</v>
      </c>
    </row>
    <row r="1808" spans="1:15" hidden="1" x14ac:dyDescent="0.3">
      <c r="A1808" t="s">
        <v>6902</v>
      </c>
      <c r="B1808" t="s">
        <v>6903</v>
      </c>
      <c r="C1808" s="1" t="str">
        <f t="shared" si="286"/>
        <v>21:0455</v>
      </c>
      <c r="D1808" s="1" t="str">
        <f t="shared" si="287"/>
        <v>21:0149</v>
      </c>
      <c r="E1808" t="s">
        <v>6904</v>
      </c>
      <c r="F1808" t="s">
        <v>6905</v>
      </c>
      <c r="H1808">
        <v>54.1290871</v>
      </c>
      <c r="I1808">
        <v>-128.07296489999999</v>
      </c>
      <c r="J1808" s="1" t="str">
        <f t="shared" si="288"/>
        <v>NGR bulk stream sediment</v>
      </c>
      <c r="K1808" s="1" t="str">
        <f t="shared" si="289"/>
        <v>&lt;177 micron (NGR)</v>
      </c>
      <c r="L1808">
        <v>93</v>
      </c>
      <c r="M1808" t="s">
        <v>38</v>
      </c>
      <c r="N1808">
        <v>1807</v>
      </c>
      <c r="O1808">
        <v>7</v>
      </c>
    </row>
    <row r="1809" spans="1:15" hidden="1" x14ac:dyDescent="0.3">
      <c r="A1809" t="s">
        <v>6906</v>
      </c>
      <c r="B1809" t="s">
        <v>6907</v>
      </c>
      <c r="C1809" s="1" t="str">
        <f t="shared" si="286"/>
        <v>21:0455</v>
      </c>
      <c r="D1809" s="1" t="str">
        <f t="shared" si="287"/>
        <v>21:0149</v>
      </c>
      <c r="E1809" t="s">
        <v>6908</v>
      </c>
      <c r="F1809" t="s">
        <v>6909</v>
      </c>
      <c r="H1809">
        <v>54.129524600000003</v>
      </c>
      <c r="I1809">
        <v>-128.05980930000001</v>
      </c>
      <c r="J1809" s="1" t="str">
        <f t="shared" si="288"/>
        <v>NGR bulk stream sediment</v>
      </c>
      <c r="K1809" s="1" t="str">
        <f t="shared" si="289"/>
        <v>&lt;177 micron (NGR)</v>
      </c>
      <c r="L1809">
        <v>93</v>
      </c>
      <c r="M1809" t="s">
        <v>43</v>
      </c>
      <c r="N1809">
        <v>1808</v>
      </c>
      <c r="O1809">
        <v>3</v>
      </c>
    </row>
    <row r="1810" spans="1:15" hidden="1" x14ac:dyDescent="0.3">
      <c r="A1810" t="s">
        <v>6910</v>
      </c>
      <c r="B1810" t="s">
        <v>6911</v>
      </c>
      <c r="C1810" s="1" t="str">
        <f t="shared" si="286"/>
        <v>21:0455</v>
      </c>
      <c r="D1810" s="1" t="str">
        <f t="shared" si="287"/>
        <v>21:0149</v>
      </c>
      <c r="E1810" t="s">
        <v>6912</v>
      </c>
      <c r="F1810" t="s">
        <v>6913</v>
      </c>
      <c r="H1810">
        <v>54.153836400000003</v>
      </c>
      <c r="I1810">
        <v>-128.04155560000001</v>
      </c>
      <c r="J1810" s="1" t="str">
        <f t="shared" si="288"/>
        <v>NGR bulk stream sediment</v>
      </c>
      <c r="K1810" s="1" t="str">
        <f t="shared" si="289"/>
        <v>&lt;177 micron (NGR)</v>
      </c>
      <c r="L1810">
        <v>93</v>
      </c>
      <c r="M1810" t="s">
        <v>48</v>
      </c>
      <c r="N1810">
        <v>1809</v>
      </c>
      <c r="O1810">
        <v>4</v>
      </c>
    </row>
    <row r="1811" spans="1:15" hidden="1" x14ac:dyDescent="0.3">
      <c r="A1811" t="s">
        <v>6914</v>
      </c>
      <c r="B1811" t="s">
        <v>6915</v>
      </c>
      <c r="C1811" s="1" t="str">
        <f t="shared" si="286"/>
        <v>21:0455</v>
      </c>
      <c r="D1811" s="1" t="str">
        <f t="shared" si="287"/>
        <v>21:0149</v>
      </c>
      <c r="E1811" t="s">
        <v>6893</v>
      </c>
      <c r="F1811" t="s">
        <v>6916</v>
      </c>
      <c r="H1811">
        <v>54.158098199999998</v>
      </c>
      <c r="I1811">
        <v>-128.10620499999999</v>
      </c>
      <c r="J1811" s="1" t="str">
        <f t="shared" si="288"/>
        <v>NGR bulk stream sediment</v>
      </c>
      <c r="K1811" s="1" t="str">
        <f t="shared" si="289"/>
        <v>&lt;177 micron (NGR)</v>
      </c>
      <c r="L1811">
        <v>93</v>
      </c>
      <c r="M1811" t="s">
        <v>72</v>
      </c>
      <c r="N1811">
        <v>1810</v>
      </c>
      <c r="O1811">
        <v>4</v>
      </c>
    </row>
    <row r="1812" spans="1:15" hidden="1" x14ac:dyDescent="0.3">
      <c r="A1812" t="s">
        <v>6917</v>
      </c>
      <c r="B1812" t="s">
        <v>6918</v>
      </c>
      <c r="C1812" s="1" t="str">
        <f t="shared" si="286"/>
        <v>21:0455</v>
      </c>
      <c r="D1812" s="1" t="str">
        <f t="shared" si="287"/>
        <v>21:0149</v>
      </c>
      <c r="E1812" t="s">
        <v>6919</v>
      </c>
      <c r="F1812" t="s">
        <v>6920</v>
      </c>
      <c r="H1812">
        <v>54.166398700000002</v>
      </c>
      <c r="I1812">
        <v>-128.10323790000001</v>
      </c>
      <c r="J1812" s="1" t="str">
        <f t="shared" si="288"/>
        <v>NGR bulk stream sediment</v>
      </c>
      <c r="K1812" s="1" t="str">
        <f t="shared" si="289"/>
        <v>&lt;177 micron (NGR)</v>
      </c>
      <c r="L1812">
        <v>93</v>
      </c>
      <c r="M1812" t="s">
        <v>53</v>
      </c>
      <c r="N1812">
        <v>1811</v>
      </c>
      <c r="O1812">
        <v>3</v>
      </c>
    </row>
    <row r="1813" spans="1:15" hidden="1" x14ac:dyDescent="0.3">
      <c r="A1813" t="s">
        <v>6921</v>
      </c>
      <c r="B1813" t="s">
        <v>6922</v>
      </c>
      <c r="C1813" s="1" t="str">
        <f t="shared" si="286"/>
        <v>21:0455</v>
      </c>
      <c r="D1813" s="1" t="str">
        <f t="shared" si="287"/>
        <v>21:0149</v>
      </c>
      <c r="E1813" t="s">
        <v>6923</v>
      </c>
      <c r="F1813" t="s">
        <v>6924</v>
      </c>
      <c r="H1813">
        <v>54.1684974</v>
      </c>
      <c r="I1813">
        <v>-128.12837529999999</v>
      </c>
      <c r="J1813" s="1" t="str">
        <f t="shared" si="288"/>
        <v>NGR bulk stream sediment</v>
      </c>
      <c r="K1813" s="1" t="str">
        <f t="shared" si="289"/>
        <v>&lt;177 micron (NGR)</v>
      </c>
      <c r="L1813">
        <v>93</v>
      </c>
      <c r="M1813" t="s">
        <v>58</v>
      </c>
      <c r="N1813">
        <v>1812</v>
      </c>
      <c r="O1813">
        <v>2</v>
      </c>
    </row>
    <row r="1814" spans="1:15" hidden="1" x14ac:dyDescent="0.3">
      <c r="A1814" t="s">
        <v>6925</v>
      </c>
      <c r="B1814" t="s">
        <v>6926</v>
      </c>
      <c r="C1814" s="1" t="str">
        <f t="shared" si="286"/>
        <v>21:0455</v>
      </c>
      <c r="D1814" s="1" t="str">
        <f t="shared" si="287"/>
        <v>21:0149</v>
      </c>
      <c r="E1814" t="s">
        <v>6927</v>
      </c>
      <c r="F1814" t="s">
        <v>6928</v>
      </c>
      <c r="H1814">
        <v>54.181840100000002</v>
      </c>
      <c r="I1814">
        <v>-128.16198890000001</v>
      </c>
      <c r="J1814" s="1" t="str">
        <f t="shared" si="288"/>
        <v>NGR bulk stream sediment</v>
      </c>
      <c r="K1814" s="1" t="str">
        <f t="shared" si="289"/>
        <v>&lt;177 micron (NGR)</v>
      </c>
      <c r="L1814">
        <v>93</v>
      </c>
      <c r="M1814" t="s">
        <v>63</v>
      </c>
      <c r="N1814">
        <v>1813</v>
      </c>
      <c r="O1814">
        <v>1</v>
      </c>
    </row>
    <row r="1815" spans="1:15" hidden="1" x14ac:dyDescent="0.3">
      <c r="A1815" t="s">
        <v>6929</v>
      </c>
      <c r="B1815" t="s">
        <v>6930</v>
      </c>
      <c r="C1815" s="1" t="str">
        <f t="shared" si="286"/>
        <v>21:0455</v>
      </c>
      <c r="D1815" s="1" t="str">
        <f t="shared" si="287"/>
        <v>21:0149</v>
      </c>
      <c r="E1815" t="s">
        <v>6931</v>
      </c>
      <c r="F1815" t="s">
        <v>6932</v>
      </c>
      <c r="H1815">
        <v>54.218805600000003</v>
      </c>
      <c r="I1815">
        <v>-128.01758269999999</v>
      </c>
      <c r="J1815" s="1" t="str">
        <f t="shared" si="288"/>
        <v>NGR bulk stream sediment</v>
      </c>
      <c r="K1815" s="1" t="str">
        <f t="shared" si="289"/>
        <v>&lt;177 micron (NGR)</v>
      </c>
      <c r="L1815">
        <v>93</v>
      </c>
      <c r="M1815" t="s">
        <v>68</v>
      </c>
      <c r="N1815">
        <v>1814</v>
      </c>
      <c r="O1815">
        <v>19</v>
      </c>
    </row>
    <row r="1816" spans="1:15" hidden="1" x14ac:dyDescent="0.3">
      <c r="A1816" t="s">
        <v>6933</v>
      </c>
      <c r="B1816" t="s">
        <v>6934</v>
      </c>
      <c r="C1816" s="1" t="str">
        <f t="shared" si="286"/>
        <v>21:0455</v>
      </c>
      <c r="D1816" s="1" t="str">
        <f>HYPERLINK("https://geochem.nrcan.gc.ca/cdogs/content/svy/svy_e.htm", "")</f>
        <v/>
      </c>
      <c r="G1816" s="1" t="str">
        <f>HYPERLINK("https://geochem.nrcan.gc.ca/cdogs/content/cr_/cr_00121_e.htm", "121")</f>
        <v>121</v>
      </c>
      <c r="J1816" t="s">
        <v>31</v>
      </c>
      <c r="K1816" t="s">
        <v>32</v>
      </c>
      <c r="L1816">
        <v>93</v>
      </c>
      <c r="M1816" t="s">
        <v>33</v>
      </c>
      <c r="N1816">
        <v>1815</v>
      </c>
      <c r="O1816">
        <v>2</v>
      </c>
    </row>
    <row r="1817" spans="1:15" hidden="1" x14ac:dyDescent="0.3">
      <c r="A1817" t="s">
        <v>6935</v>
      </c>
      <c r="B1817" t="s">
        <v>6936</v>
      </c>
      <c r="C1817" s="1" t="str">
        <f t="shared" si="286"/>
        <v>21:0455</v>
      </c>
      <c r="D1817" s="1" t="str">
        <f t="shared" ref="D1817:D1841" si="290">HYPERLINK("https://geochem.nrcan.gc.ca/cdogs/content/svy/svy210149_e.htm", "21:0149")</f>
        <v>21:0149</v>
      </c>
      <c r="E1817" t="s">
        <v>6937</v>
      </c>
      <c r="F1817" t="s">
        <v>6938</v>
      </c>
      <c r="H1817">
        <v>54.220801700000003</v>
      </c>
      <c r="I1817">
        <v>-128.0232255</v>
      </c>
      <c r="J1817" s="1" t="str">
        <f t="shared" ref="J1817:J1841" si="291">HYPERLINK("https://geochem.nrcan.gc.ca/cdogs/content/kwd/kwd020030_e.htm", "NGR bulk stream sediment")</f>
        <v>NGR bulk stream sediment</v>
      </c>
      <c r="K1817" s="1" t="str">
        <f t="shared" ref="K1817:K1841" si="292">HYPERLINK("https://geochem.nrcan.gc.ca/cdogs/content/kwd/kwd080006_e.htm", "&lt;177 micron (NGR)")</f>
        <v>&lt;177 micron (NGR)</v>
      </c>
      <c r="L1817">
        <v>93</v>
      </c>
      <c r="M1817" t="s">
        <v>77</v>
      </c>
      <c r="N1817">
        <v>1816</v>
      </c>
      <c r="O1817">
        <v>8</v>
      </c>
    </row>
    <row r="1818" spans="1:15" hidden="1" x14ac:dyDescent="0.3">
      <c r="A1818" t="s">
        <v>6939</v>
      </c>
      <c r="B1818" t="s">
        <v>6940</v>
      </c>
      <c r="C1818" s="1" t="str">
        <f t="shared" si="286"/>
        <v>21:0455</v>
      </c>
      <c r="D1818" s="1" t="str">
        <f t="shared" si="290"/>
        <v>21:0149</v>
      </c>
      <c r="E1818" t="s">
        <v>6941</v>
      </c>
      <c r="F1818" t="s">
        <v>6942</v>
      </c>
      <c r="H1818">
        <v>54.2078402</v>
      </c>
      <c r="I1818">
        <v>-128.03651790000001</v>
      </c>
      <c r="J1818" s="1" t="str">
        <f t="shared" si="291"/>
        <v>NGR bulk stream sediment</v>
      </c>
      <c r="K1818" s="1" t="str">
        <f t="shared" si="292"/>
        <v>&lt;177 micron (NGR)</v>
      </c>
      <c r="L1818">
        <v>93</v>
      </c>
      <c r="M1818" t="s">
        <v>82</v>
      </c>
      <c r="N1818">
        <v>1817</v>
      </c>
      <c r="O1818">
        <v>8</v>
      </c>
    </row>
    <row r="1819" spans="1:15" hidden="1" x14ac:dyDescent="0.3">
      <c r="A1819" t="s">
        <v>6943</v>
      </c>
      <c r="B1819" t="s">
        <v>6944</v>
      </c>
      <c r="C1819" s="1" t="str">
        <f t="shared" si="286"/>
        <v>21:0455</v>
      </c>
      <c r="D1819" s="1" t="str">
        <f t="shared" si="290"/>
        <v>21:0149</v>
      </c>
      <c r="E1819" t="s">
        <v>6945</v>
      </c>
      <c r="F1819" t="s">
        <v>6946</v>
      </c>
      <c r="H1819">
        <v>54.2011599</v>
      </c>
      <c r="I1819">
        <v>-128.03736309999999</v>
      </c>
      <c r="J1819" s="1" t="str">
        <f t="shared" si="291"/>
        <v>NGR bulk stream sediment</v>
      </c>
      <c r="K1819" s="1" t="str">
        <f t="shared" si="292"/>
        <v>&lt;177 micron (NGR)</v>
      </c>
      <c r="L1819">
        <v>93</v>
      </c>
      <c r="M1819" t="s">
        <v>87</v>
      </c>
      <c r="N1819">
        <v>1818</v>
      </c>
      <c r="O1819">
        <v>1</v>
      </c>
    </row>
    <row r="1820" spans="1:15" hidden="1" x14ac:dyDescent="0.3">
      <c r="A1820" t="s">
        <v>6947</v>
      </c>
      <c r="B1820" t="s">
        <v>6948</v>
      </c>
      <c r="C1820" s="1" t="str">
        <f t="shared" si="286"/>
        <v>21:0455</v>
      </c>
      <c r="D1820" s="1" t="str">
        <f t="shared" si="290"/>
        <v>21:0149</v>
      </c>
      <c r="E1820" t="s">
        <v>6949</v>
      </c>
      <c r="F1820" t="s">
        <v>6950</v>
      </c>
      <c r="H1820">
        <v>54.197882</v>
      </c>
      <c r="I1820">
        <v>-128.05820979999999</v>
      </c>
      <c r="J1820" s="1" t="str">
        <f t="shared" si="291"/>
        <v>NGR bulk stream sediment</v>
      </c>
      <c r="K1820" s="1" t="str">
        <f t="shared" si="292"/>
        <v>&lt;177 micron (NGR)</v>
      </c>
      <c r="L1820">
        <v>93</v>
      </c>
      <c r="M1820" t="s">
        <v>92</v>
      </c>
      <c r="N1820">
        <v>1819</v>
      </c>
      <c r="O1820">
        <v>2</v>
      </c>
    </row>
    <row r="1821" spans="1:15" hidden="1" x14ac:dyDescent="0.3">
      <c r="A1821" t="s">
        <v>6951</v>
      </c>
      <c r="B1821" t="s">
        <v>6952</v>
      </c>
      <c r="C1821" s="1" t="str">
        <f t="shared" si="286"/>
        <v>21:0455</v>
      </c>
      <c r="D1821" s="1" t="str">
        <f t="shared" si="290"/>
        <v>21:0149</v>
      </c>
      <c r="E1821" t="s">
        <v>6953</v>
      </c>
      <c r="F1821" t="s">
        <v>6954</v>
      </c>
      <c r="H1821">
        <v>54.204482300000002</v>
      </c>
      <c r="I1821">
        <v>-128.05287770000001</v>
      </c>
      <c r="J1821" s="1" t="str">
        <f t="shared" si="291"/>
        <v>NGR bulk stream sediment</v>
      </c>
      <c r="K1821" s="1" t="str">
        <f t="shared" si="292"/>
        <v>&lt;177 micron (NGR)</v>
      </c>
      <c r="L1821">
        <v>93</v>
      </c>
      <c r="M1821" t="s">
        <v>97</v>
      </c>
      <c r="N1821">
        <v>1820</v>
      </c>
      <c r="O1821">
        <v>1</v>
      </c>
    </row>
    <row r="1822" spans="1:15" hidden="1" x14ac:dyDescent="0.3">
      <c r="A1822" t="s">
        <v>6955</v>
      </c>
      <c r="B1822" t="s">
        <v>6956</v>
      </c>
      <c r="C1822" s="1" t="str">
        <f t="shared" si="286"/>
        <v>21:0455</v>
      </c>
      <c r="D1822" s="1" t="str">
        <f t="shared" si="290"/>
        <v>21:0149</v>
      </c>
      <c r="E1822" t="s">
        <v>6957</v>
      </c>
      <c r="F1822" t="s">
        <v>6958</v>
      </c>
      <c r="H1822">
        <v>54.193470400000002</v>
      </c>
      <c r="I1822">
        <v>-128.08885710000001</v>
      </c>
      <c r="J1822" s="1" t="str">
        <f t="shared" si="291"/>
        <v>NGR bulk stream sediment</v>
      </c>
      <c r="K1822" s="1" t="str">
        <f t="shared" si="292"/>
        <v>&lt;177 micron (NGR)</v>
      </c>
      <c r="L1822">
        <v>93</v>
      </c>
      <c r="M1822" t="s">
        <v>102</v>
      </c>
      <c r="N1822">
        <v>1821</v>
      </c>
      <c r="O1822">
        <v>2</v>
      </c>
    </row>
    <row r="1823" spans="1:15" hidden="1" x14ac:dyDescent="0.3">
      <c r="A1823" t="s">
        <v>6959</v>
      </c>
      <c r="B1823" t="s">
        <v>6960</v>
      </c>
      <c r="C1823" s="1" t="str">
        <f t="shared" si="286"/>
        <v>21:0455</v>
      </c>
      <c r="D1823" s="1" t="str">
        <f t="shared" si="290"/>
        <v>21:0149</v>
      </c>
      <c r="E1823" t="s">
        <v>6961</v>
      </c>
      <c r="F1823" t="s">
        <v>6962</v>
      </c>
      <c r="H1823">
        <v>54.197446399999997</v>
      </c>
      <c r="I1823">
        <v>-128.08455420000001</v>
      </c>
      <c r="J1823" s="1" t="str">
        <f t="shared" si="291"/>
        <v>NGR bulk stream sediment</v>
      </c>
      <c r="K1823" s="1" t="str">
        <f t="shared" si="292"/>
        <v>&lt;177 micron (NGR)</v>
      </c>
      <c r="L1823">
        <v>93</v>
      </c>
      <c r="M1823" t="s">
        <v>107</v>
      </c>
      <c r="N1823">
        <v>1822</v>
      </c>
      <c r="O1823">
        <v>1</v>
      </c>
    </row>
    <row r="1824" spans="1:15" hidden="1" x14ac:dyDescent="0.3">
      <c r="A1824" t="s">
        <v>6963</v>
      </c>
      <c r="B1824" t="s">
        <v>6964</v>
      </c>
      <c r="C1824" s="1" t="str">
        <f t="shared" si="286"/>
        <v>21:0455</v>
      </c>
      <c r="D1824" s="1" t="str">
        <f t="shared" si="290"/>
        <v>21:0149</v>
      </c>
      <c r="E1824" t="s">
        <v>6965</v>
      </c>
      <c r="F1824" t="s">
        <v>6966</v>
      </c>
      <c r="H1824">
        <v>54.192360100000002</v>
      </c>
      <c r="I1824">
        <v>-128.10987940000001</v>
      </c>
      <c r="J1824" s="1" t="str">
        <f t="shared" si="291"/>
        <v>NGR bulk stream sediment</v>
      </c>
      <c r="K1824" s="1" t="str">
        <f t="shared" si="292"/>
        <v>&lt;177 micron (NGR)</v>
      </c>
      <c r="L1824">
        <v>93</v>
      </c>
      <c r="M1824" t="s">
        <v>112</v>
      </c>
      <c r="N1824">
        <v>1823</v>
      </c>
      <c r="O1824">
        <v>2</v>
      </c>
    </row>
    <row r="1825" spans="1:15" hidden="1" x14ac:dyDescent="0.3">
      <c r="A1825" t="s">
        <v>6967</v>
      </c>
      <c r="B1825" t="s">
        <v>6968</v>
      </c>
      <c r="C1825" s="1" t="str">
        <f t="shared" si="286"/>
        <v>21:0455</v>
      </c>
      <c r="D1825" s="1" t="str">
        <f t="shared" si="290"/>
        <v>21:0149</v>
      </c>
      <c r="E1825" t="s">
        <v>6969</v>
      </c>
      <c r="F1825" t="s">
        <v>6970</v>
      </c>
      <c r="H1825">
        <v>54.249811700000002</v>
      </c>
      <c r="I1825">
        <v>-128.276163</v>
      </c>
      <c r="J1825" s="1" t="str">
        <f t="shared" si="291"/>
        <v>NGR bulk stream sediment</v>
      </c>
      <c r="K1825" s="1" t="str">
        <f t="shared" si="292"/>
        <v>&lt;177 micron (NGR)</v>
      </c>
      <c r="L1825">
        <v>94</v>
      </c>
      <c r="M1825" t="s">
        <v>19</v>
      </c>
      <c r="N1825">
        <v>1824</v>
      </c>
      <c r="O1825">
        <v>2</v>
      </c>
    </row>
    <row r="1826" spans="1:15" hidden="1" x14ac:dyDescent="0.3">
      <c r="A1826" t="s">
        <v>6971</v>
      </c>
      <c r="B1826" t="s">
        <v>6972</v>
      </c>
      <c r="C1826" s="1" t="str">
        <f t="shared" si="286"/>
        <v>21:0455</v>
      </c>
      <c r="D1826" s="1" t="str">
        <f t="shared" si="290"/>
        <v>21:0149</v>
      </c>
      <c r="E1826" t="s">
        <v>6973</v>
      </c>
      <c r="F1826" t="s">
        <v>6974</v>
      </c>
      <c r="H1826">
        <v>54.253161499999997</v>
      </c>
      <c r="I1826">
        <v>-128.1109032</v>
      </c>
      <c r="J1826" s="1" t="str">
        <f t="shared" si="291"/>
        <v>NGR bulk stream sediment</v>
      </c>
      <c r="K1826" s="1" t="str">
        <f t="shared" si="292"/>
        <v>&lt;177 micron (NGR)</v>
      </c>
      <c r="L1826">
        <v>94</v>
      </c>
      <c r="M1826" t="s">
        <v>38</v>
      </c>
      <c r="N1826">
        <v>1825</v>
      </c>
      <c r="O1826">
        <v>1</v>
      </c>
    </row>
    <row r="1827" spans="1:15" hidden="1" x14ac:dyDescent="0.3">
      <c r="A1827" t="s">
        <v>6975</v>
      </c>
      <c r="B1827" t="s">
        <v>6976</v>
      </c>
      <c r="C1827" s="1" t="str">
        <f t="shared" si="286"/>
        <v>21:0455</v>
      </c>
      <c r="D1827" s="1" t="str">
        <f t="shared" si="290"/>
        <v>21:0149</v>
      </c>
      <c r="E1827" t="s">
        <v>6977</v>
      </c>
      <c r="F1827" t="s">
        <v>6978</v>
      </c>
      <c r="H1827">
        <v>54.259562500000001</v>
      </c>
      <c r="I1827">
        <v>-128.12717670000001</v>
      </c>
      <c r="J1827" s="1" t="str">
        <f t="shared" si="291"/>
        <v>NGR bulk stream sediment</v>
      </c>
      <c r="K1827" s="1" t="str">
        <f t="shared" si="292"/>
        <v>&lt;177 micron (NGR)</v>
      </c>
      <c r="L1827">
        <v>94</v>
      </c>
      <c r="M1827" t="s">
        <v>43</v>
      </c>
      <c r="N1827">
        <v>1826</v>
      </c>
      <c r="O1827">
        <v>1</v>
      </c>
    </row>
    <row r="1828" spans="1:15" hidden="1" x14ac:dyDescent="0.3">
      <c r="A1828" t="s">
        <v>6979</v>
      </c>
      <c r="B1828" t="s">
        <v>6980</v>
      </c>
      <c r="C1828" s="1" t="str">
        <f t="shared" si="286"/>
        <v>21:0455</v>
      </c>
      <c r="D1828" s="1" t="str">
        <f t="shared" si="290"/>
        <v>21:0149</v>
      </c>
      <c r="E1828" t="s">
        <v>6981</v>
      </c>
      <c r="F1828" t="s">
        <v>6982</v>
      </c>
      <c r="H1828">
        <v>54.265808800000002</v>
      </c>
      <c r="I1828">
        <v>-128.12471099999999</v>
      </c>
      <c r="J1828" s="1" t="str">
        <f t="shared" si="291"/>
        <v>NGR bulk stream sediment</v>
      </c>
      <c r="K1828" s="1" t="str">
        <f t="shared" si="292"/>
        <v>&lt;177 micron (NGR)</v>
      </c>
      <c r="L1828">
        <v>94</v>
      </c>
      <c r="M1828" t="s">
        <v>24</v>
      </c>
      <c r="N1828">
        <v>1827</v>
      </c>
      <c r="O1828">
        <v>1</v>
      </c>
    </row>
    <row r="1829" spans="1:15" hidden="1" x14ac:dyDescent="0.3">
      <c r="A1829" t="s">
        <v>6983</v>
      </c>
      <c r="B1829" t="s">
        <v>6984</v>
      </c>
      <c r="C1829" s="1" t="str">
        <f t="shared" si="286"/>
        <v>21:0455</v>
      </c>
      <c r="D1829" s="1" t="str">
        <f t="shared" si="290"/>
        <v>21:0149</v>
      </c>
      <c r="E1829" t="s">
        <v>6981</v>
      </c>
      <c r="F1829" t="s">
        <v>6985</v>
      </c>
      <c r="H1829">
        <v>54.265808800000002</v>
      </c>
      <c r="I1829">
        <v>-128.12471099999999</v>
      </c>
      <c r="J1829" s="1" t="str">
        <f t="shared" si="291"/>
        <v>NGR bulk stream sediment</v>
      </c>
      <c r="K1829" s="1" t="str">
        <f t="shared" si="292"/>
        <v>&lt;177 micron (NGR)</v>
      </c>
      <c r="L1829">
        <v>94</v>
      </c>
      <c r="M1829" t="s">
        <v>28</v>
      </c>
      <c r="N1829">
        <v>1828</v>
      </c>
      <c r="O1829">
        <v>2</v>
      </c>
    </row>
    <row r="1830" spans="1:15" hidden="1" x14ac:dyDescent="0.3">
      <c r="A1830" t="s">
        <v>6986</v>
      </c>
      <c r="B1830" t="s">
        <v>6987</v>
      </c>
      <c r="C1830" s="1" t="str">
        <f t="shared" si="286"/>
        <v>21:0455</v>
      </c>
      <c r="D1830" s="1" t="str">
        <f t="shared" si="290"/>
        <v>21:0149</v>
      </c>
      <c r="E1830" t="s">
        <v>6988</v>
      </c>
      <c r="F1830" t="s">
        <v>6989</v>
      </c>
      <c r="H1830">
        <v>54.2767445</v>
      </c>
      <c r="I1830">
        <v>-128.14836109999999</v>
      </c>
      <c r="J1830" s="1" t="str">
        <f t="shared" si="291"/>
        <v>NGR bulk stream sediment</v>
      </c>
      <c r="K1830" s="1" t="str">
        <f t="shared" si="292"/>
        <v>&lt;177 micron (NGR)</v>
      </c>
      <c r="L1830">
        <v>94</v>
      </c>
      <c r="M1830" t="s">
        <v>48</v>
      </c>
      <c r="N1830">
        <v>1829</v>
      </c>
      <c r="O1830">
        <v>2</v>
      </c>
    </row>
    <row r="1831" spans="1:15" hidden="1" x14ac:dyDescent="0.3">
      <c r="A1831" t="s">
        <v>6990</v>
      </c>
      <c r="B1831" t="s">
        <v>6991</v>
      </c>
      <c r="C1831" s="1" t="str">
        <f t="shared" si="286"/>
        <v>21:0455</v>
      </c>
      <c r="D1831" s="1" t="str">
        <f t="shared" si="290"/>
        <v>21:0149</v>
      </c>
      <c r="E1831" t="s">
        <v>6992</v>
      </c>
      <c r="F1831" t="s">
        <v>6993</v>
      </c>
      <c r="H1831">
        <v>54.275533600000003</v>
      </c>
      <c r="I1831">
        <v>-128.1641583</v>
      </c>
      <c r="J1831" s="1" t="str">
        <f t="shared" si="291"/>
        <v>NGR bulk stream sediment</v>
      </c>
      <c r="K1831" s="1" t="str">
        <f t="shared" si="292"/>
        <v>&lt;177 micron (NGR)</v>
      </c>
      <c r="L1831">
        <v>94</v>
      </c>
      <c r="M1831" t="s">
        <v>53</v>
      </c>
      <c r="N1831">
        <v>1830</v>
      </c>
      <c r="O1831">
        <v>1</v>
      </c>
    </row>
    <row r="1832" spans="1:15" hidden="1" x14ac:dyDescent="0.3">
      <c r="A1832" t="s">
        <v>6994</v>
      </c>
      <c r="B1832" t="s">
        <v>6995</v>
      </c>
      <c r="C1832" s="1" t="str">
        <f t="shared" si="286"/>
        <v>21:0455</v>
      </c>
      <c r="D1832" s="1" t="str">
        <f t="shared" si="290"/>
        <v>21:0149</v>
      </c>
      <c r="E1832" t="s">
        <v>6996</v>
      </c>
      <c r="F1832" t="s">
        <v>6997</v>
      </c>
      <c r="H1832">
        <v>54.266646899999998</v>
      </c>
      <c r="I1832">
        <v>-128.1722302</v>
      </c>
      <c r="J1832" s="1" t="str">
        <f t="shared" si="291"/>
        <v>NGR bulk stream sediment</v>
      </c>
      <c r="K1832" s="1" t="str">
        <f t="shared" si="292"/>
        <v>&lt;177 micron (NGR)</v>
      </c>
      <c r="L1832">
        <v>94</v>
      </c>
      <c r="M1832" t="s">
        <v>58</v>
      </c>
      <c r="N1832">
        <v>1831</v>
      </c>
      <c r="O1832">
        <v>2</v>
      </c>
    </row>
    <row r="1833" spans="1:15" hidden="1" x14ac:dyDescent="0.3">
      <c r="A1833" t="s">
        <v>6998</v>
      </c>
      <c r="B1833" t="s">
        <v>6999</v>
      </c>
      <c r="C1833" s="1" t="str">
        <f t="shared" si="286"/>
        <v>21:0455</v>
      </c>
      <c r="D1833" s="1" t="str">
        <f t="shared" si="290"/>
        <v>21:0149</v>
      </c>
      <c r="E1833" t="s">
        <v>7000</v>
      </c>
      <c r="F1833" t="s">
        <v>7001</v>
      </c>
      <c r="H1833">
        <v>54.2519256</v>
      </c>
      <c r="I1833">
        <v>-128.1642828</v>
      </c>
      <c r="J1833" s="1" t="str">
        <f t="shared" si="291"/>
        <v>NGR bulk stream sediment</v>
      </c>
      <c r="K1833" s="1" t="str">
        <f t="shared" si="292"/>
        <v>&lt;177 micron (NGR)</v>
      </c>
      <c r="L1833">
        <v>94</v>
      </c>
      <c r="M1833" t="s">
        <v>63</v>
      </c>
      <c r="N1833">
        <v>1832</v>
      </c>
      <c r="O1833">
        <v>1</v>
      </c>
    </row>
    <row r="1834" spans="1:15" hidden="1" x14ac:dyDescent="0.3">
      <c r="A1834" t="s">
        <v>7002</v>
      </c>
      <c r="B1834" t="s">
        <v>7003</v>
      </c>
      <c r="C1834" s="1" t="str">
        <f t="shared" si="286"/>
        <v>21:0455</v>
      </c>
      <c r="D1834" s="1" t="str">
        <f t="shared" si="290"/>
        <v>21:0149</v>
      </c>
      <c r="E1834" t="s">
        <v>7004</v>
      </c>
      <c r="F1834" t="s">
        <v>7005</v>
      </c>
      <c r="H1834">
        <v>54.237200199999997</v>
      </c>
      <c r="I1834">
        <v>-128.1624937</v>
      </c>
      <c r="J1834" s="1" t="str">
        <f t="shared" si="291"/>
        <v>NGR bulk stream sediment</v>
      </c>
      <c r="K1834" s="1" t="str">
        <f t="shared" si="292"/>
        <v>&lt;177 micron (NGR)</v>
      </c>
      <c r="L1834">
        <v>94</v>
      </c>
      <c r="M1834" t="s">
        <v>68</v>
      </c>
      <c r="N1834">
        <v>1833</v>
      </c>
      <c r="O1834">
        <v>1</v>
      </c>
    </row>
    <row r="1835" spans="1:15" hidden="1" x14ac:dyDescent="0.3">
      <c r="A1835" t="s">
        <v>7006</v>
      </c>
      <c r="B1835" t="s">
        <v>7007</v>
      </c>
      <c r="C1835" s="1" t="str">
        <f t="shared" si="286"/>
        <v>21:0455</v>
      </c>
      <c r="D1835" s="1" t="str">
        <f t="shared" si="290"/>
        <v>21:0149</v>
      </c>
      <c r="E1835" t="s">
        <v>7008</v>
      </c>
      <c r="F1835" t="s">
        <v>7009</v>
      </c>
      <c r="H1835">
        <v>54.214827499999998</v>
      </c>
      <c r="I1835">
        <v>-128.22166290000001</v>
      </c>
      <c r="J1835" s="1" t="str">
        <f t="shared" si="291"/>
        <v>NGR bulk stream sediment</v>
      </c>
      <c r="K1835" s="1" t="str">
        <f t="shared" si="292"/>
        <v>&lt;177 micron (NGR)</v>
      </c>
      <c r="L1835">
        <v>94</v>
      </c>
      <c r="M1835" t="s">
        <v>77</v>
      </c>
      <c r="N1835">
        <v>1834</v>
      </c>
      <c r="O1835">
        <v>7</v>
      </c>
    </row>
    <row r="1836" spans="1:15" hidden="1" x14ac:dyDescent="0.3">
      <c r="A1836" t="s">
        <v>7010</v>
      </c>
      <c r="B1836" t="s">
        <v>7011</v>
      </c>
      <c r="C1836" s="1" t="str">
        <f t="shared" si="286"/>
        <v>21:0455</v>
      </c>
      <c r="D1836" s="1" t="str">
        <f t="shared" si="290"/>
        <v>21:0149</v>
      </c>
      <c r="E1836" t="s">
        <v>7012</v>
      </c>
      <c r="F1836" t="s">
        <v>7013</v>
      </c>
      <c r="H1836">
        <v>54.219715899999997</v>
      </c>
      <c r="I1836">
        <v>-128.23000590000001</v>
      </c>
      <c r="J1836" s="1" t="str">
        <f t="shared" si="291"/>
        <v>NGR bulk stream sediment</v>
      </c>
      <c r="K1836" s="1" t="str">
        <f t="shared" si="292"/>
        <v>&lt;177 micron (NGR)</v>
      </c>
      <c r="L1836">
        <v>94</v>
      </c>
      <c r="M1836" t="s">
        <v>82</v>
      </c>
      <c r="N1836">
        <v>1835</v>
      </c>
      <c r="O1836">
        <v>9</v>
      </c>
    </row>
    <row r="1837" spans="1:15" hidden="1" x14ac:dyDescent="0.3">
      <c r="A1837" t="s">
        <v>7014</v>
      </c>
      <c r="B1837" t="s">
        <v>7015</v>
      </c>
      <c r="C1837" s="1" t="str">
        <f t="shared" si="286"/>
        <v>21:0455</v>
      </c>
      <c r="D1837" s="1" t="str">
        <f t="shared" si="290"/>
        <v>21:0149</v>
      </c>
      <c r="E1837" t="s">
        <v>7016</v>
      </c>
      <c r="F1837" t="s">
        <v>7017</v>
      </c>
      <c r="H1837">
        <v>54.242888299999997</v>
      </c>
      <c r="I1837">
        <v>-128.2375534</v>
      </c>
      <c r="J1837" s="1" t="str">
        <f t="shared" si="291"/>
        <v>NGR bulk stream sediment</v>
      </c>
      <c r="K1837" s="1" t="str">
        <f t="shared" si="292"/>
        <v>&lt;177 micron (NGR)</v>
      </c>
      <c r="L1837">
        <v>94</v>
      </c>
      <c r="M1837" t="s">
        <v>87</v>
      </c>
      <c r="N1837">
        <v>1836</v>
      </c>
      <c r="O1837">
        <v>1</v>
      </c>
    </row>
    <row r="1838" spans="1:15" hidden="1" x14ac:dyDescent="0.3">
      <c r="A1838" t="s">
        <v>7018</v>
      </c>
      <c r="B1838" t="s">
        <v>7019</v>
      </c>
      <c r="C1838" s="1" t="str">
        <f t="shared" si="286"/>
        <v>21:0455</v>
      </c>
      <c r="D1838" s="1" t="str">
        <f t="shared" si="290"/>
        <v>21:0149</v>
      </c>
      <c r="E1838" t="s">
        <v>7020</v>
      </c>
      <c r="F1838" t="s">
        <v>7021</v>
      </c>
      <c r="H1838">
        <v>54.2390908</v>
      </c>
      <c r="I1838">
        <v>-128.22964490000001</v>
      </c>
      <c r="J1838" s="1" t="str">
        <f t="shared" si="291"/>
        <v>NGR bulk stream sediment</v>
      </c>
      <c r="K1838" s="1" t="str">
        <f t="shared" si="292"/>
        <v>&lt;177 micron (NGR)</v>
      </c>
      <c r="L1838">
        <v>94</v>
      </c>
      <c r="M1838" t="s">
        <v>92</v>
      </c>
      <c r="N1838">
        <v>1837</v>
      </c>
      <c r="O1838">
        <v>1</v>
      </c>
    </row>
    <row r="1839" spans="1:15" hidden="1" x14ac:dyDescent="0.3">
      <c r="A1839" t="s">
        <v>7022</v>
      </c>
      <c r="B1839" t="s">
        <v>7023</v>
      </c>
      <c r="C1839" s="1" t="str">
        <f t="shared" si="286"/>
        <v>21:0455</v>
      </c>
      <c r="D1839" s="1" t="str">
        <f t="shared" si="290"/>
        <v>21:0149</v>
      </c>
      <c r="E1839" t="s">
        <v>7024</v>
      </c>
      <c r="F1839" t="s">
        <v>7025</v>
      </c>
      <c r="H1839">
        <v>54.236382999999996</v>
      </c>
      <c r="I1839">
        <v>-128.2625592</v>
      </c>
      <c r="J1839" s="1" t="str">
        <f t="shared" si="291"/>
        <v>NGR bulk stream sediment</v>
      </c>
      <c r="K1839" s="1" t="str">
        <f t="shared" si="292"/>
        <v>&lt;177 micron (NGR)</v>
      </c>
      <c r="L1839">
        <v>94</v>
      </c>
      <c r="M1839" t="s">
        <v>97</v>
      </c>
      <c r="N1839">
        <v>1838</v>
      </c>
      <c r="O1839">
        <v>2</v>
      </c>
    </row>
    <row r="1840" spans="1:15" hidden="1" x14ac:dyDescent="0.3">
      <c r="A1840" t="s">
        <v>7026</v>
      </c>
      <c r="B1840" t="s">
        <v>7027</v>
      </c>
      <c r="C1840" s="1" t="str">
        <f t="shared" si="286"/>
        <v>21:0455</v>
      </c>
      <c r="D1840" s="1" t="str">
        <f t="shared" si="290"/>
        <v>21:0149</v>
      </c>
      <c r="E1840" t="s">
        <v>6969</v>
      </c>
      <c r="F1840" t="s">
        <v>7028</v>
      </c>
      <c r="H1840">
        <v>54.249811700000002</v>
      </c>
      <c r="I1840">
        <v>-128.276163</v>
      </c>
      <c r="J1840" s="1" t="str">
        <f t="shared" si="291"/>
        <v>NGR bulk stream sediment</v>
      </c>
      <c r="K1840" s="1" t="str">
        <f t="shared" si="292"/>
        <v>&lt;177 micron (NGR)</v>
      </c>
      <c r="L1840">
        <v>94</v>
      </c>
      <c r="M1840" t="s">
        <v>72</v>
      </c>
      <c r="N1840">
        <v>1839</v>
      </c>
      <c r="O1840">
        <v>2</v>
      </c>
    </row>
    <row r="1841" spans="1:15" hidden="1" x14ac:dyDescent="0.3">
      <c r="A1841" t="s">
        <v>7029</v>
      </c>
      <c r="B1841" t="s">
        <v>7030</v>
      </c>
      <c r="C1841" s="1" t="str">
        <f t="shared" si="286"/>
        <v>21:0455</v>
      </c>
      <c r="D1841" s="1" t="str">
        <f t="shared" si="290"/>
        <v>21:0149</v>
      </c>
      <c r="E1841" t="s">
        <v>7031</v>
      </c>
      <c r="F1841" t="s">
        <v>7032</v>
      </c>
      <c r="H1841">
        <v>54.244073700000001</v>
      </c>
      <c r="I1841">
        <v>-128.29216170000001</v>
      </c>
      <c r="J1841" s="1" t="str">
        <f t="shared" si="291"/>
        <v>NGR bulk stream sediment</v>
      </c>
      <c r="K1841" s="1" t="str">
        <f t="shared" si="292"/>
        <v>&lt;177 micron (NGR)</v>
      </c>
      <c r="L1841">
        <v>94</v>
      </c>
      <c r="M1841" t="s">
        <v>102</v>
      </c>
      <c r="N1841">
        <v>1840</v>
      </c>
      <c r="O1841">
        <v>6</v>
      </c>
    </row>
    <row r="1842" spans="1:15" hidden="1" x14ac:dyDescent="0.3">
      <c r="A1842" t="s">
        <v>7033</v>
      </c>
      <c r="B1842" t="s">
        <v>7034</v>
      </c>
      <c r="C1842" s="1" t="str">
        <f t="shared" si="286"/>
        <v>21:0455</v>
      </c>
      <c r="D1842" s="1" t="str">
        <f>HYPERLINK("https://geochem.nrcan.gc.ca/cdogs/content/svy/svy_e.htm", "")</f>
        <v/>
      </c>
      <c r="G1842" s="1" t="str">
        <f>HYPERLINK("https://geochem.nrcan.gc.ca/cdogs/content/cr_/cr_00120_e.htm", "120")</f>
        <v>120</v>
      </c>
      <c r="J1842" t="s">
        <v>31</v>
      </c>
      <c r="K1842" t="s">
        <v>32</v>
      </c>
      <c r="L1842">
        <v>94</v>
      </c>
      <c r="M1842" t="s">
        <v>33</v>
      </c>
      <c r="N1842">
        <v>1841</v>
      </c>
      <c r="O1842">
        <v>3</v>
      </c>
    </row>
    <row r="1843" spans="1:15" hidden="1" x14ac:dyDescent="0.3">
      <c r="A1843" t="s">
        <v>7035</v>
      </c>
      <c r="B1843" t="s">
        <v>7036</v>
      </c>
      <c r="C1843" s="1" t="str">
        <f t="shared" si="286"/>
        <v>21:0455</v>
      </c>
      <c r="D1843" s="1" t="str">
        <f>HYPERLINK("https://geochem.nrcan.gc.ca/cdogs/content/svy/svy210149_e.htm", "21:0149")</f>
        <v>21:0149</v>
      </c>
      <c r="E1843" t="s">
        <v>7037</v>
      </c>
      <c r="F1843" t="s">
        <v>7038</v>
      </c>
      <c r="H1843">
        <v>54.248429299999998</v>
      </c>
      <c r="I1843">
        <v>-128.31019670000001</v>
      </c>
      <c r="J1843" s="1" t="str">
        <f>HYPERLINK("https://geochem.nrcan.gc.ca/cdogs/content/kwd/kwd020030_e.htm", "NGR bulk stream sediment")</f>
        <v>NGR bulk stream sediment</v>
      </c>
      <c r="K1843" s="1" t="str">
        <f>HYPERLINK("https://geochem.nrcan.gc.ca/cdogs/content/kwd/kwd080006_e.htm", "&lt;177 micron (NGR)")</f>
        <v>&lt;177 micron (NGR)</v>
      </c>
      <c r="L1843">
        <v>94</v>
      </c>
      <c r="M1843" t="s">
        <v>107</v>
      </c>
      <c r="N1843">
        <v>1842</v>
      </c>
      <c r="O1843">
        <v>3</v>
      </c>
    </row>
    <row r="1844" spans="1:15" hidden="1" x14ac:dyDescent="0.3">
      <c r="A1844" t="s">
        <v>7039</v>
      </c>
      <c r="B1844" t="s">
        <v>7040</v>
      </c>
      <c r="C1844" s="1" t="str">
        <f t="shared" si="286"/>
        <v>21:0455</v>
      </c>
      <c r="D1844" s="1" t="str">
        <f>HYPERLINK("https://geochem.nrcan.gc.ca/cdogs/content/svy/svy210149_e.htm", "21:0149")</f>
        <v>21:0149</v>
      </c>
      <c r="E1844" t="s">
        <v>7041</v>
      </c>
      <c r="F1844" t="s">
        <v>7042</v>
      </c>
      <c r="H1844">
        <v>54.2602604</v>
      </c>
      <c r="I1844">
        <v>-128.3171686</v>
      </c>
      <c r="J1844" s="1" t="str">
        <f>HYPERLINK("https://geochem.nrcan.gc.ca/cdogs/content/kwd/kwd020030_e.htm", "NGR bulk stream sediment")</f>
        <v>NGR bulk stream sediment</v>
      </c>
      <c r="K1844" s="1" t="str">
        <f>HYPERLINK("https://geochem.nrcan.gc.ca/cdogs/content/kwd/kwd080006_e.htm", "&lt;177 micron (NGR)")</f>
        <v>&lt;177 micron (NGR)</v>
      </c>
      <c r="L1844">
        <v>94</v>
      </c>
      <c r="M1844" t="s">
        <v>112</v>
      </c>
      <c r="N1844">
        <v>1843</v>
      </c>
      <c r="O1844">
        <v>2</v>
      </c>
    </row>
    <row r="1845" spans="1:15" hidden="1" x14ac:dyDescent="0.3">
      <c r="A1845" t="s">
        <v>7043</v>
      </c>
      <c r="B1845" t="s">
        <v>7044</v>
      </c>
      <c r="C1845" s="1" t="str">
        <f t="shared" si="286"/>
        <v>21:0455</v>
      </c>
      <c r="D1845" s="1" t="str">
        <f>HYPERLINK("https://geochem.nrcan.gc.ca/cdogs/content/svy/svy210149_e.htm", "21:0149")</f>
        <v>21:0149</v>
      </c>
      <c r="E1845" t="s">
        <v>7045</v>
      </c>
      <c r="F1845" t="s">
        <v>7046</v>
      </c>
      <c r="H1845">
        <v>54.302955900000001</v>
      </c>
      <c r="I1845">
        <v>-128.2499536</v>
      </c>
      <c r="J1845" s="1" t="str">
        <f>HYPERLINK("https://geochem.nrcan.gc.ca/cdogs/content/kwd/kwd020030_e.htm", "NGR bulk stream sediment")</f>
        <v>NGR bulk stream sediment</v>
      </c>
      <c r="K1845" s="1" t="str">
        <f>HYPERLINK("https://geochem.nrcan.gc.ca/cdogs/content/kwd/kwd080006_e.htm", "&lt;177 micron (NGR)")</f>
        <v>&lt;177 micron (NGR)</v>
      </c>
      <c r="L1845">
        <v>95</v>
      </c>
      <c r="M1845" t="s">
        <v>19</v>
      </c>
      <c r="N1845">
        <v>1844</v>
      </c>
      <c r="O1845">
        <v>2</v>
      </c>
    </row>
    <row r="1846" spans="1:15" hidden="1" x14ac:dyDescent="0.3">
      <c r="A1846" t="s">
        <v>7047</v>
      </c>
      <c r="B1846" t="s">
        <v>7048</v>
      </c>
      <c r="C1846" s="1" t="str">
        <f t="shared" si="286"/>
        <v>21:0455</v>
      </c>
      <c r="D1846" s="1" t="str">
        <f>HYPERLINK("https://geochem.nrcan.gc.ca/cdogs/content/svy/svy_e.htm", "")</f>
        <v/>
      </c>
      <c r="G1846" s="1" t="str">
        <f>HYPERLINK("https://geochem.nrcan.gc.ca/cdogs/content/cr_/cr_00119_e.htm", "119")</f>
        <v>119</v>
      </c>
      <c r="J1846" t="s">
        <v>31</v>
      </c>
      <c r="K1846" t="s">
        <v>32</v>
      </c>
      <c r="L1846">
        <v>95</v>
      </c>
      <c r="M1846" t="s">
        <v>33</v>
      </c>
      <c r="N1846">
        <v>1845</v>
      </c>
      <c r="O1846">
        <v>3</v>
      </c>
    </row>
    <row r="1847" spans="1:15" hidden="1" x14ac:dyDescent="0.3">
      <c r="A1847" t="s">
        <v>7049</v>
      </c>
      <c r="B1847" t="s">
        <v>7050</v>
      </c>
      <c r="C1847" s="1" t="str">
        <f t="shared" si="286"/>
        <v>21:0455</v>
      </c>
      <c r="D1847" s="1" t="str">
        <f t="shared" ref="D1847:D1875" si="293">HYPERLINK("https://geochem.nrcan.gc.ca/cdogs/content/svy/svy210149_e.htm", "21:0149")</f>
        <v>21:0149</v>
      </c>
      <c r="E1847" t="s">
        <v>7051</v>
      </c>
      <c r="F1847" t="s">
        <v>7052</v>
      </c>
      <c r="H1847">
        <v>54.249790400000002</v>
      </c>
      <c r="I1847">
        <v>-128.3236033</v>
      </c>
      <c r="J1847" s="1" t="str">
        <f t="shared" ref="J1847:J1875" si="294">HYPERLINK("https://geochem.nrcan.gc.ca/cdogs/content/kwd/kwd020030_e.htm", "NGR bulk stream sediment")</f>
        <v>NGR bulk stream sediment</v>
      </c>
      <c r="K1847" s="1" t="str">
        <f t="shared" ref="K1847:K1875" si="295">HYPERLINK("https://geochem.nrcan.gc.ca/cdogs/content/kwd/kwd080006_e.htm", "&lt;177 micron (NGR)")</f>
        <v>&lt;177 micron (NGR)</v>
      </c>
      <c r="L1847">
        <v>95</v>
      </c>
      <c r="M1847" t="s">
        <v>38</v>
      </c>
      <c r="N1847">
        <v>1846</v>
      </c>
      <c r="O1847">
        <v>6</v>
      </c>
    </row>
    <row r="1848" spans="1:15" hidden="1" x14ac:dyDescent="0.3">
      <c r="A1848" t="s">
        <v>7053</v>
      </c>
      <c r="B1848" t="s">
        <v>7054</v>
      </c>
      <c r="C1848" s="1" t="str">
        <f t="shared" si="286"/>
        <v>21:0455</v>
      </c>
      <c r="D1848" s="1" t="str">
        <f t="shared" si="293"/>
        <v>21:0149</v>
      </c>
      <c r="E1848" t="s">
        <v>7055</v>
      </c>
      <c r="F1848" t="s">
        <v>7056</v>
      </c>
      <c r="H1848">
        <v>54.2532572</v>
      </c>
      <c r="I1848">
        <v>-128.3476599</v>
      </c>
      <c r="J1848" s="1" t="str">
        <f t="shared" si="294"/>
        <v>NGR bulk stream sediment</v>
      </c>
      <c r="K1848" s="1" t="str">
        <f t="shared" si="295"/>
        <v>&lt;177 micron (NGR)</v>
      </c>
      <c r="L1848">
        <v>95</v>
      </c>
      <c r="M1848" t="s">
        <v>43</v>
      </c>
      <c r="N1848">
        <v>1847</v>
      </c>
      <c r="O1848">
        <v>4</v>
      </c>
    </row>
    <row r="1849" spans="1:15" hidden="1" x14ac:dyDescent="0.3">
      <c r="A1849" t="s">
        <v>7057</v>
      </c>
      <c r="B1849" t="s">
        <v>7058</v>
      </c>
      <c r="C1849" s="1" t="str">
        <f t="shared" si="286"/>
        <v>21:0455</v>
      </c>
      <c r="D1849" s="1" t="str">
        <f t="shared" si="293"/>
        <v>21:0149</v>
      </c>
      <c r="E1849" t="s">
        <v>7059</v>
      </c>
      <c r="F1849" t="s">
        <v>7060</v>
      </c>
      <c r="H1849">
        <v>54.256805300000003</v>
      </c>
      <c r="I1849">
        <v>-128.36243250000001</v>
      </c>
      <c r="J1849" s="1" t="str">
        <f t="shared" si="294"/>
        <v>NGR bulk stream sediment</v>
      </c>
      <c r="K1849" s="1" t="str">
        <f t="shared" si="295"/>
        <v>&lt;177 micron (NGR)</v>
      </c>
      <c r="L1849">
        <v>95</v>
      </c>
      <c r="M1849" t="s">
        <v>48</v>
      </c>
      <c r="N1849">
        <v>1848</v>
      </c>
      <c r="O1849">
        <v>11</v>
      </c>
    </row>
    <row r="1850" spans="1:15" hidden="1" x14ac:dyDescent="0.3">
      <c r="A1850" t="s">
        <v>7061</v>
      </c>
      <c r="B1850" t="s">
        <v>7062</v>
      </c>
      <c r="C1850" s="1" t="str">
        <f t="shared" si="286"/>
        <v>21:0455</v>
      </c>
      <c r="D1850" s="1" t="str">
        <f t="shared" si="293"/>
        <v>21:0149</v>
      </c>
      <c r="E1850" t="s">
        <v>7063</v>
      </c>
      <c r="F1850" t="s">
        <v>7064</v>
      </c>
      <c r="H1850">
        <v>54.250035099999998</v>
      </c>
      <c r="I1850">
        <v>-128.38265809999999</v>
      </c>
      <c r="J1850" s="1" t="str">
        <f t="shared" si="294"/>
        <v>NGR bulk stream sediment</v>
      </c>
      <c r="K1850" s="1" t="str">
        <f t="shared" si="295"/>
        <v>&lt;177 micron (NGR)</v>
      </c>
      <c r="L1850">
        <v>95</v>
      </c>
      <c r="M1850" t="s">
        <v>53</v>
      </c>
      <c r="N1850">
        <v>1849</v>
      </c>
      <c r="O1850">
        <v>2</v>
      </c>
    </row>
    <row r="1851" spans="1:15" hidden="1" x14ac:dyDescent="0.3">
      <c r="A1851" t="s">
        <v>7065</v>
      </c>
      <c r="B1851" t="s">
        <v>7066</v>
      </c>
      <c r="C1851" s="1" t="str">
        <f t="shared" si="286"/>
        <v>21:0455</v>
      </c>
      <c r="D1851" s="1" t="str">
        <f t="shared" si="293"/>
        <v>21:0149</v>
      </c>
      <c r="E1851" t="s">
        <v>7067</v>
      </c>
      <c r="F1851" t="s">
        <v>7068</v>
      </c>
      <c r="H1851">
        <v>54.243848300000003</v>
      </c>
      <c r="I1851">
        <v>-128.39620869999999</v>
      </c>
      <c r="J1851" s="1" t="str">
        <f t="shared" si="294"/>
        <v>NGR bulk stream sediment</v>
      </c>
      <c r="K1851" s="1" t="str">
        <f t="shared" si="295"/>
        <v>&lt;177 micron (NGR)</v>
      </c>
      <c r="L1851">
        <v>95</v>
      </c>
      <c r="M1851" t="s">
        <v>58</v>
      </c>
      <c r="N1851">
        <v>1850</v>
      </c>
      <c r="O1851">
        <v>4</v>
      </c>
    </row>
    <row r="1852" spans="1:15" hidden="1" x14ac:dyDescent="0.3">
      <c r="A1852" t="s">
        <v>7069</v>
      </c>
      <c r="B1852" t="s">
        <v>7070</v>
      </c>
      <c r="C1852" s="1" t="str">
        <f t="shared" si="286"/>
        <v>21:0455</v>
      </c>
      <c r="D1852" s="1" t="str">
        <f t="shared" si="293"/>
        <v>21:0149</v>
      </c>
      <c r="E1852" t="s">
        <v>7071</v>
      </c>
      <c r="F1852" t="s">
        <v>7072</v>
      </c>
      <c r="H1852">
        <v>54.249357099999997</v>
      </c>
      <c r="I1852">
        <v>-128.41617220000001</v>
      </c>
      <c r="J1852" s="1" t="str">
        <f t="shared" si="294"/>
        <v>NGR bulk stream sediment</v>
      </c>
      <c r="K1852" s="1" t="str">
        <f t="shared" si="295"/>
        <v>&lt;177 micron (NGR)</v>
      </c>
      <c r="L1852">
        <v>95</v>
      </c>
      <c r="M1852" t="s">
        <v>63</v>
      </c>
      <c r="N1852">
        <v>1851</v>
      </c>
      <c r="O1852">
        <v>2</v>
      </c>
    </row>
    <row r="1853" spans="1:15" hidden="1" x14ac:dyDescent="0.3">
      <c r="A1853" t="s">
        <v>7073</v>
      </c>
      <c r="B1853" t="s">
        <v>7074</v>
      </c>
      <c r="C1853" s="1" t="str">
        <f t="shared" si="286"/>
        <v>21:0455</v>
      </c>
      <c r="D1853" s="1" t="str">
        <f t="shared" si="293"/>
        <v>21:0149</v>
      </c>
      <c r="E1853" t="s">
        <v>7075</v>
      </c>
      <c r="F1853" t="s">
        <v>7076</v>
      </c>
      <c r="H1853">
        <v>54.310282200000003</v>
      </c>
      <c r="I1853">
        <v>-128.1995441</v>
      </c>
      <c r="J1853" s="1" t="str">
        <f t="shared" si="294"/>
        <v>NGR bulk stream sediment</v>
      </c>
      <c r="K1853" s="1" t="str">
        <f t="shared" si="295"/>
        <v>&lt;177 micron (NGR)</v>
      </c>
      <c r="L1853">
        <v>95</v>
      </c>
      <c r="M1853" t="s">
        <v>68</v>
      </c>
      <c r="N1853">
        <v>1852</v>
      </c>
      <c r="O1853">
        <v>1</v>
      </c>
    </row>
    <row r="1854" spans="1:15" hidden="1" x14ac:dyDescent="0.3">
      <c r="A1854" t="s">
        <v>7077</v>
      </c>
      <c r="B1854" t="s">
        <v>7078</v>
      </c>
      <c r="C1854" s="1" t="str">
        <f t="shared" si="286"/>
        <v>21:0455</v>
      </c>
      <c r="D1854" s="1" t="str">
        <f t="shared" si="293"/>
        <v>21:0149</v>
      </c>
      <c r="E1854" t="s">
        <v>7079</v>
      </c>
      <c r="F1854" t="s">
        <v>7080</v>
      </c>
      <c r="H1854">
        <v>54.313543899999999</v>
      </c>
      <c r="I1854">
        <v>-128.19672929999999</v>
      </c>
      <c r="J1854" s="1" t="str">
        <f t="shared" si="294"/>
        <v>NGR bulk stream sediment</v>
      </c>
      <c r="K1854" s="1" t="str">
        <f t="shared" si="295"/>
        <v>&lt;177 micron (NGR)</v>
      </c>
      <c r="L1854">
        <v>95</v>
      </c>
      <c r="M1854" t="s">
        <v>77</v>
      </c>
      <c r="N1854">
        <v>1853</v>
      </c>
      <c r="O1854">
        <v>1</v>
      </c>
    </row>
    <row r="1855" spans="1:15" hidden="1" x14ac:dyDescent="0.3">
      <c r="A1855" t="s">
        <v>7081</v>
      </c>
      <c r="B1855" t="s">
        <v>7082</v>
      </c>
      <c r="C1855" s="1" t="str">
        <f t="shared" si="286"/>
        <v>21:0455</v>
      </c>
      <c r="D1855" s="1" t="str">
        <f t="shared" si="293"/>
        <v>21:0149</v>
      </c>
      <c r="E1855" t="s">
        <v>7083</v>
      </c>
      <c r="F1855" t="s">
        <v>7084</v>
      </c>
      <c r="H1855">
        <v>54.3097043</v>
      </c>
      <c r="I1855">
        <v>-128.22968090000001</v>
      </c>
      <c r="J1855" s="1" t="str">
        <f t="shared" si="294"/>
        <v>NGR bulk stream sediment</v>
      </c>
      <c r="K1855" s="1" t="str">
        <f t="shared" si="295"/>
        <v>&lt;177 micron (NGR)</v>
      </c>
      <c r="L1855">
        <v>95</v>
      </c>
      <c r="M1855" t="s">
        <v>82</v>
      </c>
      <c r="N1855">
        <v>1854</v>
      </c>
      <c r="O1855">
        <v>1</v>
      </c>
    </row>
    <row r="1856" spans="1:15" hidden="1" x14ac:dyDescent="0.3">
      <c r="A1856" t="s">
        <v>7085</v>
      </c>
      <c r="B1856" t="s">
        <v>7086</v>
      </c>
      <c r="C1856" s="1" t="str">
        <f t="shared" si="286"/>
        <v>21:0455</v>
      </c>
      <c r="D1856" s="1" t="str">
        <f t="shared" si="293"/>
        <v>21:0149</v>
      </c>
      <c r="E1856" t="s">
        <v>7087</v>
      </c>
      <c r="F1856" t="s">
        <v>7088</v>
      </c>
      <c r="H1856">
        <v>54.297556700000001</v>
      </c>
      <c r="I1856">
        <v>-128.24161580000001</v>
      </c>
      <c r="J1856" s="1" t="str">
        <f t="shared" si="294"/>
        <v>NGR bulk stream sediment</v>
      </c>
      <c r="K1856" s="1" t="str">
        <f t="shared" si="295"/>
        <v>&lt;177 micron (NGR)</v>
      </c>
      <c r="L1856">
        <v>95</v>
      </c>
      <c r="M1856" t="s">
        <v>87</v>
      </c>
      <c r="N1856">
        <v>1855</v>
      </c>
      <c r="O1856">
        <v>1</v>
      </c>
    </row>
    <row r="1857" spans="1:15" hidden="1" x14ac:dyDescent="0.3">
      <c r="A1857" t="s">
        <v>7089</v>
      </c>
      <c r="B1857" t="s">
        <v>7090</v>
      </c>
      <c r="C1857" s="1" t="str">
        <f t="shared" si="286"/>
        <v>21:0455</v>
      </c>
      <c r="D1857" s="1" t="str">
        <f t="shared" si="293"/>
        <v>21:0149</v>
      </c>
      <c r="E1857" t="s">
        <v>7045</v>
      </c>
      <c r="F1857" t="s">
        <v>7091</v>
      </c>
      <c r="H1857">
        <v>54.302955900000001</v>
      </c>
      <c r="I1857">
        <v>-128.2499536</v>
      </c>
      <c r="J1857" s="1" t="str">
        <f t="shared" si="294"/>
        <v>NGR bulk stream sediment</v>
      </c>
      <c r="K1857" s="1" t="str">
        <f t="shared" si="295"/>
        <v>&lt;177 micron (NGR)</v>
      </c>
      <c r="L1857">
        <v>95</v>
      </c>
      <c r="M1857" t="s">
        <v>72</v>
      </c>
      <c r="N1857">
        <v>1856</v>
      </c>
      <c r="O1857">
        <v>2</v>
      </c>
    </row>
    <row r="1858" spans="1:15" hidden="1" x14ac:dyDescent="0.3">
      <c r="A1858" t="s">
        <v>7092</v>
      </c>
      <c r="B1858" t="s">
        <v>7093</v>
      </c>
      <c r="C1858" s="1" t="str">
        <f t="shared" ref="C1858:C1921" si="296">HYPERLINK("https://geochem.nrcan.gc.ca/cdogs/content/bdl/bdl210455_e.htm", "21:0455")</f>
        <v>21:0455</v>
      </c>
      <c r="D1858" s="1" t="str">
        <f t="shared" si="293"/>
        <v>21:0149</v>
      </c>
      <c r="E1858" t="s">
        <v>7094</v>
      </c>
      <c r="F1858" t="s">
        <v>7095</v>
      </c>
      <c r="H1858">
        <v>54.294846100000001</v>
      </c>
      <c r="I1858">
        <v>-128.2611015</v>
      </c>
      <c r="J1858" s="1" t="str">
        <f t="shared" si="294"/>
        <v>NGR bulk stream sediment</v>
      </c>
      <c r="K1858" s="1" t="str">
        <f t="shared" si="295"/>
        <v>&lt;177 micron (NGR)</v>
      </c>
      <c r="L1858">
        <v>95</v>
      </c>
      <c r="M1858" t="s">
        <v>92</v>
      </c>
      <c r="N1858">
        <v>1857</v>
      </c>
      <c r="O1858">
        <v>2</v>
      </c>
    </row>
    <row r="1859" spans="1:15" hidden="1" x14ac:dyDescent="0.3">
      <c r="A1859" t="s">
        <v>7096</v>
      </c>
      <c r="B1859" t="s">
        <v>7097</v>
      </c>
      <c r="C1859" s="1" t="str">
        <f t="shared" si="296"/>
        <v>21:0455</v>
      </c>
      <c r="D1859" s="1" t="str">
        <f t="shared" si="293"/>
        <v>21:0149</v>
      </c>
      <c r="E1859" t="s">
        <v>7098</v>
      </c>
      <c r="F1859" t="s">
        <v>7099</v>
      </c>
      <c r="H1859">
        <v>54.322923899999999</v>
      </c>
      <c r="I1859">
        <v>-128.271669</v>
      </c>
      <c r="J1859" s="1" t="str">
        <f t="shared" si="294"/>
        <v>NGR bulk stream sediment</v>
      </c>
      <c r="K1859" s="1" t="str">
        <f t="shared" si="295"/>
        <v>&lt;177 micron (NGR)</v>
      </c>
      <c r="L1859">
        <v>95</v>
      </c>
      <c r="M1859" t="s">
        <v>97</v>
      </c>
      <c r="N1859">
        <v>1858</v>
      </c>
      <c r="O1859">
        <v>1</v>
      </c>
    </row>
    <row r="1860" spans="1:15" hidden="1" x14ac:dyDescent="0.3">
      <c r="A1860" t="s">
        <v>7100</v>
      </c>
      <c r="B1860" t="s">
        <v>7101</v>
      </c>
      <c r="C1860" s="1" t="str">
        <f t="shared" si="296"/>
        <v>21:0455</v>
      </c>
      <c r="D1860" s="1" t="str">
        <f t="shared" si="293"/>
        <v>21:0149</v>
      </c>
      <c r="E1860" t="s">
        <v>7102</v>
      </c>
      <c r="F1860" t="s">
        <v>7103</v>
      </c>
      <c r="H1860">
        <v>54.315426299999999</v>
      </c>
      <c r="I1860">
        <v>-128.2818082</v>
      </c>
      <c r="J1860" s="1" t="str">
        <f t="shared" si="294"/>
        <v>NGR bulk stream sediment</v>
      </c>
      <c r="K1860" s="1" t="str">
        <f t="shared" si="295"/>
        <v>&lt;177 micron (NGR)</v>
      </c>
      <c r="L1860">
        <v>95</v>
      </c>
      <c r="M1860" t="s">
        <v>102</v>
      </c>
      <c r="N1860">
        <v>1859</v>
      </c>
      <c r="O1860">
        <v>1</v>
      </c>
    </row>
    <row r="1861" spans="1:15" hidden="1" x14ac:dyDescent="0.3">
      <c r="A1861" t="s">
        <v>7104</v>
      </c>
      <c r="B1861" t="s">
        <v>7105</v>
      </c>
      <c r="C1861" s="1" t="str">
        <f t="shared" si="296"/>
        <v>21:0455</v>
      </c>
      <c r="D1861" s="1" t="str">
        <f t="shared" si="293"/>
        <v>21:0149</v>
      </c>
      <c r="E1861" t="s">
        <v>7106</v>
      </c>
      <c r="F1861" t="s">
        <v>7107</v>
      </c>
      <c r="H1861">
        <v>54.302348299999998</v>
      </c>
      <c r="I1861">
        <v>-128.31399859999999</v>
      </c>
      <c r="J1861" s="1" t="str">
        <f t="shared" si="294"/>
        <v>NGR bulk stream sediment</v>
      </c>
      <c r="K1861" s="1" t="str">
        <f t="shared" si="295"/>
        <v>&lt;177 micron (NGR)</v>
      </c>
      <c r="L1861">
        <v>95</v>
      </c>
      <c r="M1861" t="s">
        <v>107</v>
      </c>
      <c r="N1861">
        <v>1860</v>
      </c>
      <c r="O1861">
        <v>2</v>
      </c>
    </row>
    <row r="1862" spans="1:15" hidden="1" x14ac:dyDescent="0.3">
      <c r="A1862" t="s">
        <v>7108</v>
      </c>
      <c r="B1862" t="s">
        <v>7109</v>
      </c>
      <c r="C1862" s="1" t="str">
        <f t="shared" si="296"/>
        <v>21:0455</v>
      </c>
      <c r="D1862" s="1" t="str">
        <f t="shared" si="293"/>
        <v>21:0149</v>
      </c>
      <c r="E1862" t="s">
        <v>7110</v>
      </c>
      <c r="F1862" t="s">
        <v>7111</v>
      </c>
      <c r="H1862">
        <v>54.298045899999998</v>
      </c>
      <c r="I1862">
        <v>-128.41145660000001</v>
      </c>
      <c r="J1862" s="1" t="str">
        <f t="shared" si="294"/>
        <v>NGR bulk stream sediment</v>
      </c>
      <c r="K1862" s="1" t="str">
        <f t="shared" si="295"/>
        <v>&lt;177 micron (NGR)</v>
      </c>
      <c r="L1862">
        <v>95</v>
      </c>
      <c r="M1862" t="s">
        <v>24</v>
      </c>
      <c r="N1862">
        <v>1861</v>
      </c>
      <c r="O1862">
        <v>2</v>
      </c>
    </row>
    <row r="1863" spans="1:15" hidden="1" x14ac:dyDescent="0.3">
      <c r="A1863" t="s">
        <v>7112</v>
      </c>
      <c r="B1863" t="s">
        <v>7113</v>
      </c>
      <c r="C1863" s="1" t="str">
        <f t="shared" si="296"/>
        <v>21:0455</v>
      </c>
      <c r="D1863" s="1" t="str">
        <f t="shared" si="293"/>
        <v>21:0149</v>
      </c>
      <c r="E1863" t="s">
        <v>7110</v>
      </c>
      <c r="F1863" t="s">
        <v>7114</v>
      </c>
      <c r="H1863">
        <v>54.298045899999998</v>
      </c>
      <c r="I1863">
        <v>-128.41145660000001</v>
      </c>
      <c r="J1863" s="1" t="str">
        <f t="shared" si="294"/>
        <v>NGR bulk stream sediment</v>
      </c>
      <c r="K1863" s="1" t="str">
        <f t="shared" si="295"/>
        <v>&lt;177 micron (NGR)</v>
      </c>
      <c r="L1863">
        <v>95</v>
      </c>
      <c r="M1863" t="s">
        <v>28</v>
      </c>
      <c r="N1863">
        <v>1862</v>
      </c>
      <c r="O1863">
        <v>2</v>
      </c>
    </row>
    <row r="1864" spans="1:15" hidden="1" x14ac:dyDescent="0.3">
      <c r="A1864" t="s">
        <v>7115</v>
      </c>
      <c r="B1864" t="s">
        <v>7116</v>
      </c>
      <c r="C1864" s="1" t="str">
        <f t="shared" si="296"/>
        <v>21:0455</v>
      </c>
      <c r="D1864" s="1" t="str">
        <f t="shared" si="293"/>
        <v>21:0149</v>
      </c>
      <c r="E1864" t="s">
        <v>7117</v>
      </c>
      <c r="F1864" t="s">
        <v>7118</v>
      </c>
      <c r="H1864">
        <v>54.295835199999999</v>
      </c>
      <c r="I1864">
        <v>-128.45738320000001</v>
      </c>
      <c r="J1864" s="1" t="str">
        <f t="shared" si="294"/>
        <v>NGR bulk stream sediment</v>
      </c>
      <c r="K1864" s="1" t="str">
        <f t="shared" si="295"/>
        <v>&lt;177 micron (NGR)</v>
      </c>
      <c r="L1864">
        <v>95</v>
      </c>
      <c r="M1864" t="s">
        <v>112</v>
      </c>
      <c r="N1864">
        <v>1863</v>
      </c>
      <c r="O1864">
        <v>2</v>
      </c>
    </row>
    <row r="1865" spans="1:15" hidden="1" x14ac:dyDescent="0.3">
      <c r="A1865" t="s">
        <v>7119</v>
      </c>
      <c r="B1865" t="s">
        <v>7120</v>
      </c>
      <c r="C1865" s="1" t="str">
        <f t="shared" si="296"/>
        <v>21:0455</v>
      </c>
      <c r="D1865" s="1" t="str">
        <f t="shared" si="293"/>
        <v>21:0149</v>
      </c>
      <c r="E1865" t="s">
        <v>7121</v>
      </c>
      <c r="F1865" t="s">
        <v>7122</v>
      </c>
      <c r="H1865">
        <v>54.433227100000003</v>
      </c>
      <c r="I1865">
        <v>-128.23484529999999</v>
      </c>
      <c r="J1865" s="1" t="str">
        <f t="shared" si="294"/>
        <v>NGR bulk stream sediment</v>
      </c>
      <c r="K1865" s="1" t="str">
        <f t="shared" si="295"/>
        <v>&lt;177 micron (NGR)</v>
      </c>
      <c r="L1865">
        <v>96</v>
      </c>
      <c r="M1865" t="s">
        <v>19</v>
      </c>
      <c r="N1865">
        <v>1864</v>
      </c>
      <c r="O1865">
        <v>1</v>
      </c>
    </row>
    <row r="1866" spans="1:15" hidden="1" x14ac:dyDescent="0.3">
      <c r="A1866" t="s">
        <v>7123</v>
      </c>
      <c r="B1866" t="s">
        <v>7124</v>
      </c>
      <c r="C1866" s="1" t="str">
        <f t="shared" si="296"/>
        <v>21:0455</v>
      </c>
      <c r="D1866" s="1" t="str">
        <f t="shared" si="293"/>
        <v>21:0149</v>
      </c>
      <c r="E1866" t="s">
        <v>7125</v>
      </c>
      <c r="F1866" t="s">
        <v>7126</v>
      </c>
      <c r="H1866">
        <v>54.287548000000001</v>
      </c>
      <c r="I1866">
        <v>-128.4733765</v>
      </c>
      <c r="J1866" s="1" t="str">
        <f t="shared" si="294"/>
        <v>NGR bulk stream sediment</v>
      </c>
      <c r="K1866" s="1" t="str">
        <f t="shared" si="295"/>
        <v>&lt;177 micron (NGR)</v>
      </c>
      <c r="L1866">
        <v>96</v>
      </c>
      <c r="M1866" t="s">
        <v>24</v>
      </c>
      <c r="N1866">
        <v>1865</v>
      </c>
      <c r="O1866">
        <v>1</v>
      </c>
    </row>
    <row r="1867" spans="1:15" hidden="1" x14ac:dyDescent="0.3">
      <c r="A1867" t="s">
        <v>7127</v>
      </c>
      <c r="B1867" t="s">
        <v>7128</v>
      </c>
      <c r="C1867" s="1" t="str">
        <f t="shared" si="296"/>
        <v>21:0455</v>
      </c>
      <c r="D1867" s="1" t="str">
        <f t="shared" si="293"/>
        <v>21:0149</v>
      </c>
      <c r="E1867" t="s">
        <v>7125</v>
      </c>
      <c r="F1867" t="s">
        <v>7129</v>
      </c>
      <c r="H1867">
        <v>54.287548000000001</v>
      </c>
      <c r="I1867">
        <v>-128.4733765</v>
      </c>
      <c r="J1867" s="1" t="str">
        <f t="shared" si="294"/>
        <v>NGR bulk stream sediment</v>
      </c>
      <c r="K1867" s="1" t="str">
        <f t="shared" si="295"/>
        <v>&lt;177 micron (NGR)</v>
      </c>
      <c r="L1867">
        <v>96</v>
      </c>
      <c r="M1867" t="s">
        <v>28</v>
      </c>
      <c r="N1867">
        <v>1866</v>
      </c>
      <c r="O1867">
        <v>1</v>
      </c>
    </row>
    <row r="1868" spans="1:15" hidden="1" x14ac:dyDescent="0.3">
      <c r="A1868" t="s">
        <v>7130</v>
      </c>
      <c r="B1868" t="s">
        <v>7131</v>
      </c>
      <c r="C1868" s="1" t="str">
        <f t="shared" si="296"/>
        <v>21:0455</v>
      </c>
      <c r="D1868" s="1" t="str">
        <f t="shared" si="293"/>
        <v>21:0149</v>
      </c>
      <c r="E1868" t="s">
        <v>7132</v>
      </c>
      <c r="F1868" t="s">
        <v>7133</v>
      </c>
      <c r="H1868">
        <v>54.331000099999997</v>
      </c>
      <c r="I1868">
        <v>-128.339833</v>
      </c>
      <c r="J1868" s="1" t="str">
        <f t="shared" si="294"/>
        <v>NGR bulk stream sediment</v>
      </c>
      <c r="K1868" s="1" t="str">
        <f t="shared" si="295"/>
        <v>&lt;177 micron (NGR)</v>
      </c>
      <c r="L1868">
        <v>96</v>
      </c>
      <c r="M1868" t="s">
        <v>38</v>
      </c>
      <c r="N1868">
        <v>1867</v>
      </c>
      <c r="O1868">
        <v>1</v>
      </c>
    </row>
    <row r="1869" spans="1:15" hidden="1" x14ac:dyDescent="0.3">
      <c r="A1869" t="s">
        <v>7134</v>
      </c>
      <c r="B1869" t="s">
        <v>7135</v>
      </c>
      <c r="C1869" s="1" t="str">
        <f t="shared" si="296"/>
        <v>21:0455</v>
      </c>
      <c r="D1869" s="1" t="str">
        <f t="shared" si="293"/>
        <v>21:0149</v>
      </c>
      <c r="E1869" t="s">
        <v>7136</v>
      </c>
      <c r="F1869" t="s">
        <v>7137</v>
      </c>
      <c r="H1869">
        <v>54.336176399999999</v>
      </c>
      <c r="I1869">
        <v>-128.30926830000001</v>
      </c>
      <c r="J1869" s="1" t="str">
        <f t="shared" si="294"/>
        <v>NGR bulk stream sediment</v>
      </c>
      <c r="K1869" s="1" t="str">
        <f t="shared" si="295"/>
        <v>&lt;177 micron (NGR)</v>
      </c>
      <c r="L1869">
        <v>96</v>
      </c>
      <c r="M1869" t="s">
        <v>43</v>
      </c>
      <c r="N1869">
        <v>1868</v>
      </c>
      <c r="O1869">
        <v>1</v>
      </c>
    </row>
    <row r="1870" spans="1:15" hidden="1" x14ac:dyDescent="0.3">
      <c r="A1870" t="s">
        <v>7138</v>
      </c>
      <c r="B1870" t="s">
        <v>7139</v>
      </c>
      <c r="C1870" s="1" t="str">
        <f t="shared" si="296"/>
        <v>21:0455</v>
      </c>
      <c r="D1870" s="1" t="str">
        <f t="shared" si="293"/>
        <v>21:0149</v>
      </c>
      <c r="E1870" t="s">
        <v>7140</v>
      </c>
      <c r="F1870" t="s">
        <v>7141</v>
      </c>
      <c r="H1870">
        <v>54.339664900000002</v>
      </c>
      <c r="I1870">
        <v>-128.41486029999999</v>
      </c>
      <c r="J1870" s="1" t="str">
        <f t="shared" si="294"/>
        <v>NGR bulk stream sediment</v>
      </c>
      <c r="K1870" s="1" t="str">
        <f t="shared" si="295"/>
        <v>&lt;177 micron (NGR)</v>
      </c>
      <c r="L1870">
        <v>96</v>
      </c>
      <c r="M1870" t="s">
        <v>48</v>
      </c>
      <c r="N1870">
        <v>1869</v>
      </c>
      <c r="O1870">
        <v>7</v>
      </c>
    </row>
    <row r="1871" spans="1:15" hidden="1" x14ac:dyDescent="0.3">
      <c r="A1871" t="s">
        <v>7142</v>
      </c>
      <c r="B1871" t="s">
        <v>7143</v>
      </c>
      <c r="C1871" s="1" t="str">
        <f t="shared" si="296"/>
        <v>21:0455</v>
      </c>
      <c r="D1871" s="1" t="str">
        <f t="shared" si="293"/>
        <v>21:0149</v>
      </c>
      <c r="E1871" t="s">
        <v>7144</v>
      </c>
      <c r="F1871" t="s">
        <v>7145</v>
      </c>
      <c r="H1871">
        <v>54.3310447</v>
      </c>
      <c r="I1871">
        <v>-128.46474620000001</v>
      </c>
      <c r="J1871" s="1" t="str">
        <f t="shared" si="294"/>
        <v>NGR bulk stream sediment</v>
      </c>
      <c r="K1871" s="1" t="str">
        <f t="shared" si="295"/>
        <v>&lt;177 micron (NGR)</v>
      </c>
      <c r="L1871">
        <v>96</v>
      </c>
      <c r="M1871" t="s">
        <v>53</v>
      </c>
      <c r="N1871">
        <v>1870</v>
      </c>
      <c r="O1871">
        <v>6</v>
      </c>
    </row>
    <row r="1872" spans="1:15" hidden="1" x14ac:dyDescent="0.3">
      <c r="A1872" t="s">
        <v>7146</v>
      </c>
      <c r="B1872" t="s">
        <v>7147</v>
      </c>
      <c r="C1872" s="1" t="str">
        <f t="shared" si="296"/>
        <v>21:0455</v>
      </c>
      <c r="D1872" s="1" t="str">
        <f t="shared" si="293"/>
        <v>21:0149</v>
      </c>
      <c r="E1872" t="s">
        <v>7121</v>
      </c>
      <c r="F1872" t="s">
        <v>7148</v>
      </c>
      <c r="H1872">
        <v>54.433227100000003</v>
      </c>
      <c r="I1872">
        <v>-128.23484529999999</v>
      </c>
      <c r="J1872" s="1" t="str">
        <f t="shared" si="294"/>
        <v>NGR bulk stream sediment</v>
      </c>
      <c r="K1872" s="1" t="str">
        <f t="shared" si="295"/>
        <v>&lt;177 micron (NGR)</v>
      </c>
      <c r="L1872">
        <v>96</v>
      </c>
      <c r="M1872" t="s">
        <v>72</v>
      </c>
      <c r="N1872">
        <v>1871</v>
      </c>
      <c r="O1872">
        <v>1</v>
      </c>
    </row>
    <row r="1873" spans="1:15" hidden="1" x14ac:dyDescent="0.3">
      <c r="A1873" t="s">
        <v>7149</v>
      </c>
      <c r="B1873" t="s">
        <v>7150</v>
      </c>
      <c r="C1873" s="1" t="str">
        <f t="shared" si="296"/>
        <v>21:0455</v>
      </c>
      <c r="D1873" s="1" t="str">
        <f t="shared" si="293"/>
        <v>21:0149</v>
      </c>
      <c r="E1873" t="s">
        <v>7151</v>
      </c>
      <c r="F1873" t="s">
        <v>7152</v>
      </c>
      <c r="H1873">
        <v>54.429414299999998</v>
      </c>
      <c r="I1873">
        <v>-128.2740537</v>
      </c>
      <c r="J1873" s="1" t="str">
        <f t="shared" si="294"/>
        <v>NGR bulk stream sediment</v>
      </c>
      <c r="K1873" s="1" t="str">
        <f t="shared" si="295"/>
        <v>&lt;177 micron (NGR)</v>
      </c>
      <c r="L1873">
        <v>96</v>
      </c>
      <c r="M1873" t="s">
        <v>58</v>
      </c>
      <c r="N1873">
        <v>1872</v>
      </c>
      <c r="O1873">
        <v>1</v>
      </c>
    </row>
    <row r="1874" spans="1:15" hidden="1" x14ac:dyDescent="0.3">
      <c r="A1874" t="s">
        <v>7153</v>
      </c>
      <c r="B1874" t="s">
        <v>7154</v>
      </c>
      <c r="C1874" s="1" t="str">
        <f t="shared" si="296"/>
        <v>21:0455</v>
      </c>
      <c r="D1874" s="1" t="str">
        <f t="shared" si="293"/>
        <v>21:0149</v>
      </c>
      <c r="E1874" t="s">
        <v>7155</v>
      </c>
      <c r="F1874" t="s">
        <v>7156</v>
      </c>
      <c r="H1874">
        <v>54.431922499999999</v>
      </c>
      <c r="I1874">
        <v>-128.2770768</v>
      </c>
      <c r="J1874" s="1" t="str">
        <f t="shared" si="294"/>
        <v>NGR bulk stream sediment</v>
      </c>
      <c r="K1874" s="1" t="str">
        <f t="shared" si="295"/>
        <v>&lt;177 micron (NGR)</v>
      </c>
      <c r="L1874">
        <v>96</v>
      </c>
      <c r="M1874" t="s">
        <v>63</v>
      </c>
      <c r="N1874">
        <v>1873</v>
      </c>
      <c r="O1874">
        <v>1</v>
      </c>
    </row>
    <row r="1875" spans="1:15" hidden="1" x14ac:dyDescent="0.3">
      <c r="A1875" t="s">
        <v>7157</v>
      </c>
      <c r="B1875" t="s">
        <v>7158</v>
      </c>
      <c r="C1875" s="1" t="str">
        <f t="shared" si="296"/>
        <v>21:0455</v>
      </c>
      <c r="D1875" s="1" t="str">
        <f t="shared" si="293"/>
        <v>21:0149</v>
      </c>
      <c r="E1875" t="s">
        <v>7159</v>
      </c>
      <c r="F1875" t="s">
        <v>7160</v>
      </c>
      <c r="H1875">
        <v>54.436427100000003</v>
      </c>
      <c r="I1875">
        <v>-128.3543268</v>
      </c>
      <c r="J1875" s="1" t="str">
        <f t="shared" si="294"/>
        <v>NGR bulk stream sediment</v>
      </c>
      <c r="K1875" s="1" t="str">
        <f t="shared" si="295"/>
        <v>&lt;177 micron (NGR)</v>
      </c>
      <c r="L1875">
        <v>96</v>
      </c>
      <c r="M1875" t="s">
        <v>68</v>
      </c>
      <c r="N1875">
        <v>1874</v>
      </c>
      <c r="O1875">
        <v>1</v>
      </c>
    </row>
    <row r="1876" spans="1:15" hidden="1" x14ac:dyDescent="0.3">
      <c r="A1876" t="s">
        <v>7161</v>
      </c>
      <c r="B1876" t="s">
        <v>7162</v>
      </c>
      <c r="C1876" s="1" t="str">
        <f t="shared" si="296"/>
        <v>21:0455</v>
      </c>
      <c r="D1876" s="1" t="str">
        <f>HYPERLINK("https://geochem.nrcan.gc.ca/cdogs/content/svy/svy_e.htm", "")</f>
        <v/>
      </c>
      <c r="G1876" s="1" t="str">
        <f>HYPERLINK("https://geochem.nrcan.gc.ca/cdogs/content/cr_/cr_00121_e.htm", "121")</f>
        <v>121</v>
      </c>
      <c r="J1876" t="s">
        <v>31</v>
      </c>
      <c r="K1876" t="s">
        <v>32</v>
      </c>
      <c r="L1876">
        <v>96</v>
      </c>
      <c r="M1876" t="s">
        <v>33</v>
      </c>
      <c r="N1876">
        <v>1875</v>
      </c>
      <c r="O1876">
        <v>2</v>
      </c>
    </row>
    <row r="1877" spans="1:15" hidden="1" x14ac:dyDescent="0.3">
      <c r="A1877" t="s">
        <v>7163</v>
      </c>
      <c r="B1877" t="s">
        <v>7164</v>
      </c>
      <c r="C1877" s="1" t="str">
        <f t="shared" si="296"/>
        <v>21:0455</v>
      </c>
      <c r="D1877" s="1" t="str">
        <f t="shared" ref="D1877:D1894" si="297">HYPERLINK("https://geochem.nrcan.gc.ca/cdogs/content/svy/svy210149_e.htm", "21:0149")</f>
        <v>21:0149</v>
      </c>
      <c r="E1877" t="s">
        <v>7165</v>
      </c>
      <c r="F1877" t="s">
        <v>7166</v>
      </c>
      <c r="H1877">
        <v>54.490710399999998</v>
      </c>
      <c r="I1877">
        <v>-128.14867760000001</v>
      </c>
      <c r="J1877" s="1" t="str">
        <f t="shared" ref="J1877:J1894" si="298">HYPERLINK("https://geochem.nrcan.gc.ca/cdogs/content/kwd/kwd020030_e.htm", "NGR bulk stream sediment")</f>
        <v>NGR bulk stream sediment</v>
      </c>
      <c r="K1877" s="1" t="str">
        <f t="shared" ref="K1877:K1894" si="299">HYPERLINK("https://geochem.nrcan.gc.ca/cdogs/content/kwd/kwd080006_e.htm", "&lt;177 micron (NGR)")</f>
        <v>&lt;177 micron (NGR)</v>
      </c>
      <c r="L1877">
        <v>96</v>
      </c>
      <c r="M1877" t="s">
        <v>77</v>
      </c>
      <c r="N1877">
        <v>1876</v>
      </c>
      <c r="O1877">
        <v>1</v>
      </c>
    </row>
    <row r="1878" spans="1:15" hidden="1" x14ac:dyDescent="0.3">
      <c r="A1878" t="s">
        <v>7167</v>
      </c>
      <c r="B1878" t="s">
        <v>7168</v>
      </c>
      <c r="C1878" s="1" t="str">
        <f t="shared" si="296"/>
        <v>21:0455</v>
      </c>
      <c r="D1878" s="1" t="str">
        <f t="shared" si="297"/>
        <v>21:0149</v>
      </c>
      <c r="E1878" t="s">
        <v>7169</v>
      </c>
      <c r="F1878" t="s">
        <v>7170</v>
      </c>
      <c r="H1878">
        <v>54.480014199999999</v>
      </c>
      <c r="I1878">
        <v>-128.07137349999999</v>
      </c>
      <c r="J1878" s="1" t="str">
        <f t="shared" si="298"/>
        <v>NGR bulk stream sediment</v>
      </c>
      <c r="K1878" s="1" t="str">
        <f t="shared" si="299"/>
        <v>&lt;177 micron (NGR)</v>
      </c>
      <c r="L1878">
        <v>96</v>
      </c>
      <c r="M1878" t="s">
        <v>82</v>
      </c>
      <c r="N1878">
        <v>1877</v>
      </c>
      <c r="O1878">
        <v>1</v>
      </c>
    </row>
    <row r="1879" spans="1:15" hidden="1" x14ac:dyDescent="0.3">
      <c r="A1879" t="s">
        <v>7171</v>
      </c>
      <c r="B1879" t="s">
        <v>7172</v>
      </c>
      <c r="C1879" s="1" t="str">
        <f t="shared" si="296"/>
        <v>21:0455</v>
      </c>
      <c r="D1879" s="1" t="str">
        <f t="shared" si="297"/>
        <v>21:0149</v>
      </c>
      <c r="E1879" t="s">
        <v>7173</v>
      </c>
      <c r="F1879" t="s">
        <v>7174</v>
      </c>
      <c r="H1879">
        <v>54.481945600000003</v>
      </c>
      <c r="I1879">
        <v>-128.07716400000001</v>
      </c>
      <c r="J1879" s="1" t="str">
        <f t="shared" si="298"/>
        <v>NGR bulk stream sediment</v>
      </c>
      <c r="K1879" s="1" t="str">
        <f t="shared" si="299"/>
        <v>&lt;177 micron (NGR)</v>
      </c>
      <c r="L1879">
        <v>96</v>
      </c>
      <c r="M1879" t="s">
        <v>87</v>
      </c>
      <c r="N1879">
        <v>1878</v>
      </c>
      <c r="O1879">
        <v>1</v>
      </c>
    </row>
    <row r="1880" spans="1:15" hidden="1" x14ac:dyDescent="0.3">
      <c r="A1880" t="s">
        <v>7175</v>
      </c>
      <c r="B1880" t="s">
        <v>7176</v>
      </c>
      <c r="C1880" s="1" t="str">
        <f t="shared" si="296"/>
        <v>21:0455</v>
      </c>
      <c r="D1880" s="1" t="str">
        <f t="shared" si="297"/>
        <v>21:0149</v>
      </c>
      <c r="E1880" t="s">
        <v>7177</v>
      </c>
      <c r="F1880" t="s">
        <v>7178</v>
      </c>
      <c r="H1880">
        <v>54.474285000000002</v>
      </c>
      <c r="I1880">
        <v>-128.15432699999999</v>
      </c>
      <c r="J1880" s="1" t="str">
        <f t="shared" si="298"/>
        <v>NGR bulk stream sediment</v>
      </c>
      <c r="K1880" s="1" t="str">
        <f t="shared" si="299"/>
        <v>&lt;177 micron (NGR)</v>
      </c>
      <c r="L1880">
        <v>96</v>
      </c>
      <c r="M1880" t="s">
        <v>92</v>
      </c>
      <c r="N1880">
        <v>1879</v>
      </c>
      <c r="O1880">
        <v>1</v>
      </c>
    </row>
    <row r="1881" spans="1:15" hidden="1" x14ac:dyDescent="0.3">
      <c r="A1881" t="s">
        <v>7179</v>
      </c>
      <c r="B1881" t="s">
        <v>7180</v>
      </c>
      <c r="C1881" s="1" t="str">
        <f t="shared" si="296"/>
        <v>21:0455</v>
      </c>
      <c r="D1881" s="1" t="str">
        <f t="shared" si="297"/>
        <v>21:0149</v>
      </c>
      <c r="E1881" t="s">
        <v>7181</v>
      </c>
      <c r="F1881" t="s">
        <v>7182</v>
      </c>
      <c r="H1881">
        <v>54.470849399999999</v>
      </c>
      <c r="I1881">
        <v>-128.184256</v>
      </c>
      <c r="J1881" s="1" t="str">
        <f t="shared" si="298"/>
        <v>NGR bulk stream sediment</v>
      </c>
      <c r="K1881" s="1" t="str">
        <f t="shared" si="299"/>
        <v>&lt;177 micron (NGR)</v>
      </c>
      <c r="L1881">
        <v>96</v>
      </c>
      <c r="M1881" t="s">
        <v>97</v>
      </c>
      <c r="N1881">
        <v>1880</v>
      </c>
      <c r="O1881">
        <v>1</v>
      </c>
    </row>
    <row r="1882" spans="1:15" hidden="1" x14ac:dyDescent="0.3">
      <c r="A1882" t="s">
        <v>7183</v>
      </c>
      <c r="B1882" t="s">
        <v>7184</v>
      </c>
      <c r="C1882" s="1" t="str">
        <f t="shared" si="296"/>
        <v>21:0455</v>
      </c>
      <c r="D1882" s="1" t="str">
        <f t="shared" si="297"/>
        <v>21:0149</v>
      </c>
      <c r="E1882" t="s">
        <v>7185</v>
      </c>
      <c r="F1882" t="s">
        <v>7186</v>
      </c>
      <c r="H1882">
        <v>54.475253799999997</v>
      </c>
      <c r="I1882">
        <v>-128.221529</v>
      </c>
      <c r="J1882" s="1" t="str">
        <f t="shared" si="298"/>
        <v>NGR bulk stream sediment</v>
      </c>
      <c r="K1882" s="1" t="str">
        <f t="shared" si="299"/>
        <v>&lt;177 micron (NGR)</v>
      </c>
      <c r="L1882">
        <v>96</v>
      </c>
      <c r="M1882" t="s">
        <v>102</v>
      </c>
      <c r="N1882">
        <v>1881</v>
      </c>
      <c r="O1882">
        <v>2</v>
      </c>
    </row>
    <row r="1883" spans="1:15" hidden="1" x14ac:dyDescent="0.3">
      <c r="A1883" t="s">
        <v>7187</v>
      </c>
      <c r="B1883" t="s">
        <v>7188</v>
      </c>
      <c r="C1883" s="1" t="str">
        <f t="shared" si="296"/>
        <v>21:0455</v>
      </c>
      <c r="D1883" s="1" t="str">
        <f t="shared" si="297"/>
        <v>21:0149</v>
      </c>
      <c r="E1883" t="s">
        <v>7189</v>
      </c>
      <c r="F1883" t="s">
        <v>7190</v>
      </c>
      <c r="H1883">
        <v>54.574710199999998</v>
      </c>
      <c r="I1883">
        <v>-128.33148</v>
      </c>
      <c r="J1883" s="1" t="str">
        <f t="shared" si="298"/>
        <v>NGR bulk stream sediment</v>
      </c>
      <c r="K1883" s="1" t="str">
        <f t="shared" si="299"/>
        <v>&lt;177 micron (NGR)</v>
      </c>
      <c r="L1883">
        <v>96</v>
      </c>
      <c r="M1883" t="s">
        <v>107</v>
      </c>
      <c r="N1883">
        <v>1882</v>
      </c>
      <c r="O1883">
        <v>1</v>
      </c>
    </row>
    <row r="1884" spans="1:15" hidden="1" x14ac:dyDescent="0.3">
      <c r="A1884" t="s">
        <v>7191</v>
      </c>
      <c r="B1884" t="s">
        <v>7192</v>
      </c>
      <c r="C1884" s="1" t="str">
        <f t="shared" si="296"/>
        <v>21:0455</v>
      </c>
      <c r="D1884" s="1" t="str">
        <f t="shared" si="297"/>
        <v>21:0149</v>
      </c>
      <c r="E1884" t="s">
        <v>7193</v>
      </c>
      <c r="F1884" t="s">
        <v>7194</v>
      </c>
      <c r="H1884">
        <v>54.538930100000002</v>
      </c>
      <c r="I1884">
        <v>-128.28243560000001</v>
      </c>
      <c r="J1884" s="1" t="str">
        <f t="shared" si="298"/>
        <v>NGR bulk stream sediment</v>
      </c>
      <c r="K1884" s="1" t="str">
        <f t="shared" si="299"/>
        <v>&lt;177 micron (NGR)</v>
      </c>
      <c r="L1884">
        <v>96</v>
      </c>
      <c r="M1884" t="s">
        <v>112</v>
      </c>
      <c r="N1884">
        <v>1883</v>
      </c>
      <c r="O1884">
        <v>4</v>
      </c>
    </row>
    <row r="1885" spans="1:15" hidden="1" x14ac:dyDescent="0.3">
      <c r="A1885" t="s">
        <v>7195</v>
      </c>
      <c r="B1885" t="s">
        <v>7196</v>
      </c>
      <c r="C1885" s="1" t="str">
        <f t="shared" si="296"/>
        <v>21:0455</v>
      </c>
      <c r="D1885" s="1" t="str">
        <f t="shared" si="297"/>
        <v>21:0149</v>
      </c>
      <c r="E1885" t="s">
        <v>7197</v>
      </c>
      <c r="F1885" t="s">
        <v>7198</v>
      </c>
      <c r="H1885">
        <v>54.562413999999997</v>
      </c>
      <c r="I1885">
        <v>-128.07484479999999</v>
      </c>
      <c r="J1885" s="1" t="str">
        <f t="shared" si="298"/>
        <v>NGR bulk stream sediment</v>
      </c>
      <c r="K1885" s="1" t="str">
        <f t="shared" si="299"/>
        <v>&lt;177 micron (NGR)</v>
      </c>
      <c r="L1885">
        <v>97</v>
      </c>
      <c r="M1885" t="s">
        <v>19</v>
      </c>
      <c r="N1885">
        <v>1884</v>
      </c>
      <c r="O1885">
        <v>2</v>
      </c>
    </row>
    <row r="1886" spans="1:15" hidden="1" x14ac:dyDescent="0.3">
      <c r="A1886" t="s">
        <v>7199</v>
      </c>
      <c r="B1886" t="s">
        <v>7200</v>
      </c>
      <c r="C1886" s="1" t="str">
        <f t="shared" si="296"/>
        <v>21:0455</v>
      </c>
      <c r="D1886" s="1" t="str">
        <f t="shared" si="297"/>
        <v>21:0149</v>
      </c>
      <c r="E1886" t="s">
        <v>7201</v>
      </c>
      <c r="F1886" t="s">
        <v>7202</v>
      </c>
      <c r="H1886">
        <v>54.481971899999998</v>
      </c>
      <c r="I1886">
        <v>-128.25378240000001</v>
      </c>
      <c r="J1886" s="1" t="str">
        <f t="shared" si="298"/>
        <v>NGR bulk stream sediment</v>
      </c>
      <c r="K1886" s="1" t="str">
        <f t="shared" si="299"/>
        <v>&lt;177 micron (NGR)</v>
      </c>
      <c r="L1886">
        <v>97</v>
      </c>
      <c r="M1886" t="s">
        <v>38</v>
      </c>
      <c r="N1886">
        <v>1885</v>
      </c>
      <c r="O1886">
        <v>1</v>
      </c>
    </row>
    <row r="1887" spans="1:15" hidden="1" x14ac:dyDescent="0.3">
      <c r="A1887" t="s">
        <v>7203</v>
      </c>
      <c r="B1887" t="s">
        <v>7204</v>
      </c>
      <c r="C1887" s="1" t="str">
        <f t="shared" si="296"/>
        <v>21:0455</v>
      </c>
      <c r="D1887" s="1" t="str">
        <f t="shared" si="297"/>
        <v>21:0149</v>
      </c>
      <c r="E1887" t="s">
        <v>7205</v>
      </c>
      <c r="F1887" t="s">
        <v>7206</v>
      </c>
      <c r="H1887">
        <v>54.482824600000001</v>
      </c>
      <c r="I1887">
        <v>-128.23617139999999</v>
      </c>
      <c r="J1887" s="1" t="str">
        <f t="shared" si="298"/>
        <v>NGR bulk stream sediment</v>
      </c>
      <c r="K1887" s="1" t="str">
        <f t="shared" si="299"/>
        <v>&lt;177 micron (NGR)</v>
      </c>
      <c r="L1887">
        <v>97</v>
      </c>
      <c r="M1887" t="s">
        <v>43</v>
      </c>
      <c r="N1887">
        <v>1886</v>
      </c>
      <c r="O1887">
        <v>2</v>
      </c>
    </row>
    <row r="1888" spans="1:15" hidden="1" x14ac:dyDescent="0.3">
      <c r="A1888" t="s">
        <v>7207</v>
      </c>
      <c r="B1888" t="s">
        <v>7208</v>
      </c>
      <c r="C1888" s="1" t="str">
        <f t="shared" si="296"/>
        <v>21:0455</v>
      </c>
      <c r="D1888" s="1" t="str">
        <f t="shared" si="297"/>
        <v>21:0149</v>
      </c>
      <c r="E1888" t="s">
        <v>7209</v>
      </c>
      <c r="F1888" t="s">
        <v>7210</v>
      </c>
      <c r="H1888">
        <v>54.572220399999999</v>
      </c>
      <c r="I1888">
        <v>-128.0321927</v>
      </c>
      <c r="J1888" s="1" t="str">
        <f t="shared" si="298"/>
        <v>NGR bulk stream sediment</v>
      </c>
      <c r="K1888" s="1" t="str">
        <f t="shared" si="299"/>
        <v>&lt;177 micron (NGR)</v>
      </c>
      <c r="L1888">
        <v>97</v>
      </c>
      <c r="M1888" t="s">
        <v>48</v>
      </c>
      <c r="N1888">
        <v>1887</v>
      </c>
      <c r="O1888">
        <v>4</v>
      </c>
    </row>
    <row r="1889" spans="1:15" hidden="1" x14ac:dyDescent="0.3">
      <c r="A1889" t="s">
        <v>7211</v>
      </c>
      <c r="B1889" t="s">
        <v>7212</v>
      </c>
      <c r="C1889" s="1" t="str">
        <f t="shared" si="296"/>
        <v>21:0455</v>
      </c>
      <c r="D1889" s="1" t="str">
        <f t="shared" si="297"/>
        <v>21:0149</v>
      </c>
      <c r="E1889" t="s">
        <v>7213</v>
      </c>
      <c r="F1889" t="s">
        <v>7214</v>
      </c>
      <c r="H1889">
        <v>54.560233400000001</v>
      </c>
      <c r="I1889">
        <v>-128.0647185</v>
      </c>
      <c r="J1889" s="1" t="str">
        <f t="shared" si="298"/>
        <v>NGR bulk stream sediment</v>
      </c>
      <c r="K1889" s="1" t="str">
        <f t="shared" si="299"/>
        <v>&lt;177 micron (NGR)</v>
      </c>
      <c r="L1889">
        <v>97</v>
      </c>
      <c r="M1889" t="s">
        <v>53</v>
      </c>
      <c r="N1889">
        <v>1888</v>
      </c>
      <c r="O1889">
        <v>2</v>
      </c>
    </row>
    <row r="1890" spans="1:15" hidden="1" x14ac:dyDescent="0.3">
      <c r="A1890" t="s">
        <v>7215</v>
      </c>
      <c r="B1890" t="s">
        <v>7216</v>
      </c>
      <c r="C1890" s="1" t="str">
        <f t="shared" si="296"/>
        <v>21:0455</v>
      </c>
      <c r="D1890" s="1" t="str">
        <f t="shared" si="297"/>
        <v>21:0149</v>
      </c>
      <c r="E1890" t="s">
        <v>7197</v>
      </c>
      <c r="F1890" t="s">
        <v>7217</v>
      </c>
      <c r="H1890">
        <v>54.562413999999997</v>
      </c>
      <c r="I1890">
        <v>-128.07484479999999</v>
      </c>
      <c r="J1890" s="1" t="str">
        <f t="shared" si="298"/>
        <v>NGR bulk stream sediment</v>
      </c>
      <c r="K1890" s="1" t="str">
        <f t="shared" si="299"/>
        <v>&lt;177 micron (NGR)</v>
      </c>
      <c r="L1890">
        <v>97</v>
      </c>
      <c r="M1890" t="s">
        <v>72</v>
      </c>
      <c r="N1890">
        <v>1889</v>
      </c>
      <c r="O1890">
        <v>1</v>
      </c>
    </row>
    <row r="1891" spans="1:15" hidden="1" x14ac:dyDescent="0.3">
      <c r="A1891" t="s">
        <v>7218</v>
      </c>
      <c r="B1891" t="s">
        <v>7219</v>
      </c>
      <c r="C1891" s="1" t="str">
        <f t="shared" si="296"/>
        <v>21:0455</v>
      </c>
      <c r="D1891" s="1" t="str">
        <f t="shared" si="297"/>
        <v>21:0149</v>
      </c>
      <c r="E1891" t="s">
        <v>7220</v>
      </c>
      <c r="F1891" t="s">
        <v>7221</v>
      </c>
      <c r="H1891">
        <v>54.606476000000001</v>
      </c>
      <c r="I1891">
        <v>-128.0766208</v>
      </c>
      <c r="J1891" s="1" t="str">
        <f t="shared" si="298"/>
        <v>NGR bulk stream sediment</v>
      </c>
      <c r="K1891" s="1" t="str">
        <f t="shared" si="299"/>
        <v>&lt;177 micron (NGR)</v>
      </c>
      <c r="L1891">
        <v>97</v>
      </c>
      <c r="M1891" t="s">
        <v>58</v>
      </c>
      <c r="N1891">
        <v>1890</v>
      </c>
      <c r="O1891">
        <v>2</v>
      </c>
    </row>
    <row r="1892" spans="1:15" hidden="1" x14ac:dyDescent="0.3">
      <c r="A1892" t="s">
        <v>7222</v>
      </c>
      <c r="B1892" t="s">
        <v>7223</v>
      </c>
      <c r="C1892" s="1" t="str">
        <f t="shared" si="296"/>
        <v>21:0455</v>
      </c>
      <c r="D1892" s="1" t="str">
        <f t="shared" si="297"/>
        <v>21:0149</v>
      </c>
      <c r="E1892" t="s">
        <v>7224</v>
      </c>
      <c r="F1892" t="s">
        <v>7225</v>
      </c>
      <c r="H1892">
        <v>54.587422799999999</v>
      </c>
      <c r="I1892">
        <v>-128.07310459999999</v>
      </c>
      <c r="J1892" s="1" t="str">
        <f t="shared" si="298"/>
        <v>NGR bulk stream sediment</v>
      </c>
      <c r="K1892" s="1" t="str">
        <f t="shared" si="299"/>
        <v>&lt;177 micron (NGR)</v>
      </c>
      <c r="L1892">
        <v>97</v>
      </c>
      <c r="M1892" t="s">
        <v>63</v>
      </c>
      <c r="N1892">
        <v>1891</v>
      </c>
      <c r="O1892">
        <v>2</v>
      </c>
    </row>
    <row r="1893" spans="1:15" hidden="1" x14ac:dyDescent="0.3">
      <c r="A1893" t="s">
        <v>7226</v>
      </c>
      <c r="B1893" t="s">
        <v>7227</v>
      </c>
      <c r="C1893" s="1" t="str">
        <f t="shared" si="296"/>
        <v>21:0455</v>
      </c>
      <c r="D1893" s="1" t="str">
        <f t="shared" si="297"/>
        <v>21:0149</v>
      </c>
      <c r="E1893" t="s">
        <v>7228</v>
      </c>
      <c r="F1893" t="s">
        <v>7229</v>
      </c>
      <c r="H1893">
        <v>54.570879400000003</v>
      </c>
      <c r="I1893">
        <v>-128.1071527</v>
      </c>
      <c r="J1893" s="1" t="str">
        <f t="shared" si="298"/>
        <v>NGR bulk stream sediment</v>
      </c>
      <c r="K1893" s="1" t="str">
        <f t="shared" si="299"/>
        <v>&lt;177 micron (NGR)</v>
      </c>
      <c r="L1893">
        <v>97</v>
      </c>
      <c r="M1893" t="s">
        <v>24</v>
      </c>
      <c r="N1893">
        <v>1892</v>
      </c>
      <c r="O1893">
        <v>2</v>
      </c>
    </row>
    <row r="1894" spans="1:15" hidden="1" x14ac:dyDescent="0.3">
      <c r="A1894" t="s">
        <v>7230</v>
      </c>
      <c r="B1894" t="s">
        <v>7231</v>
      </c>
      <c r="C1894" s="1" t="str">
        <f t="shared" si="296"/>
        <v>21:0455</v>
      </c>
      <c r="D1894" s="1" t="str">
        <f t="shared" si="297"/>
        <v>21:0149</v>
      </c>
      <c r="E1894" t="s">
        <v>7228</v>
      </c>
      <c r="F1894" t="s">
        <v>7232</v>
      </c>
      <c r="H1894">
        <v>54.570879400000003</v>
      </c>
      <c r="I1894">
        <v>-128.1071527</v>
      </c>
      <c r="J1894" s="1" t="str">
        <f t="shared" si="298"/>
        <v>NGR bulk stream sediment</v>
      </c>
      <c r="K1894" s="1" t="str">
        <f t="shared" si="299"/>
        <v>&lt;177 micron (NGR)</v>
      </c>
      <c r="L1894">
        <v>97</v>
      </c>
      <c r="M1894" t="s">
        <v>28</v>
      </c>
      <c r="N1894">
        <v>1893</v>
      </c>
      <c r="O1894">
        <v>2</v>
      </c>
    </row>
    <row r="1895" spans="1:15" hidden="1" x14ac:dyDescent="0.3">
      <c r="A1895" t="s">
        <v>7233</v>
      </c>
      <c r="B1895" t="s">
        <v>7234</v>
      </c>
      <c r="C1895" s="1" t="str">
        <f t="shared" si="296"/>
        <v>21:0455</v>
      </c>
      <c r="D1895" s="1" t="str">
        <f>HYPERLINK("https://geochem.nrcan.gc.ca/cdogs/content/svy/svy_e.htm", "")</f>
        <v/>
      </c>
      <c r="G1895" s="1" t="str">
        <f>HYPERLINK("https://geochem.nrcan.gc.ca/cdogs/content/cr_/cr_00120_e.htm", "120")</f>
        <v>120</v>
      </c>
      <c r="J1895" t="s">
        <v>31</v>
      </c>
      <c r="K1895" t="s">
        <v>32</v>
      </c>
      <c r="L1895">
        <v>97</v>
      </c>
      <c r="M1895" t="s">
        <v>33</v>
      </c>
      <c r="N1895">
        <v>1894</v>
      </c>
      <c r="O1895">
        <v>2</v>
      </c>
    </row>
    <row r="1896" spans="1:15" hidden="1" x14ac:dyDescent="0.3">
      <c r="A1896" t="s">
        <v>7235</v>
      </c>
      <c r="B1896" t="s">
        <v>7236</v>
      </c>
      <c r="C1896" s="1" t="str">
        <f t="shared" si="296"/>
        <v>21:0455</v>
      </c>
      <c r="D1896" s="1" t="str">
        <f t="shared" ref="D1896:D1916" si="300">HYPERLINK("https://geochem.nrcan.gc.ca/cdogs/content/svy/svy210149_e.htm", "21:0149")</f>
        <v>21:0149</v>
      </c>
      <c r="E1896" t="s">
        <v>7237</v>
      </c>
      <c r="F1896" t="s">
        <v>7238</v>
      </c>
      <c r="H1896">
        <v>54.534549900000002</v>
      </c>
      <c r="I1896">
        <v>-128.13815589999999</v>
      </c>
      <c r="J1896" s="1" t="str">
        <f t="shared" ref="J1896:J1916" si="301">HYPERLINK("https://geochem.nrcan.gc.ca/cdogs/content/kwd/kwd020030_e.htm", "NGR bulk stream sediment")</f>
        <v>NGR bulk stream sediment</v>
      </c>
      <c r="K1896" s="1" t="str">
        <f t="shared" ref="K1896:K1916" si="302">HYPERLINK("https://geochem.nrcan.gc.ca/cdogs/content/kwd/kwd080006_e.htm", "&lt;177 micron (NGR)")</f>
        <v>&lt;177 micron (NGR)</v>
      </c>
      <c r="L1896">
        <v>97</v>
      </c>
      <c r="M1896" t="s">
        <v>68</v>
      </c>
      <c r="N1896">
        <v>1895</v>
      </c>
      <c r="O1896">
        <v>1</v>
      </c>
    </row>
    <row r="1897" spans="1:15" hidden="1" x14ac:dyDescent="0.3">
      <c r="A1897" t="s">
        <v>7239</v>
      </c>
      <c r="B1897" t="s">
        <v>7240</v>
      </c>
      <c r="C1897" s="1" t="str">
        <f t="shared" si="296"/>
        <v>21:0455</v>
      </c>
      <c r="D1897" s="1" t="str">
        <f t="shared" si="300"/>
        <v>21:0149</v>
      </c>
      <c r="E1897" t="s">
        <v>7241</v>
      </c>
      <c r="F1897" t="s">
        <v>7242</v>
      </c>
      <c r="H1897">
        <v>54.6084326</v>
      </c>
      <c r="I1897">
        <v>-128.17509039999999</v>
      </c>
      <c r="J1897" s="1" t="str">
        <f t="shared" si="301"/>
        <v>NGR bulk stream sediment</v>
      </c>
      <c r="K1897" s="1" t="str">
        <f t="shared" si="302"/>
        <v>&lt;177 micron (NGR)</v>
      </c>
      <c r="L1897">
        <v>97</v>
      </c>
      <c r="M1897" t="s">
        <v>77</v>
      </c>
      <c r="N1897">
        <v>1896</v>
      </c>
      <c r="O1897">
        <v>2</v>
      </c>
    </row>
    <row r="1898" spans="1:15" hidden="1" x14ac:dyDescent="0.3">
      <c r="A1898" t="s">
        <v>7243</v>
      </c>
      <c r="B1898" t="s">
        <v>7244</v>
      </c>
      <c r="C1898" s="1" t="str">
        <f t="shared" si="296"/>
        <v>21:0455</v>
      </c>
      <c r="D1898" s="1" t="str">
        <f t="shared" si="300"/>
        <v>21:0149</v>
      </c>
      <c r="E1898" t="s">
        <v>7245</v>
      </c>
      <c r="F1898" t="s">
        <v>7246</v>
      </c>
      <c r="H1898">
        <v>54.6196871</v>
      </c>
      <c r="I1898">
        <v>-128.2148024</v>
      </c>
      <c r="J1898" s="1" t="str">
        <f t="shared" si="301"/>
        <v>NGR bulk stream sediment</v>
      </c>
      <c r="K1898" s="1" t="str">
        <f t="shared" si="302"/>
        <v>&lt;177 micron (NGR)</v>
      </c>
      <c r="L1898">
        <v>97</v>
      </c>
      <c r="M1898" t="s">
        <v>82</v>
      </c>
      <c r="N1898">
        <v>1897</v>
      </c>
      <c r="O1898">
        <v>2</v>
      </c>
    </row>
    <row r="1899" spans="1:15" hidden="1" x14ac:dyDescent="0.3">
      <c r="A1899" t="s">
        <v>7247</v>
      </c>
      <c r="B1899" t="s">
        <v>7248</v>
      </c>
      <c r="C1899" s="1" t="str">
        <f t="shared" si="296"/>
        <v>21:0455</v>
      </c>
      <c r="D1899" s="1" t="str">
        <f t="shared" si="300"/>
        <v>21:0149</v>
      </c>
      <c r="E1899" t="s">
        <v>7249</v>
      </c>
      <c r="F1899" t="s">
        <v>7250</v>
      </c>
      <c r="H1899">
        <v>54.6158511</v>
      </c>
      <c r="I1899">
        <v>-128.2178491</v>
      </c>
      <c r="J1899" s="1" t="str">
        <f t="shared" si="301"/>
        <v>NGR bulk stream sediment</v>
      </c>
      <c r="K1899" s="1" t="str">
        <f t="shared" si="302"/>
        <v>&lt;177 micron (NGR)</v>
      </c>
      <c r="L1899">
        <v>97</v>
      </c>
      <c r="M1899" t="s">
        <v>87</v>
      </c>
      <c r="N1899">
        <v>1898</v>
      </c>
      <c r="O1899">
        <v>1</v>
      </c>
    </row>
    <row r="1900" spans="1:15" hidden="1" x14ac:dyDescent="0.3">
      <c r="A1900" t="s">
        <v>7251</v>
      </c>
      <c r="B1900" t="s">
        <v>7252</v>
      </c>
      <c r="C1900" s="1" t="str">
        <f t="shared" si="296"/>
        <v>21:0455</v>
      </c>
      <c r="D1900" s="1" t="str">
        <f t="shared" si="300"/>
        <v>21:0149</v>
      </c>
      <c r="E1900" t="s">
        <v>7253</v>
      </c>
      <c r="F1900" t="s">
        <v>7254</v>
      </c>
      <c r="H1900">
        <v>54.645442500000001</v>
      </c>
      <c r="I1900">
        <v>-128.22001019999999</v>
      </c>
      <c r="J1900" s="1" t="str">
        <f t="shared" si="301"/>
        <v>NGR bulk stream sediment</v>
      </c>
      <c r="K1900" s="1" t="str">
        <f t="shared" si="302"/>
        <v>&lt;177 micron (NGR)</v>
      </c>
      <c r="L1900">
        <v>97</v>
      </c>
      <c r="M1900" t="s">
        <v>92</v>
      </c>
      <c r="N1900">
        <v>1899</v>
      </c>
      <c r="O1900">
        <v>3</v>
      </c>
    </row>
    <row r="1901" spans="1:15" hidden="1" x14ac:dyDescent="0.3">
      <c r="A1901" t="s">
        <v>7255</v>
      </c>
      <c r="B1901" t="s">
        <v>7256</v>
      </c>
      <c r="C1901" s="1" t="str">
        <f t="shared" si="296"/>
        <v>21:0455</v>
      </c>
      <c r="D1901" s="1" t="str">
        <f t="shared" si="300"/>
        <v>21:0149</v>
      </c>
      <c r="E1901" t="s">
        <v>7257</v>
      </c>
      <c r="F1901" t="s">
        <v>7258</v>
      </c>
      <c r="H1901">
        <v>54.604095600000001</v>
      </c>
      <c r="I1901">
        <v>-128.6061761</v>
      </c>
      <c r="J1901" s="1" t="str">
        <f t="shared" si="301"/>
        <v>NGR bulk stream sediment</v>
      </c>
      <c r="K1901" s="1" t="str">
        <f t="shared" si="302"/>
        <v>&lt;177 micron (NGR)</v>
      </c>
      <c r="L1901">
        <v>97</v>
      </c>
      <c r="M1901" t="s">
        <v>97</v>
      </c>
      <c r="N1901">
        <v>1900</v>
      </c>
      <c r="O1901">
        <v>1</v>
      </c>
    </row>
    <row r="1902" spans="1:15" hidden="1" x14ac:dyDescent="0.3">
      <c r="A1902" t="s">
        <v>7259</v>
      </c>
      <c r="B1902" t="s">
        <v>7260</v>
      </c>
      <c r="C1902" s="1" t="str">
        <f t="shared" si="296"/>
        <v>21:0455</v>
      </c>
      <c r="D1902" s="1" t="str">
        <f t="shared" si="300"/>
        <v>21:0149</v>
      </c>
      <c r="E1902" t="s">
        <v>7261</v>
      </c>
      <c r="F1902" t="s">
        <v>7262</v>
      </c>
      <c r="H1902">
        <v>54.6181664</v>
      </c>
      <c r="I1902">
        <v>-128.59417920000001</v>
      </c>
      <c r="J1902" s="1" t="str">
        <f t="shared" si="301"/>
        <v>NGR bulk stream sediment</v>
      </c>
      <c r="K1902" s="1" t="str">
        <f t="shared" si="302"/>
        <v>&lt;177 micron (NGR)</v>
      </c>
      <c r="L1902">
        <v>97</v>
      </c>
      <c r="M1902" t="s">
        <v>102</v>
      </c>
      <c r="N1902">
        <v>1901</v>
      </c>
      <c r="O1902">
        <v>9</v>
      </c>
    </row>
    <row r="1903" spans="1:15" hidden="1" x14ac:dyDescent="0.3">
      <c r="A1903" t="s">
        <v>7263</v>
      </c>
      <c r="B1903" t="s">
        <v>7264</v>
      </c>
      <c r="C1903" s="1" t="str">
        <f t="shared" si="296"/>
        <v>21:0455</v>
      </c>
      <c r="D1903" s="1" t="str">
        <f t="shared" si="300"/>
        <v>21:0149</v>
      </c>
      <c r="E1903" t="s">
        <v>7265</v>
      </c>
      <c r="F1903" t="s">
        <v>7266</v>
      </c>
      <c r="H1903">
        <v>54.7119371</v>
      </c>
      <c r="I1903">
        <v>-128.64672909999999</v>
      </c>
      <c r="J1903" s="1" t="str">
        <f t="shared" si="301"/>
        <v>NGR bulk stream sediment</v>
      </c>
      <c r="K1903" s="1" t="str">
        <f t="shared" si="302"/>
        <v>&lt;177 micron (NGR)</v>
      </c>
      <c r="L1903">
        <v>97</v>
      </c>
      <c r="M1903" t="s">
        <v>107</v>
      </c>
      <c r="N1903">
        <v>1902</v>
      </c>
      <c r="O1903">
        <v>4</v>
      </c>
    </row>
    <row r="1904" spans="1:15" hidden="1" x14ac:dyDescent="0.3">
      <c r="A1904" t="s">
        <v>7267</v>
      </c>
      <c r="B1904" t="s">
        <v>7268</v>
      </c>
      <c r="C1904" s="1" t="str">
        <f t="shared" si="296"/>
        <v>21:0455</v>
      </c>
      <c r="D1904" s="1" t="str">
        <f t="shared" si="300"/>
        <v>21:0149</v>
      </c>
      <c r="E1904" t="s">
        <v>7269</v>
      </c>
      <c r="F1904" t="s">
        <v>7270</v>
      </c>
      <c r="H1904">
        <v>54.709518699999997</v>
      </c>
      <c r="I1904">
        <v>-128.6494816</v>
      </c>
      <c r="J1904" s="1" t="str">
        <f t="shared" si="301"/>
        <v>NGR bulk stream sediment</v>
      </c>
      <c r="K1904" s="1" t="str">
        <f t="shared" si="302"/>
        <v>&lt;177 micron (NGR)</v>
      </c>
      <c r="L1904">
        <v>97</v>
      </c>
      <c r="M1904" t="s">
        <v>112</v>
      </c>
      <c r="N1904">
        <v>1903</v>
      </c>
      <c r="O1904">
        <v>11</v>
      </c>
    </row>
    <row r="1905" spans="1:15" hidden="1" x14ac:dyDescent="0.3">
      <c r="A1905" t="s">
        <v>7271</v>
      </c>
      <c r="B1905" t="s">
        <v>7272</v>
      </c>
      <c r="C1905" s="1" t="str">
        <f t="shared" si="296"/>
        <v>21:0455</v>
      </c>
      <c r="D1905" s="1" t="str">
        <f t="shared" si="300"/>
        <v>21:0149</v>
      </c>
      <c r="E1905" t="s">
        <v>7273</v>
      </c>
      <c r="F1905" t="s">
        <v>7274</v>
      </c>
      <c r="H1905">
        <v>54.930243900000001</v>
      </c>
      <c r="I1905">
        <v>-128.72289480000001</v>
      </c>
      <c r="J1905" s="1" t="str">
        <f t="shared" si="301"/>
        <v>NGR bulk stream sediment</v>
      </c>
      <c r="K1905" s="1" t="str">
        <f t="shared" si="302"/>
        <v>&lt;177 micron (NGR)</v>
      </c>
      <c r="L1905">
        <v>98</v>
      </c>
      <c r="M1905" t="s">
        <v>725</v>
      </c>
      <c r="N1905">
        <v>1904</v>
      </c>
      <c r="O1905">
        <v>1</v>
      </c>
    </row>
    <row r="1906" spans="1:15" hidden="1" x14ac:dyDescent="0.3">
      <c r="A1906" t="s">
        <v>7275</v>
      </c>
      <c r="B1906" t="s">
        <v>7276</v>
      </c>
      <c r="C1906" s="1" t="str">
        <f t="shared" si="296"/>
        <v>21:0455</v>
      </c>
      <c r="D1906" s="1" t="str">
        <f t="shared" si="300"/>
        <v>21:0149</v>
      </c>
      <c r="E1906" t="s">
        <v>7277</v>
      </c>
      <c r="F1906" t="s">
        <v>7278</v>
      </c>
      <c r="H1906">
        <v>54.736338400000001</v>
      </c>
      <c r="I1906">
        <v>-128.6034788</v>
      </c>
      <c r="J1906" s="1" t="str">
        <f t="shared" si="301"/>
        <v>NGR bulk stream sediment</v>
      </c>
      <c r="K1906" s="1" t="str">
        <f t="shared" si="302"/>
        <v>&lt;177 micron (NGR)</v>
      </c>
      <c r="L1906">
        <v>98</v>
      </c>
      <c r="M1906" t="s">
        <v>38</v>
      </c>
      <c r="N1906">
        <v>1905</v>
      </c>
      <c r="O1906">
        <v>5</v>
      </c>
    </row>
    <row r="1907" spans="1:15" hidden="1" x14ac:dyDescent="0.3">
      <c r="A1907" t="s">
        <v>7279</v>
      </c>
      <c r="B1907" t="s">
        <v>7280</v>
      </c>
      <c r="C1907" s="1" t="str">
        <f t="shared" si="296"/>
        <v>21:0455</v>
      </c>
      <c r="D1907" s="1" t="str">
        <f t="shared" si="300"/>
        <v>21:0149</v>
      </c>
      <c r="E1907" t="s">
        <v>7281</v>
      </c>
      <c r="F1907" t="s">
        <v>7282</v>
      </c>
      <c r="H1907">
        <v>54.796854000000003</v>
      </c>
      <c r="I1907">
        <v>-128.7108193</v>
      </c>
      <c r="J1907" s="1" t="str">
        <f t="shared" si="301"/>
        <v>NGR bulk stream sediment</v>
      </c>
      <c r="K1907" s="1" t="str">
        <f t="shared" si="302"/>
        <v>&lt;177 micron (NGR)</v>
      </c>
      <c r="L1907">
        <v>98</v>
      </c>
      <c r="M1907" t="s">
        <v>43</v>
      </c>
      <c r="N1907">
        <v>1906</v>
      </c>
      <c r="O1907">
        <v>2</v>
      </c>
    </row>
    <row r="1908" spans="1:15" hidden="1" x14ac:dyDescent="0.3">
      <c r="A1908" t="s">
        <v>7283</v>
      </c>
      <c r="B1908" t="s">
        <v>7284</v>
      </c>
      <c r="C1908" s="1" t="str">
        <f t="shared" si="296"/>
        <v>21:0455</v>
      </c>
      <c r="D1908" s="1" t="str">
        <f t="shared" si="300"/>
        <v>21:0149</v>
      </c>
      <c r="E1908" t="s">
        <v>7285</v>
      </c>
      <c r="F1908" t="s">
        <v>7286</v>
      </c>
      <c r="H1908">
        <v>54.827629199999997</v>
      </c>
      <c r="I1908">
        <v>-128.6506545</v>
      </c>
      <c r="J1908" s="1" t="str">
        <f t="shared" si="301"/>
        <v>NGR bulk stream sediment</v>
      </c>
      <c r="K1908" s="1" t="str">
        <f t="shared" si="302"/>
        <v>&lt;177 micron (NGR)</v>
      </c>
      <c r="L1908">
        <v>98</v>
      </c>
      <c r="M1908" t="s">
        <v>48</v>
      </c>
      <c r="N1908">
        <v>1907</v>
      </c>
      <c r="O1908">
        <v>1</v>
      </c>
    </row>
    <row r="1909" spans="1:15" hidden="1" x14ac:dyDescent="0.3">
      <c r="A1909" t="s">
        <v>7287</v>
      </c>
      <c r="B1909" t="s">
        <v>7288</v>
      </c>
      <c r="C1909" s="1" t="str">
        <f t="shared" si="296"/>
        <v>21:0455</v>
      </c>
      <c r="D1909" s="1" t="str">
        <f t="shared" si="300"/>
        <v>21:0149</v>
      </c>
      <c r="E1909" t="s">
        <v>7289</v>
      </c>
      <c r="F1909" t="s">
        <v>7290</v>
      </c>
      <c r="H1909">
        <v>54.825513299999997</v>
      </c>
      <c r="I1909">
        <v>-128.6460807</v>
      </c>
      <c r="J1909" s="1" t="str">
        <f t="shared" si="301"/>
        <v>NGR bulk stream sediment</v>
      </c>
      <c r="K1909" s="1" t="str">
        <f t="shared" si="302"/>
        <v>&lt;177 micron (NGR)</v>
      </c>
      <c r="L1909">
        <v>98</v>
      </c>
      <c r="M1909" t="s">
        <v>53</v>
      </c>
      <c r="N1909">
        <v>1908</v>
      </c>
      <c r="O1909">
        <v>3</v>
      </c>
    </row>
    <row r="1910" spans="1:15" hidden="1" x14ac:dyDescent="0.3">
      <c r="A1910" t="s">
        <v>7291</v>
      </c>
      <c r="B1910" t="s">
        <v>7292</v>
      </c>
      <c r="C1910" s="1" t="str">
        <f t="shared" si="296"/>
        <v>21:0455</v>
      </c>
      <c r="D1910" s="1" t="str">
        <f t="shared" si="300"/>
        <v>21:0149</v>
      </c>
      <c r="E1910" t="s">
        <v>7293</v>
      </c>
      <c r="F1910" t="s">
        <v>7294</v>
      </c>
      <c r="H1910">
        <v>54.819452900000002</v>
      </c>
      <c r="I1910">
        <v>-128.69897159999999</v>
      </c>
      <c r="J1910" s="1" t="str">
        <f t="shared" si="301"/>
        <v>NGR bulk stream sediment</v>
      </c>
      <c r="K1910" s="1" t="str">
        <f t="shared" si="302"/>
        <v>&lt;177 micron (NGR)</v>
      </c>
      <c r="L1910">
        <v>98</v>
      </c>
      <c r="M1910" t="s">
        <v>58</v>
      </c>
      <c r="N1910">
        <v>1909</v>
      </c>
      <c r="O1910">
        <v>4</v>
      </c>
    </row>
    <row r="1911" spans="1:15" hidden="1" x14ac:dyDescent="0.3">
      <c r="A1911" t="s">
        <v>7295</v>
      </c>
      <c r="B1911" t="s">
        <v>7296</v>
      </c>
      <c r="C1911" s="1" t="str">
        <f t="shared" si="296"/>
        <v>21:0455</v>
      </c>
      <c r="D1911" s="1" t="str">
        <f t="shared" si="300"/>
        <v>21:0149</v>
      </c>
      <c r="E1911" t="s">
        <v>7297</v>
      </c>
      <c r="F1911" t="s">
        <v>7298</v>
      </c>
      <c r="H1911">
        <v>54.862784300000001</v>
      </c>
      <c r="I1911">
        <v>-128.65074379999999</v>
      </c>
      <c r="J1911" s="1" t="str">
        <f t="shared" si="301"/>
        <v>NGR bulk stream sediment</v>
      </c>
      <c r="K1911" s="1" t="str">
        <f t="shared" si="302"/>
        <v>&lt;177 micron (NGR)</v>
      </c>
      <c r="L1911">
        <v>98</v>
      </c>
      <c r="M1911" t="s">
        <v>63</v>
      </c>
      <c r="N1911">
        <v>1910</v>
      </c>
      <c r="O1911">
        <v>2</v>
      </c>
    </row>
    <row r="1912" spans="1:15" hidden="1" x14ac:dyDescent="0.3">
      <c r="A1912" t="s">
        <v>7299</v>
      </c>
      <c r="B1912" t="s">
        <v>7300</v>
      </c>
      <c r="C1912" s="1" t="str">
        <f t="shared" si="296"/>
        <v>21:0455</v>
      </c>
      <c r="D1912" s="1" t="str">
        <f t="shared" si="300"/>
        <v>21:0149</v>
      </c>
      <c r="E1912" t="s">
        <v>7301</v>
      </c>
      <c r="F1912" t="s">
        <v>7302</v>
      </c>
      <c r="H1912">
        <v>54.884460699999998</v>
      </c>
      <c r="I1912">
        <v>-128.664355</v>
      </c>
      <c r="J1912" s="1" t="str">
        <f t="shared" si="301"/>
        <v>NGR bulk stream sediment</v>
      </c>
      <c r="K1912" s="1" t="str">
        <f t="shared" si="302"/>
        <v>&lt;177 micron (NGR)</v>
      </c>
      <c r="L1912">
        <v>98</v>
      </c>
      <c r="M1912" t="s">
        <v>68</v>
      </c>
      <c r="N1912">
        <v>1911</v>
      </c>
      <c r="O1912">
        <v>3</v>
      </c>
    </row>
    <row r="1913" spans="1:15" hidden="1" x14ac:dyDescent="0.3">
      <c r="A1913" t="s">
        <v>7303</v>
      </c>
      <c r="B1913" t="s">
        <v>7304</v>
      </c>
      <c r="C1913" s="1" t="str">
        <f t="shared" si="296"/>
        <v>21:0455</v>
      </c>
      <c r="D1913" s="1" t="str">
        <f t="shared" si="300"/>
        <v>21:0149</v>
      </c>
      <c r="E1913" t="s">
        <v>7305</v>
      </c>
      <c r="F1913" t="s">
        <v>7306</v>
      </c>
      <c r="H1913">
        <v>54.893683099999997</v>
      </c>
      <c r="I1913">
        <v>-128.72924019999999</v>
      </c>
      <c r="J1913" s="1" t="str">
        <f t="shared" si="301"/>
        <v>NGR bulk stream sediment</v>
      </c>
      <c r="K1913" s="1" t="str">
        <f t="shared" si="302"/>
        <v>&lt;177 micron (NGR)</v>
      </c>
      <c r="L1913">
        <v>98</v>
      </c>
      <c r="M1913" t="s">
        <v>77</v>
      </c>
      <c r="N1913">
        <v>1912</v>
      </c>
      <c r="O1913">
        <v>1</v>
      </c>
    </row>
    <row r="1914" spans="1:15" hidden="1" x14ac:dyDescent="0.3">
      <c r="A1914" t="s">
        <v>7307</v>
      </c>
      <c r="B1914" t="s">
        <v>7308</v>
      </c>
      <c r="C1914" s="1" t="str">
        <f t="shared" si="296"/>
        <v>21:0455</v>
      </c>
      <c r="D1914" s="1" t="str">
        <f t="shared" si="300"/>
        <v>21:0149</v>
      </c>
      <c r="E1914" t="s">
        <v>7309</v>
      </c>
      <c r="F1914" t="s">
        <v>7310</v>
      </c>
      <c r="H1914">
        <v>54.915906700000001</v>
      </c>
      <c r="I1914">
        <v>-128.68306920000001</v>
      </c>
      <c r="J1914" s="1" t="str">
        <f t="shared" si="301"/>
        <v>NGR bulk stream sediment</v>
      </c>
      <c r="K1914" s="1" t="str">
        <f t="shared" si="302"/>
        <v>&lt;177 micron (NGR)</v>
      </c>
      <c r="L1914">
        <v>98</v>
      </c>
      <c r="M1914" t="s">
        <v>82</v>
      </c>
      <c r="N1914">
        <v>1913</v>
      </c>
      <c r="O1914">
        <v>2</v>
      </c>
    </row>
    <row r="1915" spans="1:15" hidden="1" x14ac:dyDescent="0.3">
      <c r="A1915" t="s">
        <v>7311</v>
      </c>
      <c r="B1915" t="s">
        <v>7312</v>
      </c>
      <c r="C1915" s="1" t="str">
        <f t="shared" si="296"/>
        <v>21:0455</v>
      </c>
      <c r="D1915" s="1" t="str">
        <f t="shared" si="300"/>
        <v>21:0149</v>
      </c>
      <c r="E1915" t="s">
        <v>7273</v>
      </c>
      <c r="F1915" t="s">
        <v>7313</v>
      </c>
      <c r="H1915">
        <v>54.930243900000001</v>
      </c>
      <c r="I1915">
        <v>-128.72289480000001</v>
      </c>
      <c r="J1915" s="1" t="str">
        <f t="shared" si="301"/>
        <v>NGR bulk stream sediment</v>
      </c>
      <c r="K1915" s="1" t="str">
        <f t="shared" si="302"/>
        <v>&lt;177 micron (NGR)</v>
      </c>
      <c r="L1915">
        <v>98</v>
      </c>
      <c r="M1915" t="s">
        <v>729</v>
      </c>
      <c r="N1915">
        <v>1914</v>
      </c>
      <c r="O1915">
        <v>1</v>
      </c>
    </row>
    <row r="1916" spans="1:15" hidden="1" x14ac:dyDescent="0.3">
      <c r="A1916" t="s">
        <v>7314</v>
      </c>
      <c r="B1916" t="s">
        <v>7315</v>
      </c>
      <c r="C1916" s="1" t="str">
        <f t="shared" si="296"/>
        <v>21:0455</v>
      </c>
      <c r="D1916" s="1" t="str">
        <f t="shared" si="300"/>
        <v>21:0149</v>
      </c>
      <c r="E1916" t="s">
        <v>7273</v>
      </c>
      <c r="F1916" t="s">
        <v>7316</v>
      </c>
      <c r="H1916">
        <v>54.930243900000001</v>
      </c>
      <c r="I1916">
        <v>-128.72289480000001</v>
      </c>
      <c r="J1916" s="1" t="str">
        <f t="shared" si="301"/>
        <v>NGR bulk stream sediment</v>
      </c>
      <c r="K1916" s="1" t="str">
        <f t="shared" si="302"/>
        <v>&lt;177 micron (NGR)</v>
      </c>
      <c r="L1916">
        <v>98</v>
      </c>
      <c r="M1916" t="s">
        <v>733</v>
      </c>
      <c r="N1916">
        <v>1915</v>
      </c>
      <c r="O1916">
        <v>1</v>
      </c>
    </row>
    <row r="1917" spans="1:15" hidden="1" x14ac:dyDescent="0.3">
      <c r="A1917" t="s">
        <v>7317</v>
      </c>
      <c r="B1917" t="s">
        <v>7318</v>
      </c>
      <c r="C1917" s="1" t="str">
        <f t="shared" si="296"/>
        <v>21:0455</v>
      </c>
      <c r="D1917" s="1" t="str">
        <f>HYPERLINK("https://geochem.nrcan.gc.ca/cdogs/content/svy/svy_e.htm", "")</f>
        <v/>
      </c>
      <c r="G1917" s="1" t="str">
        <f>HYPERLINK("https://geochem.nrcan.gc.ca/cdogs/content/cr_/cr_00119_e.htm", "119")</f>
        <v>119</v>
      </c>
      <c r="J1917" t="s">
        <v>31</v>
      </c>
      <c r="K1917" t="s">
        <v>32</v>
      </c>
      <c r="L1917">
        <v>98</v>
      </c>
      <c r="M1917" t="s">
        <v>33</v>
      </c>
      <c r="N1917">
        <v>1916</v>
      </c>
      <c r="O1917">
        <v>2</v>
      </c>
    </row>
    <row r="1918" spans="1:15" hidden="1" x14ac:dyDescent="0.3">
      <c r="A1918" t="s">
        <v>7319</v>
      </c>
      <c r="B1918" t="s">
        <v>7320</v>
      </c>
      <c r="C1918" s="1" t="str">
        <f t="shared" si="296"/>
        <v>21:0455</v>
      </c>
      <c r="D1918" s="1" t="str">
        <f t="shared" ref="D1918:D1929" si="303">HYPERLINK("https://geochem.nrcan.gc.ca/cdogs/content/svy/svy210149_e.htm", "21:0149")</f>
        <v>21:0149</v>
      </c>
      <c r="E1918" t="s">
        <v>7321</v>
      </c>
      <c r="F1918" t="s">
        <v>7322</v>
      </c>
      <c r="H1918">
        <v>54.926510499999999</v>
      </c>
      <c r="I1918">
        <v>-128.71708419999999</v>
      </c>
      <c r="J1918" s="1" t="str">
        <f t="shared" ref="J1918:J1929" si="304">HYPERLINK("https://geochem.nrcan.gc.ca/cdogs/content/kwd/kwd020030_e.htm", "NGR bulk stream sediment")</f>
        <v>NGR bulk stream sediment</v>
      </c>
      <c r="K1918" s="1" t="str">
        <f t="shared" ref="K1918:K1929" si="305">HYPERLINK("https://geochem.nrcan.gc.ca/cdogs/content/kwd/kwd080006_e.htm", "&lt;177 micron (NGR)")</f>
        <v>&lt;177 micron (NGR)</v>
      </c>
      <c r="L1918">
        <v>98</v>
      </c>
      <c r="M1918" t="s">
        <v>87</v>
      </c>
      <c r="N1918">
        <v>1917</v>
      </c>
      <c r="O1918">
        <v>6</v>
      </c>
    </row>
    <row r="1919" spans="1:15" hidden="1" x14ac:dyDescent="0.3">
      <c r="A1919" t="s">
        <v>7323</v>
      </c>
      <c r="B1919" t="s">
        <v>7324</v>
      </c>
      <c r="C1919" s="1" t="str">
        <f t="shared" si="296"/>
        <v>21:0455</v>
      </c>
      <c r="D1919" s="1" t="str">
        <f t="shared" si="303"/>
        <v>21:0149</v>
      </c>
      <c r="E1919" t="s">
        <v>7325</v>
      </c>
      <c r="F1919" t="s">
        <v>7326</v>
      </c>
      <c r="H1919">
        <v>54.925278300000002</v>
      </c>
      <c r="I1919">
        <v>-128.7513778</v>
      </c>
      <c r="J1919" s="1" t="str">
        <f t="shared" si="304"/>
        <v>NGR bulk stream sediment</v>
      </c>
      <c r="K1919" s="1" t="str">
        <f t="shared" si="305"/>
        <v>&lt;177 micron (NGR)</v>
      </c>
      <c r="L1919">
        <v>98</v>
      </c>
      <c r="M1919" t="s">
        <v>92</v>
      </c>
      <c r="N1919">
        <v>1918</v>
      </c>
      <c r="O1919">
        <v>2</v>
      </c>
    </row>
    <row r="1920" spans="1:15" hidden="1" x14ac:dyDescent="0.3">
      <c r="A1920" t="s">
        <v>7327</v>
      </c>
      <c r="B1920" t="s">
        <v>7328</v>
      </c>
      <c r="C1920" s="1" t="str">
        <f t="shared" si="296"/>
        <v>21:0455</v>
      </c>
      <c r="D1920" s="1" t="str">
        <f t="shared" si="303"/>
        <v>21:0149</v>
      </c>
      <c r="E1920" t="s">
        <v>7329</v>
      </c>
      <c r="F1920" t="s">
        <v>7330</v>
      </c>
      <c r="H1920">
        <v>54.955978999999999</v>
      </c>
      <c r="I1920">
        <v>-128.75627679999999</v>
      </c>
      <c r="J1920" s="1" t="str">
        <f t="shared" si="304"/>
        <v>NGR bulk stream sediment</v>
      </c>
      <c r="K1920" s="1" t="str">
        <f t="shared" si="305"/>
        <v>&lt;177 micron (NGR)</v>
      </c>
      <c r="L1920">
        <v>98</v>
      </c>
      <c r="M1920" t="s">
        <v>97</v>
      </c>
      <c r="N1920">
        <v>1919</v>
      </c>
      <c r="O1920">
        <v>2</v>
      </c>
    </row>
    <row r="1921" spans="1:15" hidden="1" x14ac:dyDescent="0.3">
      <c r="A1921" t="s">
        <v>7331</v>
      </c>
      <c r="B1921" t="s">
        <v>7332</v>
      </c>
      <c r="C1921" s="1" t="str">
        <f t="shared" si="296"/>
        <v>21:0455</v>
      </c>
      <c r="D1921" s="1" t="str">
        <f t="shared" si="303"/>
        <v>21:0149</v>
      </c>
      <c r="E1921" t="s">
        <v>7333</v>
      </c>
      <c r="F1921" t="s">
        <v>7334</v>
      </c>
      <c r="H1921">
        <v>54.947702800000002</v>
      </c>
      <c r="I1921">
        <v>-128.77158249999999</v>
      </c>
      <c r="J1921" s="1" t="str">
        <f t="shared" si="304"/>
        <v>NGR bulk stream sediment</v>
      </c>
      <c r="K1921" s="1" t="str">
        <f t="shared" si="305"/>
        <v>&lt;177 micron (NGR)</v>
      </c>
      <c r="L1921">
        <v>98</v>
      </c>
      <c r="M1921" t="s">
        <v>102</v>
      </c>
      <c r="N1921">
        <v>1920</v>
      </c>
      <c r="O1921">
        <v>2</v>
      </c>
    </row>
    <row r="1922" spans="1:15" hidden="1" x14ac:dyDescent="0.3">
      <c r="A1922" t="s">
        <v>7335</v>
      </c>
      <c r="B1922" t="s">
        <v>7336</v>
      </c>
      <c r="C1922" s="1" t="str">
        <f t="shared" ref="C1922:C1985" si="306">HYPERLINK("https://geochem.nrcan.gc.ca/cdogs/content/bdl/bdl210455_e.htm", "21:0455")</f>
        <v>21:0455</v>
      </c>
      <c r="D1922" s="1" t="str">
        <f t="shared" si="303"/>
        <v>21:0149</v>
      </c>
      <c r="E1922" t="s">
        <v>7337</v>
      </c>
      <c r="F1922" t="s">
        <v>7338</v>
      </c>
      <c r="H1922">
        <v>54.950850000000003</v>
      </c>
      <c r="I1922">
        <v>-128.80017190000001</v>
      </c>
      <c r="J1922" s="1" t="str">
        <f t="shared" si="304"/>
        <v>NGR bulk stream sediment</v>
      </c>
      <c r="K1922" s="1" t="str">
        <f t="shared" si="305"/>
        <v>&lt;177 micron (NGR)</v>
      </c>
      <c r="L1922">
        <v>98</v>
      </c>
      <c r="M1922" t="s">
        <v>107</v>
      </c>
      <c r="N1922">
        <v>1921</v>
      </c>
      <c r="O1922">
        <v>3</v>
      </c>
    </row>
    <row r="1923" spans="1:15" hidden="1" x14ac:dyDescent="0.3">
      <c r="A1923" t="s">
        <v>7339</v>
      </c>
      <c r="B1923" t="s">
        <v>7340</v>
      </c>
      <c r="C1923" s="1" t="str">
        <f t="shared" si="306"/>
        <v>21:0455</v>
      </c>
      <c r="D1923" s="1" t="str">
        <f t="shared" si="303"/>
        <v>21:0149</v>
      </c>
      <c r="E1923" t="s">
        <v>7341</v>
      </c>
      <c r="F1923" t="s">
        <v>7342</v>
      </c>
      <c r="H1923">
        <v>54.927313300000002</v>
      </c>
      <c r="I1923">
        <v>-128.81133750000001</v>
      </c>
      <c r="J1923" s="1" t="str">
        <f t="shared" si="304"/>
        <v>NGR bulk stream sediment</v>
      </c>
      <c r="K1923" s="1" t="str">
        <f t="shared" si="305"/>
        <v>&lt;177 micron (NGR)</v>
      </c>
      <c r="L1923">
        <v>98</v>
      </c>
      <c r="M1923" t="s">
        <v>112</v>
      </c>
      <c r="N1923">
        <v>1922</v>
      </c>
      <c r="O1923">
        <v>1</v>
      </c>
    </row>
    <row r="1924" spans="1:15" hidden="1" x14ac:dyDescent="0.3">
      <c r="A1924" t="s">
        <v>7343</v>
      </c>
      <c r="B1924" t="s">
        <v>7344</v>
      </c>
      <c r="C1924" s="1" t="str">
        <f t="shared" si="306"/>
        <v>21:0455</v>
      </c>
      <c r="D1924" s="1" t="str">
        <f t="shared" si="303"/>
        <v>21:0149</v>
      </c>
      <c r="E1924" t="s">
        <v>7345</v>
      </c>
      <c r="F1924" t="s">
        <v>7346</v>
      </c>
      <c r="H1924">
        <v>54.991860500000001</v>
      </c>
      <c r="I1924">
        <v>-128.76409150000001</v>
      </c>
      <c r="J1924" s="1" t="str">
        <f t="shared" si="304"/>
        <v>NGR bulk stream sediment</v>
      </c>
      <c r="K1924" s="1" t="str">
        <f t="shared" si="305"/>
        <v>&lt;177 micron (NGR)</v>
      </c>
      <c r="L1924">
        <v>98</v>
      </c>
      <c r="M1924" t="s">
        <v>800</v>
      </c>
      <c r="N1924">
        <v>1923</v>
      </c>
      <c r="O1924">
        <v>2</v>
      </c>
    </row>
    <row r="1925" spans="1:15" hidden="1" x14ac:dyDescent="0.3">
      <c r="A1925" t="s">
        <v>7347</v>
      </c>
      <c r="B1925" t="s">
        <v>7348</v>
      </c>
      <c r="C1925" s="1" t="str">
        <f t="shared" si="306"/>
        <v>21:0455</v>
      </c>
      <c r="D1925" s="1" t="str">
        <f t="shared" si="303"/>
        <v>21:0149</v>
      </c>
      <c r="E1925" t="s">
        <v>7349</v>
      </c>
      <c r="F1925" t="s">
        <v>7350</v>
      </c>
      <c r="H1925">
        <v>54.983802699999998</v>
      </c>
      <c r="I1925">
        <v>-128.68626660000001</v>
      </c>
      <c r="J1925" s="1" t="str">
        <f t="shared" si="304"/>
        <v>NGR bulk stream sediment</v>
      </c>
      <c r="K1925" s="1" t="str">
        <f t="shared" si="305"/>
        <v>&lt;177 micron (NGR)</v>
      </c>
      <c r="L1925">
        <v>99</v>
      </c>
      <c r="M1925" t="s">
        <v>19</v>
      </c>
      <c r="N1925">
        <v>1924</v>
      </c>
      <c r="O1925">
        <v>3</v>
      </c>
    </row>
    <row r="1926" spans="1:15" hidden="1" x14ac:dyDescent="0.3">
      <c r="A1926" t="s">
        <v>7351</v>
      </c>
      <c r="B1926" t="s">
        <v>7352</v>
      </c>
      <c r="C1926" s="1" t="str">
        <f t="shared" si="306"/>
        <v>21:0455</v>
      </c>
      <c r="D1926" s="1" t="str">
        <f t="shared" si="303"/>
        <v>21:0149</v>
      </c>
      <c r="E1926" t="s">
        <v>7353</v>
      </c>
      <c r="F1926" t="s">
        <v>7354</v>
      </c>
      <c r="H1926">
        <v>54.974130099999996</v>
      </c>
      <c r="I1926">
        <v>-128.68524880000001</v>
      </c>
      <c r="J1926" s="1" t="str">
        <f t="shared" si="304"/>
        <v>NGR bulk stream sediment</v>
      </c>
      <c r="K1926" s="1" t="str">
        <f t="shared" si="305"/>
        <v>&lt;177 micron (NGR)</v>
      </c>
      <c r="L1926">
        <v>99</v>
      </c>
      <c r="M1926" t="s">
        <v>24</v>
      </c>
      <c r="N1926">
        <v>1925</v>
      </c>
      <c r="O1926">
        <v>3</v>
      </c>
    </row>
    <row r="1927" spans="1:15" hidden="1" x14ac:dyDescent="0.3">
      <c r="A1927" t="s">
        <v>7355</v>
      </c>
      <c r="B1927" t="s">
        <v>7356</v>
      </c>
      <c r="C1927" s="1" t="str">
        <f t="shared" si="306"/>
        <v>21:0455</v>
      </c>
      <c r="D1927" s="1" t="str">
        <f t="shared" si="303"/>
        <v>21:0149</v>
      </c>
      <c r="E1927" t="s">
        <v>7353</v>
      </c>
      <c r="F1927" t="s">
        <v>7357</v>
      </c>
      <c r="H1927">
        <v>54.974130099999996</v>
      </c>
      <c r="I1927">
        <v>-128.68524880000001</v>
      </c>
      <c r="J1927" s="1" t="str">
        <f t="shared" si="304"/>
        <v>NGR bulk stream sediment</v>
      </c>
      <c r="K1927" s="1" t="str">
        <f t="shared" si="305"/>
        <v>&lt;177 micron (NGR)</v>
      </c>
      <c r="L1927">
        <v>99</v>
      </c>
      <c r="M1927" t="s">
        <v>28</v>
      </c>
      <c r="N1927">
        <v>1926</v>
      </c>
      <c r="O1927">
        <v>2</v>
      </c>
    </row>
    <row r="1928" spans="1:15" hidden="1" x14ac:dyDescent="0.3">
      <c r="A1928" t="s">
        <v>7358</v>
      </c>
      <c r="B1928" t="s">
        <v>7359</v>
      </c>
      <c r="C1928" s="1" t="str">
        <f t="shared" si="306"/>
        <v>21:0455</v>
      </c>
      <c r="D1928" s="1" t="str">
        <f t="shared" si="303"/>
        <v>21:0149</v>
      </c>
      <c r="E1928" t="s">
        <v>7349</v>
      </c>
      <c r="F1928" t="s">
        <v>7360</v>
      </c>
      <c r="H1928">
        <v>54.983802699999998</v>
      </c>
      <c r="I1928">
        <v>-128.68626660000001</v>
      </c>
      <c r="J1928" s="1" t="str">
        <f t="shared" si="304"/>
        <v>NGR bulk stream sediment</v>
      </c>
      <c r="K1928" s="1" t="str">
        <f t="shared" si="305"/>
        <v>&lt;177 micron (NGR)</v>
      </c>
      <c r="L1928">
        <v>99</v>
      </c>
      <c r="M1928" t="s">
        <v>72</v>
      </c>
      <c r="N1928">
        <v>1927</v>
      </c>
      <c r="O1928">
        <v>2</v>
      </c>
    </row>
    <row r="1929" spans="1:15" hidden="1" x14ac:dyDescent="0.3">
      <c r="A1929" t="s">
        <v>7361</v>
      </c>
      <c r="B1929" t="s">
        <v>7362</v>
      </c>
      <c r="C1929" s="1" t="str">
        <f t="shared" si="306"/>
        <v>21:0455</v>
      </c>
      <c r="D1929" s="1" t="str">
        <f t="shared" si="303"/>
        <v>21:0149</v>
      </c>
      <c r="E1929" t="s">
        <v>7363</v>
      </c>
      <c r="F1929" t="s">
        <v>7364</v>
      </c>
      <c r="H1929">
        <v>54.988927500000003</v>
      </c>
      <c r="I1929">
        <v>-128.6800059</v>
      </c>
      <c r="J1929" s="1" t="str">
        <f t="shared" si="304"/>
        <v>NGR bulk stream sediment</v>
      </c>
      <c r="K1929" s="1" t="str">
        <f t="shared" si="305"/>
        <v>&lt;177 micron (NGR)</v>
      </c>
      <c r="L1929">
        <v>99</v>
      </c>
      <c r="M1929" t="s">
        <v>38</v>
      </c>
      <c r="N1929">
        <v>1928</v>
      </c>
      <c r="O1929">
        <v>2</v>
      </c>
    </row>
    <row r="1930" spans="1:15" hidden="1" x14ac:dyDescent="0.3">
      <c r="A1930" t="s">
        <v>7365</v>
      </c>
      <c r="B1930" t="s">
        <v>7366</v>
      </c>
      <c r="C1930" s="1" t="str">
        <f t="shared" si="306"/>
        <v>21:0455</v>
      </c>
      <c r="D1930" s="1" t="str">
        <f>HYPERLINK("https://geochem.nrcan.gc.ca/cdogs/content/svy/svy_e.htm", "")</f>
        <v/>
      </c>
      <c r="G1930" s="1" t="str">
        <f>HYPERLINK("https://geochem.nrcan.gc.ca/cdogs/content/cr_/cr_00119_e.htm", "119")</f>
        <v>119</v>
      </c>
      <c r="J1930" t="s">
        <v>31</v>
      </c>
      <c r="K1930" t="s">
        <v>32</v>
      </c>
      <c r="L1930">
        <v>99</v>
      </c>
      <c r="M1930" t="s">
        <v>33</v>
      </c>
      <c r="N1930">
        <v>1929</v>
      </c>
      <c r="O1930">
        <v>4</v>
      </c>
    </row>
    <row r="1931" spans="1:15" hidden="1" x14ac:dyDescent="0.3">
      <c r="A1931" t="s">
        <v>7367</v>
      </c>
      <c r="B1931" t="s">
        <v>7368</v>
      </c>
      <c r="C1931" s="1" t="str">
        <f t="shared" si="306"/>
        <v>21:0455</v>
      </c>
      <c r="D1931" s="1" t="str">
        <f t="shared" ref="D1931:D1962" si="307">HYPERLINK("https://geochem.nrcan.gc.ca/cdogs/content/svy/svy210149_e.htm", "21:0149")</f>
        <v>21:0149</v>
      </c>
      <c r="E1931" t="s">
        <v>7369</v>
      </c>
      <c r="F1931" t="s">
        <v>7370</v>
      </c>
      <c r="H1931">
        <v>54.835295899999998</v>
      </c>
      <c r="I1931">
        <v>-129.8587833</v>
      </c>
      <c r="J1931" s="1" t="str">
        <f t="shared" ref="J1931:J1962" si="308">HYPERLINK("https://geochem.nrcan.gc.ca/cdogs/content/kwd/kwd020030_e.htm", "NGR bulk stream sediment")</f>
        <v>NGR bulk stream sediment</v>
      </c>
      <c r="K1931" s="1" t="str">
        <f t="shared" ref="K1931:K1962" si="309">HYPERLINK("https://geochem.nrcan.gc.ca/cdogs/content/kwd/kwd080006_e.htm", "&lt;177 micron (NGR)")</f>
        <v>&lt;177 micron (NGR)</v>
      </c>
      <c r="L1931">
        <v>99</v>
      </c>
      <c r="M1931" t="s">
        <v>43</v>
      </c>
      <c r="N1931">
        <v>1930</v>
      </c>
      <c r="O1931">
        <v>6</v>
      </c>
    </row>
    <row r="1932" spans="1:15" hidden="1" x14ac:dyDescent="0.3">
      <c r="A1932" t="s">
        <v>7371</v>
      </c>
      <c r="B1932" t="s">
        <v>7372</v>
      </c>
      <c r="C1932" s="1" t="str">
        <f t="shared" si="306"/>
        <v>21:0455</v>
      </c>
      <c r="D1932" s="1" t="str">
        <f t="shared" si="307"/>
        <v>21:0149</v>
      </c>
      <c r="E1932" t="s">
        <v>7373</v>
      </c>
      <c r="F1932" t="s">
        <v>7374</v>
      </c>
      <c r="H1932">
        <v>54.832963999999997</v>
      </c>
      <c r="I1932">
        <v>-129.86169029999999</v>
      </c>
      <c r="J1932" s="1" t="str">
        <f t="shared" si="308"/>
        <v>NGR bulk stream sediment</v>
      </c>
      <c r="K1932" s="1" t="str">
        <f t="shared" si="309"/>
        <v>&lt;177 micron (NGR)</v>
      </c>
      <c r="L1932">
        <v>99</v>
      </c>
      <c r="M1932" t="s">
        <v>48</v>
      </c>
      <c r="N1932">
        <v>1931</v>
      </c>
      <c r="O1932">
        <v>6</v>
      </c>
    </row>
    <row r="1933" spans="1:15" hidden="1" x14ac:dyDescent="0.3">
      <c r="A1933" t="s">
        <v>7375</v>
      </c>
      <c r="B1933" t="s">
        <v>7376</v>
      </c>
      <c r="C1933" s="1" t="str">
        <f t="shared" si="306"/>
        <v>21:0455</v>
      </c>
      <c r="D1933" s="1" t="str">
        <f t="shared" si="307"/>
        <v>21:0149</v>
      </c>
      <c r="E1933" t="s">
        <v>7377</v>
      </c>
      <c r="F1933" t="s">
        <v>7378</v>
      </c>
      <c r="H1933">
        <v>54.856976600000003</v>
      </c>
      <c r="I1933">
        <v>-129.88620510000001</v>
      </c>
      <c r="J1933" s="1" t="str">
        <f t="shared" si="308"/>
        <v>NGR bulk stream sediment</v>
      </c>
      <c r="K1933" s="1" t="str">
        <f t="shared" si="309"/>
        <v>&lt;177 micron (NGR)</v>
      </c>
      <c r="L1933">
        <v>99</v>
      </c>
      <c r="M1933" t="s">
        <v>53</v>
      </c>
      <c r="N1933">
        <v>1932</v>
      </c>
      <c r="O1933">
        <v>1</v>
      </c>
    </row>
    <row r="1934" spans="1:15" hidden="1" x14ac:dyDescent="0.3">
      <c r="A1934" t="s">
        <v>7379</v>
      </c>
      <c r="B1934" t="s">
        <v>7380</v>
      </c>
      <c r="C1934" s="1" t="str">
        <f t="shared" si="306"/>
        <v>21:0455</v>
      </c>
      <c r="D1934" s="1" t="str">
        <f t="shared" si="307"/>
        <v>21:0149</v>
      </c>
      <c r="E1934" t="s">
        <v>7381</v>
      </c>
      <c r="F1934" t="s">
        <v>7382</v>
      </c>
      <c r="H1934">
        <v>54.854010500000001</v>
      </c>
      <c r="I1934">
        <v>-129.88850619999999</v>
      </c>
      <c r="J1934" s="1" t="str">
        <f t="shared" si="308"/>
        <v>NGR bulk stream sediment</v>
      </c>
      <c r="K1934" s="1" t="str">
        <f t="shared" si="309"/>
        <v>&lt;177 micron (NGR)</v>
      </c>
      <c r="L1934">
        <v>99</v>
      </c>
      <c r="M1934" t="s">
        <v>58</v>
      </c>
      <c r="N1934">
        <v>1933</v>
      </c>
      <c r="O1934">
        <v>4</v>
      </c>
    </row>
    <row r="1935" spans="1:15" hidden="1" x14ac:dyDescent="0.3">
      <c r="A1935" t="s">
        <v>7383</v>
      </c>
      <c r="B1935" t="s">
        <v>7384</v>
      </c>
      <c r="C1935" s="1" t="str">
        <f t="shared" si="306"/>
        <v>21:0455</v>
      </c>
      <c r="D1935" s="1" t="str">
        <f t="shared" si="307"/>
        <v>21:0149</v>
      </c>
      <c r="E1935" t="s">
        <v>7385</v>
      </c>
      <c r="F1935" t="s">
        <v>7386</v>
      </c>
      <c r="H1935">
        <v>54.8535757</v>
      </c>
      <c r="I1935">
        <v>-129.89475619999999</v>
      </c>
      <c r="J1935" s="1" t="str">
        <f t="shared" si="308"/>
        <v>NGR bulk stream sediment</v>
      </c>
      <c r="K1935" s="1" t="str">
        <f t="shared" si="309"/>
        <v>&lt;177 micron (NGR)</v>
      </c>
      <c r="L1935">
        <v>99</v>
      </c>
      <c r="M1935" t="s">
        <v>63</v>
      </c>
      <c r="N1935">
        <v>1934</v>
      </c>
      <c r="O1935">
        <v>2</v>
      </c>
    </row>
    <row r="1936" spans="1:15" hidden="1" x14ac:dyDescent="0.3">
      <c r="A1936" t="s">
        <v>7387</v>
      </c>
      <c r="B1936" t="s">
        <v>7388</v>
      </c>
      <c r="C1936" s="1" t="str">
        <f t="shared" si="306"/>
        <v>21:0455</v>
      </c>
      <c r="D1936" s="1" t="str">
        <f t="shared" si="307"/>
        <v>21:0149</v>
      </c>
      <c r="E1936" t="s">
        <v>7389</v>
      </c>
      <c r="F1936" t="s">
        <v>7390</v>
      </c>
      <c r="H1936">
        <v>54.871262999999999</v>
      </c>
      <c r="I1936">
        <v>-129.9067733</v>
      </c>
      <c r="J1936" s="1" t="str">
        <f t="shared" si="308"/>
        <v>NGR bulk stream sediment</v>
      </c>
      <c r="K1936" s="1" t="str">
        <f t="shared" si="309"/>
        <v>&lt;177 micron (NGR)</v>
      </c>
      <c r="L1936">
        <v>99</v>
      </c>
      <c r="M1936" t="s">
        <v>68</v>
      </c>
      <c r="N1936">
        <v>1935</v>
      </c>
      <c r="O1936">
        <v>2</v>
      </c>
    </row>
    <row r="1937" spans="1:15" hidden="1" x14ac:dyDescent="0.3">
      <c r="A1937" t="s">
        <v>7391</v>
      </c>
      <c r="B1937" t="s">
        <v>7392</v>
      </c>
      <c r="C1937" s="1" t="str">
        <f t="shared" si="306"/>
        <v>21:0455</v>
      </c>
      <c r="D1937" s="1" t="str">
        <f t="shared" si="307"/>
        <v>21:0149</v>
      </c>
      <c r="E1937" t="s">
        <v>7393</v>
      </c>
      <c r="F1937" t="s">
        <v>7394</v>
      </c>
      <c r="H1937">
        <v>54.891009699999998</v>
      </c>
      <c r="I1937">
        <v>-129.9163235</v>
      </c>
      <c r="J1937" s="1" t="str">
        <f t="shared" si="308"/>
        <v>NGR bulk stream sediment</v>
      </c>
      <c r="K1937" s="1" t="str">
        <f t="shared" si="309"/>
        <v>&lt;177 micron (NGR)</v>
      </c>
      <c r="L1937">
        <v>99</v>
      </c>
      <c r="M1937" t="s">
        <v>77</v>
      </c>
      <c r="N1937">
        <v>1936</v>
      </c>
      <c r="O1937">
        <v>2</v>
      </c>
    </row>
    <row r="1938" spans="1:15" hidden="1" x14ac:dyDescent="0.3">
      <c r="A1938" t="s">
        <v>7395</v>
      </c>
      <c r="B1938" t="s">
        <v>7396</v>
      </c>
      <c r="C1938" s="1" t="str">
        <f t="shared" si="306"/>
        <v>21:0455</v>
      </c>
      <c r="D1938" s="1" t="str">
        <f t="shared" si="307"/>
        <v>21:0149</v>
      </c>
      <c r="E1938" t="s">
        <v>7397</v>
      </c>
      <c r="F1938" t="s">
        <v>7398</v>
      </c>
      <c r="H1938">
        <v>54.914466699999998</v>
      </c>
      <c r="I1938">
        <v>-129.9227727</v>
      </c>
      <c r="J1938" s="1" t="str">
        <f t="shared" si="308"/>
        <v>NGR bulk stream sediment</v>
      </c>
      <c r="K1938" s="1" t="str">
        <f t="shared" si="309"/>
        <v>&lt;177 micron (NGR)</v>
      </c>
      <c r="L1938">
        <v>99</v>
      </c>
      <c r="M1938" t="s">
        <v>82</v>
      </c>
      <c r="N1938">
        <v>1937</v>
      </c>
      <c r="O1938">
        <v>3</v>
      </c>
    </row>
    <row r="1939" spans="1:15" hidden="1" x14ac:dyDescent="0.3">
      <c r="A1939" t="s">
        <v>7399</v>
      </c>
      <c r="B1939" t="s">
        <v>7400</v>
      </c>
      <c r="C1939" s="1" t="str">
        <f t="shared" si="306"/>
        <v>21:0455</v>
      </c>
      <c r="D1939" s="1" t="str">
        <f t="shared" si="307"/>
        <v>21:0149</v>
      </c>
      <c r="E1939" t="s">
        <v>7401</v>
      </c>
      <c r="F1939" t="s">
        <v>7402</v>
      </c>
      <c r="H1939">
        <v>54.2719363</v>
      </c>
      <c r="I1939">
        <v>-129.709318</v>
      </c>
      <c r="J1939" s="1" t="str">
        <f t="shared" si="308"/>
        <v>NGR bulk stream sediment</v>
      </c>
      <c r="K1939" s="1" t="str">
        <f t="shared" si="309"/>
        <v>&lt;177 micron (NGR)</v>
      </c>
      <c r="L1939">
        <v>99</v>
      </c>
      <c r="M1939" t="s">
        <v>87</v>
      </c>
      <c r="N1939">
        <v>1938</v>
      </c>
      <c r="O1939">
        <v>3</v>
      </c>
    </row>
    <row r="1940" spans="1:15" hidden="1" x14ac:dyDescent="0.3">
      <c r="A1940" t="s">
        <v>7403</v>
      </c>
      <c r="B1940" t="s">
        <v>7404</v>
      </c>
      <c r="C1940" s="1" t="str">
        <f t="shared" si="306"/>
        <v>21:0455</v>
      </c>
      <c r="D1940" s="1" t="str">
        <f t="shared" si="307"/>
        <v>21:0149</v>
      </c>
      <c r="E1940" t="s">
        <v>7405</v>
      </c>
      <c r="F1940" t="s">
        <v>7406</v>
      </c>
      <c r="H1940">
        <v>54.271740899999998</v>
      </c>
      <c r="I1940">
        <v>-129.7043395</v>
      </c>
      <c r="J1940" s="1" t="str">
        <f t="shared" si="308"/>
        <v>NGR bulk stream sediment</v>
      </c>
      <c r="K1940" s="1" t="str">
        <f t="shared" si="309"/>
        <v>&lt;177 micron (NGR)</v>
      </c>
      <c r="L1940">
        <v>99</v>
      </c>
      <c r="M1940" t="s">
        <v>92</v>
      </c>
      <c r="N1940">
        <v>1939</v>
      </c>
      <c r="O1940">
        <v>2</v>
      </c>
    </row>
    <row r="1941" spans="1:15" hidden="1" x14ac:dyDescent="0.3">
      <c r="A1941" t="s">
        <v>7407</v>
      </c>
      <c r="B1941" t="s">
        <v>7408</v>
      </c>
      <c r="C1941" s="1" t="str">
        <f t="shared" si="306"/>
        <v>21:0455</v>
      </c>
      <c r="D1941" s="1" t="str">
        <f t="shared" si="307"/>
        <v>21:0149</v>
      </c>
      <c r="E1941" t="s">
        <v>7409</v>
      </c>
      <c r="F1941" t="s">
        <v>7410</v>
      </c>
      <c r="H1941">
        <v>54.287362999999999</v>
      </c>
      <c r="I1941">
        <v>-129.72073610000001</v>
      </c>
      <c r="J1941" s="1" t="str">
        <f t="shared" si="308"/>
        <v>NGR bulk stream sediment</v>
      </c>
      <c r="K1941" s="1" t="str">
        <f t="shared" si="309"/>
        <v>&lt;177 micron (NGR)</v>
      </c>
      <c r="L1941">
        <v>99</v>
      </c>
      <c r="M1941" t="s">
        <v>97</v>
      </c>
      <c r="N1941">
        <v>1940</v>
      </c>
      <c r="O1941">
        <v>1</v>
      </c>
    </row>
    <row r="1942" spans="1:15" hidden="1" x14ac:dyDescent="0.3">
      <c r="A1942" t="s">
        <v>7411</v>
      </c>
      <c r="B1942" t="s">
        <v>7412</v>
      </c>
      <c r="C1942" s="1" t="str">
        <f t="shared" si="306"/>
        <v>21:0455</v>
      </c>
      <c r="D1942" s="1" t="str">
        <f t="shared" si="307"/>
        <v>21:0149</v>
      </c>
      <c r="E1942" t="s">
        <v>7413</v>
      </c>
      <c r="F1942" t="s">
        <v>7414</v>
      </c>
      <c r="H1942">
        <v>54.285868200000003</v>
      </c>
      <c r="I1942">
        <v>-129.6587294</v>
      </c>
      <c r="J1942" s="1" t="str">
        <f t="shared" si="308"/>
        <v>NGR bulk stream sediment</v>
      </c>
      <c r="K1942" s="1" t="str">
        <f t="shared" si="309"/>
        <v>&lt;177 micron (NGR)</v>
      </c>
      <c r="L1942">
        <v>99</v>
      </c>
      <c r="M1942" t="s">
        <v>102</v>
      </c>
      <c r="N1942">
        <v>1941</v>
      </c>
      <c r="O1942">
        <v>2</v>
      </c>
    </row>
    <row r="1943" spans="1:15" hidden="1" x14ac:dyDescent="0.3">
      <c r="A1943" t="s">
        <v>7415</v>
      </c>
      <c r="B1943" t="s">
        <v>7416</v>
      </c>
      <c r="C1943" s="1" t="str">
        <f t="shared" si="306"/>
        <v>21:0455</v>
      </c>
      <c r="D1943" s="1" t="str">
        <f t="shared" si="307"/>
        <v>21:0149</v>
      </c>
      <c r="E1943" t="s">
        <v>7417</v>
      </c>
      <c r="F1943" t="s">
        <v>7418</v>
      </c>
      <c r="H1943">
        <v>54.2866377</v>
      </c>
      <c r="I1943">
        <v>-129.65276639999999</v>
      </c>
      <c r="J1943" s="1" t="str">
        <f t="shared" si="308"/>
        <v>NGR bulk stream sediment</v>
      </c>
      <c r="K1943" s="1" t="str">
        <f t="shared" si="309"/>
        <v>&lt;177 micron (NGR)</v>
      </c>
      <c r="L1943">
        <v>99</v>
      </c>
      <c r="M1943" t="s">
        <v>107</v>
      </c>
      <c r="N1943">
        <v>1942</v>
      </c>
      <c r="O1943">
        <v>2</v>
      </c>
    </row>
    <row r="1944" spans="1:15" hidden="1" x14ac:dyDescent="0.3">
      <c r="A1944" t="s">
        <v>7419</v>
      </c>
      <c r="B1944" t="s">
        <v>7420</v>
      </c>
      <c r="C1944" s="1" t="str">
        <f t="shared" si="306"/>
        <v>21:0455</v>
      </c>
      <c r="D1944" s="1" t="str">
        <f t="shared" si="307"/>
        <v>21:0149</v>
      </c>
      <c r="E1944" t="s">
        <v>7421</v>
      </c>
      <c r="F1944" t="s">
        <v>7422</v>
      </c>
      <c r="H1944">
        <v>54.318795100000003</v>
      </c>
      <c r="I1944">
        <v>-129.64798780000001</v>
      </c>
      <c r="J1944" s="1" t="str">
        <f t="shared" si="308"/>
        <v>NGR bulk stream sediment</v>
      </c>
      <c r="K1944" s="1" t="str">
        <f t="shared" si="309"/>
        <v>&lt;177 micron (NGR)</v>
      </c>
      <c r="L1944">
        <v>99</v>
      </c>
      <c r="M1944" t="s">
        <v>112</v>
      </c>
      <c r="N1944">
        <v>1943</v>
      </c>
      <c r="O1944">
        <v>3</v>
      </c>
    </row>
    <row r="1945" spans="1:15" hidden="1" x14ac:dyDescent="0.3">
      <c r="A1945" t="s">
        <v>7423</v>
      </c>
      <c r="B1945" t="s">
        <v>7424</v>
      </c>
      <c r="C1945" s="1" t="str">
        <f t="shared" si="306"/>
        <v>21:0455</v>
      </c>
      <c r="D1945" s="1" t="str">
        <f t="shared" si="307"/>
        <v>21:0149</v>
      </c>
      <c r="E1945" t="s">
        <v>7425</v>
      </c>
      <c r="F1945" t="s">
        <v>7426</v>
      </c>
      <c r="H1945">
        <v>54.367109999999997</v>
      </c>
      <c r="I1945">
        <v>-129.7131311</v>
      </c>
      <c r="J1945" s="1" t="str">
        <f t="shared" si="308"/>
        <v>NGR bulk stream sediment</v>
      </c>
      <c r="K1945" s="1" t="str">
        <f t="shared" si="309"/>
        <v>&lt;177 micron (NGR)</v>
      </c>
      <c r="L1945">
        <v>100</v>
      </c>
      <c r="M1945" t="s">
        <v>19</v>
      </c>
      <c r="N1945">
        <v>1944</v>
      </c>
      <c r="O1945">
        <v>2</v>
      </c>
    </row>
    <row r="1946" spans="1:15" hidden="1" x14ac:dyDescent="0.3">
      <c r="A1946" t="s">
        <v>7427</v>
      </c>
      <c r="B1946" t="s">
        <v>7428</v>
      </c>
      <c r="C1946" s="1" t="str">
        <f t="shared" si="306"/>
        <v>21:0455</v>
      </c>
      <c r="D1946" s="1" t="str">
        <f t="shared" si="307"/>
        <v>21:0149</v>
      </c>
      <c r="E1946" t="s">
        <v>7429</v>
      </c>
      <c r="F1946" t="s">
        <v>7430</v>
      </c>
      <c r="H1946">
        <v>54.308926800000002</v>
      </c>
      <c r="I1946">
        <v>-129.6627867</v>
      </c>
      <c r="J1946" s="1" t="str">
        <f t="shared" si="308"/>
        <v>NGR bulk stream sediment</v>
      </c>
      <c r="K1946" s="1" t="str">
        <f t="shared" si="309"/>
        <v>&lt;177 micron (NGR)</v>
      </c>
      <c r="L1946">
        <v>100</v>
      </c>
      <c r="M1946" t="s">
        <v>38</v>
      </c>
      <c r="N1946">
        <v>1945</v>
      </c>
      <c r="O1946">
        <v>2</v>
      </c>
    </row>
    <row r="1947" spans="1:15" hidden="1" x14ac:dyDescent="0.3">
      <c r="A1947" t="s">
        <v>7431</v>
      </c>
      <c r="B1947" t="s">
        <v>7432</v>
      </c>
      <c r="C1947" s="1" t="str">
        <f t="shared" si="306"/>
        <v>21:0455</v>
      </c>
      <c r="D1947" s="1" t="str">
        <f t="shared" si="307"/>
        <v>21:0149</v>
      </c>
      <c r="E1947" t="s">
        <v>7433</v>
      </c>
      <c r="F1947" t="s">
        <v>7434</v>
      </c>
      <c r="H1947">
        <v>54.344307800000003</v>
      </c>
      <c r="I1947">
        <v>-129.64192929999999</v>
      </c>
      <c r="J1947" s="1" t="str">
        <f t="shared" si="308"/>
        <v>NGR bulk stream sediment</v>
      </c>
      <c r="K1947" s="1" t="str">
        <f t="shared" si="309"/>
        <v>&lt;177 micron (NGR)</v>
      </c>
      <c r="L1947">
        <v>100</v>
      </c>
      <c r="M1947" t="s">
        <v>43</v>
      </c>
      <c r="N1947">
        <v>1946</v>
      </c>
      <c r="O1947">
        <v>4</v>
      </c>
    </row>
    <row r="1948" spans="1:15" hidden="1" x14ac:dyDescent="0.3">
      <c r="A1948" t="s">
        <v>7435</v>
      </c>
      <c r="B1948" t="s">
        <v>7436</v>
      </c>
      <c r="C1948" s="1" t="str">
        <f t="shared" si="306"/>
        <v>21:0455</v>
      </c>
      <c r="D1948" s="1" t="str">
        <f t="shared" si="307"/>
        <v>21:0149</v>
      </c>
      <c r="E1948" t="s">
        <v>7437</v>
      </c>
      <c r="F1948" t="s">
        <v>7438</v>
      </c>
      <c r="H1948">
        <v>54.343765599999998</v>
      </c>
      <c r="I1948">
        <v>-129.67040840000001</v>
      </c>
      <c r="J1948" s="1" t="str">
        <f t="shared" si="308"/>
        <v>NGR bulk stream sediment</v>
      </c>
      <c r="K1948" s="1" t="str">
        <f t="shared" si="309"/>
        <v>&lt;177 micron (NGR)</v>
      </c>
      <c r="L1948">
        <v>100</v>
      </c>
      <c r="M1948" t="s">
        <v>48</v>
      </c>
      <c r="N1948">
        <v>1947</v>
      </c>
      <c r="O1948">
        <v>4</v>
      </c>
    </row>
    <row r="1949" spans="1:15" hidden="1" x14ac:dyDescent="0.3">
      <c r="A1949" t="s">
        <v>7439</v>
      </c>
      <c r="B1949" t="s">
        <v>7440</v>
      </c>
      <c r="C1949" s="1" t="str">
        <f t="shared" si="306"/>
        <v>21:0455</v>
      </c>
      <c r="D1949" s="1" t="str">
        <f t="shared" si="307"/>
        <v>21:0149</v>
      </c>
      <c r="E1949" t="s">
        <v>7441</v>
      </c>
      <c r="F1949" t="s">
        <v>7442</v>
      </c>
      <c r="H1949">
        <v>54.334012299999998</v>
      </c>
      <c r="I1949">
        <v>-129.6850134</v>
      </c>
      <c r="J1949" s="1" t="str">
        <f t="shared" si="308"/>
        <v>NGR bulk stream sediment</v>
      </c>
      <c r="K1949" s="1" t="str">
        <f t="shared" si="309"/>
        <v>&lt;177 micron (NGR)</v>
      </c>
      <c r="L1949">
        <v>100</v>
      </c>
      <c r="M1949" t="s">
        <v>53</v>
      </c>
      <c r="N1949">
        <v>1948</v>
      </c>
      <c r="O1949">
        <v>1</v>
      </c>
    </row>
    <row r="1950" spans="1:15" hidden="1" x14ac:dyDescent="0.3">
      <c r="A1950" t="s">
        <v>7443</v>
      </c>
      <c r="B1950" t="s">
        <v>7444</v>
      </c>
      <c r="C1950" s="1" t="str">
        <f t="shared" si="306"/>
        <v>21:0455</v>
      </c>
      <c r="D1950" s="1" t="str">
        <f t="shared" si="307"/>
        <v>21:0149</v>
      </c>
      <c r="E1950" t="s">
        <v>7445</v>
      </c>
      <c r="F1950" t="s">
        <v>7446</v>
      </c>
      <c r="H1950">
        <v>54.3166139</v>
      </c>
      <c r="I1950">
        <v>-129.70481559999999</v>
      </c>
      <c r="J1950" s="1" t="str">
        <f t="shared" si="308"/>
        <v>NGR bulk stream sediment</v>
      </c>
      <c r="K1950" s="1" t="str">
        <f t="shared" si="309"/>
        <v>&lt;177 micron (NGR)</v>
      </c>
      <c r="L1950">
        <v>100</v>
      </c>
      <c r="M1950" t="s">
        <v>58</v>
      </c>
      <c r="N1950">
        <v>1949</v>
      </c>
      <c r="O1950">
        <v>2</v>
      </c>
    </row>
    <row r="1951" spans="1:15" hidden="1" x14ac:dyDescent="0.3">
      <c r="A1951" t="s">
        <v>7447</v>
      </c>
      <c r="B1951" t="s">
        <v>7448</v>
      </c>
      <c r="C1951" s="1" t="str">
        <f t="shared" si="306"/>
        <v>21:0455</v>
      </c>
      <c r="D1951" s="1" t="str">
        <f t="shared" si="307"/>
        <v>21:0149</v>
      </c>
      <c r="E1951" t="s">
        <v>7449</v>
      </c>
      <c r="F1951" t="s">
        <v>7450</v>
      </c>
      <c r="H1951">
        <v>54.315878300000001</v>
      </c>
      <c r="I1951">
        <v>-129.71966789999999</v>
      </c>
      <c r="J1951" s="1" t="str">
        <f t="shared" si="308"/>
        <v>NGR bulk stream sediment</v>
      </c>
      <c r="K1951" s="1" t="str">
        <f t="shared" si="309"/>
        <v>&lt;177 micron (NGR)</v>
      </c>
      <c r="L1951">
        <v>100</v>
      </c>
      <c r="M1951" t="s">
        <v>63</v>
      </c>
      <c r="N1951">
        <v>1950</v>
      </c>
      <c r="O1951">
        <v>3</v>
      </c>
    </row>
    <row r="1952" spans="1:15" hidden="1" x14ac:dyDescent="0.3">
      <c r="A1952" t="s">
        <v>7451</v>
      </c>
      <c r="B1952" t="s">
        <v>7452</v>
      </c>
      <c r="C1952" s="1" t="str">
        <f t="shared" si="306"/>
        <v>21:0455</v>
      </c>
      <c r="D1952" s="1" t="str">
        <f t="shared" si="307"/>
        <v>21:0149</v>
      </c>
      <c r="E1952" t="s">
        <v>7453</v>
      </c>
      <c r="F1952" t="s">
        <v>7454</v>
      </c>
      <c r="H1952">
        <v>54.310116299999997</v>
      </c>
      <c r="I1952">
        <v>-129.7213193</v>
      </c>
      <c r="J1952" s="1" t="str">
        <f t="shared" si="308"/>
        <v>NGR bulk stream sediment</v>
      </c>
      <c r="K1952" s="1" t="str">
        <f t="shared" si="309"/>
        <v>&lt;177 micron (NGR)</v>
      </c>
      <c r="L1952">
        <v>100</v>
      </c>
      <c r="M1952" t="s">
        <v>68</v>
      </c>
      <c r="N1952">
        <v>1951</v>
      </c>
      <c r="O1952">
        <v>1</v>
      </c>
    </row>
    <row r="1953" spans="1:15" hidden="1" x14ac:dyDescent="0.3">
      <c r="A1953" t="s">
        <v>7455</v>
      </c>
      <c r="B1953" t="s">
        <v>7456</v>
      </c>
      <c r="C1953" s="1" t="str">
        <f t="shared" si="306"/>
        <v>21:0455</v>
      </c>
      <c r="D1953" s="1" t="str">
        <f t="shared" si="307"/>
        <v>21:0149</v>
      </c>
      <c r="E1953" t="s">
        <v>7457</v>
      </c>
      <c r="F1953" t="s">
        <v>7458</v>
      </c>
      <c r="H1953">
        <v>54.371144000000001</v>
      </c>
      <c r="I1953">
        <v>-129.65855680000001</v>
      </c>
      <c r="J1953" s="1" t="str">
        <f t="shared" si="308"/>
        <v>NGR bulk stream sediment</v>
      </c>
      <c r="K1953" s="1" t="str">
        <f t="shared" si="309"/>
        <v>&lt;177 micron (NGR)</v>
      </c>
      <c r="L1953">
        <v>100</v>
      </c>
      <c r="M1953" t="s">
        <v>77</v>
      </c>
      <c r="N1953">
        <v>1952</v>
      </c>
      <c r="O1953">
        <v>3</v>
      </c>
    </row>
    <row r="1954" spans="1:15" hidden="1" x14ac:dyDescent="0.3">
      <c r="A1954" t="s">
        <v>7459</v>
      </c>
      <c r="B1954" t="s">
        <v>7460</v>
      </c>
      <c r="C1954" s="1" t="str">
        <f t="shared" si="306"/>
        <v>21:0455</v>
      </c>
      <c r="D1954" s="1" t="str">
        <f t="shared" si="307"/>
        <v>21:0149</v>
      </c>
      <c r="E1954" t="s">
        <v>7461</v>
      </c>
      <c r="F1954" t="s">
        <v>7462</v>
      </c>
      <c r="H1954">
        <v>54.372030899999999</v>
      </c>
      <c r="I1954">
        <v>-129.70014760000001</v>
      </c>
      <c r="J1954" s="1" t="str">
        <f t="shared" si="308"/>
        <v>NGR bulk stream sediment</v>
      </c>
      <c r="K1954" s="1" t="str">
        <f t="shared" si="309"/>
        <v>&lt;177 micron (NGR)</v>
      </c>
      <c r="L1954">
        <v>100</v>
      </c>
      <c r="M1954" t="s">
        <v>82</v>
      </c>
      <c r="N1954">
        <v>1953</v>
      </c>
      <c r="O1954">
        <v>2</v>
      </c>
    </row>
    <row r="1955" spans="1:15" hidden="1" x14ac:dyDescent="0.3">
      <c r="A1955" t="s">
        <v>7463</v>
      </c>
      <c r="B1955" t="s">
        <v>7464</v>
      </c>
      <c r="C1955" s="1" t="str">
        <f t="shared" si="306"/>
        <v>21:0455</v>
      </c>
      <c r="D1955" s="1" t="str">
        <f t="shared" si="307"/>
        <v>21:0149</v>
      </c>
      <c r="E1955" t="s">
        <v>7425</v>
      </c>
      <c r="F1955" t="s">
        <v>7465</v>
      </c>
      <c r="H1955">
        <v>54.367109999999997</v>
      </c>
      <c r="I1955">
        <v>-129.7131311</v>
      </c>
      <c r="J1955" s="1" t="str">
        <f t="shared" si="308"/>
        <v>NGR bulk stream sediment</v>
      </c>
      <c r="K1955" s="1" t="str">
        <f t="shared" si="309"/>
        <v>&lt;177 micron (NGR)</v>
      </c>
      <c r="L1955">
        <v>100</v>
      </c>
      <c r="M1955" t="s">
        <v>72</v>
      </c>
      <c r="N1955">
        <v>1954</v>
      </c>
      <c r="O1955">
        <v>3</v>
      </c>
    </row>
    <row r="1956" spans="1:15" hidden="1" x14ac:dyDescent="0.3">
      <c r="A1956" t="s">
        <v>7466</v>
      </c>
      <c r="B1956" t="s">
        <v>7467</v>
      </c>
      <c r="C1956" s="1" t="str">
        <f t="shared" si="306"/>
        <v>21:0455</v>
      </c>
      <c r="D1956" s="1" t="str">
        <f t="shared" si="307"/>
        <v>21:0149</v>
      </c>
      <c r="E1956" t="s">
        <v>7468</v>
      </c>
      <c r="F1956" t="s">
        <v>7469</v>
      </c>
      <c r="H1956">
        <v>54.424947899999999</v>
      </c>
      <c r="I1956">
        <v>-129.71245669999999</v>
      </c>
      <c r="J1956" s="1" t="str">
        <f t="shared" si="308"/>
        <v>NGR bulk stream sediment</v>
      </c>
      <c r="K1956" s="1" t="str">
        <f t="shared" si="309"/>
        <v>&lt;177 micron (NGR)</v>
      </c>
      <c r="L1956">
        <v>100</v>
      </c>
      <c r="M1956" t="s">
        <v>87</v>
      </c>
      <c r="N1956">
        <v>1955</v>
      </c>
      <c r="O1956">
        <v>1</v>
      </c>
    </row>
    <row r="1957" spans="1:15" hidden="1" x14ac:dyDescent="0.3">
      <c r="A1957" t="s">
        <v>7470</v>
      </c>
      <c r="B1957" t="s">
        <v>7471</v>
      </c>
      <c r="C1957" s="1" t="str">
        <f t="shared" si="306"/>
        <v>21:0455</v>
      </c>
      <c r="D1957" s="1" t="str">
        <f t="shared" si="307"/>
        <v>21:0149</v>
      </c>
      <c r="E1957" t="s">
        <v>7472</v>
      </c>
      <c r="F1957" t="s">
        <v>7473</v>
      </c>
      <c r="H1957">
        <v>54.406610200000003</v>
      </c>
      <c r="I1957">
        <v>-129.7144644</v>
      </c>
      <c r="J1957" s="1" t="str">
        <f t="shared" si="308"/>
        <v>NGR bulk stream sediment</v>
      </c>
      <c r="K1957" s="1" t="str">
        <f t="shared" si="309"/>
        <v>&lt;177 micron (NGR)</v>
      </c>
      <c r="L1957">
        <v>100</v>
      </c>
      <c r="M1957" t="s">
        <v>92</v>
      </c>
      <c r="N1957">
        <v>1956</v>
      </c>
      <c r="O1957">
        <v>1</v>
      </c>
    </row>
    <row r="1958" spans="1:15" hidden="1" x14ac:dyDescent="0.3">
      <c r="A1958" t="s">
        <v>7474</v>
      </c>
      <c r="B1958" t="s">
        <v>7475</v>
      </c>
      <c r="C1958" s="1" t="str">
        <f t="shared" si="306"/>
        <v>21:0455</v>
      </c>
      <c r="D1958" s="1" t="str">
        <f t="shared" si="307"/>
        <v>21:0149</v>
      </c>
      <c r="E1958" t="s">
        <v>7476</v>
      </c>
      <c r="F1958" t="s">
        <v>7477</v>
      </c>
      <c r="H1958">
        <v>54.4071207</v>
      </c>
      <c r="I1958">
        <v>-129.72670590000001</v>
      </c>
      <c r="J1958" s="1" t="str">
        <f t="shared" si="308"/>
        <v>NGR bulk stream sediment</v>
      </c>
      <c r="K1958" s="1" t="str">
        <f t="shared" si="309"/>
        <v>&lt;177 micron (NGR)</v>
      </c>
      <c r="L1958">
        <v>100</v>
      </c>
      <c r="M1958" t="s">
        <v>97</v>
      </c>
      <c r="N1958">
        <v>1957</v>
      </c>
      <c r="O1958">
        <v>2</v>
      </c>
    </row>
    <row r="1959" spans="1:15" hidden="1" x14ac:dyDescent="0.3">
      <c r="A1959" t="s">
        <v>7478</v>
      </c>
      <c r="B1959" t="s">
        <v>7479</v>
      </c>
      <c r="C1959" s="1" t="str">
        <f t="shared" si="306"/>
        <v>21:0455</v>
      </c>
      <c r="D1959" s="1" t="str">
        <f t="shared" si="307"/>
        <v>21:0149</v>
      </c>
      <c r="E1959" t="s">
        <v>7480</v>
      </c>
      <c r="F1959" t="s">
        <v>7481</v>
      </c>
      <c r="H1959">
        <v>54.3990358</v>
      </c>
      <c r="I1959">
        <v>-129.7334635</v>
      </c>
      <c r="J1959" s="1" t="str">
        <f t="shared" si="308"/>
        <v>NGR bulk stream sediment</v>
      </c>
      <c r="K1959" s="1" t="str">
        <f t="shared" si="309"/>
        <v>&lt;177 micron (NGR)</v>
      </c>
      <c r="L1959">
        <v>100</v>
      </c>
      <c r="M1959" t="s">
        <v>102</v>
      </c>
      <c r="N1959">
        <v>1958</v>
      </c>
      <c r="O1959">
        <v>4</v>
      </c>
    </row>
    <row r="1960" spans="1:15" hidden="1" x14ac:dyDescent="0.3">
      <c r="A1960" t="s">
        <v>7482</v>
      </c>
      <c r="B1960" t="s">
        <v>7483</v>
      </c>
      <c r="C1960" s="1" t="str">
        <f t="shared" si="306"/>
        <v>21:0455</v>
      </c>
      <c r="D1960" s="1" t="str">
        <f t="shared" si="307"/>
        <v>21:0149</v>
      </c>
      <c r="E1960" t="s">
        <v>7484</v>
      </c>
      <c r="F1960" t="s">
        <v>7485</v>
      </c>
      <c r="H1960">
        <v>54.392865299999997</v>
      </c>
      <c r="I1960">
        <v>-129.73286039999999</v>
      </c>
      <c r="J1960" s="1" t="str">
        <f t="shared" si="308"/>
        <v>NGR bulk stream sediment</v>
      </c>
      <c r="K1960" s="1" t="str">
        <f t="shared" si="309"/>
        <v>&lt;177 micron (NGR)</v>
      </c>
      <c r="L1960">
        <v>100</v>
      </c>
      <c r="M1960" t="s">
        <v>107</v>
      </c>
      <c r="N1960">
        <v>1959</v>
      </c>
      <c r="O1960">
        <v>3</v>
      </c>
    </row>
    <row r="1961" spans="1:15" hidden="1" x14ac:dyDescent="0.3">
      <c r="A1961" t="s">
        <v>7486</v>
      </c>
      <c r="B1961" t="s">
        <v>7487</v>
      </c>
      <c r="C1961" s="1" t="str">
        <f t="shared" si="306"/>
        <v>21:0455</v>
      </c>
      <c r="D1961" s="1" t="str">
        <f t="shared" si="307"/>
        <v>21:0149</v>
      </c>
      <c r="E1961" t="s">
        <v>7488</v>
      </c>
      <c r="F1961" t="s">
        <v>7489</v>
      </c>
      <c r="H1961">
        <v>54.336077799999998</v>
      </c>
      <c r="I1961">
        <v>-129.89523320000001</v>
      </c>
      <c r="J1961" s="1" t="str">
        <f t="shared" si="308"/>
        <v>NGR bulk stream sediment</v>
      </c>
      <c r="K1961" s="1" t="str">
        <f t="shared" si="309"/>
        <v>&lt;177 micron (NGR)</v>
      </c>
      <c r="L1961">
        <v>100</v>
      </c>
      <c r="M1961" t="s">
        <v>24</v>
      </c>
      <c r="N1961">
        <v>1960</v>
      </c>
      <c r="O1961">
        <v>2</v>
      </c>
    </row>
    <row r="1962" spans="1:15" hidden="1" x14ac:dyDescent="0.3">
      <c r="A1962" t="s">
        <v>7490</v>
      </c>
      <c r="B1962" t="s">
        <v>7491</v>
      </c>
      <c r="C1962" s="1" t="str">
        <f t="shared" si="306"/>
        <v>21:0455</v>
      </c>
      <c r="D1962" s="1" t="str">
        <f t="shared" si="307"/>
        <v>21:0149</v>
      </c>
      <c r="E1962" t="s">
        <v>7488</v>
      </c>
      <c r="F1962" t="s">
        <v>7492</v>
      </c>
      <c r="H1962">
        <v>54.336077799999998</v>
      </c>
      <c r="I1962">
        <v>-129.89523320000001</v>
      </c>
      <c r="J1962" s="1" t="str">
        <f t="shared" si="308"/>
        <v>NGR bulk stream sediment</v>
      </c>
      <c r="K1962" s="1" t="str">
        <f t="shared" si="309"/>
        <v>&lt;177 micron (NGR)</v>
      </c>
      <c r="L1962">
        <v>100</v>
      </c>
      <c r="M1962" t="s">
        <v>28</v>
      </c>
      <c r="N1962">
        <v>1961</v>
      </c>
      <c r="O1962">
        <v>3</v>
      </c>
    </row>
    <row r="1963" spans="1:15" hidden="1" x14ac:dyDescent="0.3">
      <c r="A1963" t="s">
        <v>7493</v>
      </c>
      <c r="B1963" t="s">
        <v>7494</v>
      </c>
      <c r="C1963" s="1" t="str">
        <f t="shared" si="306"/>
        <v>21:0455</v>
      </c>
      <c r="D1963" s="1" t="str">
        <f>HYPERLINK("https://geochem.nrcan.gc.ca/cdogs/content/svy/svy_e.htm", "")</f>
        <v/>
      </c>
      <c r="G1963" s="1" t="str">
        <f>HYPERLINK("https://geochem.nrcan.gc.ca/cdogs/content/cr_/cr_00121_e.htm", "121")</f>
        <v>121</v>
      </c>
      <c r="J1963" t="s">
        <v>31</v>
      </c>
      <c r="K1963" t="s">
        <v>32</v>
      </c>
      <c r="L1963">
        <v>100</v>
      </c>
      <c r="M1963" t="s">
        <v>33</v>
      </c>
      <c r="N1963">
        <v>1962</v>
      </c>
      <c r="O1963">
        <v>3</v>
      </c>
    </row>
    <row r="1964" spans="1:15" hidden="1" x14ac:dyDescent="0.3">
      <c r="A1964" t="s">
        <v>7495</v>
      </c>
      <c r="B1964" t="s">
        <v>7496</v>
      </c>
      <c r="C1964" s="1" t="str">
        <f t="shared" si="306"/>
        <v>21:0455</v>
      </c>
      <c r="D1964" s="1" t="str">
        <f t="shared" ref="D1964:D1978" si="310">HYPERLINK("https://geochem.nrcan.gc.ca/cdogs/content/svy/svy210149_e.htm", "21:0149")</f>
        <v>21:0149</v>
      </c>
      <c r="E1964" t="s">
        <v>7497</v>
      </c>
      <c r="F1964" t="s">
        <v>7498</v>
      </c>
      <c r="H1964">
        <v>54.372724099999999</v>
      </c>
      <c r="I1964">
        <v>-129.89950930000001</v>
      </c>
      <c r="J1964" s="1" t="str">
        <f t="shared" ref="J1964:J1978" si="311">HYPERLINK("https://geochem.nrcan.gc.ca/cdogs/content/kwd/kwd020030_e.htm", "NGR bulk stream sediment")</f>
        <v>NGR bulk stream sediment</v>
      </c>
      <c r="K1964" s="1" t="str">
        <f t="shared" ref="K1964:K1978" si="312">HYPERLINK("https://geochem.nrcan.gc.ca/cdogs/content/kwd/kwd080006_e.htm", "&lt;177 micron (NGR)")</f>
        <v>&lt;177 micron (NGR)</v>
      </c>
      <c r="L1964">
        <v>100</v>
      </c>
      <c r="M1964" t="s">
        <v>112</v>
      </c>
      <c r="N1964">
        <v>1963</v>
      </c>
      <c r="O1964">
        <v>2</v>
      </c>
    </row>
    <row r="1965" spans="1:15" hidden="1" x14ac:dyDescent="0.3">
      <c r="A1965" t="s">
        <v>7499</v>
      </c>
      <c r="B1965" t="s">
        <v>7500</v>
      </c>
      <c r="C1965" s="1" t="str">
        <f t="shared" si="306"/>
        <v>21:0455</v>
      </c>
      <c r="D1965" s="1" t="str">
        <f t="shared" si="310"/>
        <v>21:0149</v>
      </c>
      <c r="E1965" t="s">
        <v>7501</v>
      </c>
      <c r="F1965" t="s">
        <v>7502</v>
      </c>
      <c r="H1965">
        <v>54.463351600000003</v>
      </c>
      <c r="I1965">
        <v>-129.7506898</v>
      </c>
      <c r="J1965" s="1" t="str">
        <f t="shared" si="311"/>
        <v>NGR bulk stream sediment</v>
      </c>
      <c r="K1965" s="1" t="str">
        <f t="shared" si="312"/>
        <v>&lt;177 micron (NGR)</v>
      </c>
      <c r="L1965">
        <v>101</v>
      </c>
      <c r="M1965" t="s">
        <v>19</v>
      </c>
      <c r="N1965">
        <v>1964</v>
      </c>
      <c r="O1965">
        <v>3</v>
      </c>
    </row>
    <row r="1966" spans="1:15" hidden="1" x14ac:dyDescent="0.3">
      <c r="A1966" t="s">
        <v>7503</v>
      </c>
      <c r="B1966" t="s">
        <v>7504</v>
      </c>
      <c r="C1966" s="1" t="str">
        <f t="shared" si="306"/>
        <v>21:0455</v>
      </c>
      <c r="D1966" s="1" t="str">
        <f t="shared" si="310"/>
        <v>21:0149</v>
      </c>
      <c r="E1966" t="s">
        <v>7505</v>
      </c>
      <c r="F1966" t="s">
        <v>7506</v>
      </c>
      <c r="H1966">
        <v>54.375195599999998</v>
      </c>
      <c r="I1966">
        <v>-129.9031042</v>
      </c>
      <c r="J1966" s="1" t="str">
        <f t="shared" si="311"/>
        <v>NGR bulk stream sediment</v>
      </c>
      <c r="K1966" s="1" t="str">
        <f t="shared" si="312"/>
        <v>&lt;177 micron (NGR)</v>
      </c>
      <c r="L1966">
        <v>101</v>
      </c>
      <c r="M1966" t="s">
        <v>38</v>
      </c>
      <c r="N1966">
        <v>1965</v>
      </c>
      <c r="O1966">
        <v>2</v>
      </c>
    </row>
    <row r="1967" spans="1:15" hidden="1" x14ac:dyDescent="0.3">
      <c r="A1967" t="s">
        <v>7507</v>
      </c>
      <c r="B1967" t="s">
        <v>7508</v>
      </c>
      <c r="C1967" s="1" t="str">
        <f t="shared" si="306"/>
        <v>21:0455</v>
      </c>
      <c r="D1967" s="1" t="str">
        <f t="shared" si="310"/>
        <v>21:0149</v>
      </c>
      <c r="E1967" t="s">
        <v>7509</v>
      </c>
      <c r="F1967" t="s">
        <v>7510</v>
      </c>
      <c r="H1967">
        <v>54.501815200000003</v>
      </c>
      <c r="I1967">
        <v>-129.7224291</v>
      </c>
      <c r="J1967" s="1" t="str">
        <f t="shared" si="311"/>
        <v>NGR bulk stream sediment</v>
      </c>
      <c r="K1967" s="1" t="str">
        <f t="shared" si="312"/>
        <v>&lt;177 micron (NGR)</v>
      </c>
      <c r="L1967">
        <v>101</v>
      </c>
      <c r="M1967" t="s">
        <v>43</v>
      </c>
      <c r="N1967">
        <v>1966</v>
      </c>
      <c r="O1967">
        <v>2</v>
      </c>
    </row>
    <row r="1968" spans="1:15" hidden="1" x14ac:dyDescent="0.3">
      <c r="A1968" t="s">
        <v>7511</v>
      </c>
      <c r="B1968" t="s">
        <v>7512</v>
      </c>
      <c r="C1968" s="1" t="str">
        <f t="shared" si="306"/>
        <v>21:0455</v>
      </c>
      <c r="D1968" s="1" t="str">
        <f t="shared" si="310"/>
        <v>21:0149</v>
      </c>
      <c r="E1968" t="s">
        <v>7513</v>
      </c>
      <c r="F1968" t="s">
        <v>7514</v>
      </c>
      <c r="H1968">
        <v>54.495414799999999</v>
      </c>
      <c r="I1968">
        <v>-129.7656054</v>
      </c>
      <c r="J1968" s="1" t="str">
        <f t="shared" si="311"/>
        <v>NGR bulk stream sediment</v>
      </c>
      <c r="K1968" s="1" t="str">
        <f t="shared" si="312"/>
        <v>&lt;177 micron (NGR)</v>
      </c>
      <c r="L1968">
        <v>101</v>
      </c>
      <c r="M1968" t="s">
        <v>48</v>
      </c>
      <c r="N1968">
        <v>1967</v>
      </c>
      <c r="O1968">
        <v>1</v>
      </c>
    </row>
    <row r="1969" spans="1:15" hidden="1" x14ac:dyDescent="0.3">
      <c r="A1969" t="s">
        <v>7515</v>
      </c>
      <c r="B1969" t="s">
        <v>7516</v>
      </c>
      <c r="C1969" s="1" t="str">
        <f t="shared" si="306"/>
        <v>21:0455</v>
      </c>
      <c r="D1969" s="1" t="str">
        <f t="shared" si="310"/>
        <v>21:0149</v>
      </c>
      <c r="E1969" t="s">
        <v>7517</v>
      </c>
      <c r="F1969" t="s">
        <v>7518</v>
      </c>
      <c r="H1969">
        <v>54.495792199999997</v>
      </c>
      <c r="I1969">
        <v>-129.7585412</v>
      </c>
      <c r="J1969" s="1" t="str">
        <f t="shared" si="311"/>
        <v>NGR bulk stream sediment</v>
      </c>
      <c r="K1969" s="1" t="str">
        <f t="shared" si="312"/>
        <v>&lt;177 micron (NGR)</v>
      </c>
      <c r="L1969">
        <v>101</v>
      </c>
      <c r="M1969" t="s">
        <v>53</v>
      </c>
      <c r="N1969">
        <v>1968</v>
      </c>
      <c r="O1969">
        <v>2</v>
      </c>
    </row>
    <row r="1970" spans="1:15" hidden="1" x14ac:dyDescent="0.3">
      <c r="A1970" t="s">
        <v>7519</v>
      </c>
      <c r="B1970" t="s">
        <v>7520</v>
      </c>
      <c r="C1970" s="1" t="str">
        <f t="shared" si="306"/>
        <v>21:0455</v>
      </c>
      <c r="D1970" s="1" t="str">
        <f t="shared" si="310"/>
        <v>21:0149</v>
      </c>
      <c r="E1970" t="s">
        <v>7521</v>
      </c>
      <c r="F1970" t="s">
        <v>7522</v>
      </c>
      <c r="H1970">
        <v>54.490201499999998</v>
      </c>
      <c r="I1970">
        <v>-129.76144790000001</v>
      </c>
      <c r="J1970" s="1" t="str">
        <f t="shared" si="311"/>
        <v>NGR bulk stream sediment</v>
      </c>
      <c r="K1970" s="1" t="str">
        <f t="shared" si="312"/>
        <v>&lt;177 micron (NGR)</v>
      </c>
      <c r="L1970">
        <v>101</v>
      </c>
      <c r="M1970" t="s">
        <v>58</v>
      </c>
      <c r="N1970">
        <v>1969</v>
      </c>
      <c r="O1970">
        <v>3</v>
      </c>
    </row>
    <row r="1971" spans="1:15" hidden="1" x14ac:dyDescent="0.3">
      <c r="A1971" t="s">
        <v>7523</v>
      </c>
      <c r="B1971" t="s">
        <v>7524</v>
      </c>
      <c r="C1971" s="1" t="str">
        <f t="shared" si="306"/>
        <v>21:0455</v>
      </c>
      <c r="D1971" s="1" t="str">
        <f t="shared" si="310"/>
        <v>21:0149</v>
      </c>
      <c r="E1971" t="s">
        <v>7525</v>
      </c>
      <c r="F1971" t="s">
        <v>7526</v>
      </c>
      <c r="H1971">
        <v>54.465162800000002</v>
      </c>
      <c r="I1971">
        <v>-129.74566290000001</v>
      </c>
      <c r="J1971" s="1" t="str">
        <f t="shared" si="311"/>
        <v>NGR bulk stream sediment</v>
      </c>
      <c r="K1971" s="1" t="str">
        <f t="shared" si="312"/>
        <v>&lt;177 micron (NGR)</v>
      </c>
      <c r="L1971">
        <v>101</v>
      </c>
      <c r="M1971" t="s">
        <v>63</v>
      </c>
      <c r="N1971">
        <v>1970</v>
      </c>
      <c r="O1971">
        <v>2</v>
      </c>
    </row>
    <row r="1972" spans="1:15" hidden="1" x14ac:dyDescent="0.3">
      <c r="A1972" t="s">
        <v>7527</v>
      </c>
      <c r="B1972" t="s">
        <v>7528</v>
      </c>
      <c r="C1972" s="1" t="str">
        <f t="shared" si="306"/>
        <v>21:0455</v>
      </c>
      <c r="D1972" s="1" t="str">
        <f t="shared" si="310"/>
        <v>21:0149</v>
      </c>
      <c r="E1972" t="s">
        <v>7501</v>
      </c>
      <c r="F1972" t="s">
        <v>7529</v>
      </c>
      <c r="H1972">
        <v>54.463351600000003</v>
      </c>
      <c r="I1972">
        <v>-129.7506898</v>
      </c>
      <c r="J1972" s="1" t="str">
        <f t="shared" si="311"/>
        <v>NGR bulk stream sediment</v>
      </c>
      <c r="K1972" s="1" t="str">
        <f t="shared" si="312"/>
        <v>&lt;177 micron (NGR)</v>
      </c>
      <c r="L1972">
        <v>101</v>
      </c>
      <c r="M1972" t="s">
        <v>72</v>
      </c>
      <c r="N1972">
        <v>1971</v>
      </c>
      <c r="O1972">
        <v>1</v>
      </c>
    </row>
    <row r="1973" spans="1:15" hidden="1" x14ac:dyDescent="0.3">
      <c r="A1973" t="s">
        <v>7530</v>
      </c>
      <c r="B1973" t="s">
        <v>7531</v>
      </c>
      <c r="C1973" s="1" t="str">
        <f t="shared" si="306"/>
        <v>21:0455</v>
      </c>
      <c r="D1973" s="1" t="str">
        <f t="shared" si="310"/>
        <v>21:0149</v>
      </c>
      <c r="E1973" t="s">
        <v>7532</v>
      </c>
      <c r="F1973" t="s">
        <v>7533</v>
      </c>
      <c r="H1973">
        <v>54.4795698</v>
      </c>
      <c r="I1973">
        <v>-129.77541819999999</v>
      </c>
      <c r="J1973" s="1" t="str">
        <f t="shared" si="311"/>
        <v>NGR bulk stream sediment</v>
      </c>
      <c r="K1973" s="1" t="str">
        <f t="shared" si="312"/>
        <v>&lt;177 micron (NGR)</v>
      </c>
      <c r="L1973">
        <v>101</v>
      </c>
      <c r="M1973" t="s">
        <v>24</v>
      </c>
      <c r="N1973">
        <v>1972</v>
      </c>
      <c r="O1973">
        <v>2</v>
      </c>
    </row>
    <row r="1974" spans="1:15" hidden="1" x14ac:dyDescent="0.3">
      <c r="A1974" t="s">
        <v>7534</v>
      </c>
      <c r="B1974" t="s">
        <v>7535</v>
      </c>
      <c r="C1974" s="1" t="str">
        <f t="shared" si="306"/>
        <v>21:0455</v>
      </c>
      <c r="D1974" s="1" t="str">
        <f t="shared" si="310"/>
        <v>21:0149</v>
      </c>
      <c r="E1974" t="s">
        <v>7532</v>
      </c>
      <c r="F1974" t="s">
        <v>7536</v>
      </c>
      <c r="H1974">
        <v>54.4795698</v>
      </c>
      <c r="I1974">
        <v>-129.77541819999999</v>
      </c>
      <c r="J1974" s="1" t="str">
        <f t="shared" si="311"/>
        <v>NGR bulk stream sediment</v>
      </c>
      <c r="K1974" s="1" t="str">
        <f t="shared" si="312"/>
        <v>&lt;177 micron (NGR)</v>
      </c>
      <c r="L1974">
        <v>101</v>
      </c>
      <c r="M1974" t="s">
        <v>28</v>
      </c>
      <c r="N1974">
        <v>1973</v>
      </c>
      <c r="O1974">
        <v>2</v>
      </c>
    </row>
    <row r="1975" spans="1:15" hidden="1" x14ac:dyDescent="0.3">
      <c r="A1975" t="s">
        <v>7537</v>
      </c>
      <c r="B1975" t="s">
        <v>7538</v>
      </c>
      <c r="C1975" s="1" t="str">
        <f t="shared" si="306"/>
        <v>21:0455</v>
      </c>
      <c r="D1975" s="1" t="str">
        <f t="shared" si="310"/>
        <v>21:0149</v>
      </c>
      <c r="E1975" t="s">
        <v>7539</v>
      </c>
      <c r="F1975" t="s">
        <v>7540</v>
      </c>
      <c r="H1975">
        <v>54.471946299999999</v>
      </c>
      <c r="I1975">
        <v>-129.78403850000001</v>
      </c>
      <c r="J1975" s="1" t="str">
        <f t="shared" si="311"/>
        <v>NGR bulk stream sediment</v>
      </c>
      <c r="K1975" s="1" t="str">
        <f t="shared" si="312"/>
        <v>&lt;177 micron (NGR)</v>
      </c>
      <c r="L1975">
        <v>101</v>
      </c>
      <c r="M1975" t="s">
        <v>68</v>
      </c>
      <c r="N1975">
        <v>1974</v>
      </c>
      <c r="O1975">
        <v>2</v>
      </c>
    </row>
    <row r="1976" spans="1:15" hidden="1" x14ac:dyDescent="0.3">
      <c r="A1976" t="s">
        <v>7541</v>
      </c>
      <c r="B1976" t="s">
        <v>7542</v>
      </c>
      <c r="C1976" s="1" t="str">
        <f t="shared" si="306"/>
        <v>21:0455</v>
      </c>
      <c r="D1976" s="1" t="str">
        <f t="shared" si="310"/>
        <v>21:0149</v>
      </c>
      <c r="E1976" t="s">
        <v>7543</v>
      </c>
      <c r="F1976" t="s">
        <v>7544</v>
      </c>
      <c r="H1976">
        <v>54.473409199999999</v>
      </c>
      <c r="I1976">
        <v>-129.79256910000001</v>
      </c>
      <c r="J1976" s="1" t="str">
        <f t="shared" si="311"/>
        <v>NGR bulk stream sediment</v>
      </c>
      <c r="K1976" s="1" t="str">
        <f t="shared" si="312"/>
        <v>&lt;177 micron (NGR)</v>
      </c>
      <c r="L1976">
        <v>101</v>
      </c>
      <c r="M1976" t="s">
        <v>77</v>
      </c>
      <c r="N1976">
        <v>1975</v>
      </c>
      <c r="O1976">
        <v>1</v>
      </c>
    </row>
    <row r="1977" spans="1:15" hidden="1" x14ac:dyDescent="0.3">
      <c r="A1977" t="s">
        <v>7545</v>
      </c>
      <c r="B1977" t="s">
        <v>7546</v>
      </c>
      <c r="C1977" s="1" t="str">
        <f t="shared" si="306"/>
        <v>21:0455</v>
      </c>
      <c r="D1977" s="1" t="str">
        <f t="shared" si="310"/>
        <v>21:0149</v>
      </c>
      <c r="E1977" t="s">
        <v>7547</v>
      </c>
      <c r="F1977" t="s">
        <v>7548</v>
      </c>
      <c r="H1977">
        <v>54.466576199999999</v>
      </c>
      <c r="I1977">
        <v>-129.80107709999999</v>
      </c>
      <c r="J1977" s="1" t="str">
        <f t="shared" si="311"/>
        <v>NGR bulk stream sediment</v>
      </c>
      <c r="K1977" s="1" t="str">
        <f t="shared" si="312"/>
        <v>&lt;177 micron (NGR)</v>
      </c>
      <c r="L1977">
        <v>101</v>
      </c>
      <c r="M1977" t="s">
        <v>82</v>
      </c>
      <c r="N1977">
        <v>1976</v>
      </c>
      <c r="O1977">
        <v>3</v>
      </c>
    </row>
    <row r="1978" spans="1:15" hidden="1" x14ac:dyDescent="0.3">
      <c r="A1978" t="s">
        <v>7549</v>
      </c>
      <c r="B1978" t="s">
        <v>7550</v>
      </c>
      <c r="C1978" s="1" t="str">
        <f t="shared" si="306"/>
        <v>21:0455</v>
      </c>
      <c r="D1978" s="1" t="str">
        <f t="shared" si="310"/>
        <v>21:0149</v>
      </c>
      <c r="E1978" t="s">
        <v>7551</v>
      </c>
      <c r="F1978" t="s">
        <v>7552</v>
      </c>
      <c r="H1978">
        <v>54.467838700000001</v>
      </c>
      <c r="I1978">
        <v>-129.81646910000001</v>
      </c>
      <c r="J1978" s="1" t="str">
        <f t="shared" si="311"/>
        <v>NGR bulk stream sediment</v>
      </c>
      <c r="K1978" s="1" t="str">
        <f t="shared" si="312"/>
        <v>&lt;177 micron (NGR)</v>
      </c>
      <c r="L1978">
        <v>101</v>
      </c>
      <c r="M1978" t="s">
        <v>87</v>
      </c>
      <c r="N1978">
        <v>1977</v>
      </c>
      <c r="O1978">
        <v>1</v>
      </c>
    </row>
    <row r="1979" spans="1:15" hidden="1" x14ac:dyDescent="0.3">
      <c r="A1979" t="s">
        <v>7553</v>
      </c>
      <c r="B1979" t="s">
        <v>7554</v>
      </c>
      <c r="C1979" s="1" t="str">
        <f t="shared" si="306"/>
        <v>21:0455</v>
      </c>
      <c r="D1979" s="1" t="str">
        <f>HYPERLINK("https://geochem.nrcan.gc.ca/cdogs/content/svy/svy_e.htm", "")</f>
        <v/>
      </c>
      <c r="G1979" s="1" t="str">
        <f>HYPERLINK("https://geochem.nrcan.gc.ca/cdogs/content/cr_/cr_00120_e.htm", "120")</f>
        <v>120</v>
      </c>
      <c r="J1979" t="s">
        <v>31</v>
      </c>
      <c r="K1979" t="s">
        <v>32</v>
      </c>
      <c r="L1979">
        <v>101</v>
      </c>
      <c r="M1979" t="s">
        <v>33</v>
      </c>
      <c r="N1979">
        <v>1978</v>
      </c>
      <c r="O1979">
        <v>3</v>
      </c>
    </row>
    <row r="1980" spans="1:15" hidden="1" x14ac:dyDescent="0.3">
      <c r="A1980" t="s">
        <v>7555</v>
      </c>
      <c r="B1980" t="s">
        <v>7556</v>
      </c>
      <c r="C1980" s="1" t="str">
        <f t="shared" si="306"/>
        <v>21:0455</v>
      </c>
      <c r="D1980" s="1" t="str">
        <f t="shared" ref="D1980:D2001" si="313">HYPERLINK("https://geochem.nrcan.gc.ca/cdogs/content/svy/svy210149_e.htm", "21:0149")</f>
        <v>21:0149</v>
      </c>
      <c r="E1980" t="s">
        <v>7557</v>
      </c>
      <c r="F1980" t="s">
        <v>7558</v>
      </c>
      <c r="H1980">
        <v>54.4605009</v>
      </c>
      <c r="I1980">
        <v>-129.82625780000001</v>
      </c>
      <c r="J1980" s="1" t="str">
        <f t="shared" ref="J1980:J2001" si="314">HYPERLINK("https://geochem.nrcan.gc.ca/cdogs/content/kwd/kwd020030_e.htm", "NGR bulk stream sediment")</f>
        <v>NGR bulk stream sediment</v>
      </c>
      <c r="K1980" s="1" t="str">
        <f t="shared" ref="K1980:K2001" si="315">HYPERLINK("https://geochem.nrcan.gc.ca/cdogs/content/kwd/kwd080006_e.htm", "&lt;177 micron (NGR)")</f>
        <v>&lt;177 micron (NGR)</v>
      </c>
      <c r="L1980">
        <v>101</v>
      </c>
      <c r="M1980" t="s">
        <v>92</v>
      </c>
      <c r="N1980">
        <v>1979</v>
      </c>
      <c r="O1980">
        <v>2</v>
      </c>
    </row>
    <row r="1981" spans="1:15" hidden="1" x14ac:dyDescent="0.3">
      <c r="A1981" t="s">
        <v>7559</v>
      </c>
      <c r="B1981" t="s">
        <v>7560</v>
      </c>
      <c r="C1981" s="1" t="str">
        <f t="shared" si="306"/>
        <v>21:0455</v>
      </c>
      <c r="D1981" s="1" t="str">
        <f t="shared" si="313"/>
        <v>21:0149</v>
      </c>
      <c r="E1981" t="s">
        <v>7561</v>
      </c>
      <c r="F1981" t="s">
        <v>7562</v>
      </c>
      <c r="H1981">
        <v>54.4616981</v>
      </c>
      <c r="I1981">
        <v>-129.8415392</v>
      </c>
      <c r="J1981" s="1" t="str">
        <f t="shared" si="314"/>
        <v>NGR bulk stream sediment</v>
      </c>
      <c r="K1981" s="1" t="str">
        <f t="shared" si="315"/>
        <v>&lt;177 micron (NGR)</v>
      </c>
      <c r="L1981">
        <v>101</v>
      </c>
      <c r="M1981" t="s">
        <v>97</v>
      </c>
      <c r="N1981">
        <v>1980</v>
      </c>
      <c r="O1981">
        <v>3</v>
      </c>
    </row>
    <row r="1982" spans="1:15" hidden="1" x14ac:dyDescent="0.3">
      <c r="A1982" t="s">
        <v>7563</v>
      </c>
      <c r="B1982" t="s">
        <v>7564</v>
      </c>
      <c r="C1982" s="1" t="str">
        <f t="shared" si="306"/>
        <v>21:0455</v>
      </c>
      <c r="D1982" s="1" t="str">
        <f t="shared" si="313"/>
        <v>21:0149</v>
      </c>
      <c r="E1982" t="s">
        <v>7565</v>
      </c>
      <c r="F1982" t="s">
        <v>7566</v>
      </c>
      <c r="H1982">
        <v>54.443184000000002</v>
      </c>
      <c r="I1982">
        <v>-129.86055859999999</v>
      </c>
      <c r="J1982" s="1" t="str">
        <f t="shared" si="314"/>
        <v>NGR bulk stream sediment</v>
      </c>
      <c r="K1982" s="1" t="str">
        <f t="shared" si="315"/>
        <v>&lt;177 micron (NGR)</v>
      </c>
      <c r="L1982">
        <v>101</v>
      </c>
      <c r="M1982" t="s">
        <v>102</v>
      </c>
      <c r="N1982">
        <v>1981</v>
      </c>
      <c r="O1982">
        <v>2</v>
      </c>
    </row>
    <row r="1983" spans="1:15" hidden="1" x14ac:dyDescent="0.3">
      <c r="A1983" t="s">
        <v>7567</v>
      </c>
      <c r="B1983" t="s">
        <v>7568</v>
      </c>
      <c r="C1983" s="1" t="str">
        <f t="shared" si="306"/>
        <v>21:0455</v>
      </c>
      <c r="D1983" s="1" t="str">
        <f t="shared" si="313"/>
        <v>21:0149</v>
      </c>
      <c r="E1983" t="s">
        <v>7569</v>
      </c>
      <c r="F1983" t="s">
        <v>7570</v>
      </c>
      <c r="H1983">
        <v>54.435436199999998</v>
      </c>
      <c r="I1983">
        <v>-129.85052920000001</v>
      </c>
      <c r="J1983" s="1" t="str">
        <f t="shared" si="314"/>
        <v>NGR bulk stream sediment</v>
      </c>
      <c r="K1983" s="1" t="str">
        <f t="shared" si="315"/>
        <v>&lt;177 micron (NGR)</v>
      </c>
      <c r="L1983">
        <v>101</v>
      </c>
      <c r="M1983" t="s">
        <v>107</v>
      </c>
      <c r="N1983">
        <v>1982</v>
      </c>
      <c r="O1983">
        <v>1</v>
      </c>
    </row>
    <row r="1984" spans="1:15" hidden="1" x14ac:dyDescent="0.3">
      <c r="A1984" t="s">
        <v>7571</v>
      </c>
      <c r="B1984" t="s">
        <v>7572</v>
      </c>
      <c r="C1984" s="1" t="str">
        <f t="shared" si="306"/>
        <v>21:0455</v>
      </c>
      <c r="D1984" s="1" t="str">
        <f t="shared" si="313"/>
        <v>21:0149</v>
      </c>
      <c r="E1984" t="s">
        <v>7573</v>
      </c>
      <c r="F1984" t="s">
        <v>7574</v>
      </c>
      <c r="H1984">
        <v>54.430537700000002</v>
      </c>
      <c r="I1984">
        <v>-129.8731195</v>
      </c>
      <c r="J1984" s="1" t="str">
        <f t="shared" si="314"/>
        <v>NGR bulk stream sediment</v>
      </c>
      <c r="K1984" s="1" t="str">
        <f t="shared" si="315"/>
        <v>&lt;177 micron (NGR)</v>
      </c>
      <c r="L1984">
        <v>101</v>
      </c>
      <c r="M1984" t="s">
        <v>112</v>
      </c>
      <c r="N1984">
        <v>1983</v>
      </c>
      <c r="O1984">
        <v>3</v>
      </c>
    </row>
    <row r="1985" spans="1:15" hidden="1" x14ac:dyDescent="0.3">
      <c r="A1985" t="s">
        <v>7575</v>
      </c>
      <c r="B1985" t="s">
        <v>7576</v>
      </c>
      <c r="C1985" s="1" t="str">
        <f t="shared" si="306"/>
        <v>21:0455</v>
      </c>
      <c r="D1985" s="1" t="str">
        <f t="shared" si="313"/>
        <v>21:0149</v>
      </c>
      <c r="E1985" t="s">
        <v>7577</v>
      </c>
      <c r="F1985" t="s">
        <v>7578</v>
      </c>
      <c r="H1985">
        <v>54.402300099999998</v>
      </c>
      <c r="I1985">
        <v>-129.85292459999999</v>
      </c>
      <c r="J1985" s="1" t="str">
        <f t="shared" si="314"/>
        <v>NGR bulk stream sediment</v>
      </c>
      <c r="K1985" s="1" t="str">
        <f t="shared" si="315"/>
        <v>&lt;177 micron (NGR)</v>
      </c>
      <c r="L1985">
        <v>102</v>
      </c>
      <c r="M1985" t="s">
        <v>19</v>
      </c>
      <c r="N1985">
        <v>1984</v>
      </c>
      <c r="O1985">
        <v>3</v>
      </c>
    </row>
    <row r="1986" spans="1:15" hidden="1" x14ac:dyDescent="0.3">
      <c r="A1986" t="s">
        <v>7579</v>
      </c>
      <c r="B1986" t="s">
        <v>7580</v>
      </c>
      <c r="C1986" s="1" t="str">
        <f t="shared" ref="C1986:C2049" si="316">HYPERLINK("https://geochem.nrcan.gc.ca/cdogs/content/bdl/bdl210455_e.htm", "21:0455")</f>
        <v>21:0455</v>
      </c>
      <c r="D1986" s="1" t="str">
        <f t="shared" si="313"/>
        <v>21:0149</v>
      </c>
      <c r="E1986" t="s">
        <v>7581</v>
      </c>
      <c r="F1986" t="s">
        <v>7582</v>
      </c>
      <c r="H1986">
        <v>54.418506600000001</v>
      </c>
      <c r="I1986">
        <v>-129.86520469999999</v>
      </c>
      <c r="J1986" s="1" t="str">
        <f t="shared" si="314"/>
        <v>NGR bulk stream sediment</v>
      </c>
      <c r="K1986" s="1" t="str">
        <f t="shared" si="315"/>
        <v>&lt;177 micron (NGR)</v>
      </c>
      <c r="L1986">
        <v>102</v>
      </c>
      <c r="M1986" t="s">
        <v>38</v>
      </c>
      <c r="N1986">
        <v>1985</v>
      </c>
      <c r="O1986">
        <v>2</v>
      </c>
    </row>
    <row r="1987" spans="1:15" hidden="1" x14ac:dyDescent="0.3">
      <c r="A1987" t="s">
        <v>7583</v>
      </c>
      <c r="B1987" t="s">
        <v>7584</v>
      </c>
      <c r="C1987" s="1" t="str">
        <f t="shared" si="316"/>
        <v>21:0455</v>
      </c>
      <c r="D1987" s="1" t="str">
        <f t="shared" si="313"/>
        <v>21:0149</v>
      </c>
      <c r="E1987" t="s">
        <v>7585</v>
      </c>
      <c r="F1987" t="s">
        <v>7586</v>
      </c>
      <c r="H1987">
        <v>54.413195299999998</v>
      </c>
      <c r="I1987">
        <v>-129.8487901</v>
      </c>
      <c r="J1987" s="1" t="str">
        <f t="shared" si="314"/>
        <v>NGR bulk stream sediment</v>
      </c>
      <c r="K1987" s="1" t="str">
        <f t="shared" si="315"/>
        <v>&lt;177 micron (NGR)</v>
      </c>
      <c r="L1987">
        <v>102</v>
      </c>
      <c r="M1987" t="s">
        <v>43</v>
      </c>
      <c r="N1987">
        <v>1986</v>
      </c>
      <c r="O1987">
        <v>1</v>
      </c>
    </row>
    <row r="1988" spans="1:15" hidden="1" x14ac:dyDescent="0.3">
      <c r="A1988" t="s">
        <v>7587</v>
      </c>
      <c r="B1988" t="s">
        <v>7588</v>
      </c>
      <c r="C1988" s="1" t="str">
        <f t="shared" si="316"/>
        <v>21:0455</v>
      </c>
      <c r="D1988" s="1" t="str">
        <f t="shared" si="313"/>
        <v>21:0149</v>
      </c>
      <c r="E1988" t="s">
        <v>7577</v>
      </c>
      <c r="F1988" t="s">
        <v>7589</v>
      </c>
      <c r="H1988">
        <v>54.402300099999998</v>
      </c>
      <c r="I1988">
        <v>-129.85292459999999</v>
      </c>
      <c r="J1988" s="1" t="str">
        <f t="shared" si="314"/>
        <v>NGR bulk stream sediment</v>
      </c>
      <c r="K1988" s="1" t="str">
        <f t="shared" si="315"/>
        <v>&lt;177 micron (NGR)</v>
      </c>
      <c r="L1988">
        <v>102</v>
      </c>
      <c r="M1988" t="s">
        <v>72</v>
      </c>
      <c r="N1988">
        <v>1987</v>
      </c>
      <c r="O1988">
        <v>1</v>
      </c>
    </row>
    <row r="1989" spans="1:15" hidden="1" x14ac:dyDescent="0.3">
      <c r="A1989" t="s">
        <v>7590</v>
      </c>
      <c r="B1989" t="s">
        <v>7591</v>
      </c>
      <c r="C1989" s="1" t="str">
        <f t="shared" si="316"/>
        <v>21:0455</v>
      </c>
      <c r="D1989" s="1" t="str">
        <f t="shared" si="313"/>
        <v>21:0149</v>
      </c>
      <c r="E1989" t="s">
        <v>7592</v>
      </c>
      <c r="F1989" t="s">
        <v>7593</v>
      </c>
      <c r="H1989">
        <v>54.399217499999999</v>
      </c>
      <c r="I1989">
        <v>-129.8060332</v>
      </c>
      <c r="J1989" s="1" t="str">
        <f t="shared" si="314"/>
        <v>NGR bulk stream sediment</v>
      </c>
      <c r="K1989" s="1" t="str">
        <f t="shared" si="315"/>
        <v>&lt;177 micron (NGR)</v>
      </c>
      <c r="L1989">
        <v>102</v>
      </c>
      <c r="M1989" t="s">
        <v>48</v>
      </c>
      <c r="N1989">
        <v>1988</v>
      </c>
      <c r="O1989">
        <v>10</v>
      </c>
    </row>
    <row r="1990" spans="1:15" hidden="1" x14ac:dyDescent="0.3">
      <c r="A1990" t="s">
        <v>7594</v>
      </c>
      <c r="B1990" t="s">
        <v>7595</v>
      </c>
      <c r="C1990" s="1" t="str">
        <f t="shared" si="316"/>
        <v>21:0455</v>
      </c>
      <c r="D1990" s="1" t="str">
        <f t="shared" si="313"/>
        <v>21:0149</v>
      </c>
      <c r="E1990" t="s">
        <v>7596</v>
      </c>
      <c r="F1990" t="s">
        <v>7597</v>
      </c>
      <c r="H1990">
        <v>54.3947322</v>
      </c>
      <c r="I1990">
        <v>-129.82987990000001</v>
      </c>
      <c r="J1990" s="1" t="str">
        <f t="shared" si="314"/>
        <v>NGR bulk stream sediment</v>
      </c>
      <c r="K1990" s="1" t="str">
        <f t="shared" si="315"/>
        <v>&lt;177 micron (NGR)</v>
      </c>
      <c r="L1990">
        <v>102</v>
      </c>
      <c r="M1990" t="s">
        <v>53</v>
      </c>
      <c r="N1990">
        <v>1989</v>
      </c>
      <c r="O1990">
        <v>3</v>
      </c>
    </row>
    <row r="1991" spans="1:15" hidden="1" x14ac:dyDescent="0.3">
      <c r="A1991" t="s">
        <v>7598</v>
      </c>
      <c r="B1991" t="s">
        <v>7599</v>
      </c>
      <c r="C1991" s="1" t="str">
        <f t="shared" si="316"/>
        <v>21:0455</v>
      </c>
      <c r="D1991" s="1" t="str">
        <f t="shared" si="313"/>
        <v>21:0149</v>
      </c>
      <c r="E1991" t="s">
        <v>7600</v>
      </c>
      <c r="F1991" t="s">
        <v>7601</v>
      </c>
      <c r="H1991">
        <v>54.393515200000003</v>
      </c>
      <c r="I1991">
        <v>-129.82518870000001</v>
      </c>
      <c r="J1991" s="1" t="str">
        <f t="shared" si="314"/>
        <v>NGR bulk stream sediment</v>
      </c>
      <c r="K1991" s="1" t="str">
        <f t="shared" si="315"/>
        <v>&lt;177 micron (NGR)</v>
      </c>
      <c r="L1991">
        <v>102</v>
      </c>
      <c r="M1991" t="s">
        <v>58</v>
      </c>
      <c r="N1991">
        <v>1990</v>
      </c>
      <c r="O1991">
        <v>4</v>
      </c>
    </row>
    <row r="1992" spans="1:15" hidden="1" x14ac:dyDescent="0.3">
      <c r="A1992" t="s">
        <v>7602</v>
      </c>
      <c r="B1992" t="s">
        <v>7603</v>
      </c>
      <c r="C1992" s="1" t="str">
        <f t="shared" si="316"/>
        <v>21:0455</v>
      </c>
      <c r="D1992" s="1" t="str">
        <f t="shared" si="313"/>
        <v>21:0149</v>
      </c>
      <c r="E1992" t="s">
        <v>7604</v>
      </c>
      <c r="F1992" t="s">
        <v>7605</v>
      </c>
      <c r="H1992">
        <v>54.381221799999999</v>
      </c>
      <c r="I1992">
        <v>-129.8392303</v>
      </c>
      <c r="J1992" s="1" t="str">
        <f t="shared" si="314"/>
        <v>NGR bulk stream sediment</v>
      </c>
      <c r="K1992" s="1" t="str">
        <f t="shared" si="315"/>
        <v>&lt;177 micron (NGR)</v>
      </c>
      <c r="L1992">
        <v>102</v>
      </c>
      <c r="M1992" t="s">
        <v>63</v>
      </c>
      <c r="N1992">
        <v>1991</v>
      </c>
      <c r="O1992">
        <v>2</v>
      </c>
    </row>
    <row r="1993" spans="1:15" hidden="1" x14ac:dyDescent="0.3">
      <c r="A1993" t="s">
        <v>7606</v>
      </c>
      <c r="B1993" t="s">
        <v>7607</v>
      </c>
      <c r="C1993" s="1" t="str">
        <f t="shared" si="316"/>
        <v>21:0455</v>
      </c>
      <c r="D1993" s="1" t="str">
        <f t="shared" si="313"/>
        <v>21:0149</v>
      </c>
      <c r="E1993" t="s">
        <v>7608</v>
      </c>
      <c r="F1993" t="s">
        <v>7609</v>
      </c>
      <c r="H1993">
        <v>54.376461900000002</v>
      </c>
      <c r="I1993">
        <v>-129.81921170000001</v>
      </c>
      <c r="J1993" s="1" t="str">
        <f t="shared" si="314"/>
        <v>NGR bulk stream sediment</v>
      </c>
      <c r="K1993" s="1" t="str">
        <f t="shared" si="315"/>
        <v>&lt;177 micron (NGR)</v>
      </c>
      <c r="L1993">
        <v>102</v>
      </c>
      <c r="M1993" t="s">
        <v>68</v>
      </c>
      <c r="N1993">
        <v>1992</v>
      </c>
      <c r="O1993">
        <v>4</v>
      </c>
    </row>
    <row r="1994" spans="1:15" hidden="1" x14ac:dyDescent="0.3">
      <c r="A1994" t="s">
        <v>7610</v>
      </c>
      <c r="B1994" t="s">
        <v>7611</v>
      </c>
      <c r="C1994" s="1" t="str">
        <f t="shared" si="316"/>
        <v>21:0455</v>
      </c>
      <c r="D1994" s="1" t="str">
        <f t="shared" si="313"/>
        <v>21:0149</v>
      </c>
      <c r="E1994" t="s">
        <v>7612</v>
      </c>
      <c r="F1994" t="s">
        <v>7613</v>
      </c>
      <c r="H1994">
        <v>54.335535</v>
      </c>
      <c r="I1994">
        <v>-129.85114150000001</v>
      </c>
      <c r="J1994" s="1" t="str">
        <f t="shared" si="314"/>
        <v>NGR bulk stream sediment</v>
      </c>
      <c r="K1994" s="1" t="str">
        <f t="shared" si="315"/>
        <v>&lt;177 micron (NGR)</v>
      </c>
      <c r="L1994">
        <v>102</v>
      </c>
      <c r="M1994" t="s">
        <v>24</v>
      </c>
      <c r="N1994">
        <v>1993</v>
      </c>
      <c r="O1994">
        <v>3</v>
      </c>
    </row>
    <row r="1995" spans="1:15" hidden="1" x14ac:dyDescent="0.3">
      <c r="A1995" t="s">
        <v>7614</v>
      </c>
      <c r="B1995" t="s">
        <v>7615</v>
      </c>
      <c r="C1995" s="1" t="str">
        <f t="shared" si="316"/>
        <v>21:0455</v>
      </c>
      <c r="D1995" s="1" t="str">
        <f t="shared" si="313"/>
        <v>21:0149</v>
      </c>
      <c r="E1995" t="s">
        <v>7612</v>
      </c>
      <c r="F1995" t="s">
        <v>7616</v>
      </c>
      <c r="H1995">
        <v>54.335535</v>
      </c>
      <c r="I1995">
        <v>-129.85114150000001</v>
      </c>
      <c r="J1995" s="1" t="str">
        <f t="shared" si="314"/>
        <v>NGR bulk stream sediment</v>
      </c>
      <c r="K1995" s="1" t="str">
        <f t="shared" si="315"/>
        <v>&lt;177 micron (NGR)</v>
      </c>
      <c r="L1995">
        <v>102</v>
      </c>
      <c r="M1995" t="s">
        <v>28</v>
      </c>
      <c r="N1995">
        <v>1994</v>
      </c>
      <c r="O1995">
        <v>2</v>
      </c>
    </row>
    <row r="1996" spans="1:15" hidden="1" x14ac:dyDescent="0.3">
      <c r="A1996" t="s">
        <v>7617</v>
      </c>
      <c r="B1996" t="s">
        <v>7618</v>
      </c>
      <c r="C1996" s="1" t="str">
        <f t="shared" si="316"/>
        <v>21:0455</v>
      </c>
      <c r="D1996" s="1" t="str">
        <f t="shared" si="313"/>
        <v>21:0149</v>
      </c>
      <c r="E1996" t="s">
        <v>7619</v>
      </c>
      <c r="F1996" t="s">
        <v>7620</v>
      </c>
      <c r="H1996">
        <v>54.361471700000003</v>
      </c>
      <c r="I1996">
        <v>-129.84755340000001</v>
      </c>
      <c r="J1996" s="1" t="str">
        <f t="shared" si="314"/>
        <v>NGR bulk stream sediment</v>
      </c>
      <c r="K1996" s="1" t="str">
        <f t="shared" si="315"/>
        <v>&lt;177 micron (NGR)</v>
      </c>
      <c r="L1996">
        <v>102</v>
      </c>
      <c r="M1996" t="s">
        <v>77</v>
      </c>
      <c r="N1996">
        <v>1995</v>
      </c>
      <c r="O1996">
        <v>2</v>
      </c>
    </row>
    <row r="1997" spans="1:15" hidden="1" x14ac:dyDescent="0.3">
      <c r="A1997" t="s">
        <v>7621</v>
      </c>
      <c r="B1997" t="s">
        <v>7622</v>
      </c>
      <c r="C1997" s="1" t="str">
        <f t="shared" si="316"/>
        <v>21:0455</v>
      </c>
      <c r="D1997" s="1" t="str">
        <f t="shared" si="313"/>
        <v>21:0149</v>
      </c>
      <c r="E1997" t="s">
        <v>7623</v>
      </c>
      <c r="F1997" t="s">
        <v>7624</v>
      </c>
      <c r="H1997">
        <v>54.365591799999997</v>
      </c>
      <c r="I1997">
        <v>-129.84956220000001</v>
      </c>
      <c r="J1997" s="1" t="str">
        <f t="shared" si="314"/>
        <v>NGR bulk stream sediment</v>
      </c>
      <c r="K1997" s="1" t="str">
        <f t="shared" si="315"/>
        <v>&lt;177 micron (NGR)</v>
      </c>
      <c r="L1997">
        <v>102</v>
      </c>
      <c r="M1997" t="s">
        <v>82</v>
      </c>
      <c r="N1997">
        <v>1996</v>
      </c>
      <c r="O1997">
        <v>3</v>
      </c>
    </row>
    <row r="1998" spans="1:15" hidden="1" x14ac:dyDescent="0.3">
      <c r="A1998" t="s">
        <v>7625</v>
      </c>
      <c r="B1998" t="s">
        <v>7626</v>
      </c>
      <c r="C1998" s="1" t="str">
        <f t="shared" si="316"/>
        <v>21:0455</v>
      </c>
      <c r="D1998" s="1" t="str">
        <f t="shared" si="313"/>
        <v>21:0149</v>
      </c>
      <c r="E1998" t="s">
        <v>7627</v>
      </c>
      <c r="F1998" t="s">
        <v>7628</v>
      </c>
      <c r="H1998">
        <v>54.359610400000001</v>
      </c>
      <c r="I1998">
        <v>-129.8072574</v>
      </c>
      <c r="J1998" s="1" t="str">
        <f t="shared" si="314"/>
        <v>NGR bulk stream sediment</v>
      </c>
      <c r="K1998" s="1" t="str">
        <f t="shared" si="315"/>
        <v>&lt;177 micron (NGR)</v>
      </c>
      <c r="L1998">
        <v>102</v>
      </c>
      <c r="M1998" t="s">
        <v>87</v>
      </c>
      <c r="N1998">
        <v>1997</v>
      </c>
      <c r="O1998">
        <v>3</v>
      </c>
    </row>
    <row r="1999" spans="1:15" hidden="1" x14ac:dyDescent="0.3">
      <c r="A1999" t="s">
        <v>7629</v>
      </c>
      <c r="B1999" t="s">
        <v>7630</v>
      </c>
      <c r="C1999" s="1" t="str">
        <f t="shared" si="316"/>
        <v>21:0455</v>
      </c>
      <c r="D1999" s="1" t="str">
        <f t="shared" si="313"/>
        <v>21:0149</v>
      </c>
      <c r="E1999" t="s">
        <v>7631</v>
      </c>
      <c r="F1999" t="s">
        <v>7632</v>
      </c>
      <c r="H1999">
        <v>54.3652199</v>
      </c>
      <c r="I1999">
        <v>-129.79359260000001</v>
      </c>
      <c r="J1999" s="1" t="str">
        <f t="shared" si="314"/>
        <v>NGR bulk stream sediment</v>
      </c>
      <c r="K1999" s="1" t="str">
        <f t="shared" si="315"/>
        <v>&lt;177 micron (NGR)</v>
      </c>
      <c r="L1999">
        <v>102</v>
      </c>
      <c r="M1999" t="s">
        <v>92</v>
      </c>
      <c r="N1999">
        <v>1998</v>
      </c>
      <c r="O1999">
        <v>3</v>
      </c>
    </row>
    <row r="2000" spans="1:15" hidden="1" x14ac:dyDescent="0.3">
      <c r="A2000" t="s">
        <v>7633</v>
      </c>
      <c r="B2000" t="s">
        <v>7634</v>
      </c>
      <c r="C2000" s="1" t="str">
        <f t="shared" si="316"/>
        <v>21:0455</v>
      </c>
      <c r="D2000" s="1" t="str">
        <f t="shared" si="313"/>
        <v>21:0149</v>
      </c>
      <c r="E2000" t="s">
        <v>7635</v>
      </c>
      <c r="F2000" t="s">
        <v>7636</v>
      </c>
      <c r="H2000">
        <v>54.390349700000002</v>
      </c>
      <c r="I2000">
        <v>-129.74581319999999</v>
      </c>
      <c r="J2000" s="1" t="str">
        <f t="shared" si="314"/>
        <v>NGR bulk stream sediment</v>
      </c>
      <c r="K2000" s="1" t="str">
        <f t="shared" si="315"/>
        <v>&lt;177 micron (NGR)</v>
      </c>
      <c r="L2000">
        <v>102</v>
      </c>
      <c r="M2000" t="s">
        <v>97</v>
      </c>
      <c r="N2000">
        <v>1999</v>
      </c>
      <c r="O2000">
        <v>2</v>
      </c>
    </row>
    <row r="2001" spans="1:15" hidden="1" x14ac:dyDescent="0.3">
      <c r="A2001" t="s">
        <v>7637</v>
      </c>
      <c r="B2001" t="s">
        <v>7638</v>
      </c>
      <c r="C2001" s="1" t="str">
        <f t="shared" si="316"/>
        <v>21:0455</v>
      </c>
      <c r="D2001" s="1" t="str">
        <f t="shared" si="313"/>
        <v>21:0149</v>
      </c>
      <c r="E2001" t="s">
        <v>7639</v>
      </c>
      <c r="F2001" t="s">
        <v>7640</v>
      </c>
      <c r="H2001">
        <v>54.376618000000001</v>
      </c>
      <c r="I2001">
        <v>-129.74276209999999</v>
      </c>
      <c r="J2001" s="1" t="str">
        <f t="shared" si="314"/>
        <v>NGR bulk stream sediment</v>
      </c>
      <c r="K2001" s="1" t="str">
        <f t="shared" si="315"/>
        <v>&lt;177 micron (NGR)</v>
      </c>
      <c r="L2001">
        <v>102</v>
      </c>
      <c r="M2001" t="s">
        <v>102</v>
      </c>
      <c r="N2001">
        <v>2000</v>
      </c>
      <c r="O2001">
        <v>5</v>
      </c>
    </row>
    <row r="2002" spans="1:15" hidden="1" x14ac:dyDescent="0.3">
      <c r="A2002" t="s">
        <v>7641</v>
      </c>
      <c r="B2002" t="s">
        <v>7642</v>
      </c>
      <c r="C2002" s="1" t="str">
        <f t="shared" si="316"/>
        <v>21:0455</v>
      </c>
      <c r="D2002" s="1" t="str">
        <f>HYPERLINK("https://geochem.nrcan.gc.ca/cdogs/content/svy/svy_e.htm", "")</f>
        <v/>
      </c>
      <c r="G2002" s="1" t="str">
        <f>HYPERLINK("https://geochem.nrcan.gc.ca/cdogs/content/cr_/cr_00121_e.htm", "121")</f>
        <v>121</v>
      </c>
      <c r="J2002" t="s">
        <v>31</v>
      </c>
      <c r="K2002" t="s">
        <v>32</v>
      </c>
      <c r="L2002">
        <v>102</v>
      </c>
      <c r="M2002" t="s">
        <v>33</v>
      </c>
      <c r="N2002">
        <v>2001</v>
      </c>
      <c r="O2002">
        <v>3</v>
      </c>
    </row>
    <row r="2003" spans="1:15" hidden="1" x14ac:dyDescent="0.3">
      <c r="A2003" t="s">
        <v>7643</v>
      </c>
      <c r="B2003" t="s">
        <v>7644</v>
      </c>
      <c r="C2003" s="1" t="str">
        <f t="shared" si="316"/>
        <v>21:0455</v>
      </c>
      <c r="D2003" s="1" t="str">
        <f t="shared" ref="D2003:D2019" si="317">HYPERLINK("https://geochem.nrcan.gc.ca/cdogs/content/svy/svy210149_e.htm", "21:0149")</f>
        <v>21:0149</v>
      </c>
      <c r="E2003" t="s">
        <v>7645</v>
      </c>
      <c r="F2003" t="s">
        <v>7646</v>
      </c>
      <c r="H2003">
        <v>54.377012899999997</v>
      </c>
      <c r="I2003">
        <v>-129.75577820000001</v>
      </c>
      <c r="J2003" s="1" t="str">
        <f t="shared" ref="J2003:J2019" si="318">HYPERLINK("https://geochem.nrcan.gc.ca/cdogs/content/kwd/kwd020030_e.htm", "NGR bulk stream sediment")</f>
        <v>NGR bulk stream sediment</v>
      </c>
      <c r="K2003" s="1" t="str">
        <f t="shared" ref="K2003:K2019" si="319">HYPERLINK("https://geochem.nrcan.gc.ca/cdogs/content/kwd/kwd080006_e.htm", "&lt;177 micron (NGR)")</f>
        <v>&lt;177 micron (NGR)</v>
      </c>
      <c r="L2003">
        <v>102</v>
      </c>
      <c r="M2003" t="s">
        <v>107</v>
      </c>
      <c r="N2003">
        <v>2002</v>
      </c>
      <c r="O2003">
        <v>3</v>
      </c>
    </row>
    <row r="2004" spans="1:15" hidden="1" x14ac:dyDescent="0.3">
      <c r="A2004" t="s">
        <v>7647</v>
      </c>
      <c r="B2004" t="s">
        <v>7648</v>
      </c>
      <c r="C2004" s="1" t="str">
        <f t="shared" si="316"/>
        <v>21:0455</v>
      </c>
      <c r="D2004" s="1" t="str">
        <f t="shared" si="317"/>
        <v>21:0149</v>
      </c>
      <c r="E2004" t="s">
        <v>7649</v>
      </c>
      <c r="F2004" t="s">
        <v>7650</v>
      </c>
      <c r="H2004">
        <v>54.348555300000001</v>
      </c>
      <c r="I2004">
        <v>-129.78567100000001</v>
      </c>
      <c r="J2004" s="1" t="str">
        <f t="shared" si="318"/>
        <v>NGR bulk stream sediment</v>
      </c>
      <c r="K2004" s="1" t="str">
        <f t="shared" si="319"/>
        <v>&lt;177 micron (NGR)</v>
      </c>
      <c r="L2004">
        <v>102</v>
      </c>
      <c r="M2004" t="s">
        <v>112</v>
      </c>
      <c r="N2004">
        <v>2003</v>
      </c>
      <c r="O2004">
        <v>0.5</v>
      </c>
    </row>
    <row r="2005" spans="1:15" hidden="1" x14ac:dyDescent="0.3">
      <c r="A2005" t="s">
        <v>7651</v>
      </c>
      <c r="B2005" t="s">
        <v>7652</v>
      </c>
      <c r="C2005" s="1" t="str">
        <f t="shared" si="316"/>
        <v>21:0455</v>
      </c>
      <c r="D2005" s="1" t="str">
        <f t="shared" si="317"/>
        <v>21:0149</v>
      </c>
      <c r="E2005" t="s">
        <v>7653</v>
      </c>
      <c r="F2005" t="s">
        <v>7654</v>
      </c>
      <c r="H2005">
        <v>54.251429000000002</v>
      </c>
      <c r="I2005">
        <v>-129.778492</v>
      </c>
      <c r="J2005" s="1" t="str">
        <f t="shared" si="318"/>
        <v>NGR bulk stream sediment</v>
      </c>
      <c r="K2005" s="1" t="str">
        <f t="shared" si="319"/>
        <v>&lt;177 micron (NGR)</v>
      </c>
      <c r="L2005">
        <v>103</v>
      </c>
      <c r="M2005" t="s">
        <v>19</v>
      </c>
      <c r="N2005">
        <v>2004</v>
      </c>
      <c r="O2005">
        <v>3</v>
      </c>
    </row>
    <row r="2006" spans="1:15" hidden="1" x14ac:dyDescent="0.3">
      <c r="A2006" t="s">
        <v>7655</v>
      </c>
      <c r="B2006" t="s">
        <v>7656</v>
      </c>
      <c r="C2006" s="1" t="str">
        <f t="shared" si="316"/>
        <v>21:0455</v>
      </c>
      <c r="D2006" s="1" t="str">
        <f t="shared" si="317"/>
        <v>21:0149</v>
      </c>
      <c r="E2006" t="s">
        <v>7657</v>
      </c>
      <c r="F2006" t="s">
        <v>7658</v>
      </c>
      <c r="H2006">
        <v>54.350131400000002</v>
      </c>
      <c r="I2006">
        <v>-129.76431550000001</v>
      </c>
      <c r="J2006" s="1" t="str">
        <f t="shared" si="318"/>
        <v>NGR bulk stream sediment</v>
      </c>
      <c r="K2006" s="1" t="str">
        <f t="shared" si="319"/>
        <v>&lt;177 micron (NGR)</v>
      </c>
      <c r="L2006">
        <v>103</v>
      </c>
      <c r="M2006" t="s">
        <v>38</v>
      </c>
      <c r="N2006">
        <v>2005</v>
      </c>
      <c r="O2006">
        <v>3</v>
      </c>
    </row>
    <row r="2007" spans="1:15" hidden="1" x14ac:dyDescent="0.3">
      <c r="A2007" t="s">
        <v>7659</v>
      </c>
      <c r="B2007" t="s">
        <v>7660</v>
      </c>
      <c r="C2007" s="1" t="str">
        <f t="shared" si="316"/>
        <v>21:0455</v>
      </c>
      <c r="D2007" s="1" t="str">
        <f t="shared" si="317"/>
        <v>21:0149</v>
      </c>
      <c r="E2007" t="s">
        <v>7661</v>
      </c>
      <c r="F2007" t="s">
        <v>7662</v>
      </c>
      <c r="H2007">
        <v>54.335324200000002</v>
      </c>
      <c r="I2007">
        <v>-129.73643390000001</v>
      </c>
      <c r="J2007" s="1" t="str">
        <f t="shared" si="318"/>
        <v>NGR bulk stream sediment</v>
      </c>
      <c r="K2007" s="1" t="str">
        <f t="shared" si="319"/>
        <v>&lt;177 micron (NGR)</v>
      </c>
      <c r="L2007">
        <v>103</v>
      </c>
      <c r="M2007" t="s">
        <v>43</v>
      </c>
      <c r="N2007">
        <v>2006</v>
      </c>
      <c r="O2007">
        <v>2</v>
      </c>
    </row>
    <row r="2008" spans="1:15" hidden="1" x14ac:dyDescent="0.3">
      <c r="A2008" t="s">
        <v>7663</v>
      </c>
      <c r="B2008" t="s">
        <v>7664</v>
      </c>
      <c r="C2008" s="1" t="str">
        <f t="shared" si="316"/>
        <v>21:0455</v>
      </c>
      <c r="D2008" s="1" t="str">
        <f t="shared" si="317"/>
        <v>21:0149</v>
      </c>
      <c r="E2008" t="s">
        <v>7665</v>
      </c>
      <c r="F2008" t="s">
        <v>7666</v>
      </c>
      <c r="H2008">
        <v>54.321148700000002</v>
      </c>
      <c r="I2008">
        <v>-129.77659929999999</v>
      </c>
      <c r="J2008" s="1" t="str">
        <f t="shared" si="318"/>
        <v>NGR bulk stream sediment</v>
      </c>
      <c r="K2008" s="1" t="str">
        <f t="shared" si="319"/>
        <v>&lt;177 micron (NGR)</v>
      </c>
      <c r="L2008">
        <v>103</v>
      </c>
      <c r="M2008" t="s">
        <v>24</v>
      </c>
      <c r="N2008">
        <v>2007</v>
      </c>
      <c r="O2008">
        <v>3</v>
      </c>
    </row>
    <row r="2009" spans="1:15" hidden="1" x14ac:dyDescent="0.3">
      <c r="A2009" t="s">
        <v>7667</v>
      </c>
      <c r="B2009" t="s">
        <v>7668</v>
      </c>
      <c r="C2009" s="1" t="str">
        <f t="shared" si="316"/>
        <v>21:0455</v>
      </c>
      <c r="D2009" s="1" t="str">
        <f t="shared" si="317"/>
        <v>21:0149</v>
      </c>
      <c r="E2009" t="s">
        <v>7665</v>
      </c>
      <c r="F2009" t="s">
        <v>7669</v>
      </c>
      <c r="H2009">
        <v>54.321148700000002</v>
      </c>
      <c r="I2009">
        <v>-129.77659929999999</v>
      </c>
      <c r="J2009" s="1" t="str">
        <f t="shared" si="318"/>
        <v>NGR bulk stream sediment</v>
      </c>
      <c r="K2009" s="1" t="str">
        <f t="shared" si="319"/>
        <v>&lt;177 micron (NGR)</v>
      </c>
      <c r="L2009">
        <v>103</v>
      </c>
      <c r="M2009" t="s">
        <v>28</v>
      </c>
      <c r="N2009">
        <v>2008</v>
      </c>
      <c r="O2009">
        <v>2</v>
      </c>
    </row>
    <row r="2010" spans="1:15" hidden="1" x14ac:dyDescent="0.3">
      <c r="A2010" t="s">
        <v>7670</v>
      </c>
      <c r="B2010" t="s">
        <v>7671</v>
      </c>
      <c r="C2010" s="1" t="str">
        <f t="shared" si="316"/>
        <v>21:0455</v>
      </c>
      <c r="D2010" s="1" t="str">
        <f t="shared" si="317"/>
        <v>21:0149</v>
      </c>
      <c r="E2010" t="s">
        <v>7672</v>
      </c>
      <c r="F2010" t="s">
        <v>7673</v>
      </c>
      <c r="H2010">
        <v>54.337311300000003</v>
      </c>
      <c r="I2010">
        <v>-129.75929400000001</v>
      </c>
      <c r="J2010" s="1" t="str">
        <f t="shared" si="318"/>
        <v>NGR bulk stream sediment</v>
      </c>
      <c r="K2010" s="1" t="str">
        <f t="shared" si="319"/>
        <v>&lt;177 micron (NGR)</v>
      </c>
      <c r="L2010">
        <v>103</v>
      </c>
      <c r="M2010" t="s">
        <v>48</v>
      </c>
      <c r="N2010">
        <v>2009</v>
      </c>
      <c r="O2010">
        <v>3</v>
      </c>
    </row>
    <row r="2011" spans="1:15" hidden="1" x14ac:dyDescent="0.3">
      <c r="A2011" t="s">
        <v>7674</v>
      </c>
      <c r="B2011" t="s">
        <v>7675</v>
      </c>
      <c r="C2011" s="1" t="str">
        <f t="shared" si="316"/>
        <v>21:0455</v>
      </c>
      <c r="D2011" s="1" t="str">
        <f t="shared" si="317"/>
        <v>21:0149</v>
      </c>
      <c r="E2011" t="s">
        <v>7676</v>
      </c>
      <c r="F2011" t="s">
        <v>7677</v>
      </c>
      <c r="H2011">
        <v>54.308429599999997</v>
      </c>
      <c r="I2011">
        <v>-129.75436479999999</v>
      </c>
      <c r="J2011" s="1" t="str">
        <f t="shared" si="318"/>
        <v>NGR bulk stream sediment</v>
      </c>
      <c r="K2011" s="1" t="str">
        <f t="shared" si="319"/>
        <v>&lt;177 micron (NGR)</v>
      </c>
      <c r="L2011">
        <v>103</v>
      </c>
      <c r="M2011" t="s">
        <v>53</v>
      </c>
      <c r="N2011">
        <v>2010</v>
      </c>
      <c r="O2011">
        <v>2</v>
      </c>
    </row>
    <row r="2012" spans="1:15" hidden="1" x14ac:dyDescent="0.3">
      <c r="A2012" t="s">
        <v>7678</v>
      </c>
      <c r="B2012" t="s">
        <v>7679</v>
      </c>
      <c r="C2012" s="1" t="str">
        <f t="shared" si="316"/>
        <v>21:0455</v>
      </c>
      <c r="D2012" s="1" t="str">
        <f t="shared" si="317"/>
        <v>21:0149</v>
      </c>
      <c r="E2012" t="s">
        <v>7680</v>
      </c>
      <c r="F2012" t="s">
        <v>7681</v>
      </c>
      <c r="H2012">
        <v>54.289839899999997</v>
      </c>
      <c r="I2012">
        <v>-129.75205729999999</v>
      </c>
      <c r="J2012" s="1" t="str">
        <f t="shared" si="318"/>
        <v>NGR bulk stream sediment</v>
      </c>
      <c r="K2012" s="1" t="str">
        <f t="shared" si="319"/>
        <v>&lt;177 micron (NGR)</v>
      </c>
      <c r="L2012">
        <v>103</v>
      </c>
      <c r="M2012" t="s">
        <v>58</v>
      </c>
      <c r="N2012">
        <v>2011</v>
      </c>
      <c r="O2012">
        <v>1</v>
      </c>
    </row>
    <row r="2013" spans="1:15" hidden="1" x14ac:dyDescent="0.3">
      <c r="A2013" t="s">
        <v>7682</v>
      </c>
      <c r="B2013" t="s">
        <v>7683</v>
      </c>
      <c r="C2013" s="1" t="str">
        <f t="shared" si="316"/>
        <v>21:0455</v>
      </c>
      <c r="D2013" s="1" t="str">
        <f t="shared" si="317"/>
        <v>21:0149</v>
      </c>
      <c r="E2013" t="s">
        <v>7684</v>
      </c>
      <c r="F2013" t="s">
        <v>7685</v>
      </c>
      <c r="H2013">
        <v>54.292612599999998</v>
      </c>
      <c r="I2013">
        <v>-129.77254199999999</v>
      </c>
      <c r="J2013" s="1" t="str">
        <f t="shared" si="318"/>
        <v>NGR bulk stream sediment</v>
      </c>
      <c r="K2013" s="1" t="str">
        <f t="shared" si="319"/>
        <v>&lt;177 micron (NGR)</v>
      </c>
      <c r="L2013">
        <v>103</v>
      </c>
      <c r="M2013" t="s">
        <v>63</v>
      </c>
      <c r="N2013">
        <v>2012</v>
      </c>
      <c r="O2013">
        <v>1</v>
      </c>
    </row>
    <row r="2014" spans="1:15" hidden="1" x14ac:dyDescent="0.3">
      <c r="A2014" t="s">
        <v>7686</v>
      </c>
      <c r="B2014" t="s">
        <v>7687</v>
      </c>
      <c r="C2014" s="1" t="str">
        <f t="shared" si="316"/>
        <v>21:0455</v>
      </c>
      <c r="D2014" s="1" t="str">
        <f t="shared" si="317"/>
        <v>21:0149</v>
      </c>
      <c r="E2014" t="s">
        <v>7688</v>
      </c>
      <c r="F2014" t="s">
        <v>7689</v>
      </c>
      <c r="H2014">
        <v>54.284131100000003</v>
      </c>
      <c r="I2014">
        <v>-129.7804471</v>
      </c>
      <c r="J2014" s="1" t="str">
        <f t="shared" si="318"/>
        <v>NGR bulk stream sediment</v>
      </c>
      <c r="K2014" s="1" t="str">
        <f t="shared" si="319"/>
        <v>&lt;177 micron (NGR)</v>
      </c>
      <c r="L2014">
        <v>103</v>
      </c>
      <c r="M2014" t="s">
        <v>68</v>
      </c>
      <c r="N2014">
        <v>2013</v>
      </c>
      <c r="O2014">
        <v>2</v>
      </c>
    </row>
    <row r="2015" spans="1:15" hidden="1" x14ac:dyDescent="0.3">
      <c r="A2015" t="s">
        <v>7690</v>
      </c>
      <c r="B2015" t="s">
        <v>7691</v>
      </c>
      <c r="C2015" s="1" t="str">
        <f t="shared" si="316"/>
        <v>21:0455</v>
      </c>
      <c r="D2015" s="1" t="str">
        <f t="shared" si="317"/>
        <v>21:0149</v>
      </c>
      <c r="E2015" t="s">
        <v>7692</v>
      </c>
      <c r="F2015" t="s">
        <v>7693</v>
      </c>
      <c r="H2015">
        <v>54.278281300000003</v>
      </c>
      <c r="I2015">
        <v>-129.77612790000001</v>
      </c>
      <c r="J2015" s="1" t="str">
        <f t="shared" si="318"/>
        <v>NGR bulk stream sediment</v>
      </c>
      <c r="K2015" s="1" t="str">
        <f t="shared" si="319"/>
        <v>&lt;177 micron (NGR)</v>
      </c>
      <c r="L2015">
        <v>103</v>
      </c>
      <c r="M2015" t="s">
        <v>77</v>
      </c>
      <c r="N2015">
        <v>2014</v>
      </c>
      <c r="O2015">
        <v>3</v>
      </c>
    </row>
    <row r="2016" spans="1:15" hidden="1" x14ac:dyDescent="0.3">
      <c r="A2016" t="s">
        <v>7694</v>
      </c>
      <c r="B2016" t="s">
        <v>7695</v>
      </c>
      <c r="C2016" s="1" t="str">
        <f t="shared" si="316"/>
        <v>21:0455</v>
      </c>
      <c r="D2016" s="1" t="str">
        <f t="shared" si="317"/>
        <v>21:0149</v>
      </c>
      <c r="E2016" t="s">
        <v>7696</v>
      </c>
      <c r="F2016" t="s">
        <v>7697</v>
      </c>
      <c r="H2016">
        <v>54.289130800000002</v>
      </c>
      <c r="I2016">
        <v>-129.85140989999999</v>
      </c>
      <c r="J2016" s="1" t="str">
        <f t="shared" si="318"/>
        <v>NGR bulk stream sediment</v>
      </c>
      <c r="K2016" s="1" t="str">
        <f t="shared" si="319"/>
        <v>&lt;177 micron (NGR)</v>
      </c>
      <c r="L2016">
        <v>103</v>
      </c>
      <c r="M2016" t="s">
        <v>82</v>
      </c>
      <c r="N2016">
        <v>2015</v>
      </c>
      <c r="O2016">
        <v>3</v>
      </c>
    </row>
    <row r="2017" spans="1:15" hidden="1" x14ac:dyDescent="0.3">
      <c r="A2017" t="s">
        <v>7698</v>
      </c>
      <c r="B2017" t="s">
        <v>7699</v>
      </c>
      <c r="C2017" s="1" t="str">
        <f t="shared" si="316"/>
        <v>21:0455</v>
      </c>
      <c r="D2017" s="1" t="str">
        <f t="shared" si="317"/>
        <v>21:0149</v>
      </c>
      <c r="E2017" t="s">
        <v>7700</v>
      </c>
      <c r="F2017" t="s">
        <v>7701</v>
      </c>
      <c r="H2017">
        <v>54.281151800000004</v>
      </c>
      <c r="I2017">
        <v>-129.82540979999999</v>
      </c>
      <c r="J2017" s="1" t="str">
        <f t="shared" si="318"/>
        <v>NGR bulk stream sediment</v>
      </c>
      <c r="K2017" s="1" t="str">
        <f t="shared" si="319"/>
        <v>&lt;177 micron (NGR)</v>
      </c>
      <c r="L2017">
        <v>103</v>
      </c>
      <c r="M2017" t="s">
        <v>87</v>
      </c>
      <c r="N2017">
        <v>2016</v>
      </c>
      <c r="O2017">
        <v>2</v>
      </c>
    </row>
    <row r="2018" spans="1:15" hidden="1" x14ac:dyDescent="0.3">
      <c r="A2018" t="s">
        <v>7702</v>
      </c>
      <c r="B2018" t="s">
        <v>7703</v>
      </c>
      <c r="C2018" s="1" t="str">
        <f t="shared" si="316"/>
        <v>21:0455</v>
      </c>
      <c r="D2018" s="1" t="str">
        <f t="shared" si="317"/>
        <v>21:0149</v>
      </c>
      <c r="E2018" t="s">
        <v>7704</v>
      </c>
      <c r="F2018" t="s">
        <v>7705</v>
      </c>
      <c r="H2018">
        <v>54.279399400000003</v>
      </c>
      <c r="I2018">
        <v>-129.8305967</v>
      </c>
      <c r="J2018" s="1" t="str">
        <f t="shared" si="318"/>
        <v>NGR bulk stream sediment</v>
      </c>
      <c r="K2018" s="1" t="str">
        <f t="shared" si="319"/>
        <v>&lt;177 micron (NGR)</v>
      </c>
      <c r="L2018">
        <v>103</v>
      </c>
      <c r="M2018" t="s">
        <v>92</v>
      </c>
      <c r="N2018">
        <v>2017</v>
      </c>
      <c r="O2018">
        <v>2</v>
      </c>
    </row>
    <row r="2019" spans="1:15" hidden="1" x14ac:dyDescent="0.3">
      <c r="A2019" t="s">
        <v>7706</v>
      </c>
      <c r="B2019" t="s">
        <v>7707</v>
      </c>
      <c r="C2019" s="1" t="str">
        <f t="shared" si="316"/>
        <v>21:0455</v>
      </c>
      <c r="D2019" s="1" t="str">
        <f t="shared" si="317"/>
        <v>21:0149</v>
      </c>
      <c r="E2019" t="s">
        <v>7708</v>
      </c>
      <c r="F2019" t="s">
        <v>7709</v>
      </c>
      <c r="H2019">
        <v>54.271032200000001</v>
      </c>
      <c r="I2019">
        <v>-129.7933894</v>
      </c>
      <c r="J2019" s="1" t="str">
        <f t="shared" si="318"/>
        <v>NGR bulk stream sediment</v>
      </c>
      <c r="K2019" s="1" t="str">
        <f t="shared" si="319"/>
        <v>&lt;177 micron (NGR)</v>
      </c>
      <c r="L2019">
        <v>103</v>
      </c>
      <c r="M2019" t="s">
        <v>97</v>
      </c>
      <c r="N2019">
        <v>2018</v>
      </c>
      <c r="O2019">
        <v>3</v>
      </c>
    </row>
    <row r="2020" spans="1:15" hidden="1" x14ac:dyDescent="0.3">
      <c r="A2020" t="s">
        <v>7710</v>
      </c>
      <c r="B2020" t="s">
        <v>7711</v>
      </c>
      <c r="C2020" s="1" t="str">
        <f t="shared" si="316"/>
        <v>21:0455</v>
      </c>
      <c r="D2020" s="1" t="str">
        <f>HYPERLINK("https://geochem.nrcan.gc.ca/cdogs/content/svy/svy_e.htm", "")</f>
        <v/>
      </c>
      <c r="G2020" s="1" t="str">
        <f>HYPERLINK("https://geochem.nrcan.gc.ca/cdogs/content/cr_/cr_00119_e.htm", "119")</f>
        <v>119</v>
      </c>
      <c r="J2020" t="s">
        <v>31</v>
      </c>
      <c r="K2020" t="s">
        <v>32</v>
      </c>
      <c r="L2020">
        <v>103</v>
      </c>
      <c r="M2020" t="s">
        <v>33</v>
      </c>
      <c r="N2020">
        <v>2019</v>
      </c>
      <c r="O2020">
        <v>4</v>
      </c>
    </row>
    <row r="2021" spans="1:15" hidden="1" x14ac:dyDescent="0.3">
      <c r="A2021" t="s">
        <v>7712</v>
      </c>
      <c r="B2021" t="s">
        <v>7713</v>
      </c>
      <c r="C2021" s="1" t="str">
        <f t="shared" si="316"/>
        <v>21:0455</v>
      </c>
      <c r="D2021" s="1" t="str">
        <f t="shared" ref="D2021:D2027" si="320">HYPERLINK("https://geochem.nrcan.gc.ca/cdogs/content/svy/svy210149_e.htm", "21:0149")</f>
        <v>21:0149</v>
      </c>
      <c r="E2021" t="s">
        <v>7714</v>
      </c>
      <c r="F2021" t="s">
        <v>7715</v>
      </c>
      <c r="H2021">
        <v>54.254295900000002</v>
      </c>
      <c r="I2021">
        <v>-129.78127839999999</v>
      </c>
      <c r="J2021" s="1" t="str">
        <f t="shared" ref="J2021:J2027" si="321">HYPERLINK("https://geochem.nrcan.gc.ca/cdogs/content/kwd/kwd020030_e.htm", "NGR bulk stream sediment")</f>
        <v>NGR bulk stream sediment</v>
      </c>
      <c r="K2021" s="1" t="str">
        <f t="shared" ref="K2021:K2027" si="322">HYPERLINK("https://geochem.nrcan.gc.ca/cdogs/content/kwd/kwd080006_e.htm", "&lt;177 micron (NGR)")</f>
        <v>&lt;177 micron (NGR)</v>
      </c>
      <c r="L2021">
        <v>103</v>
      </c>
      <c r="M2021" t="s">
        <v>102</v>
      </c>
      <c r="N2021">
        <v>2020</v>
      </c>
      <c r="O2021">
        <v>2</v>
      </c>
    </row>
    <row r="2022" spans="1:15" hidden="1" x14ac:dyDescent="0.3">
      <c r="A2022" t="s">
        <v>7716</v>
      </c>
      <c r="B2022" t="s">
        <v>7717</v>
      </c>
      <c r="C2022" s="1" t="str">
        <f t="shared" si="316"/>
        <v>21:0455</v>
      </c>
      <c r="D2022" s="1" t="str">
        <f t="shared" si="320"/>
        <v>21:0149</v>
      </c>
      <c r="E2022" t="s">
        <v>7653</v>
      </c>
      <c r="F2022" t="s">
        <v>7718</v>
      </c>
      <c r="H2022">
        <v>54.251429000000002</v>
      </c>
      <c r="I2022">
        <v>-129.778492</v>
      </c>
      <c r="J2022" s="1" t="str">
        <f t="shared" si="321"/>
        <v>NGR bulk stream sediment</v>
      </c>
      <c r="K2022" s="1" t="str">
        <f t="shared" si="322"/>
        <v>&lt;177 micron (NGR)</v>
      </c>
      <c r="L2022">
        <v>103</v>
      </c>
      <c r="M2022" t="s">
        <v>72</v>
      </c>
      <c r="N2022">
        <v>2021</v>
      </c>
      <c r="O2022">
        <v>3</v>
      </c>
    </row>
    <row r="2023" spans="1:15" hidden="1" x14ac:dyDescent="0.3">
      <c r="A2023" t="s">
        <v>7719</v>
      </c>
      <c r="B2023" t="s">
        <v>7720</v>
      </c>
      <c r="C2023" s="1" t="str">
        <f t="shared" si="316"/>
        <v>21:0455</v>
      </c>
      <c r="D2023" s="1" t="str">
        <f t="shared" si="320"/>
        <v>21:0149</v>
      </c>
      <c r="E2023" t="s">
        <v>7721</v>
      </c>
      <c r="F2023" t="s">
        <v>7722</v>
      </c>
      <c r="H2023">
        <v>54.061623400000002</v>
      </c>
      <c r="I2023">
        <v>-129.50404689999999</v>
      </c>
      <c r="J2023" s="1" t="str">
        <f t="shared" si="321"/>
        <v>NGR bulk stream sediment</v>
      </c>
      <c r="K2023" s="1" t="str">
        <f t="shared" si="322"/>
        <v>&lt;177 micron (NGR)</v>
      </c>
      <c r="L2023">
        <v>103</v>
      </c>
      <c r="M2023" t="s">
        <v>107</v>
      </c>
      <c r="N2023">
        <v>2022</v>
      </c>
      <c r="O2023">
        <v>4</v>
      </c>
    </row>
    <row r="2024" spans="1:15" hidden="1" x14ac:dyDescent="0.3">
      <c r="A2024" t="s">
        <v>7723</v>
      </c>
      <c r="B2024" t="s">
        <v>7724</v>
      </c>
      <c r="C2024" s="1" t="str">
        <f t="shared" si="316"/>
        <v>21:0455</v>
      </c>
      <c r="D2024" s="1" t="str">
        <f t="shared" si="320"/>
        <v>21:0149</v>
      </c>
      <c r="E2024" t="s">
        <v>7725</v>
      </c>
      <c r="F2024" t="s">
        <v>7726</v>
      </c>
      <c r="H2024">
        <v>54.044713700000003</v>
      </c>
      <c r="I2024">
        <v>-129.5535988</v>
      </c>
      <c r="J2024" s="1" t="str">
        <f t="shared" si="321"/>
        <v>NGR bulk stream sediment</v>
      </c>
      <c r="K2024" s="1" t="str">
        <f t="shared" si="322"/>
        <v>&lt;177 micron (NGR)</v>
      </c>
      <c r="L2024">
        <v>103</v>
      </c>
      <c r="M2024" t="s">
        <v>112</v>
      </c>
      <c r="N2024">
        <v>2023</v>
      </c>
      <c r="O2024">
        <v>2</v>
      </c>
    </row>
    <row r="2025" spans="1:15" hidden="1" x14ac:dyDescent="0.3">
      <c r="A2025" t="s">
        <v>7727</v>
      </c>
      <c r="B2025" t="s">
        <v>7728</v>
      </c>
      <c r="C2025" s="1" t="str">
        <f t="shared" si="316"/>
        <v>21:0455</v>
      </c>
      <c r="D2025" s="1" t="str">
        <f t="shared" si="320"/>
        <v>21:0149</v>
      </c>
      <c r="E2025" t="s">
        <v>7729</v>
      </c>
      <c r="F2025" t="s">
        <v>7730</v>
      </c>
      <c r="H2025">
        <v>54.1272041</v>
      </c>
      <c r="I2025">
        <v>-129.61274710000001</v>
      </c>
      <c r="J2025" s="1" t="str">
        <f t="shared" si="321"/>
        <v>NGR bulk stream sediment</v>
      </c>
      <c r="K2025" s="1" t="str">
        <f t="shared" si="322"/>
        <v>&lt;177 micron (NGR)</v>
      </c>
      <c r="L2025">
        <v>104</v>
      </c>
      <c r="M2025" t="s">
        <v>19</v>
      </c>
      <c r="N2025">
        <v>2024</v>
      </c>
      <c r="O2025">
        <v>5</v>
      </c>
    </row>
    <row r="2026" spans="1:15" hidden="1" x14ac:dyDescent="0.3">
      <c r="A2026" t="s">
        <v>7731</v>
      </c>
      <c r="B2026" t="s">
        <v>7732</v>
      </c>
      <c r="C2026" s="1" t="str">
        <f t="shared" si="316"/>
        <v>21:0455</v>
      </c>
      <c r="D2026" s="1" t="str">
        <f t="shared" si="320"/>
        <v>21:0149</v>
      </c>
      <c r="E2026" t="s">
        <v>7733</v>
      </c>
      <c r="F2026" t="s">
        <v>7734</v>
      </c>
      <c r="H2026">
        <v>54.072328800000001</v>
      </c>
      <c r="I2026">
        <v>-129.54467310000001</v>
      </c>
      <c r="J2026" s="1" t="str">
        <f t="shared" si="321"/>
        <v>NGR bulk stream sediment</v>
      </c>
      <c r="K2026" s="1" t="str">
        <f t="shared" si="322"/>
        <v>&lt;177 micron (NGR)</v>
      </c>
      <c r="L2026">
        <v>104</v>
      </c>
      <c r="M2026" t="s">
        <v>38</v>
      </c>
      <c r="N2026">
        <v>2025</v>
      </c>
      <c r="O2026">
        <v>2</v>
      </c>
    </row>
    <row r="2027" spans="1:15" hidden="1" x14ac:dyDescent="0.3">
      <c r="A2027" t="s">
        <v>7735</v>
      </c>
      <c r="B2027" t="s">
        <v>7736</v>
      </c>
      <c r="C2027" s="1" t="str">
        <f t="shared" si="316"/>
        <v>21:0455</v>
      </c>
      <c r="D2027" s="1" t="str">
        <f t="shared" si="320"/>
        <v>21:0149</v>
      </c>
      <c r="E2027" t="s">
        <v>7737</v>
      </c>
      <c r="F2027" t="s">
        <v>7738</v>
      </c>
      <c r="H2027">
        <v>54.069266599999999</v>
      </c>
      <c r="I2027">
        <v>-129.54802549999999</v>
      </c>
      <c r="J2027" s="1" t="str">
        <f t="shared" si="321"/>
        <v>NGR bulk stream sediment</v>
      </c>
      <c r="K2027" s="1" t="str">
        <f t="shared" si="322"/>
        <v>&lt;177 micron (NGR)</v>
      </c>
      <c r="L2027">
        <v>104</v>
      </c>
      <c r="M2027" t="s">
        <v>43</v>
      </c>
      <c r="N2027">
        <v>2026</v>
      </c>
      <c r="O2027">
        <v>6</v>
      </c>
    </row>
    <row r="2028" spans="1:15" hidden="1" x14ac:dyDescent="0.3">
      <c r="A2028" t="s">
        <v>7739</v>
      </c>
      <c r="B2028" t="s">
        <v>7740</v>
      </c>
      <c r="C2028" s="1" t="str">
        <f t="shared" si="316"/>
        <v>21:0455</v>
      </c>
      <c r="D2028" s="1" t="str">
        <f>HYPERLINK("https://geochem.nrcan.gc.ca/cdogs/content/svy/svy_e.htm", "")</f>
        <v/>
      </c>
      <c r="G2028" s="1" t="str">
        <f>HYPERLINK("https://geochem.nrcan.gc.ca/cdogs/content/cr_/cr_00120_e.htm", "120")</f>
        <v>120</v>
      </c>
      <c r="J2028" t="s">
        <v>31</v>
      </c>
      <c r="K2028" t="s">
        <v>32</v>
      </c>
      <c r="L2028">
        <v>104</v>
      </c>
      <c r="M2028" t="s">
        <v>33</v>
      </c>
      <c r="N2028">
        <v>2027</v>
      </c>
      <c r="O2028">
        <v>3</v>
      </c>
    </row>
    <row r="2029" spans="1:15" hidden="1" x14ac:dyDescent="0.3">
      <c r="A2029" t="s">
        <v>7741</v>
      </c>
      <c r="B2029" t="s">
        <v>7742</v>
      </c>
      <c r="C2029" s="1" t="str">
        <f t="shared" si="316"/>
        <v>21:0455</v>
      </c>
      <c r="D2029" s="1" t="str">
        <f t="shared" ref="D2029:D2055" si="323">HYPERLINK("https://geochem.nrcan.gc.ca/cdogs/content/svy/svy210149_e.htm", "21:0149")</f>
        <v>21:0149</v>
      </c>
      <c r="E2029" t="s">
        <v>7743</v>
      </c>
      <c r="F2029" t="s">
        <v>7744</v>
      </c>
      <c r="H2029">
        <v>54.081828399999999</v>
      </c>
      <c r="I2029">
        <v>-129.56598249999999</v>
      </c>
      <c r="J2029" s="1" t="str">
        <f t="shared" ref="J2029:J2055" si="324">HYPERLINK("https://geochem.nrcan.gc.ca/cdogs/content/kwd/kwd020030_e.htm", "NGR bulk stream sediment")</f>
        <v>NGR bulk stream sediment</v>
      </c>
      <c r="K2029" s="1" t="str">
        <f t="shared" ref="K2029:K2055" si="325">HYPERLINK("https://geochem.nrcan.gc.ca/cdogs/content/kwd/kwd080006_e.htm", "&lt;177 micron (NGR)")</f>
        <v>&lt;177 micron (NGR)</v>
      </c>
      <c r="L2029">
        <v>104</v>
      </c>
      <c r="M2029" t="s">
        <v>48</v>
      </c>
      <c r="N2029">
        <v>2028</v>
      </c>
      <c r="O2029">
        <v>4</v>
      </c>
    </row>
    <row r="2030" spans="1:15" hidden="1" x14ac:dyDescent="0.3">
      <c r="A2030" t="s">
        <v>7745</v>
      </c>
      <c r="B2030" t="s">
        <v>7746</v>
      </c>
      <c r="C2030" s="1" t="str">
        <f t="shared" si="316"/>
        <v>21:0455</v>
      </c>
      <c r="D2030" s="1" t="str">
        <f t="shared" si="323"/>
        <v>21:0149</v>
      </c>
      <c r="E2030" t="s">
        <v>7747</v>
      </c>
      <c r="F2030" t="s">
        <v>7748</v>
      </c>
      <c r="H2030">
        <v>54.089256800000001</v>
      </c>
      <c r="I2030">
        <v>-129.56507379999999</v>
      </c>
      <c r="J2030" s="1" t="str">
        <f t="shared" si="324"/>
        <v>NGR bulk stream sediment</v>
      </c>
      <c r="K2030" s="1" t="str">
        <f t="shared" si="325"/>
        <v>&lt;177 micron (NGR)</v>
      </c>
      <c r="L2030">
        <v>104</v>
      </c>
      <c r="M2030" t="s">
        <v>53</v>
      </c>
      <c r="N2030">
        <v>2029</v>
      </c>
      <c r="O2030">
        <v>3</v>
      </c>
    </row>
    <row r="2031" spans="1:15" hidden="1" x14ac:dyDescent="0.3">
      <c r="A2031" t="s">
        <v>7749</v>
      </c>
      <c r="B2031" t="s">
        <v>7750</v>
      </c>
      <c r="C2031" s="1" t="str">
        <f t="shared" si="316"/>
        <v>21:0455</v>
      </c>
      <c r="D2031" s="1" t="str">
        <f t="shared" si="323"/>
        <v>21:0149</v>
      </c>
      <c r="E2031" t="s">
        <v>7751</v>
      </c>
      <c r="F2031" t="s">
        <v>7752</v>
      </c>
      <c r="H2031">
        <v>54.096654800000003</v>
      </c>
      <c r="I2031">
        <v>-129.5705864</v>
      </c>
      <c r="J2031" s="1" t="str">
        <f t="shared" si="324"/>
        <v>NGR bulk stream sediment</v>
      </c>
      <c r="K2031" s="1" t="str">
        <f t="shared" si="325"/>
        <v>&lt;177 micron (NGR)</v>
      </c>
      <c r="L2031">
        <v>104</v>
      </c>
      <c r="M2031" t="s">
        <v>58</v>
      </c>
      <c r="N2031">
        <v>2030</v>
      </c>
      <c r="O2031">
        <v>3</v>
      </c>
    </row>
    <row r="2032" spans="1:15" hidden="1" x14ac:dyDescent="0.3">
      <c r="A2032" t="s">
        <v>7753</v>
      </c>
      <c r="B2032" t="s">
        <v>7754</v>
      </c>
      <c r="C2032" s="1" t="str">
        <f t="shared" si="316"/>
        <v>21:0455</v>
      </c>
      <c r="D2032" s="1" t="str">
        <f t="shared" si="323"/>
        <v>21:0149</v>
      </c>
      <c r="E2032" t="s">
        <v>7755</v>
      </c>
      <c r="F2032" t="s">
        <v>7756</v>
      </c>
      <c r="H2032">
        <v>54.084404200000002</v>
      </c>
      <c r="I2032">
        <v>-129.6279438</v>
      </c>
      <c r="J2032" s="1" t="str">
        <f t="shared" si="324"/>
        <v>NGR bulk stream sediment</v>
      </c>
      <c r="K2032" s="1" t="str">
        <f t="shared" si="325"/>
        <v>&lt;177 micron (NGR)</v>
      </c>
      <c r="L2032">
        <v>104</v>
      </c>
      <c r="M2032" t="s">
        <v>63</v>
      </c>
      <c r="N2032">
        <v>2031</v>
      </c>
      <c r="O2032">
        <v>3</v>
      </c>
    </row>
    <row r="2033" spans="1:15" hidden="1" x14ac:dyDescent="0.3">
      <c r="A2033" t="s">
        <v>7757</v>
      </c>
      <c r="B2033" t="s">
        <v>7758</v>
      </c>
      <c r="C2033" s="1" t="str">
        <f t="shared" si="316"/>
        <v>21:0455</v>
      </c>
      <c r="D2033" s="1" t="str">
        <f t="shared" si="323"/>
        <v>21:0149</v>
      </c>
      <c r="E2033" t="s">
        <v>7759</v>
      </c>
      <c r="F2033" t="s">
        <v>7760</v>
      </c>
      <c r="H2033">
        <v>54.084656099999997</v>
      </c>
      <c r="I2033">
        <v>-129.63300760000001</v>
      </c>
      <c r="J2033" s="1" t="str">
        <f t="shared" si="324"/>
        <v>NGR bulk stream sediment</v>
      </c>
      <c r="K2033" s="1" t="str">
        <f t="shared" si="325"/>
        <v>&lt;177 micron (NGR)</v>
      </c>
      <c r="L2033">
        <v>104</v>
      </c>
      <c r="M2033" t="s">
        <v>68</v>
      </c>
      <c r="N2033">
        <v>2032</v>
      </c>
      <c r="O2033">
        <v>5</v>
      </c>
    </row>
    <row r="2034" spans="1:15" hidden="1" x14ac:dyDescent="0.3">
      <c r="A2034" t="s">
        <v>7761</v>
      </c>
      <c r="B2034" t="s">
        <v>7762</v>
      </c>
      <c r="C2034" s="1" t="str">
        <f t="shared" si="316"/>
        <v>21:0455</v>
      </c>
      <c r="D2034" s="1" t="str">
        <f t="shared" si="323"/>
        <v>21:0149</v>
      </c>
      <c r="E2034" t="s">
        <v>7763</v>
      </c>
      <c r="F2034" t="s">
        <v>7764</v>
      </c>
      <c r="H2034">
        <v>54.1014415</v>
      </c>
      <c r="I2034">
        <v>-129.61844199999999</v>
      </c>
      <c r="J2034" s="1" t="str">
        <f t="shared" si="324"/>
        <v>NGR bulk stream sediment</v>
      </c>
      <c r="K2034" s="1" t="str">
        <f t="shared" si="325"/>
        <v>&lt;177 micron (NGR)</v>
      </c>
      <c r="L2034">
        <v>104</v>
      </c>
      <c r="M2034" t="s">
        <v>77</v>
      </c>
      <c r="N2034">
        <v>2033</v>
      </c>
      <c r="O2034">
        <v>2</v>
      </c>
    </row>
    <row r="2035" spans="1:15" hidden="1" x14ac:dyDescent="0.3">
      <c r="A2035" t="s">
        <v>7765</v>
      </c>
      <c r="B2035" t="s">
        <v>7766</v>
      </c>
      <c r="C2035" s="1" t="str">
        <f t="shared" si="316"/>
        <v>21:0455</v>
      </c>
      <c r="D2035" s="1" t="str">
        <f t="shared" si="323"/>
        <v>21:0149</v>
      </c>
      <c r="E2035" t="s">
        <v>7767</v>
      </c>
      <c r="F2035" t="s">
        <v>7768</v>
      </c>
      <c r="H2035">
        <v>54.107399200000003</v>
      </c>
      <c r="I2035">
        <v>-129.59928830000001</v>
      </c>
      <c r="J2035" s="1" t="str">
        <f t="shared" si="324"/>
        <v>NGR bulk stream sediment</v>
      </c>
      <c r="K2035" s="1" t="str">
        <f t="shared" si="325"/>
        <v>&lt;177 micron (NGR)</v>
      </c>
      <c r="L2035">
        <v>104</v>
      </c>
      <c r="M2035" t="s">
        <v>24</v>
      </c>
      <c r="N2035">
        <v>2034</v>
      </c>
      <c r="O2035">
        <v>3</v>
      </c>
    </row>
    <row r="2036" spans="1:15" hidden="1" x14ac:dyDescent="0.3">
      <c r="A2036" t="s">
        <v>7769</v>
      </c>
      <c r="B2036" t="s">
        <v>7770</v>
      </c>
      <c r="C2036" s="1" t="str">
        <f t="shared" si="316"/>
        <v>21:0455</v>
      </c>
      <c r="D2036" s="1" t="str">
        <f t="shared" si="323"/>
        <v>21:0149</v>
      </c>
      <c r="E2036" t="s">
        <v>7767</v>
      </c>
      <c r="F2036" t="s">
        <v>7771</v>
      </c>
      <c r="H2036">
        <v>54.107399200000003</v>
      </c>
      <c r="I2036">
        <v>-129.59928830000001</v>
      </c>
      <c r="J2036" s="1" t="str">
        <f t="shared" si="324"/>
        <v>NGR bulk stream sediment</v>
      </c>
      <c r="K2036" s="1" t="str">
        <f t="shared" si="325"/>
        <v>&lt;177 micron (NGR)</v>
      </c>
      <c r="L2036">
        <v>104</v>
      </c>
      <c r="M2036" t="s">
        <v>28</v>
      </c>
      <c r="N2036">
        <v>2035</v>
      </c>
      <c r="O2036">
        <v>3</v>
      </c>
    </row>
    <row r="2037" spans="1:15" hidden="1" x14ac:dyDescent="0.3">
      <c r="A2037" t="s">
        <v>7772</v>
      </c>
      <c r="B2037" t="s">
        <v>7773</v>
      </c>
      <c r="C2037" s="1" t="str">
        <f t="shared" si="316"/>
        <v>21:0455</v>
      </c>
      <c r="D2037" s="1" t="str">
        <f t="shared" si="323"/>
        <v>21:0149</v>
      </c>
      <c r="E2037" t="s">
        <v>7774</v>
      </c>
      <c r="F2037" t="s">
        <v>7775</v>
      </c>
      <c r="H2037">
        <v>54.125491400000001</v>
      </c>
      <c r="I2037">
        <v>-129.59588980000001</v>
      </c>
      <c r="J2037" s="1" t="str">
        <f t="shared" si="324"/>
        <v>NGR bulk stream sediment</v>
      </c>
      <c r="K2037" s="1" t="str">
        <f t="shared" si="325"/>
        <v>&lt;177 micron (NGR)</v>
      </c>
      <c r="L2037">
        <v>104</v>
      </c>
      <c r="M2037" t="s">
        <v>82</v>
      </c>
      <c r="N2037">
        <v>2036</v>
      </c>
      <c r="O2037">
        <v>4</v>
      </c>
    </row>
    <row r="2038" spans="1:15" hidden="1" x14ac:dyDescent="0.3">
      <c r="A2038" t="s">
        <v>7776</v>
      </c>
      <c r="B2038" t="s">
        <v>7777</v>
      </c>
      <c r="C2038" s="1" t="str">
        <f t="shared" si="316"/>
        <v>21:0455</v>
      </c>
      <c r="D2038" s="1" t="str">
        <f t="shared" si="323"/>
        <v>21:0149</v>
      </c>
      <c r="E2038" t="s">
        <v>7729</v>
      </c>
      <c r="F2038" t="s">
        <v>7778</v>
      </c>
      <c r="H2038">
        <v>54.1272041</v>
      </c>
      <c r="I2038">
        <v>-129.61274710000001</v>
      </c>
      <c r="J2038" s="1" t="str">
        <f t="shared" si="324"/>
        <v>NGR bulk stream sediment</v>
      </c>
      <c r="K2038" s="1" t="str">
        <f t="shared" si="325"/>
        <v>&lt;177 micron (NGR)</v>
      </c>
      <c r="L2038">
        <v>104</v>
      </c>
      <c r="M2038" t="s">
        <v>72</v>
      </c>
      <c r="N2038">
        <v>2037</v>
      </c>
      <c r="O2038">
        <v>4</v>
      </c>
    </row>
    <row r="2039" spans="1:15" hidden="1" x14ac:dyDescent="0.3">
      <c r="A2039" t="s">
        <v>7779</v>
      </c>
      <c r="B2039" t="s">
        <v>7780</v>
      </c>
      <c r="C2039" s="1" t="str">
        <f t="shared" si="316"/>
        <v>21:0455</v>
      </c>
      <c r="D2039" s="1" t="str">
        <f t="shared" si="323"/>
        <v>21:0149</v>
      </c>
      <c r="E2039" t="s">
        <v>7781</v>
      </c>
      <c r="F2039" t="s">
        <v>7782</v>
      </c>
      <c r="H2039">
        <v>54.141693500000002</v>
      </c>
      <c r="I2039">
        <v>-129.6109079</v>
      </c>
      <c r="J2039" s="1" t="str">
        <f t="shared" si="324"/>
        <v>NGR bulk stream sediment</v>
      </c>
      <c r="K2039" s="1" t="str">
        <f t="shared" si="325"/>
        <v>&lt;177 micron (NGR)</v>
      </c>
      <c r="L2039">
        <v>104</v>
      </c>
      <c r="M2039" t="s">
        <v>87</v>
      </c>
      <c r="N2039">
        <v>2038</v>
      </c>
      <c r="O2039">
        <v>3</v>
      </c>
    </row>
    <row r="2040" spans="1:15" hidden="1" x14ac:dyDescent="0.3">
      <c r="A2040" t="s">
        <v>7783</v>
      </c>
      <c r="B2040" t="s">
        <v>7784</v>
      </c>
      <c r="C2040" s="1" t="str">
        <f t="shared" si="316"/>
        <v>21:0455</v>
      </c>
      <c r="D2040" s="1" t="str">
        <f t="shared" si="323"/>
        <v>21:0149</v>
      </c>
      <c r="E2040" t="s">
        <v>7785</v>
      </c>
      <c r="F2040" t="s">
        <v>7786</v>
      </c>
      <c r="H2040">
        <v>54.142218499999998</v>
      </c>
      <c r="I2040">
        <v>-129.63444430000001</v>
      </c>
      <c r="J2040" s="1" t="str">
        <f t="shared" si="324"/>
        <v>NGR bulk stream sediment</v>
      </c>
      <c r="K2040" s="1" t="str">
        <f t="shared" si="325"/>
        <v>&lt;177 micron (NGR)</v>
      </c>
      <c r="L2040">
        <v>104</v>
      </c>
      <c r="M2040" t="s">
        <v>92</v>
      </c>
      <c r="N2040">
        <v>2039</v>
      </c>
      <c r="O2040">
        <v>4</v>
      </c>
    </row>
    <row r="2041" spans="1:15" hidden="1" x14ac:dyDescent="0.3">
      <c r="A2041" t="s">
        <v>7787</v>
      </c>
      <c r="B2041" t="s">
        <v>7788</v>
      </c>
      <c r="C2041" s="1" t="str">
        <f t="shared" si="316"/>
        <v>21:0455</v>
      </c>
      <c r="D2041" s="1" t="str">
        <f t="shared" si="323"/>
        <v>21:0149</v>
      </c>
      <c r="E2041" t="s">
        <v>7789</v>
      </c>
      <c r="F2041" t="s">
        <v>7790</v>
      </c>
      <c r="H2041">
        <v>54.137873399999997</v>
      </c>
      <c r="I2041">
        <v>-129.66662959999999</v>
      </c>
      <c r="J2041" s="1" t="str">
        <f t="shared" si="324"/>
        <v>NGR bulk stream sediment</v>
      </c>
      <c r="K2041" s="1" t="str">
        <f t="shared" si="325"/>
        <v>&lt;177 micron (NGR)</v>
      </c>
      <c r="L2041">
        <v>104</v>
      </c>
      <c r="M2041" t="s">
        <v>97</v>
      </c>
      <c r="N2041">
        <v>2040</v>
      </c>
      <c r="O2041">
        <v>2</v>
      </c>
    </row>
    <row r="2042" spans="1:15" hidden="1" x14ac:dyDescent="0.3">
      <c r="A2042" t="s">
        <v>7791</v>
      </c>
      <c r="B2042" t="s">
        <v>7792</v>
      </c>
      <c r="C2042" s="1" t="str">
        <f t="shared" si="316"/>
        <v>21:0455</v>
      </c>
      <c r="D2042" s="1" t="str">
        <f t="shared" si="323"/>
        <v>21:0149</v>
      </c>
      <c r="E2042" t="s">
        <v>7793</v>
      </c>
      <c r="F2042" t="s">
        <v>7794</v>
      </c>
      <c r="H2042">
        <v>54.139320499999997</v>
      </c>
      <c r="I2042">
        <v>-129.67147449999999</v>
      </c>
      <c r="J2042" s="1" t="str">
        <f t="shared" si="324"/>
        <v>NGR bulk stream sediment</v>
      </c>
      <c r="K2042" s="1" t="str">
        <f t="shared" si="325"/>
        <v>&lt;177 micron (NGR)</v>
      </c>
      <c r="L2042">
        <v>104</v>
      </c>
      <c r="M2042" t="s">
        <v>102</v>
      </c>
      <c r="N2042">
        <v>2041</v>
      </c>
      <c r="O2042">
        <v>6</v>
      </c>
    </row>
    <row r="2043" spans="1:15" hidden="1" x14ac:dyDescent="0.3">
      <c r="A2043" t="s">
        <v>7795</v>
      </c>
      <c r="B2043" t="s">
        <v>7796</v>
      </c>
      <c r="C2043" s="1" t="str">
        <f t="shared" si="316"/>
        <v>21:0455</v>
      </c>
      <c r="D2043" s="1" t="str">
        <f t="shared" si="323"/>
        <v>21:0149</v>
      </c>
      <c r="E2043" t="s">
        <v>7797</v>
      </c>
      <c r="F2043" t="s">
        <v>7798</v>
      </c>
      <c r="H2043">
        <v>54.154238200000002</v>
      </c>
      <c r="I2043">
        <v>-129.63738290000001</v>
      </c>
      <c r="J2043" s="1" t="str">
        <f t="shared" si="324"/>
        <v>NGR bulk stream sediment</v>
      </c>
      <c r="K2043" s="1" t="str">
        <f t="shared" si="325"/>
        <v>&lt;177 micron (NGR)</v>
      </c>
      <c r="L2043">
        <v>104</v>
      </c>
      <c r="M2043" t="s">
        <v>107</v>
      </c>
      <c r="N2043">
        <v>2042</v>
      </c>
      <c r="O2043">
        <v>4</v>
      </c>
    </row>
    <row r="2044" spans="1:15" hidden="1" x14ac:dyDescent="0.3">
      <c r="A2044" t="s">
        <v>7799</v>
      </c>
      <c r="B2044" t="s">
        <v>7800</v>
      </c>
      <c r="C2044" s="1" t="str">
        <f t="shared" si="316"/>
        <v>21:0455</v>
      </c>
      <c r="D2044" s="1" t="str">
        <f t="shared" si="323"/>
        <v>21:0149</v>
      </c>
      <c r="E2044" t="s">
        <v>7801</v>
      </c>
      <c r="F2044" t="s">
        <v>7802</v>
      </c>
      <c r="H2044">
        <v>54.1781741</v>
      </c>
      <c r="I2044">
        <v>-129.66868460000001</v>
      </c>
      <c r="J2044" s="1" t="str">
        <f t="shared" si="324"/>
        <v>NGR bulk stream sediment</v>
      </c>
      <c r="K2044" s="1" t="str">
        <f t="shared" si="325"/>
        <v>&lt;177 micron (NGR)</v>
      </c>
      <c r="L2044">
        <v>104</v>
      </c>
      <c r="M2044" t="s">
        <v>112</v>
      </c>
      <c r="N2044">
        <v>2043</v>
      </c>
      <c r="O2044">
        <v>4</v>
      </c>
    </row>
    <row r="2045" spans="1:15" hidden="1" x14ac:dyDescent="0.3">
      <c r="A2045" t="s">
        <v>7803</v>
      </c>
      <c r="B2045" t="s">
        <v>7804</v>
      </c>
      <c r="C2045" s="1" t="str">
        <f t="shared" si="316"/>
        <v>21:0455</v>
      </c>
      <c r="D2045" s="1" t="str">
        <f t="shared" si="323"/>
        <v>21:0149</v>
      </c>
      <c r="E2045" t="s">
        <v>7805</v>
      </c>
      <c r="F2045" t="s">
        <v>7806</v>
      </c>
      <c r="H2045">
        <v>54.032921000000002</v>
      </c>
      <c r="I2045">
        <v>-129.99821309999999</v>
      </c>
      <c r="J2045" s="1" t="str">
        <f t="shared" si="324"/>
        <v>NGR bulk stream sediment</v>
      </c>
      <c r="K2045" s="1" t="str">
        <f t="shared" si="325"/>
        <v>&lt;177 micron (NGR)</v>
      </c>
      <c r="L2045">
        <v>105</v>
      </c>
      <c r="M2045" t="s">
        <v>19</v>
      </c>
      <c r="N2045">
        <v>2044</v>
      </c>
      <c r="O2045">
        <v>5</v>
      </c>
    </row>
    <row r="2046" spans="1:15" hidden="1" x14ac:dyDescent="0.3">
      <c r="A2046" t="s">
        <v>7807</v>
      </c>
      <c r="B2046" t="s">
        <v>7808</v>
      </c>
      <c r="C2046" s="1" t="str">
        <f t="shared" si="316"/>
        <v>21:0455</v>
      </c>
      <c r="D2046" s="1" t="str">
        <f t="shared" si="323"/>
        <v>21:0149</v>
      </c>
      <c r="E2046" t="s">
        <v>7809</v>
      </c>
      <c r="F2046" t="s">
        <v>7810</v>
      </c>
      <c r="H2046">
        <v>54.170814</v>
      </c>
      <c r="I2046">
        <v>-129.7076447</v>
      </c>
      <c r="J2046" s="1" t="str">
        <f t="shared" si="324"/>
        <v>NGR bulk stream sediment</v>
      </c>
      <c r="K2046" s="1" t="str">
        <f t="shared" si="325"/>
        <v>&lt;177 micron (NGR)</v>
      </c>
      <c r="L2046">
        <v>105</v>
      </c>
      <c r="M2046" t="s">
        <v>38</v>
      </c>
      <c r="N2046">
        <v>2045</v>
      </c>
      <c r="O2046">
        <v>4</v>
      </c>
    </row>
    <row r="2047" spans="1:15" hidden="1" x14ac:dyDescent="0.3">
      <c r="A2047" t="s">
        <v>7811</v>
      </c>
      <c r="B2047" t="s">
        <v>7812</v>
      </c>
      <c r="C2047" s="1" t="str">
        <f t="shared" si="316"/>
        <v>21:0455</v>
      </c>
      <c r="D2047" s="1" t="str">
        <f t="shared" si="323"/>
        <v>21:0149</v>
      </c>
      <c r="E2047" t="s">
        <v>7813</v>
      </c>
      <c r="F2047" t="s">
        <v>7814</v>
      </c>
      <c r="H2047">
        <v>54.189138</v>
      </c>
      <c r="I2047">
        <v>-129.7261192</v>
      </c>
      <c r="J2047" s="1" t="str">
        <f t="shared" si="324"/>
        <v>NGR bulk stream sediment</v>
      </c>
      <c r="K2047" s="1" t="str">
        <f t="shared" si="325"/>
        <v>&lt;177 micron (NGR)</v>
      </c>
      <c r="L2047">
        <v>105</v>
      </c>
      <c r="M2047" t="s">
        <v>43</v>
      </c>
      <c r="N2047">
        <v>2046</v>
      </c>
      <c r="O2047">
        <v>4</v>
      </c>
    </row>
    <row r="2048" spans="1:15" hidden="1" x14ac:dyDescent="0.3">
      <c r="A2048" t="s">
        <v>7815</v>
      </c>
      <c r="B2048" t="s">
        <v>7816</v>
      </c>
      <c r="C2048" s="1" t="str">
        <f t="shared" si="316"/>
        <v>21:0455</v>
      </c>
      <c r="D2048" s="1" t="str">
        <f t="shared" si="323"/>
        <v>21:0149</v>
      </c>
      <c r="E2048" t="s">
        <v>7817</v>
      </c>
      <c r="F2048" t="s">
        <v>7818</v>
      </c>
      <c r="H2048">
        <v>54.201172300000003</v>
      </c>
      <c r="I2048">
        <v>-129.79019579999999</v>
      </c>
      <c r="J2048" s="1" t="str">
        <f t="shared" si="324"/>
        <v>NGR bulk stream sediment</v>
      </c>
      <c r="K2048" s="1" t="str">
        <f t="shared" si="325"/>
        <v>&lt;177 micron (NGR)</v>
      </c>
      <c r="L2048">
        <v>105</v>
      </c>
      <c r="M2048" t="s">
        <v>48</v>
      </c>
      <c r="N2048">
        <v>2047</v>
      </c>
      <c r="O2048">
        <v>1</v>
      </c>
    </row>
    <row r="2049" spans="1:15" hidden="1" x14ac:dyDescent="0.3">
      <c r="A2049" t="s">
        <v>7819</v>
      </c>
      <c r="B2049" t="s">
        <v>7820</v>
      </c>
      <c r="C2049" s="1" t="str">
        <f t="shared" si="316"/>
        <v>21:0455</v>
      </c>
      <c r="D2049" s="1" t="str">
        <f t="shared" si="323"/>
        <v>21:0149</v>
      </c>
      <c r="E2049" t="s">
        <v>7821</v>
      </c>
      <c r="F2049" t="s">
        <v>7822</v>
      </c>
      <c r="H2049">
        <v>54.140958699999999</v>
      </c>
      <c r="I2049">
        <v>-129.98076510000001</v>
      </c>
      <c r="J2049" s="1" t="str">
        <f t="shared" si="324"/>
        <v>NGR bulk stream sediment</v>
      </c>
      <c r="K2049" s="1" t="str">
        <f t="shared" si="325"/>
        <v>&lt;177 micron (NGR)</v>
      </c>
      <c r="L2049">
        <v>105</v>
      </c>
      <c r="M2049" t="s">
        <v>53</v>
      </c>
      <c r="N2049">
        <v>2048</v>
      </c>
      <c r="O2049">
        <v>2</v>
      </c>
    </row>
    <row r="2050" spans="1:15" hidden="1" x14ac:dyDescent="0.3">
      <c r="A2050" t="s">
        <v>7823</v>
      </c>
      <c r="B2050" t="s">
        <v>7824</v>
      </c>
      <c r="C2050" s="1" t="str">
        <f t="shared" ref="C2050:C2113" si="326">HYPERLINK("https://geochem.nrcan.gc.ca/cdogs/content/bdl/bdl210455_e.htm", "21:0455")</f>
        <v>21:0455</v>
      </c>
      <c r="D2050" s="1" t="str">
        <f t="shared" si="323"/>
        <v>21:0149</v>
      </c>
      <c r="E2050" t="s">
        <v>7825</v>
      </c>
      <c r="F2050" t="s">
        <v>7826</v>
      </c>
      <c r="H2050">
        <v>54.123753499999999</v>
      </c>
      <c r="I2050">
        <v>-129.97991769999999</v>
      </c>
      <c r="J2050" s="1" t="str">
        <f t="shared" si="324"/>
        <v>NGR bulk stream sediment</v>
      </c>
      <c r="K2050" s="1" t="str">
        <f t="shared" si="325"/>
        <v>&lt;177 micron (NGR)</v>
      </c>
      <c r="L2050">
        <v>105</v>
      </c>
      <c r="M2050" t="s">
        <v>58</v>
      </c>
      <c r="N2050">
        <v>2049</v>
      </c>
      <c r="O2050">
        <v>4</v>
      </c>
    </row>
    <row r="2051" spans="1:15" hidden="1" x14ac:dyDescent="0.3">
      <c r="A2051" t="s">
        <v>7827</v>
      </c>
      <c r="B2051" t="s">
        <v>7828</v>
      </c>
      <c r="C2051" s="1" t="str">
        <f t="shared" si="326"/>
        <v>21:0455</v>
      </c>
      <c r="D2051" s="1" t="str">
        <f t="shared" si="323"/>
        <v>21:0149</v>
      </c>
      <c r="E2051" t="s">
        <v>7829</v>
      </c>
      <c r="F2051" t="s">
        <v>7830</v>
      </c>
      <c r="H2051">
        <v>54.12303</v>
      </c>
      <c r="I2051">
        <v>-129.9859597</v>
      </c>
      <c r="J2051" s="1" t="str">
        <f t="shared" si="324"/>
        <v>NGR bulk stream sediment</v>
      </c>
      <c r="K2051" s="1" t="str">
        <f t="shared" si="325"/>
        <v>&lt;177 micron (NGR)</v>
      </c>
      <c r="L2051">
        <v>105</v>
      </c>
      <c r="M2051" t="s">
        <v>63</v>
      </c>
      <c r="N2051">
        <v>2050</v>
      </c>
      <c r="O2051">
        <v>4</v>
      </c>
    </row>
    <row r="2052" spans="1:15" hidden="1" x14ac:dyDescent="0.3">
      <c r="A2052" t="s">
        <v>7831</v>
      </c>
      <c r="B2052" t="s">
        <v>7832</v>
      </c>
      <c r="C2052" s="1" t="str">
        <f t="shared" si="326"/>
        <v>21:0455</v>
      </c>
      <c r="D2052" s="1" t="str">
        <f t="shared" si="323"/>
        <v>21:0149</v>
      </c>
      <c r="E2052" t="s">
        <v>7833</v>
      </c>
      <c r="F2052" t="s">
        <v>7834</v>
      </c>
      <c r="H2052">
        <v>54.1334011</v>
      </c>
      <c r="I2052">
        <v>-129.9503622</v>
      </c>
      <c r="J2052" s="1" t="str">
        <f t="shared" si="324"/>
        <v>NGR bulk stream sediment</v>
      </c>
      <c r="K2052" s="1" t="str">
        <f t="shared" si="325"/>
        <v>&lt;177 micron (NGR)</v>
      </c>
      <c r="L2052">
        <v>105</v>
      </c>
      <c r="M2052" t="s">
        <v>68</v>
      </c>
      <c r="N2052">
        <v>2051</v>
      </c>
      <c r="O2052">
        <v>5</v>
      </c>
    </row>
    <row r="2053" spans="1:15" hidden="1" x14ac:dyDescent="0.3">
      <c r="A2053" t="s">
        <v>7835</v>
      </c>
      <c r="B2053" t="s">
        <v>7836</v>
      </c>
      <c r="C2053" s="1" t="str">
        <f t="shared" si="326"/>
        <v>21:0455</v>
      </c>
      <c r="D2053" s="1" t="str">
        <f t="shared" si="323"/>
        <v>21:0149</v>
      </c>
      <c r="E2053" t="s">
        <v>7805</v>
      </c>
      <c r="F2053" t="s">
        <v>7837</v>
      </c>
      <c r="H2053">
        <v>54.032921000000002</v>
      </c>
      <c r="I2053">
        <v>-129.99821309999999</v>
      </c>
      <c r="J2053" s="1" t="str">
        <f t="shared" si="324"/>
        <v>NGR bulk stream sediment</v>
      </c>
      <c r="K2053" s="1" t="str">
        <f t="shared" si="325"/>
        <v>&lt;177 micron (NGR)</v>
      </c>
      <c r="L2053">
        <v>105</v>
      </c>
      <c r="M2053" t="s">
        <v>72</v>
      </c>
      <c r="N2053">
        <v>2052</v>
      </c>
      <c r="O2053">
        <v>5</v>
      </c>
    </row>
    <row r="2054" spans="1:15" hidden="1" x14ac:dyDescent="0.3">
      <c r="A2054" t="s">
        <v>7838</v>
      </c>
      <c r="B2054" t="s">
        <v>7839</v>
      </c>
      <c r="C2054" s="1" t="str">
        <f t="shared" si="326"/>
        <v>21:0455</v>
      </c>
      <c r="D2054" s="1" t="str">
        <f t="shared" si="323"/>
        <v>21:0149</v>
      </c>
      <c r="E2054" t="s">
        <v>7840</v>
      </c>
      <c r="F2054" t="s">
        <v>7841</v>
      </c>
      <c r="H2054">
        <v>54.033741200000001</v>
      </c>
      <c r="I2054">
        <v>-130.0044163</v>
      </c>
      <c r="J2054" s="1" t="str">
        <f t="shared" si="324"/>
        <v>NGR bulk stream sediment</v>
      </c>
      <c r="K2054" s="1" t="str">
        <f t="shared" si="325"/>
        <v>&lt;177 micron (NGR)</v>
      </c>
      <c r="L2054">
        <v>105</v>
      </c>
      <c r="M2054" t="s">
        <v>77</v>
      </c>
      <c r="N2054">
        <v>2053</v>
      </c>
      <c r="O2054">
        <v>5</v>
      </c>
    </row>
    <row r="2055" spans="1:15" hidden="1" x14ac:dyDescent="0.3">
      <c r="A2055" t="s">
        <v>7842</v>
      </c>
      <c r="B2055" t="s">
        <v>7843</v>
      </c>
      <c r="C2055" s="1" t="str">
        <f t="shared" si="326"/>
        <v>21:0455</v>
      </c>
      <c r="D2055" s="1" t="str">
        <f t="shared" si="323"/>
        <v>21:0149</v>
      </c>
      <c r="E2055" t="s">
        <v>7844</v>
      </c>
      <c r="F2055" t="s">
        <v>7845</v>
      </c>
      <c r="H2055">
        <v>54.049378400000002</v>
      </c>
      <c r="I2055">
        <v>-129.97082570000001</v>
      </c>
      <c r="J2055" s="1" t="str">
        <f t="shared" si="324"/>
        <v>NGR bulk stream sediment</v>
      </c>
      <c r="K2055" s="1" t="str">
        <f t="shared" si="325"/>
        <v>&lt;177 micron (NGR)</v>
      </c>
      <c r="L2055">
        <v>105</v>
      </c>
      <c r="M2055" t="s">
        <v>82</v>
      </c>
      <c r="N2055">
        <v>2054</v>
      </c>
      <c r="O2055">
        <v>6</v>
      </c>
    </row>
    <row r="2056" spans="1:15" hidden="1" x14ac:dyDescent="0.3">
      <c r="A2056" t="s">
        <v>7846</v>
      </c>
      <c r="B2056" t="s">
        <v>7847</v>
      </c>
      <c r="C2056" s="1" t="str">
        <f t="shared" si="326"/>
        <v>21:0455</v>
      </c>
      <c r="D2056" s="1" t="str">
        <f>HYPERLINK("https://geochem.nrcan.gc.ca/cdogs/content/svy/svy_e.htm", "")</f>
        <v/>
      </c>
      <c r="G2056" s="1" t="str">
        <f>HYPERLINK("https://geochem.nrcan.gc.ca/cdogs/content/cr_/cr_00119_e.htm", "119")</f>
        <v>119</v>
      </c>
      <c r="J2056" t="s">
        <v>31</v>
      </c>
      <c r="K2056" t="s">
        <v>32</v>
      </c>
      <c r="L2056">
        <v>105</v>
      </c>
      <c r="M2056" t="s">
        <v>33</v>
      </c>
      <c r="N2056">
        <v>2055</v>
      </c>
      <c r="O2056">
        <v>3</v>
      </c>
    </row>
    <row r="2057" spans="1:15" hidden="1" x14ac:dyDescent="0.3">
      <c r="A2057" t="s">
        <v>7848</v>
      </c>
      <c r="B2057" t="s">
        <v>7849</v>
      </c>
      <c r="C2057" s="1" t="str">
        <f t="shared" si="326"/>
        <v>21:0455</v>
      </c>
      <c r="D2057" s="1" t="str">
        <f t="shared" ref="D2057:D2071" si="327">HYPERLINK("https://geochem.nrcan.gc.ca/cdogs/content/svy/svy210149_e.htm", "21:0149")</f>
        <v>21:0149</v>
      </c>
      <c r="E2057" t="s">
        <v>7850</v>
      </c>
      <c r="F2057" t="s">
        <v>7851</v>
      </c>
      <c r="H2057">
        <v>54.069473100000003</v>
      </c>
      <c r="I2057">
        <v>-129.9866217</v>
      </c>
      <c r="J2057" s="1" t="str">
        <f t="shared" ref="J2057:J2071" si="328">HYPERLINK("https://geochem.nrcan.gc.ca/cdogs/content/kwd/kwd020030_e.htm", "NGR bulk stream sediment")</f>
        <v>NGR bulk stream sediment</v>
      </c>
      <c r="K2057" s="1" t="str">
        <f t="shared" ref="K2057:K2071" si="329">HYPERLINK("https://geochem.nrcan.gc.ca/cdogs/content/kwd/kwd080006_e.htm", "&lt;177 micron (NGR)")</f>
        <v>&lt;177 micron (NGR)</v>
      </c>
      <c r="L2057">
        <v>105</v>
      </c>
      <c r="M2057" t="s">
        <v>87</v>
      </c>
      <c r="N2057">
        <v>2056</v>
      </c>
      <c r="O2057">
        <v>6</v>
      </c>
    </row>
    <row r="2058" spans="1:15" hidden="1" x14ac:dyDescent="0.3">
      <c r="A2058" t="s">
        <v>7852</v>
      </c>
      <c r="B2058" t="s">
        <v>7853</v>
      </c>
      <c r="C2058" s="1" t="str">
        <f t="shared" si="326"/>
        <v>21:0455</v>
      </c>
      <c r="D2058" s="1" t="str">
        <f t="shared" si="327"/>
        <v>21:0149</v>
      </c>
      <c r="E2058" t="s">
        <v>7854</v>
      </c>
      <c r="F2058" t="s">
        <v>7855</v>
      </c>
      <c r="H2058">
        <v>54.070452899999999</v>
      </c>
      <c r="I2058">
        <v>-129.99098480000001</v>
      </c>
      <c r="J2058" s="1" t="str">
        <f t="shared" si="328"/>
        <v>NGR bulk stream sediment</v>
      </c>
      <c r="K2058" s="1" t="str">
        <f t="shared" si="329"/>
        <v>&lt;177 micron (NGR)</v>
      </c>
      <c r="L2058">
        <v>105</v>
      </c>
      <c r="M2058" t="s">
        <v>92</v>
      </c>
      <c r="N2058">
        <v>2057</v>
      </c>
      <c r="O2058">
        <v>4</v>
      </c>
    </row>
    <row r="2059" spans="1:15" hidden="1" x14ac:dyDescent="0.3">
      <c r="A2059" t="s">
        <v>7856</v>
      </c>
      <c r="B2059" t="s">
        <v>7857</v>
      </c>
      <c r="C2059" s="1" t="str">
        <f t="shared" si="326"/>
        <v>21:0455</v>
      </c>
      <c r="D2059" s="1" t="str">
        <f t="shared" si="327"/>
        <v>21:0149</v>
      </c>
      <c r="E2059" t="s">
        <v>7858</v>
      </c>
      <c r="F2059" t="s">
        <v>7859</v>
      </c>
      <c r="H2059">
        <v>54.077255700000002</v>
      </c>
      <c r="I2059">
        <v>-129.96576060000001</v>
      </c>
      <c r="J2059" s="1" t="str">
        <f t="shared" si="328"/>
        <v>NGR bulk stream sediment</v>
      </c>
      <c r="K2059" s="1" t="str">
        <f t="shared" si="329"/>
        <v>&lt;177 micron (NGR)</v>
      </c>
      <c r="L2059">
        <v>105</v>
      </c>
      <c r="M2059" t="s">
        <v>97</v>
      </c>
      <c r="N2059">
        <v>2058</v>
      </c>
      <c r="O2059">
        <v>4</v>
      </c>
    </row>
    <row r="2060" spans="1:15" hidden="1" x14ac:dyDescent="0.3">
      <c r="A2060" t="s">
        <v>7860</v>
      </c>
      <c r="B2060" t="s">
        <v>7861</v>
      </c>
      <c r="C2060" s="1" t="str">
        <f t="shared" si="326"/>
        <v>21:0455</v>
      </c>
      <c r="D2060" s="1" t="str">
        <f t="shared" si="327"/>
        <v>21:0149</v>
      </c>
      <c r="E2060" t="s">
        <v>7862</v>
      </c>
      <c r="F2060" t="s">
        <v>7863</v>
      </c>
      <c r="H2060">
        <v>54.0474143</v>
      </c>
      <c r="I2060">
        <v>-129.94093710000001</v>
      </c>
      <c r="J2060" s="1" t="str">
        <f t="shared" si="328"/>
        <v>NGR bulk stream sediment</v>
      </c>
      <c r="K2060" s="1" t="str">
        <f t="shared" si="329"/>
        <v>&lt;177 micron (NGR)</v>
      </c>
      <c r="L2060">
        <v>105</v>
      </c>
      <c r="M2060" t="s">
        <v>102</v>
      </c>
      <c r="N2060">
        <v>2059</v>
      </c>
      <c r="O2060">
        <v>4</v>
      </c>
    </row>
    <row r="2061" spans="1:15" hidden="1" x14ac:dyDescent="0.3">
      <c r="A2061" t="s">
        <v>7864</v>
      </c>
      <c r="B2061" t="s">
        <v>7865</v>
      </c>
      <c r="C2061" s="1" t="str">
        <f t="shared" si="326"/>
        <v>21:0455</v>
      </c>
      <c r="D2061" s="1" t="str">
        <f t="shared" si="327"/>
        <v>21:0149</v>
      </c>
      <c r="E2061" t="s">
        <v>7866</v>
      </c>
      <c r="F2061" t="s">
        <v>7867</v>
      </c>
      <c r="H2061">
        <v>54.0679078</v>
      </c>
      <c r="I2061">
        <v>-129.93397440000001</v>
      </c>
      <c r="J2061" s="1" t="str">
        <f t="shared" si="328"/>
        <v>NGR bulk stream sediment</v>
      </c>
      <c r="K2061" s="1" t="str">
        <f t="shared" si="329"/>
        <v>&lt;177 micron (NGR)</v>
      </c>
      <c r="L2061">
        <v>105</v>
      </c>
      <c r="M2061" t="s">
        <v>107</v>
      </c>
      <c r="N2061">
        <v>2060</v>
      </c>
      <c r="O2061">
        <v>4</v>
      </c>
    </row>
    <row r="2062" spans="1:15" hidden="1" x14ac:dyDescent="0.3">
      <c r="A2062" t="s">
        <v>7868</v>
      </c>
      <c r="B2062" t="s">
        <v>7869</v>
      </c>
      <c r="C2062" s="1" t="str">
        <f t="shared" si="326"/>
        <v>21:0455</v>
      </c>
      <c r="D2062" s="1" t="str">
        <f t="shared" si="327"/>
        <v>21:0149</v>
      </c>
      <c r="E2062" t="s">
        <v>7870</v>
      </c>
      <c r="F2062" t="s">
        <v>7871</v>
      </c>
      <c r="H2062">
        <v>54.065586600000003</v>
      </c>
      <c r="I2062">
        <v>-129.94001879999999</v>
      </c>
      <c r="J2062" s="1" t="str">
        <f t="shared" si="328"/>
        <v>NGR bulk stream sediment</v>
      </c>
      <c r="K2062" s="1" t="str">
        <f t="shared" si="329"/>
        <v>&lt;177 micron (NGR)</v>
      </c>
      <c r="L2062">
        <v>105</v>
      </c>
      <c r="M2062" t="s">
        <v>24</v>
      </c>
      <c r="N2062">
        <v>2061</v>
      </c>
      <c r="O2062">
        <v>4</v>
      </c>
    </row>
    <row r="2063" spans="1:15" hidden="1" x14ac:dyDescent="0.3">
      <c r="A2063" t="s">
        <v>7872</v>
      </c>
      <c r="B2063" t="s">
        <v>7873</v>
      </c>
      <c r="C2063" s="1" t="str">
        <f t="shared" si="326"/>
        <v>21:0455</v>
      </c>
      <c r="D2063" s="1" t="str">
        <f t="shared" si="327"/>
        <v>21:0149</v>
      </c>
      <c r="E2063" t="s">
        <v>7870</v>
      </c>
      <c r="F2063" t="s">
        <v>7874</v>
      </c>
      <c r="H2063">
        <v>54.065586600000003</v>
      </c>
      <c r="I2063">
        <v>-129.94001879999999</v>
      </c>
      <c r="J2063" s="1" t="str">
        <f t="shared" si="328"/>
        <v>NGR bulk stream sediment</v>
      </c>
      <c r="K2063" s="1" t="str">
        <f t="shared" si="329"/>
        <v>&lt;177 micron (NGR)</v>
      </c>
      <c r="L2063">
        <v>105</v>
      </c>
      <c r="M2063" t="s">
        <v>28</v>
      </c>
      <c r="N2063">
        <v>2062</v>
      </c>
      <c r="O2063">
        <v>3</v>
      </c>
    </row>
    <row r="2064" spans="1:15" hidden="1" x14ac:dyDescent="0.3">
      <c r="A2064" t="s">
        <v>7875</v>
      </c>
      <c r="B2064" t="s">
        <v>7876</v>
      </c>
      <c r="C2064" s="1" t="str">
        <f t="shared" si="326"/>
        <v>21:0455</v>
      </c>
      <c r="D2064" s="1" t="str">
        <f t="shared" si="327"/>
        <v>21:0149</v>
      </c>
      <c r="E2064" t="s">
        <v>7877</v>
      </c>
      <c r="F2064" t="s">
        <v>7878</v>
      </c>
      <c r="H2064">
        <v>54.084823200000002</v>
      </c>
      <c r="I2064">
        <v>-129.93169420000001</v>
      </c>
      <c r="J2064" s="1" t="str">
        <f t="shared" si="328"/>
        <v>NGR bulk stream sediment</v>
      </c>
      <c r="K2064" s="1" t="str">
        <f t="shared" si="329"/>
        <v>&lt;177 micron (NGR)</v>
      </c>
      <c r="L2064">
        <v>105</v>
      </c>
      <c r="M2064" t="s">
        <v>112</v>
      </c>
      <c r="N2064">
        <v>2063</v>
      </c>
      <c r="O2064">
        <v>6</v>
      </c>
    </row>
    <row r="2065" spans="1:15" hidden="1" x14ac:dyDescent="0.3">
      <c r="A2065" t="s">
        <v>7879</v>
      </c>
      <c r="B2065" t="s">
        <v>7880</v>
      </c>
      <c r="C2065" s="1" t="str">
        <f t="shared" si="326"/>
        <v>21:0455</v>
      </c>
      <c r="D2065" s="1" t="str">
        <f t="shared" si="327"/>
        <v>21:0149</v>
      </c>
      <c r="E2065" t="s">
        <v>7881</v>
      </c>
      <c r="F2065" t="s">
        <v>7882</v>
      </c>
      <c r="H2065">
        <v>54.103884999999998</v>
      </c>
      <c r="I2065">
        <v>-129.92142899999999</v>
      </c>
      <c r="J2065" s="1" t="str">
        <f t="shared" si="328"/>
        <v>NGR bulk stream sediment</v>
      </c>
      <c r="K2065" s="1" t="str">
        <f t="shared" si="329"/>
        <v>&lt;177 micron (NGR)</v>
      </c>
      <c r="L2065">
        <v>106</v>
      </c>
      <c r="M2065" t="s">
        <v>19</v>
      </c>
      <c r="N2065">
        <v>2064</v>
      </c>
      <c r="O2065">
        <v>3</v>
      </c>
    </row>
    <row r="2066" spans="1:15" hidden="1" x14ac:dyDescent="0.3">
      <c r="A2066" t="s">
        <v>7883</v>
      </c>
      <c r="B2066" t="s">
        <v>7884</v>
      </c>
      <c r="C2066" s="1" t="str">
        <f t="shared" si="326"/>
        <v>21:0455</v>
      </c>
      <c r="D2066" s="1" t="str">
        <f t="shared" si="327"/>
        <v>21:0149</v>
      </c>
      <c r="E2066" t="s">
        <v>7885</v>
      </c>
      <c r="F2066" t="s">
        <v>7886</v>
      </c>
      <c r="H2066">
        <v>54.088773500000002</v>
      </c>
      <c r="I2066">
        <v>-129.93341799999999</v>
      </c>
      <c r="J2066" s="1" t="str">
        <f t="shared" si="328"/>
        <v>NGR bulk stream sediment</v>
      </c>
      <c r="K2066" s="1" t="str">
        <f t="shared" si="329"/>
        <v>&lt;177 micron (NGR)</v>
      </c>
      <c r="L2066">
        <v>106</v>
      </c>
      <c r="M2066" t="s">
        <v>38</v>
      </c>
      <c r="N2066">
        <v>2065</v>
      </c>
      <c r="O2066">
        <v>3</v>
      </c>
    </row>
    <row r="2067" spans="1:15" hidden="1" x14ac:dyDescent="0.3">
      <c r="A2067" t="s">
        <v>7887</v>
      </c>
      <c r="B2067" t="s">
        <v>7888</v>
      </c>
      <c r="C2067" s="1" t="str">
        <f t="shared" si="326"/>
        <v>21:0455</v>
      </c>
      <c r="D2067" s="1" t="str">
        <f t="shared" si="327"/>
        <v>21:0149</v>
      </c>
      <c r="E2067" t="s">
        <v>7881</v>
      </c>
      <c r="F2067" t="s">
        <v>7889</v>
      </c>
      <c r="H2067">
        <v>54.103884999999998</v>
      </c>
      <c r="I2067">
        <v>-129.92142899999999</v>
      </c>
      <c r="J2067" s="1" t="str">
        <f t="shared" si="328"/>
        <v>NGR bulk stream sediment</v>
      </c>
      <c r="K2067" s="1" t="str">
        <f t="shared" si="329"/>
        <v>&lt;177 micron (NGR)</v>
      </c>
      <c r="L2067">
        <v>106</v>
      </c>
      <c r="M2067" t="s">
        <v>72</v>
      </c>
      <c r="N2067">
        <v>2066</v>
      </c>
      <c r="O2067">
        <v>3</v>
      </c>
    </row>
    <row r="2068" spans="1:15" hidden="1" x14ac:dyDescent="0.3">
      <c r="A2068" t="s">
        <v>7890</v>
      </c>
      <c r="B2068" t="s">
        <v>7891</v>
      </c>
      <c r="C2068" s="1" t="str">
        <f t="shared" si="326"/>
        <v>21:0455</v>
      </c>
      <c r="D2068" s="1" t="str">
        <f t="shared" si="327"/>
        <v>21:0149</v>
      </c>
      <c r="E2068" t="s">
        <v>7892</v>
      </c>
      <c r="F2068" t="s">
        <v>7893</v>
      </c>
      <c r="H2068">
        <v>54.107096300000002</v>
      </c>
      <c r="I2068">
        <v>-129.92694460000001</v>
      </c>
      <c r="J2068" s="1" t="str">
        <f t="shared" si="328"/>
        <v>NGR bulk stream sediment</v>
      </c>
      <c r="K2068" s="1" t="str">
        <f t="shared" si="329"/>
        <v>&lt;177 micron (NGR)</v>
      </c>
      <c r="L2068">
        <v>106</v>
      </c>
      <c r="M2068" t="s">
        <v>43</v>
      </c>
      <c r="N2068">
        <v>2067</v>
      </c>
      <c r="O2068">
        <v>4</v>
      </c>
    </row>
    <row r="2069" spans="1:15" hidden="1" x14ac:dyDescent="0.3">
      <c r="A2069" t="s">
        <v>7894</v>
      </c>
      <c r="B2069" t="s">
        <v>7895</v>
      </c>
      <c r="C2069" s="1" t="str">
        <f t="shared" si="326"/>
        <v>21:0455</v>
      </c>
      <c r="D2069" s="1" t="str">
        <f t="shared" si="327"/>
        <v>21:0149</v>
      </c>
      <c r="E2069" t="s">
        <v>7896</v>
      </c>
      <c r="F2069" t="s">
        <v>7897</v>
      </c>
      <c r="H2069">
        <v>54.073146899999998</v>
      </c>
      <c r="I2069">
        <v>-129.8878776</v>
      </c>
      <c r="J2069" s="1" t="str">
        <f t="shared" si="328"/>
        <v>NGR bulk stream sediment</v>
      </c>
      <c r="K2069" s="1" t="str">
        <f t="shared" si="329"/>
        <v>&lt;177 micron (NGR)</v>
      </c>
      <c r="L2069">
        <v>106</v>
      </c>
      <c r="M2069" t="s">
        <v>48</v>
      </c>
      <c r="N2069">
        <v>2068</v>
      </c>
      <c r="O2069">
        <v>4</v>
      </c>
    </row>
    <row r="2070" spans="1:15" hidden="1" x14ac:dyDescent="0.3">
      <c r="A2070" t="s">
        <v>7898</v>
      </c>
      <c r="B2070" t="s">
        <v>7899</v>
      </c>
      <c r="C2070" s="1" t="str">
        <f t="shared" si="326"/>
        <v>21:0455</v>
      </c>
      <c r="D2070" s="1" t="str">
        <f t="shared" si="327"/>
        <v>21:0149</v>
      </c>
      <c r="E2070" t="s">
        <v>7900</v>
      </c>
      <c r="F2070" t="s">
        <v>7901</v>
      </c>
      <c r="H2070">
        <v>54.047356600000001</v>
      </c>
      <c r="I2070">
        <v>-129.86489069999999</v>
      </c>
      <c r="J2070" s="1" t="str">
        <f t="shared" si="328"/>
        <v>NGR bulk stream sediment</v>
      </c>
      <c r="K2070" s="1" t="str">
        <f t="shared" si="329"/>
        <v>&lt;177 micron (NGR)</v>
      </c>
      <c r="L2070">
        <v>106</v>
      </c>
      <c r="M2070" t="s">
        <v>53</v>
      </c>
      <c r="N2070">
        <v>2069</v>
      </c>
      <c r="O2070">
        <v>3</v>
      </c>
    </row>
    <row r="2071" spans="1:15" hidden="1" x14ac:dyDescent="0.3">
      <c r="A2071" t="s">
        <v>7902</v>
      </c>
      <c r="B2071" t="s">
        <v>7903</v>
      </c>
      <c r="C2071" s="1" t="str">
        <f t="shared" si="326"/>
        <v>21:0455</v>
      </c>
      <c r="D2071" s="1" t="str">
        <f t="shared" si="327"/>
        <v>21:0149</v>
      </c>
      <c r="E2071" t="s">
        <v>7904</v>
      </c>
      <c r="F2071" t="s">
        <v>7905</v>
      </c>
      <c r="H2071">
        <v>54.029106800000001</v>
      </c>
      <c r="I2071">
        <v>-129.37942380000001</v>
      </c>
      <c r="J2071" s="1" t="str">
        <f t="shared" si="328"/>
        <v>NGR bulk stream sediment</v>
      </c>
      <c r="K2071" s="1" t="str">
        <f t="shared" si="329"/>
        <v>&lt;177 micron (NGR)</v>
      </c>
      <c r="L2071">
        <v>106</v>
      </c>
      <c r="M2071" t="s">
        <v>58</v>
      </c>
      <c r="N2071">
        <v>2070</v>
      </c>
      <c r="O2071">
        <v>1</v>
      </c>
    </row>
    <row r="2072" spans="1:15" hidden="1" x14ac:dyDescent="0.3">
      <c r="A2072" t="s">
        <v>7906</v>
      </c>
      <c r="B2072" t="s">
        <v>7907</v>
      </c>
      <c r="C2072" s="1" t="str">
        <f t="shared" si="326"/>
        <v>21:0455</v>
      </c>
      <c r="D2072" s="1" t="str">
        <f>HYPERLINK("https://geochem.nrcan.gc.ca/cdogs/content/svy/svy_e.htm", "")</f>
        <v/>
      </c>
      <c r="G2072" s="1" t="str">
        <f>HYPERLINK("https://geochem.nrcan.gc.ca/cdogs/content/cr_/cr_00120_e.htm", "120")</f>
        <v>120</v>
      </c>
      <c r="J2072" t="s">
        <v>31</v>
      </c>
      <c r="K2072" t="s">
        <v>32</v>
      </c>
      <c r="L2072">
        <v>106</v>
      </c>
      <c r="M2072" t="s">
        <v>33</v>
      </c>
      <c r="N2072">
        <v>2071</v>
      </c>
      <c r="O2072">
        <v>3</v>
      </c>
    </row>
    <row r="2073" spans="1:15" hidden="1" x14ac:dyDescent="0.3">
      <c r="A2073" t="s">
        <v>7908</v>
      </c>
      <c r="B2073" t="s">
        <v>7909</v>
      </c>
      <c r="C2073" s="1" t="str">
        <f t="shared" si="326"/>
        <v>21:0455</v>
      </c>
      <c r="D2073" s="1" t="str">
        <f t="shared" ref="D2073:D2088" si="330">HYPERLINK("https://geochem.nrcan.gc.ca/cdogs/content/svy/svy210149_e.htm", "21:0149")</f>
        <v>21:0149</v>
      </c>
      <c r="E2073" t="s">
        <v>7910</v>
      </c>
      <c r="F2073" t="s">
        <v>7911</v>
      </c>
      <c r="H2073">
        <v>54.022366499999997</v>
      </c>
      <c r="I2073">
        <v>-129.40344730000001</v>
      </c>
      <c r="J2073" s="1" t="str">
        <f t="shared" ref="J2073:J2088" si="331">HYPERLINK("https://geochem.nrcan.gc.ca/cdogs/content/kwd/kwd020030_e.htm", "NGR bulk stream sediment")</f>
        <v>NGR bulk stream sediment</v>
      </c>
      <c r="K2073" s="1" t="str">
        <f t="shared" ref="K2073:K2088" si="332">HYPERLINK("https://geochem.nrcan.gc.ca/cdogs/content/kwd/kwd080006_e.htm", "&lt;177 micron (NGR)")</f>
        <v>&lt;177 micron (NGR)</v>
      </c>
      <c r="L2073">
        <v>106</v>
      </c>
      <c r="M2073" t="s">
        <v>63</v>
      </c>
      <c r="N2073">
        <v>2072</v>
      </c>
      <c r="O2073">
        <v>0.5</v>
      </c>
    </row>
    <row r="2074" spans="1:15" hidden="1" x14ac:dyDescent="0.3">
      <c r="A2074" t="s">
        <v>7912</v>
      </c>
      <c r="B2074" t="s">
        <v>7913</v>
      </c>
      <c r="C2074" s="1" t="str">
        <f t="shared" si="326"/>
        <v>21:0455</v>
      </c>
      <c r="D2074" s="1" t="str">
        <f t="shared" si="330"/>
        <v>21:0149</v>
      </c>
      <c r="E2074" t="s">
        <v>7914</v>
      </c>
      <c r="F2074" t="s">
        <v>7915</v>
      </c>
      <c r="H2074">
        <v>54.006029400000003</v>
      </c>
      <c r="I2074">
        <v>-129.4051508</v>
      </c>
      <c r="J2074" s="1" t="str">
        <f t="shared" si="331"/>
        <v>NGR bulk stream sediment</v>
      </c>
      <c r="K2074" s="1" t="str">
        <f t="shared" si="332"/>
        <v>&lt;177 micron (NGR)</v>
      </c>
      <c r="L2074">
        <v>106</v>
      </c>
      <c r="M2074" t="s">
        <v>68</v>
      </c>
      <c r="N2074">
        <v>2073</v>
      </c>
      <c r="O2074">
        <v>2</v>
      </c>
    </row>
    <row r="2075" spans="1:15" hidden="1" x14ac:dyDescent="0.3">
      <c r="A2075" t="s">
        <v>7916</v>
      </c>
      <c r="B2075" t="s">
        <v>7917</v>
      </c>
      <c r="C2075" s="1" t="str">
        <f t="shared" si="326"/>
        <v>21:0455</v>
      </c>
      <c r="D2075" s="1" t="str">
        <f t="shared" si="330"/>
        <v>21:0149</v>
      </c>
      <c r="E2075" t="s">
        <v>7918</v>
      </c>
      <c r="F2075" t="s">
        <v>7919</v>
      </c>
      <c r="H2075">
        <v>54.007310400000001</v>
      </c>
      <c r="I2075">
        <v>-129.42423529999999</v>
      </c>
      <c r="J2075" s="1" t="str">
        <f t="shared" si="331"/>
        <v>NGR bulk stream sediment</v>
      </c>
      <c r="K2075" s="1" t="str">
        <f t="shared" si="332"/>
        <v>&lt;177 micron (NGR)</v>
      </c>
      <c r="L2075">
        <v>106</v>
      </c>
      <c r="M2075" t="s">
        <v>24</v>
      </c>
      <c r="N2075">
        <v>2074</v>
      </c>
      <c r="O2075">
        <v>0.5</v>
      </c>
    </row>
    <row r="2076" spans="1:15" hidden="1" x14ac:dyDescent="0.3">
      <c r="A2076" t="s">
        <v>7920</v>
      </c>
      <c r="B2076" t="s">
        <v>7921</v>
      </c>
      <c r="C2076" s="1" t="str">
        <f t="shared" si="326"/>
        <v>21:0455</v>
      </c>
      <c r="D2076" s="1" t="str">
        <f t="shared" si="330"/>
        <v>21:0149</v>
      </c>
      <c r="E2076" t="s">
        <v>7918</v>
      </c>
      <c r="F2076" t="s">
        <v>7922</v>
      </c>
      <c r="H2076">
        <v>54.007310400000001</v>
      </c>
      <c r="I2076">
        <v>-129.42423529999999</v>
      </c>
      <c r="J2076" s="1" t="str">
        <f t="shared" si="331"/>
        <v>NGR bulk stream sediment</v>
      </c>
      <c r="K2076" s="1" t="str">
        <f t="shared" si="332"/>
        <v>&lt;177 micron (NGR)</v>
      </c>
      <c r="L2076">
        <v>106</v>
      </c>
      <c r="M2076" t="s">
        <v>28</v>
      </c>
      <c r="N2076">
        <v>2075</v>
      </c>
      <c r="O2076">
        <v>1</v>
      </c>
    </row>
    <row r="2077" spans="1:15" hidden="1" x14ac:dyDescent="0.3">
      <c r="A2077" t="s">
        <v>7923</v>
      </c>
      <c r="B2077" t="s">
        <v>7924</v>
      </c>
      <c r="C2077" s="1" t="str">
        <f t="shared" si="326"/>
        <v>21:0455</v>
      </c>
      <c r="D2077" s="1" t="str">
        <f t="shared" si="330"/>
        <v>21:0149</v>
      </c>
      <c r="E2077" t="s">
        <v>7925</v>
      </c>
      <c r="F2077" t="s">
        <v>7926</v>
      </c>
      <c r="H2077">
        <v>54.0135097</v>
      </c>
      <c r="I2077">
        <v>-129.45379600000001</v>
      </c>
      <c r="J2077" s="1" t="str">
        <f t="shared" si="331"/>
        <v>NGR bulk stream sediment</v>
      </c>
      <c r="K2077" s="1" t="str">
        <f t="shared" si="332"/>
        <v>&lt;177 micron (NGR)</v>
      </c>
      <c r="L2077">
        <v>106</v>
      </c>
      <c r="M2077" t="s">
        <v>77</v>
      </c>
      <c r="N2077">
        <v>2076</v>
      </c>
      <c r="O2077">
        <v>2</v>
      </c>
    </row>
    <row r="2078" spans="1:15" hidden="1" x14ac:dyDescent="0.3">
      <c r="A2078" t="s">
        <v>7927</v>
      </c>
      <c r="B2078" t="s">
        <v>7928</v>
      </c>
      <c r="C2078" s="1" t="str">
        <f t="shared" si="326"/>
        <v>21:0455</v>
      </c>
      <c r="D2078" s="1" t="str">
        <f t="shared" si="330"/>
        <v>21:0149</v>
      </c>
      <c r="E2078" t="s">
        <v>7929</v>
      </c>
      <c r="F2078" t="s">
        <v>7930</v>
      </c>
      <c r="H2078">
        <v>54.002797100000002</v>
      </c>
      <c r="I2078">
        <v>-129.4673952</v>
      </c>
      <c r="J2078" s="1" t="str">
        <f t="shared" si="331"/>
        <v>NGR bulk stream sediment</v>
      </c>
      <c r="K2078" s="1" t="str">
        <f t="shared" si="332"/>
        <v>&lt;177 micron (NGR)</v>
      </c>
      <c r="L2078">
        <v>106</v>
      </c>
      <c r="M2078" t="s">
        <v>82</v>
      </c>
      <c r="N2078">
        <v>2077</v>
      </c>
      <c r="O2078">
        <v>2</v>
      </c>
    </row>
    <row r="2079" spans="1:15" hidden="1" x14ac:dyDescent="0.3">
      <c r="A2079" t="s">
        <v>7931</v>
      </c>
      <c r="B2079" t="s">
        <v>7932</v>
      </c>
      <c r="C2079" s="1" t="str">
        <f t="shared" si="326"/>
        <v>21:0455</v>
      </c>
      <c r="D2079" s="1" t="str">
        <f t="shared" si="330"/>
        <v>21:0149</v>
      </c>
      <c r="E2079" t="s">
        <v>7933</v>
      </c>
      <c r="F2079" t="s">
        <v>7934</v>
      </c>
      <c r="H2079">
        <v>54.003208000000001</v>
      </c>
      <c r="I2079">
        <v>-129.5135659</v>
      </c>
      <c r="J2079" s="1" t="str">
        <f t="shared" si="331"/>
        <v>NGR bulk stream sediment</v>
      </c>
      <c r="K2079" s="1" t="str">
        <f t="shared" si="332"/>
        <v>&lt;177 micron (NGR)</v>
      </c>
      <c r="L2079">
        <v>106</v>
      </c>
      <c r="M2079" t="s">
        <v>87</v>
      </c>
      <c r="N2079">
        <v>2078</v>
      </c>
      <c r="O2079">
        <v>2</v>
      </c>
    </row>
    <row r="2080" spans="1:15" hidden="1" x14ac:dyDescent="0.3">
      <c r="A2080" t="s">
        <v>7935</v>
      </c>
      <c r="B2080" t="s">
        <v>7936</v>
      </c>
      <c r="C2080" s="1" t="str">
        <f t="shared" si="326"/>
        <v>21:0455</v>
      </c>
      <c r="D2080" s="1" t="str">
        <f t="shared" si="330"/>
        <v>21:0149</v>
      </c>
      <c r="E2080" t="s">
        <v>7937</v>
      </c>
      <c r="F2080" t="s">
        <v>7938</v>
      </c>
      <c r="H2080">
        <v>54.003232199999999</v>
      </c>
      <c r="I2080">
        <v>-129.5366496</v>
      </c>
      <c r="J2080" s="1" t="str">
        <f t="shared" si="331"/>
        <v>NGR bulk stream sediment</v>
      </c>
      <c r="K2080" s="1" t="str">
        <f t="shared" si="332"/>
        <v>&lt;177 micron (NGR)</v>
      </c>
      <c r="L2080">
        <v>106</v>
      </c>
      <c r="M2080" t="s">
        <v>92</v>
      </c>
      <c r="N2080">
        <v>2079</v>
      </c>
      <c r="O2080">
        <v>1</v>
      </c>
    </row>
    <row r="2081" spans="1:15" hidden="1" x14ac:dyDescent="0.3">
      <c r="A2081" t="s">
        <v>7939</v>
      </c>
      <c r="B2081" t="s">
        <v>7940</v>
      </c>
      <c r="C2081" s="1" t="str">
        <f t="shared" si="326"/>
        <v>21:0455</v>
      </c>
      <c r="D2081" s="1" t="str">
        <f t="shared" si="330"/>
        <v>21:0149</v>
      </c>
      <c r="E2081" t="s">
        <v>7941</v>
      </c>
      <c r="F2081" t="s">
        <v>7942</v>
      </c>
      <c r="H2081">
        <v>54.0604479</v>
      </c>
      <c r="I2081">
        <v>-129.62695690000001</v>
      </c>
      <c r="J2081" s="1" t="str">
        <f t="shared" si="331"/>
        <v>NGR bulk stream sediment</v>
      </c>
      <c r="K2081" s="1" t="str">
        <f t="shared" si="332"/>
        <v>&lt;177 micron (NGR)</v>
      </c>
      <c r="L2081">
        <v>106</v>
      </c>
      <c r="M2081" t="s">
        <v>97</v>
      </c>
      <c r="N2081">
        <v>2080</v>
      </c>
      <c r="O2081">
        <v>3</v>
      </c>
    </row>
    <row r="2082" spans="1:15" hidden="1" x14ac:dyDescent="0.3">
      <c r="A2082" t="s">
        <v>7943</v>
      </c>
      <c r="B2082" t="s">
        <v>7944</v>
      </c>
      <c r="C2082" s="1" t="str">
        <f t="shared" si="326"/>
        <v>21:0455</v>
      </c>
      <c r="D2082" s="1" t="str">
        <f t="shared" si="330"/>
        <v>21:0149</v>
      </c>
      <c r="E2082" t="s">
        <v>7945</v>
      </c>
      <c r="F2082" t="s">
        <v>7946</v>
      </c>
      <c r="H2082">
        <v>54.0247435</v>
      </c>
      <c r="I2082">
        <v>-129.59819719999999</v>
      </c>
      <c r="J2082" s="1" t="str">
        <f t="shared" si="331"/>
        <v>NGR bulk stream sediment</v>
      </c>
      <c r="K2082" s="1" t="str">
        <f t="shared" si="332"/>
        <v>&lt;177 micron (NGR)</v>
      </c>
      <c r="L2082">
        <v>106</v>
      </c>
      <c r="M2082" t="s">
        <v>102</v>
      </c>
      <c r="N2082">
        <v>2081</v>
      </c>
      <c r="O2082">
        <v>0.5</v>
      </c>
    </row>
    <row r="2083" spans="1:15" hidden="1" x14ac:dyDescent="0.3">
      <c r="A2083" t="s">
        <v>7947</v>
      </c>
      <c r="B2083" t="s">
        <v>7948</v>
      </c>
      <c r="C2083" s="1" t="str">
        <f t="shared" si="326"/>
        <v>21:0455</v>
      </c>
      <c r="D2083" s="1" t="str">
        <f t="shared" si="330"/>
        <v>21:0149</v>
      </c>
      <c r="E2083" t="s">
        <v>7949</v>
      </c>
      <c r="F2083" t="s">
        <v>7950</v>
      </c>
      <c r="H2083">
        <v>54.038920400000002</v>
      </c>
      <c r="I2083">
        <v>-129.6204036</v>
      </c>
      <c r="J2083" s="1" t="str">
        <f t="shared" si="331"/>
        <v>NGR bulk stream sediment</v>
      </c>
      <c r="K2083" s="1" t="str">
        <f t="shared" si="332"/>
        <v>&lt;177 micron (NGR)</v>
      </c>
      <c r="L2083">
        <v>106</v>
      </c>
      <c r="M2083" t="s">
        <v>107</v>
      </c>
      <c r="N2083">
        <v>2082</v>
      </c>
      <c r="O2083">
        <v>2</v>
      </c>
    </row>
    <row r="2084" spans="1:15" hidden="1" x14ac:dyDescent="0.3">
      <c r="A2084" t="s">
        <v>7951</v>
      </c>
      <c r="B2084" t="s">
        <v>7952</v>
      </c>
      <c r="C2084" s="1" t="str">
        <f t="shared" si="326"/>
        <v>21:0455</v>
      </c>
      <c r="D2084" s="1" t="str">
        <f t="shared" si="330"/>
        <v>21:0149</v>
      </c>
      <c r="E2084" t="s">
        <v>7953</v>
      </c>
      <c r="F2084" t="s">
        <v>7954</v>
      </c>
      <c r="H2084">
        <v>54.034549200000001</v>
      </c>
      <c r="I2084">
        <v>-129.6480349</v>
      </c>
      <c r="J2084" s="1" t="str">
        <f t="shared" si="331"/>
        <v>NGR bulk stream sediment</v>
      </c>
      <c r="K2084" s="1" t="str">
        <f t="shared" si="332"/>
        <v>&lt;177 micron (NGR)</v>
      </c>
      <c r="L2084">
        <v>106</v>
      </c>
      <c r="M2084" t="s">
        <v>112</v>
      </c>
      <c r="N2084">
        <v>2083</v>
      </c>
      <c r="O2084">
        <v>6</v>
      </c>
    </row>
    <row r="2085" spans="1:15" hidden="1" x14ac:dyDescent="0.3">
      <c r="A2085" t="s">
        <v>7955</v>
      </c>
      <c r="B2085" t="s">
        <v>7956</v>
      </c>
      <c r="C2085" s="1" t="str">
        <f t="shared" si="326"/>
        <v>21:0455</v>
      </c>
      <c r="D2085" s="1" t="str">
        <f t="shared" si="330"/>
        <v>21:0149</v>
      </c>
      <c r="E2085" t="s">
        <v>7957</v>
      </c>
      <c r="F2085" t="s">
        <v>7958</v>
      </c>
      <c r="H2085">
        <v>54.013547600000003</v>
      </c>
      <c r="I2085">
        <v>-129.79380169999999</v>
      </c>
      <c r="J2085" s="1" t="str">
        <f t="shared" si="331"/>
        <v>NGR bulk stream sediment</v>
      </c>
      <c r="K2085" s="1" t="str">
        <f t="shared" si="332"/>
        <v>&lt;177 micron (NGR)</v>
      </c>
      <c r="L2085">
        <v>107</v>
      </c>
      <c r="M2085" t="s">
        <v>19</v>
      </c>
      <c r="N2085">
        <v>2084</v>
      </c>
      <c r="O2085">
        <v>3</v>
      </c>
    </row>
    <row r="2086" spans="1:15" hidden="1" x14ac:dyDescent="0.3">
      <c r="A2086" t="s">
        <v>7959</v>
      </c>
      <c r="B2086" t="s">
        <v>7960</v>
      </c>
      <c r="C2086" s="1" t="str">
        <f t="shared" si="326"/>
        <v>21:0455</v>
      </c>
      <c r="D2086" s="1" t="str">
        <f t="shared" si="330"/>
        <v>21:0149</v>
      </c>
      <c r="E2086" t="s">
        <v>7961</v>
      </c>
      <c r="F2086" t="s">
        <v>7962</v>
      </c>
      <c r="H2086">
        <v>54.0092803</v>
      </c>
      <c r="I2086">
        <v>-129.66985919999999</v>
      </c>
      <c r="J2086" s="1" t="str">
        <f t="shared" si="331"/>
        <v>NGR bulk stream sediment</v>
      </c>
      <c r="K2086" s="1" t="str">
        <f t="shared" si="332"/>
        <v>&lt;177 micron (NGR)</v>
      </c>
      <c r="L2086">
        <v>107</v>
      </c>
      <c r="M2086" t="s">
        <v>38</v>
      </c>
      <c r="N2086">
        <v>2085</v>
      </c>
      <c r="O2086">
        <v>4</v>
      </c>
    </row>
    <row r="2087" spans="1:15" hidden="1" x14ac:dyDescent="0.3">
      <c r="A2087" t="s">
        <v>7963</v>
      </c>
      <c r="B2087" t="s">
        <v>7964</v>
      </c>
      <c r="C2087" s="1" t="str">
        <f t="shared" si="326"/>
        <v>21:0455</v>
      </c>
      <c r="D2087" s="1" t="str">
        <f t="shared" si="330"/>
        <v>21:0149</v>
      </c>
      <c r="E2087" t="s">
        <v>7965</v>
      </c>
      <c r="F2087" t="s">
        <v>7966</v>
      </c>
      <c r="H2087">
        <v>54.019960500000003</v>
      </c>
      <c r="I2087">
        <v>-129.7293885</v>
      </c>
      <c r="J2087" s="1" t="str">
        <f t="shared" si="331"/>
        <v>NGR bulk stream sediment</v>
      </c>
      <c r="K2087" s="1" t="str">
        <f t="shared" si="332"/>
        <v>&lt;177 micron (NGR)</v>
      </c>
      <c r="L2087">
        <v>107</v>
      </c>
      <c r="M2087" t="s">
        <v>43</v>
      </c>
      <c r="N2087">
        <v>2086</v>
      </c>
      <c r="O2087">
        <v>1</v>
      </c>
    </row>
    <row r="2088" spans="1:15" hidden="1" x14ac:dyDescent="0.3">
      <c r="A2088" t="s">
        <v>7967</v>
      </c>
      <c r="B2088" t="s">
        <v>7968</v>
      </c>
      <c r="C2088" s="1" t="str">
        <f t="shared" si="326"/>
        <v>21:0455</v>
      </c>
      <c r="D2088" s="1" t="str">
        <f t="shared" si="330"/>
        <v>21:0149</v>
      </c>
      <c r="E2088" t="s">
        <v>7969</v>
      </c>
      <c r="F2088" t="s">
        <v>7970</v>
      </c>
      <c r="H2088">
        <v>54.021255500000002</v>
      </c>
      <c r="I2088">
        <v>-129.71286559999999</v>
      </c>
      <c r="J2088" s="1" t="str">
        <f t="shared" si="331"/>
        <v>NGR bulk stream sediment</v>
      </c>
      <c r="K2088" s="1" t="str">
        <f t="shared" si="332"/>
        <v>&lt;177 micron (NGR)</v>
      </c>
      <c r="L2088">
        <v>107</v>
      </c>
      <c r="M2088" t="s">
        <v>48</v>
      </c>
      <c r="N2088">
        <v>2087</v>
      </c>
      <c r="O2088">
        <v>0.5</v>
      </c>
    </row>
    <row r="2089" spans="1:15" hidden="1" x14ac:dyDescent="0.3">
      <c r="A2089" t="s">
        <v>7971</v>
      </c>
      <c r="B2089" t="s">
        <v>7972</v>
      </c>
      <c r="C2089" s="1" t="str">
        <f t="shared" si="326"/>
        <v>21:0455</v>
      </c>
      <c r="D2089" s="1" t="str">
        <f>HYPERLINK("https://geochem.nrcan.gc.ca/cdogs/content/svy/svy_e.htm", "")</f>
        <v/>
      </c>
      <c r="G2089" s="1" t="str">
        <f>HYPERLINK("https://geochem.nrcan.gc.ca/cdogs/content/cr_/cr_00121_e.htm", "121")</f>
        <v>121</v>
      </c>
      <c r="J2089" t="s">
        <v>31</v>
      </c>
      <c r="K2089" t="s">
        <v>32</v>
      </c>
      <c r="L2089">
        <v>107</v>
      </c>
      <c r="M2089" t="s">
        <v>33</v>
      </c>
      <c r="N2089">
        <v>2088</v>
      </c>
      <c r="O2089">
        <v>3</v>
      </c>
    </row>
    <row r="2090" spans="1:15" hidden="1" x14ac:dyDescent="0.3">
      <c r="A2090" t="s">
        <v>7973</v>
      </c>
      <c r="B2090" t="s">
        <v>7974</v>
      </c>
      <c r="C2090" s="1" t="str">
        <f t="shared" si="326"/>
        <v>21:0455</v>
      </c>
      <c r="D2090" s="1" t="str">
        <f t="shared" ref="D2090:D2122" si="333">HYPERLINK("https://geochem.nrcan.gc.ca/cdogs/content/svy/svy210149_e.htm", "21:0149")</f>
        <v>21:0149</v>
      </c>
      <c r="E2090" t="s">
        <v>7975</v>
      </c>
      <c r="F2090" t="s">
        <v>7976</v>
      </c>
      <c r="H2090">
        <v>54.004266899999998</v>
      </c>
      <c r="I2090">
        <v>-129.7612159</v>
      </c>
      <c r="J2090" s="1" t="str">
        <f t="shared" ref="J2090:J2122" si="334">HYPERLINK("https://geochem.nrcan.gc.ca/cdogs/content/kwd/kwd020030_e.htm", "NGR bulk stream sediment")</f>
        <v>NGR bulk stream sediment</v>
      </c>
      <c r="K2090" s="1" t="str">
        <f t="shared" ref="K2090:K2122" si="335">HYPERLINK("https://geochem.nrcan.gc.ca/cdogs/content/kwd/kwd080006_e.htm", "&lt;177 micron (NGR)")</f>
        <v>&lt;177 micron (NGR)</v>
      </c>
      <c r="L2090">
        <v>107</v>
      </c>
      <c r="M2090" t="s">
        <v>53</v>
      </c>
      <c r="N2090">
        <v>2089</v>
      </c>
      <c r="O2090">
        <v>2</v>
      </c>
    </row>
    <row r="2091" spans="1:15" hidden="1" x14ac:dyDescent="0.3">
      <c r="A2091" t="s">
        <v>7977</v>
      </c>
      <c r="B2091" t="s">
        <v>7978</v>
      </c>
      <c r="C2091" s="1" t="str">
        <f t="shared" si="326"/>
        <v>21:0455</v>
      </c>
      <c r="D2091" s="1" t="str">
        <f t="shared" si="333"/>
        <v>21:0149</v>
      </c>
      <c r="E2091" t="s">
        <v>7957</v>
      </c>
      <c r="F2091" t="s">
        <v>7979</v>
      </c>
      <c r="H2091">
        <v>54.013547600000003</v>
      </c>
      <c r="I2091">
        <v>-129.79380169999999</v>
      </c>
      <c r="J2091" s="1" t="str">
        <f t="shared" si="334"/>
        <v>NGR bulk stream sediment</v>
      </c>
      <c r="K2091" s="1" t="str">
        <f t="shared" si="335"/>
        <v>&lt;177 micron (NGR)</v>
      </c>
      <c r="L2091">
        <v>107</v>
      </c>
      <c r="M2091" t="s">
        <v>72</v>
      </c>
      <c r="N2091">
        <v>2090</v>
      </c>
      <c r="O2091">
        <v>1</v>
      </c>
    </row>
    <row r="2092" spans="1:15" hidden="1" x14ac:dyDescent="0.3">
      <c r="A2092" t="s">
        <v>7980</v>
      </c>
      <c r="B2092" t="s">
        <v>7981</v>
      </c>
      <c r="C2092" s="1" t="str">
        <f t="shared" si="326"/>
        <v>21:0455</v>
      </c>
      <c r="D2092" s="1" t="str">
        <f t="shared" si="333"/>
        <v>21:0149</v>
      </c>
      <c r="E2092" t="s">
        <v>7982</v>
      </c>
      <c r="F2092" t="s">
        <v>7983</v>
      </c>
      <c r="H2092">
        <v>54.0083956</v>
      </c>
      <c r="I2092">
        <v>-129.80754429999999</v>
      </c>
      <c r="J2092" s="1" t="str">
        <f t="shared" si="334"/>
        <v>NGR bulk stream sediment</v>
      </c>
      <c r="K2092" s="1" t="str">
        <f t="shared" si="335"/>
        <v>&lt;177 micron (NGR)</v>
      </c>
      <c r="L2092">
        <v>107</v>
      </c>
      <c r="M2092" t="s">
        <v>58</v>
      </c>
      <c r="N2092">
        <v>2091</v>
      </c>
      <c r="O2092">
        <v>4</v>
      </c>
    </row>
    <row r="2093" spans="1:15" hidden="1" x14ac:dyDescent="0.3">
      <c r="A2093" t="s">
        <v>7984</v>
      </c>
      <c r="B2093" t="s">
        <v>7985</v>
      </c>
      <c r="C2093" s="1" t="str">
        <f t="shared" si="326"/>
        <v>21:0455</v>
      </c>
      <c r="D2093" s="1" t="str">
        <f t="shared" si="333"/>
        <v>21:0149</v>
      </c>
      <c r="E2093" t="s">
        <v>7986</v>
      </c>
      <c r="F2093" t="s">
        <v>7987</v>
      </c>
      <c r="H2093">
        <v>54.014206100000003</v>
      </c>
      <c r="I2093">
        <v>-129.9620553</v>
      </c>
      <c r="J2093" s="1" t="str">
        <f t="shared" si="334"/>
        <v>NGR bulk stream sediment</v>
      </c>
      <c r="K2093" s="1" t="str">
        <f t="shared" si="335"/>
        <v>&lt;177 micron (NGR)</v>
      </c>
      <c r="L2093">
        <v>107</v>
      </c>
      <c r="M2093" t="s">
        <v>63</v>
      </c>
      <c r="N2093">
        <v>2092</v>
      </c>
    </row>
    <row r="2094" spans="1:15" hidden="1" x14ac:dyDescent="0.3">
      <c r="A2094" t="s">
        <v>7988</v>
      </c>
      <c r="B2094" t="s">
        <v>7989</v>
      </c>
      <c r="C2094" s="1" t="str">
        <f t="shared" si="326"/>
        <v>21:0455</v>
      </c>
      <c r="D2094" s="1" t="str">
        <f t="shared" si="333"/>
        <v>21:0149</v>
      </c>
      <c r="E2094" t="s">
        <v>7990</v>
      </c>
      <c r="F2094" t="s">
        <v>7991</v>
      </c>
      <c r="H2094">
        <v>54.006963300000002</v>
      </c>
      <c r="I2094">
        <v>-129.94716460000001</v>
      </c>
      <c r="J2094" s="1" t="str">
        <f t="shared" si="334"/>
        <v>NGR bulk stream sediment</v>
      </c>
      <c r="K2094" s="1" t="str">
        <f t="shared" si="335"/>
        <v>&lt;177 micron (NGR)</v>
      </c>
      <c r="L2094">
        <v>107</v>
      </c>
      <c r="M2094" t="s">
        <v>68</v>
      </c>
      <c r="N2094">
        <v>2093</v>
      </c>
      <c r="O2094">
        <v>5</v>
      </c>
    </row>
    <row r="2095" spans="1:15" hidden="1" x14ac:dyDescent="0.3">
      <c r="A2095" t="s">
        <v>7992</v>
      </c>
      <c r="B2095" t="s">
        <v>7993</v>
      </c>
      <c r="C2095" s="1" t="str">
        <f t="shared" si="326"/>
        <v>21:0455</v>
      </c>
      <c r="D2095" s="1" t="str">
        <f t="shared" si="333"/>
        <v>21:0149</v>
      </c>
      <c r="E2095" t="s">
        <v>7994</v>
      </c>
      <c r="F2095" t="s">
        <v>7995</v>
      </c>
      <c r="H2095">
        <v>54.014600199999997</v>
      </c>
      <c r="I2095">
        <v>-129.9198389</v>
      </c>
      <c r="J2095" s="1" t="str">
        <f t="shared" si="334"/>
        <v>NGR bulk stream sediment</v>
      </c>
      <c r="K2095" s="1" t="str">
        <f t="shared" si="335"/>
        <v>&lt;177 micron (NGR)</v>
      </c>
      <c r="L2095">
        <v>107</v>
      </c>
      <c r="M2095" t="s">
        <v>77</v>
      </c>
      <c r="N2095">
        <v>2094</v>
      </c>
      <c r="O2095">
        <v>5</v>
      </c>
    </row>
    <row r="2096" spans="1:15" hidden="1" x14ac:dyDescent="0.3">
      <c r="A2096" t="s">
        <v>7996</v>
      </c>
      <c r="B2096" t="s">
        <v>7997</v>
      </c>
      <c r="C2096" s="1" t="str">
        <f t="shared" si="326"/>
        <v>21:0455</v>
      </c>
      <c r="D2096" s="1" t="str">
        <f t="shared" si="333"/>
        <v>21:0149</v>
      </c>
      <c r="E2096" t="s">
        <v>7998</v>
      </c>
      <c r="F2096" t="s">
        <v>7999</v>
      </c>
      <c r="H2096">
        <v>54.025657299999999</v>
      </c>
      <c r="I2096">
        <v>-129.92896690000001</v>
      </c>
      <c r="J2096" s="1" t="str">
        <f t="shared" si="334"/>
        <v>NGR bulk stream sediment</v>
      </c>
      <c r="K2096" s="1" t="str">
        <f t="shared" si="335"/>
        <v>&lt;177 micron (NGR)</v>
      </c>
      <c r="L2096">
        <v>107</v>
      </c>
      <c r="M2096" t="s">
        <v>82</v>
      </c>
      <c r="N2096">
        <v>2095</v>
      </c>
      <c r="O2096">
        <v>4</v>
      </c>
    </row>
    <row r="2097" spans="1:15" hidden="1" x14ac:dyDescent="0.3">
      <c r="A2097" t="s">
        <v>8000</v>
      </c>
      <c r="B2097" t="s">
        <v>8001</v>
      </c>
      <c r="C2097" s="1" t="str">
        <f t="shared" si="326"/>
        <v>21:0455</v>
      </c>
      <c r="D2097" s="1" t="str">
        <f t="shared" si="333"/>
        <v>21:0149</v>
      </c>
      <c r="E2097" t="s">
        <v>8002</v>
      </c>
      <c r="F2097" t="s">
        <v>8003</v>
      </c>
      <c r="H2097">
        <v>54.021028700000002</v>
      </c>
      <c r="I2097">
        <v>-129.87252520000001</v>
      </c>
      <c r="J2097" s="1" t="str">
        <f t="shared" si="334"/>
        <v>NGR bulk stream sediment</v>
      </c>
      <c r="K2097" s="1" t="str">
        <f t="shared" si="335"/>
        <v>&lt;177 micron (NGR)</v>
      </c>
      <c r="L2097">
        <v>107</v>
      </c>
      <c r="M2097" t="s">
        <v>87</v>
      </c>
      <c r="N2097">
        <v>2096</v>
      </c>
      <c r="O2097">
        <v>4</v>
      </c>
    </row>
    <row r="2098" spans="1:15" hidden="1" x14ac:dyDescent="0.3">
      <c r="A2098" t="s">
        <v>8004</v>
      </c>
      <c r="B2098" t="s">
        <v>8005</v>
      </c>
      <c r="C2098" s="1" t="str">
        <f t="shared" si="326"/>
        <v>21:0455</v>
      </c>
      <c r="D2098" s="1" t="str">
        <f t="shared" si="333"/>
        <v>21:0149</v>
      </c>
      <c r="E2098" t="s">
        <v>8006</v>
      </c>
      <c r="F2098" t="s">
        <v>8007</v>
      </c>
      <c r="H2098">
        <v>54.006021599999997</v>
      </c>
      <c r="I2098">
        <v>-129.84559999999999</v>
      </c>
      <c r="J2098" s="1" t="str">
        <f t="shared" si="334"/>
        <v>NGR bulk stream sediment</v>
      </c>
      <c r="K2098" s="1" t="str">
        <f t="shared" si="335"/>
        <v>&lt;177 micron (NGR)</v>
      </c>
      <c r="L2098">
        <v>107</v>
      </c>
      <c r="M2098" t="s">
        <v>92</v>
      </c>
      <c r="N2098">
        <v>2097</v>
      </c>
    </row>
    <row r="2099" spans="1:15" hidden="1" x14ac:dyDescent="0.3">
      <c r="A2099" t="s">
        <v>8008</v>
      </c>
      <c r="B2099" t="s">
        <v>8009</v>
      </c>
      <c r="C2099" s="1" t="str">
        <f t="shared" si="326"/>
        <v>21:0455</v>
      </c>
      <c r="D2099" s="1" t="str">
        <f t="shared" si="333"/>
        <v>21:0149</v>
      </c>
      <c r="E2099" t="s">
        <v>8010</v>
      </c>
      <c r="F2099" t="s">
        <v>8011</v>
      </c>
      <c r="H2099">
        <v>54.028861999999997</v>
      </c>
      <c r="I2099">
        <v>-129.80887290000001</v>
      </c>
      <c r="J2099" s="1" t="str">
        <f t="shared" si="334"/>
        <v>NGR bulk stream sediment</v>
      </c>
      <c r="K2099" s="1" t="str">
        <f t="shared" si="335"/>
        <v>&lt;177 micron (NGR)</v>
      </c>
      <c r="L2099">
        <v>107</v>
      </c>
      <c r="M2099" t="s">
        <v>97</v>
      </c>
      <c r="N2099">
        <v>2098</v>
      </c>
      <c r="O2099">
        <v>1</v>
      </c>
    </row>
    <row r="2100" spans="1:15" hidden="1" x14ac:dyDescent="0.3">
      <c r="A2100" t="s">
        <v>8012</v>
      </c>
      <c r="B2100" t="s">
        <v>8013</v>
      </c>
      <c r="C2100" s="1" t="str">
        <f t="shared" si="326"/>
        <v>21:0455</v>
      </c>
      <c r="D2100" s="1" t="str">
        <f t="shared" si="333"/>
        <v>21:0149</v>
      </c>
      <c r="E2100" t="s">
        <v>8014</v>
      </c>
      <c r="F2100" t="s">
        <v>8015</v>
      </c>
      <c r="H2100">
        <v>54.0483671</v>
      </c>
      <c r="I2100">
        <v>-129.70463910000001</v>
      </c>
      <c r="J2100" s="1" t="str">
        <f t="shared" si="334"/>
        <v>NGR bulk stream sediment</v>
      </c>
      <c r="K2100" s="1" t="str">
        <f t="shared" si="335"/>
        <v>&lt;177 micron (NGR)</v>
      </c>
      <c r="L2100">
        <v>107</v>
      </c>
      <c r="M2100" t="s">
        <v>102</v>
      </c>
      <c r="N2100">
        <v>2099</v>
      </c>
      <c r="O2100">
        <v>3</v>
      </c>
    </row>
    <row r="2101" spans="1:15" hidden="1" x14ac:dyDescent="0.3">
      <c r="A2101" t="s">
        <v>8016</v>
      </c>
      <c r="B2101" t="s">
        <v>8017</v>
      </c>
      <c r="C2101" s="1" t="str">
        <f t="shared" si="326"/>
        <v>21:0455</v>
      </c>
      <c r="D2101" s="1" t="str">
        <f t="shared" si="333"/>
        <v>21:0149</v>
      </c>
      <c r="E2101" t="s">
        <v>8018</v>
      </c>
      <c r="F2101" t="s">
        <v>8019</v>
      </c>
      <c r="H2101">
        <v>54.051039299999999</v>
      </c>
      <c r="I2101">
        <v>-129.70111009999999</v>
      </c>
      <c r="J2101" s="1" t="str">
        <f t="shared" si="334"/>
        <v>NGR bulk stream sediment</v>
      </c>
      <c r="K2101" s="1" t="str">
        <f t="shared" si="335"/>
        <v>&lt;177 micron (NGR)</v>
      </c>
      <c r="L2101">
        <v>107</v>
      </c>
      <c r="M2101" t="s">
        <v>107</v>
      </c>
      <c r="N2101">
        <v>2100</v>
      </c>
      <c r="O2101">
        <v>5</v>
      </c>
    </row>
    <row r="2102" spans="1:15" hidden="1" x14ac:dyDescent="0.3">
      <c r="A2102" t="s">
        <v>8020</v>
      </c>
      <c r="B2102" t="s">
        <v>8021</v>
      </c>
      <c r="C2102" s="1" t="str">
        <f t="shared" si="326"/>
        <v>21:0455</v>
      </c>
      <c r="D2102" s="1" t="str">
        <f t="shared" si="333"/>
        <v>21:0149</v>
      </c>
      <c r="E2102" t="s">
        <v>8022</v>
      </c>
      <c r="F2102" t="s">
        <v>8023</v>
      </c>
      <c r="H2102">
        <v>54.053208599999998</v>
      </c>
      <c r="I2102">
        <v>-129.75100520000001</v>
      </c>
      <c r="J2102" s="1" t="str">
        <f t="shared" si="334"/>
        <v>NGR bulk stream sediment</v>
      </c>
      <c r="K2102" s="1" t="str">
        <f t="shared" si="335"/>
        <v>&lt;177 micron (NGR)</v>
      </c>
      <c r="L2102">
        <v>107</v>
      </c>
      <c r="M2102" t="s">
        <v>112</v>
      </c>
      <c r="N2102">
        <v>2101</v>
      </c>
    </row>
    <row r="2103" spans="1:15" hidden="1" x14ac:dyDescent="0.3">
      <c r="A2103" t="s">
        <v>8024</v>
      </c>
      <c r="B2103" t="s">
        <v>8025</v>
      </c>
      <c r="C2103" s="1" t="str">
        <f t="shared" si="326"/>
        <v>21:0455</v>
      </c>
      <c r="D2103" s="1" t="str">
        <f t="shared" si="333"/>
        <v>21:0149</v>
      </c>
      <c r="E2103" t="s">
        <v>8026</v>
      </c>
      <c r="F2103" t="s">
        <v>8027</v>
      </c>
      <c r="H2103">
        <v>54.050218700000002</v>
      </c>
      <c r="I2103">
        <v>-129.74618570000001</v>
      </c>
      <c r="J2103" s="1" t="str">
        <f t="shared" si="334"/>
        <v>NGR bulk stream sediment</v>
      </c>
      <c r="K2103" s="1" t="str">
        <f t="shared" si="335"/>
        <v>&lt;177 micron (NGR)</v>
      </c>
      <c r="L2103">
        <v>107</v>
      </c>
      <c r="M2103" t="s">
        <v>24</v>
      </c>
      <c r="N2103">
        <v>2102</v>
      </c>
      <c r="O2103">
        <v>4</v>
      </c>
    </row>
    <row r="2104" spans="1:15" hidden="1" x14ac:dyDescent="0.3">
      <c r="A2104" t="s">
        <v>8028</v>
      </c>
      <c r="B2104" t="s">
        <v>8029</v>
      </c>
      <c r="C2104" s="1" t="str">
        <f t="shared" si="326"/>
        <v>21:0455</v>
      </c>
      <c r="D2104" s="1" t="str">
        <f t="shared" si="333"/>
        <v>21:0149</v>
      </c>
      <c r="E2104" t="s">
        <v>8026</v>
      </c>
      <c r="F2104" t="s">
        <v>8030</v>
      </c>
      <c r="H2104">
        <v>54.050218700000002</v>
      </c>
      <c r="I2104">
        <v>-129.74618570000001</v>
      </c>
      <c r="J2104" s="1" t="str">
        <f t="shared" si="334"/>
        <v>NGR bulk stream sediment</v>
      </c>
      <c r="K2104" s="1" t="str">
        <f t="shared" si="335"/>
        <v>&lt;177 micron (NGR)</v>
      </c>
      <c r="L2104">
        <v>107</v>
      </c>
      <c r="M2104" t="s">
        <v>28</v>
      </c>
      <c r="N2104">
        <v>2103</v>
      </c>
      <c r="O2104">
        <v>2</v>
      </c>
    </row>
    <row r="2105" spans="1:15" hidden="1" x14ac:dyDescent="0.3">
      <c r="A2105" t="s">
        <v>8031</v>
      </c>
      <c r="B2105" t="s">
        <v>8032</v>
      </c>
      <c r="C2105" s="1" t="str">
        <f t="shared" si="326"/>
        <v>21:0455</v>
      </c>
      <c r="D2105" s="1" t="str">
        <f t="shared" si="333"/>
        <v>21:0149</v>
      </c>
      <c r="E2105" t="s">
        <v>8033</v>
      </c>
      <c r="F2105" t="s">
        <v>8034</v>
      </c>
      <c r="H2105">
        <v>54.0897431</v>
      </c>
      <c r="I2105">
        <v>-129.71458920000001</v>
      </c>
      <c r="J2105" s="1" t="str">
        <f t="shared" si="334"/>
        <v>NGR bulk stream sediment</v>
      </c>
      <c r="K2105" s="1" t="str">
        <f t="shared" si="335"/>
        <v>&lt;177 micron (NGR)</v>
      </c>
      <c r="L2105">
        <v>108</v>
      </c>
      <c r="M2105" t="s">
        <v>19</v>
      </c>
      <c r="N2105">
        <v>2104</v>
      </c>
      <c r="O2105">
        <v>3</v>
      </c>
    </row>
    <row r="2106" spans="1:15" hidden="1" x14ac:dyDescent="0.3">
      <c r="A2106" t="s">
        <v>8035</v>
      </c>
      <c r="B2106" t="s">
        <v>8036</v>
      </c>
      <c r="C2106" s="1" t="str">
        <f t="shared" si="326"/>
        <v>21:0455</v>
      </c>
      <c r="D2106" s="1" t="str">
        <f t="shared" si="333"/>
        <v>21:0149</v>
      </c>
      <c r="E2106" t="s">
        <v>8037</v>
      </c>
      <c r="F2106" t="s">
        <v>8038</v>
      </c>
      <c r="H2106">
        <v>54.053054500000002</v>
      </c>
      <c r="I2106">
        <v>-129.74110400000001</v>
      </c>
      <c r="J2106" s="1" t="str">
        <f t="shared" si="334"/>
        <v>NGR bulk stream sediment</v>
      </c>
      <c r="K2106" s="1" t="str">
        <f t="shared" si="335"/>
        <v>&lt;177 micron (NGR)</v>
      </c>
      <c r="L2106">
        <v>108</v>
      </c>
      <c r="M2106" t="s">
        <v>38</v>
      </c>
      <c r="N2106">
        <v>2105</v>
      </c>
      <c r="O2106">
        <v>3</v>
      </c>
    </row>
    <row r="2107" spans="1:15" hidden="1" x14ac:dyDescent="0.3">
      <c r="A2107" t="s">
        <v>8039</v>
      </c>
      <c r="B2107" t="s">
        <v>8040</v>
      </c>
      <c r="C2107" s="1" t="str">
        <f t="shared" si="326"/>
        <v>21:0455</v>
      </c>
      <c r="D2107" s="1" t="str">
        <f t="shared" si="333"/>
        <v>21:0149</v>
      </c>
      <c r="E2107" t="s">
        <v>8041</v>
      </c>
      <c r="F2107" t="s">
        <v>8042</v>
      </c>
      <c r="H2107">
        <v>54.068438999999998</v>
      </c>
      <c r="I2107">
        <v>-129.77160559999999</v>
      </c>
      <c r="J2107" s="1" t="str">
        <f t="shared" si="334"/>
        <v>NGR bulk stream sediment</v>
      </c>
      <c r="K2107" s="1" t="str">
        <f t="shared" si="335"/>
        <v>&lt;177 micron (NGR)</v>
      </c>
      <c r="L2107">
        <v>108</v>
      </c>
      <c r="M2107" t="s">
        <v>43</v>
      </c>
      <c r="N2107">
        <v>2106</v>
      </c>
      <c r="O2107">
        <v>1</v>
      </c>
    </row>
    <row r="2108" spans="1:15" hidden="1" x14ac:dyDescent="0.3">
      <c r="A2108" t="s">
        <v>8043</v>
      </c>
      <c r="B2108" t="s">
        <v>8044</v>
      </c>
      <c r="C2108" s="1" t="str">
        <f t="shared" si="326"/>
        <v>21:0455</v>
      </c>
      <c r="D2108" s="1" t="str">
        <f t="shared" si="333"/>
        <v>21:0149</v>
      </c>
      <c r="E2108" t="s">
        <v>8045</v>
      </c>
      <c r="F2108" t="s">
        <v>8046</v>
      </c>
      <c r="H2108">
        <v>54.0578912</v>
      </c>
      <c r="I2108">
        <v>-129.80661129999999</v>
      </c>
      <c r="J2108" s="1" t="str">
        <f t="shared" si="334"/>
        <v>NGR bulk stream sediment</v>
      </c>
      <c r="K2108" s="1" t="str">
        <f t="shared" si="335"/>
        <v>&lt;177 micron (NGR)</v>
      </c>
      <c r="L2108">
        <v>108</v>
      </c>
      <c r="M2108" t="s">
        <v>48</v>
      </c>
      <c r="N2108">
        <v>2107</v>
      </c>
      <c r="O2108">
        <v>2</v>
      </c>
    </row>
    <row r="2109" spans="1:15" hidden="1" x14ac:dyDescent="0.3">
      <c r="A2109" t="s">
        <v>8047</v>
      </c>
      <c r="B2109" t="s">
        <v>8048</v>
      </c>
      <c r="C2109" s="1" t="str">
        <f t="shared" si="326"/>
        <v>21:0455</v>
      </c>
      <c r="D2109" s="1" t="str">
        <f t="shared" si="333"/>
        <v>21:0149</v>
      </c>
      <c r="E2109" t="s">
        <v>8049</v>
      </c>
      <c r="F2109" t="s">
        <v>8050</v>
      </c>
      <c r="H2109">
        <v>54.061897700000003</v>
      </c>
      <c r="I2109">
        <v>-129.80694879999999</v>
      </c>
      <c r="J2109" s="1" t="str">
        <f t="shared" si="334"/>
        <v>NGR bulk stream sediment</v>
      </c>
      <c r="K2109" s="1" t="str">
        <f t="shared" si="335"/>
        <v>&lt;177 micron (NGR)</v>
      </c>
      <c r="L2109">
        <v>108</v>
      </c>
      <c r="M2109" t="s">
        <v>53</v>
      </c>
      <c r="N2109">
        <v>2108</v>
      </c>
      <c r="O2109">
        <v>2</v>
      </c>
    </row>
    <row r="2110" spans="1:15" hidden="1" x14ac:dyDescent="0.3">
      <c r="A2110" t="s">
        <v>8051</v>
      </c>
      <c r="B2110" t="s">
        <v>8052</v>
      </c>
      <c r="C2110" s="1" t="str">
        <f t="shared" si="326"/>
        <v>21:0455</v>
      </c>
      <c r="D2110" s="1" t="str">
        <f t="shared" si="333"/>
        <v>21:0149</v>
      </c>
      <c r="E2110" t="s">
        <v>8053</v>
      </c>
      <c r="F2110" t="s">
        <v>8054</v>
      </c>
      <c r="H2110">
        <v>54.061105400000002</v>
      </c>
      <c r="I2110">
        <v>-129.8257121</v>
      </c>
      <c r="J2110" s="1" t="str">
        <f t="shared" si="334"/>
        <v>NGR bulk stream sediment</v>
      </c>
      <c r="K2110" s="1" t="str">
        <f t="shared" si="335"/>
        <v>&lt;177 micron (NGR)</v>
      </c>
      <c r="L2110">
        <v>108</v>
      </c>
      <c r="M2110" t="s">
        <v>58</v>
      </c>
      <c r="N2110">
        <v>2109</v>
      </c>
      <c r="O2110">
        <v>2</v>
      </c>
    </row>
    <row r="2111" spans="1:15" hidden="1" x14ac:dyDescent="0.3">
      <c r="A2111" t="s">
        <v>8055</v>
      </c>
      <c r="B2111" t="s">
        <v>8056</v>
      </c>
      <c r="C2111" s="1" t="str">
        <f t="shared" si="326"/>
        <v>21:0455</v>
      </c>
      <c r="D2111" s="1" t="str">
        <f t="shared" si="333"/>
        <v>21:0149</v>
      </c>
      <c r="E2111" t="s">
        <v>8057</v>
      </c>
      <c r="F2111" t="s">
        <v>8058</v>
      </c>
      <c r="H2111">
        <v>54.1009089</v>
      </c>
      <c r="I2111">
        <v>-129.78756229999999</v>
      </c>
      <c r="J2111" s="1" t="str">
        <f t="shared" si="334"/>
        <v>NGR bulk stream sediment</v>
      </c>
      <c r="K2111" s="1" t="str">
        <f t="shared" si="335"/>
        <v>&lt;177 micron (NGR)</v>
      </c>
      <c r="L2111">
        <v>108</v>
      </c>
      <c r="M2111" t="s">
        <v>63</v>
      </c>
      <c r="N2111">
        <v>2110</v>
      </c>
      <c r="O2111">
        <v>2</v>
      </c>
    </row>
    <row r="2112" spans="1:15" hidden="1" x14ac:dyDescent="0.3">
      <c r="A2112" t="s">
        <v>8059</v>
      </c>
      <c r="B2112" t="s">
        <v>8060</v>
      </c>
      <c r="C2112" s="1" t="str">
        <f t="shared" si="326"/>
        <v>21:0455</v>
      </c>
      <c r="D2112" s="1" t="str">
        <f t="shared" si="333"/>
        <v>21:0149</v>
      </c>
      <c r="E2112" t="s">
        <v>8061</v>
      </c>
      <c r="F2112" t="s">
        <v>8062</v>
      </c>
      <c r="H2112">
        <v>54.103881700000002</v>
      </c>
      <c r="I2112">
        <v>-129.78654760000001</v>
      </c>
      <c r="J2112" s="1" t="str">
        <f t="shared" si="334"/>
        <v>NGR bulk stream sediment</v>
      </c>
      <c r="K2112" s="1" t="str">
        <f t="shared" si="335"/>
        <v>&lt;177 micron (NGR)</v>
      </c>
      <c r="L2112">
        <v>108</v>
      </c>
      <c r="M2112" t="s">
        <v>68</v>
      </c>
      <c r="N2112">
        <v>2111</v>
      </c>
    </row>
    <row r="2113" spans="1:15" hidden="1" x14ac:dyDescent="0.3">
      <c r="A2113" t="s">
        <v>8063</v>
      </c>
      <c r="B2113" t="s">
        <v>8064</v>
      </c>
      <c r="C2113" s="1" t="str">
        <f t="shared" si="326"/>
        <v>21:0455</v>
      </c>
      <c r="D2113" s="1" t="str">
        <f t="shared" si="333"/>
        <v>21:0149</v>
      </c>
      <c r="E2113" t="s">
        <v>8065</v>
      </c>
      <c r="F2113" t="s">
        <v>8066</v>
      </c>
      <c r="H2113">
        <v>54.086270800000001</v>
      </c>
      <c r="I2113">
        <v>-129.86180210000001</v>
      </c>
      <c r="J2113" s="1" t="str">
        <f t="shared" si="334"/>
        <v>NGR bulk stream sediment</v>
      </c>
      <c r="K2113" s="1" t="str">
        <f t="shared" si="335"/>
        <v>&lt;177 micron (NGR)</v>
      </c>
      <c r="L2113">
        <v>108</v>
      </c>
      <c r="M2113" t="s">
        <v>77</v>
      </c>
      <c r="N2113">
        <v>2112</v>
      </c>
      <c r="O2113">
        <v>2</v>
      </c>
    </row>
    <row r="2114" spans="1:15" hidden="1" x14ac:dyDescent="0.3">
      <c r="A2114" t="s">
        <v>8067</v>
      </c>
      <c r="B2114" t="s">
        <v>8068</v>
      </c>
      <c r="C2114" s="1" t="str">
        <f t="shared" ref="C2114:C2177" si="336">HYPERLINK("https://geochem.nrcan.gc.ca/cdogs/content/bdl/bdl210455_e.htm", "21:0455")</f>
        <v>21:0455</v>
      </c>
      <c r="D2114" s="1" t="str">
        <f t="shared" si="333"/>
        <v>21:0149</v>
      </c>
      <c r="E2114" t="s">
        <v>8069</v>
      </c>
      <c r="F2114" t="s">
        <v>8070</v>
      </c>
      <c r="H2114">
        <v>54.0883915</v>
      </c>
      <c r="I2114">
        <v>-129.7196572</v>
      </c>
      <c r="J2114" s="1" t="str">
        <f t="shared" si="334"/>
        <v>NGR bulk stream sediment</v>
      </c>
      <c r="K2114" s="1" t="str">
        <f t="shared" si="335"/>
        <v>&lt;177 micron (NGR)</v>
      </c>
      <c r="L2114">
        <v>108</v>
      </c>
      <c r="M2114" t="s">
        <v>82</v>
      </c>
      <c r="N2114">
        <v>2113</v>
      </c>
      <c r="O2114">
        <v>3</v>
      </c>
    </row>
    <row r="2115" spans="1:15" hidden="1" x14ac:dyDescent="0.3">
      <c r="A2115" t="s">
        <v>8071</v>
      </c>
      <c r="B2115" t="s">
        <v>8072</v>
      </c>
      <c r="C2115" s="1" t="str">
        <f t="shared" si="336"/>
        <v>21:0455</v>
      </c>
      <c r="D2115" s="1" t="str">
        <f t="shared" si="333"/>
        <v>21:0149</v>
      </c>
      <c r="E2115" t="s">
        <v>8033</v>
      </c>
      <c r="F2115" t="s">
        <v>8073</v>
      </c>
      <c r="H2115">
        <v>54.0897431</v>
      </c>
      <c r="I2115">
        <v>-129.71458920000001</v>
      </c>
      <c r="J2115" s="1" t="str">
        <f t="shared" si="334"/>
        <v>NGR bulk stream sediment</v>
      </c>
      <c r="K2115" s="1" t="str">
        <f t="shared" si="335"/>
        <v>&lt;177 micron (NGR)</v>
      </c>
      <c r="L2115">
        <v>108</v>
      </c>
      <c r="M2115" t="s">
        <v>72</v>
      </c>
      <c r="N2115">
        <v>2114</v>
      </c>
      <c r="O2115">
        <v>3</v>
      </c>
    </row>
    <row r="2116" spans="1:15" hidden="1" x14ac:dyDescent="0.3">
      <c r="A2116" t="s">
        <v>8074</v>
      </c>
      <c r="B2116" t="s">
        <v>8075</v>
      </c>
      <c r="C2116" s="1" t="str">
        <f t="shared" si="336"/>
        <v>21:0455</v>
      </c>
      <c r="D2116" s="1" t="str">
        <f t="shared" si="333"/>
        <v>21:0149</v>
      </c>
      <c r="E2116" t="s">
        <v>8076</v>
      </c>
      <c r="F2116" t="s">
        <v>8077</v>
      </c>
      <c r="H2116">
        <v>54.104129399999998</v>
      </c>
      <c r="I2116">
        <v>-129.7375318</v>
      </c>
      <c r="J2116" s="1" t="str">
        <f t="shared" si="334"/>
        <v>NGR bulk stream sediment</v>
      </c>
      <c r="K2116" s="1" t="str">
        <f t="shared" si="335"/>
        <v>&lt;177 micron (NGR)</v>
      </c>
      <c r="L2116">
        <v>108</v>
      </c>
      <c r="M2116" t="s">
        <v>87</v>
      </c>
      <c r="N2116">
        <v>2115</v>
      </c>
      <c r="O2116">
        <v>2</v>
      </c>
    </row>
    <row r="2117" spans="1:15" hidden="1" x14ac:dyDescent="0.3">
      <c r="A2117" t="s">
        <v>8078</v>
      </c>
      <c r="B2117" t="s">
        <v>8079</v>
      </c>
      <c r="C2117" s="1" t="str">
        <f t="shared" si="336"/>
        <v>21:0455</v>
      </c>
      <c r="D2117" s="1" t="str">
        <f t="shared" si="333"/>
        <v>21:0149</v>
      </c>
      <c r="E2117" t="s">
        <v>8080</v>
      </c>
      <c r="F2117" t="s">
        <v>8081</v>
      </c>
      <c r="H2117">
        <v>54.103421400000002</v>
      </c>
      <c r="I2117">
        <v>-129.73132530000001</v>
      </c>
      <c r="J2117" s="1" t="str">
        <f t="shared" si="334"/>
        <v>NGR bulk stream sediment</v>
      </c>
      <c r="K2117" s="1" t="str">
        <f t="shared" si="335"/>
        <v>&lt;177 micron (NGR)</v>
      </c>
      <c r="L2117">
        <v>108</v>
      </c>
      <c r="M2117" t="s">
        <v>24</v>
      </c>
      <c r="N2117">
        <v>2116</v>
      </c>
      <c r="O2117">
        <v>3</v>
      </c>
    </row>
    <row r="2118" spans="1:15" hidden="1" x14ac:dyDescent="0.3">
      <c r="A2118" t="s">
        <v>8082</v>
      </c>
      <c r="B2118" t="s">
        <v>8083</v>
      </c>
      <c r="C2118" s="1" t="str">
        <f t="shared" si="336"/>
        <v>21:0455</v>
      </c>
      <c r="D2118" s="1" t="str">
        <f t="shared" si="333"/>
        <v>21:0149</v>
      </c>
      <c r="E2118" t="s">
        <v>8080</v>
      </c>
      <c r="F2118" t="s">
        <v>8084</v>
      </c>
      <c r="H2118">
        <v>54.103421400000002</v>
      </c>
      <c r="I2118">
        <v>-129.73132530000001</v>
      </c>
      <c r="J2118" s="1" t="str">
        <f t="shared" si="334"/>
        <v>NGR bulk stream sediment</v>
      </c>
      <c r="K2118" s="1" t="str">
        <f t="shared" si="335"/>
        <v>&lt;177 micron (NGR)</v>
      </c>
      <c r="L2118">
        <v>108</v>
      </c>
      <c r="M2118" t="s">
        <v>28</v>
      </c>
      <c r="N2118">
        <v>2117</v>
      </c>
      <c r="O2118">
        <v>4</v>
      </c>
    </row>
    <row r="2119" spans="1:15" hidden="1" x14ac:dyDescent="0.3">
      <c r="A2119" t="s">
        <v>8085</v>
      </c>
      <c r="B2119" t="s">
        <v>8086</v>
      </c>
      <c r="C2119" s="1" t="str">
        <f t="shared" si="336"/>
        <v>21:0455</v>
      </c>
      <c r="D2119" s="1" t="str">
        <f t="shared" si="333"/>
        <v>21:0149</v>
      </c>
      <c r="E2119" t="s">
        <v>8087</v>
      </c>
      <c r="F2119" t="s">
        <v>8088</v>
      </c>
      <c r="H2119">
        <v>54.122481499999999</v>
      </c>
      <c r="I2119">
        <v>-129.73788669999999</v>
      </c>
      <c r="J2119" s="1" t="str">
        <f t="shared" si="334"/>
        <v>NGR bulk stream sediment</v>
      </c>
      <c r="K2119" s="1" t="str">
        <f t="shared" si="335"/>
        <v>&lt;177 micron (NGR)</v>
      </c>
      <c r="L2119">
        <v>108</v>
      </c>
      <c r="M2119" t="s">
        <v>92</v>
      </c>
      <c r="N2119">
        <v>2118</v>
      </c>
      <c r="O2119">
        <v>4</v>
      </c>
    </row>
    <row r="2120" spans="1:15" hidden="1" x14ac:dyDescent="0.3">
      <c r="A2120" t="s">
        <v>8089</v>
      </c>
      <c r="B2120" t="s">
        <v>8090</v>
      </c>
      <c r="C2120" s="1" t="str">
        <f t="shared" si="336"/>
        <v>21:0455</v>
      </c>
      <c r="D2120" s="1" t="str">
        <f t="shared" si="333"/>
        <v>21:0149</v>
      </c>
      <c r="E2120" t="s">
        <v>8091</v>
      </c>
      <c r="F2120" t="s">
        <v>8092</v>
      </c>
      <c r="H2120">
        <v>54.128988999999997</v>
      </c>
      <c r="I2120">
        <v>-129.72164219999999</v>
      </c>
      <c r="J2120" s="1" t="str">
        <f t="shared" si="334"/>
        <v>NGR bulk stream sediment</v>
      </c>
      <c r="K2120" s="1" t="str">
        <f t="shared" si="335"/>
        <v>&lt;177 micron (NGR)</v>
      </c>
      <c r="L2120">
        <v>108</v>
      </c>
      <c r="M2120" t="s">
        <v>97</v>
      </c>
      <c r="N2120">
        <v>2119</v>
      </c>
      <c r="O2120">
        <v>1</v>
      </c>
    </row>
    <row r="2121" spans="1:15" hidden="1" x14ac:dyDescent="0.3">
      <c r="A2121" t="s">
        <v>8093</v>
      </c>
      <c r="B2121" t="s">
        <v>8094</v>
      </c>
      <c r="C2121" s="1" t="str">
        <f t="shared" si="336"/>
        <v>21:0455</v>
      </c>
      <c r="D2121" s="1" t="str">
        <f t="shared" si="333"/>
        <v>21:0149</v>
      </c>
      <c r="E2121" t="s">
        <v>8095</v>
      </c>
      <c r="F2121" t="s">
        <v>8096</v>
      </c>
      <c r="H2121">
        <v>54.1488315</v>
      </c>
      <c r="I2121">
        <v>-129.7117423</v>
      </c>
      <c r="J2121" s="1" t="str">
        <f t="shared" si="334"/>
        <v>NGR bulk stream sediment</v>
      </c>
      <c r="K2121" s="1" t="str">
        <f t="shared" si="335"/>
        <v>&lt;177 micron (NGR)</v>
      </c>
      <c r="L2121">
        <v>108</v>
      </c>
      <c r="M2121" t="s">
        <v>102</v>
      </c>
      <c r="N2121">
        <v>2120</v>
      </c>
      <c r="O2121">
        <v>2</v>
      </c>
    </row>
    <row r="2122" spans="1:15" hidden="1" x14ac:dyDescent="0.3">
      <c r="A2122" t="s">
        <v>8097</v>
      </c>
      <c r="B2122" t="s">
        <v>8098</v>
      </c>
      <c r="C2122" s="1" t="str">
        <f t="shared" si="336"/>
        <v>21:0455</v>
      </c>
      <c r="D2122" s="1" t="str">
        <f t="shared" si="333"/>
        <v>21:0149</v>
      </c>
      <c r="E2122" t="s">
        <v>8099</v>
      </c>
      <c r="F2122" t="s">
        <v>8100</v>
      </c>
      <c r="H2122">
        <v>54.1462717</v>
      </c>
      <c r="I2122">
        <v>-129.7682393</v>
      </c>
      <c r="J2122" s="1" t="str">
        <f t="shared" si="334"/>
        <v>NGR bulk stream sediment</v>
      </c>
      <c r="K2122" s="1" t="str">
        <f t="shared" si="335"/>
        <v>&lt;177 micron (NGR)</v>
      </c>
      <c r="L2122">
        <v>108</v>
      </c>
      <c r="M2122" t="s">
        <v>107</v>
      </c>
      <c r="N2122">
        <v>2121</v>
      </c>
      <c r="O2122">
        <v>2</v>
      </c>
    </row>
    <row r="2123" spans="1:15" hidden="1" x14ac:dyDescent="0.3">
      <c r="A2123" t="s">
        <v>8101</v>
      </c>
      <c r="B2123" t="s">
        <v>8102</v>
      </c>
      <c r="C2123" s="1" t="str">
        <f t="shared" si="336"/>
        <v>21:0455</v>
      </c>
      <c r="D2123" s="1" t="str">
        <f>HYPERLINK("https://geochem.nrcan.gc.ca/cdogs/content/svy/svy_e.htm", "")</f>
        <v/>
      </c>
      <c r="G2123" s="1" t="str">
        <f>HYPERLINK("https://geochem.nrcan.gc.ca/cdogs/content/cr_/cr_00121_e.htm", "121")</f>
        <v>121</v>
      </c>
      <c r="J2123" t="s">
        <v>31</v>
      </c>
      <c r="K2123" t="s">
        <v>32</v>
      </c>
      <c r="L2123">
        <v>108</v>
      </c>
      <c r="M2123" t="s">
        <v>33</v>
      </c>
      <c r="N2123">
        <v>2122</v>
      </c>
      <c r="O2123">
        <v>3</v>
      </c>
    </row>
    <row r="2124" spans="1:15" hidden="1" x14ac:dyDescent="0.3">
      <c r="A2124" t="s">
        <v>8103</v>
      </c>
      <c r="B2124" t="s">
        <v>8104</v>
      </c>
      <c r="C2124" s="1" t="str">
        <f t="shared" si="336"/>
        <v>21:0455</v>
      </c>
      <c r="D2124" s="1" t="str">
        <f>HYPERLINK("https://geochem.nrcan.gc.ca/cdogs/content/svy/svy210149_e.htm", "21:0149")</f>
        <v>21:0149</v>
      </c>
      <c r="E2124" t="s">
        <v>8105</v>
      </c>
      <c r="F2124" t="s">
        <v>8106</v>
      </c>
      <c r="H2124">
        <v>54.184254199999998</v>
      </c>
      <c r="I2124">
        <v>-130.1799154</v>
      </c>
      <c r="J2124" s="1" t="str">
        <f>HYPERLINK("https://geochem.nrcan.gc.ca/cdogs/content/kwd/kwd020030_e.htm", "NGR bulk stream sediment")</f>
        <v>NGR bulk stream sediment</v>
      </c>
      <c r="K2124" s="1" t="str">
        <f>HYPERLINK("https://geochem.nrcan.gc.ca/cdogs/content/kwd/kwd080006_e.htm", "&lt;177 micron (NGR)")</f>
        <v>&lt;177 micron (NGR)</v>
      </c>
      <c r="L2124">
        <v>109</v>
      </c>
      <c r="M2124" t="s">
        <v>19</v>
      </c>
      <c r="N2124">
        <v>2123</v>
      </c>
      <c r="O2124">
        <v>2</v>
      </c>
    </row>
    <row r="2125" spans="1:15" hidden="1" x14ac:dyDescent="0.3">
      <c r="A2125" t="s">
        <v>8107</v>
      </c>
      <c r="B2125" t="s">
        <v>8108</v>
      </c>
      <c r="C2125" s="1" t="str">
        <f t="shared" si="336"/>
        <v>21:0455</v>
      </c>
      <c r="D2125" s="1" t="str">
        <f>HYPERLINK("https://geochem.nrcan.gc.ca/cdogs/content/svy/svy210149_e.htm", "21:0149")</f>
        <v>21:0149</v>
      </c>
      <c r="E2125" t="s">
        <v>8109</v>
      </c>
      <c r="F2125" t="s">
        <v>8110</v>
      </c>
      <c r="H2125">
        <v>54.173086099999999</v>
      </c>
      <c r="I2125">
        <v>-130.159188</v>
      </c>
      <c r="J2125" s="1" t="str">
        <f>HYPERLINK("https://geochem.nrcan.gc.ca/cdogs/content/kwd/kwd020030_e.htm", "NGR bulk stream sediment")</f>
        <v>NGR bulk stream sediment</v>
      </c>
      <c r="K2125" s="1" t="str">
        <f>HYPERLINK("https://geochem.nrcan.gc.ca/cdogs/content/kwd/kwd080006_e.htm", "&lt;177 micron (NGR)")</f>
        <v>&lt;177 micron (NGR)</v>
      </c>
      <c r="L2125">
        <v>109</v>
      </c>
      <c r="M2125" t="s">
        <v>38</v>
      </c>
      <c r="N2125">
        <v>2124</v>
      </c>
      <c r="O2125">
        <v>2</v>
      </c>
    </row>
    <row r="2126" spans="1:15" hidden="1" x14ac:dyDescent="0.3">
      <c r="A2126" t="s">
        <v>8111</v>
      </c>
      <c r="B2126" t="s">
        <v>8112</v>
      </c>
      <c r="C2126" s="1" t="str">
        <f t="shared" si="336"/>
        <v>21:0455</v>
      </c>
      <c r="D2126" s="1" t="str">
        <f>HYPERLINK("https://geochem.nrcan.gc.ca/cdogs/content/svy/svy210149_e.htm", "21:0149")</f>
        <v>21:0149</v>
      </c>
      <c r="E2126" t="s">
        <v>8105</v>
      </c>
      <c r="F2126" t="s">
        <v>8113</v>
      </c>
      <c r="H2126">
        <v>54.184254199999998</v>
      </c>
      <c r="I2126">
        <v>-130.1799154</v>
      </c>
      <c r="J2126" s="1" t="str">
        <f>HYPERLINK("https://geochem.nrcan.gc.ca/cdogs/content/kwd/kwd020030_e.htm", "NGR bulk stream sediment")</f>
        <v>NGR bulk stream sediment</v>
      </c>
      <c r="K2126" s="1" t="str">
        <f>HYPERLINK("https://geochem.nrcan.gc.ca/cdogs/content/kwd/kwd080006_e.htm", "&lt;177 micron (NGR)")</f>
        <v>&lt;177 micron (NGR)</v>
      </c>
      <c r="L2126">
        <v>109</v>
      </c>
      <c r="M2126" t="s">
        <v>72</v>
      </c>
      <c r="N2126">
        <v>2125</v>
      </c>
      <c r="O2126">
        <v>1</v>
      </c>
    </row>
    <row r="2127" spans="1:15" hidden="1" x14ac:dyDescent="0.3">
      <c r="A2127" t="s">
        <v>8114</v>
      </c>
      <c r="B2127" t="s">
        <v>8115</v>
      </c>
      <c r="C2127" s="1" t="str">
        <f t="shared" si="336"/>
        <v>21:0455</v>
      </c>
      <c r="D2127" s="1" t="str">
        <f>HYPERLINK("https://geochem.nrcan.gc.ca/cdogs/content/svy/svy_e.htm", "")</f>
        <v/>
      </c>
      <c r="G2127" s="1" t="str">
        <f>HYPERLINK("https://geochem.nrcan.gc.ca/cdogs/content/cr_/cr_00120_e.htm", "120")</f>
        <v>120</v>
      </c>
      <c r="J2127" t="s">
        <v>31</v>
      </c>
      <c r="K2127" t="s">
        <v>32</v>
      </c>
      <c r="L2127">
        <v>109</v>
      </c>
      <c r="M2127" t="s">
        <v>33</v>
      </c>
      <c r="N2127">
        <v>2126</v>
      </c>
      <c r="O2127">
        <v>3</v>
      </c>
    </row>
    <row r="2128" spans="1:15" hidden="1" x14ac:dyDescent="0.3">
      <c r="A2128" t="s">
        <v>8116</v>
      </c>
      <c r="B2128" t="s">
        <v>8117</v>
      </c>
      <c r="C2128" s="1" t="str">
        <f t="shared" si="336"/>
        <v>21:0455</v>
      </c>
      <c r="D2128" s="1" t="str">
        <f t="shared" ref="D2128:D2146" si="337">HYPERLINK("https://geochem.nrcan.gc.ca/cdogs/content/svy/svy210149_e.htm", "21:0149")</f>
        <v>21:0149</v>
      </c>
      <c r="E2128" t="s">
        <v>8118</v>
      </c>
      <c r="F2128" t="s">
        <v>8119</v>
      </c>
      <c r="H2128">
        <v>54.197032100000001</v>
      </c>
      <c r="I2128">
        <v>-130.21633679999999</v>
      </c>
      <c r="J2128" s="1" t="str">
        <f t="shared" ref="J2128:J2146" si="338">HYPERLINK("https://geochem.nrcan.gc.ca/cdogs/content/kwd/kwd020030_e.htm", "NGR bulk stream sediment")</f>
        <v>NGR bulk stream sediment</v>
      </c>
      <c r="K2128" s="1" t="str">
        <f t="shared" ref="K2128:K2146" si="339">HYPERLINK("https://geochem.nrcan.gc.ca/cdogs/content/kwd/kwd080006_e.htm", "&lt;177 micron (NGR)")</f>
        <v>&lt;177 micron (NGR)</v>
      </c>
      <c r="L2128">
        <v>109</v>
      </c>
      <c r="M2128" t="s">
        <v>43</v>
      </c>
      <c r="N2128">
        <v>2127</v>
      </c>
      <c r="O2128">
        <v>5</v>
      </c>
    </row>
    <row r="2129" spans="1:15" hidden="1" x14ac:dyDescent="0.3">
      <c r="A2129" t="s">
        <v>8120</v>
      </c>
      <c r="B2129" t="s">
        <v>8121</v>
      </c>
      <c r="C2129" s="1" t="str">
        <f t="shared" si="336"/>
        <v>21:0455</v>
      </c>
      <c r="D2129" s="1" t="str">
        <f t="shared" si="337"/>
        <v>21:0149</v>
      </c>
      <c r="E2129" t="s">
        <v>8122</v>
      </c>
      <c r="F2129" t="s">
        <v>8123</v>
      </c>
      <c r="H2129">
        <v>54.200016499999997</v>
      </c>
      <c r="I2129">
        <v>-130.23572609999999</v>
      </c>
      <c r="J2129" s="1" t="str">
        <f t="shared" si="338"/>
        <v>NGR bulk stream sediment</v>
      </c>
      <c r="K2129" s="1" t="str">
        <f t="shared" si="339"/>
        <v>&lt;177 micron (NGR)</v>
      </c>
      <c r="L2129">
        <v>109</v>
      </c>
      <c r="M2129" t="s">
        <v>48</v>
      </c>
      <c r="N2129">
        <v>2128</v>
      </c>
      <c r="O2129">
        <v>1</v>
      </c>
    </row>
    <row r="2130" spans="1:15" hidden="1" x14ac:dyDescent="0.3">
      <c r="A2130" t="s">
        <v>8124</v>
      </c>
      <c r="B2130" t="s">
        <v>8125</v>
      </c>
      <c r="C2130" s="1" t="str">
        <f t="shared" si="336"/>
        <v>21:0455</v>
      </c>
      <c r="D2130" s="1" t="str">
        <f t="shared" si="337"/>
        <v>21:0149</v>
      </c>
      <c r="E2130" t="s">
        <v>8126</v>
      </c>
      <c r="F2130" t="s">
        <v>8127</v>
      </c>
      <c r="H2130">
        <v>54.205965800000001</v>
      </c>
      <c r="I2130">
        <v>-130.26614000000001</v>
      </c>
      <c r="J2130" s="1" t="str">
        <f t="shared" si="338"/>
        <v>NGR bulk stream sediment</v>
      </c>
      <c r="K2130" s="1" t="str">
        <f t="shared" si="339"/>
        <v>&lt;177 micron (NGR)</v>
      </c>
      <c r="L2130">
        <v>109</v>
      </c>
      <c r="M2130" t="s">
        <v>53</v>
      </c>
      <c r="N2130">
        <v>2129</v>
      </c>
      <c r="O2130">
        <v>1</v>
      </c>
    </row>
    <row r="2131" spans="1:15" hidden="1" x14ac:dyDescent="0.3">
      <c r="A2131" t="s">
        <v>8128</v>
      </c>
      <c r="B2131" t="s">
        <v>8129</v>
      </c>
      <c r="C2131" s="1" t="str">
        <f t="shared" si="336"/>
        <v>21:0455</v>
      </c>
      <c r="D2131" s="1" t="str">
        <f t="shared" si="337"/>
        <v>21:0149</v>
      </c>
      <c r="E2131" t="s">
        <v>8130</v>
      </c>
      <c r="F2131" t="s">
        <v>8131</v>
      </c>
      <c r="H2131">
        <v>54.222949</v>
      </c>
      <c r="I2131">
        <v>-130.27167610000001</v>
      </c>
      <c r="J2131" s="1" t="str">
        <f t="shared" si="338"/>
        <v>NGR bulk stream sediment</v>
      </c>
      <c r="K2131" s="1" t="str">
        <f t="shared" si="339"/>
        <v>&lt;177 micron (NGR)</v>
      </c>
      <c r="L2131">
        <v>109</v>
      </c>
      <c r="M2131" t="s">
        <v>58</v>
      </c>
      <c r="N2131">
        <v>2130</v>
      </c>
      <c r="O2131">
        <v>1</v>
      </c>
    </row>
    <row r="2132" spans="1:15" hidden="1" x14ac:dyDescent="0.3">
      <c r="A2132" t="s">
        <v>8132</v>
      </c>
      <c r="B2132" t="s">
        <v>8133</v>
      </c>
      <c r="C2132" s="1" t="str">
        <f t="shared" si="336"/>
        <v>21:0455</v>
      </c>
      <c r="D2132" s="1" t="str">
        <f t="shared" si="337"/>
        <v>21:0149</v>
      </c>
      <c r="E2132" t="s">
        <v>8134</v>
      </c>
      <c r="F2132" t="s">
        <v>8135</v>
      </c>
      <c r="H2132">
        <v>54.245891899999997</v>
      </c>
      <c r="I2132">
        <v>-130.205411</v>
      </c>
      <c r="J2132" s="1" t="str">
        <f t="shared" si="338"/>
        <v>NGR bulk stream sediment</v>
      </c>
      <c r="K2132" s="1" t="str">
        <f t="shared" si="339"/>
        <v>&lt;177 micron (NGR)</v>
      </c>
      <c r="L2132">
        <v>109</v>
      </c>
      <c r="M2132" t="s">
        <v>63</v>
      </c>
      <c r="N2132">
        <v>2131</v>
      </c>
      <c r="O2132">
        <v>2</v>
      </c>
    </row>
    <row r="2133" spans="1:15" hidden="1" x14ac:dyDescent="0.3">
      <c r="A2133" t="s">
        <v>8136</v>
      </c>
      <c r="B2133" t="s">
        <v>8137</v>
      </c>
      <c r="C2133" s="1" t="str">
        <f t="shared" si="336"/>
        <v>21:0455</v>
      </c>
      <c r="D2133" s="1" t="str">
        <f t="shared" si="337"/>
        <v>21:0149</v>
      </c>
      <c r="E2133" t="s">
        <v>8138</v>
      </c>
      <c r="F2133" t="s">
        <v>8139</v>
      </c>
      <c r="H2133">
        <v>54.2326756</v>
      </c>
      <c r="I2133">
        <v>-130.0977168</v>
      </c>
      <c r="J2133" s="1" t="str">
        <f t="shared" si="338"/>
        <v>NGR bulk stream sediment</v>
      </c>
      <c r="K2133" s="1" t="str">
        <f t="shared" si="339"/>
        <v>&lt;177 micron (NGR)</v>
      </c>
      <c r="L2133">
        <v>109</v>
      </c>
      <c r="M2133" t="s">
        <v>68</v>
      </c>
      <c r="N2133">
        <v>2132</v>
      </c>
      <c r="O2133">
        <v>1</v>
      </c>
    </row>
    <row r="2134" spans="1:15" hidden="1" x14ac:dyDescent="0.3">
      <c r="A2134" t="s">
        <v>8140</v>
      </c>
      <c r="B2134" t="s">
        <v>8141</v>
      </c>
      <c r="C2134" s="1" t="str">
        <f t="shared" si="336"/>
        <v>21:0455</v>
      </c>
      <c r="D2134" s="1" t="str">
        <f t="shared" si="337"/>
        <v>21:0149</v>
      </c>
      <c r="E2134" t="s">
        <v>8142</v>
      </c>
      <c r="F2134" t="s">
        <v>8143</v>
      </c>
      <c r="H2134">
        <v>54.241836599999999</v>
      </c>
      <c r="I2134">
        <v>-130.04488040000001</v>
      </c>
      <c r="J2134" s="1" t="str">
        <f t="shared" si="338"/>
        <v>NGR bulk stream sediment</v>
      </c>
      <c r="K2134" s="1" t="str">
        <f t="shared" si="339"/>
        <v>&lt;177 micron (NGR)</v>
      </c>
      <c r="L2134">
        <v>109</v>
      </c>
      <c r="M2134" t="s">
        <v>77</v>
      </c>
      <c r="N2134">
        <v>2133</v>
      </c>
      <c r="O2134">
        <v>1</v>
      </c>
    </row>
    <row r="2135" spans="1:15" hidden="1" x14ac:dyDescent="0.3">
      <c r="A2135" t="s">
        <v>8144</v>
      </c>
      <c r="B2135" t="s">
        <v>8145</v>
      </c>
      <c r="C2135" s="1" t="str">
        <f t="shared" si="336"/>
        <v>21:0455</v>
      </c>
      <c r="D2135" s="1" t="str">
        <f t="shared" si="337"/>
        <v>21:0149</v>
      </c>
      <c r="E2135" t="s">
        <v>8146</v>
      </c>
      <c r="F2135" t="s">
        <v>8147</v>
      </c>
      <c r="H2135">
        <v>54.239849</v>
      </c>
      <c r="I2135">
        <v>-130.0241145</v>
      </c>
      <c r="J2135" s="1" t="str">
        <f t="shared" si="338"/>
        <v>NGR bulk stream sediment</v>
      </c>
      <c r="K2135" s="1" t="str">
        <f t="shared" si="339"/>
        <v>&lt;177 micron (NGR)</v>
      </c>
      <c r="L2135">
        <v>109</v>
      </c>
      <c r="M2135" t="s">
        <v>82</v>
      </c>
      <c r="N2135">
        <v>2134</v>
      </c>
      <c r="O2135">
        <v>1</v>
      </c>
    </row>
    <row r="2136" spans="1:15" hidden="1" x14ac:dyDescent="0.3">
      <c r="A2136" t="s">
        <v>8148</v>
      </c>
      <c r="B2136" t="s">
        <v>8149</v>
      </c>
      <c r="C2136" s="1" t="str">
        <f t="shared" si="336"/>
        <v>21:0455</v>
      </c>
      <c r="D2136" s="1" t="str">
        <f t="shared" si="337"/>
        <v>21:0149</v>
      </c>
      <c r="E2136" t="s">
        <v>8150</v>
      </c>
      <c r="F2136" t="s">
        <v>8151</v>
      </c>
      <c r="H2136">
        <v>54.219903000000002</v>
      </c>
      <c r="I2136">
        <v>-130.0244308</v>
      </c>
      <c r="J2136" s="1" t="str">
        <f t="shared" si="338"/>
        <v>NGR bulk stream sediment</v>
      </c>
      <c r="K2136" s="1" t="str">
        <f t="shared" si="339"/>
        <v>&lt;177 micron (NGR)</v>
      </c>
      <c r="L2136">
        <v>109</v>
      </c>
      <c r="M2136" t="s">
        <v>87</v>
      </c>
      <c r="N2136">
        <v>2135</v>
      </c>
      <c r="O2136">
        <v>1</v>
      </c>
    </row>
    <row r="2137" spans="1:15" hidden="1" x14ac:dyDescent="0.3">
      <c r="A2137" t="s">
        <v>8152</v>
      </c>
      <c r="B2137" t="s">
        <v>8153</v>
      </c>
      <c r="C2137" s="1" t="str">
        <f t="shared" si="336"/>
        <v>21:0455</v>
      </c>
      <c r="D2137" s="1" t="str">
        <f t="shared" si="337"/>
        <v>21:0149</v>
      </c>
      <c r="E2137" t="s">
        <v>8154</v>
      </c>
      <c r="F2137" t="s">
        <v>8155</v>
      </c>
      <c r="H2137">
        <v>54.193288099999997</v>
      </c>
      <c r="I2137">
        <v>-130.1339753</v>
      </c>
      <c r="J2137" s="1" t="str">
        <f t="shared" si="338"/>
        <v>NGR bulk stream sediment</v>
      </c>
      <c r="K2137" s="1" t="str">
        <f t="shared" si="339"/>
        <v>&lt;177 micron (NGR)</v>
      </c>
      <c r="L2137">
        <v>109</v>
      </c>
      <c r="M2137" t="s">
        <v>92</v>
      </c>
      <c r="N2137">
        <v>2136</v>
      </c>
      <c r="O2137">
        <v>1</v>
      </c>
    </row>
    <row r="2138" spans="1:15" hidden="1" x14ac:dyDescent="0.3">
      <c r="A2138" t="s">
        <v>8156</v>
      </c>
      <c r="B2138" t="s">
        <v>8157</v>
      </c>
      <c r="C2138" s="1" t="str">
        <f t="shared" si="336"/>
        <v>21:0455</v>
      </c>
      <c r="D2138" s="1" t="str">
        <f t="shared" si="337"/>
        <v>21:0149</v>
      </c>
      <c r="E2138" t="s">
        <v>8158</v>
      </c>
      <c r="F2138" t="s">
        <v>8159</v>
      </c>
      <c r="H2138">
        <v>54.175264300000002</v>
      </c>
      <c r="I2138">
        <v>-130.08065139999999</v>
      </c>
      <c r="J2138" s="1" t="str">
        <f t="shared" si="338"/>
        <v>NGR bulk stream sediment</v>
      </c>
      <c r="K2138" s="1" t="str">
        <f t="shared" si="339"/>
        <v>&lt;177 micron (NGR)</v>
      </c>
      <c r="L2138">
        <v>109</v>
      </c>
      <c r="M2138" t="s">
        <v>97</v>
      </c>
      <c r="N2138">
        <v>2137</v>
      </c>
      <c r="O2138">
        <v>1</v>
      </c>
    </row>
    <row r="2139" spans="1:15" hidden="1" x14ac:dyDescent="0.3">
      <c r="A2139" t="s">
        <v>8160</v>
      </c>
      <c r="B2139" t="s">
        <v>8161</v>
      </c>
      <c r="C2139" s="1" t="str">
        <f t="shared" si="336"/>
        <v>21:0455</v>
      </c>
      <c r="D2139" s="1" t="str">
        <f t="shared" si="337"/>
        <v>21:0149</v>
      </c>
      <c r="E2139" t="s">
        <v>8162</v>
      </c>
      <c r="F2139" t="s">
        <v>8163</v>
      </c>
      <c r="H2139">
        <v>54.1763665</v>
      </c>
      <c r="I2139">
        <v>-130.06183519999999</v>
      </c>
      <c r="J2139" s="1" t="str">
        <f t="shared" si="338"/>
        <v>NGR bulk stream sediment</v>
      </c>
      <c r="K2139" s="1" t="str">
        <f t="shared" si="339"/>
        <v>&lt;177 micron (NGR)</v>
      </c>
      <c r="L2139">
        <v>109</v>
      </c>
      <c r="M2139" t="s">
        <v>102</v>
      </c>
      <c r="N2139">
        <v>2138</v>
      </c>
      <c r="O2139">
        <v>2</v>
      </c>
    </row>
    <row r="2140" spans="1:15" hidden="1" x14ac:dyDescent="0.3">
      <c r="A2140" t="s">
        <v>8164</v>
      </c>
      <c r="B2140" t="s">
        <v>8165</v>
      </c>
      <c r="C2140" s="1" t="str">
        <f t="shared" si="336"/>
        <v>21:0455</v>
      </c>
      <c r="D2140" s="1" t="str">
        <f t="shared" si="337"/>
        <v>21:0149</v>
      </c>
      <c r="E2140" t="s">
        <v>8166</v>
      </c>
      <c r="F2140" t="s">
        <v>8167</v>
      </c>
      <c r="H2140">
        <v>54.185561200000002</v>
      </c>
      <c r="I2140">
        <v>-130.00526379999999</v>
      </c>
      <c r="J2140" s="1" t="str">
        <f t="shared" si="338"/>
        <v>NGR bulk stream sediment</v>
      </c>
      <c r="K2140" s="1" t="str">
        <f t="shared" si="339"/>
        <v>&lt;177 micron (NGR)</v>
      </c>
      <c r="L2140">
        <v>109</v>
      </c>
      <c r="M2140" t="s">
        <v>107</v>
      </c>
      <c r="N2140">
        <v>2139</v>
      </c>
      <c r="O2140">
        <v>1</v>
      </c>
    </row>
    <row r="2141" spans="1:15" hidden="1" x14ac:dyDescent="0.3">
      <c r="A2141" t="s">
        <v>8168</v>
      </c>
      <c r="B2141" t="s">
        <v>8169</v>
      </c>
      <c r="C2141" s="1" t="str">
        <f t="shared" si="336"/>
        <v>21:0455</v>
      </c>
      <c r="D2141" s="1" t="str">
        <f t="shared" si="337"/>
        <v>21:0149</v>
      </c>
      <c r="E2141" t="s">
        <v>8170</v>
      </c>
      <c r="F2141" t="s">
        <v>8171</v>
      </c>
      <c r="H2141">
        <v>54.204056100000003</v>
      </c>
      <c r="I2141">
        <v>-130.0751363</v>
      </c>
      <c r="J2141" s="1" t="str">
        <f t="shared" si="338"/>
        <v>NGR bulk stream sediment</v>
      </c>
      <c r="K2141" s="1" t="str">
        <f t="shared" si="339"/>
        <v>&lt;177 micron (NGR)</v>
      </c>
      <c r="L2141">
        <v>109</v>
      </c>
      <c r="M2141" t="s">
        <v>24</v>
      </c>
      <c r="N2141">
        <v>2140</v>
      </c>
      <c r="O2141">
        <v>1</v>
      </c>
    </row>
    <row r="2142" spans="1:15" hidden="1" x14ac:dyDescent="0.3">
      <c r="A2142" t="s">
        <v>8172</v>
      </c>
      <c r="B2142" t="s">
        <v>8173</v>
      </c>
      <c r="C2142" s="1" t="str">
        <f t="shared" si="336"/>
        <v>21:0455</v>
      </c>
      <c r="D2142" s="1" t="str">
        <f t="shared" si="337"/>
        <v>21:0149</v>
      </c>
      <c r="E2142" t="s">
        <v>8170</v>
      </c>
      <c r="F2142" t="s">
        <v>8174</v>
      </c>
      <c r="H2142">
        <v>54.204056100000003</v>
      </c>
      <c r="I2142">
        <v>-130.0751363</v>
      </c>
      <c r="J2142" s="1" t="str">
        <f t="shared" si="338"/>
        <v>NGR bulk stream sediment</v>
      </c>
      <c r="K2142" s="1" t="str">
        <f t="shared" si="339"/>
        <v>&lt;177 micron (NGR)</v>
      </c>
      <c r="L2142">
        <v>109</v>
      </c>
      <c r="M2142" t="s">
        <v>28</v>
      </c>
      <c r="N2142">
        <v>2141</v>
      </c>
      <c r="O2142">
        <v>1</v>
      </c>
    </row>
    <row r="2143" spans="1:15" hidden="1" x14ac:dyDescent="0.3">
      <c r="A2143" t="s">
        <v>8175</v>
      </c>
      <c r="B2143" t="s">
        <v>8176</v>
      </c>
      <c r="C2143" s="1" t="str">
        <f t="shared" si="336"/>
        <v>21:0455</v>
      </c>
      <c r="D2143" s="1" t="str">
        <f t="shared" si="337"/>
        <v>21:0149</v>
      </c>
      <c r="E2143" t="s">
        <v>8177</v>
      </c>
      <c r="F2143" t="s">
        <v>8178</v>
      </c>
      <c r="H2143">
        <v>54.265055799999999</v>
      </c>
      <c r="I2143">
        <v>-130.112707</v>
      </c>
      <c r="J2143" s="1" t="str">
        <f t="shared" si="338"/>
        <v>NGR bulk stream sediment</v>
      </c>
      <c r="K2143" s="1" t="str">
        <f t="shared" si="339"/>
        <v>&lt;177 micron (NGR)</v>
      </c>
      <c r="L2143">
        <v>109</v>
      </c>
      <c r="M2143" t="s">
        <v>112</v>
      </c>
      <c r="N2143">
        <v>2142</v>
      </c>
      <c r="O2143">
        <v>3</v>
      </c>
    </row>
    <row r="2144" spans="1:15" hidden="1" x14ac:dyDescent="0.3">
      <c r="A2144" t="s">
        <v>8179</v>
      </c>
      <c r="B2144" t="s">
        <v>8180</v>
      </c>
      <c r="C2144" s="1" t="str">
        <f t="shared" si="336"/>
        <v>21:0455</v>
      </c>
      <c r="D2144" s="1" t="str">
        <f t="shared" si="337"/>
        <v>21:0149</v>
      </c>
      <c r="E2144" t="s">
        <v>8181</v>
      </c>
      <c r="F2144" t="s">
        <v>8182</v>
      </c>
      <c r="H2144">
        <v>54.269667900000002</v>
      </c>
      <c r="I2144">
        <v>-130.0668843</v>
      </c>
      <c r="J2144" s="1" t="str">
        <f t="shared" si="338"/>
        <v>NGR bulk stream sediment</v>
      </c>
      <c r="K2144" s="1" t="str">
        <f t="shared" si="339"/>
        <v>&lt;177 micron (NGR)</v>
      </c>
      <c r="L2144">
        <v>110</v>
      </c>
      <c r="M2144" t="s">
        <v>19</v>
      </c>
      <c r="N2144">
        <v>2143</v>
      </c>
      <c r="O2144">
        <v>3</v>
      </c>
    </row>
    <row r="2145" spans="1:15" hidden="1" x14ac:dyDescent="0.3">
      <c r="A2145" t="s">
        <v>8183</v>
      </c>
      <c r="B2145" t="s">
        <v>8184</v>
      </c>
      <c r="C2145" s="1" t="str">
        <f t="shared" si="336"/>
        <v>21:0455</v>
      </c>
      <c r="D2145" s="1" t="str">
        <f t="shared" si="337"/>
        <v>21:0149</v>
      </c>
      <c r="E2145" t="s">
        <v>8185</v>
      </c>
      <c r="F2145" t="s">
        <v>8186</v>
      </c>
      <c r="H2145">
        <v>54.264163400000001</v>
      </c>
      <c r="I2145">
        <v>-130.09336640000001</v>
      </c>
      <c r="J2145" s="1" t="str">
        <f t="shared" si="338"/>
        <v>NGR bulk stream sediment</v>
      </c>
      <c r="K2145" s="1" t="str">
        <f t="shared" si="339"/>
        <v>&lt;177 micron (NGR)</v>
      </c>
      <c r="L2145">
        <v>110</v>
      </c>
      <c r="M2145" t="s">
        <v>38</v>
      </c>
      <c r="N2145">
        <v>2144</v>
      </c>
      <c r="O2145">
        <v>4</v>
      </c>
    </row>
    <row r="2146" spans="1:15" hidden="1" x14ac:dyDescent="0.3">
      <c r="A2146" t="s">
        <v>8187</v>
      </c>
      <c r="B2146" t="s">
        <v>8188</v>
      </c>
      <c r="C2146" s="1" t="str">
        <f t="shared" si="336"/>
        <v>21:0455</v>
      </c>
      <c r="D2146" s="1" t="str">
        <f t="shared" si="337"/>
        <v>21:0149</v>
      </c>
      <c r="E2146" t="s">
        <v>8189</v>
      </c>
      <c r="F2146" t="s">
        <v>8190</v>
      </c>
      <c r="H2146">
        <v>54.2775927</v>
      </c>
      <c r="I2146">
        <v>-130.05902570000001</v>
      </c>
      <c r="J2146" s="1" t="str">
        <f t="shared" si="338"/>
        <v>NGR bulk stream sediment</v>
      </c>
      <c r="K2146" s="1" t="str">
        <f t="shared" si="339"/>
        <v>&lt;177 micron (NGR)</v>
      </c>
      <c r="L2146">
        <v>110</v>
      </c>
      <c r="M2146" t="s">
        <v>43</v>
      </c>
      <c r="N2146">
        <v>2145</v>
      </c>
      <c r="O2146">
        <v>4</v>
      </c>
    </row>
    <row r="2147" spans="1:15" hidden="1" x14ac:dyDescent="0.3">
      <c r="A2147" t="s">
        <v>8191</v>
      </c>
      <c r="B2147" t="s">
        <v>8192</v>
      </c>
      <c r="C2147" s="1" t="str">
        <f t="shared" si="336"/>
        <v>21:0455</v>
      </c>
      <c r="D2147" s="1" t="str">
        <f>HYPERLINK("https://geochem.nrcan.gc.ca/cdogs/content/svy/svy_e.htm", "")</f>
        <v/>
      </c>
      <c r="G2147" s="1" t="str">
        <f>HYPERLINK("https://geochem.nrcan.gc.ca/cdogs/content/cr_/cr_00121_e.htm", "121")</f>
        <v>121</v>
      </c>
      <c r="J2147" t="s">
        <v>31</v>
      </c>
      <c r="K2147" t="s">
        <v>32</v>
      </c>
      <c r="L2147">
        <v>110</v>
      </c>
      <c r="M2147" t="s">
        <v>33</v>
      </c>
      <c r="N2147">
        <v>2146</v>
      </c>
      <c r="O2147">
        <v>2</v>
      </c>
    </row>
    <row r="2148" spans="1:15" hidden="1" x14ac:dyDescent="0.3">
      <c r="A2148" t="s">
        <v>8193</v>
      </c>
      <c r="B2148" t="s">
        <v>8194</v>
      </c>
      <c r="C2148" s="1" t="str">
        <f t="shared" si="336"/>
        <v>21:0455</v>
      </c>
      <c r="D2148" s="1" t="str">
        <f t="shared" ref="D2148:D2159" si="340">HYPERLINK("https://geochem.nrcan.gc.ca/cdogs/content/svy/svy210149_e.htm", "21:0149")</f>
        <v>21:0149</v>
      </c>
      <c r="E2148" t="s">
        <v>8181</v>
      </c>
      <c r="F2148" t="s">
        <v>8195</v>
      </c>
      <c r="H2148">
        <v>54.269667900000002</v>
      </c>
      <c r="I2148">
        <v>-130.0668843</v>
      </c>
      <c r="J2148" s="1" t="str">
        <f t="shared" ref="J2148:J2159" si="341">HYPERLINK("https://geochem.nrcan.gc.ca/cdogs/content/kwd/kwd020030_e.htm", "NGR bulk stream sediment")</f>
        <v>NGR bulk stream sediment</v>
      </c>
      <c r="K2148" s="1" t="str">
        <f t="shared" ref="K2148:K2159" si="342">HYPERLINK("https://geochem.nrcan.gc.ca/cdogs/content/kwd/kwd080006_e.htm", "&lt;177 micron (NGR)")</f>
        <v>&lt;177 micron (NGR)</v>
      </c>
      <c r="L2148">
        <v>110</v>
      </c>
      <c r="M2148" t="s">
        <v>72</v>
      </c>
      <c r="N2148">
        <v>2147</v>
      </c>
      <c r="O2148">
        <v>3</v>
      </c>
    </row>
    <row r="2149" spans="1:15" hidden="1" x14ac:dyDescent="0.3">
      <c r="A2149" t="s">
        <v>8196</v>
      </c>
      <c r="B2149" t="s">
        <v>8197</v>
      </c>
      <c r="C2149" s="1" t="str">
        <f t="shared" si="336"/>
        <v>21:0455</v>
      </c>
      <c r="D2149" s="1" t="str">
        <f t="shared" si="340"/>
        <v>21:0149</v>
      </c>
      <c r="E2149" t="s">
        <v>8198</v>
      </c>
      <c r="F2149" t="s">
        <v>8199</v>
      </c>
      <c r="H2149">
        <v>54.252316299999997</v>
      </c>
      <c r="I2149">
        <v>-130.16440209999999</v>
      </c>
      <c r="J2149" s="1" t="str">
        <f t="shared" si="341"/>
        <v>NGR bulk stream sediment</v>
      </c>
      <c r="K2149" s="1" t="str">
        <f t="shared" si="342"/>
        <v>&lt;177 micron (NGR)</v>
      </c>
      <c r="L2149">
        <v>110</v>
      </c>
      <c r="M2149" t="s">
        <v>48</v>
      </c>
      <c r="N2149">
        <v>2148</v>
      </c>
      <c r="O2149">
        <v>2</v>
      </c>
    </row>
    <row r="2150" spans="1:15" hidden="1" x14ac:dyDescent="0.3">
      <c r="A2150" t="s">
        <v>8200</v>
      </c>
      <c r="B2150" t="s">
        <v>8201</v>
      </c>
      <c r="C2150" s="1" t="str">
        <f t="shared" si="336"/>
        <v>21:0455</v>
      </c>
      <c r="D2150" s="1" t="str">
        <f t="shared" si="340"/>
        <v>21:0149</v>
      </c>
      <c r="E2150" t="s">
        <v>8202</v>
      </c>
      <c r="F2150" t="s">
        <v>8203</v>
      </c>
      <c r="H2150">
        <v>54.494034200000002</v>
      </c>
      <c r="I2150">
        <v>-130.2232151</v>
      </c>
      <c r="J2150" s="1" t="str">
        <f t="shared" si="341"/>
        <v>NGR bulk stream sediment</v>
      </c>
      <c r="K2150" s="1" t="str">
        <f t="shared" si="342"/>
        <v>&lt;177 micron (NGR)</v>
      </c>
      <c r="L2150">
        <v>111</v>
      </c>
      <c r="M2150" t="s">
        <v>19</v>
      </c>
      <c r="N2150">
        <v>2149</v>
      </c>
      <c r="O2150">
        <v>1</v>
      </c>
    </row>
    <row r="2151" spans="1:15" hidden="1" x14ac:dyDescent="0.3">
      <c r="A2151" t="s">
        <v>8204</v>
      </c>
      <c r="B2151" t="s">
        <v>8205</v>
      </c>
      <c r="C2151" s="1" t="str">
        <f t="shared" si="336"/>
        <v>21:0455</v>
      </c>
      <c r="D2151" s="1" t="str">
        <f t="shared" si="340"/>
        <v>21:0149</v>
      </c>
      <c r="E2151" t="s">
        <v>8206</v>
      </c>
      <c r="F2151" t="s">
        <v>8207</v>
      </c>
      <c r="H2151">
        <v>54.558139500000003</v>
      </c>
      <c r="I2151">
        <v>-130.3798433</v>
      </c>
      <c r="J2151" s="1" t="str">
        <f t="shared" si="341"/>
        <v>NGR bulk stream sediment</v>
      </c>
      <c r="K2151" s="1" t="str">
        <f t="shared" si="342"/>
        <v>&lt;177 micron (NGR)</v>
      </c>
      <c r="L2151">
        <v>111</v>
      </c>
      <c r="M2151" t="s">
        <v>38</v>
      </c>
      <c r="N2151">
        <v>2150</v>
      </c>
      <c r="O2151">
        <v>3</v>
      </c>
    </row>
    <row r="2152" spans="1:15" hidden="1" x14ac:dyDescent="0.3">
      <c r="A2152" t="s">
        <v>8208</v>
      </c>
      <c r="B2152" t="s">
        <v>8209</v>
      </c>
      <c r="C2152" s="1" t="str">
        <f t="shared" si="336"/>
        <v>21:0455</v>
      </c>
      <c r="D2152" s="1" t="str">
        <f t="shared" si="340"/>
        <v>21:0149</v>
      </c>
      <c r="E2152" t="s">
        <v>8210</v>
      </c>
      <c r="F2152" t="s">
        <v>8211</v>
      </c>
      <c r="H2152">
        <v>54.622093900000003</v>
      </c>
      <c r="I2152">
        <v>-130.4373937</v>
      </c>
      <c r="J2152" s="1" t="str">
        <f t="shared" si="341"/>
        <v>NGR bulk stream sediment</v>
      </c>
      <c r="K2152" s="1" t="str">
        <f t="shared" si="342"/>
        <v>&lt;177 micron (NGR)</v>
      </c>
      <c r="L2152">
        <v>111</v>
      </c>
      <c r="M2152" t="s">
        <v>43</v>
      </c>
      <c r="N2152">
        <v>2151</v>
      </c>
      <c r="O2152">
        <v>1</v>
      </c>
    </row>
    <row r="2153" spans="1:15" hidden="1" x14ac:dyDescent="0.3">
      <c r="A2153" t="s">
        <v>8212</v>
      </c>
      <c r="B2153" t="s">
        <v>8213</v>
      </c>
      <c r="C2153" s="1" t="str">
        <f t="shared" si="336"/>
        <v>21:0455</v>
      </c>
      <c r="D2153" s="1" t="str">
        <f t="shared" si="340"/>
        <v>21:0149</v>
      </c>
      <c r="E2153" t="s">
        <v>8214</v>
      </c>
      <c r="F2153" t="s">
        <v>8215</v>
      </c>
      <c r="H2153">
        <v>54.593113500000001</v>
      </c>
      <c r="I2153">
        <v>-130.3794322</v>
      </c>
      <c r="J2153" s="1" t="str">
        <f t="shared" si="341"/>
        <v>NGR bulk stream sediment</v>
      </c>
      <c r="K2153" s="1" t="str">
        <f t="shared" si="342"/>
        <v>&lt;177 micron (NGR)</v>
      </c>
      <c r="L2153">
        <v>111</v>
      </c>
      <c r="M2153" t="s">
        <v>48</v>
      </c>
      <c r="N2153">
        <v>2152</v>
      </c>
      <c r="O2153">
        <v>1</v>
      </c>
    </row>
    <row r="2154" spans="1:15" hidden="1" x14ac:dyDescent="0.3">
      <c r="A2154" t="s">
        <v>8216</v>
      </c>
      <c r="B2154" t="s">
        <v>8217</v>
      </c>
      <c r="C2154" s="1" t="str">
        <f t="shared" si="336"/>
        <v>21:0455</v>
      </c>
      <c r="D2154" s="1" t="str">
        <f t="shared" si="340"/>
        <v>21:0149</v>
      </c>
      <c r="E2154" t="s">
        <v>8218</v>
      </c>
      <c r="F2154" t="s">
        <v>8219</v>
      </c>
      <c r="H2154">
        <v>54.561297199999998</v>
      </c>
      <c r="I2154">
        <v>-130.3443489</v>
      </c>
      <c r="J2154" s="1" t="str">
        <f t="shared" si="341"/>
        <v>NGR bulk stream sediment</v>
      </c>
      <c r="K2154" s="1" t="str">
        <f t="shared" si="342"/>
        <v>&lt;177 micron (NGR)</v>
      </c>
      <c r="L2154">
        <v>111</v>
      </c>
      <c r="M2154" t="s">
        <v>53</v>
      </c>
      <c r="N2154">
        <v>2153</v>
      </c>
      <c r="O2154">
        <v>2</v>
      </c>
    </row>
    <row r="2155" spans="1:15" hidden="1" x14ac:dyDescent="0.3">
      <c r="A2155" t="s">
        <v>8220</v>
      </c>
      <c r="B2155" t="s">
        <v>8221</v>
      </c>
      <c r="C2155" s="1" t="str">
        <f t="shared" si="336"/>
        <v>21:0455</v>
      </c>
      <c r="D2155" s="1" t="str">
        <f t="shared" si="340"/>
        <v>21:0149</v>
      </c>
      <c r="E2155" t="s">
        <v>8222</v>
      </c>
      <c r="F2155" t="s">
        <v>8223</v>
      </c>
      <c r="H2155">
        <v>54.534853200000001</v>
      </c>
      <c r="I2155">
        <v>-130.30708000000001</v>
      </c>
      <c r="J2155" s="1" t="str">
        <f t="shared" si="341"/>
        <v>NGR bulk stream sediment</v>
      </c>
      <c r="K2155" s="1" t="str">
        <f t="shared" si="342"/>
        <v>&lt;177 micron (NGR)</v>
      </c>
      <c r="L2155">
        <v>111</v>
      </c>
      <c r="M2155" t="s">
        <v>58</v>
      </c>
      <c r="N2155">
        <v>2154</v>
      </c>
      <c r="O2155">
        <v>5</v>
      </c>
    </row>
    <row r="2156" spans="1:15" hidden="1" x14ac:dyDescent="0.3">
      <c r="A2156" t="s">
        <v>8224</v>
      </c>
      <c r="B2156" t="s">
        <v>8225</v>
      </c>
      <c r="C2156" s="1" t="str">
        <f t="shared" si="336"/>
        <v>21:0455</v>
      </c>
      <c r="D2156" s="1" t="str">
        <f t="shared" si="340"/>
        <v>21:0149</v>
      </c>
      <c r="E2156" t="s">
        <v>8226</v>
      </c>
      <c r="F2156" t="s">
        <v>8227</v>
      </c>
      <c r="H2156">
        <v>54.510274600000002</v>
      </c>
      <c r="I2156">
        <v>-130.28113110000001</v>
      </c>
      <c r="J2156" s="1" t="str">
        <f t="shared" si="341"/>
        <v>NGR bulk stream sediment</v>
      </c>
      <c r="K2156" s="1" t="str">
        <f t="shared" si="342"/>
        <v>&lt;177 micron (NGR)</v>
      </c>
      <c r="L2156">
        <v>111</v>
      </c>
      <c r="M2156" t="s">
        <v>63</v>
      </c>
      <c r="N2156">
        <v>2155</v>
      </c>
      <c r="O2156">
        <v>3</v>
      </c>
    </row>
    <row r="2157" spans="1:15" hidden="1" x14ac:dyDescent="0.3">
      <c r="A2157" t="s">
        <v>8228</v>
      </c>
      <c r="B2157" t="s">
        <v>8229</v>
      </c>
      <c r="C2157" s="1" t="str">
        <f t="shared" si="336"/>
        <v>21:0455</v>
      </c>
      <c r="D2157" s="1" t="str">
        <f t="shared" si="340"/>
        <v>21:0149</v>
      </c>
      <c r="E2157" t="s">
        <v>8230</v>
      </c>
      <c r="F2157" t="s">
        <v>8231</v>
      </c>
      <c r="H2157">
        <v>54.519523599999999</v>
      </c>
      <c r="I2157">
        <v>-130.231719</v>
      </c>
      <c r="J2157" s="1" t="str">
        <f t="shared" si="341"/>
        <v>NGR bulk stream sediment</v>
      </c>
      <c r="K2157" s="1" t="str">
        <f t="shared" si="342"/>
        <v>&lt;177 micron (NGR)</v>
      </c>
      <c r="L2157">
        <v>111</v>
      </c>
      <c r="M2157" t="s">
        <v>68</v>
      </c>
      <c r="N2157">
        <v>2156</v>
      </c>
      <c r="O2157">
        <v>2</v>
      </c>
    </row>
    <row r="2158" spans="1:15" hidden="1" x14ac:dyDescent="0.3">
      <c r="A2158" t="s">
        <v>8232</v>
      </c>
      <c r="B2158" t="s">
        <v>8233</v>
      </c>
      <c r="C2158" s="1" t="str">
        <f t="shared" si="336"/>
        <v>21:0455</v>
      </c>
      <c r="D2158" s="1" t="str">
        <f t="shared" si="340"/>
        <v>21:0149</v>
      </c>
      <c r="E2158" t="s">
        <v>8202</v>
      </c>
      <c r="F2158" t="s">
        <v>8234</v>
      </c>
      <c r="H2158">
        <v>54.494034200000002</v>
      </c>
      <c r="I2158">
        <v>-130.2232151</v>
      </c>
      <c r="J2158" s="1" t="str">
        <f t="shared" si="341"/>
        <v>NGR bulk stream sediment</v>
      </c>
      <c r="K2158" s="1" t="str">
        <f t="shared" si="342"/>
        <v>&lt;177 micron (NGR)</v>
      </c>
      <c r="L2158">
        <v>111</v>
      </c>
      <c r="M2158" t="s">
        <v>72</v>
      </c>
      <c r="N2158">
        <v>2157</v>
      </c>
      <c r="O2158">
        <v>1</v>
      </c>
    </row>
    <row r="2159" spans="1:15" hidden="1" x14ac:dyDescent="0.3">
      <c r="A2159" t="s">
        <v>8235</v>
      </c>
      <c r="B2159" t="s">
        <v>8236</v>
      </c>
      <c r="C2159" s="1" t="str">
        <f t="shared" si="336"/>
        <v>21:0455</v>
      </c>
      <c r="D2159" s="1" t="str">
        <f t="shared" si="340"/>
        <v>21:0149</v>
      </c>
      <c r="E2159" t="s">
        <v>8237</v>
      </c>
      <c r="F2159" t="s">
        <v>8238</v>
      </c>
      <c r="H2159">
        <v>54.481491200000001</v>
      </c>
      <c r="I2159">
        <v>-130.19320450000001</v>
      </c>
      <c r="J2159" s="1" t="str">
        <f t="shared" si="341"/>
        <v>NGR bulk stream sediment</v>
      </c>
      <c r="K2159" s="1" t="str">
        <f t="shared" si="342"/>
        <v>&lt;177 micron (NGR)</v>
      </c>
      <c r="L2159">
        <v>111</v>
      </c>
      <c r="M2159" t="s">
        <v>77</v>
      </c>
      <c r="N2159">
        <v>2158</v>
      </c>
      <c r="O2159">
        <v>2</v>
      </c>
    </row>
    <row r="2160" spans="1:15" hidden="1" x14ac:dyDescent="0.3">
      <c r="A2160" t="s">
        <v>8239</v>
      </c>
      <c r="B2160" t="s">
        <v>8240</v>
      </c>
      <c r="C2160" s="1" t="str">
        <f t="shared" si="336"/>
        <v>21:0455</v>
      </c>
      <c r="D2160" s="1" t="str">
        <f>HYPERLINK("https://geochem.nrcan.gc.ca/cdogs/content/svy/svy_e.htm", "")</f>
        <v/>
      </c>
      <c r="G2160" s="1" t="str">
        <f>HYPERLINK("https://geochem.nrcan.gc.ca/cdogs/content/cr_/cr_00119_e.htm", "119")</f>
        <v>119</v>
      </c>
      <c r="J2160" t="s">
        <v>31</v>
      </c>
      <c r="K2160" t="s">
        <v>32</v>
      </c>
      <c r="L2160">
        <v>111</v>
      </c>
      <c r="M2160" t="s">
        <v>33</v>
      </c>
      <c r="N2160">
        <v>2159</v>
      </c>
      <c r="O2160">
        <v>2</v>
      </c>
    </row>
    <row r="2161" spans="1:15" hidden="1" x14ac:dyDescent="0.3">
      <c r="A2161" t="s">
        <v>8241</v>
      </c>
      <c r="B2161" t="s">
        <v>8242</v>
      </c>
      <c r="C2161" s="1" t="str">
        <f t="shared" si="336"/>
        <v>21:0455</v>
      </c>
      <c r="D2161" s="1" t="str">
        <f t="shared" ref="D2161:D2173" si="343">HYPERLINK("https://geochem.nrcan.gc.ca/cdogs/content/svy/svy210149_e.htm", "21:0149")</f>
        <v>21:0149</v>
      </c>
      <c r="E2161" t="s">
        <v>8243</v>
      </c>
      <c r="F2161" t="s">
        <v>8244</v>
      </c>
      <c r="H2161">
        <v>54.465998900000002</v>
      </c>
      <c r="I2161">
        <v>-130.1839123</v>
      </c>
      <c r="J2161" s="1" t="str">
        <f t="shared" ref="J2161:J2173" si="344">HYPERLINK("https://geochem.nrcan.gc.ca/cdogs/content/kwd/kwd020030_e.htm", "NGR bulk stream sediment")</f>
        <v>NGR bulk stream sediment</v>
      </c>
      <c r="K2161" s="1" t="str">
        <f t="shared" ref="K2161:K2173" si="345">HYPERLINK("https://geochem.nrcan.gc.ca/cdogs/content/kwd/kwd080006_e.htm", "&lt;177 micron (NGR)")</f>
        <v>&lt;177 micron (NGR)</v>
      </c>
      <c r="L2161">
        <v>111</v>
      </c>
      <c r="M2161" t="s">
        <v>24</v>
      </c>
      <c r="N2161">
        <v>2160</v>
      </c>
      <c r="O2161">
        <v>1</v>
      </c>
    </row>
    <row r="2162" spans="1:15" hidden="1" x14ac:dyDescent="0.3">
      <c r="A2162" t="s">
        <v>8245</v>
      </c>
      <c r="B2162" t="s">
        <v>8246</v>
      </c>
      <c r="C2162" s="1" t="str">
        <f t="shared" si="336"/>
        <v>21:0455</v>
      </c>
      <c r="D2162" s="1" t="str">
        <f t="shared" si="343"/>
        <v>21:0149</v>
      </c>
      <c r="E2162" t="s">
        <v>8243</v>
      </c>
      <c r="F2162" t="s">
        <v>8247</v>
      </c>
      <c r="H2162">
        <v>54.465998900000002</v>
      </c>
      <c r="I2162">
        <v>-130.1839123</v>
      </c>
      <c r="J2162" s="1" t="str">
        <f t="shared" si="344"/>
        <v>NGR bulk stream sediment</v>
      </c>
      <c r="K2162" s="1" t="str">
        <f t="shared" si="345"/>
        <v>&lt;177 micron (NGR)</v>
      </c>
      <c r="L2162">
        <v>111</v>
      </c>
      <c r="M2162" t="s">
        <v>28</v>
      </c>
      <c r="N2162">
        <v>2161</v>
      </c>
      <c r="O2162">
        <v>2</v>
      </c>
    </row>
    <row r="2163" spans="1:15" hidden="1" x14ac:dyDescent="0.3">
      <c r="A2163" t="s">
        <v>8248</v>
      </c>
      <c r="B2163" t="s">
        <v>8249</v>
      </c>
      <c r="C2163" s="1" t="str">
        <f t="shared" si="336"/>
        <v>21:0455</v>
      </c>
      <c r="D2163" s="1" t="str">
        <f t="shared" si="343"/>
        <v>21:0149</v>
      </c>
      <c r="E2163" t="s">
        <v>8250</v>
      </c>
      <c r="F2163" t="s">
        <v>8251</v>
      </c>
      <c r="H2163">
        <v>54.452486800000003</v>
      </c>
      <c r="I2163">
        <v>-130.16120280000001</v>
      </c>
      <c r="J2163" s="1" t="str">
        <f t="shared" si="344"/>
        <v>NGR bulk stream sediment</v>
      </c>
      <c r="K2163" s="1" t="str">
        <f t="shared" si="345"/>
        <v>&lt;177 micron (NGR)</v>
      </c>
      <c r="L2163">
        <v>111</v>
      </c>
      <c r="M2163" t="s">
        <v>82</v>
      </c>
      <c r="N2163">
        <v>2162</v>
      </c>
      <c r="O2163">
        <v>1</v>
      </c>
    </row>
    <row r="2164" spans="1:15" hidden="1" x14ac:dyDescent="0.3">
      <c r="A2164" t="s">
        <v>8252</v>
      </c>
      <c r="B2164" t="s">
        <v>8253</v>
      </c>
      <c r="C2164" s="1" t="str">
        <f t="shared" si="336"/>
        <v>21:0455</v>
      </c>
      <c r="D2164" s="1" t="str">
        <f t="shared" si="343"/>
        <v>21:0149</v>
      </c>
      <c r="E2164" t="s">
        <v>8254</v>
      </c>
      <c r="F2164" t="s">
        <v>8255</v>
      </c>
      <c r="H2164">
        <v>54.442865599999998</v>
      </c>
      <c r="I2164">
        <v>-130.1457407</v>
      </c>
      <c r="J2164" s="1" t="str">
        <f t="shared" si="344"/>
        <v>NGR bulk stream sediment</v>
      </c>
      <c r="K2164" s="1" t="str">
        <f t="shared" si="345"/>
        <v>&lt;177 micron (NGR)</v>
      </c>
      <c r="L2164">
        <v>111</v>
      </c>
      <c r="M2164" t="s">
        <v>87</v>
      </c>
      <c r="N2164">
        <v>2163</v>
      </c>
      <c r="O2164">
        <v>4</v>
      </c>
    </row>
    <row r="2165" spans="1:15" hidden="1" x14ac:dyDescent="0.3">
      <c r="A2165" t="s">
        <v>8256</v>
      </c>
      <c r="B2165" t="s">
        <v>8257</v>
      </c>
      <c r="C2165" s="1" t="str">
        <f t="shared" si="336"/>
        <v>21:0455</v>
      </c>
      <c r="D2165" s="1" t="str">
        <f t="shared" si="343"/>
        <v>21:0149</v>
      </c>
      <c r="E2165" t="s">
        <v>8258</v>
      </c>
      <c r="F2165" t="s">
        <v>8259</v>
      </c>
      <c r="H2165">
        <v>54.422018799999996</v>
      </c>
      <c r="I2165">
        <v>-130.1116968</v>
      </c>
      <c r="J2165" s="1" t="str">
        <f t="shared" si="344"/>
        <v>NGR bulk stream sediment</v>
      </c>
      <c r="K2165" s="1" t="str">
        <f t="shared" si="345"/>
        <v>&lt;177 micron (NGR)</v>
      </c>
      <c r="L2165">
        <v>111</v>
      </c>
      <c r="M2165" t="s">
        <v>92</v>
      </c>
      <c r="N2165">
        <v>2164</v>
      </c>
      <c r="O2165">
        <v>1</v>
      </c>
    </row>
    <row r="2166" spans="1:15" hidden="1" x14ac:dyDescent="0.3">
      <c r="A2166" t="s">
        <v>8260</v>
      </c>
      <c r="B2166" t="s">
        <v>8261</v>
      </c>
      <c r="C2166" s="1" t="str">
        <f t="shared" si="336"/>
        <v>21:0455</v>
      </c>
      <c r="D2166" s="1" t="str">
        <f t="shared" si="343"/>
        <v>21:0149</v>
      </c>
      <c r="E2166" t="s">
        <v>8262</v>
      </c>
      <c r="F2166" t="s">
        <v>8263</v>
      </c>
      <c r="H2166">
        <v>54.455021000000002</v>
      </c>
      <c r="I2166">
        <v>-130.09290849999999</v>
      </c>
      <c r="J2166" s="1" t="str">
        <f t="shared" si="344"/>
        <v>NGR bulk stream sediment</v>
      </c>
      <c r="K2166" s="1" t="str">
        <f t="shared" si="345"/>
        <v>&lt;177 micron (NGR)</v>
      </c>
      <c r="L2166">
        <v>111</v>
      </c>
      <c r="M2166" t="s">
        <v>97</v>
      </c>
      <c r="N2166">
        <v>2165</v>
      </c>
      <c r="O2166">
        <v>2</v>
      </c>
    </row>
    <row r="2167" spans="1:15" hidden="1" x14ac:dyDescent="0.3">
      <c r="A2167" t="s">
        <v>8264</v>
      </c>
      <c r="B2167" t="s">
        <v>8265</v>
      </c>
      <c r="C2167" s="1" t="str">
        <f t="shared" si="336"/>
        <v>21:0455</v>
      </c>
      <c r="D2167" s="1" t="str">
        <f t="shared" si="343"/>
        <v>21:0149</v>
      </c>
      <c r="E2167" t="s">
        <v>8266</v>
      </c>
      <c r="F2167" t="s">
        <v>8267</v>
      </c>
      <c r="H2167">
        <v>54.4633094</v>
      </c>
      <c r="I2167">
        <v>-130.09268209999999</v>
      </c>
      <c r="J2167" s="1" t="str">
        <f t="shared" si="344"/>
        <v>NGR bulk stream sediment</v>
      </c>
      <c r="K2167" s="1" t="str">
        <f t="shared" si="345"/>
        <v>&lt;177 micron (NGR)</v>
      </c>
      <c r="L2167">
        <v>111</v>
      </c>
      <c r="M2167" t="s">
        <v>102</v>
      </c>
      <c r="N2167">
        <v>2166</v>
      </c>
      <c r="O2167">
        <v>2</v>
      </c>
    </row>
    <row r="2168" spans="1:15" hidden="1" x14ac:dyDescent="0.3">
      <c r="A2168" t="s">
        <v>8268</v>
      </c>
      <c r="B2168" t="s">
        <v>8269</v>
      </c>
      <c r="C2168" s="1" t="str">
        <f t="shared" si="336"/>
        <v>21:0455</v>
      </c>
      <c r="D2168" s="1" t="str">
        <f t="shared" si="343"/>
        <v>21:0149</v>
      </c>
      <c r="E2168" t="s">
        <v>8270</v>
      </c>
      <c r="F2168" t="s">
        <v>8271</v>
      </c>
      <c r="H2168">
        <v>54.490937799999998</v>
      </c>
      <c r="I2168">
        <v>-130.07055410000001</v>
      </c>
      <c r="J2168" s="1" t="str">
        <f t="shared" si="344"/>
        <v>NGR bulk stream sediment</v>
      </c>
      <c r="K2168" s="1" t="str">
        <f t="shared" si="345"/>
        <v>&lt;177 micron (NGR)</v>
      </c>
      <c r="L2168">
        <v>111</v>
      </c>
      <c r="M2168" t="s">
        <v>107</v>
      </c>
      <c r="N2168">
        <v>2167</v>
      </c>
      <c r="O2168">
        <v>1</v>
      </c>
    </row>
    <row r="2169" spans="1:15" hidden="1" x14ac:dyDescent="0.3">
      <c r="A2169" t="s">
        <v>8272</v>
      </c>
      <c r="B2169" t="s">
        <v>8273</v>
      </c>
      <c r="C2169" s="1" t="str">
        <f t="shared" si="336"/>
        <v>21:0455</v>
      </c>
      <c r="D2169" s="1" t="str">
        <f t="shared" si="343"/>
        <v>21:0149</v>
      </c>
      <c r="E2169" t="s">
        <v>8274</v>
      </c>
      <c r="F2169" t="s">
        <v>8275</v>
      </c>
      <c r="H2169">
        <v>54.495926400000002</v>
      </c>
      <c r="I2169">
        <v>-130.04706010000001</v>
      </c>
      <c r="J2169" s="1" t="str">
        <f t="shared" si="344"/>
        <v>NGR bulk stream sediment</v>
      </c>
      <c r="K2169" s="1" t="str">
        <f t="shared" si="345"/>
        <v>&lt;177 micron (NGR)</v>
      </c>
      <c r="L2169">
        <v>111</v>
      </c>
      <c r="M2169" t="s">
        <v>112</v>
      </c>
      <c r="N2169">
        <v>2168</v>
      </c>
      <c r="O2169">
        <v>2</v>
      </c>
    </row>
    <row r="2170" spans="1:15" hidden="1" x14ac:dyDescent="0.3">
      <c r="A2170" t="s">
        <v>8276</v>
      </c>
      <c r="B2170" t="s">
        <v>8277</v>
      </c>
      <c r="C2170" s="1" t="str">
        <f t="shared" si="336"/>
        <v>21:0455</v>
      </c>
      <c r="D2170" s="1" t="str">
        <f t="shared" si="343"/>
        <v>21:0149</v>
      </c>
      <c r="E2170" t="s">
        <v>8278</v>
      </c>
      <c r="F2170" t="s">
        <v>8279</v>
      </c>
      <c r="H2170">
        <v>54.447201300000003</v>
      </c>
      <c r="I2170">
        <v>-130.06187080000001</v>
      </c>
      <c r="J2170" s="1" t="str">
        <f t="shared" si="344"/>
        <v>NGR bulk stream sediment</v>
      </c>
      <c r="K2170" s="1" t="str">
        <f t="shared" si="345"/>
        <v>&lt;177 micron (NGR)</v>
      </c>
      <c r="L2170">
        <v>112</v>
      </c>
      <c r="M2170" t="s">
        <v>19</v>
      </c>
      <c r="N2170">
        <v>2169</v>
      </c>
      <c r="O2170">
        <v>1</v>
      </c>
    </row>
    <row r="2171" spans="1:15" hidden="1" x14ac:dyDescent="0.3">
      <c r="A2171" t="s">
        <v>8280</v>
      </c>
      <c r="B2171" t="s">
        <v>8281</v>
      </c>
      <c r="C2171" s="1" t="str">
        <f t="shared" si="336"/>
        <v>21:0455</v>
      </c>
      <c r="D2171" s="1" t="str">
        <f t="shared" si="343"/>
        <v>21:0149</v>
      </c>
      <c r="E2171" t="s">
        <v>8282</v>
      </c>
      <c r="F2171" t="s">
        <v>8283</v>
      </c>
      <c r="H2171">
        <v>54.484392200000002</v>
      </c>
      <c r="I2171">
        <v>-130.02347180000001</v>
      </c>
      <c r="J2171" s="1" t="str">
        <f t="shared" si="344"/>
        <v>NGR bulk stream sediment</v>
      </c>
      <c r="K2171" s="1" t="str">
        <f t="shared" si="345"/>
        <v>&lt;177 micron (NGR)</v>
      </c>
      <c r="L2171">
        <v>112</v>
      </c>
      <c r="M2171" t="s">
        <v>38</v>
      </c>
      <c r="N2171">
        <v>2170</v>
      </c>
      <c r="O2171">
        <v>3</v>
      </c>
    </row>
    <row r="2172" spans="1:15" hidden="1" x14ac:dyDescent="0.3">
      <c r="A2172" t="s">
        <v>8284</v>
      </c>
      <c r="B2172" t="s">
        <v>8285</v>
      </c>
      <c r="C2172" s="1" t="str">
        <f t="shared" si="336"/>
        <v>21:0455</v>
      </c>
      <c r="D2172" s="1" t="str">
        <f t="shared" si="343"/>
        <v>21:0149</v>
      </c>
      <c r="E2172" t="s">
        <v>8286</v>
      </c>
      <c r="F2172" t="s">
        <v>8287</v>
      </c>
      <c r="H2172">
        <v>54.481268499999999</v>
      </c>
      <c r="I2172">
        <v>-130.0366372</v>
      </c>
      <c r="J2172" s="1" t="str">
        <f t="shared" si="344"/>
        <v>NGR bulk stream sediment</v>
      </c>
      <c r="K2172" s="1" t="str">
        <f t="shared" si="345"/>
        <v>&lt;177 micron (NGR)</v>
      </c>
      <c r="L2172">
        <v>112</v>
      </c>
      <c r="M2172" t="s">
        <v>43</v>
      </c>
      <c r="N2172">
        <v>2171</v>
      </c>
      <c r="O2172">
        <v>2</v>
      </c>
    </row>
    <row r="2173" spans="1:15" hidden="1" x14ac:dyDescent="0.3">
      <c r="A2173" t="s">
        <v>8288</v>
      </c>
      <c r="B2173" t="s">
        <v>8289</v>
      </c>
      <c r="C2173" s="1" t="str">
        <f t="shared" si="336"/>
        <v>21:0455</v>
      </c>
      <c r="D2173" s="1" t="str">
        <f t="shared" si="343"/>
        <v>21:0149</v>
      </c>
      <c r="E2173" t="s">
        <v>8278</v>
      </c>
      <c r="F2173" t="s">
        <v>8290</v>
      </c>
      <c r="H2173">
        <v>54.447201300000003</v>
      </c>
      <c r="I2173">
        <v>-130.06187080000001</v>
      </c>
      <c r="J2173" s="1" t="str">
        <f t="shared" si="344"/>
        <v>NGR bulk stream sediment</v>
      </c>
      <c r="K2173" s="1" t="str">
        <f t="shared" si="345"/>
        <v>&lt;177 micron (NGR)</v>
      </c>
      <c r="L2173">
        <v>112</v>
      </c>
      <c r="M2173" t="s">
        <v>72</v>
      </c>
      <c r="N2173">
        <v>2172</v>
      </c>
      <c r="O2173">
        <v>1</v>
      </c>
    </row>
    <row r="2174" spans="1:15" hidden="1" x14ac:dyDescent="0.3">
      <c r="A2174" t="s">
        <v>8291</v>
      </c>
      <c r="B2174" t="s">
        <v>8292</v>
      </c>
      <c r="C2174" s="1" t="str">
        <f t="shared" si="336"/>
        <v>21:0455</v>
      </c>
      <c r="D2174" s="1" t="str">
        <f>HYPERLINK("https://geochem.nrcan.gc.ca/cdogs/content/svy/svy_e.htm", "")</f>
        <v/>
      </c>
      <c r="G2174" s="1" t="str">
        <f>HYPERLINK("https://geochem.nrcan.gc.ca/cdogs/content/cr_/cr_00121_e.htm", "121")</f>
        <v>121</v>
      </c>
      <c r="J2174" t="s">
        <v>31</v>
      </c>
      <c r="K2174" t="s">
        <v>32</v>
      </c>
      <c r="L2174">
        <v>112</v>
      </c>
      <c r="M2174" t="s">
        <v>33</v>
      </c>
      <c r="N2174">
        <v>2173</v>
      </c>
      <c r="O2174">
        <v>2</v>
      </c>
    </row>
    <row r="2175" spans="1:15" hidden="1" x14ac:dyDescent="0.3">
      <c r="A2175" t="s">
        <v>8293</v>
      </c>
      <c r="B2175" t="s">
        <v>8294</v>
      </c>
      <c r="C2175" s="1" t="str">
        <f t="shared" si="336"/>
        <v>21:0455</v>
      </c>
      <c r="D2175" s="1" t="str">
        <f t="shared" ref="D2175:D2193" si="346">HYPERLINK("https://geochem.nrcan.gc.ca/cdogs/content/svy/svy210149_e.htm", "21:0149")</f>
        <v>21:0149</v>
      </c>
      <c r="E2175" t="s">
        <v>8295</v>
      </c>
      <c r="F2175" t="s">
        <v>8296</v>
      </c>
      <c r="H2175">
        <v>54.4309297</v>
      </c>
      <c r="I2175">
        <v>-130.07450729999999</v>
      </c>
      <c r="J2175" s="1" t="str">
        <f t="shared" ref="J2175:J2193" si="347">HYPERLINK("https://geochem.nrcan.gc.ca/cdogs/content/kwd/kwd020030_e.htm", "NGR bulk stream sediment")</f>
        <v>NGR bulk stream sediment</v>
      </c>
      <c r="K2175" s="1" t="str">
        <f t="shared" ref="K2175:K2193" si="348">HYPERLINK("https://geochem.nrcan.gc.ca/cdogs/content/kwd/kwd080006_e.htm", "&lt;177 micron (NGR)")</f>
        <v>&lt;177 micron (NGR)</v>
      </c>
      <c r="L2175">
        <v>112</v>
      </c>
      <c r="M2175" t="s">
        <v>48</v>
      </c>
      <c r="N2175">
        <v>2174</v>
      </c>
      <c r="O2175">
        <v>1</v>
      </c>
    </row>
    <row r="2176" spans="1:15" hidden="1" x14ac:dyDescent="0.3">
      <c r="A2176" t="s">
        <v>8297</v>
      </c>
      <c r="B2176" t="s">
        <v>8298</v>
      </c>
      <c r="C2176" s="1" t="str">
        <f t="shared" si="336"/>
        <v>21:0455</v>
      </c>
      <c r="D2176" s="1" t="str">
        <f t="shared" si="346"/>
        <v>21:0149</v>
      </c>
      <c r="E2176" t="s">
        <v>8299</v>
      </c>
      <c r="F2176" t="s">
        <v>8300</v>
      </c>
      <c r="H2176">
        <v>54.385264300000003</v>
      </c>
      <c r="I2176">
        <v>-130.1101965</v>
      </c>
      <c r="J2176" s="1" t="str">
        <f t="shared" si="347"/>
        <v>NGR bulk stream sediment</v>
      </c>
      <c r="K2176" s="1" t="str">
        <f t="shared" si="348"/>
        <v>&lt;177 micron (NGR)</v>
      </c>
      <c r="L2176">
        <v>112</v>
      </c>
      <c r="M2176" t="s">
        <v>53</v>
      </c>
      <c r="N2176">
        <v>2175</v>
      </c>
      <c r="O2176">
        <v>1</v>
      </c>
    </row>
    <row r="2177" spans="1:15" hidden="1" x14ac:dyDescent="0.3">
      <c r="A2177" t="s">
        <v>8301</v>
      </c>
      <c r="B2177" t="s">
        <v>8302</v>
      </c>
      <c r="C2177" s="1" t="str">
        <f t="shared" si="336"/>
        <v>21:0455</v>
      </c>
      <c r="D2177" s="1" t="str">
        <f t="shared" si="346"/>
        <v>21:0149</v>
      </c>
      <c r="E2177" t="s">
        <v>8303</v>
      </c>
      <c r="F2177" t="s">
        <v>8304</v>
      </c>
      <c r="H2177">
        <v>54.376783799999998</v>
      </c>
      <c r="I2177">
        <v>-130.0999602</v>
      </c>
      <c r="J2177" s="1" t="str">
        <f t="shared" si="347"/>
        <v>NGR bulk stream sediment</v>
      </c>
      <c r="K2177" s="1" t="str">
        <f t="shared" si="348"/>
        <v>&lt;177 micron (NGR)</v>
      </c>
      <c r="L2177">
        <v>112</v>
      </c>
      <c r="M2177" t="s">
        <v>58</v>
      </c>
      <c r="N2177">
        <v>2176</v>
      </c>
      <c r="O2177">
        <v>2</v>
      </c>
    </row>
    <row r="2178" spans="1:15" hidden="1" x14ac:dyDescent="0.3">
      <c r="A2178" t="s">
        <v>8305</v>
      </c>
      <c r="B2178" t="s">
        <v>8306</v>
      </c>
      <c r="C2178" s="1" t="str">
        <f t="shared" ref="C2178:C2241" si="349">HYPERLINK("https://geochem.nrcan.gc.ca/cdogs/content/bdl/bdl210455_e.htm", "21:0455")</f>
        <v>21:0455</v>
      </c>
      <c r="D2178" s="1" t="str">
        <f t="shared" si="346"/>
        <v>21:0149</v>
      </c>
      <c r="E2178" t="s">
        <v>8307</v>
      </c>
      <c r="F2178" t="s">
        <v>8308</v>
      </c>
      <c r="H2178">
        <v>54.360354999999998</v>
      </c>
      <c r="I2178">
        <v>-130.08300779999999</v>
      </c>
      <c r="J2178" s="1" t="str">
        <f t="shared" si="347"/>
        <v>NGR bulk stream sediment</v>
      </c>
      <c r="K2178" s="1" t="str">
        <f t="shared" si="348"/>
        <v>&lt;177 micron (NGR)</v>
      </c>
      <c r="L2178">
        <v>112</v>
      </c>
      <c r="M2178" t="s">
        <v>24</v>
      </c>
      <c r="N2178">
        <v>2177</v>
      </c>
      <c r="O2178">
        <v>2</v>
      </c>
    </row>
    <row r="2179" spans="1:15" hidden="1" x14ac:dyDescent="0.3">
      <c r="A2179" t="s">
        <v>8309</v>
      </c>
      <c r="B2179" t="s">
        <v>8310</v>
      </c>
      <c r="C2179" s="1" t="str">
        <f t="shared" si="349"/>
        <v>21:0455</v>
      </c>
      <c r="D2179" s="1" t="str">
        <f t="shared" si="346"/>
        <v>21:0149</v>
      </c>
      <c r="E2179" t="s">
        <v>8307</v>
      </c>
      <c r="F2179" t="s">
        <v>8311</v>
      </c>
      <c r="H2179">
        <v>54.360354999999998</v>
      </c>
      <c r="I2179">
        <v>-130.08300779999999</v>
      </c>
      <c r="J2179" s="1" t="str">
        <f t="shared" si="347"/>
        <v>NGR bulk stream sediment</v>
      </c>
      <c r="K2179" s="1" t="str">
        <f t="shared" si="348"/>
        <v>&lt;177 micron (NGR)</v>
      </c>
      <c r="L2179">
        <v>112</v>
      </c>
      <c r="M2179" t="s">
        <v>28</v>
      </c>
      <c r="N2179">
        <v>2178</v>
      </c>
      <c r="O2179">
        <v>2</v>
      </c>
    </row>
    <row r="2180" spans="1:15" hidden="1" x14ac:dyDescent="0.3">
      <c r="A2180" t="s">
        <v>8312</v>
      </c>
      <c r="B2180" t="s">
        <v>8313</v>
      </c>
      <c r="C2180" s="1" t="str">
        <f t="shared" si="349"/>
        <v>21:0455</v>
      </c>
      <c r="D2180" s="1" t="str">
        <f t="shared" si="346"/>
        <v>21:0149</v>
      </c>
      <c r="E2180" t="s">
        <v>8314</v>
      </c>
      <c r="F2180" t="s">
        <v>8315</v>
      </c>
      <c r="H2180">
        <v>54.346625500000002</v>
      </c>
      <c r="I2180">
        <v>-130.0776008</v>
      </c>
      <c r="J2180" s="1" t="str">
        <f t="shared" si="347"/>
        <v>NGR bulk stream sediment</v>
      </c>
      <c r="K2180" s="1" t="str">
        <f t="shared" si="348"/>
        <v>&lt;177 micron (NGR)</v>
      </c>
      <c r="L2180">
        <v>112</v>
      </c>
      <c r="M2180" t="s">
        <v>63</v>
      </c>
      <c r="N2180">
        <v>2179</v>
      </c>
      <c r="O2180">
        <v>3</v>
      </c>
    </row>
    <row r="2181" spans="1:15" hidden="1" x14ac:dyDescent="0.3">
      <c r="A2181" t="s">
        <v>8316</v>
      </c>
      <c r="B2181" t="s">
        <v>8317</v>
      </c>
      <c r="C2181" s="1" t="str">
        <f t="shared" si="349"/>
        <v>21:0455</v>
      </c>
      <c r="D2181" s="1" t="str">
        <f t="shared" si="346"/>
        <v>21:0149</v>
      </c>
      <c r="E2181" t="s">
        <v>8318</v>
      </c>
      <c r="F2181" t="s">
        <v>8319</v>
      </c>
      <c r="H2181">
        <v>54.3303528</v>
      </c>
      <c r="I2181">
        <v>-130.05892059999999</v>
      </c>
      <c r="J2181" s="1" t="str">
        <f t="shared" si="347"/>
        <v>NGR bulk stream sediment</v>
      </c>
      <c r="K2181" s="1" t="str">
        <f t="shared" si="348"/>
        <v>&lt;177 micron (NGR)</v>
      </c>
      <c r="L2181">
        <v>112</v>
      </c>
      <c r="M2181" t="s">
        <v>68</v>
      </c>
      <c r="N2181">
        <v>2180</v>
      </c>
      <c r="O2181">
        <v>4</v>
      </c>
    </row>
    <row r="2182" spans="1:15" hidden="1" x14ac:dyDescent="0.3">
      <c r="A2182" t="s">
        <v>8320</v>
      </c>
      <c r="B2182" t="s">
        <v>8321</v>
      </c>
      <c r="C2182" s="1" t="str">
        <f t="shared" si="349"/>
        <v>21:0455</v>
      </c>
      <c r="D2182" s="1" t="str">
        <f t="shared" si="346"/>
        <v>21:0149</v>
      </c>
      <c r="E2182" t="s">
        <v>8322</v>
      </c>
      <c r="F2182" t="s">
        <v>8323</v>
      </c>
      <c r="H2182">
        <v>54.323589800000001</v>
      </c>
      <c r="I2182">
        <v>-130.01984429999999</v>
      </c>
      <c r="J2182" s="1" t="str">
        <f t="shared" si="347"/>
        <v>NGR bulk stream sediment</v>
      </c>
      <c r="K2182" s="1" t="str">
        <f t="shared" si="348"/>
        <v>&lt;177 micron (NGR)</v>
      </c>
      <c r="L2182">
        <v>112</v>
      </c>
      <c r="M2182" t="s">
        <v>77</v>
      </c>
      <c r="N2182">
        <v>2181</v>
      </c>
      <c r="O2182">
        <v>1</v>
      </c>
    </row>
    <row r="2183" spans="1:15" hidden="1" x14ac:dyDescent="0.3">
      <c r="A2183" t="s">
        <v>8324</v>
      </c>
      <c r="B2183" t="s">
        <v>8325</v>
      </c>
      <c r="C2183" s="1" t="str">
        <f t="shared" si="349"/>
        <v>21:0455</v>
      </c>
      <c r="D2183" s="1" t="str">
        <f t="shared" si="346"/>
        <v>21:0149</v>
      </c>
      <c r="E2183" t="s">
        <v>8326</v>
      </c>
      <c r="F2183" t="s">
        <v>8327</v>
      </c>
      <c r="H2183">
        <v>54.320781599999997</v>
      </c>
      <c r="I2183">
        <v>-130.0444062</v>
      </c>
      <c r="J2183" s="1" t="str">
        <f t="shared" si="347"/>
        <v>NGR bulk stream sediment</v>
      </c>
      <c r="K2183" s="1" t="str">
        <f t="shared" si="348"/>
        <v>&lt;177 micron (NGR)</v>
      </c>
      <c r="L2183">
        <v>112</v>
      </c>
      <c r="M2183" t="s">
        <v>82</v>
      </c>
      <c r="N2183">
        <v>2182</v>
      </c>
      <c r="O2183">
        <v>3</v>
      </c>
    </row>
    <row r="2184" spans="1:15" hidden="1" x14ac:dyDescent="0.3">
      <c r="A2184" t="s">
        <v>8328</v>
      </c>
      <c r="B2184" t="s">
        <v>8329</v>
      </c>
      <c r="C2184" s="1" t="str">
        <f t="shared" si="349"/>
        <v>21:0455</v>
      </c>
      <c r="D2184" s="1" t="str">
        <f t="shared" si="346"/>
        <v>21:0149</v>
      </c>
      <c r="E2184" t="s">
        <v>8330</v>
      </c>
      <c r="F2184" t="s">
        <v>8331</v>
      </c>
      <c r="H2184">
        <v>54.3331661</v>
      </c>
      <c r="I2184">
        <v>-130.0351383</v>
      </c>
      <c r="J2184" s="1" t="str">
        <f t="shared" si="347"/>
        <v>NGR bulk stream sediment</v>
      </c>
      <c r="K2184" s="1" t="str">
        <f t="shared" si="348"/>
        <v>&lt;177 micron (NGR)</v>
      </c>
      <c r="L2184">
        <v>112</v>
      </c>
      <c r="M2184" t="s">
        <v>87</v>
      </c>
      <c r="N2184">
        <v>2183</v>
      </c>
      <c r="O2184">
        <v>1</v>
      </c>
    </row>
    <row r="2185" spans="1:15" hidden="1" x14ac:dyDescent="0.3">
      <c r="A2185" t="s">
        <v>8332</v>
      </c>
      <c r="B2185" t="s">
        <v>8333</v>
      </c>
      <c r="C2185" s="1" t="str">
        <f t="shared" si="349"/>
        <v>21:0455</v>
      </c>
      <c r="D2185" s="1" t="str">
        <f t="shared" si="346"/>
        <v>21:0149</v>
      </c>
      <c r="E2185" t="s">
        <v>8334</v>
      </c>
      <c r="F2185" t="s">
        <v>8335</v>
      </c>
      <c r="H2185">
        <v>54.348176100000003</v>
      </c>
      <c r="I2185">
        <v>-130.04960869999999</v>
      </c>
      <c r="J2185" s="1" t="str">
        <f t="shared" si="347"/>
        <v>NGR bulk stream sediment</v>
      </c>
      <c r="K2185" s="1" t="str">
        <f t="shared" si="348"/>
        <v>&lt;177 micron (NGR)</v>
      </c>
      <c r="L2185">
        <v>112</v>
      </c>
      <c r="M2185" t="s">
        <v>92</v>
      </c>
      <c r="N2185">
        <v>2184</v>
      </c>
      <c r="O2185">
        <v>1</v>
      </c>
    </row>
    <row r="2186" spans="1:15" hidden="1" x14ac:dyDescent="0.3">
      <c r="A2186" t="s">
        <v>8336</v>
      </c>
      <c r="B2186" t="s">
        <v>8337</v>
      </c>
      <c r="C2186" s="1" t="str">
        <f t="shared" si="349"/>
        <v>21:0455</v>
      </c>
      <c r="D2186" s="1" t="str">
        <f t="shared" si="346"/>
        <v>21:0149</v>
      </c>
      <c r="E2186" t="s">
        <v>8338</v>
      </c>
      <c r="F2186" t="s">
        <v>8339</v>
      </c>
      <c r="H2186">
        <v>54.356521299999997</v>
      </c>
      <c r="I2186">
        <v>-130.04906729999999</v>
      </c>
      <c r="J2186" s="1" t="str">
        <f t="shared" si="347"/>
        <v>NGR bulk stream sediment</v>
      </c>
      <c r="K2186" s="1" t="str">
        <f t="shared" si="348"/>
        <v>&lt;177 micron (NGR)</v>
      </c>
      <c r="L2186">
        <v>112</v>
      </c>
      <c r="M2186" t="s">
        <v>97</v>
      </c>
      <c r="N2186">
        <v>2185</v>
      </c>
      <c r="O2186">
        <v>1</v>
      </c>
    </row>
    <row r="2187" spans="1:15" hidden="1" x14ac:dyDescent="0.3">
      <c r="A2187" t="s">
        <v>8340</v>
      </c>
      <c r="B2187" t="s">
        <v>8341</v>
      </c>
      <c r="C2187" s="1" t="str">
        <f t="shared" si="349"/>
        <v>21:0455</v>
      </c>
      <c r="D2187" s="1" t="str">
        <f t="shared" si="346"/>
        <v>21:0149</v>
      </c>
      <c r="E2187" t="s">
        <v>8342</v>
      </c>
      <c r="F2187" t="s">
        <v>8343</v>
      </c>
      <c r="H2187">
        <v>54.3604141</v>
      </c>
      <c r="I2187">
        <v>-130.05306010000001</v>
      </c>
      <c r="J2187" s="1" t="str">
        <f t="shared" si="347"/>
        <v>NGR bulk stream sediment</v>
      </c>
      <c r="K2187" s="1" t="str">
        <f t="shared" si="348"/>
        <v>&lt;177 micron (NGR)</v>
      </c>
      <c r="L2187">
        <v>112</v>
      </c>
      <c r="M2187" t="s">
        <v>102</v>
      </c>
      <c r="N2187">
        <v>2186</v>
      </c>
      <c r="O2187">
        <v>1</v>
      </c>
    </row>
    <row r="2188" spans="1:15" hidden="1" x14ac:dyDescent="0.3">
      <c r="A2188" t="s">
        <v>8344</v>
      </c>
      <c r="B2188" t="s">
        <v>8345</v>
      </c>
      <c r="C2188" s="1" t="str">
        <f t="shared" si="349"/>
        <v>21:0455</v>
      </c>
      <c r="D2188" s="1" t="str">
        <f t="shared" si="346"/>
        <v>21:0149</v>
      </c>
      <c r="E2188" t="s">
        <v>8346</v>
      </c>
      <c r="F2188" t="s">
        <v>8347</v>
      </c>
      <c r="H2188">
        <v>54.383610900000001</v>
      </c>
      <c r="I2188">
        <v>-130.0794617</v>
      </c>
      <c r="J2188" s="1" t="str">
        <f t="shared" si="347"/>
        <v>NGR bulk stream sediment</v>
      </c>
      <c r="K2188" s="1" t="str">
        <f t="shared" si="348"/>
        <v>&lt;177 micron (NGR)</v>
      </c>
      <c r="L2188">
        <v>112</v>
      </c>
      <c r="M2188" t="s">
        <v>107</v>
      </c>
      <c r="N2188">
        <v>2187</v>
      </c>
      <c r="O2188">
        <v>2</v>
      </c>
    </row>
    <row r="2189" spans="1:15" hidden="1" x14ac:dyDescent="0.3">
      <c r="A2189" t="s">
        <v>8348</v>
      </c>
      <c r="B2189" t="s">
        <v>8349</v>
      </c>
      <c r="C2189" s="1" t="str">
        <f t="shared" si="349"/>
        <v>21:0455</v>
      </c>
      <c r="D2189" s="1" t="str">
        <f t="shared" si="346"/>
        <v>21:0149</v>
      </c>
      <c r="E2189" t="s">
        <v>8350</v>
      </c>
      <c r="F2189" t="s">
        <v>8351</v>
      </c>
      <c r="H2189">
        <v>54.4103846</v>
      </c>
      <c r="I2189">
        <v>-130.0914741</v>
      </c>
      <c r="J2189" s="1" t="str">
        <f t="shared" si="347"/>
        <v>NGR bulk stream sediment</v>
      </c>
      <c r="K2189" s="1" t="str">
        <f t="shared" si="348"/>
        <v>&lt;177 micron (NGR)</v>
      </c>
      <c r="L2189">
        <v>112</v>
      </c>
      <c r="M2189" t="s">
        <v>112</v>
      </c>
      <c r="N2189">
        <v>2188</v>
      </c>
      <c r="O2189">
        <v>1</v>
      </c>
    </row>
    <row r="2190" spans="1:15" hidden="1" x14ac:dyDescent="0.3">
      <c r="A2190" t="s">
        <v>8352</v>
      </c>
      <c r="B2190" t="s">
        <v>8353</v>
      </c>
      <c r="C2190" s="1" t="str">
        <f t="shared" si="349"/>
        <v>21:0455</v>
      </c>
      <c r="D2190" s="1" t="str">
        <f t="shared" si="346"/>
        <v>21:0149</v>
      </c>
      <c r="E2190" t="s">
        <v>8354</v>
      </c>
      <c r="F2190" t="s">
        <v>8355</v>
      </c>
      <c r="H2190">
        <v>54.6218255</v>
      </c>
      <c r="I2190">
        <v>-130.34295230000001</v>
      </c>
      <c r="J2190" s="1" t="str">
        <f t="shared" si="347"/>
        <v>NGR bulk stream sediment</v>
      </c>
      <c r="K2190" s="1" t="str">
        <f t="shared" si="348"/>
        <v>&lt;177 micron (NGR)</v>
      </c>
      <c r="L2190">
        <v>113</v>
      </c>
      <c r="M2190" t="s">
        <v>19</v>
      </c>
      <c r="N2190">
        <v>2189</v>
      </c>
      <c r="O2190">
        <v>1</v>
      </c>
    </row>
    <row r="2191" spans="1:15" hidden="1" x14ac:dyDescent="0.3">
      <c r="A2191" t="s">
        <v>8356</v>
      </c>
      <c r="B2191" t="s">
        <v>8357</v>
      </c>
      <c r="C2191" s="1" t="str">
        <f t="shared" si="349"/>
        <v>21:0455</v>
      </c>
      <c r="D2191" s="1" t="str">
        <f t="shared" si="346"/>
        <v>21:0149</v>
      </c>
      <c r="E2191" t="s">
        <v>8358</v>
      </c>
      <c r="F2191" t="s">
        <v>8359</v>
      </c>
      <c r="H2191">
        <v>54.407340499999997</v>
      </c>
      <c r="I2191">
        <v>-130.1436563</v>
      </c>
      <c r="J2191" s="1" t="str">
        <f t="shared" si="347"/>
        <v>NGR bulk stream sediment</v>
      </c>
      <c r="K2191" s="1" t="str">
        <f t="shared" si="348"/>
        <v>&lt;177 micron (NGR)</v>
      </c>
      <c r="L2191">
        <v>113</v>
      </c>
      <c r="M2191" t="s">
        <v>38</v>
      </c>
      <c r="N2191">
        <v>2190</v>
      </c>
      <c r="O2191">
        <v>3</v>
      </c>
    </row>
    <row r="2192" spans="1:15" hidden="1" x14ac:dyDescent="0.3">
      <c r="A2192" t="s">
        <v>8360</v>
      </c>
      <c r="B2192" t="s">
        <v>8361</v>
      </c>
      <c r="C2192" s="1" t="str">
        <f t="shared" si="349"/>
        <v>21:0455</v>
      </c>
      <c r="D2192" s="1" t="str">
        <f t="shared" si="346"/>
        <v>21:0149</v>
      </c>
      <c r="E2192" t="s">
        <v>8362</v>
      </c>
      <c r="F2192" t="s">
        <v>8363</v>
      </c>
      <c r="H2192">
        <v>54.411789300000002</v>
      </c>
      <c r="I2192">
        <v>-130.1484026</v>
      </c>
      <c r="J2192" s="1" t="str">
        <f t="shared" si="347"/>
        <v>NGR bulk stream sediment</v>
      </c>
      <c r="K2192" s="1" t="str">
        <f t="shared" si="348"/>
        <v>&lt;177 micron (NGR)</v>
      </c>
      <c r="L2192">
        <v>113</v>
      </c>
      <c r="M2192" t="s">
        <v>43</v>
      </c>
      <c r="N2192">
        <v>2191</v>
      </c>
      <c r="O2192">
        <v>3</v>
      </c>
    </row>
    <row r="2193" spans="1:15" hidden="1" x14ac:dyDescent="0.3">
      <c r="A2193" t="s">
        <v>8364</v>
      </c>
      <c r="B2193" t="s">
        <v>8365</v>
      </c>
      <c r="C2193" s="1" t="str">
        <f t="shared" si="349"/>
        <v>21:0455</v>
      </c>
      <c r="D2193" s="1" t="str">
        <f t="shared" si="346"/>
        <v>21:0149</v>
      </c>
      <c r="E2193" t="s">
        <v>8366</v>
      </c>
      <c r="F2193" t="s">
        <v>8367</v>
      </c>
      <c r="H2193">
        <v>54.451949200000001</v>
      </c>
      <c r="I2193">
        <v>-130.20425209999999</v>
      </c>
      <c r="J2193" s="1" t="str">
        <f t="shared" si="347"/>
        <v>NGR bulk stream sediment</v>
      </c>
      <c r="K2193" s="1" t="str">
        <f t="shared" si="348"/>
        <v>&lt;177 micron (NGR)</v>
      </c>
      <c r="L2193">
        <v>113</v>
      </c>
      <c r="M2193" t="s">
        <v>48</v>
      </c>
      <c r="N2193">
        <v>2192</v>
      </c>
      <c r="O2193">
        <v>3</v>
      </c>
    </row>
    <row r="2194" spans="1:15" hidden="1" x14ac:dyDescent="0.3">
      <c r="A2194" t="s">
        <v>8368</v>
      </c>
      <c r="B2194" t="s">
        <v>8369</v>
      </c>
      <c r="C2194" s="1" t="str">
        <f t="shared" si="349"/>
        <v>21:0455</v>
      </c>
      <c r="D2194" s="1" t="str">
        <f>HYPERLINK("https://geochem.nrcan.gc.ca/cdogs/content/svy/svy_e.htm", "")</f>
        <v/>
      </c>
      <c r="G2194" s="1" t="str">
        <f>HYPERLINK("https://geochem.nrcan.gc.ca/cdogs/content/cr_/cr_00120_e.htm", "120")</f>
        <v>120</v>
      </c>
      <c r="J2194" t="s">
        <v>31</v>
      </c>
      <c r="K2194" t="s">
        <v>32</v>
      </c>
      <c r="L2194">
        <v>113</v>
      </c>
      <c r="M2194" t="s">
        <v>33</v>
      </c>
      <c r="N2194">
        <v>2193</v>
      </c>
      <c r="O2194">
        <v>2</v>
      </c>
    </row>
    <row r="2195" spans="1:15" hidden="1" x14ac:dyDescent="0.3">
      <c r="A2195" t="s">
        <v>8370</v>
      </c>
      <c r="B2195" t="s">
        <v>8371</v>
      </c>
      <c r="C2195" s="1" t="str">
        <f t="shared" si="349"/>
        <v>21:0455</v>
      </c>
      <c r="D2195" s="1" t="str">
        <f t="shared" ref="D2195:D2223" si="350">HYPERLINK("https://geochem.nrcan.gc.ca/cdogs/content/svy/svy210149_e.htm", "21:0149")</f>
        <v>21:0149</v>
      </c>
      <c r="E2195" t="s">
        <v>8372</v>
      </c>
      <c r="F2195" t="s">
        <v>8373</v>
      </c>
      <c r="H2195">
        <v>54.458764100000003</v>
      </c>
      <c r="I2195">
        <v>-130.21208859999999</v>
      </c>
      <c r="J2195" s="1" t="str">
        <f t="shared" ref="J2195:J2223" si="351">HYPERLINK("https://geochem.nrcan.gc.ca/cdogs/content/kwd/kwd020030_e.htm", "NGR bulk stream sediment")</f>
        <v>NGR bulk stream sediment</v>
      </c>
      <c r="K2195" s="1" t="str">
        <f t="shared" ref="K2195:K2223" si="352">HYPERLINK("https://geochem.nrcan.gc.ca/cdogs/content/kwd/kwd080006_e.htm", "&lt;177 micron (NGR)")</f>
        <v>&lt;177 micron (NGR)</v>
      </c>
      <c r="L2195">
        <v>113</v>
      </c>
      <c r="M2195" t="s">
        <v>53</v>
      </c>
      <c r="N2195">
        <v>2194</v>
      </c>
      <c r="O2195">
        <v>3</v>
      </c>
    </row>
    <row r="2196" spans="1:15" hidden="1" x14ac:dyDescent="0.3">
      <c r="A2196" t="s">
        <v>8374</v>
      </c>
      <c r="B2196" t="s">
        <v>8375</v>
      </c>
      <c r="C2196" s="1" t="str">
        <f t="shared" si="349"/>
        <v>21:0455</v>
      </c>
      <c r="D2196" s="1" t="str">
        <f t="shared" si="350"/>
        <v>21:0149</v>
      </c>
      <c r="E2196" t="s">
        <v>8376</v>
      </c>
      <c r="F2196" t="s">
        <v>8377</v>
      </c>
      <c r="H2196">
        <v>54.536618799999999</v>
      </c>
      <c r="I2196">
        <v>-130.2601957</v>
      </c>
      <c r="J2196" s="1" t="str">
        <f t="shared" si="351"/>
        <v>NGR bulk stream sediment</v>
      </c>
      <c r="K2196" s="1" t="str">
        <f t="shared" si="352"/>
        <v>&lt;177 micron (NGR)</v>
      </c>
      <c r="L2196">
        <v>113</v>
      </c>
      <c r="M2196" t="s">
        <v>58</v>
      </c>
      <c r="N2196">
        <v>2195</v>
      </c>
      <c r="O2196">
        <v>2</v>
      </c>
    </row>
    <row r="2197" spans="1:15" hidden="1" x14ac:dyDescent="0.3">
      <c r="A2197" t="s">
        <v>8378</v>
      </c>
      <c r="B2197" t="s">
        <v>8379</v>
      </c>
      <c r="C2197" s="1" t="str">
        <f t="shared" si="349"/>
        <v>21:0455</v>
      </c>
      <c r="D2197" s="1" t="str">
        <f t="shared" si="350"/>
        <v>21:0149</v>
      </c>
      <c r="E2197" t="s">
        <v>8380</v>
      </c>
      <c r="F2197" t="s">
        <v>8381</v>
      </c>
      <c r="H2197">
        <v>54.567090499999999</v>
      </c>
      <c r="I2197">
        <v>-130.28928920000001</v>
      </c>
      <c r="J2197" s="1" t="str">
        <f t="shared" si="351"/>
        <v>NGR bulk stream sediment</v>
      </c>
      <c r="K2197" s="1" t="str">
        <f t="shared" si="352"/>
        <v>&lt;177 micron (NGR)</v>
      </c>
      <c r="L2197">
        <v>113</v>
      </c>
      <c r="M2197" t="s">
        <v>24</v>
      </c>
      <c r="N2197">
        <v>2196</v>
      </c>
      <c r="O2197">
        <v>1</v>
      </c>
    </row>
    <row r="2198" spans="1:15" hidden="1" x14ac:dyDescent="0.3">
      <c r="A2198" t="s">
        <v>8382</v>
      </c>
      <c r="B2198" t="s">
        <v>8383</v>
      </c>
      <c r="C2198" s="1" t="str">
        <f t="shared" si="349"/>
        <v>21:0455</v>
      </c>
      <c r="D2198" s="1" t="str">
        <f t="shared" si="350"/>
        <v>21:0149</v>
      </c>
      <c r="E2198" t="s">
        <v>8380</v>
      </c>
      <c r="F2198" t="s">
        <v>8384</v>
      </c>
      <c r="H2198">
        <v>54.567090499999999</v>
      </c>
      <c r="I2198">
        <v>-130.28928920000001</v>
      </c>
      <c r="J2198" s="1" t="str">
        <f t="shared" si="351"/>
        <v>NGR bulk stream sediment</v>
      </c>
      <c r="K2198" s="1" t="str">
        <f t="shared" si="352"/>
        <v>&lt;177 micron (NGR)</v>
      </c>
      <c r="L2198">
        <v>113</v>
      </c>
      <c r="M2198" t="s">
        <v>28</v>
      </c>
      <c r="N2198">
        <v>2197</v>
      </c>
      <c r="O2198">
        <v>1</v>
      </c>
    </row>
    <row r="2199" spans="1:15" hidden="1" x14ac:dyDescent="0.3">
      <c r="A2199" t="s">
        <v>8385</v>
      </c>
      <c r="B2199" t="s">
        <v>8386</v>
      </c>
      <c r="C2199" s="1" t="str">
        <f t="shared" si="349"/>
        <v>21:0455</v>
      </c>
      <c r="D2199" s="1" t="str">
        <f t="shared" si="350"/>
        <v>21:0149</v>
      </c>
      <c r="E2199" t="s">
        <v>8387</v>
      </c>
      <c r="F2199" t="s">
        <v>8388</v>
      </c>
      <c r="H2199">
        <v>54.570401699999998</v>
      </c>
      <c r="I2199">
        <v>-130.28721279999999</v>
      </c>
      <c r="J2199" s="1" t="str">
        <f t="shared" si="351"/>
        <v>NGR bulk stream sediment</v>
      </c>
      <c r="K2199" s="1" t="str">
        <f t="shared" si="352"/>
        <v>&lt;177 micron (NGR)</v>
      </c>
      <c r="L2199">
        <v>113</v>
      </c>
      <c r="M2199" t="s">
        <v>63</v>
      </c>
      <c r="N2199">
        <v>2198</v>
      </c>
      <c r="O2199">
        <v>1</v>
      </c>
    </row>
    <row r="2200" spans="1:15" hidden="1" x14ac:dyDescent="0.3">
      <c r="A2200" t="s">
        <v>8389</v>
      </c>
      <c r="B2200" t="s">
        <v>8390</v>
      </c>
      <c r="C2200" s="1" t="str">
        <f t="shared" si="349"/>
        <v>21:0455</v>
      </c>
      <c r="D2200" s="1" t="str">
        <f t="shared" si="350"/>
        <v>21:0149</v>
      </c>
      <c r="E2200" t="s">
        <v>8391</v>
      </c>
      <c r="F2200" t="s">
        <v>8392</v>
      </c>
      <c r="H2200">
        <v>54.580918799999999</v>
      </c>
      <c r="I2200">
        <v>-130.298732</v>
      </c>
      <c r="J2200" s="1" t="str">
        <f t="shared" si="351"/>
        <v>NGR bulk stream sediment</v>
      </c>
      <c r="K2200" s="1" t="str">
        <f t="shared" si="352"/>
        <v>&lt;177 micron (NGR)</v>
      </c>
      <c r="L2200">
        <v>113</v>
      </c>
      <c r="M2200" t="s">
        <v>68</v>
      </c>
      <c r="N2200">
        <v>2199</v>
      </c>
      <c r="O2200">
        <v>1</v>
      </c>
    </row>
    <row r="2201" spans="1:15" hidden="1" x14ac:dyDescent="0.3">
      <c r="A2201" t="s">
        <v>8393</v>
      </c>
      <c r="B2201" t="s">
        <v>8394</v>
      </c>
      <c r="C2201" s="1" t="str">
        <f t="shared" si="349"/>
        <v>21:0455</v>
      </c>
      <c r="D2201" s="1" t="str">
        <f t="shared" si="350"/>
        <v>21:0149</v>
      </c>
      <c r="E2201" t="s">
        <v>8395</v>
      </c>
      <c r="F2201" t="s">
        <v>8396</v>
      </c>
      <c r="H2201">
        <v>54.596001299999998</v>
      </c>
      <c r="I2201">
        <v>-130.32845090000001</v>
      </c>
      <c r="J2201" s="1" t="str">
        <f t="shared" si="351"/>
        <v>NGR bulk stream sediment</v>
      </c>
      <c r="K2201" s="1" t="str">
        <f t="shared" si="352"/>
        <v>&lt;177 micron (NGR)</v>
      </c>
      <c r="L2201">
        <v>113</v>
      </c>
      <c r="M2201" t="s">
        <v>77</v>
      </c>
      <c r="N2201">
        <v>2200</v>
      </c>
      <c r="O2201">
        <v>1</v>
      </c>
    </row>
    <row r="2202" spans="1:15" hidden="1" x14ac:dyDescent="0.3">
      <c r="A2202" t="s">
        <v>8397</v>
      </c>
      <c r="B2202" t="s">
        <v>8398</v>
      </c>
      <c r="C2202" s="1" t="str">
        <f t="shared" si="349"/>
        <v>21:0455</v>
      </c>
      <c r="D2202" s="1" t="str">
        <f t="shared" si="350"/>
        <v>21:0149</v>
      </c>
      <c r="E2202" t="s">
        <v>8399</v>
      </c>
      <c r="F2202" t="s">
        <v>8400</v>
      </c>
      <c r="H2202">
        <v>54.606961900000002</v>
      </c>
      <c r="I2202">
        <v>-130.3492292</v>
      </c>
      <c r="J2202" s="1" t="str">
        <f t="shared" si="351"/>
        <v>NGR bulk stream sediment</v>
      </c>
      <c r="K2202" s="1" t="str">
        <f t="shared" si="352"/>
        <v>&lt;177 micron (NGR)</v>
      </c>
      <c r="L2202">
        <v>113</v>
      </c>
      <c r="M2202" t="s">
        <v>82</v>
      </c>
      <c r="N2202">
        <v>2201</v>
      </c>
      <c r="O2202">
        <v>1</v>
      </c>
    </row>
    <row r="2203" spans="1:15" hidden="1" x14ac:dyDescent="0.3">
      <c r="A2203" t="s">
        <v>8401</v>
      </c>
      <c r="B2203" t="s">
        <v>8402</v>
      </c>
      <c r="C2203" s="1" t="str">
        <f t="shared" si="349"/>
        <v>21:0455</v>
      </c>
      <c r="D2203" s="1" t="str">
        <f t="shared" si="350"/>
        <v>21:0149</v>
      </c>
      <c r="E2203" t="s">
        <v>8354</v>
      </c>
      <c r="F2203" t="s">
        <v>8403</v>
      </c>
      <c r="H2203">
        <v>54.6218255</v>
      </c>
      <c r="I2203">
        <v>-130.34295230000001</v>
      </c>
      <c r="J2203" s="1" t="str">
        <f t="shared" si="351"/>
        <v>NGR bulk stream sediment</v>
      </c>
      <c r="K2203" s="1" t="str">
        <f t="shared" si="352"/>
        <v>&lt;177 micron (NGR)</v>
      </c>
      <c r="L2203">
        <v>113</v>
      </c>
      <c r="M2203" t="s">
        <v>72</v>
      </c>
      <c r="N2203">
        <v>2202</v>
      </c>
      <c r="O2203">
        <v>1</v>
      </c>
    </row>
    <row r="2204" spans="1:15" hidden="1" x14ac:dyDescent="0.3">
      <c r="A2204" t="s">
        <v>8404</v>
      </c>
      <c r="B2204" t="s">
        <v>8405</v>
      </c>
      <c r="C2204" s="1" t="str">
        <f t="shared" si="349"/>
        <v>21:0455</v>
      </c>
      <c r="D2204" s="1" t="str">
        <f t="shared" si="350"/>
        <v>21:0149</v>
      </c>
      <c r="E2204" t="s">
        <v>8406</v>
      </c>
      <c r="F2204" t="s">
        <v>8407</v>
      </c>
      <c r="H2204">
        <v>54.649217999999998</v>
      </c>
      <c r="I2204">
        <v>-130.3078041</v>
      </c>
      <c r="J2204" s="1" t="str">
        <f t="shared" si="351"/>
        <v>NGR bulk stream sediment</v>
      </c>
      <c r="K2204" s="1" t="str">
        <f t="shared" si="352"/>
        <v>&lt;177 micron (NGR)</v>
      </c>
      <c r="L2204">
        <v>113</v>
      </c>
      <c r="M2204" t="s">
        <v>87</v>
      </c>
      <c r="N2204">
        <v>2203</v>
      </c>
      <c r="O2204">
        <v>1</v>
      </c>
    </row>
    <row r="2205" spans="1:15" hidden="1" x14ac:dyDescent="0.3">
      <c r="A2205" t="s">
        <v>8408</v>
      </c>
      <c r="B2205" t="s">
        <v>8409</v>
      </c>
      <c r="C2205" s="1" t="str">
        <f t="shared" si="349"/>
        <v>21:0455</v>
      </c>
      <c r="D2205" s="1" t="str">
        <f t="shared" si="350"/>
        <v>21:0149</v>
      </c>
      <c r="E2205" t="s">
        <v>8410</v>
      </c>
      <c r="F2205" t="s">
        <v>8411</v>
      </c>
      <c r="H2205">
        <v>54.658822200000003</v>
      </c>
      <c r="I2205">
        <v>-130.28631540000001</v>
      </c>
      <c r="J2205" s="1" t="str">
        <f t="shared" si="351"/>
        <v>NGR bulk stream sediment</v>
      </c>
      <c r="K2205" s="1" t="str">
        <f t="shared" si="352"/>
        <v>&lt;177 micron (NGR)</v>
      </c>
      <c r="L2205">
        <v>113</v>
      </c>
      <c r="M2205" t="s">
        <v>92</v>
      </c>
      <c r="N2205">
        <v>2204</v>
      </c>
      <c r="O2205">
        <v>1</v>
      </c>
    </row>
    <row r="2206" spans="1:15" hidden="1" x14ac:dyDescent="0.3">
      <c r="A2206" t="s">
        <v>8412</v>
      </c>
      <c r="B2206" t="s">
        <v>8413</v>
      </c>
      <c r="C2206" s="1" t="str">
        <f t="shared" si="349"/>
        <v>21:0455</v>
      </c>
      <c r="D2206" s="1" t="str">
        <f t="shared" si="350"/>
        <v>21:0149</v>
      </c>
      <c r="E2206" t="s">
        <v>8414</v>
      </c>
      <c r="F2206" t="s">
        <v>8415</v>
      </c>
      <c r="H2206">
        <v>54.664021900000002</v>
      </c>
      <c r="I2206">
        <v>-130.29261940000001</v>
      </c>
      <c r="J2206" s="1" t="str">
        <f t="shared" si="351"/>
        <v>NGR bulk stream sediment</v>
      </c>
      <c r="K2206" s="1" t="str">
        <f t="shared" si="352"/>
        <v>&lt;177 micron (NGR)</v>
      </c>
      <c r="L2206">
        <v>113</v>
      </c>
      <c r="M2206" t="s">
        <v>97</v>
      </c>
      <c r="N2206">
        <v>2205</v>
      </c>
      <c r="O2206">
        <v>1</v>
      </c>
    </row>
    <row r="2207" spans="1:15" hidden="1" x14ac:dyDescent="0.3">
      <c r="A2207" t="s">
        <v>8416</v>
      </c>
      <c r="B2207" t="s">
        <v>8417</v>
      </c>
      <c r="C2207" s="1" t="str">
        <f t="shared" si="349"/>
        <v>21:0455</v>
      </c>
      <c r="D2207" s="1" t="str">
        <f t="shared" si="350"/>
        <v>21:0149</v>
      </c>
      <c r="E2207" t="s">
        <v>8418</v>
      </c>
      <c r="F2207" t="s">
        <v>8419</v>
      </c>
      <c r="H2207">
        <v>54.658475000000003</v>
      </c>
      <c r="I2207">
        <v>-130.3169686</v>
      </c>
      <c r="J2207" s="1" t="str">
        <f t="shared" si="351"/>
        <v>NGR bulk stream sediment</v>
      </c>
      <c r="K2207" s="1" t="str">
        <f t="shared" si="352"/>
        <v>&lt;177 micron (NGR)</v>
      </c>
      <c r="L2207">
        <v>113</v>
      </c>
      <c r="M2207" t="s">
        <v>102</v>
      </c>
      <c r="N2207">
        <v>2206</v>
      </c>
      <c r="O2207">
        <v>1</v>
      </c>
    </row>
    <row r="2208" spans="1:15" hidden="1" x14ac:dyDescent="0.3">
      <c r="A2208" t="s">
        <v>8420</v>
      </c>
      <c r="B2208" t="s">
        <v>8421</v>
      </c>
      <c r="C2208" s="1" t="str">
        <f t="shared" si="349"/>
        <v>21:0455</v>
      </c>
      <c r="D2208" s="1" t="str">
        <f t="shared" si="350"/>
        <v>21:0149</v>
      </c>
      <c r="E2208" t="s">
        <v>8422</v>
      </c>
      <c r="F2208" t="s">
        <v>8423</v>
      </c>
      <c r="H2208">
        <v>54.645154099999999</v>
      </c>
      <c r="I2208">
        <v>-130.34003240000001</v>
      </c>
      <c r="J2208" s="1" t="str">
        <f t="shared" si="351"/>
        <v>NGR bulk stream sediment</v>
      </c>
      <c r="K2208" s="1" t="str">
        <f t="shared" si="352"/>
        <v>&lt;177 micron (NGR)</v>
      </c>
      <c r="L2208">
        <v>113</v>
      </c>
      <c r="M2208" t="s">
        <v>107</v>
      </c>
      <c r="N2208">
        <v>2207</v>
      </c>
      <c r="O2208">
        <v>3</v>
      </c>
    </row>
    <row r="2209" spans="1:15" hidden="1" x14ac:dyDescent="0.3">
      <c r="A2209" t="s">
        <v>8424</v>
      </c>
      <c r="B2209" t="s">
        <v>8425</v>
      </c>
      <c r="C2209" s="1" t="str">
        <f t="shared" si="349"/>
        <v>21:0455</v>
      </c>
      <c r="D2209" s="1" t="str">
        <f t="shared" si="350"/>
        <v>21:0149</v>
      </c>
      <c r="E2209" t="s">
        <v>8426</v>
      </c>
      <c r="F2209" t="s">
        <v>8427</v>
      </c>
      <c r="H2209">
        <v>54.651649399999997</v>
      </c>
      <c r="I2209">
        <v>-130.37649959999999</v>
      </c>
      <c r="J2209" s="1" t="str">
        <f t="shared" si="351"/>
        <v>NGR bulk stream sediment</v>
      </c>
      <c r="K2209" s="1" t="str">
        <f t="shared" si="352"/>
        <v>&lt;177 micron (NGR)</v>
      </c>
      <c r="L2209">
        <v>113</v>
      </c>
      <c r="M2209" t="s">
        <v>112</v>
      </c>
      <c r="N2209">
        <v>2208</v>
      </c>
      <c r="O2209">
        <v>1</v>
      </c>
    </row>
    <row r="2210" spans="1:15" hidden="1" x14ac:dyDescent="0.3">
      <c r="A2210" t="s">
        <v>8428</v>
      </c>
      <c r="B2210" t="s">
        <v>8429</v>
      </c>
      <c r="C2210" s="1" t="str">
        <f t="shared" si="349"/>
        <v>21:0455</v>
      </c>
      <c r="D2210" s="1" t="str">
        <f t="shared" si="350"/>
        <v>21:0149</v>
      </c>
      <c r="E2210" t="s">
        <v>8430</v>
      </c>
      <c r="F2210" t="s">
        <v>8431</v>
      </c>
      <c r="H2210">
        <v>54.696773800000003</v>
      </c>
      <c r="I2210">
        <v>-130.3028908</v>
      </c>
      <c r="J2210" s="1" t="str">
        <f t="shared" si="351"/>
        <v>NGR bulk stream sediment</v>
      </c>
      <c r="K2210" s="1" t="str">
        <f t="shared" si="352"/>
        <v>&lt;177 micron (NGR)</v>
      </c>
      <c r="L2210">
        <v>114</v>
      </c>
      <c r="M2210" t="s">
        <v>19</v>
      </c>
      <c r="N2210">
        <v>2209</v>
      </c>
      <c r="O2210">
        <v>1</v>
      </c>
    </row>
    <row r="2211" spans="1:15" hidden="1" x14ac:dyDescent="0.3">
      <c r="A2211" t="s">
        <v>8432</v>
      </c>
      <c r="B2211" t="s">
        <v>8433</v>
      </c>
      <c r="C2211" s="1" t="str">
        <f t="shared" si="349"/>
        <v>21:0455</v>
      </c>
      <c r="D2211" s="1" t="str">
        <f t="shared" si="350"/>
        <v>21:0149</v>
      </c>
      <c r="E2211" t="s">
        <v>8434</v>
      </c>
      <c r="F2211" t="s">
        <v>8435</v>
      </c>
      <c r="H2211">
        <v>54.6482235</v>
      </c>
      <c r="I2211">
        <v>-130.37106800000001</v>
      </c>
      <c r="J2211" s="1" t="str">
        <f t="shared" si="351"/>
        <v>NGR bulk stream sediment</v>
      </c>
      <c r="K2211" s="1" t="str">
        <f t="shared" si="352"/>
        <v>&lt;177 micron (NGR)</v>
      </c>
      <c r="L2211">
        <v>114</v>
      </c>
      <c r="M2211" t="s">
        <v>38</v>
      </c>
      <c r="N2211">
        <v>2210</v>
      </c>
      <c r="O2211">
        <v>1</v>
      </c>
    </row>
    <row r="2212" spans="1:15" hidden="1" x14ac:dyDescent="0.3">
      <c r="A2212" t="s">
        <v>8436</v>
      </c>
      <c r="B2212" t="s">
        <v>8437</v>
      </c>
      <c r="C2212" s="1" t="str">
        <f t="shared" si="349"/>
        <v>21:0455</v>
      </c>
      <c r="D2212" s="1" t="str">
        <f t="shared" si="350"/>
        <v>21:0149</v>
      </c>
      <c r="E2212" t="s">
        <v>8438</v>
      </c>
      <c r="F2212" t="s">
        <v>8439</v>
      </c>
      <c r="H2212">
        <v>54.701787500000002</v>
      </c>
      <c r="I2212">
        <v>-130.367718</v>
      </c>
      <c r="J2212" s="1" t="str">
        <f t="shared" si="351"/>
        <v>NGR bulk stream sediment</v>
      </c>
      <c r="K2212" s="1" t="str">
        <f t="shared" si="352"/>
        <v>&lt;177 micron (NGR)</v>
      </c>
      <c r="L2212">
        <v>114</v>
      </c>
      <c r="M2212" t="s">
        <v>43</v>
      </c>
      <c r="N2212">
        <v>2211</v>
      </c>
      <c r="O2212">
        <v>1</v>
      </c>
    </row>
    <row r="2213" spans="1:15" hidden="1" x14ac:dyDescent="0.3">
      <c r="A2213" t="s">
        <v>8440</v>
      </c>
      <c r="B2213" t="s">
        <v>8441</v>
      </c>
      <c r="C2213" s="1" t="str">
        <f t="shared" si="349"/>
        <v>21:0455</v>
      </c>
      <c r="D2213" s="1" t="str">
        <f t="shared" si="350"/>
        <v>21:0149</v>
      </c>
      <c r="E2213" t="s">
        <v>8442</v>
      </c>
      <c r="F2213" t="s">
        <v>8443</v>
      </c>
      <c r="H2213">
        <v>54.708197300000002</v>
      </c>
      <c r="I2213">
        <v>-130.34424780000001</v>
      </c>
      <c r="J2213" s="1" t="str">
        <f t="shared" si="351"/>
        <v>NGR bulk stream sediment</v>
      </c>
      <c r="K2213" s="1" t="str">
        <f t="shared" si="352"/>
        <v>&lt;177 micron (NGR)</v>
      </c>
      <c r="L2213">
        <v>114</v>
      </c>
      <c r="M2213" t="s">
        <v>48</v>
      </c>
      <c r="N2213">
        <v>2212</v>
      </c>
      <c r="O2213">
        <v>1</v>
      </c>
    </row>
    <row r="2214" spans="1:15" hidden="1" x14ac:dyDescent="0.3">
      <c r="A2214" t="s">
        <v>8444</v>
      </c>
      <c r="B2214" t="s">
        <v>8445</v>
      </c>
      <c r="C2214" s="1" t="str">
        <f t="shared" si="349"/>
        <v>21:0455</v>
      </c>
      <c r="D2214" s="1" t="str">
        <f t="shared" si="350"/>
        <v>21:0149</v>
      </c>
      <c r="E2214" t="s">
        <v>8446</v>
      </c>
      <c r="F2214" t="s">
        <v>8447</v>
      </c>
      <c r="H2214">
        <v>54.693803199999998</v>
      </c>
      <c r="I2214">
        <v>-130.32489050000001</v>
      </c>
      <c r="J2214" s="1" t="str">
        <f t="shared" si="351"/>
        <v>NGR bulk stream sediment</v>
      </c>
      <c r="K2214" s="1" t="str">
        <f t="shared" si="352"/>
        <v>&lt;177 micron (NGR)</v>
      </c>
      <c r="L2214">
        <v>114</v>
      </c>
      <c r="M2214" t="s">
        <v>53</v>
      </c>
      <c r="N2214">
        <v>2213</v>
      </c>
      <c r="O2214">
        <v>1</v>
      </c>
    </row>
    <row r="2215" spans="1:15" hidden="1" x14ac:dyDescent="0.3">
      <c r="A2215" t="s">
        <v>8448</v>
      </c>
      <c r="B2215" t="s">
        <v>8449</v>
      </c>
      <c r="C2215" s="1" t="str">
        <f t="shared" si="349"/>
        <v>21:0455</v>
      </c>
      <c r="D2215" s="1" t="str">
        <f t="shared" si="350"/>
        <v>21:0149</v>
      </c>
      <c r="E2215" t="s">
        <v>8430</v>
      </c>
      <c r="F2215" t="s">
        <v>8450</v>
      </c>
      <c r="H2215">
        <v>54.696773800000003</v>
      </c>
      <c r="I2215">
        <v>-130.3028908</v>
      </c>
      <c r="J2215" s="1" t="str">
        <f t="shared" si="351"/>
        <v>NGR bulk stream sediment</v>
      </c>
      <c r="K2215" s="1" t="str">
        <f t="shared" si="352"/>
        <v>&lt;177 micron (NGR)</v>
      </c>
      <c r="L2215">
        <v>114</v>
      </c>
      <c r="M2215" t="s">
        <v>72</v>
      </c>
      <c r="N2215">
        <v>2214</v>
      </c>
      <c r="O2215">
        <v>1</v>
      </c>
    </row>
    <row r="2216" spans="1:15" hidden="1" x14ac:dyDescent="0.3">
      <c r="A2216" t="s">
        <v>8451</v>
      </c>
      <c r="B2216" t="s">
        <v>8452</v>
      </c>
      <c r="C2216" s="1" t="str">
        <f t="shared" si="349"/>
        <v>21:0455</v>
      </c>
      <c r="D2216" s="1" t="str">
        <f t="shared" si="350"/>
        <v>21:0149</v>
      </c>
      <c r="E2216" t="s">
        <v>8453</v>
      </c>
      <c r="F2216" t="s">
        <v>8454</v>
      </c>
      <c r="H2216">
        <v>54.702323999999997</v>
      </c>
      <c r="I2216">
        <v>-130.28137269999999</v>
      </c>
      <c r="J2216" s="1" t="str">
        <f t="shared" si="351"/>
        <v>NGR bulk stream sediment</v>
      </c>
      <c r="K2216" s="1" t="str">
        <f t="shared" si="352"/>
        <v>&lt;177 micron (NGR)</v>
      </c>
      <c r="L2216">
        <v>114</v>
      </c>
      <c r="M2216" t="s">
        <v>58</v>
      </c>
      <c r="N2216">
        <v>2215</v>
      </c>
      <c r="O2216">
        <v>1</v>
      </c>
    </row>
    <row r="2217" spans="1:15" hidden="1" x14ac:dyDescent="0.3">
      <c r="A2217" t="s">
        <v>8455</v>
      </c>
      <c r="B2217" t="s">
        <v>8456</v>
      </c>
      <c r="C2217" s="1" t="str">
        <f t="shared" si="349"/>
        <v>21:0455</v>
      </c>
      <c r="D2217" s="1" t="str">
        <f t="shared" si="350"/>
        <v>21:0149</v>
      </c>
      <c r="E2217" t="s">
        <v>8457</v>
      </c>
      <c r="F2217" t="s">
        <v>8458</v>
      </c>
      <c r="H2217">
        <v>54.712609100000002</v>
      </c>
      <c r="I2217">
        <v>-130.2913361</v>
      </c>
      <c r="J2217" s="1" t="str">
        <f t="shared" si="351"/>
        <v>NGR bulk stream sediment</v>
      </c>
      <c r="K2217" s="1" t="str">
        <f t="shared" si="352"/>
        <v>&lt;177 micron (NGR)</v>
      </c>
      <c r="L2217">
        <v>114</v>
      </c>
      <c r="M2217" t="s">
        <v>63</v>
      </c>
      <c r="N2217">
        <v>2216</v>
      </c>
      <c r="O2217">
        <v>1</v>
      </c>
    </row>
    <row r="2218" spans="1:15" hidden="1" x14ac:dyDescent="0.3">
      <c r="A2218" t="s">
        <v>8459</v>
      </c>
      <c r="B2218" t="s">
        <v>8460</v>
      </c>
      <c r="C2218" s="1" t="str">
        <f t="shared" si="349"/>
        <v>21:0455</v>
      </c>
      <c r="D2218" s="1" t="str">
        <f t="shared" si="350"/>
        <v>21:0149</v>
      </c>
      <c r="E2218" t="s">
        <v>8461</v>
      </c>
      <c r="F2218" t="s">
        <v>8462</v>
      </c>
      <c r="H2218">
        <v>54.716323299999999</v>
      </c>
      <c r="I2218">
        <v>-130.26636669999999</v>
      </c>
      <c r="J2218" s="1" t="str">
        <f t="shared" si="351"/>
        <v>NGR bulk stream sediment</v>
      </c>
      <c r="K2218" s="1" t="str">
        <f t="shared" si="352"/>
        <v>&lt;177 micron (NGR)</v>
      </c>
      <c r="L2218">
        <v>114</v>
      </c>
      <c r="M2218" t="s">
        <v>68</v>
      </c>
      <c r="N2218">
        <v>2217</v>
      </c>
      <c r="O2218">
        <v>2</v>
      </c>
    </row>
    <row r="2219" spans="1:15" hidden="1" x14ac:dyDescent="0.3">
      <c r="A2219" t="s">
        <v>8463</v>
      </c>
      <c r="B2219" t="s">
        <v>8464</v>
      </c>
      <c r="C2219" s="1" t="str">
        <f t="shared" si="349"/>
        <v>21:0455</v>
      </c>
      <c r="D2219" s="1" t="str">
        <f t="shared" si="350"/>
        <v>21:0149</v>
      </c>
      <c r="E2219" t="s">
        <v>8465</v>
      </c>
      <c r="F2219" t="s">
        <v>8466</v>
      </c>
      <c r="H2219">
        <v>54.706435900000002</v>
      </c>
      <c r="I2219">
        <v>-130.2560019</v>
      </c>
      <c r="J2219" s="1" t="str">
        <f t="shared" si="351"/>
        <v>NGR bulk stream sediment</v>
      </c>
      <c r="K2219" s="1" t="str">
        <f t="shared" si="352"/>
        <v>&lt;177 micron (NGR)</v>
      </c>
      <c r="L2219">
        <v>114</v>
      </c>
      <c r="M2219" t="s">
        <v>77</v>
      </c>
      <c r="N2219">
        <v>2218</v>
      </c>
      <c r="O2219">
        <v>1</v>
      </c>
    </row>
    <row r="2220" spans="1:15" hidden="1" x14ac:dyDescent="0.3">
      <c r="A2220" t="s">
        <v>8467</v>
      </c>
      <c r="B2220" t="s">
        <v>8468</v>
      </c>
      <c r="C2220" s="1" t="str">
        <f t="shared" si="349"/>
        <v>21:0455</v>
      </c>
      <c r="D2220" s="1" t="str">
        <f t="shared" si="350"/>
        <v>21:0149</v>
      </c>
      <c r="E2220" t="s">
        <v>8469</v>
      </c>
      <c r="F2220" t="s">
        <v>8470</v>
      </c>
      <c r="H2220">
        <v>54.707161300000003</v>
      </c>
      <c r="I2220">
        <v>-130.21307730000001</v>
      </c>
      <c r="J2220" s="1" t="str">
        <f t="shared" si="351"/>
        <v>NGR bulk stream sediment</v>
      </c>
      <c r="K2220" s="1" t="str">
        <f t="shared" si="352"/>
        <v>&lt;177 micron (NGR)</v>
      </c>
      <c r="L2220">
        <v>114</v>
      </c>
      <c r="M2220" t="s">
        <v>24</v>
      </c>
      <c r="N2220">
        <v>2219</v>
      </c>
      <c r="O2220">
        <v>1</v>
      </c>
    </row>
    <row r="2221" spans="1:15" hidden="1" x14ac:dyDescent="0.3">
      <c r="A2221" t="s">
        <v>8471</v>
      </c>
      <c r="B2221" t="s">
        <v>8472</v>
      </c>
      <c r="C2221" s="1" t="str">
        <f t="shared" si="349"/>
        <v>21:0455</v>
      </c>
      <c r="D2221" s="1" t="str">
        <f t="shared" si="350"/>
        <v>21:0149</v>
      </c>
      <c r="E2221" t="s">
        <v>8469</v>
      </c>
      <c r="F2221" t="s">
        <v>8473</v>
      </c>
      <c r="H2221">
        <v>54.707161300000003</v>
      </c>
      <c r="I2221">
        <v>-130.21307730000001</v>
      </c>
      <c r="J2221" s="1" t="str">
        <f t="shared" si="351"/>
        <v>NGR bulk stream sediment</v>
      </c>
      <c r="K2221" s="1" t="str">
        <f t="shared" si="352"/>
        <v>&lt;177 micron (NGR)</v>
      </c>
      <c r="L2221">
        <v>114</v>
      </c>
      <c r="M2221" t="s">
        <v>28</v>
      </c>
      <c r="N2221">
        <v>2220</v>
      </c>
      <c r="O2221">
        <v>1</v>
      </c>
    </row>
    <row r="2222" spans="1:15" hidden="1" x14ac:dyDescent="0.3">
      <c r="A2222" t="s">
        <v>8474</v>
      </c>
      <c r="B2222" t="s">
        <v>8475</v>
      </c>
      <c r="C2222" s="1" t="str">
        <f t="shared" si="349"/>
        <v>21:0455</v>
      </c>
      <c r="D2222" s="1" t="str">
        <f t="shared" si="350"/>
        <v>21:0149</v>
      </c>
      <c r="E2222" t="s">
        <v>8476</v>
      </c>
      <c r="F2222" t="s">
        <v>8477</v>
      </c>
      <c r="H2222">
        <v>54.706386500000001</v>
      </c>
      <c r="I2222">
        <v>-130.16945620000001</v>
      </c>
      <c r="J2222" s="1" t="str">
        <f t="shared" si="351"/>
        <v>NGR bulk stream sediment</v>
      </c>
      <c r="K2222" s="1" t="str">
        <f t="shared" si="352"/>
        <v>&lt;177 micron (NGR)</v>
      </c>
      <c r="L2222">
        <v>114</v>
      </c>
      <c r="M2222" t="s">
        <v>82</v>
      </c>
      <c r="N2222">
        <v>2221</v>
      </c>
      <c r="O2222">
        <v>3</v>
      </c>
    </row>
    <row r="2223" spans="1:15" hidden="1" x14ac:dyDescent="0.3">
      <c r="A2223" t="s">
        <v>8478</v>
      </c>
      <c r="B2223" t="s">
        <v>8479</v>
      </c>
      <c r="C2223" s="1" t="str">
        <f t="shared" si="349"/>
        <v>21:0455</v>
      </c>
      <c r="D2223" s="1" t="str">
        <f t="shared" si="350"/>
        <v>21:0149</v>
      </c>
      <c r="E2223" t="s">
        <v>8480</v>
      </c>
      <c r="F2223" t="s">
        <v>8481</v>
      </c>
      <c r="H2223">
        <v>54.695892200000003</v>
      </c>
      <c r="I2223">
        <v>-130.14283789999999</v>
      </c>
      <c r="J2223" s="1" t="str">
        <f t="shared" si="351"/>
        <v>NGR bulk stream sediment</v>
      </c>
      <c r="K2223" s="1" t="str">
        <f t="shared" si="352"/>
        <v>&lt;177 micron (NGR)</v>
      </c>
      <c r="L2223">
        <v>114</v>
      </c>
      <c r="M2223" t="s">
        <v>87</v>
      </c>
      <c r="N2223">
        <v>2222</v>
      </c>
      <c r="O2223">
        <v>1</v>
      </c>
    </row>
    <row r="2224" spans="1:15" hidden="1" x14ac:dyDescent="0.3">
      <c r="A2224" t="s">
        <v>8482</v>
      </c>
      <c r="B2224" t="s">
        <v>8483</v>
      </c>
      <c r="C2224" s="1" t="str">
        <f t="shared" si="349"/>
        <v>21:0455</v>
      </c>
      <c r="D2224" s="1" t="str">
        <f>HYPERLINK("https://geochem.nrcan.gc.ca/cdogs/content/svy/svy_e.htm", "")</f>
        <v/>
      </c>
      <c r="G2224" s="1" t="str">
        <f>HYPERLINK("https://geochem.nrcan.gc.ca/cdogs/content/cr_/cr_00121_e.htm", "121")</f>
        <v>121</v>
      </c>
      <c r="J2224" t="s">
        <v>31</v>
      </c>
      <c r="K2224" t="s">
        <v>32</v>
      </c>
      <c r="L2224">
        <v>114</v>
      </c>
      <c r="M2224" t="s">
        <v>33</v>
      </c>
      <c r="N2224">
        <v>2223</v>
      </c>
      <c r="O2224">
        <v>2</v>
      </c>
    </row>
    <row r="2225" spans="1:15" hidden="1" x14ac:dyDescent="0.3">
      <c r="A2225" t="s">
        <v>8484</v>
      </c>
      <c r="B2225" t="s">
        <v>8485</v>
      </c>
      <c r="C2225" s="1" t="str">
        <f t="shared" si="349"/>
        <v>21:0455</v>
      </c>
      <c r="D2225" s="1" t="str">
        <f t="shared" ref="D2225:D2234" si="353">HYPERLINK("https://geochem.nrcan.gc.ca/cdogs/content/svy/svy210149_e.htm", "21:0149")</f>
        <v>21:0149</v>
      </c>
      <c r="E2225" t="s">
        <v>8486</v>
      </c>
      <c r="F2225" t="s">
        <v>8487</v>
      </c>
      <c r="H2225">
        <v>54.683990899999998</v>
      </c>
      <c r="I2225">
        <v>-130.1296749</v>
      </c>
      <c r="J2225" s="1" t="str">
        <f t="shared" ref="J2225:J2234" si="354">HYPERLINK("https://geochem.nrcan.gc.ca/cdogs/content/kwd/kwd020030_e.htm", "NGR bulk stream sediment")</f>
        <v>NGR bulk stream sediment</v>
      </c>
      <c r="K2225" s="1" t="str">
        <f t="shared" ref="K2225:K2234" si="355">HYPERLINK("https://geochem.nrcan.gc.ca/cdogs/content/kwd/kwd080006_e.htm", "&lt;177 micron (NGR)")</f>
        <v>&lt;177 micron (NGR)</v>
      </c>
      <c r="L2225">
        <v>114</v>
      </c>
      <c r="M2225" t="s">
        <v>92</v>
      </c>
      <c r="N2225">
        <v>2224</v>
      </c>
      <c r="O2225">
        <v>2</v>
      </c>
    </row>
    <row r="2226" spans="1:15" hidden="1" x14ac:dyDescent="0.3">
      <c r="A2226" t="s">
        <v>8488</v>
      </c>
      <c r="B2226" t="s">
        <v>8489</v>
      </c>
      <c r="C2226" s="1" t="str">
        <f t="shared" si="349"/>
        <v>21:0455</v>
      </c>
      <c r="D2226" s="1" t="str">
        <f t="shared" si="353"/>
        <v>21:0149</v>
      </c>
      <c r="E2226" t="s">
        <v>8490</v>
      </c>
      <c r="F2226" t="s">
        <v>8491</v>
      </c>
      <c r="H2226">
        <v>54.666583799999998</v>
      </c>
      <c r="I2226">
        <v>-130.10725120000001</v>
      </c>
      <c r="J2226" s="1" t="str">
        <f t="shared" si="354"/>
        <v>NGR bulk stream sediment</v>
      </c>
      <c r="K2226" s="1" t="str">
        <f t="shared" si="355"/>
        <v>&lt;177 micron (NGR)</v>
      </c>
      <c r="L2226">
        <v>114</v>
      </c>
      <c r="M2226" t="s">
        <v>97</v>
      </c>
      <c r="N2226">
        <v>2225</v>
      </c>
      <c r="O2226">
        <v>2</v>
      </c>
    </row>
    <row r="2227" spans="1:15" hidden="1" x14ac:dyDescent="0.3">
      <c r="A2227" t="s">
        <v>8492</v>
      </c>
      <c r="B2227" t="s">
        <v>8493</v>
      </c>
      <c r="C2227" s="1" t="str">
        <f t="shared" si="349"/>
        <v>21:0455</v>
      </c>
      <c r="D2227" s="1" t="str">
        <f t="shared" si="353"/>
        <v>21:0149</v>
      </c>
      <c r="E2227" t="s">
        <v>8494</v>
      </c>
      <c r="F2227" t="s">
        <v>8495</v>
      </c>
      <c r="H2227">
        <v>54.662050499999999</v>
      </c>
      <c r="I2227">
        <v>-130.09484879999999</v>
      </c>
      <c r="J2227" s="1" t="str">
        <f t="shared" si="354"/>
        <v>NGR bulk stream sediment</v>
      </c>
      <c r="K2227" s="1" t="str">
        <f t="shared" si="355"/>
        <v>&lt;177 micron (NGR)</v>
      </c>
      <c r="L2227">
        <v>114</v>
      </c>
      <c r="M2227" t="s">
        <v>102</v>
      </c>
      <c r="N2227">
        <v>2226</v>
      </c>
      <c r="O2227">
        <v>2</v>
      </c>
    </row>
    <row r="2228" spans="1:15" hidden="1" x14ac:dyDescent="0.3">
      <c r="A2228" t="s">
        <v>8496</v>
      </c>
      <c r="B2228" t="s">
        <v>8497</v>
      </c>
      <c r="C2228" s="1" t="str">
        <f t="shared" si="349"/>
        <v>21:0455</v>
      </c>
      <c r="D2228" s="1" t="str">
        <f t="shared" si="353"/>
        <v>21:0149</v>
      </c>
      <c r="E2228" t="s">
        <v>8498</v>
      </c>
      <c r="F2228" t="s">
        <v>8499</v>
      </c>
      <c r="H2228">
        <v>54.642006299999998</v>
      </c>
      <c r="I2228">
        <v>-130.06903629999999</v>
      </c>
      <c r="J2228" s="1" t="str">
        <f t="shared" si="354"/>
        <v>NGR bulk stream sediment</v>
      </c>
      <c r="K2228" s="1" t="str">
        <f t="shared" si="355"/>
        <v>&lt;177 micron (NGR)</v>
      </c>
      <c r="L2228">
        <v>114</v>
      </c>
      <c r="M2228" t="s">
        <v>107</v>
      </c>
      <c r="N2228">
        <v>2227</v>
      </c>
      <c r="O2228">
        <v>1</v>
      </c>
    </row>
    <row r="2229" spans="1:15" hidden="1" x14ac:dyDescent="0.3">
      <c r="A2229" t="s">
        <v>8500</v>
      </c>
      <c r="B2229" t="s">
        <v>8501</v>
      </c>
      <c r="C2229" s="1" t="str">
        <f t="shared" si="349"/>
        <v>21:0455</v>
      </c>
      <c r="D2229" s="1" t="str">
        <f t="shared" si="353"/>
        <v>21:0149</v>
      </c>
      <c r="E2229" t="s">
        <v>8502</v>
      </c>
      <c r="F2229" t="s">
        <v>8503</v>
      </c>
      <c r="H2229">
        <v>54.624116299999997</v>
      </c>
      <c r="I2229">
        <v>-130.0420493</v>
      </c>
      <c r="J2229" s="1" t="str">
        <f t="shared" si="354"/>
        <v>NGR bulk stream sediment</v>
      </c>
      <c r="K2229" s="1" t="str">
        <f t="shared" si="355"/>
        <v>&lt;177 micron (NGR)</v>
      </c>
      <c r="L2229">
        <v>114</v>
      </c>
      <c r="M2229" t="s">
        <v>112</v>
      </c>
      <c r="N2229">
        <v>2228</v>
      </c>
      <c r="O2229">
        <v>2</v>
      </c>
    </row>
    <row r="2230" spans="1:15" hidden="1" x14ac:dyDescent="0.3">
      <c r="A2230" t="s">
        <v>8504</v>
      </c>
      <c r="B2230" t="s">
        <v>8505</v>
      </c>
      <c r="C2230" s="1" t="str">
        <f t="shared" si="349"/>
        <v>21:0455</v>
      </c>
      <c r="D2230" s="1" t="str">
        <f t="shared" si="353"/>
        <v>21:0149</v>
      </c>
      <c r="E2230" t="s">
        <v>8506</v>
      </c>
      <c r="F2230" t="s">
        <v>8507</v>
      </c>
      <c r="H2230">
        <v>54.6438883</v>
      </c>
      <c r="I2230">
        <v>-130.03807570000001</v>
      </c>
      <c r="J2230" s="1" t="str">
        <f t="shared" si="354"/>
        <v>NGR bulk stream sediment</v>
      </c>
      <c r="K2230" s="1" t="str">
        <f t="shared" si="355"/>
        <v>&lt;177 micron (NGR)</v>
      </c>
      <c r="L2230">
        <v>115</v>
      </c>
      <c r="M2230" t="s">
        <v>19</v>
      </c>
      <c r="N2230">
        <v>2229</v>
      </c>
      <c r="O2230">
        <v>1</v>
      </c>
    </row>
    <row r="2231" spans="1:15" hidden="1" x14ac:dyDescent="0.3">
      <c r="A2231" t="s">
        <v>8508</v>
      </c>
      <c r="B2231" t="s">
        <v>8509</v>
      </c>
      <c r="C2231" s="1" t="str">
        <f t="shared" si="349"/>
        <v>21:0455</v>
      </c>
      <c r="D2231" s="1" t="str">
        <f t="shared" si="353"/>
        <v>21:0149</v>
      </c>
      <c r="E2231" t="s">
        <v>8510</v>
      </c>
      <c r="F2231" t="s">
        <v>8511</v>
      </c>
      <c r="H2231">
        <v>54.620021000000001</v>
      </c>
      <c r="I2231">
        <v>-130.02198039999999</v>
      </c>
      <c r="J2231" s="1" t="str">
        <f t="shared" si="354"/>
        <v>NGR bulk stream sediment</v>
      </c>
      <c r="K2231" s="1" t="str">
        <f t="shared" si="355"/>
        <v>&lt;177 micron (NGR)</v>
      </c>
      <c r="L2231">
        <v>115</v>
      </c>
      <c r="M2231" t="s">
        <v>38</v>
      </c>
      <c r="N2231">
        <v>2230</v>
      </c>
      <c r="O2231">
        <v>3</v>
      </c>
    </row>
    <row r="2232" spans="1:15" hidden="1" x14ac:dyDescent="0.3">
      <c r="A2232" t="s">
        <v>8512</v>
      </c>
      <c r="B2232" t="s">
        <v>8513</v>
      </c>
      <c r="C2232" s="1" t="str">
        <f t="shared" si="349"/>
        <v>21:0455</v>
      </c>
      <c r="D2232" s="1" t="str">
        <f t="shared" si="353"/>
        <v>21:0149</v>
      </c>
      <c r="E2232" t="s">
        <v>8514</v>
      </c>
      <c r="F2232" t="s">
        <v>8515</v>
      </c>
      <c r="H2232">
        <v>54.638077799999998</v>
      </c>
      <c r="I2232">
        <v>-130.0177224</v>
      </c>
      <c r="J2232" s="1" t="str">
        <f t="shared" si="354"/>
        <v>NGR bulk stream sediment</v>
      </c>
      <c r="K2232" s="1" t="str">
        <f t="shared" si="355"/>
        <v>&lt;177 micron (NGR)</v>
      </c>
      <c r="L2232">
        <v>115</v>
      </c>
      <c r="M2232" t="s">
        <v>43</v>
      </c>
      <c r="N2232">
        <v>2231</v>
      </c>
      <c r="O2232">
        <v>3</v>
      </c>
    </row>
    <row r="2233" spans="1:15" hidden="1" x14ac:dyDescent="0.3">
      <c r="A2233" t="s">
        <v>8516</v>
      </c>
      <c r="B2233" t="s">
        <v>8517</v>
      </c>
      <c r="C2233" s="1" t="str">
        <f t="shared" si="349"/>
        <v>21:0455</v>
      </c>
      <c r="D2233" s="1" t="str">
        <f t="shared" si="353"/>
        <v>21:0149</v>
      </c>
      <c r="E2233" t="s">
        <v>8506</v>
      </c>
      <c r="F2233" t="s">
        <v>8518</v>
      </c>
      <c r="H2233">
        <v>54.6438883</v>
      </c>
      <c r="I2233">
        <v>-130.03807570000001</v>
      </c>
      <c r="J2233" s="1" t="str">
        <f t="shared" si="354"/>
        <v>NGR bulk stream sediment</v>
      </c>
      <c r="K2233" s="1" t="str">
        <f t="shared" si="355"/>
        <v>&lt;177 micron (NGR)</v>
      </c>
      <c r="L2233">
        <v>115</v>
      </c>
      <c r="M2233" t="s">
        <v>72</v>
      </c>
      <c r="N2233">
        <v>2232</v>
      </c>
      <c r="O2233">
        <v>1</v>
      </c>
    </row>
    <row r="2234" spans="1:15" hidden="1" x14ac:dyDescent="0.3">
      <c r="A2234" t="s">
        <v>8519</v>
      </c>
      <c r="B2234" t="s">
        <v>8520</v>
      </c>
      <c r="C2234" s="1" t="str">
        <f t="shared" si="349"/>
        <v>21:0455</v>
      </c>
      <c r="D2234" s="1" t="str">
        <f t="shared" si="353"/>
        <v>21:0149</v>
      </c>
      <c r="E2234" t="s">
        <v>8521</v>
      </c>
      <c r="F2234" t="s">
        <v>8522</v>
      </c>
      <c r="H2234">
        <v>54.662335200000001</v>
      </c>
      <c r="I2234">
        <v>-130.05916590000001</v>
      </c>
      <c r="J2234" s="1" t="str">
        <f t="shared" si="354"/>
        <v>NGR bulk stream sediment</v>
      </c>
      <c r="K2234" s="1" t="str">
        <f t="shared" si="355"/>
        <v>&lt;177 micron (NGR)</v>
      </c>
      <c r="L2234">
        <v>115</v>
      </c>
      <c r="M2234" t="s">
        <v>48</v>
      </c>
      <c r="N2234">
        <v>2233</v>
      </c>
      <c r="O2234">
        <v>1</v>
      </c>
    </row>
    <row r="2235" spans="1:15" hidden="1" x14ac:dyDescent="0.3">
      <c r="A2235" t="s">
        <v>8523</v>
      </c>
      <c r="B2235" t="s">
        <v>8524</v>
      </c>
      <c r="C2235" s="1" t="str">
        <f t="shared" si="349"/>
        <v>21:0455</v>
      </c>
      <c r="D2235" s="1" t="str">
        <f>HYPERLINK("https://geochem.nrcan.gc.ca/cdogs/content/svy/svy_e.htm", "")</f>
        <v/>
      </c>
      <c r="G2235" s="1" t="str">
        <f>HYPERLINK("https://geochem.nrcan.gc.ca/cdogs/content/cr_/cr_00119_e.htm", "119")</f>
        <v>119</v>
      </c>
      <c r="J2235" t="s">
        <v>31</v>
      </c>
      <c r="K2235" t="s">
        <v>32</v>
      </c>
      <c r="L2235">
        <v>115</v>
      </c>
      <c r="M2235" t="s">
        <v>33</v>
      </c>
      <c r="N2235">
        <v>2234</v>
      </c>
      <c r="O2235">
        <v>2</v>
      </c>
    </row>
    <row r="2236" spans="1:15" hidden="1" x14ac:dyDescent="0.3">
      <c r="A2236" t="s">
        <v>8525</v>
      </c>
      <c r="B2236" t="s">
        <v>8526</v>
      </c>
      <c r="C2236" s="1" t="str">
        <f t="shared" si="349"/>
        <v>21:0455</v>
      </c>
      <c r="D2236" s="1" t="str">
        <f t="shared" ref="D2236:D2250" si="356">HYPERLINK("https://geochem.nrcan.gc.ca/cdogs/content/svy/svy210149_e.htm", "21:0149")</f>
        <v>21:0149</v>
      </c>
      <c r="E2236" t="s">
        <v>8527</v>
      </c>
      <c r="F2236" t="s">
        <v>8528</v>
      </c>
      <c r="H2236">
        <v>54.667719699999999</v>
      </c>
      <c r="I2236">
        <v>-130.0651517</v>
      </c>
      <c r="J2236" s="1" t="str">
        <f t="shared" ref="J2236:J2250" si="357">HYPERLINK("https://geochem.nrcan.gc.ca/cdogs/content/kwd/kwd020030_e.htm", "NGR bulk stream sediment")</f>
        <v>NGR bulk stream sediment</v>
      </c>
      <c r="K2236" s="1" t="str">
        <f t="shared" ref="K2236:K2250" si="358">HYPERLINK("https://geochem.nrcan.gc.ca/cdogs/content/kwd/kwd080006_e.htm", "&lt;177 micron (NGR)")</f>
        <v>&lt;177 micron (NGR)</v>
      </c>
      <c r="L2236">
        <v>115</v>
      </c>
      <c r="M2236" t="s">
        <v>53</v>
      </c>
      <c r="N2236">
        <v>2235</v>
      </c>
      <c r="O2236">
        <v>2</v>
      </c>
    </row>
    <row r="2237" spans="1:15" hidden="1" x14ac:dyDescent="0.3">
      <c r="A2237" t="s">
        <v>8529</v>
      </c>
      <c r="B2237" t="s">
        <v>8530</v>
      </c>
      <c r="C2237" s="1" t="str">
        <f t="shared" si="349"/>
        <v>21:0455</v>
      </c>
      <c r="D2237" s="1" t="str">
        <f t="shared" si="356"/>
        <v>21:0149</v>
      </c>
      <c r="E2237" t="s">
        <v>8531</v>
      </c>
      <c r="F2237" t="s">
        <v>8532</v>
      </c>
      <c r="H2237">
        <v>54.686710499999997</v>
      </c>
      <c r="I2237">
        <v>-130.07608959999999</v>
      </c>
      <c r="J2237" s="1" t="str">
        <f t="shared" si="357"/>
        <v>NGR bulk stream sediment</v>
      </c>
      <c r="K2237" s="1" t="str">
        <f t="shared" si="358"/>
        <v>&lt;177 micron (NGR)</v>
      </c>
      <c r="L2237">
        <v>115</v>
      </c>
      <c r="M2237" t="s">
        <v>58</v>
      </c>
      <c r="N2237">
        <v>2236</v>
      </c>
      <c r="O2237">
        <v>1</v>
      </c>
    </row>
    <row r="2238" spans="1:15" hidden="1" x14ac:dyDescent="0.3">
      <c r="A2238" t="s">
        <v>8533</v>
      </c>
      <c r="B2238" t="s">
        <v>8534</v>
      </c>
      <c r="C2238" s="1" t="str">
        <f t="shared" si="349"/>
        <v>21:0455</v>
      </c>
      <c r="D2238" s="1" t="str">
        <f t="shared" si="356"/>
        <v>21:0149</v>
      </c>
      <c r="E2238" t="s">
        <v>8535</v>
      </c>
      <c r="F2238" t="s">
        <v>8536</v>
      </c>
      <c r="H2238">
        <v>54.693995299999997</v>
      </c>
      <c r="I2238">
        <v>-130.0875006</v>
      </c>
      <c r="J2238" s="1" t="str">
        <f t="shared" si="357"/>
        <v>NGR bulk stream sediment</v>
      </c>
      <c r="K2238" s="1" t="str">
        <f t="shared" si="358"/>
        <v>&lt;177 micron (NGR)</v>
      </c>
      <c r="L2238">
        <v>115</v>
      </c>
      <c r="M2238" t="s">
        <v>63</v>
      </c>
      <c r="N2238">
        <v>2237</v>
      </c>
      <c r="O2238">
        <v>1</v>
      </c>
    </row>
    <row r="2239" spans="1:15" hidden="1" x14ac:dyDescent="0.3">
      <c r="A2239" t="s">
        <v>8537</v>
      </c>
      <c r="B2239" t="s">
        <v>8538</v>
      </c>
      <c r="C2239" s="1" t="str">
        <f t="shared" si="349"/>
        <v>21:0455</v>
      </c>
      <c r="D2239" s="1" t="str">
        <f t="shared" si="356"/>
        <v>21:0149</v>
      </c>
      <c r="E2239" t="s">
        <v>8539</v>
      </c>
      <c r="F2239" t="s">
        <v>8540</v>
      </c>
      <c r="H2239">
        <v>54.6983745</v>
      </c>
      <c r="I2239">
        <v>-130.1148049</v>
      </c>
      <c r="J2239" s="1" t="str">
        <f t="shared" si="357"/>
        <v>NGR bulk stream sediment</v>
      </c>
      <c r="K2239" s="1" t="str">
        <f t="shared" si="358"/>
        <v>&lt;177 micron (NGR)</v>
      </c>
      <c r="L2239">
        <v>115</v>
      </c>
      <c r="M2239" t="s">
        <v>68</v>
      </c>
      <c r="N2239">
        <v>2238</v>
      </c>
      <c r="O2239">
        <v>2</v>
      </c>
    </row>
    <row r="2240" spans="1:15" hidden="1" x14ac:dyDescent="0.3">
      <c r="A2240" t="s">
        <v>8541</v>
      </c>
      <c r="B2240" t="s">
        <v>8542</v>
      </c>
      <c r="C2240" s="1" t="str">
        <f t="shared" si="349"/>
        <v>21:0455</v>
      </c>
      <c r="D2240" s="1" t="str">
        <f t="shared" si="356"/>
        <v>21:0149</v>
      </c>
      <c r="E2240" t="s">
        <v>8543</v>
      </c>
      <c r="F2240" t="s">
        <v>8544</v>
      </c>
      <c r="H2240">
        <v>54.714586799999999</v>
      </c>
      <c r="I2240">
        <v>-130.14089509999999</v>
      </c>
      <c r="J2240" s="1" t="str">
        <f t="shared" si="357"/>
        <v>NGR bulk stream sediment</v>
      </c>
      <c r="K2240" s="1" t="str">
        <f t="shared" si="358"/>
        <v>&lt;177 micron (NGR)</v>
      </c>
      <c r="L2240">
        <v>115</v>
      </c>
      <c r="M2240" t="s">
        <v>77</v>
      </c>
      <c r="N2240">
        <v>2239</v>
      </c>
      <c r="O2240">
        <v>2</v>
      </c>
    </row>
    <row r="2241" spans="1:15" hidden="1" x14ac:dyDescent="0.3">
      <c r="A2241" t="s">
        <v>8545</v>
      </c>
      <c r="B2241" t="s">
        <v>8546</v>
      </c>
      <c r="C2241" s="1" t="str">
        <f t="shared" si="349"/>
        <v>21:0455</v>
      </c>
      <c r="D2241" s="1" t="str">
        <f t="shared" si="356"/>
        <v>21:0149</v>
      </c>
      <c r="E2241" t="s">
        <v>8547</v>
      </c>
      <c r="F2241" t="s">
        <v>8548</v>
      </c>
      <c r="H2241">
        <v>54.7245457</v>
      </c>
      <c r="I2241">
        <v>-130.23426319999999</v>
      </c>
      <c r="J2241" s="1" t="str">
        <f t="shared" si="357"/>
        <v>NGR bulk stream sediment</v>
      </c>
      <c r="K2241" s="1" t="str">
        <f t="shared" si="358"/>
        <v>&lt;177 micron (NGR)</v>
      </c>
      <c r="L2241">
        <v>115</v>
      </c>
      <c r="M2241" t="s">
        <v>82</v>
      </c>
      <c r="N2241">
        <v>2240</v>
      </c>
      <c r="O2241">
        <v>2</v>
      </c>
    </row>
    <row r="2242" spans="1:15" hidden="1" x14ac:dyDescent="0.3">
      <c r="A2242" t="s">
        <v>8549</v>
      </c>
      <c r="B2242" t="s">
        <v>8550</v>
      </c>
      <c r="C2242" s="1" t="str">
        <f t="shared" ref="C2242:C2305" si="359">HYPERLINK("https://geochem.nrcan.gc.ca/cdogs/content/bdl/bdl210455_e.htm", "21:0455")</f>
        <v>21:0455</v>
      </c>
      <c r="D2242" s="1" t="str">
        <f t="shared" si="356"/>
        <v>21:0149</v>
      </c>
      <c r="E2242" t="s">
        <v>8551</v>
      </c>
      <c r="F2242" t="s">
        <v>8552</v>
      </c>
      <c r="H2242">
        <v>54.735629500000002</v>
      </c>
      <c r="I2242">
        <v>-130.22437969999999</v>
      </c>
      <c r="J2242" s="1" t="str">
        <f t="shared" si="357"/>
        <v>NGR bulk stream sediment</v>
      </c>
      <c r="K2242" s="1" t="str">
        <f t="shared" si="358"/>
        <v>&lt;177 micron (NGR)</v>
      </c>
      <c r="L2242">
        <v>115</v>
      </c>
      <c r="M2242" t="s">
        <v>87</v>
      </c>
      <c r="N2242">
        <v>2241</v>
      </c>
      <c r="O2242">
        <v>2</v>
      </c>
    </row>
    <row r="2243" spans="1:15" hidden="1" x14ac:dyDescent="0.3">
      <c r="A2243" t="s">
        <v>8553</v>
      </c>
      <c r="B2243" t="s">
        <v>8554</v>
      </c>
      <c r="C2243" s="1" t="str">
        <f t="shared" si="359"/>
        <v>21:0455</v>
      </c>
      <c r="D2243" s="1" t="str">
        <f t="shared" si="356"/>
        <v>21:0149</v>
      </c>
      <c r="E2243" t="s">
        <v>8555</v>
      </c>
      <c r="F2243" t="s">
        <v>8556</v>
      </c>
      <c r="H2243">
        <v>54.746703400000001</v>
      </c>
      <c r="I2243">
        <v>-130.19640649999999</v>
      </c>
      <c r="J2243" s="1" t="str">
        <f t="shared" si="357"/>
        <v>NGR bulk stream sediment</v>
      </c>
      <c r="K2243" s="1" t="str">
        <f t="shared" si="358"/>
        <v>&lt;177 micron (NGR)</v>
      </c>
      <c r="L2243">
        <v>115</v>
      </c>
      <c r="M2243" t="s">
        <v>24</v>
      </c>
      <c r="N2243">
        <v>2242</v>
      </c>
      <c r="O2243">
        <v>2</v>
      </c>
    </row>
    <row r="2244" spans="1:15" hidden="1" x14ac:dyDescent="0.3">
      <c r="A2244" t="s">
        <v>8557</v>
      </c>
      <c r="B2244" t="s">
        <v>8558</v>
      </c>
      <c r="C2244" s="1" t="str">
        <f t="shared" si="359"/>
        <v>21:0455</v>
      </c>
      <c r="D2244" s="1" t="str">
        <f t="shared" si="356"/>
        <v>21:0149</v>
      </c>
      <c r="E2244" t="s">
        <v>8555</v>
      </c>
      <c r="F2244" t="s">
        <v>8559</v>
      </c>
      <c r="H2244">
        <v>54.746703400000001</v>
      </c>
      <c r="I2244">
        <v>-130.19640649999999</v>
      </c>
      <c r="J2244" s="1" t="str">
        <f t="shared" si="357"/>
        <v>NGR bulk stream sediment</v>
      </c>
      <c r="K2244" s="1" t="str">
        <f t="shared" si="358"/>
        <v>&lt;177 micron (NGR)</v>
      </c>
      <c r="L2244">
        <v>115</v>
      </c>
      <c r="M2244" t="s">
        <v>28</v>
      </c>
      <c r="N2244">
        <v>2243</v>
      </c>
      <c r="O2244">
        <v>1</v>
      </c>
    </row>
    <row r="2245" spans="1:15" hidden="1" x14ac:dyDescent="0.3">
      <c r="A2245" t="s">
        <v>8560</v>
      </c>
      <c r="B2245" t="s">
        <v>8561</v>
      </c>
      <c r="C2245" s="1" t="str">
        <f t="shared" si="359"/>
        <v>21:0455</v>
      </c>
      <c r="D2245" s="1" t="str">
        <f t="shared" si="356"/>
        <v>21:0149</v>
      </c>
      <c r="E2245" t="s">
        <v>8562</v>
      </c>
      <c r="F2245" t="s">
        <v>8563</v>
      </c>
      <c r="H2245">
        <v>54.7568305</v>
      </c>
      <c r="I2245">
        <v>-130.21199619999999</v>
      </c>
      <c r="J2245" s="1" t="str">
        <f t="shared" si="357"/>
        <v>NGR bulk stream sediment</v>
      </c>
      <c r="K2245" s="1" t="str">
        <f t="shared" si="358"/>
        <v>&lt;177 micron (NGR)</v>
      </c>
      <c r="L2245">
        <v>115</v>
      </c>
      <c r="M2245" t="s">
        <v>92</v>
      </c>
      <c r="N2245">
        <v>2244</v>
      </c>
      <c r="O2245">
        <v>1</v>
      </c>
    </row>
    <row r="2246" spans="1:15" hidden="1" x14ac:dyDescent="0.3">
      <c r="A2246" t="s">
        <v>8564</v>
      </c>
      <c r="B2246" t="s">
        <v>8565</v>
      </c>
      <c r="C2246" s="1" t="str">
        <f t="shared" si="359"/>
        <v>21:0455</v>
      </c>
      <c r="D2246" s="1" t="str">
        <f t="shared" si="356"/>
        <v>21:0149</v>
      </c>
      <c r="E2246" t="s">
        <v>8566</v>
      </c>
      <c r="F2246" t="s">
        <v>8567</v>
      </c>
      <c r="H2246">
        <v>54.768823300000001</v>
      </c>
      <c r="I2246">
        <v>-130.19080969999999</v>
      </c>
      <c r="J2246" s="1" t="str">
        <f t="shared" si="357"/>
        <v>NGR bulk stream sediment</v>
      </c>
      <c r="K2246" s="1" t="str">
        <f t="shared" si="358"/>
        <v>&lt;177 micron (NGR)</v>
      </c>
      <c r="L2246">
        <v>115</v>
      </c>
      <c r="M2246" t="s">
        <v>97</v>
      </c>
      <c r="N2246">
        <v>2245</v>
      </c>
      <c r="O2246">
        <v>1</v>
      </c>
    </row>
    <row r="2247" spans="1:15" hidden="1" x14ac:dyDescent="0.3">
      <c r="A2247" t="s">
        <v>8568</v>
      </c>
      <c r="B2247" t="s">
        <v>8569</v>
      </c>
      <c r="C2247" s="1" t="str">
        <f t="shared" si="359"/>
        <v>21:0455</v>
      </c>
      <c r="D2247" s="1" t="str">
        <f t="shared" si="356"/>
        <v>21:0149</v>
      </c>
      <c r="E2247" t="s">
        <v>8570</v>
      </c>
      <c r="F2247" t="s">
        <v>8571</v>
      </c>
      <c r="H2247">
        <v>54.769903100000001</v>
      </c>
      <c r="I2247">
        <v>-130.13348060000001</v>
      </c>
      <c r="J2247" s="1" t="str">
        <f t="shared" si="357"/>
        <v>NGR bulk stream sediment</v>
      </c>
      <c r="K2247" s="1" t="str">
        <f t="shared" si="358"/>
        <v>&lt;177 micron (NGR)</v>
      </c>
      <c r="L2247">
        <v>115</v>
      </c>
      <c r="M2247" t="s">
        <v>102</v>
      </c>
      <c r="N2247">
        <v>2246</v>
      </c>
      <c r="O2247">
        <v>1</v>
      </c>
    </row>
    <row r="2248" spans="1:15" hidden="1" x14ac:dyDescent="0.3">
      <c r="A2248" t="s">
        <v>8572</v>
      </c>
      <c r="B2248" t="s">
        <v>8573</v>
      </c>
      <c r="C2248" s="1" t="str">
        <f t="shared" si="359"/>
        <v>21:0455</v>
      </c>
      <c r="D2248" s="1" t="str">
        <f t="shared" si="356"/>
        <v>21:0149</v>
      </c>
      <c r="E2248" t="s">
        <v>8574</v>
      </c>
      <c r="F2248" t="s">
        <v>8575</v>
      </c>
      <c r="H2248">
        <v>54.7721011</v>
      </c>
      <c r="I2248">
        <v>-130.15768449999999</v>
      </c>
      <c r="J2248" s="1" t="str">
        <f t="shared" si="357"/>
        <v>NGR bulk stream sediment</v>
      </c>
      <c r="K2248" s="1" t="str">
        <f t="shared" si="358"/>
        <v>&lt;177 micron (NGR)</v>
      </c>
      <c r="L2248">
        <v>115</v>
      </c>
      <c r="M2248" t="s">
        <v>107</v>
      </c>
      <c r="N2248">
        <v>2247</v>
      </c>
      <c r="O2248">
        <v>2</v>
      </c>
    </row>
    <row r="2249" spans="1:15" hidden="1" x14ac:dyDescent="0.3">
      <c r="A2249" t="s">
        <v>8576</v>
      </c>
      <c r="B2249" t="s">
        <v>8577</v>
      </c>
      <c r="C2249" s="1" t="str">
        <f t="shared" si="359"/>
        <v>21:0455</v>
      </c>
      <c r="D2249" s="1" t="str">
        <f t="shared" si="356"/>
        <v>21:0149</v>
      </c>
      <c r="E2249" t="s">
        <v>8578</v>
      </c>
      <c r="F2249" t="s">
        <v>8579</v>
      </c>
      <c r="H2249">
        <v>54.799439800000002</v>
      </c>
      <c r="I2249">
        <v>-130.17095699999999</v>
      </c>
      <c r="J2249" s="1" t="str">
        <f t="shared" si="357"/>
        <v>NGR bulk stream sediment</v>
      </c>
      <c r="K2249" s="1" t="str">
        <f t="shared" si="358"/>
        <v>&lt;177 micron (NGR)</v>
      </c>
      <c r="L2249">
        <v>115</v>
      </c>
      <c r="M2249" t="s">
        <v>112</v>
      </c>
      <c r="N2249">
        <v>2248</v>
      </c>
      <c r="O2249">
        <v>2</v>
      </c>
    </row>
    <row r="2250" spans="1:15" hidden="1" x14ac:dyDescent="0.3">
      <c r="A2250" t="s">
        <v>8580</v>
      </c>
      <c r="B2250" t="s">
        <v>8581</v>
      </c>
      <c r="C2250" s="1" t="str">
        <f t="shared" si="359"/>
        <v>21:0455</v>
      </c>
      <c r="D2250" s="1" t="str">
        <f t="shared" si="356"/>
        <v>21:0149</v>
      </c>
      <c r="E2250" t="s">
        <v>8582</v>
      </c>
      <c r="F2250" t="s">
        <v>8583</v>
      </c>
      <c r="H2250">
        <v>54.8546549</v>
      </c>
      <c r="I2250">
        <v>-130.08144229999999</v>
      </c>
      <c r="J2250" s="1" t="str">
        <f t="shared" si="357"/>
        <v>NGR bulk stream sediment</v>
      </c>
      <c r="K2250" s="1" t="str">
        <f t="shared" si="358"/>
        <v>&lt;177 micron (NGR)</v>
      </c>
      <c r="L2250">
        <v>116</v>
      </c>
      <c r="M2250" t="s">
        <v>19</v>
      </c>
      <c r="N2250">
        <v>2249</v>
      </c>
      <c r="O2250">
        <v>3</v>
      </c>
    </row>
    <row r="2251" spans="1:15" hidden="1" x14ac:dyDescent="0.3">
      <c r="A2251" t="s">
        <v>8584</v>
      </c>
      <c r="B2251" t="s">
        <v>8585</v>
      </c>
      <c r="C2251" s="1" t="str">
        <f t="shared" si="359"/>
        <v>21:0455</v>
      </c>
      <c r="D2251" s="1" t="str">
        <f>HYPERLINK("https://geochem.nrcan.gc.ca/cdogs/content/svy/svy_e.htm", "")</f>
        <v/>
      </c>
      <c r="G2251" s="1" t="str">
        <f>HYPERLINK("https://geochem.nrcan.gc.ca/cdogs/content/cr_/cr_00120_e.htm", "120")</f>
        <v>120</v>
      </c>
      <c r="J2251" t="s">
        <v>31</v>
      </c>
      <c r="K2251" t="s">
        <v>32</v>
      </c>
      <c r="L2251">
        <v>116</v>
      </c>
      <c r="M2251" t="s">
        <v>33</v>
      </c>
      <c r="N2251">
        <v>2250</v>
      </c>
      <c r="O2251">
        <v>2</v>
      </c>
    </row>
    <row r="2252" spans="1:15" hidden="1" x14ac:dyDescent="0.3">
      <c r="A2252" t="s">
        <v>8586</v>
      </c>
      <c r="B2252" t="s">
        <v>8587</v>
      </c>
      <c r="C2252" s="1" t="str">
        <f t="shared" si="359"/>
        <v>21:0455</v>
      </c>
      <c r="D2252" s="1" t="str">
        <f t="shared" ref="D2252:D2280" si="360">HYPERLINK("https://geochem.nrcan.gc.ca/cdogs/content/svy/svy210149_e.htm", "21:0149")</f>
        <v>21:0149</v>
      </c>
      <c r="E2252" t="s">
        <v>8588</v>
      </c>
      <c r="F2252" t="s">
        <v>8589</v>
      </c>
      <c r="H2252">
        <v>54.811322599999997</v>
      </c>
      <c r="I2252">
        <v>-130.16616540000001</v>
      </c>
      <c r="J2252" s="1" t="str">
        <f t="shared" ref="J2252:J2280" si="361">HYPERLINK("https://geochem.nrcan.gc.ca/cdogs/content/kwd/kwd020030_e.htm", "NGR bulk stream sediment")</f>
        <v>NGR bulk stream sediment</v>
      </c>
      <c r="K2252" s="1" t="str">
        <f t="shared" ref="K2252:K2280" si="362">HYPERLINK("https://geochem.nrcan.gc.ca/cdogs/content/kwd/kwd080006_e.htm", "&lt;177 micron (NGR)")</f>
        <v>&lt;177 micron (NGR)</v>
      </c>
      <c r="L2252">
        <v>116</v>
      </c>
      <c r="M2252" t="s">
        <v>38</v>
      </c>
      <c r="N2252">
        <v>2251</v>
      </c>
      <c r="O2252">
        <v>2</v>
      </c>
    </row>
    <row r="2253" spans="1:15" hidden="1" x14ac:dyDescent="0.3">
      <c r="A2253" t="s">
        <v>8590</v>
      </c>
      <c r="B2253" t="s">
        <v>8591</v>
      </c>
      <c r="C2253" s="1" t="str">
        <f t="shared" si="359"/>
        <v>21:0455</v>
      </c>
      <c r="D2253" s="1" t="str">
        <f t="shared" si="360"/>
        <v>21:0149</v>
      </c>
      <c r="E2253" t="s">
        <v>8592</v>
      </c>
      <c r="F2253" t="s">
        <v>8593</v>
      </c>
      <c r="H2253">
        <v>54.827640299999999</v>
      </c>
      <c r="I2253">
        <v>-130.1372135</v>
      </c>
      <c r="J2253" s="1" t="str">
        <f t="shared" si="361"/>
        <v>NGR bulk stream sediment</v>
      </c>
      <c r="K2253" s="1" t="str">
        <f t="shared" si="362"/>
        <v>&lt;177 micron (NGR)</v>
      </c>
      <c r="L2253">
        <v>116</v>
      </c>
      <c r="M2253" t="s">
        <v>43</v>
      </c>
      <c r="N2253">
        <v>2252</v>
      </c>
      <c r="O2253">
        <v>3</v>
      </c>
    </row>
    <row r="2254" spans="1:15" hidden="1" x14ac:dyDescent="0.3">
      <c r="A2254" t="s">
        <v>8594</v>
      </c>
      <c r="B2254" t="s">
        <v>8595</v>
      </c>
      <c r="C2254" s="1" t="str">
        <f t="shared" si="359"/>
        <v>21:0455</v>
      </c>
      <c r="D2254" s="1" t="str">
        <f t="shared" si="360"/>
        <v>21:0149</v>
      </c>
      <c r="E2254" t="s">
        <v>8596</v>
      </c>
      <c r="F2254" t="s">
        <v>8597</v>
      </c>
      <c r="H2254">
        <v>54.834245600000003</v>
      </c>
      <c r="I2254">
        <v>-130.11500989999999</v>
      </c>
      <c r="J2254" s="1" t="str">
        <f t="shared" si="361"/>
        <v>NGR bulk stream sediment</v>
      </c>
      <c r="K2254" s="1" t="str">
        <f t="shared" si="362"/>
        <v>&lt;177 micron (NGR)</v>
      </c>
      <c r="L2254">
        <v>116</v>
      </c>
      <c r="M2254" t="s">
        <v>48</v>
      </c>
      <c r="N2254">
        <v>2253</v>
      </c>
      <c r="O2254">
        <v>3</v>
      </c>
    </row>
    <row r="2255" spans="1:15" hidden="1" x14ac:dyDescent="0.3">
      <c r="A2255" t="s">
        <v>8598</v>
      </c>
      <c r="B2255" t="s">
        <v>8599</v>
      </c>
      <c r="C2255" s="1" t="str">
        <f t="shared" si="359"/>
        <v>21:0455</v>
      </c>
      <c r="D2255" s="1" t="str">
        <f t="shared" si="360"/>
        <v>21:0149</v>
      </c>
      <c r="E2255" t="s">
        <v>8600</v>
      </c>
      <c r="F2255" t="s">
        <v>8601</v>
      </c>
      <c r="H2255">
        <v>54.849928400000003</v>
      </c>
      <c r="I2255">
        <v>-130.09235899999999</v>
      </c>
      <c r="J2255" s="1" t="str">
        <f t="shared" si="361"/>
        <v>NGR bulk stream sediment</v>
      </c>
      <c r="K2255" s="1" t="str">
        <f t="shared" si="362"/>
        <v>&lt;177 micron (NGR)</v>
      </c>
      <c r="L2255">
        <v>116</v>
      </c>
      <c r="M2255" t="s">
        <v>24</v>
      </c>
      <c r="N2255">
        <v>2254</v>
      </c>
      <c r="O2255">
        <v>4</v>
      </c>
    </row>
    <row r="2256" spans="1:15" hidden="1" x14ac:dyDescent="0.3">
      <c r="A2256" t="s">
        <v>8602</v>
      </c>
      <c r="B2256" t="s">
        <v>8603</v>
      </c>
      <c r="C2256" s="1" t="str">
        <f t="shared" si="359"/>
        <v>21:0455</v>
      </c>
      <c r="D2256" s="1" t="str">
        <f t="shared" si="360"/>
        <v>21:0149</v>
      </c>
      <c r="E2256" t="s">
        <v>8600</v>
      </c>
      <c r="F2256" t="s">
        <v>8604</v>
      </c>
      <c r="H2256">
        <v>54.849928400000003</v>
      </c>
      <c r="I2256">
        <v>-130.09235899999999</v>
      </c>
      <c r="J2256" s="1" t="str">
        <f t="shared" si="361"/>
        <v>NGR bulk stream sediment</v>
      </c>
      <c r="K2256" s="1" t="str">
        <f t="shared" si="362"/>
        <v>&lt;177 micron (NGR)</v>
      </c>
      <c r="L2256">
        <v>116</v>
      </c>
      <c r="M2256" t="s">
        <v>28</v>
      </c>
      <c r="N2256">
        <v>2255</v>
      </c>
      <c r="O2256">
        <v>3</v>
      </c>
    </row>
    <row r="2257" spans="1:15" hidden="1" x14ac:dyDescent="0.3">
      <c r="A2257" t="s">
        <v>8605</v>
      </c>
      <c r="B2257" t="s">
        <v>8606</v>
      </c>
      <c r="C2257" s="1" t="str">
        <f t="shared" si="359"/>
        <v>21:0455</v>
      </c>
      <c r="D2257" s="1" t="str">
        <f t="shared" si="360"/>
        <v>21:0149</v>
      </c>
      <c r="E2257" t="s">
        <v>8582</v>
      </c>
      <c r="F2257" t="s">
        <v>8607</v>
      </c>
      <c r="H2257">
        <v>54.8546549</v>
      </c>
      <c r="I2257">
        <v>-130.08144229999999</v>
      </c>
      <c r="J2257" s="1" t="str">
        <f t="shared" si="361"/>
        <v>NGR bulk stream sediment</v>
      </c>
      <c r="K2257" s="1" t="str">
        <f t="shared" si="362"/>
        <v>&lt;177 micron (NGR)</v>
      </c>
      <c r="L2257">
        <v>116</v>
      </c>
      <c r="M2257" t="s">
        <v>72</v>
      </c>
      <c r="N2257">
        <v>2256</v>
      </c>
      <c r="O2257">
        <v>2</v>
      </c>
    </row>
    <row r="2258" spans="1:15" hidden="1" x14ac:dyDescent="0.3">
      <c r="A2258" t="s">
        <v>8608</v>
      </c>
      <c r="B2258" t="s">
        <v>8609</v>
      </c>
      <c r="C2258" s="1" t="str">
        <f t="shared" si="359"/>
        <v>21:0455</v>
      </c>
      <c r="D2258" s="1" t="str">
        <f t="shared" si="360"/>
        <v>21:0149</v>
      </c>
      <c r="E2258" t="s">
        <v>8610</v>
      </c>
      <c r="F2258" t="s">
        <v>8611</v>
      </c>
      <c r="H2258">
        <v>54.773758399999998</v>
      </c>
      <c r="I2258">
        <v>-130.22767540000001</v>
      </c>
      <c r="J2258" s="1" t="str">
        <f t="shared" si="361"/>
        <v>NGR bulk stream sediment</v>
      </c>
      <c r="K2258" s="1" t="str">
        <f t="shared" si="362"/>
        <v>&lt;177 micron (NGR)</v>
      </c>
      <c r="L2258">
        <v>116</v>
      </c>
      <c r="M2258" t="s">
        <v>53</v>
      </c>
      <c r="N2258">
        <v>2257</v>
      </c>
      <c r="O2258">
        <v>2</v>
      </c>
    </row>
    <row r="2259" spans="1:15" hidden="1" x14ac:dyDescent="0.3">
      <c r="A2259" t="s">
        <v>8612</v>
      </c>
      <c r="B2259" t="s">
        <v>8613</v>
      </c>
      <c r="C2259" s="1" t="str">
        <f t="shared" si="359"/>
        <v>21:0455</v>
      </c>
      <c r="D2259" s="1" t="str">
        <f t="shared" si="360"/>
        <v>21:0149</v>
      </c>
      <c r="E2259" t="s">
        <v>8614</v>
      </c>
      <c r="F2259" t="s">
        <v>8615</v>
      </c>
      <c r="H2259">
        <v>54.722017600000001</v>
      </c>
      <c r="I2259">
        <v>-130.36241949999999</v>
      </c>
      <c r="J2259" s="1" t="str">
        <f t="shared" si="361"/>
        <v>NGR bulk stream sediment</v>
      </c>
      <c r="K2259" s="1" t="str">
        <f t="shared" si="362"/>
        <v>&lt;177 micron (NGR)</v>
      </c>
      <c r="L2259">
        <v>116</v>
      </c>
      <c r="M2259" t="s">
        <v>58</v>
      </c>
      <c r="N2259">
        <v>2258</v>
      </c>
      <c r="O2259">
        <v>1</v>
      </c>
    </row>
    <row r="2260" spans="1:15" hidden="1" x14ac:dyDescent="0.3">
      <c r="A2260" t="s">
        <v>8616</v>
      </c>
      <c r="B2260" t="s">
        <v>8617</v>
      </c>
      <c r="C2260" s="1" t="str">
        <f t="shared" si="359"/>
        <v>21:0455</v>
      </c>
      <c r="D2260" s="1" t="str">
        <f t="shared" si="360"/>
        <v>21:0149</v>
      </c>
      <c r="E2260" t="s">
        <v>8618</v>
      </c>
      <c r="F2260" t="s">
        <v>8619</v>
      </c>
      <c r="H2260">
        <v>54.734146299999999</v>
      </c>
      <c r="I2260">
        <v>-130.3443743</v>
      </c>
      <c r="J2260" s="1" t="str">
        <f t="shared" si="361"/>
        <v>NGR bulk stream sediment</v>
      </c>
      <c r="K2260" s="1" t="str">
        <f t="shared" si="362"/>
        <v>&lt;177 micron (NGR)</v>
      </c>
      <c r="L2260">
        <v>116</v>
      </c>
      <c r="M2260" t="s">
        <v>63</v>
      </c>
      <c r="N2260">
        <v>2259</v>
      </c>
      <c r="O2260">
        <v>2</v>
      </c>
    </row>
    <row r="2261" spans="1:15" hidden="1" x14ac:dyDescent="0.3">
      <c r="A2261" t="s">
        <v>8620</v>
      </c>
      <c r="B2261" t="s">
        <v>8621</v>
      </c>
      <c r="C2261" s="1" t="str">
        <f t="shared" si="359"/>
        <v>21:0455</v>
      </c>
      <c r="D2261" s="1" t="str">
        <f t="shared" si="360"/>
        <v>21:0149</v>
      </c>
      <c r="E2261" t="s">
        <v>8622</v>
      </c>
      <c r="F2261" t="s">
        <v>8623</v>
      </c>
      <c r="H2261">
        <v>54.745936800000003</v>
      </c>
      <c r="I2261">
        <v>-130.31830690000001</v>
      </c>
      <c r="J2261" s="1" t="str">
        <f t="shared" si="361"/>
        <v>NGR bulk stream sediment</v>
      </c>
      <c r="K2261" s="1" t="str">
        <f t="shared" si="362"/>
        <v>&lt;177 micron (NGR)</v>
      </c>
      <c r="L2261">
        <v>116</v>
      </c>
      <c r="M2261" t="s">
        <v>68</v>
      </c>
      <c r="N2261">
        <v>2260</v>
      </c>
      <c r="O2261">
        <v>1</v>
      </c>
    </row>
    <row r="2262" spans="1:15" hidden="1" x14ac:dyDescent="0.3">
      <c r="A2262" t="s">
        <v>8624</v>
      </c>
      <c r="B2262" t="s">
        <v>8625</v>
      </c>
      <c r="C2262" s="1" t="str">
        <f t="shared" si="359"/>
        <v>21:0455</v>
      </c>
      <c r="D2262" s="1" t="str">
        <f t="shared" si="360"/>
        <v>21:0149</v>
      </c>
      <c r="E2262" t="s">
        <v>8626</v>
      </c>
      <c r="F2262" t="s">
        <v>8627</v>
      </c>
      <c r="H2262">
        <v>54.749991299999998</v>
      </c>
      <c r="I2262">
        <v>-130.30151860000001</v>
      </c>
      <c r="J2262" s="1" t="str">
        <f t="shared" si="361"/>
        <v>NGR bulk stream sediment</v>
      </c>
      <c r="K2262" s="1" t="str">
        <f t="shared" si="362"/>
        <v>&lt;177 micron (NGR)</v>
      </c>
      <c r="L2262">
        <v>116</v>
      </c>
      <c r="M2262" t="s">
        <v>77</v>
      </c>
      <c r="N2262">
        <v>2261</v>
      </c>
      <c r="O2262">
        <v>2</v>
      </c>
    </row>
    <row r="2263" spans="1:15" hidden="1" x14ac:dyDescent="0.3">
      <c r="A2263" t="s">
        <v>8628</v>
      </c>
      <c r="B2263" t="s">
        <v>8629</v>
      </c>
      <c r="C2263" s="1" t="str">
        <f t="shared" si="359"/>
        <v>21:0455</v>
      </c>
      <c r="D2263" s="1" t="str">
        <f t="shared" si="360"/>
        <v>21:0149</v>
      </c>
      <c r="E2263" t="s">
        <v>8630</v>
      </c>
      <c r="F2263" t="s">
        <v>8631</v>
      </c>
      <c r="H2263">
        <v>54.749254100000002</v>
      </c>
      <c r="I2263">
        <v>-130.2964767</v>
      </c>
      <c r="J2263" s="1" t="str">
        <f t="shared" si="361"/>
        <v>NGR bulk stream sediment</v>
      </c>
      <c r="K2263" s="1" t="str">
        <f t="shared" si="362"/>
        <v>&lt;177 micron (NGR)</v>
      </c>
      <c r="L2263">
        <v>116</v>
      </c>
      <c r="M2263" t="s">
        <v>82</v>
      </c>
      <c r="N2263">
        <v>2262</v>
      </c>
      <c r="O2263">
        <v>1</v>
      </c>
    </row>
    <row r="2264" spans="1:15" hidden="1" x14ac:dyDescent="0.3">
      <c r="A2264" t="s">
        <v>8632</v>
      </c>
      <c r="B2264" t="s">
        <v>8633</v>
      </c>
      <c r="C2264" s="1" t="str">
        <f t="shared" si="359"/>
        <v>21:0455</v>
      </c>
      <c r="D2264" s="1" t="str">
        <f t="shared" si="360"/>
        <v>21:0149</v>
      </c>
      <c r="E2264" t="s">
        <v>8634</v>
      </c>
      <c r="F2264" t="s">
        <v>8635</v>
      </c>
      <c r="H2264">
        <v>54.757142100000003</v>
      </c>
      <c r="I2264">
        <v>-130.279775</v>
      </c>
      <c r="J2264" s="1" t="str">
        <f t="shared" si="361"/>
        <v>NGR bulk stream sediment</v>
      </c>
      <c r="K2264" s="1" t="str">
        <f t="shared" si="362"/>
        <v>&lt;177 micron (NGR)</v>
      </c>
      <c r="L2264">
        <v>116</v>
      </c>
      <c r="M2264" t="s">
        <v>87</v>
      </c>
      <c r="N2264">
        <v>2263</v>
      </c>
      <c r="O2264">
        <v>2</v>
      </c>
    </row>
    <row r="2265" spans="1:15" hidden="1" x14ac:dyDescent="0.3">
      <c r="A2265" t="s">
        <v>8636</v>
      </c>
      <c r="B2265" t="s">
        <v>8637</v>
      </c>
      <c r="C2265" s="1" t="str">
        <f t="shared" si="359"/>
        <v>21:0455</v>
      </c>
      <c r="D2265" s="1" t="str">
        <f t="shared" si="360"/>
        <v>21:0149</v>
      </c>
      <c r="E2265" t="s">
        <v>8638</v>
      </c>
      <c r="F2265" t="s">
        <v>8639</v>
      </c>
      <c r="H2265">
        <v>54.767655699999999</v>
      </c>
      <c r="I2265">
        <v>-130.25665140000001</v>
      </c>
      <c r="J2265" s="1" t="str">
        <f t="shared" si="361"/>
        <v>NGR bulk stream sediment</v>
      </c>
      <c r="K2265" s="1" t="str">
        <f t="shared" si="362"/>
        <v>&lt;177 micron (NGR)</v>
      </c>
      <c r="L2265">
        <v>116</v>
      </c>
      <c r="M2265" t="s">
        <v>92</v>
      </c>
      <c r="N2265">
        <v>2264</v>
      </c>
      <c r="O2265">
        <v>2</v>
      </c>
    </row>
    <row r="2266" spans="1:15" hidden="1" x14ac:dyDescent="0.3">
      <c r="A2266" t="s">
        <v>8640</v>
      </c>
      <c r="B2266" t="s">
        <v>8641</v>
      </c>
      <c r="C2266" s="1" t="str">
        <f t="shared" si="359"/>
        <v>21:0455</v>
      </c>
      <c r="D2266" s="1" t="str">
        <f t="shared" si="360"/>
        <v>21:0149</v>
      </c>
      <c r="E2266" t="s">
        <v>8642</v>
      </c>
      <c r="F2266" t="s">
        <v>8643</v>
      </c>
      <c r="H2266">
        <v>54.795589700000001</v>
      </c>
      <c r="I2266">
        <v>-130.2294254</v>
      </c>
      <c r="J2266" s="1" t="str">
        <f t="shared" si="361"/>
        <v>NGR bulk stream sediment</v>
      </c>
      <c r="K2266" s="1" t="str">
        <f t="shared" si="362"/>
        <v>&lt;177 micron (NGR)</v>
      </c>
      <c r="L2266">
        <v>116</v>
      </c>
      <c r="M2266" t="s">
        <v>97</v>
      </c>
      <c r="N2266">
        <v>2265</v>
      </c>
      <c r="O2266">
        <v>1</v>
      </c>
    </row>
    <row r="2267" spans="1:15" hidden="1" x14ac:dyDescent="0.3">
      <c r="A2267" t="s">
        <v>8644</v>
      </c>
      <c r="B2267" t="s">
        <v>8645</v>
      </c>
      <c r="C2267" s="1" t="str">
        <f t="shared" si="359"/>
        <v>21:0455</v>
      </c>
      <c r="D2267" s="1" t="str">
        <f t="shared" si="360"/>
        <v>21:0149</v>
      </c>
      <c r="E2267" t="s">
        <v>8646</v>
      </c>
      <c r="F2267" t="s">
        <v>8647</v>
      </c>
      <c r="H2267">
        <v>54.847561499999998</v>
      </c>
      <c r="I2267">
        <v>-130.1614002</v>
      </c>
      <c r="J2267" s="1" t="str">
        <f t="shared" si="361"/>
        <v>NGR bulk stream sediment</v>
      </c>
      <c r="K2267" s="1" t="str">
        <f t="shared" si="362"/>
        <v>&lt;177 micron (NGR)</v>
      </c>
      <c r="L2267">
        <v>116</v>
      </c>
      <c r="M2267" t="s">
        <v>102</v>
      </c>
      <c r="N2267">
        <v>2266</v>
      </c>
      <c r="O2267">
        <v>4</v>
      </c>
    </row>
    <row r="2268" spans="1:15" hidden="1" x14ac:dyDescent="0.3">
      <c r="A2268" t="s">
        <v>8648</v>
      </c>
      <c r="B2268" t="s">
        <v>8649</v>
      </c>
      <c r="C2268" s="1" t="str">
        <f t="shared" si="359"/>
        <v>21:0455</v>
      </c>
      <c r="D2268" s="1" t="str">
        <f t="shared" si="360"/>
        <v>21:0149</v>
      </c>
      <c r="E2268" t="s">
        <v>8650</v>
      </c>
      <c r="F2268" t="s">
        <v>8651</v>
      </c>
      <c r="H2268">
        <v>54.886285000000001</v>
      </c>
      <c r="I2268">
        <v>-130.0941679</v>
      </c>
      <c r="J2268" s="1" t="str">
        <f t="shared" si="361"/>
        <v>NGR bulk stream sediment</v>
      </c>
      <c r="K2268" s="1" t="str">
        <f t="shared" si="362"/>
        <v>&lt;177 micron (NGR)</v>
      </c>
      <c r="L2268">
        <v>116</v>
      </c>
      <c r="M2268" t="s">
        <v>107</v>
      </c>
      <c r="N2268">
        <v>2267</v>
      </c>
      <c r="O2268">
        <v>1</v>
      </c>
    </row>
    <row r="2269" spans="1:15" hidden="1" x14ac:dyDescent="0.3">
      <c r="A2269" t="s">
        <v>8652</v>
      </c>
      <c r="B2269" t="s">
        <v>8653</v>
      </c>
      <c r="C2269" s="1" t="str">
        <f t="shared" si="359"/>
        <v>21:0455</v>
      </c>
      <c r="D2269" s="1" t="str">
        <f t="shared" si="360"/>
        <v>21:0149</v>
      </c>
      <c r="E2269" t="s">
        <v>8654</v>
      </c>
      <c r="F2269" t="s">
        <v>8655</v>
      </c>
      <c r="H2269">
        <v>54.8841562</v>
      </c>
      <c r="I2269">
        <v>-130.05451550000001</v>
      </c>
      <c r="J2269" s="1" t="str">
        <f t="shared" si="361"/>
        <v>NGR bulk stream sediment</v>
      </c>
      <c r="K2269" s="1" t="str">
        <f t="shared" si="362"/>
        <v>&lt;177 micron (NGR)</v>
      </c>
      <c r="L2269">
        <v>116</v>
      </c>
      <c r="M2269" t="s">
        <v>112</v>
      </c>
      <c r="N2269">
        <v>2268</v>
      </c>
      <c r="O2269">
        <v>2</v>
      </c>
    </row>
    <row r="2270" spans="1:15" hidden="1" x14ac:dyDescent="0.3">
      <c r="A2270" t="s">
        <v>8656</v>
      </c>
      <c r="B2270" t="s">
        <v>8657</v>
      </c>
      <c r="C2270" s="1" t="str">
        <f t="shared" si="359"/>
        <v>21:0455</v>
      </c>
      <c r="D2270" s="1" t="str">
        <f t="shared" si="360"/>
        <v>21:0149</v>
      </c>
      <c r="E2270" t="s">
        <v>8658</v>
      </c>
      <c r="F2270" t="s">
        <v>8659</v>
      </c>
      <c r="H2270">
        <v>54.966572499999998</v>
      </c>
      <c r="I2270">
        <v>-130.16241590000001</v>
      </c>
      <c r="J2270" s="1" t="str">
        <f t="shared" si="361"/>
        <v>NGR bulk stream sediment</v>
      </c>
      <c r="K2270" s="1" t="str">
        <f t="shared" si="362"/>
        <v>&lt;177 micron (NGR)</v>
      </c>
      <c r="L2270">
        <v>117</v>
      </c>
      <c r="M2270" t="s">
        <v>725</v>
      </c>
      <c r="N2270">
        <v>2269</v>
      </c>
      <c r="O2270">
        <v>3</v>
      </c>
    </row>
    <row r="2271" spans="1:15" hidden="1" x14ac:dyDescent="0.3">
      <c r="A2271" t="s">
        <v>8660</v>
      </c>
      <c r="B2271" t="s">
        <v>8661</v>
      </c>
      <c r="C2271" s="1" t="str">
        <f t="shared" si="359"/>
        <v>21:0455</v>
      </c>
      <c r="D2271" s="1" t="str">
        <f t="shared" si="360"/>
        <v>21:0149</v>
      </c>
      <c r="E2271" t="s">
        <v>8662</v>
      </c>
      <c r="F2271" t="s">
        <v>8663</v>
      </c>
      <c r="H2271">
        <v>54.866358200000001</v>
      </c>
      <c r="I2271">
        <v>-130.07117539999999</v>
      </c>
      <c r="J2271" s="1" t="str">
        <f t="shared" si="361"/>
        <v>NGR bulk stream sediment</v>
      </c>
      <c r="K2271" s="1" t="str">
        <f t="shared" si="362"/>
        <v>&lt;177 micron (NGR)</v>
      </c>
      <c r="L2271">
        <v>117</v>
      </c>
      <c r="M2271" t="s">
        <v>38</v>
      </c>
      <c r="N2271">
        <v>2270</v>
      </c>
      <c r="O2271">
        <v>2</v>
      </c>
    </row>
    <row r="2272" spans="1:15" hidden="1" x14ac:dyDescent="0.3">
      <c r="A2272" t="s">
        <v>8664</v>
      </c>
      <c r="B2272" t="s">
        <v>8665</v>
      </c>
      <c r="C2272" s="1" t="str">
        <f t="shared" si="359"/>
        <v>21:0455</v>
      </c>
      <c r="D2272" s="1" t="str">
        <f t="shared" si="360"/>
        <v>21:0149</v>
      </c>
      <c r="E2272" t="s">
        <v>8666</v>
      </c>
      <c r="F2272" t="s">
        <v>8667</v>
      </c>
      <c r="H2272">
        <v>54.854307200000001</v>
      </c>
      <c r="I2272">
        <v>-130.1693047</v>
      </c>
      <c r="J2272" s="1" t="str">
        <f t="shared" si="361"/>
        <v>NGR bulk stream sediment</v>
      </c>
      <c r="K2272" s="1" t="str">
        <f t="shared" si="362"/>
        <v>&lt;177 micron (NGR)</v>
      </c>
      <c r="L2272">
        <v>117</v>
      </c>
      <c r="M2272" t="s">
        <v>43</v>
      </c>
      <c r="N2272">
        <v>2271</v>
      </c>
      <c r="O2272">
        <v>1</v>
      </c>
    </row>
    <row r="2273" spans="1:15" hidden="1" x14ac:dyDescent="0.3">
      <c r="A2273" t="s">
        <v>8668</v>
      </c>
      <c r="B2273" t="s">
        <v>8669</v>
      </c>
      <c r="C2273" s="1" t="str">
        <f t="shared" si="359"/>
        <v>21:0455</v>
      </c>
      <c r="D2273" s="1" t="str">
        <f t="shared" si="360"/>
        <v>21:0149</v>
      </c>
      <c r="E2273" t="s">
        <v>8670</v>
      </c>
      <c r="F2273" t="s">
        <v>8671</v>
      </c>
      <c r="H2273">
        <v>54.873609600000002</v>
      </c>
      <c r="I2273">
        <v>-130.1489325</v>
      </c>
      <c r="J2273" s="1" t="str">
        <f t="shared" si="361"/>
        <v>NGR bulk stream sediment</v>
      </c>
      <c r="K2273" s="1" t="str">
        <f t="shared" si="362"/>
        <v>&lt;177 micron (NGR)</v>
      </c>
      <c r="L2273">
        <v>117</v>
      </c>
      <c r="M2273" t="s">
        <v>48</v>
      </c>
      <c r="N2273">
        <v>2272</v>
      </c>
      <c r="O2273">
        <v>1</v>
      </c>
    </row>
    <row r="2274" spans="1:15" hidden="1" x14ac:dyDescent="0.3">
      <c r="A2274" t="s">
        <v>8672</v>
      </c>
      <c r="B2274" t="s">
        <v>8673</v>
      </c>
      <c r="C2274" s="1" t="str">
        <f t="shared" si="359"/>
        <v>21:0455</v>
      </c>
      <c r="D2274" s="1" t="str">
        <f t="shared" si="360"/>
        <v>21:0149</v>
      </c>
      <c r="E2274" t="s">
        <v>8674</v>
      </c>
      <c r="F2274" t="s">
        <v>8675</v>
      </c>
      <c r="H2274">
        <v>54.9110461</v>
      </c>
      <c r="I2274">
        <v>-130.09909740000001</v>
      </c>
      <c r="J2274" s="1" t="str">
        <f t="shared" si="361"/>
        <v>NGR bulk stream sediment</v>
      </c>
      <c r="K2274" s="1" t="str">
        <f t="shared" si="362"/>
        <v>&lt;177 micron (NGR)</v>
      </c>
      <c r="L2274">
        <v>117</v>
      </c>
      <c r="M2274" t="s">
        <v>53</v>
      </c>
      <c r="N2274">
        <v>2273</v>
      </c>
      <c r="O2274">
        <v>2</v>
      </c>
    </row>
    <row r="2275" spans="1:15" hidden="1" x14ac:dyDescent="0.3">
      <c r="A2275" t="s">
        <v>8676</v>
      </c>
      <c r="B2275" t="s">
        <v>8677</v>
      </c>
      <c r="C2275" s="1" t="str">
        <f t="shared" si="359"/>
        <v>21:0455</v>
      </c>
      <c r="D2275" s="1" t="str">
        <f t="shared" si="360"/>
        <v>21:0149</v>
      </c>
      <c r="E2275" t="s">
        <v>8678</v>
      </c>
      <c r="F2275" t="s">
        <v>8679</v>
      </c>
      <c r="H2275">
        <v>54.922344299999999</v>
      </c>
      <c r="I2275">
        <v>-130.08614349999999</v>
      </c>
      <c r="J2275" s="1" t="str">
        <f t="shared" si="361"/>
        <v>NGR bulk stream sediment</v>
      </c>
      <c r="K2275" s="1" t="str">
        <f t="shared" si="362"/>
        <v>&lt;177 micron (NGR)</v>
      </c>
      <c r="L2275">
        <v>117</v>
      </c>
      <c r="M2275" t="s">
        <v>58</v>
      </c>
      <c r="N2275">
        <v>2274</v>
      </c>
      <c r="O2275">
        <v>3</v>
      </c>
    </row>
    <row r="2276" spans="1:15" hidden="1" x14ac:dyDescent="0.3">
      <c r="A2276" t="s">
        <v>8680</v>
      </c>
      <c r="B2276" t="s">
        <v>8681</v>
      </c>
      <c r="C2276" s="1" t="str">
        <f t="shared" si="359"/>
        <v>21:0455</v>
      </c>
      <c r="D2276" s="1" t="str">
        <f t="shared" si="360"/>
        <v>21:0149</v>
      </c>
      <c r="E2276" t="s">
        <v>8682</v>
      </c>
      <c r="F2276" t="s">
        <v>8683</v>
      </c>
      <c r="H2276">
        <v>54.955955400000001</v>
      </c>
      <c r="I2276">
        <v>-130.05153189999999</v>
      </c>
      <c r="J2276" s="1" t="str">
        <f t="shared" si="361"/>
        <v>NGR bulk stream sediment</v>
      </c>
      <c r="K2276" s="1" t="str">
        <f t="shared" si="362"/>
        <v>&lt;177 micron (NGR)</v>
      </c>
      <c r="L2276">
        <v>117</v>
      </c>
      <c r="M2276" t="s">
        <v>63</v>
      </c>
      <c r="N2276">
        <v>2275</v>
      </c>
      <c r="O2276">
        <v>6</v>
      </c>
    </row>
    <row r="2277" spans="1:15" hidden="1" x14ac:dyDescent="0.3">
      <c r="A2277" t="s">
        <v>8684</v>
      </c>
      <c r="B2277" t="s">
        <v>8685</v>
      </c>
      <c r="C2277" s="1" t="str">
        <f t="shared" si="359"/>
        <v>21:0455</v>
      </c>
      <c r="D2277" s="1" t="str">
        <f t="shared" si="360"/>
        <v>21:0149</v>
      </c>
      <c r="E2277" t="s">
        <v>8686</v>
      </c>
      <c r="F2277" t="s">
        <v>8687</v>
      </c>
      <c r="H2277">
        <v>54.975587900000001</v>
      </c>
      <c r="I2277">
        <v>-130.00621279999999</v>
      </c>
      <c r="J2277" s="1" t="str">
        <f t="shared" si="361"/>
        <v>NGR bulk stream sediment</v>
      </c>
      <c r="K2277" s="1" t="str">
        <f t="shared" si="362"/>
        <v>&lt;177 micron (NGR)</v>
      </c>
      <c r="L2277">
        <v>117</v>
      </c>
      <c r="M2277" t="s">
        <v>68</v>
      </c>
      <c r="N2277">
        <v>2276</v>
      </c>
      <c r="O2277">
        <v>1</v>
      </c>
    </row>
    <row r="2278" spans="1:15" hidden="1" x14ac:dyDescent="0.3">
      <c r="A2278" t="s">
        <v>8688</v>
      </c>
      <c r="B2278" t="s">
        <v>8689</v>
      </c>
      <c r="C2278" s="1" t="str">
        <f t="shared" si="359"/>
        <v>21:0455</v>
      </c>
      <c r="D2278" s="1" t="str">
        <f t="shared" si="360"/>
        <v>21:0149</v>
      </c>
      <c r="E2278" t="s">
        <v>8690</v>
      </c>
      <c r="F2278" t="s">
        <v>8691</v>
      </c>
      <c r="H2278">
        <v>54.988050100000002</v>
      </c>
      <c r="I2278">
        <v>-130.1025276</v>
      </c>
      <c r="J2278" s="1" t="str">
        <f t="shared" si="361"/>
        <v>NGR bulk stream sediment</v>
      </c>
      <c r="K2278" s="1" t="str">
        <f t="shared" si="362"/>
        <v>&lt;177 micron (NGR)</v>
      </c>
      <c r="L2278">
        <v>117</v>
      </c>
      <c r="M2278" t="s">
        <v>77</v>
      </c>
      <c r="N2278">
        <v>2277</v>
      </c>
      <c r="O2278">
        <v>3</v>
      </c>
    </row>
    <row r="2279" spans="1:15" hidden="1" x14ac:dyDescent="0.3">
      <c r="A2279" t="s">
        <v>8692</v>
      </c>
      <c r="B2279" t="s">
        <v>8693</v>
      </c>
      <c r="C2279" s="1" t="str">
        <f t="shared" si="359"/>
        <v>21:0455</v>
      </c>
      <c r="D2279" s="1" t="str">
        <f t="shared" si="360"/>
        <v>21:0149</v>
      </c>
      <c r="E2279" t="s">
        <v>8694</v>
      </c>
      <c r="F2279" t="s">
        <v>8695</v>
      </c>
      <c r="H2279">
        <v>54.996811399999999</v>
      </c>
      <c r="I2279">
        <v>-130.1146181</v>
      </c>
      <c r="J2279" s="1" t="str">
        <f t="shared" si="361"/>
        <v>NGR bulk stream sediment</v>
      </c>
      <c r="K2279" s="1" t="str">
        <f t="shared" si="362"/>
        <v>&lt;177 micron (NGR)</v>
      </c>
      <c r="L2279">
        <v>117</v>
      </c>
      <c r="M2279" t="s">
        <v>82</v>
      </c>
      <c r="N2279">
        <v>2278</v>
      </c>
      <c r="O2279">
        <v>8</v>
      </c>
    </row>
    <row r="2280" spans="1:15" hidden="1" x14ac:dyDescent="0.3">
      <c r="A2280" t="s">
        <v>8696</v>
      </c>
      <c r="B2280" t="s">
        <v>8697</v>
      </c>
      <c r="C2280" s="1" t="str">
        <f t="shared" si="359"/>
        <v>21:0455</v>
      </c>
      <c r="D2280" s="1" t="str">
        <f t="shared" si="360"/>
        <v>21:0149</v>
      </c>
      <c r="E2280" t="s">
        <v>8698</v>
      </c>
      <c r="F2280" t="s">
        <v>8699</v>
      </c>
      <c r="H2280">
        <v>54.944898100000003</v>
      </c>
      <c r="I2280">
        <v>-130.28627309999999</v>
      </c>
      <c r="J2280" s="1" t="str">
        <f t="shared" si="361"/>
        <v>NGR bulk stream sediment</v>
      </c>
      <c r="K2280" s="1" t="str">
        <f t="shared" si="362"/>
        <v>&lt;177 micron (NGR)</v>
      </c>
      <c r="L2280">
        <v>117</v>
      </c>
      <c r="M2280" t="s">
        <v>87</v>
      </c>
      <c r="N2280">
        <v>2279</v>
      </c>
      <c r="O2280">
        <v>2</v>
      </c>
    </row>
    <row r="2281" spans="1:15" hidden="1" x14ac:dyDescent="0.3">
      <c r="A2281" t="s">
        <v>8700</v>
      </c>
      <c r="B2281" t="s">
        <v>8701</v>
      </c>
      <c r="C2281" s="1" t="str">
        <f t="shared" si="359"/>
        <v>21:0455</v>
      </c>
      <c r="D2281" s="1" t="str">
        <f>HYPERLINK("https://geochem.nrcan.gc.ca/cdogs/content/svy/svy_e.htm", "")</f>
        <v/>
      </c>
      <c r="G2281" s="1" t="str">
        <f>HYPERLINK("https://geochem.nrcan.gc.ca/cdogs/content/cr_/cr_00119_e.htm", "119")</f>
        <v>119</v>
      </c>
      <c r="J2281" t="s">
        <v>31</v>
      </c>
      <c r="K2281" t="s">
        <v>32</v>
      </c>
      <c r="L2281">
        <v>117</v>
      </c>
      <c r="M2281" t="s">
        <v>33</v>
      </c>
      <c r="N2281">
        <v>2280</v>
      </c>
      <c r="O2281">
        <v>3</v>
      </c>
    </row>
    <row r="2282" spans="1:15" hidden="1" x14ac:dyDescent="0.3">
      <c r="A2282" t="s">
        <v>8702</v>
      </c>
      <c r="B2282" t="s">
        <v>8703</v>
      </c>
      <c r="C2282" s="1" t="str">
        <f t="shared" si="359"/>
        <v>21:0455</v>
      </c>
      <c r="D2282" s="1" t="str">
        <f t="shared" ref="D2282:D2294" si="363">HYPERLINK("https://geochem.nrcan.gc.ca/cdogs/content/svy/svy210149_e.htm", "21:0149")</f>
        <v>21:0149</v>
      </c>
      <c r="E2282" t="s">
        <v>8704</v>
      </c>
      <c r="F2282" t="s">
        <v>8705</v>
      </c>
      <c r="H2282">
        <v>54.953761900000003</v>
      </c>
      <c r="I2282">
        <v>-130.27426829999999</v>
      </c>
      <c r="J2282" s="1" t="str">
        <f t="shared" ref="J2282:J2294" si="364">HYPERLINK("https://geochem.nrcan.gc.ca/cdogs/content/kwd/kwd020030_e.htm", "NGR bulk stream sediment")</f>
        <v>NGR bulk stream sediment</v>
      </c>
      <c r="K2282" s="1" t="str">
        <f t="shared" ref="K2282:K2294" si="365">HYPERLINK("https://geochem.nrcan.gc.ca/cdogs/content/kwd/kwd080006_e.htm", "&lt;177 micron (NGR)")</f>
        <v>&lt;177 micron (NGR)</v>
      </c>
      <c r="L2282">
        <v>117</v>
      </c>
      <c r="M2282" t="s">
        <v>92</v>
      </c>
      <c r="N2282">
        <v>2281</v>
      </c>
      <c r="O2282">
        <v>5</v>
      </c>
    </row>
    <row r="2283" spans="1:15" hidden="1" x14ac:dyDescent="0.3">
      <c r="A2283" t="s">
        <v>8706</v>
      </c>
      <c r="B2283" t="s">
        <v>8707</v>
      </c>
      <c r="C2283" s="1" t="str">
        <f t="shared" si="359"/>
        <v>21:0455</v>
      </c>
      <c r="D2283" s="1" t="str">
        <f t="shared" si="363"/>
        <v>21:0149</v>
      </c>
      <c r="E2283" t="s">
        <v>8708</v>
      </c>
      <c r="F2283" t="s">
        <v>8709</v>
      </c>
      <c r="H2283">
        <v>54.994225100000001</v>
      </c>
      <c r="I2283">
        <v>-130.23738539999999</v>
      </c>
      <c r="J2283" s="1" t="str">
        <f t="shared" si="364"/>
        <v>NGR bulk stream sediment</v>
      </c>
      <c r="K2283" s="1" t="str">
        <f t="shared" si="365"/>
        <v>&lt;177 micron (NGR)</v>
      </c>
      <c r="L2283">
        <v>117</v>
      </c>
      <c r="M2283" t="s">
        <v>97</v>
      </c>
      <c r="N2283">
        <v>2282</v>
      </c>
      <c r="O2283">
        <v>3</v>
      </c>
    </row>
    <row r="2284" spans="1:15" hidden="1" x14ac:dyDescent="0.3">
      <c r="A2284" t="s">
        <v>8710</v>
      </c>
      <c r="B2284" t="s">
        <v>8711</v>
      </c>
      <c r="C2284" s="1" t="str">
        <f t="shared" si="359"/>
        <v>21:0455</v>
      </c>
      <c r="D2284" s="1" t="str">
        <f t="shared" si="363"/>
        <v>21:0149</v>
      </c>
      <c r="E2284" t="s">
        <v>8712</v>
      </c>
      <c r="F2284" t="s">
        <v>8713</v>
      </c>
      <c r="H2284">
        <v>54.988067299999997</v>
      </c>
      <c r="I2284">
        <v>-130.1649467</v>
      </c>
      <c r="J2284" s="1" t="str">
        <f t="shared" si="364"/>
        <v>NGR bulk stream sediment</v>
      </c>
      <c r="K2284" s="1" t="str">
        <f t="shared" si="365"/>
        <v>&lt;177 micron (NGR)</v>
      </c>
      <c r="L2284">
        <v>117</v>
      </c>
      <c r="M2284" t="s">
        <v>102</v>
      </c>
      <c r="N2284">
        <v>2283</v>
      </c>
      <c r="O2284">
        <v>12</v>
      </c>
    </row>
    <row r="2285" spans="1:15" hidden="1" x14ac:dyDescent="0.3">
      <c r="A2285" t="s">
        <v>8714</v>
      </c>
      <c r="B2285" t="s">
        <v>8715</v>
      </c>
      <c r="C2285" s="1" t="str">
        <f t="shared" si="359"/>
        <v>21:0455</v>
      </c>
      <c r="D2285" s="1" t="str">
        <f t="shared" si="363"/>
        <v>21:0149</v>
      </c>
      <c r="E2285" t="s">
        <v>8716</v>
      </c>
      <c r="F2285" t="s">
        <v>8717</v>
      </c>
      <c r="H2285">
        <v>54.980975200000003</v>
      </c>
      <c r="I2285">
        <v>-130.16306839999999</v>
      </c>
      <c r="J2285" s="1" t="str">
        <f t="shared" si="364"/>
        <v>NGR bulk stream sediment</v>
      </c>
      <c r="K2285" s="1" t="str">
        <f t="shared" si="365"/>
        <v>&lt;177 micron (NGR)</v>
      </c>
      <c r="L2285">
        <v>117</v>
      </c>
      <c r="M2285" t="s">
        <v>107</v>
      </c>
      <c r="N2285">
        <v>2284</v>
      </c>
      <c r="O2285">
        <v>2</v>
      </c>
    </row>
    <row r="2286" spans="1:15" hidden="1" x14ac:dyDescent="0.3">
      <c r="A2286" t="s">
        <v>8718</v>
      </c>
      <c r="B2286" t="s">
        <v>8719</v>
      </c>
      <c r="C2286" s="1" t="str">
        <f t="shared" si="359"/>
        <v>21:0455</v>
      </c>
      <c r="D2286" s="1" t="str">
        <f t="shared" si="363"/>
        <v>21:0149</v>
      </c>
      <c r="E2286" t="s">
        <v>8658</v>
      </c>
      <c r="F2286" t="s">
        <v>8720</v>
      </c>
      <c r="H2286">
        <v>54.966572499999998</v>
      </c>
      <c r="I2286">
        <v>-130.16241590000001</v>
      </c>
      <c r="J2286" s="1" t="str">
        <f t="shared" si="364"/>
        <v>NGR bulk stream sediment</v>
      </c>
      <c r="K2286" s="1" t="str">
        <f t="shared" si="365"/>
        <v>&lt;177 micron (NGR)</v>
      </c>
      <c r="L2286">
        <v>117</v>
      </c>
      <c r="M2286" t="s">
        <v>733</v>
      </c>
      <c r="N2286">
        <v>2285</v>
      </c>
      <c r="O2286">
        <v>3</v>
      </c>
    </row>
    <row r="2287" spans="1:15" hidden="1" x14ac:dyDescent="0.3">
      <c r="A2287" t="s">
        <v>8721</v>
      </c>
      <c r="B2287" t="s">
        <v>8722</v>
      </c>
      <c r="C2287" s="1" t="str">
        <f t="shared" si="359"/>
        <v>21:0455</v>
      </c>
      <c r="D2287" s="1" t="str">
        <f t="shared" si="363"/>
        <v>21:0149</v>
      </c>
      <c r="E2287" t="s">
        <v>8658</v>
      </c>
      <c r="F2287" t="s">
        <v>8723</v>
      </c>
      <c r="H2287">
        <v>54.966572499999998</v>
      </c>
      <c r="I2287">
        <v>-130.16241590000001</v>
      </c>
      <c r="J2287" s="1" t="str">
        <f t="shared" si="364"/>
        <v>NGR bulk stream sediment</v>
      </c>
      <c r="K2287" s="1" t="str">
        <f t="shared" si="365"/>
        <v>&lt;177 micron (NGR)</v>
      </c>
      <c r="L2287">
        <v>117</v>
      </c>
      <c r="M2287" t="s">
        <v>729</v>
      </c>
      <c r="N2287">
        <v>2286</v>
      </c>
      <c r="O2287">
        <v>2</v>
      </c>
    </row>
    <row r="2288" spans="1:15" hidden="1" x14ac:dyDescent="0.3">
      <c r="A2288" t="s">
        <v>8724</v>
      </c>
      <c r="B2288" t="s">
        <v>8725</v>
      </c>
      <c r="C2288" s="1" t="str">
        <f t="shared" si="359"/>
        <v>21:0455</v>
      </c>
      <c r="D2288" s="1" t="str">
        <f t="shared" si="363"/>
        <v>21:0149</v>
      </c>
      <c r="E2288" t="s">
        <v>8726</v>
      </c>
      <c r="F2288" t="s">
        <v>8727</v>
      </c>
      <c r="H2288">
        <v>54.946453900000002</v>
      </c>
      <c r="I2288">
        <v>-130.1691391</v>
      </c>
      <c r="J2288" s="1" t="str">
        <f t="shared" si="364"/>
        <v>NGR bulk stream sediment</v>
      </c>
      <c r="K2288" s="1" t="str">
        <f t="shared" si="365"/>
        <v>&lt;177 micron (NGR)</v>
      </c>
      <c r="L2288">
        <v>117</v>
      </c>
      <c r="M2288" t="s">
        <v>112</v>
      </c>
      <c r="N2288">
        <v>2287</v>
      </c>
      <c r="O2288">
        <v>5</v>
      </c>
    </row>
    <row r="2289" spans="1:15" hidden="1" x14ac:dyDescent="0.3">
      <c r="A2289" t="s">
        <v>8728</v>
      </c>
      <c r="B2289" t="s">
        <v>8729</v>
      </c>
      <c r="C2289" s="1" t="str">
        <f t="shared" si="359"/>
        <v>21:0455</v>
      </c>
      <c r="D2289" s="1" t="str">
        <f t="shared" si="363"/>
        <v>21:0149</v>
      </c>
      <c r="E2289" t="s">
        <v>8730</v>
      </c>
      <c r="F2289" t="s">
        <v>8731</v>
      </c>
      <c r="H2289">
        <v>54.929891499999997</v>
      </c>
      <c r="I2289">
        <v>-130.1872434</v>
      </c>
      <c r="J2289" s="1" t="str">
        <f t="shared" si="364"/>
        <v>NGR bulk stream sediment</v>
      </c>
      <c r="K2289" s="1" t="str">
        <f t="shared" si="365"/>
        <v>&lt;177 micron (NGR)</v>
      </c>
      <c r="L2289">
        <v>117</v>
      </c>
      <c r="M2289" t="s">
        <v>800</v>
      </c>
      <c r="N2289">
        <v>2288</v>
      </c>
      <c r="O2289">
        <v>4</v>
      </c>
    </row>
    <row r="2290" spans="1:15" hidden="1" x14ac:dyDescent="0.3">
      <c r="A2290" t="s">
        <v>8732</v>
      </c>
      <c r="B2290" t="s">
        <v>8733</v>
      </c>
      <c r="C2290" s="1" t="str">
        <f t="shared" si="359"/>
        <v>21:0455</v>
      </c>
      <c r="D2290" s="1" t="str">
        <f t="shared" si="363"/>
        <v>21:0149</v>
      </c>
      <c r="E2290" t="s">
        <v>8734</v>
      </c>
      <c r="F2290" t="s">
        <v>8735</v>
      </c>
      <c r="H2290">
        <v>54.885736399999999</v>
      </c>
      <c r="I2290">
        <v>-130.23294609999999</v>
      </c>
      <c r="J2290" s="1" t="str">
        <f t="shared" si="364"/>
        <v>NGR bulk stream sediment</v>
      </c>
      <c r="K2290" s="1" t="str">
        <f t="shared" si="365"/>
        <v>&lt;177 micron (NGR)</v>
      </c>
      <c r="L2290">
        <v>118</v>
      </c>
      <c r="M2290" t="s">
        <v>19</v>
      </c>
      <c r="N2290">
        <v>2289</v>
      </c>
      <c r="O2290">
        <v>4</v>
      </c>
    </row>
    <row r="2291" spans="1:15" hidden="1" x14ac:dyDescent="0.3">
      <c r="A2291" t="s">
        <v>8736</v>
      </c>
      <c r="B2291" t="s">
        <v>8737</v>
      </c>
      <c r="C2291" s="1" t="str">
        <f t="shared" si="359"/>
        <v>21:0455</v>
      </c>
      <c r="D2291" s="1" t="str">
        <f t="shared" si="363"/>
        <v>21:0149</v>
      </c>
      <c r="E2291" t="s">
        <v>8738</v>
      </c>
      <c r="F2291" t="s">
        <v>8739</v>
      </c>
      <c r="H2291">
        <v>54.918522099999997</v>
      </c>
      <c r="I2291">
        <v>-130.1935225</v>
      </c>
      <c r="J2291" s="1" t="str">
        <f t="shared" si="364"/>
        <v>NGR bulk stream sediment</v>
      </c>
      <c r="K2291" s="1" t="str">
        <f t="shared" si="365"/>
        <v>&lt;177 micron (NGR)</v>
      </c>
      <c r="L2291">
        <v>118</v>
      </c>
      <c r="M2291" t="s">
        <v>38</v>
      </c>
      <c r="N2291">
        <v>2290</v>
      </c>
      <c r="O2291">
        <v>4</v>
      </c>
    </row>
    <row r="2292" spans="1:15" hidden="1" x14ac:dyDescent="0.3">
      <c r="A2292" t="s">
        <v>8740</v>
      </c>
      <c r="B2292" t="s">
        <v>8741</v>
      </c>
      <c r="C2292" s="1" t="str">
        <f t="shared" si="359"/>
        <v>21:0455</v>
      </c>
      <c r="D2292" s="1" t="str">
        <f t="shared" si="363"/>
        <v>21:0149</v>
      </c>
      <c r="E2292" t="s">
        <v>8742</v>
      </c>
      <c r="F2292" t="s">
        <v>8743</v>
      </c>
      <c r="H2292">
        <v>54.887618799999998</v>
      </c>
      <c r="I2292">
        <v>-130.23077409999999</v>
      </c>
      <c r="J2292" s="1" t="str">
        <f t="shared" si="364"/>
        <v>NGR bulk stream sediment</v>
      </c>
      <c r="K2292" s="1" t="str">
        <f t="shared" si="365"/>
        <v>&lt;177 micron (NGR)</v>
      </c>
      <c r="L2292">
        <v>118</v>
      </c>
      <c r="M2292" t="s">
        <v>43</v>
      </c>
      <c r="N2292">
        <v>2291</v>
      </c>
      <c r="O2292">
        <v>3</v>
      </c>
    </row>
    <row r="2293" spans="1:15" hidden="1" x14ac:dyDescent="0.3">
      <c r="A2293" t="s">
        <v>8744</v>
      </c>
      <c r="B2293" t="s">
        <v>8745</v>
      </c>
      <c r="C2293" s="1" t="str">
        <f t="shared" si="359"/>
        <v>21:0455</v>
      </c>
      <c r="D2293" s="1" t="str">
        <f t="shared" si="363"/>
        <v>21:0149</v>
      </c>
      <c r="E2293" t="s">
        <v>8734</v>
      </c>
      <c r="F2293" t="s">
        <v>8746</v>
      </c>
      <c r="H2293">
        <v>54.885736399999999</v>
      </c>
      <c r="I2293">
        <v>-130.23294609999999</v>
      </c>
      <c r="J2293" s="1" t="str">
        <f t="shared" si="364"/>
        <v>NGR bulk stream sediment</v>
      </c>
      <c r="K2293" s="1" t="str">
        <f t="shared" si="365"/>
        <v>&lt;177 micron (NGR)</v>
      </c>
      <c r="L2293">
        <v>118</v>
      </c>
      <c r="M2293" t="s">
        <v>72</v>
      </c>
      <c r="N2293">
        <v>2292</v>
      </c>
      <c r="O2293">
        <v>3</v>
      </c>
    </row>
    <row r="2294" spans="1:15" hidden="1" x14ac:dyDescent="0.3">
      <c r="A2294" t="s">
        <v>8747</v>
      </c>
      <c r="B2294" t="s">
        <v>8748</v>
      </c>
      <c r="C2294" s="1" t="str">
        <f t="shared" si="359"/>
        <v>21:0455</v>
      </c>
      <c r="D2294" s="1" t="str">
        <f t="shared" si="363"/>
        <v>21:0149</v>
      </c>
      <c r="E2294" t="s">
        <v>8749</v>
      </c>
      <c r="F2294" t="s">
        <v>8750</v>
      </c>
      <c r="H2294">
        <v>54.850080599999998</v>
      </c>
      <c r="I2294">
        <v>-130.2765771</v>
      </c>
      <c r="J2294" s="1" t="str">
        <f t="shared" si="364"/>
        <v>NGR bulk stream sediment</v>
      </c>
      <c r="K2294" s="1" t="str">
        <f t="shared" si="365"/>
        <v>&lt;177 micron (NGR)</v>
      </c>
      <c r="L2294">
        <v>118</v>
      </c>
      <c r="M2294" t="s">
        <v>48</v>
      </c>
      <c r="N2294">
        <v>2293</v>
      </c>
      <c r="O2294">
        <v>2</v>
      </c>
    </row>
    <row r="2295" spans="1:15" hidden="1" x14ac:dyDescent="0.3">
      <c r="A2295" t="s">
        <v>8751</v>
      </c>
      <c r="B2295" t="s">
        <v>8752</v>
      </c>
      <c r="C2295" s="1" t="str">
        <f t="shared" si="359"/>
        <v>21:0455</v>
      </c>
      <c r="D2295" s="1" t="str">
        <f>HYPERLINK("https://geochem.nrcan.gc.ca/cdogs/content/svy/svy_e.htm", "")</f>
        <v/>
      </c>
      <c r="G2295" s="1" t="str">
        <f>HYPERLINK("https://geochem.nrcan.gc.ca/cdogs/content/cr_/cr_00120_e.htm", "120")</f>
        <v>120</v>
      </c>
      <c r="J2295" t="s">
        <v>31</v>
      </c>
      <c r="K2295" t="s">
        <v>32</v>
      </c>
      <c r="L2295">
        <v>118</v>
      </c>
      <c r="M2295" t="s">
        <v>33</v>
      </c>
      <c r="N2295">
        <v>2294</v>
      </c>
      <c r="O2295">
        <v>2</v>
      </c>
    </row>
    <row r="2296" spans="1:15" hidden="1" x14ac:dyDescent="0.3">
      <c r="A2296" t="s">
        <v>8753</v>
      </c>
      <c r="B2296" t="s">
        <v>8754</v>
      </c>
      <c r="C2296" s="1" t="str">
        <f t="shared" si="359"/>
        <v>21:0455</v>
      </c>
      <c r="D2296" s="1" t="str">
        <f t="shared" ref="D2296:D2331" si="366">HYPERLINK("https://geochem.nrcan.gc.ca/cdogs/content/svy/svy210149_e.htm", "21:0149")</f>
        <v>21:0149</v>
      </c>
      <c r="E2296" t="s">
        <v>8755</v>
      </c>
      <c r="F2296" t="s">
        <v>8756</v>
      </c>
      <c r="H2296">
        <v>54.832239899999998</v>
      </c>
      <c r="I2296">
        <v>-130.3045056</v>
      </c>
      <c r="J2296" s="1" t="str">
        <f t="shared" ref="J2296:J2331" si="367">HYPERLINK("https://geochem.nrcan.gc.ca/cdogs/content/kwd/kwd020030_e.htm", "NGR bulk stream sediment")</f>
        <v>NGR bulk stream sediment</v>
      </c>
      <c r="K2296" s="1" t="str">
        <f t="shared" ref="K2296:K2331" si="368">HYPERLINK("https://geochem.nrcan.gc.ca/cdogs/content/kwd/kwd080006_e.htm", "&lt;177 micron (NGR)")</f>
        <v>&lt;177 micron (NGR)</v>
      </c>
      <c r="L2296">
        <v>118</v>
      </c>
      <c r="M2296" t="s">
        <v>24</v>
      </c>
      <c r="N2296">
        <v>2295</v>
      </c>
      <c r="O2296">
        <v>2</v>
      </c>
    </row>
    <row r="2297" spans="1:15" hidden="1" x14ac:dyDescent="0.3">
      <c r="A2297" t="s">
        <v>8757</v>
      </c>
      <c r="B2297" t="s">
        <v>8758</v>
      </c>
      <c r="C2297" s="1" t="str">
        <f t="shared" si="359"/>
        <v>21:0455</v>
      </c>
      <c r="D2297" s="1" t="str">
        <f t="shared" si="366"/>
        <v>21:0149</v>
      </c>
      <c r="E2297" t="s">
        <v>8755</v>
      </c>
      <c r="F2297" t="s">
        <v>8759</v>
      </c>
      <c r="H2297">
        <v>54.832239899999998</v>
      </c>
      <c r="I2297">
        <v>-130.3045056</v>
      </c>
      <c r="J2297" s="1" t="str">
        <f t="shared" si="367"/>
        <v>NGR bulk stream sediment</v>
      </c>
      <c r="K2297" s="1" t="str">
        <f t="shared" si="368"/>
        <v>&lt;177 micron (NGR)</v>
      </c>
      <c r="L2297">
        <v>118</v>
      </c>
      <c r="M2297" t="s">
        <v>28</v>
      </c>
      <c r="N2297">
        <v>2296</v>
      </c>
      <c r="O2297">
        <v>2</v>
      </c>
    </row>
    <row r="2298" spans="1:15" hidden="1" x14ac:dyDescent="0.3">
      <c r="A2298" t="s">
        <v>8760</v>
      </c>
      <c r="B2298" t="s">
        <v>8761</v>
      </c>
      <c r="C2298" s="1" t="str">
        <f t="shared" si="359"/>
        <v>21:0455</v>
      </c>
      <c r="D2298" s="1" t="str">
        <f t="shared" si="366"/>
        <v>21:0149</v>
      </c>
      <c r="E2298" t="s">
        <v>8762</v>
      </c>
      <c r="F2298" t="s">
        <v>8763</v>
      </c>
      <c r="H2298">
        <v>54.829039799999997</v>
      </c>
      <c r="I2298">
        <v>-130.31123650000001</v>
      </c>
      <c r="J2298" s="1" t="str">
        <f t="shared" si="367"/>
        <v>NGR bulk stream sediment</v>
      </c>
      <c r="K2298" s="1" t="str">
        <f t="shared" si="368"/>
        <v>&lt;177 micron (NGR)</v>
      </c>
      <c r="L2298">
        <v>118</v>
      </c>
      <c r="M2298" t="s">
        <v>53</v>
      </c>
      <c r="N2298">
        <v>2297</v>
      </c>
      <c r="O2298">
        <v>2</v>
      </c>
    </row>
    <row r="2299" spans="1:15" hidden="1" x14ac:dyDescent="0.3">
      <c r="A2299" t="s">
        <v>8764</v>
      </c>
      <c r="B2299" t="s">
        <v>8765</v>
      </c>
      <c r="C2299" s="1" t="str">
        <f t="shared" si="359"/>
        <v>21:0455</v>
      </c>
      <c r="D2299" s="1" t="str">
        <f t="shared" si="366"/>
        <v>21:0149</v>
      </c>
      <c r="E2299" t="s">
        <v>8766</v>
      </c>
      <c r="F2299" t="s">
        <v>8767</v>
      </c>
      <c r="H2299">
        <v>54.806158699999997</v>
      </c>
      <c r="I2299">
        <v>-130.36513650000001</v>
      </c>
      <c r="J2299" s="1" t="str">
        <f t="shared" si="367"/>
        <v>NGR bulk stream sediment</v>
      </c>
      <c r="K2299" s="1" t="str">
        <f t="shared" si="368"/>
        <v>&lt;177 micron (NGR)</v>
      </c>
      <c r="L2299">
        <v>118</v>
      </c>
      <c r="M2299" t="s">
        <v>58</v>
      </c>
      <c r="N2299">
        <v>2298</v>
      </c>
      <c r="O2299">
        <v>2</v>
      </c>
    </row>
    <row r="2300" spans="1:15" hidden="1" x14ac:dyDescent="0.3">
      <c r="A2300" t="s">
        <v>8768</v>
      </c>
      <c r="B2300" t="s">
        <v>8769</v>
      </c>
      <c r="C2300" s="1" t="str">
        <f t="shared" si="359"/>
        <v>21:0455</v>
      </c>
      <c r="D2300" s="1" t="str">
        <f t="shared" si="366"/>
        <v>21:0149</v>
      </c>
      <c r="E2300" t="s">
        <v>8770</v>
      </c>
      <c r="F2300" t="s">
        <v>8771</v>
      </c>
      <c r="H2300">
        <v>54.791000799999999</v>
      </c>
      <c r="I2300">
        <v>-130.38232479999999</v>
      </c>
      <c r="J2300" s="1" t="str">
        <f t="shared" si="367"/>
        <v>NGR bulk stream sediment</v>
      </c>
      <c r="K2300" s="1" t="str">
        <f t="shared" si="368"/>
        <v>&lt;177 micron (NGR)</v>
      </c>
      <c r="L2300">
        <v>118</v>
      </c>
      <c r="M2300" t="s">
        <v>63</v>
      </c>
      <c r="N2300">
        <v>2299</v>
      </c>
      <c r="O2300">
        <v>5</v>
      </c>
    </row>
    <row r="2301" spans="1:15" hidden="1" x14ac:dyDescent="0.3">
      <c r="A2301" t="s">
        <v>8772</v>
      </c>
      <c r="B2301" t="s">
        <v>8773</v>
      </c>
      <c r="C2301" s="1" t="str">
        <f t="shared" si="359"/>
        <v>21:0455</v>
      </c>
      <c r="D2301" s="1" t="str">
        <f t="shared" si="366"/>
        <v>21:0149</v>
      </c>
      <c r="E2301" t="s">
        <v>8774</v>
      </c>
      <c r="F2301" t="s">
        <v>8775</v>
      </c>
      <c r="H2301">
        <v>54.755257</v>
      </c>
      <c r="I2301">
        <v>-130.45703209999999</v>
      </c>
      <c r="J2301" s="1" t="str">
        <f t="shared" si="367"/>
        <v>NGR bulk stream sediment</v>
      </c>
      <c r="K2301" s="1" t="str">
        <f t="shared" si="368"/>
        <v>&lt;177 micron (NGR)</v>
      </c>
      <c r="L2301">
        <v>118</v>
      </c>
      <c r="M2301" t="s">
        <v>68</v>
      </c>
      <c r="N2301">
        <v>2300</v>
      </c>
      <c r="O2301">
        <v>1</v>
      </c>
    </row>
    <row r="2302" spans="1:15" hidden="1" x14ac:dyDescent="0.3">
      <c r="A2302" t="s">
        <v>8776</v>
      </c>
      <c r="B2302" t="s">
        <v>8777</v>
      </c>
      <c r="C2302" s="1" t="str">
        <f t="shared" si="359"/>
        <v>21:0455</v>
      </c>
      <c r="D2302" s="1" t="str">
        <f t="shared" si="366"/>
        <v>21:0149</v>
      </c>
      <c r="E2302" t="s">
        <v>8778</v>
      </c>
      <c r="F2302" t="s">
        <v>8779</v>
      </c>
      <c r="H2302">
        <v>54.789680500000003</v>
      </c>
      <c r="I2302">
        <v>-130.443431</v>
      </c>
      <c r="J2302" s="1" t="str">
        <f t="shared" si="367"/>
        <v>NGR bulk stream sediment</v>
      </c>
      <c r="K2302" s="1" t="str">
        <f t="shared" si="368"/>
        <v>&lt;177 micron (NGR)</v>
      </c>
      <c r="L2302">
        <v>118</v>
      </c>
      <c r="M2302" t="s">
        <v>77</v>
      </c>
      <c r="N2302">
        <v>2301</v>
      </c>
      <c r="O2302">
        <v>2</v>
      </c>
    </row>
    <row r="2303" spans="1:15" hidden="1" x14ac:dyDescent="0.3">
      <c r="A2303" t="s">
        <v>8780</v>
      </c>
      <c r="B2303" t="s">
        <v>8781</v>
      </c>
      <c r="C2303" s="1" t="str">
        <f t="shared" si="359"/>
        <v>21:0455</v>
      </c>
      <c r="D2303" s="1" t="str">
        <f t="shared" si="366"/>
        <v>21:0149</v>
      </c>
      <c r="E2303" t="s">
        <v>8782</v>
      </c>
      <c r="F2303" t="s">
        <v>8783</v>
      </c>
      <c r="H2303">
        <v>54.789616299999999</v>
      </c>
      <c r="I2303">
        <v>-130.54577810000001</v>
      </c>
      <c r="J2303" s="1" t="str">
        <f t="shared" si="367"/>
        <v>NGR bulk stream sediment</v>
      </c>
      <c r="K2303" s="1" t="str">
        <f t="shared" si="368"/>
        <v>&lt;177 micron (NGR)</v>
      </c>
      <c r="L2303">
        <v>118</v>
      </c>
      <c r="M2303" t="s">
        <v>82</v>
      </c>
      <c r="N2303">
        <v>2302</v>
      </c>
      <c r="O2303">
        <v>2</v>
      </c>
    </row>
    <row r="2304" spans="1:15" hidden="1" x14ac:dyDescent="0.3">
      <c r="A2304" t="s">
        <v>8784</v>
      </c>
      <c r="B2304" t="s">
        <v>8785</v>
      </c>
      <c r="C2304" s="1" t="str">
        <f t="shared" si="359"/>
        <v>21:0455</v>
      </c>
      <c r="D2304" s="1" t="str">
        <f t="shared" si="366"/>
        <v>21:0149</v>
      </c>
      <c r="E2304" t="s">
        <v>8786</v>
      </c>
      <c r="F2304" t="s">
        <v>8787</v>
      </c>
      <c r="H2304">
        <v>54.810096999999999</v>
      </c>
      <c r="I2304">
        <v>-130.5096039</v>
      </c>
      <c r="J2304" s="1" t="str">
        <f t="shared" si="367"/>
        <v>NGR bulk stream sediment</v>
      </c>
      <c r="K2304" s="1" t="str">
        <f t="shared" si="368"/>
        <v>&lt;177 micron (NGR)</v>
      </c>
      <c r="L2304">
        <v>118</v>
      </c>
      <c r="M2304" t="s">
        <v>87</v>
      </c>
      <c r="N2304">
        <v>2303</v>
      </c>
      <c r="O2304">
        <v>3</v>
      </c>
    </row>
    <row r="2305" spans="1:15" hidden="1" x14ac:dyDescent="0.3">
      <c r="A2305" t="s">
        <v>8788</v>
      </c>
      <c r="B2305" t="s">
        <v>8789</v>
      </c>
      <c r="C2305" s="1" t="str">
        <f t="shared" si="359"/>
        <v>21:0455</v>
      </c>
      <c r="D2305" s="1" t="str">
        <f t="shared" si="366"/>
        <v>21:0149</v>
      </c>
      <c r="E2305" t="s">
        <v>8790</v>
      </c>
      <c r="F2305" t="s">
        <v>8791</v>
      </c>
      <c r="H2305">
        <v>54.917056600000002</v>
      </c>
      <c r="I2305">
        <v>-130.323576</v>
      </c>
      <c r="J2305" s="1" t="str">
        <f t="shared" si="367"/>
        <v>NGR bulk stream sediment</v>
      </c>
      <c r="K2305" s="1" t="str">
        <f t="shared" si="368"/>
        <v>&lt;177 micron (NGR)</v>
      </c>
      <c r="L2305">
        <v>118</v>
      </c>
      <c r="M2305" t="s">
        <v>92</v>
      </c>
      <c r="N2305">
        <v>2304</v>
      </c>
      <c r="O2305">
        <v>3</v>
      </c>
    </row>
    <row r="2306" spans="1:15" hidden="1" x14ac:dyDescent="0.3">
      <c r="A2306" t="s">
        <v>8792</v>
      </c>
      <c r="B2306" t="s">
        <v>8793</v>
      </c>
      <c r="C2306" s="1" t="str">
        <f t="shared" ref="C2306:C2369" si="369">HYPERLINK("https://geochem.nrcan.gc.ca/cdogs/content/bdl/bdl210455_e.htm", "21:0455")</f>
        <v>21:0455</v>
      </c>
      <c r="D2306" s="1" t="str">
        <f t="shared" si="366"/>
        <v>21:0149</v>
      </c>
      <c r="E2306" t="s">
        <v>8794</v>
      </c>
      <c r="F2306" t="s">
        <v>8795</v>
      </c>
      <c r="H2306">
        <v>54.919400500000002</v>
      </c>
      <c r="I2306">
        <v>-130.3220925</v>
      </c>
      <c r="J2306" s="1" t="str">
        <f t="shared" si="367"/>
        <v>NGR bulk stream sediment</v>
      </c>
      <c r="K2306" s="1" t="str">
        <f t="shared" si="368"/>
        <v>&lt;177 micron (NGR)</v>
      </c>
      <c r="L2306">
        <v>118</v>
      </c>
      <c r="M2306" t="s">
        <v>97</v>
      </c>
      <c r="N2306">
        <v>2305</v>
      </c>
      <c r="O2306">
        <v>2</v>
      </c>
    </row>
    <row r="2307" spans="1:15" hidden="1" x14ac:dyDescent="0.3">
      <c r="A2307" t="s">
        <v>8796</v>
      </c>
      <c r="B2307" t="s">
        <v>8797</v>
      </c>
      <c r="C2307" s="1" t="str">
        <f t="shared" si="369"/>
        <v>21:0455</v>
      </c>
      <c r="D2307" s="1" t="str">
        <f t="shared" si="366"/>
        <v>21:0149</v>
      </c>
      <c r="E2307" t="s">
        <v>8798</v>
      </c>
      <c r="F2307" t="s">
        <v>8799</v>
      </c>
      <c r="H2307">
        <v>54.8686486</v>
      </c>
      <c r="I2307">
        <v>-130.4108253</v>
      </c>
      <c r="J2307" s="1" t="str">
        <f t="shared" si="367"/>
        <v>NGR bulk stream sediment</v>
      </c>
      <c r="K2307" s="1" t="str">
        <f t="shared" si="368"/>
        <v>&lt;177 micron (NGR)</v>
      </c>
      <c r="L2307">
        <v>118</v>
      </c>
      <c r="M2307" t="s">
        <v>102</v>
      </c>
      <c r="N2307">
        <v>2306</v>
      </c>
      <c r="O2307">
        <v>2</v>
      </c>
    </row>
    <row r="2308" spans="1:15" hidden="1" x14ac:dyDescent="0.3">
      <c r="A2308" t="s">
        <v>8800</v>
      </c>
      <c r="B2308" t="s">
        <v>8801</v>
      </c>
      <c r="C2308" s="1" t="str">
        <f t="shared" si="369"/>
        <v>21:0455</v>
      </c>
      <c r="D2308" s="1" t="str">
        <f t="shared" si="366"/>
        <v>21:0149</v>
      </c>
      <c r="E2308" t="s">
        <v>8802</v>
      </c>
      <c r="F2308" t="s">
        <v>8803</v>
      </c>
      <c r="H2308">
        <v>54.817401599999997</v>
      </c>
      <c r="I2308">
        <v>-130.43937560000001</v>
      </c>
      <c r="J2308" s="1" t="str">
        <f t="shared" si="367"/>
        <v>NGR bulk stream sediment</v>
      </c>
      <c r="K2308" s="1" t="str">
        <f t="shared" si="368"/>
        <v>&lt;177 micron (NGR)</v>
      </c>
      <c r="L2308">
        <v>118</v>
      </c>
      <c r="M2308" t="s">
        <v>107</v>
      </c>
      <c r="N2308">
        <v>2307</v>
      </c>
      <c r="O2308">
        <v>2</v>
      </c>
    </row>
    <row r="2309" spans="1:15" hidden="1" x14ac:dyDescent="0.3">
      <c r="A2309" t="s">
        <v>8804</v>
      </c>
      <c r="B2309" t="s">
        <v>8805</v>
      </c>
      <c r="C2309" s="1" t="str">
        <f t="shared" si="369"/>
        <v>21:0455</v>
      </c>
      <c r="D2309" s="1" t="str">
        <f t="shared" si="366"/>
        <v>21:0149</v>
      </c>
      <c r="E2309" t="s">
        <v>8806</v>
      </c>
      <c r="F2309" t="s">
        <v>8807</v>
      </c>
      <c r="H2309">
        <v>54.830823700000003</v>
      </c>
      <c r="I2309">
        <v>-130.44892859999999</v>
      </c>
      <c r="J2309" s="1" t="str">
        <f t="shared" si="367"/>
        <v>NGR bulk stream sediment</v>
      </c>
      <c r="K2309" s="1" t="str">
        <f t="shared" si="368"/>
        <v>&lt;177 micron (NGR)</v>
      </c>
      <c r="L2309">
        <v>118</v>
      </c>
      <c r="M2309" t="s">
        <v>112</v>
      </c>
      <c r="N2309">
        <v>2308</v>
      </c>
      <c r="O2309">
        <v>2</v>
      </c>
    </row>
    <row r="2310" spans="1:15" hidden="1" x14ac:dyDescent="0.3">
      <c r="A2310" t="s">
        <v>8808</v>
      </c>
      <c r="B2310" t="s">
        <v>8809</v>
      </c>
      <c r="C2310" s="1" t="str">
        <f t="shared" si="369"/>
        <v>21:0455</v>
      </c>
      <c r="D2310" s="1" t="str">
        <f t="shared" si="366"/>
        <v>21:0149</v>
      </c>
      <c r="E2310" t="s">
        <v>8810</v>
      </c>
      <c r="F2310" t="s">
        <v>8811</v>
      </c>
      <c r="H2310">
        <v>54.722144399999998</v>
      </c>
      <c r="I2310">
        <v>-130.50360570000001</v>
      </c>
      <c r="J2310" s="1" t="str">
        <f t="shared" si="367"/>
        <v>NGR bulk stream sediment</v>
      </c>
      <c r="K2310" s="1" t="str">
        <f t="shared" si="368"/>
        <v>&lt;177 micron (NGR)</v>
      </c>
      <c r="L2310">
        <v>119</v>
      </c>
      <c r="M2310" t="s">
        <v>19</v>
      </c>
      <c r="N2310">
        <v>2309</v>
      </c>
      <c r="O2310">
        <v>1</v>
      </c>
    </row>
    <row r="2311" spans="1:15" hidden="1" x14ac:dyDescent="0.3">
      <c r="A2311" t="s">
        <v>8812</v>
      </c>
      <c r="B2311" t="s">
        <v>8813</v>
      </c>
      <c r="C2311" s="1" t="str">
        <f t="shared" si="369"/>
        <v>21:0455</v>
      </c>
      <c r="D2311" s="1" t="str">
        <f t="shared" si="366"/>
        <v>21:0149</v>
      </c>
      <c r="E2311" t="s">
        <v>8814</v>
      </c>
      <c r="F2311" t="s">
        <v>8815</v>
      </c>
      <c r="H2311">
        <v>54.730096699999997</v>
      </c>
      <c r="I2311">
        <v>-130.462467</v>
      </c>
      <c r="J2311" s="1" t="str">
        <f t="shared" si="367"/>
        <v>NGR bulk stream sediment</v>
      </c>
      <c r="K2311" s="1" t="str">
        <f t="shared" si="368"/>
        <v>&lt;177 micron (NGR)</v>
      </c>
      <c r="L2311">
        <v>119</v>
      </c>
      <c r="M2311" t="s">
        <v>38</v>
      </c>
      <c r="N2311">
        <v>2310</v>
      </c>
      <c r="O2311">
        <v>1</v>
      </c>
    </row>
    <row r="2312" spans="1:15" hidden="1" x14ac:dyDescent="0.3">
      <c r="A2312" t="s">
        <v>8816</v>
      </c>
      <c r="B2312" t="s">
        <v>8817</v>
      </c>
      <c r="C2312" s="1" t="str">
        <f t="shared" si="369"/>
        <v>21:0455</v>
      </c>
      <c r="D2312" s="1" t="str">
        <f t="shared" si="366"/>
        <v>21:0149</v>
      </c>
      <c r="E2312" t="s">
        <v>8818</v>
      </c>
      <c r="F2312" t="s">
        <v>8819</v>
      </c>
      <c r="H2312">
        <v>54.7080646</v>
      </c>
      <c r="I2312">
        <v>-130.47826760000001</v>
      </c>
      <c r="J2312" s="1" t="str">
        <f t="shared" si="367"/>
        <v>NGR bulk stream sediment</v>
      </c>
      <c r="K2312" s="1" t="str">
        <f t="shared" si="368"/>
        <v>&lt;177 micron (NGR)</v>
      </c>
      <c r="L2312">
        <v>119</v>
      </c>
      <c r="M2312" t="s">
        <v>43</v>
      </c>
      <c r="N2312">
        <v>2311</v>
      </c>
      <c r="O2312">
        <v>1</v>
      </c>
    </row>
    <row r="2313" spans="1:15" hidden="1" x14ac:dyDescent="0.3">
      <c r="A2313" t="s">
        <v>8820</v>
      </c>
      <c r="B2313" t="s">
        <v>8821</v>
      </c>
      <c r="C2313" s="1" t="str">
        <f t="shared" si="369"/>
        <v>21:0455</v>
      </c>
      <c r="D2313" s="1" t="str">
        <f t="shared" si="366"/>
        <v>21:0149</v>
      </c>
      <c r="E2313" t="s">
        <v>8810</v>
      </c>
      <c r="F2313" t="s">
        <v>8822</v>
      </c>
      <c r="H2313">
        <v>54.722144399999998</v>
      </c>
      <c r="I2313">
        <v>-130.50360570000001</v>
      </c>
      <c r="J2313" s="1" t="str">
        <f t="shared" si="367"/>
        <v>NGR bulk stream sediment</v>
      </c>
      <c r="K2313" s="1" t="str">
        <f t="shared" si="368"/>
        <v>&lt;177 micron (NGR)</v>
      </c>
      <c r="L2313">
        <v>119</v>
      </c>
      <c r="M2313" t="s">
        <v>72</v>
      </c>
      <c r="N2313">
        <v>2312</v>
      </c>
      <c r="O2313">
        <v>1</v>
      </c>
    </row>
    <row r="2314" spans="1:15" hidden="1" x14ac:dyDescent="0.3">
      <c r="A2314" t="s">
        <v>8823</v>
      </c>
      <c r="B2314" t="s">
        <v>8824</v>
      </c>
      <c r="C2314" s="1" t="str">
        <f t="shared" si="369"/>
        <v>21:0455</v>
      </c>
      <c r="D2314" s="1" t="str">
        <f t="shared" si="366"/>
        <v>21:0149</v>
      </c>
      <c r="E2314" t="s">
        <v>8825</v>
      </c>
      <c r="F2314" t="s">
        <v>8826</v>
      </c>
      <c r="H2314">
        <v>54.721550999999998</v>
      </c>
      <c r="I2314">
        <v>-130.56974310000001</v>
      </c>
      <c r="J2314" s="1" t="str">
        <f t="shared" si="367"/>
        <v>NGR bulk stream sediment</v>
      </c>
      <c r="K2314" s="1" t="str">
        <f t="shared" si="368"/>
        <v>&lt;177 micron (NGR)</v>
      </c>
      <c r="L2314">
        <v>119</v>
      </c>
      <c r="M2314" t="s">
        <v>48</v>
      </c>
      <c r="N2314">
        <v>2313</v>
      </c>
      <c r="O2314">
        <v>2</v>
      </c>
    </row>
    <row r="2315" spans="1:15" hidden="1" x14ac:dyDescent="0.3">
      <c r="A2315" t="s">
        <v>8827</v>
      </c>
      <c r="B2315" t="s">
        <v>8828</v>
      </c>
      <c r="C2315" s="1" t="str">
        <f t="shared" si="369"/>
        <v>21:0455</v>
      </c>
      <c r="D2315" s="1" t="str">
        <f t="shared" si="366"/>
        <v>21:0149</v>
      </c>
      <c r="E2315" t="s">
        <v>8829</v>
      </c>
      <c r="F2315" t="s">
        <v>8830</v>
      </c>
      <c r="H2315">
        <v>54.772412099999997</v>
      </c>
      <c r="I2315">
        <v>-130.4839977</v>
      </c>
      <c r="J2315" s="1" t="str">
        <f t="shared" si="367"/>
        <v>NGR bulk stream sediment</v>
      </c>
      <c r="K2315" s="1" t="str">
        <f t="shared" si="368"/>
        <v>&lt;177 micron (NGR)</v>
      </c>
      <c r="L2315">
        <v>120</v>
      </c>
      <c r="M2315" t="s">
        <v>725</v>
      </c>
      <c r="N2315">
        <v>2314</v>
      </c>
      <c r="O2315">
        <v>3</v>
      </c>
    </row>
    <row r="2316" spans="1:15" hidden="1" x14ac:dyDescent="0.3">
      <c r="A2316" t="s">
        <v>8831</v>
      </c>
      <c r="B2316" t="s">
        <v>8832</v>
      </c>
      <c r="C2316" s="1" t="str">
        <f t="shared" si="369"/>
        <v>21:0455</v>
      </c>
      <c r="D2316" s="1" t="str">
        <f t="shared" si="366"/>
        <v>21:0149</v>
      </c>
      <c r="E2316" t="s">
        <v>8833</v>
      </c>
      <c r="F2316" t="s">
        <v>8834</v>
      </c>
      <c r="H2316">
        <v>54.723182100000002</v>
      </c>
      <c r="I2316">
        <v>-130.52778900000001</v>
      </c>
      <c r="J2316" s="1" t="str">
        <f t="shared" si="367"/>
        <v>NGR bulk stream sediment</v>
      </c>
      <c r="K2316" s="1" t="str">
        <f t="shared" si="368"/>
        <v>&lt;177 micron (NGR)</v>
      </c>
      <c r="L2316">
        <v>120</v>
      </c>
      <c r="M2316" t="s">
        <v>38</v>
      </c>
      <c r="N2316">
        <v>2315</v>
      </c>
      <c r="O2316">
        <v>5</v>
      </c>
    </row>
    <row r="2317" spans="1:15" hidden="1" x14ac:dyDescent="0.3">
      <c r="A2317" t="s">
        <v>8835</v>
      </c>
      <c r="B2317" t="s">
        <v>8836</v>
      </c>
      <c r="C2317" s="1" t="str">
        <f t="shared" si="369"/>
        <v>21:0455</v>
      </c>
      <c r="D2317" s="1" t="str">
        <f t="shared" si="366"/>
        <v>21:0149</v>
      </c>
      <c r="E2317" t="s">
        <v>8837</v>
      </c>
      <c r="F2317" t="s">
        <v>8838</v>
      </c>
      <c r="H2317">
        <v>54.734182099999998</v>
      </c>
      <c r="I2317">
        <v>-130.59501929999999</v>
      </c>
      <c r="J2317" s="1" t="str">
        <f t="shared" si="367"/>
        <v>NGR bulk stream sediment</v>
      </c>
      <c r="K2317" s="1" t="str">
        <f t="shared" si="368"/>
        <v>&lt;177 micron (NGR)</v>
      </c>
      <c r="L2317">
        <v>120</v>
      </c>
      <c r="M2317" t="s">
        <v>43</v>
      </c>
      <c r="N2317">
        <v>2316</v>
      </c>
      <c r="O2317">
        <v>2</v>
      </c>
    </row>
    <row r="2318" spans="1:15" hidden="1" x14ac:dyDescent="0.3">
      <c r="A2318" t="s">
        <v>8839</v>
      </c>
      <c r="B2318" t="s">
        <v>8840</v>
      </c>
      <c r="C2318" s="1" t="str">
        <f t="shared" si="369"/>
        <v>21:0455</v>
      </c>
      <c r="D2318" s="1" t="str">
        <f t="shared" si="366"/>
        <v>21:0149</v>
      </c>
      <c r="E2318" t="s">
        <v>8841</v>
      </c>
      <c r="F2318" t="s">
        <v>8842</v>
      </c>
      <c r="H2318">
        <v>54.751044999999998</v>
      </c>
      <c r="I2318">
        <v>-130.56865999999999</v>
      </c>
      <c r="J2318" s="1" t="str">
        <f t="shared" si="367"/>
        <v>NGR bulk stream sediment</v>
      </c>
      <c r="K2318" s="1" t="str">
        <f t="shared" si="368"/>
        <v>&lt;177 micron (NGR)</v>
      </c>
      <c r="L2318">
        <v>120</v>
      </c>
      <c r="M2318" t="s">
        <v>48</v>
      </c>
      <c r="N2318">
        <v>2317</v>
      </c>
      <c r="O2318">
        <v>3</v>
      </c>
    </row>
    <row r="2319" spans="1:15" hidden="1" x14ac:dyDescent="0.3">
      <c r="A2319" t="s">
        <v>8843</v>
      </c>
      <c r="B2319" t="s">
        <v>8844</v>
      </c>
      <c r="C2319" s="1" t="str">
        <f t="shared" si="369"/>
        <v>21:0455</v>
      </c>
      <c r="D2319" s="1" t="str">
        <f t="shared" si="366"/>
        <v>21:0149</v>
      </c>
      <c r="E2319" t="s">
        <v>8845</v>
      </c>
      <c r="F2319" t="s">
        <v>8846</v>
      </c>
      <c r="H2319">
        <v>54.740560700000003</v>
      </c>
      <c r="I2319">
        <v>-130.52810020000001</v>
      </c>
      <c r="J2319" s="1" t="str">
        <f t="shared" si="367"/>
        <v>NGR bulk stream sediment</v>
      </c>
      <c r="K2319" s="1" t="str">
        <f t="shared" si="368"/>
        <v>&lt;177 micron (NGR)</v>
      </c>
      <c r="L2319">
        <v>120</v>
      </c>
      <c r="M2319" t="s">
        <v>53</v>
      </c>
      <c r="N2319">
        <v>2318</v>
      </c>
      <c r="O2319">
        <v>1</v>
      </c>
    </row>
    <row r="2320" spans="1:15" hidden="1" x14ac:dyDescent="0.3">
      <c r="A2320" t="s">
        <v>8847</v>
      </c>
      <c r="B2320" t="s">
        <v>8848</v>
      </c>
      <c r="C2320" s="1" t="str">
        <f t="shared" si="369"/>
        <v>21:0455</v>
      </c>
      <c r="D2320" s="1" t="str">
        <f t="shared" si="366"/>
        <v>21:0149</v>
      </c>
      <c r="E2320" t="s">
        <v>8849</v>
      </c>
      <c r="F2320" t="s">
        <v>8850</v>
      </c>
      <c r="H2320">
        <v>54.724140800000001</v>
      </c>
      <c r="I2320">
        <v>-130.4681688</v>
      </c>
      <c r="J2320" s="1" t="str">
        <f t="shared" si="367"/>
        <v>NGR bulk stream sediment</v>
      </c>
      <c r="K2320" s="1" t="str">
        <f t="shared" si="368"/>
        <v>&lt;177 micron (NGR)</v>
      </c>
      <c r="L2320">
        <v>120</v>
      </c>
      <c r="M2320" t="s">
        <v>58</v>
      </c>
      <c r="N2320">
        <v>2319</v>
      </c>
      <c r="O2320">
        <v>6</v>
      </c>
    </row>
    <row r="2321" spans="1:15" hidden="1" x14ac:dyDescent="0.3">
      <c r="A2321" t="s">
        <v>8851</v>
      </c>
      <c r="B2321" t="s">
        <v>8852</v>
      </c>
      <c r="C2321" s="1" t="str">
        <f t="shared" si="369"/>
        <v>21:0455</v>
      </c>
      <c r="D2321" s="1" t="str">
        <f t="shared" si="366"/>
        <v>21:0149</v>
      </c>
      <c r="E2321" t="s">
        <v>8853</v>
      </c>
      <c r="F2321" t="s">
        <v>8854</v>
      </c>
      <c r="H2321">
        <v>54.736927000000001</v>
      </c>
      <c r="I2321">
        <v>-130.48184800000001</v>
      </c>
      <c r="J2321" s="1" t="str">
        <f t="shared" si="367"/>
        <v>NGR bulk stream sediment</v>
      </c>
      <c r="K2321" s="1" t="str">
        <f t="shared" si="368"/>
        <v>&lt;177 micron (NGR)</v>
      </c>
      <c r="L2321">
        <v>120</v>
      </c>
      <c r="M2321" t="s">
        <v>63</v>
      </c>
      <c r="N2321">
        <v>2320</v>
      </c>
      <c r="O2321">
        <v>3</v>
      </c>
    </row>
    <row r="2322" spans="1:15" hidden="1" x14ac:dyDescent="0.3">
      <c r="A2322" t="s">
        <v>8855</v>
      </c>
      <c r="B2322" t="s">
        <v>8856</v>
      </c>
      <c r="C2322" s="1" t="str">
        <f t="shared" si="369"/>
        <v>21:0455</v>
      </c>
      <c r="D2322" s="1" t="str">
        <f t="shared" si="366"/>
        <v>21:0149</v>
      </c>
      <c r="E2322" t="s">
        <v>8857</v>
      </c>
      <c r="F2322" t="s">
        <v>8858</v>
      </c>
      <c r="H2322">
        <v>54.752987599999997</v>
      </c>
      <c r="I2322">
        <v>-130.5125625</v>
      </c>
      <c r="J2322" s="1" t="str">
        <f t="shared" si="367"/>
        <v>NGR bulk stream sediment</v>
      </c>
      <c r="K2322" s="1" t="str">
        <f t="shared" si="368"/>
        <v>&lt;177 micron (NGR)</v>
      </c>
      <c r="L2322">
        <v>120</v>
      </c>
      <c r="M2322" t="s">
        <v>68</v>
      </c>
      <c r="N2322">
        <v>2321</v>
      </c>
      <c r="O2322">
        <v>1</v>
      </c>
    </row>
    <row r="2323" spans="1:15" hidden="1" x14ac:dyDescent="0.3">
      <c r="A2323" t="s">
        <v>8859</v>
      </c>
      <c r="B2323" t="s">
        <v>8860</v>
      </c>
      <c r="C2323" s="1" t="str">
        <f t="shared" si="369"/>
        <v>21:0455</v>
      </c>
      <c r="D2323" s="1" t="str">
        <f t="shared" si="366"/>
        <v>21:0149</v>
      </c>
      <c r="E2323" t="s">
        <v>8829</v>
      </c>
      <c r="F2323" t="s">
        <v>8861</v>
      </c>
      <c r="H2323">
        <v>54.772412099999997</v>
      </c>
      <c r="I2323">
        <v>-130.4839977</v>
      </c>
      <c r="J2323" s="1" t="str">
        <f t="shared" si="367"/>
        <v>NGR bulk stream sediment</v>
      </c>
      <c r="K2323" s="1" t="str">
        <f t="shared" si="368"/>
        <v>&lt;177 micron (NGR)</v>
      </c>
      <c r="L2323">
        <v>120</v>
      </c>
      <c r="M2323" t="s">
        <v>729</v>
      </c>
      <c r="N2323">
        <v>2322</v>
      </c>
      <c r="O2323">
        <v>4</v>
      </c>
    </row>
    <row r="2324" spans="1:15" hidden="1" x14ac:dyDescent="0.3">
      <c r="A2324" t="s">
        <v>8862</v>
      </c>
      <c r="B2324" t="s">
        <v>8863</v>
      </c>
      <c r="C2324" s="1" t="str">
        <f t="shared" si="369"/>
        <v>21:0455</v>
      </c>
      <c r="D2324" s="1" t="str">
        <f t="shared" si="366"/>
        <v>21:0149</v>
      </c>
      <c r="E2324" t="s">
        <v>8829</v>
      </c>
      <c r="F2324" t="s">
        <v>8864</v>
      </c>
      <c r="H2324">
        <v>54.772412099999997</v>
      </c>
      <c r="I2324">
        <v>-130.4839977</v>
      </c>
      <c r="J2324" s="1" t="str">
        <f t="shared" si="367"/>
        <v>NGR bulk stream sediment</v>
      </c>
      <c r="K2324" s="1" t="str">
        <f t="shared" si="368"/>
        <v>&lt;177 micron (NGR)</v>
      </c>
      <c r="L2324">
        <v>120</v>
      </c>
      <c r="M2324" t="s">
        <v>733</v>
      </c>
      <c r="N2324">
        <v>2323</v>
      </c>
      <c r="O2324">
        <v>5</v>
      </c>
    </row>
    <row r="2325" spans="1:15" hidden="1" x14ac:dyDescent="0.3">
      <c r="A2325" t="s">
        <v>8865</v>
      </c>
      <c r="B2325" t="s">
        <v>8866</v>
      </c>
      <c r="C2325" s="1" t="str">
        <f t="shared" si="369"/>
        <v>21:0455</v>
      </c>
      <c r="D2325" s="1" t="str">
        <f t="shared" si="366"/>
        <v>21:0149</v>
      </c>
      <c r="E2325" t="s">
        <v>8867</v>
      </c>
      <c r="F2325" t="s">
        <v>8868</v>
      </c>
      <c r="H2325">
        <v>54.751730500000001</v>
      </c>
      <c r="I2325">
        <v>-130.48330440000001</v>
      </c>
      <c r="J2325" s="1" t="str">
        <f t="shared" si="367"/>
        <v>NGR bulk stream sediment</v>
      </c>
      <c r="K2325" s="1" t="str">
        <f t="shared" si="368"/>
        <v>&lt;177 micron (NGR)</v>
      </c>
      <c r="L2325">
        <v>120</v>
      </c>
      <c r="M2325" t="s">
        <v>77</v>
      </c>
      <c r="N2325">
        <v>2324</v>
      </c>
      <c r="O2325">
        <v>1</v>
      </c>
    </row>
    <row r="2326" spans="1:15" hidden="1" x14ac:dyDescent="0.3">
      <c r="A2326" t="s">
        <v>8869</v>
      </c>
      <c r="B2326" t="s">
        <v>8870</v>
      </c>
      <c r="C2326" s="1" t="str">
        <f t="shared" si="369"/>
        <v>21:0455</v>
      </c>
      <c r="D2326" s="1" t="str">
        <f t="shared" si="366"/>
        <v>21:0149</v>
      </c>
      <c r="E2326" t="s">
        <v>8871</v>
      </c>
      <c r="F2326" t="s">
        <v>8872</v>
      </c>
      <c r="H2326">
        <v>54.754122899999999</v>
      </c>
      <c r="I2326">
        <v>-130.48390449999999</v>
      </c>
      <c r="J2326" s="1" t="str">
        <f t="shared" si="367"/>
        <v>NGR bulk stream sediment</v>
      </c>
      <c r="K2326" s="1" t="str">
        <f t="shared" si="368"/>
        <v>&lt;177 micron (NGR)</v>
      </c>
      <c r="L2326">
        <v>120</v>
      </c>
      <c r="M2326" t="s">
        <v>82</v>
      </c>
      <c r="N2326">
        <v>2325</v>
      </c>
      <c r="O2326">
        <v>3</v>
      </c>
    </row>
    <row r="2327" spans="1:15" hidden="1" x14ac:dyDescent="0.3">
      <c r="A2327" t="s">
        <v>8873</v>
      </c>
      <c r="B2327" t="s">
        <v>8874</v>
      </c>
      <c r="C2327" s="1" t="str">
        <f t="shared" si="369"/>
        <v>21:0455</v>
      </c>
      <c r="D2327" s="1" t="str">
        <f t="shared" si="366"/>
        <v>21:0149</v>
      </c>
      <c r="E2327" t="s">
        <v>8875</v>
      </c>
      <c r="F2327" t="s">
        <v>8876</v>
      </c>
      <c r="H2327">
        <v>54.856880199999999</v>
      </c>
      <c r="I2327">
        <v>-130.3995118</v>
      </c>
      <c r="J2327" s="1" t="str">
        <f t="shared" si="367"/>
        <v>NGR bulk stream sediment</v>
      </c>
      <c r="K2327" s="1" t="str">
        <f t="shared" si="368"/>
        <v>&lt;177 micron (NGR)</v>
      </c>
      <c r="L2327">
        <v>120</v>
      </c>
      <c r="M2327" t="s">
        <v>87</v>
      </c>
      <c r="N2327">
        <v>2326</v>
      </c>
      <c r="O2327">
        <v>5</v>
      </c>
    </row>
    <row r="2328" spans="1:15" hidden="1" x14ac:dyDescent="0.3">
      <c r="A2328" t="s">
        <v>8877</v>
      </c>
      <c r="B2328" t="s">
        <v>8878</v>
      </c>
      <c r="C2328" s="1" t="str">
        <f t="shared" si="369"/>
        <v>21:0455</v>
      </c>
      <c r="D2328" s="1" t="str">
        <f t="shared" si="366"/>
        <v>21:0149</v>
      </c>
      <c r="E2328" t="s">
        <v>8879</v>
      </c>
      <c r="F2328" t="s">
        <v>8880</v>
      </c>
      <c r="H2328">
        <v>54.8600876</v>
      </c>
      <c r="I2328">
        <v>-130.3980335</v>
      </c>
      <c r="J2328" s="1" t="str">
        <f t="shared" si="367"/>
        <v>NGR bulk stream sediment</v>
      </c>
      <c r="K2328" s="1" t="str">
        <f t="shared" si="368"/>
        <v>&lt;177 micron (NGR)</v>
      </c>
      <c r="L2328">
        <v>120</v>
      </c>
      <c r="M2328" t="s">
        <v>92</v>
      </c>
      <c r="N2328">
        <v>2327</v>
      </c>
      <c r="O2328">
        <v>0.5</v>
      </c>
    </row>
    <row r="2329" spans="1:15" hidden="1" x14ac:dyDescent="0.3">
      <c r="A2329" t="s">
        <v>8881</v>
      </c>
      <c r="B2329" t="s">
        <v>8882</v>
      </c>
      <c r="C2329" s="1" t="str">
        <f t="shared" si="369"/>
        <v>21:0455</v>
      </c>
      <c r="D2329" s="1" t="str">
        <f t="shared" si="366"/>
        <v>21:0149</v>
      </c>
      <c r="E2329" t="s">
        <v>8883</v>
      </c>
      <c r="F2329" t="s">
        <v>8884</v>
      </c>
      <c r="H2329">
        <v>54.872396000000002</v>
      </c>
      <c r="I2329">
        <v>-130.36595159999999</v>
      </c>
      <c r="J2329" s="1" t="str">
        <f t="shared" si="367"/>
        <v>NGR bulk stream sediment</v>
      </c>
      <c r="K2329" s="1" t="str">
        <f t="shared" si="368"/>
        <v>&lt;177 micron (NGR)</v>
      </c>
      <c r="L2329">
        <v>120</v>
      </c>
      <c r="M2329" t="s">
        <v>97</v>
      </c>
      <c r="N2329">
        <v>2328</v>
      </c>
      <c r="O2329">
        <v>1</v>
      </c>
    </row>
    <row r="2330" spans="1:15" hidden="1" x14ac:dyDescent="0.3">
      <c r="A2330" t="s">
        <v>8885</v>
      </c>
      <c r="B2330" t="s">
        <v>8886</v>
      </c>
      <c r="C2330" s="1" t="str">
        <f t="shared" si="369"/>
        <v>21:0455</v>
      </c>
      <c r="D2330" s="1" t="str">
        <f t="shared" si="366"/>
        <v>21:0149</v>
      </c>
      <c r="E2330" t="s">
        <v>8887</v>
      </c>
      <c r="F2330" t="s">
        <v>8888</v>
      </c>
      <c r="H2330">
        <v>54.901451100000003</v>
      </c>
      <c r="I2330">
        <v>-130.33289009999999</v>
      </c>
      <c r="J2330" s="1" t="str">
        <f t="shared" si="367"/>
        <v>NGR bulk stream sediment</v>
      </c>
      <c r="K2330" s="1" t="str">
        <f t="shared" si="368"/>
        <v>&lt;177 micron (NGR)</v>
      </c>
      <c r="L2330">
        <v>120</v>
      </c>
      <c r="M2330" t="s">
        <v>102</v>
      </c>
      <c r="N2330">
        <v>2329</v>
      </c>
      <c r="O2330">
        <v>4</v>
      </c>
    </row>
    <row r="2331" spans="1:15" hidden="1" x14ac:dyDescent="0.3">
      <c r="A2331" t="s">
        <v>8889</v>
      </c>
      <c r="B2331" t="s">
        <v>8890</v>
      </c>
      <c r="C2331" s="1" t="str">
        <f t="shared" si="369"/>
        <v>21:0455</v>
      </c>
      <c r="D2331" s="1" t="str">
        <f t="shared" si="366"/>
        <v>21:0149</v>
      </c>
      <c r="E2331" t="s">
        <v>8891</v>
      </c>
      <c r="F2331" t="s">
        <v>8892</v>
      </c>
      <c r="H2331">
        <v>54.900934200000002</v>
      </c>
      <c r="I2331">
        <v>-130.33903269999999</v>
      </c>
      <c r="J2331" s="1" t="str">
        <f t="shared" si="367"/>
        <v>NGR bulk stream sediment</v>
      </c>
      <c r="K2331" s="1" t="str">
        <f t="shared" si="368"/>
        <v>&lt;177 micron (NGR)</v>
      </c>
      <c r="L2331">
        <v>120</v>
      </c>
      <c r="M2331" t="s">
        <v>107</v>
      </c>
      <c r="N2331">
        <v>2330</v>
      </c>
      <c r="O2331">
        <v>3</v>
      </c>
    </row>
    <row r="2332" spans="1:15" hidden="1" x14ac:dyDescent="0.3">
      <c r="A2332" t="s">
        <v>8893</v>
      </c>
      <c r="B2332" t="s">
        <v>8894</v>
      </c>
      <c r="C2332" s="1" t="str">
        <f t="shared" si="369"/>
        <v>21:0455</v>
      </c>
      <c r="D2332" s="1" t="str">
        <f>HYPERLINK("https://geochem.nrcan.gc.ca/cdogs/content/svy/svy_e.htm", "")</f>
        <v/>
      </c>
      <c r="G2332" s="1" t="str">
        <f>HYPERLINK("https://geochem.nrcan.gc.ca/cdogs/content/cr_/cr_00119_e.htm", "119")</f>
        <v>119</v>
      </c>
      <c r="J2332" t="s">
        <v>31</v>
      </c>
      <c r="K2332" t="s">
        <v>32</v>
      </c>
      <c r="L2332">
        <v>120</v>
      </c>
      <c r="M2332" t="s">
        <v>33</v>
      </c>
      <c r="N2332">
        <v>2331</v>
      </c>
      <c r="O2332">
        <v>2</v>
      </c>
    </row>
    <row r="2333" spans="1:15" hidden="1" x14ac:dyDescent="0.3">
      <c r="A2333" t="s">
        <v>8895</v>
      </c>
      <c r="B2333" t="s">
        <v>8896</v>
      </c>
      <c r="C2333" s="1" t="str">
        <f t="shared" si="369"/>
        <v>21:0455</v>
      </c>
      <c r="D2333" s="1" t="str">
        <f t="shared" ref="D2333:D2339" si="370">HYPERLINK("https://geochem.nrcan.gc.ca/cdogs/content/svy/svy210149_e.htm", "21:0149")</f>
        <v>21:0149</v>
      </c>
      <c r="E2333" t="s">
        <v>8897</v>
      </c>
      <c r="F2333" t="s">
        <v>8898</v>
      </c>
      <c r="H2333">
        <v>54.974216400000003</v>
      </c>
      <c r="I2333">
        <v>-130.229457</v>
      </c>
      <c r="J2333" s="1" t="str">
        <f t="shared" ref="J2333:J2339" si="371">HYPERLINK("https://geochem.nrcan.gc.ca/cdogs/content/kwd/kwd020030_e.htm", "NGR bulk stream sediment")</f>
        <v>NGR bulk stream sediment</v>
      </c>
      <c r="K2333" s="1" t="str">
        <f t="shared" ref="K2333:K2339" si="372">HYPERLINK("https://geochem.nrcan.gc.ca/cdogs/content/kwd/kwd080006_e.htm", "&lt;177 micron (NGR)")</f>
        <v>&lt;177 micron (NGR)</v>
      </c>
      <c r="L2333">
        <v>120</v>
      </c>
      <c r="M2333" t="s">
        <v>112</v>
      </c>
      <c r="N2333">
        <v>2332</v>
      </c>
      <c r="O2333">
        <v>3</v>
      </c>
    </row>
    <row r="2334" spans="1:15" hidden="1" x14ac:dyDescent="0.3">
      <c r="A2334" t="s">
        <v>8899</v>
      </c>
      <c r="B2334" t="s">
        <v>8900</v>
      </c>
      <c r="C2334" s="1" t="str">
        <f t="shared" si="369"/>
        <v>21:0455</v>
      </c>
      <c r="D2334" s="1" t="str">
        <f t="shared" si="370"/>
        <v>21:0149</v>
      </c>
      <c r="E2334" t="s">
        <v>8901</v>
      </c>
      <c r="F2334" t="s">
        <v>8902</v>
      </c>
      <c r="H2334">
        <v>54.987811299999997</v>
      </c>
      <c r="I2334">
        <v>-130.20579079999999</v>
      </c>
      <c r="J2334" s="1" t="str">
        <f t="shared" si="371"/>
        <v>NGR bulk stream sediment</v>
      </c>
      <c r="K2334" s="1" t="str">
        <f t="shared" si="372"/>
        <v>&lt;177 micron (NGR)</v>
      </c>
      <c r="L2334">
        <v>120</v>
      </c>
      <c r="M2334" t="s">
        <v>800</v>
      </c>
      <c r="N2334">
        <v>2333</v>
      </c>
      <c r="O2334">
        <v>2</v>
      </c>
    </row>
    <row r="2335" spans="1:15" hidden="1" x14ac:dyDescent="0.3">
      <c r="A2335" t="s">
        <v>8903</v>
      </c>
      <c r="B2335" t="s">
        <v>8904</v>
      </c>
      <c r="C2335" s="1" t="str">
        <f t="shared" si="369"/>
        <v>21:0455</v>
      </c>
      <c r="D2335" s="1" t="str">
        <f t="shared" si="370"/>
        <v>21:0149</v>
      </c>
      <c r="E2335" t="s">
        <v>8905</v>
      </c>
      <c r="F2335" t="s">
        <v>8906</v>
      </c>
      <c r="H2335">
        <v>54.940140700000001</v>
      </c>
      <c r="I2335">
        <v>-130.20616949999999</v>
      </c>
      <c r="J2335" s="1" t="str">
        <f t="shared" si="371"/>
        <v>NGR bulk stream sediment</v>
      </c>
      <c r="K2335" s="1" t="str">
        <f t="shared" si="372"/>
        <v>&lt;177 micron (NGR)</v>
      </c>
      <c r="L2335">
        <v>121</v>
      </c>
      <c r="M2335" t="s">
        <v>19</v>
      </c>
      <c r="N2335">
        <v>2334</v>
      </c>
      <c r="O2335">
        <v>3</v>
      </c>
    </row>
    <row r="2336" spans="1:15" hidden="1" x14ac:dyDescent="0.3">
      <c r="A2336" t="s">
        <v>8907</v>
      </c>
      <c r="B2336" t="s">
        <v>8908</v>
      </c>
      <c r="C2336" s="1" t="str">
        <f t="shared" si="369"/>
        <v>21:0455</v>
      </c>
      <c r="D2336" s="1" t="str">
        <f t="shared" si="370"/>
        <v>21:0149</v>
      </c>
      <c r="E2336" t="s">
        <v>8909</v>
      </c>
      <c r="F2336" t="s">
        <v>8910</v>
      </c>
      <c r="H2336">
        <v>54.949353500000001</v>
      </c>
      <c r="I2336">
        <v>-130.00987459999999</v>
      </c>
      <c r="J2336" s="1" t="str">
        <f t="shared" si="371"/>
        <v>NGR bulk stream sediment</v>
      </c>
      <c r="K2336" s="1" t="str">
        <f t="shared" si="372"/>
        <v>&lt;177 micron (NGR)</v>
      </c>
      <c r="L2336">
        <v>121</v>
      </c>
      <c r="M2336" t="s">
        <v>38</v>
      </c>
      <c r="N2336">
        <v>2335</v>
      </c>
      <c r="O2336">
        <v>4</v>
      </c>
    </row>
    <row r="2337" spans="1:15" hidden="1" x14ac:dyDescent="0.3">
      <c r="A2337" t="s">
        <v>8911</v>
      </c>
      <c r="B2337" t="s">
        <v>8912</v>
      </c>
      <c r="C2337" s="1" t="str">
        <f t="shared" si="369"/>
        <v>21:0455</v>
      </c>
      <c r="D2337" s="1" t="str">
        <f t="shared" si="370"/>
        <v>21:0149</v>
      </c>
      <c r="E2337" t="s">
        <v>8913</v>
      </c>
      <c r="F2337" t="s">
        <v>8914</v>
      </c>
      <c r="H2337">
        <v>54.912131299999999</v>
      </c>
      <c r="I2337">
        <v>-130.0362001</v>
      </c>
      <c r="J2337" s="1" t="str">
        <f t="shared" si="371"/>
        <v>NGR bulk stream sediment</v>
      </c>
      <c r="K2337" s="1" t="str">
        <f t="shared" si="372"/>
        <v>&lt;177 micron (NGR)</v>
      </c>
      <c r="L2337">
        <v>121</v>
      </c>
      <c r="M2337" t="s">
        <v>43</v>
      </c>
      <c r="N2337">
        <v>2336</v>
      </c>
      <c r="O2337">
        <v>2</v>
      </c>
    </row>
    <row r="2338" spans="1:15" hidden="1" x14ac:dyDescent="0.3">
      <c r="A2338" t="s">
        <v>8915</v>
      </c>
      <c r="B2338" t="s">
        <v>8916</v>
      </c>
      <c r="C2338" s="1" t="str">
        <f t="shared" si="369"/>
        <v>21:0455</v>
      </c>
      <c r="D2338" s="1" t="str">
        <f t="shared" si="370"/>
        <v>21:0149</v>
      </c>
      <c r="E2338" t="s">
        <v>8917</v>
      </c>
      <c r="F2338" t="s">
        <v>8918</v>
      </c>
      <c r="H2338">
        <v>54.897340399999997</v>
      </c>
      <c r="I2338">
        <v>-130.0421513</v>
      </c>
      <c r="J2338" s="1" t="str">
        <f t="shared" si="371"/>
        <v>NGR bulk stream sediment</v>
      </c>
      <c r="K2338" s="1" t="str">
        <f t="shared" si="372"/>
        <v>&lt;177 micron (NGR)</v>
      </c>
      <c r="L2338">
        <v>121</v>
      </c>
      <c r="M2338" t="s">
        <v>48</v>
      </c>
      <c r="N2338">
        <v>2337</v>
      </c>
      <c r="O2338">
        <v>3</v>
      </c>
    </row>
    <row r="2339" spans="1:15" hidden="1" x14ac:dyDescent="0.3">
      <c r="A2339" t="s">
        <v>8919</v>
      </c>
      <c r="B2339" t="s">
        <v>8920</v>
      </c>
      <c r="C2339" s="1" t="str">
        <f t="shared" si="369"/>
        <v>21:0455</v>
      </c>
      <c r="D2339" s="1" t="str">
        <f t="shared" si="370"/>
        <v>21:0149</v>
      </c>
      <c r="E2339" t="s">
        <v>8921</v>
      </c>
      <c r="F2339" t="s">
        <v>8922</v>
      </c>
      <c r="H2339">
        <v>54.890479900000003</v>
      </c>
      <c r="I2339">
        <v>-130.04039950000001</v>
      </c>
      <c r="J2339" s="1" t="str">
        <f t="shared" si="371"/>
        <v>NGR bulk stream sediment</v>
      </c>
      <c r="K2339" s="1" t="str">
        <f t="shared" si="372"/>
        <v>&lt;177 micron (NGR)</v>
      </c>
      <c r="L2339">
        <v>121</v>
      </c>
      <c r="M2339" t="s">
        <v>53</v>
      </c>
      <c r="N2339">
        <v>2338</v>
      </c>
      <c r="O2339">
        <v>3</v>
      </c>
    </row>
    <row r="2340" spans="1:15" hidden="1" x14ac:dyDescent="0.3">
      <c r="A2340" t="s">
        <v>8923</v>
      </c>
      <c r="B2340" t="s">
        <v>8924</v>
      </c>
      <c r="C2340" s="1" t="str">
        <f t="shared" si="369"/>
        <v>21:0455</v>
      </c>
      <c r="D2340" s="1" t="str">
        <f>HYPERLINK("https://geochem.nrcan.gc.ca/cdogs/content/svy/svy_e.htm", "")</f>
        <v/>
      </c>
      <c r="G2340" s="1" t="str">
        <f>HYPERLINK("https://geochem.nrcan.gc.ca/cdogs/content/cr_/cr_00119_e.htm", "119")</f>
        <v>119</v>
      </c>
      <c r="J2340" t="s">
        <v>31</v>
      </c>
      <c r="K2340" t="s">
        <v>32</v>
      </c>
      <c r="L2340">
        <v>121</v>
      </c>
      <c r="M2340" t="s">
        <v>33</v>
      </c>
      <c r="N2340">
        <v>2339</v>
      </c>
      <c r="O2340">
        <v>2</v>
      </c>
    </row>
    <row r="2341" spans="1:15" hidden="1" x14ac:dyDescent="0.3">
      <c r="A2341" t="s">
        <v>8925</v>
      </c>
      <c r="B2341" t="s">
        <v>8926</v>
      </c>
      <c r="C2341" s="1" t="str">
        <f t="shared" si="369"/>
        <v>21:0455</v>
      </c>
      <c r="D2341" s="1" t="str">
        <f t="shared" ref="D2341:D2362" si="373">HYPERLINK("https://geochem.nrcan.gc.ca/cdogs/content/svy/svy210149_e.htm", "21:0149")</f>
        <v>21:0149</v>
      </c>
      <c r="E2341" t="s">
        <v>8927</v>
      </c>
      <c r="F2341" t="s">
        <v>8928</v>
      </c>
      <c r="H2341">
        <v>54.849685899999997</v>
      </c>
      <c r="I2341">
        <v>-130.02125129999999</v>
      </c>
      <c r="J2341" s="1" t="str">
        <f t="shared" ref="J2341:J2362" si="374">HYPERLINK("https://geochem.nrcan.gc.ca/cdogs/content/kwd/kwd020030_e.htm", "NGR bulk stream sediment")</f>
        <v>NGR bulk stream sediment</v>
      </c>
      <c r="K2341" s="1" t="str">
        <f t="shared" ref="K2341:K2362" si="375">HYPERLINK("https://geochem.nrcan.gc.ca/cdogs/content/kwd/kwd080006_e.htm", "&lt;177 micron (NGR)")</f>
        <v>&lt;177 micron (NGR)</v>
      </c>
      <c r="L2341">
        <v>121</v>
      </c>
      <c r="M2341" t="s">
        <v>58</v>
      </c>
      <c r="N2341">
        <v>2340</v>
      </c>
      <c r="O2341">
        <v>4</v>
      </c>
    </row>
    <row r="2342" spans="1:15" hidden="1" x14ac:dyDescent="0.3">
      <c r="A2342" t="s">
        <v>8929</v>
      </c>
      <c r="B2342" t="s">
        <v>8930</v>
      </c>
      <c r="C2342" s="1" t="str">
        <f t="shared" si="369"/>
        <v>21:0455</v>
      </c>
      <c r="D2342" s="1" t="str">
        <f t="shared" si="373"/>
        <v>21:0149</v>
      </c>
      <c r="E2342" t="s">
        <v>8931</v>
      </c>
      <c r="F2342" t="s">
        <v>8932</v>
      </c>
      <c r="H2342">
        <v>54.834367100000001</v>
      </c>
      <c r="I2342">
        <v>-130.0521435</v>
      </c>
      <c r="J2342" s="1" t="str">
        <f t="shared" si="374"/>
        <v>NGR bulk stream sediment</v>
      </c>
      <c r="K2342" s="1" t="str">
        <f t="shared" si="375"/>
        <v>&lt;177 micron (NGR)</v>
      </c>
      <c r="L2342">
        <v>121</v>
      </c>
      <c r="M2342" t="s">
        <v>63</v>
      </c>
      <c r="N2342">
        <v>2341</v>
      </c>
      <c r="O2342">
        <v>1</v>
      </c>
    </row>
    <row r="2343" spans="1:15" hidden="1" x14ac:dyDescent="0.3">
      <c r="A2343" t="s">
        <v>8933</v>
      </c>
      <c r="B2343" t="s">
        <v>8934</v>
      </c>
      <c r="C2343" s="1" t="str">
        <f t="shared" si="369"/>
        <v>21:0455</v>
      </c>
      <c r="D2343" s="1" t="str">
        <f t="shared" si="373"/>
        <v>21:0149</v>
      </c>
      <c r="E2343" t="s">
        <v>8935</v>
      </c>
      <c r="F2343" t="s">
        <v>8936</v>
      </c>
      <c r="H2343">
        <v>54.821637899999999</v>
      </c>
      <c r="I2343">
        <v>-130.09309010000001</v>
      </c>
      <c r="J2343" s="1" t="str">
        <f t="shared" si="374"/>
        <v>NGR bulk stream sediment</v>
      </c>
      <c r="K2343" s="1" t="str">
        <f t="shared" si="375"/>
        <v>&lt;177 micron (NGR)</v>
      </c>
      <c r="L2343">
        <v>121</v>
      </c>
      <c r="M2343" t="s">
        <v>24</v>
      </c>
      <c r="N2343">
        <v>2342</v>
      </c>
      <c r="O2343">
        <v>2</v>
      </c>
    </row>
    <row r="2344" spans="1:15" hidden="1" x14ac:dyDescent="0.3">
      <c r="A2344" t="s">
        <v>8937</v>
      </c>
      <c r="B2344" t="s">
        <v>8938</v>
      </c>
      <c r="C2344" s="1" t="str">
        <f t="shared" si="369"/>
        <v>21:0455</v>
      </c>
      <c r="D2344" s="1" t="str">
        <f t="shared" si="373"/>
        <v>21:0149</v>
      </c>
      <c r="E2344" t="s">
        <v>8935</v>
      </c>
      <c r="F2344" t="s">
        <v>8939</v>
      </c>
      <c r="H2344">
        <v>54.821637899999999</v>
      </c>
      <c r="I2344">
        <v>-130.09309010000001</v>
      </c>
      <c r="J2344" s="1" t="str">
        <f t="shared" si="374"/>
        <v>NGR bulk stream sediment</v>
      </c>
      <c r="K2344" s="1" t="str">
        <f t="shared" si="375"/>
        <v>&lt;177 micron (NGR)</v>
      </c>
      <c r="L2344">
        <v>121</v>
      </c>
      <c r="M2344" t="s">
        <v>28</v>
      </c>
      <c r="N2344">
        <v>2343</v>
      </c>
      <c r="O2344">
        <v>1</v>
      </c>
    </row>
    <row r="2345" spans="1:15" hidden="1" x14ac:dyDescent="0.3">
      <c r="A2345" t="s">
        <v>8940</v>
      </c>
      <c r="B2345" t="s">
        <v>8941</v>
      </c>
      <c r="C2345" s="1" t="str">
        <f t="shared" si="369"/>
        <v>21:0455</v>
      </c>
      <c r="D2345" s="1" t="str">
        <f t="shared" si="373"/>
        <v>21:0149</v>
      </c>
      <c r="E2345" t="s">
        <v>8905</v>
      </c>
      <c r="F2345" t="s">
        <v>8942</v>
      </c>
      <c r="H2345">
        <v>54.940140700000001</v>
      </c>
      <c r="I2345">
        <v>-130.20616949999999</v>
      </c>
      <c r="J2345" s="1" t="str">
        <f t="shared" si="374"/>
        <v>NGR bulk stream sediment</v>
      </c>
      <c r="K2345" s="1" t="str">
        <f t="shared" si="375"/>
        <v>&lt;177 micron (NGR)</v>
      </c>
      <c r="L2345">
        <v>121</v>
      </c>
      <c r="M2345" t="s">
        <v>72</v>
      </c>
      <c r="N2345">
        <v>2344</v>
      </c>
      <c r="O2345">
        <v>4</v>
      </c>
    </row>
    <row r="2346" spans="1:15" hidden="1" x14ac:dyDescent="0.3">
      <c r="A2346" t="s">
        <v>8943</v>
      </c>
      <c r="B2346" t="s">
        <v>8944</v>
      </c>
      <c r="C2346" s="1" t="str">
        <f t="shared" si="369"/>
        <v>21:0455</v>
      </c>
      <c r="D2346" s="1" t="str">
        <f t="shared" si="373"/>
        <v>21:0149</v>
      </c>
      <c r="E2346" t="s">
        <v>8945</v>
      </c>
      <c r="F2346" t="s">
        <v>8946</v>
      </c>
      <c r="H2346">
        <v>54.937512499999997</v>
      </c>
      <c r="I2346">
        <v>-130.21103869999999</v>
      </c>
      <c r="J2346" s="1" t="str">
        <f t="shared" si="374"/>
        <v>NGR bulk stream sediment</v>
      </c>
      <c r="K2346" s="1" t="str">
        <f t="shared" si="375"/>
        <v>&lt;177 micron (NGR)</v>
      </c>
      <c r="L2346">
        <v>121</v>
      </c>
      <c r="M2346" t="s">
        <v>68</v>
      </c>
      <c r="N2346">
        <v>2345</v>
      </c>
      <c r="O2346">
        <v>2</v>
      </c>
    </row>
    <row r="2347" spans="1:15" hidden="1" x14ac:dyDescent="0.3">
      <c r="A2347" t="s">
        <v>8947</v>
      </c>
      <c r="B2347" t="s">
        <v>8948</v>
      </c>
      <c r="C2347" s="1" t="str">
        <f t="shared" si="369"/>
        <v>21:0455</v>
      </c>
      <c r="D2347" s="1" t="str">
        <f t="shared" si="373"/>
        <v>21:0149</v>
      </c>
      <c r="E2347" t="s">
        <v>8949</v>
      </c>
      <c r="F2347" t="s">
        <v>8950</v>
      </c>
      <c r="H2347">
        <v>54.911407400000002</v>
      </c>
      <c r="I2347">
        <v>-130.26762640000001</v>
      </c>
      <c r="J2347" s="1" t="str">
        <f t="shared" si="374"/>
        <v>NGR bulk stream sediment</v>
      </c>
      <c r="K2347" s="1" t="str">
        <f t="shared" si="375"/>
        <v>&lt;177 micron (NGR)</v>
      </c>
      <c r="L2347">
        <v>121</v>
      </c>
      <c r="M2347" t="s">
        <v>77</v>
      </c>
      <c r="N2347">
        <v>2346</v>
      </c>
      <c r="O2347">
        <v>4</v>
      </c>
    </row>
    <row r="2348" spans="1:15" hidden="1" x14ac:dyDescent="0.3">
      <c r="A2348" t="s">
        <v>8951</v>
      </c>
      <c r="B2348" t="s">
        <v>8952</v>
      </c>
      <c r="C2348" s="1" t="str">
        <f t="shared" si="369"/>
        <v>21:0455</v>
      </c>
      <c r="D2348" s="1" t="str">
        <f t="shared" si="373"/>
        <v>21:0149</v>
      </c>
      <c r="E2348" t="s">
        <v>8953</v>
      </c>
      <c r="F2348" t="s">
        <v>8954</v>
      </c>
      <c r="H2348">
        <v>54.901288999999998</v>
      </c>
      <c r="I2348">
        <v>-130.28201469999999</v>
      </c>
      <c r="J2348" s="1" t="str">
        <f t="shared" si="374"/>
        <v>NGR bulk stream sediment</v>
      </c>
      <c r="K2348" s="1" t="str">
        <f t="shared" si="375"/>
        <v>&lt;177 micron (NGR)</v>
      </c>
      <c r="L2348">
        <v>121</v>
      </c>
      <c r="M2348" t="s">
        <v>82</v>
      </c>
      <c r="N2348">
        <v>2347</v>
      </c>
      <c r="O2348">
        <v>1</v>
      </c>
    </row>
    <row r="2349" spans="1:15" hidden="1" x14ac:dyDescent="0.3">
      <c r="A2349" t="s">
        <v>8955</v>
      </c>
      <c r="B2349" t="s">
        <v>8956</v>
      </c>
      <c r="C2349" s="1" t="str">
        <f t="shared" si="369"/>
        <v>21:0455</v>
      </c>
      <c r="D2349" s="1" t="str">
        <f t="shared" si="373"/>
        <v>21:0149</v>
      </c>
      <c r="E2349" t="s">
        <v>8957</v>
      </c>
      <c r="F2349" t="s">
        <v>8958</v>
      </c>
      <c r="H2349">
        <v>54.870197699999999</v>
      </c>
      <c r="I2349">
        <v>-130.2983734</v>
      </c>
      <c r="J2349" s="1" t="str">
        <f t="shared" si="374"/>
        <v>NGR bulk stream sediment</v>
      </c>
      <c r="K2349" s="1" t="str">
        <f t="shared" si="375"/>
        <v>&lt;177 micron (NGR)</v>
      </c>
      <c r="L2349">
        <v>121</v>
      </c>
      <c r="M2349" t="s">
        <v>87</v>
      </c>
      <c r="N2349">
        <v>2348</v>
      </c>
      <c r="O2349">
        <v>2</v>
      </c>
    </row>
    <row r="2350" spans="1:15" hidden="1" x14ac:dyDescent="0.3">
      <c r="A2350" t="s">
        <v>8959</v>
      </c>
      <c r="B2350" t="s">
        <v>8960</v>
      </c>
      <c r="C2350" s="1" t="str">
        <f t="shared" si="369"/>
        <v>21:0455</v>
      </c>
      <c r="D2350" s="1" t="str">
        <f t="shared" si="373"/>
        <v>21:0149</v>
      </c>
      <c r="E2350" t="s">
        <v>8961</v>
      </c>
      <c r="F2350" t="s">
        <v>8962</v>
      </c>
      <c r="H2350">
        <v>54.8583645</v>
      </c>
      <c r="I2350">
        <v>-130.27855199999999</v>
      </c>
      <c r="J2350" s="1" t="str">
        <f t="shared" si="374"/>
        <v>NGR bulk stream sediment</v>
      </c>
      <c r="K2350" s="1" t="str">
        <f t="shared" si="375"/>
        <v>&lt;177 micron (NGR)</v>
      </c>
      <c r="L2350">
        <v>121</v>
      </c>
      <c r="M2350" t="s">
        <v>92</v>
      </c>
      <c r="N2350">
        <v>2349</v>
      </c>
      <c r="O2350">
        <v>1</v>
      </c>
    </row>
    <row r="2351" spans="1:15" hidden="1" x14ac:dyDescent="0.3">
      <c r="A2351" t="s">
        <v>8963</v>
      </c>
      <c r="B2351" t="s">
        <v>8964</v>
      </c>
      <c r="C2351" s="1" t="str">
        <f t="shared" si="369"/>
        <v>21:0455</v>
      </c>
      <c r="D2351" s="1" t="str">
        <f t="shared" si="373"/>
        <v>21:0149</v>
      </c>
      <c r="E2351" t="s">
        <v>8965</v>
      </c>
      <c r="F2351" t="s">
        <v>8966</v>
      </c>
      <c r="H2351">
        <v>54.855674399999998</v>
      </c>
      <c r="I2351">
        <v>-130.28222120000001</v>
      </c>
      <c r="J2351" s="1" t="str">
        <f t="shared" si="374"/>
        <v>NGR bulk stream sediment</v>
      </c>
      <c r="K2351" s="1" t="str">
        <f t="shared" si="375"/>
        <v>&lt;177 micron (NGR)</v>
      </c>
      <c r="L2351">
        <v>121</v>
      </c>
      <c r="M2351" t="s">
        <v>97</v>
      </c>
      <c r="N2351">
        <v>2350</v>
      </c>
      <c r="O2351">
        <v>2</v>
      </c>
    </row>
    <row r="2352" spans="1:15" hidden="1" x14ac:dyDescent="0.3">
      <c r="A2352" t="s">
        <v>8967</v>
      </c>
      <c r="B2352" t="s">
        <v>8968</v>
      </c>
      <c r="C2352" s="1" t="str">
        <f t="shared" si="369"/>
        <v>21:0455</v>
      </c>
      <c r="D2352" s="1" t="str">
        <f t="shared" si="373"/>
        <v>21:0149</v>
      </c>
      <c r="E2352" t="s">
        <v>8969</v>
      </c>
      <c r="F2352" t="s">
        <v>8970</v>
      </c>
      <c r="H2352">
        <v>54.848981299999998</v>
      </c>
      <c r="I2352">
        <v>-130.32055740000001</v>
      </c>
      <c r="J2352" s="1" t="str">
        <f t="shared" si="374"/>
        <v>NGR bulk stream sediment</v>
      </c>
      <c r="K2352" s="1" t="str">
        <f t="shared" si="375"/>
        <v>&lt;177 micron (NGR)</v>
      </c>
      <c r="L2352">
        <v>121</v>
      </c>
      <c r="M2352" t="s">
        <v>102</v>
      </c>
      <c r="N2352">
        <v>2351</v>
      </c>
      <c r="O2352">
        <v>2</v>
      </c>
    </row>
    <row r="2353" spans="1:15" hidden="1" x14ac:dyDescent="0.3">
      <c r="A2353" t="s">
        <v>8971</v>
      </c>
      <c r="B2353" t="s">
        <v>8972</v>
      </c>
      <c r="C2353" s="1" t="str">
        <f t="shared" si="369"/>
        <v>21:0455</v>
      </c>
      <c r="D2353" s="1" t="str">
        <f t="shared" si="373"/>
        <v>21:0149</v>
      </c>
      <c r="E2353" t="s">
        <v>8973</v>
      </c>
      <c r="F2353" t="s">
        <v>8974</v>
      </c>
      <c r="H2353">
        <v>54.829716400000002</v>
      </c>
      <c r="I2353">
        <v>-130.34231579999999</v>
      </c>
      <c r="J2353" s="1" t="str">
        <f t="shared" si="374"/>
        <v>NGR bulk stream sediment</v>
      </c>
      <c r="K2353" s="1" t="str">
        <f t="shared" si="375"/>
        <v>&lt;177 micron (NGR)</v>
      </c>
      <c r="L2353">
        <v>121</v>
      </c>
      <c r="M2353" t="s">
        <v>107</v>
      </c>
      <c r="N2353">
        <v>2352</v>
      </c>
      <c r="O2353">
        <v>6</v>
      </c>
    </row>
    <row r="2354" spans="1:15" hidden="1" x14ac:dyDescent="0.3">
      <c r="A2354" t="s">
        <v>8975</v>
      </c>
      <c r="B2354" t="s">
        <v>8976</v>
      </c>
      <c r="C2354" s="1" t="str">
        <f t="shared" si="369"/>
        <v>21:0455</v>
      </c>
      <c r="D2354" s="1" t="str">
        <f t="shared" si="373"/>
        <v>21:0149</v>
      </c>
      <c r="E2354" t="s">
        <v>8977</v>
      </c>
      <c r="F2354" t="s">
        <v>8978</v>
      </c>
      <c r="H2354">
        <v>54.782369000000003</v>
      </c>
      <c r="I2354">
        <v>-130.13827620000001</v>
      </c>
      <c r="J2354" s="1" t="str">
        <f t="shared" si="374"/>
        <v>NGR bulk stream sediment</v>
      </c>
      <c r="K2354" s="1" t="str">
        <f t="shared" si="375"/>
        <v>&lt;177 micron (NGR)</v>
      </c>
      <c r="L2354">
        <v>121</v>
      </c>
      <c r="M2354" t="s">
        <v>112</v>
      </c>
      <c r="N2354">
        <v>2353</v>
      </c>
      <c r="O2354">
        <v>7</v>
      </c>
    </row>
    <row r="2355" spans="1:15" hidden="1" x14ac:dyDescent="0.3">
      <c r="A2355" t="s">
        <v>8979</v>
      </c>
      <c r="B2355" t="s">
        <v>8980</v>
      </c>
      <c r="C2355" s="1" t="str">
        <f t="shared" si="369"/>
        <v>21:0455</v>
      </c>
      <c r="D2355" s="1" t="str">
        <f t="shared" si="373"/>
        <v>21:0149</v>
      </c>
      <c r="E2355" t="s">
        <v>8981</v>
      </c>
      <c r="F2355" t="s">
        <v>8982</v>
      </c>
      <c r="H2355">
        <v>54.139676899999998</v>
      </c>
      <c r="I2355">
        <v>-130.18597990000001</v>
      </c>
      <c r="J2355" s="1" t="str">
        <f t="shared" si="374"/>
        <v>NGR bulk stream sediment</v>
      </c>
      <c r="K2355" s="1" t="str">
        <f t="shared" si="375"/>
        <v>&lt;177 micron (NGR)</v>
      </c>
      <c r="L2355">
        <v>122</v>
      </c>
      <c r="M2355" t="s">
        <v>19</v>
      </c>
      <c r="N2355">
        <v>2354</v>
      </c>
      <c r="O2355">
        <v>3</v>
      </c>
    </row>
    <row r="2356" spans="1:15" hidden="1" x14ac:dyDescent="0.3">
      <c r="A2356" t="s">
        <v>8983</v>
      </c>
      <c r="B2356" t="s">
        <v>8984</v>
      </c>
      <c r="C2356" s="1" t="str">
        <f t="shared" si="369"/>
        <v>21:0455</v>
      </c>
      <c r="D2356" s="1" t="str">
        <f t="shared" si="373"/>
        <v>21:0149</v>
      </c>
      <c r="E2356" t="s">
        <v>8985</v>
      </c>
      <c r="F2356" t="s">
        <v>8986</v>
      </c>
      <c r="H2356">
        <v>54.782157699999999</v>
      </c>
      <c r="I2356">
        <v>-130.1077153</v>
      </c>
      <c r="J2356" s="1" t="str">
        <f t="shared" si="374"/>
        <v>NGR bulk stream sediment</v>
      </c>
      <c r="K2356" s="1" t="str">
        <f t="shared" si="375"/>
        <v>&lt;177 micron (NGR)</v>
      </c>
      <c r="L2356">
        <v>122</v>
      </c>
      <c r="M2356" t="s">
        <v>38</v>
      </c>
      <c r="N2356">
        <v>2355</v>
      </c>
      <c r="O2356">
        <v>4</v>
      </c>
    </row>
    <row r="2357" spans="1:15" hidden="1" x14ac:dyDescent="0.3">
      <c r="A2357" t="s">
        <v>8987</v>
      </c>
      <c r="B2357" t="s">
        <v>8988</v>
      </c>
      <c r="C2357" s="1" t="str">
        <f t="shared" si="369"/>
        <v>21:0455</v>
      </c>
      <c r="D2357" s="1" t="str">
        <f t="shared" si="373"/>
        <v>21:0149</v>
      </c>
      <c r="E2357" t="s">
        <v>8989</v>
      </c>
      <c r="F2357" t="s">
        <v>8990</v>
      </c>
      <c r="H2357">
        <v>54.768896099999999</v>
      </c>
      <c r="I2357">
        <v>-130.10432209999999</v>
      </c>
      <c r="J2357" s="1" t="str">
        <f t="shared" si="374"/>
        <v>NGR bulk stream sediment</v>
      </c>
      <c r="K2357" s="1" t="str">
        <f t="shared" si="375"/>
        <v>&lt;177 micron (NGR)</v>
      </c>
      <c r="L2357">
        <v>122</v>
      </c>
      <c r="M2357" t="s">
        <v>43</v>
      </c>
      <c r="N2357">
        <v>2356</v>
      </c>
      <c r="O2357">
        <v>2</v>
      </c>
    </row>
    <row r="2358" spans="1:15" hidden="1" x14ac:dyDescent="0.3">
      <c r="A2358" t="s">
        <v>8991</v>
      </c>
      <c r="B2358" t="s">
        <v>8992</v>
      </c>
      <c r="C2358" s="1" t="str">
        <f t="shared" si="369"/>
        <v>21:0455</v>
      </c>
      <c r="D2358" s="1" t="str">
        <f t="shared" si="373"/>
        <v>21:0149</v>
      </c>
      <c r="E2358" t="s">
        <v>8993</v>
      </c>
      <c r="F2358" t="s">
        <v>8994</v>
      </c>
      <c r="H2358">
        <v>54.752443599999999</v>
      </c>
      <c r="I2358">
        <v>-130.161599</v>
      </c>
      <c r="J2358" s="1" t="str">
        <f t="shared" si="374"/>
        <v>NGR bulk stream sediment</v>
      </c>
      <c r="K2358" s="1" t="str">
        <f t="shared" si="375"/>
        <v>&lt;177 micron (NGR)</v>
      </c>
      <c r="L2358">
        <v>122</v>
      </c>
      <c r="M2358" t="s">
        <v>48</v>
      </c>
      <c r="N2358">
        <v>2357</v>
      </c>
      <c r="O2358">
        <v>2</v>
      </c>
    </row>
    <row r="2359" spans="1:15" hidden="1" x14ac:dyDescent="0.3">
      <c r="A2359" t="s">
        <v>8995</v>
      </c>
      <c r="B2359" t="s">
        <v>8996</v>
      </c>
      <c r="C2359" s="1" t="str">
        <f t="shared" si="369"/>
        <v>21:0455</v>
      </c>
      <c r="D2359" s="1" t="str">
        <f t="shared" si="373"/>
        <v>21:0149</v>
      </c>
      <c r="E2359" t="s">
        <v>8997</v>
      </c>
      <c r="F2359" t="s">
        <v>8998</v>
      </c>
      <c r="H2359">
        <v>54.205070900000003</v>
      </c>
      <c r="I2359">
        <v>-130.1907697</v>
      </c>
      <c r="J2359" s="1" t="str">
        <f t="shared" si="374"/>
        <v>NGR bulk stream sediment</v>
      </c>
      <c r="K2359" s="1" t="str">
        <f t="shared" si="375"/>
        <v>&lt;177 micron (NGR)</v>
      </c>
      <c r="L2359">
        <v>122</v>
      </c>
      <c r="M2359" t="s">
        <v>24</v>
      </c>
      <c r="N2359">
        <v>2358</v>
      </c>
      <c r="O2359">
        <v>5</v>
      </c>
    </row>
    <row r="2360" spans="1:15" hidden="1" x14ac:dyDescent="0.3">
      <c r="A2360" t="s">
        <v>8999</v>
      </c>
      <c r="B2360" t="s">
        <v>9000</v>
      </c>
      <c r="C2360" s="1" t="str">
        <f t="shared" si="369"/>
        <v>21:0455</v>
      </c>
      <c r="D2360" s="1" t="str">
        <f t="shared" si="373"/>
        <v>21:0149</v>
      </c>
      <c r="E2360" t="s">
        <v>8997</v>
      </c>
      <c r="F2360" t="s">
        <v>9001</v>
      </c>
      <c r="H2360">
        <v>54.205070900000003</v>
      </c>
      <c r="I2360">
        <v>-130.1907697</v>
      </c>
      <c r="J2360" s="1" t="str">
        <f t="shared" si="374"/>
        <v>NGR bulk stream sediment</v>
      </c>
      <c r="K2360" s="1" t="str">
        <f t="shared" si="375"/>
        <v>&lt;177 micron (NGR)</v>
      </c>
      <c r="L2360">
        <v>122</v>
      </c>
      <c r="M2360" t="s">
        <v>28</v>
      </c>
      <c r="N2360">
        <v>2359</v>
      </c>
      <c r="O2360">
        <v>4</v>
      </c>
    </row>
    <row r="2361" spans="1:15" hidden="1" x14ac:dyDescent="0.3">
      <c r="A2361" t="s">
        <v>9002</v>
      </c>
      <c r="B2361" t="s">
        <v>9003</v>
      </c>
      <c r="C2361" s="1" t="str">
        <f t="shared" si="369"/>
        <v>21:0455</v>
      </c>
      <c r="D2361" s="1" t="str">
        <f t="shared" si="373"/>
        <v>21:0149</v>
      </c>
      <c r="E2361" t="s">
        <v>9004</v>
      </c>
      <c r="F2361" t="s">
        <v>9005</v>
      </c>
      <c r="H2361">
        <v>54.163118799999999</v>
      </c>
      <c r="I2361">
        <v>-130.19769199999999</v>
      </c>
      <c r="J2361" s="1" t="str">
        <f t="shared" si="374"/>
        <v>NGR bulk stream sediment</v>
      </c>
      <c r="K2361" s="1" t="str">
        <f t="shared" si="375"/>
        <v>&lt;177 micron (NGR)</v>
      </c>
      <c r="L2361">
        <v>122</v>
      </c>
      <c r="M2361" t="s">
        <v>53</v>
      </c>
      <c r="N2361">
        <v>2360</v>
      </c>
      <c r="O2361">
        <v>3</v>
      </c>
    </row>
    <row r="2362" spans="1:15" hidden="1" x14ac:dyDescent="0.3">
      <c r="A2362" t="s">
        <v>9006</v>
      </c>
      <c r="B2362" t="s">
        <v>9007</v>
      </c>
      <c r="C2362" s="1" t="str">
        <f t="shared" si="369"/>
        <v>21:0455</v>
      </c>
      <c r="D2362" s="1" t="str">
        <f t="shared" si="373"/>
        <v>21:0149</v>
      </c>
      <c r="E2362" t="s">
        <v>9008</v>
      </c>
      <c r="F2362" t="s">
        <v>9009</v>
      </c>
      <c r="H2362">
        <v>54.167888699999999</v>
      </c>
      <c r="I2362">
        <v>-130.22739619999999</v>
      </c>
      <c r="J2362" s="1" t="str">
        <f t="shared" si="374"/>
        <v>NGR bulk stream sediment</v>
      </c>
      <c r="K2362" s="1" t="str">
        <f t="shared" si="375"/>
        <v>&lt;177 micron (NGR)</v>
      </c>
      <c r="L2362">
        <v>122</v>
      </c>
      <c r="M2362" t="s">
        <v>58</v>
      </c>
      <c r="N2362">
        <v>2361</v>
      </c>
      <c r="O2362">
        <v>5</v>
      </c>
    </row>
    <row r="2363" spans="1:15" hidden="1" x14ac:dyDescent="0.3">
      <c r="A2363" t="s">
        <v>9010</v>
      </c>
      <c r="B2363" t="s">
        <v>9011</v>
      </c>
      <c r="C2363" s="1" t="str">
        <f t="shared" si="369"/>
        <v>21:0455</v>
      </c>
      <c r="D2363" s="1" t="str">
        <f>HYPERLINK("https://geochem.nrcan.gc.ca/cdogs/content/svy/svy_e.htm", "")</f>
        <v/>
      </c>
      <c r="G2363" s="1" t="str">
        <f>HYPERLINK("https://geochem.nrcan.gc.ca/cdogs/content/cr_/cr_00121_e.htm", "121")</f>
        <v>121</v>
      </c>
      <c r="J2363" t="s">
        <v>31</v>
      </c>
      <c r="K2363" t="s">
        <v>32</v>
      </c>
      <c r="L2363">
        <v>122</v>
      </c>
      <c r="M2363" t="s">
        <v>33</v>
      </c>
      <c r="N2363">
        <v>2362</v>
      </c>
      <c r="O2363">
        <v>3</v>
      </c>
    </row>
    <row r="2364" spans="1:15" hidden="1" x14ac:dyDescent="0.3">
      <c r="A2364" t="s">
        <v>9012</v>
      </c>
      <c r="B2364" t="s">
        <v>9013</v>
      </c>
      <c r="C2364" s="1" t="str">
        <f t="shared" si="369"/>
        <v>21:0455</v>
      </c>
      <c r="D2364" s="1" t="str">
        <f t="shared" ref="D2364:D2383" si="376">HYPERLINK("https://geochem.nrcan.gc.ca/cdogs/content/svy/svy210149_e.htm", "21:0149")</f>
        <v>21:0149</v>
      </c>
      <c r="E2364" t="s">
        <v>9014</v>
      </c>
      <c r="F2364" t="s">
        <v>9015</v>
      </c>
      <c r="H2364">
        <v>54.147262699999999</v>
      </c>
      <c r="I2364">
        <v>-130.27990299999999</v>
      </c>
      <c r="J2364" s="1" t="str">
        <f t="shared" ref="J2364:J2383" si="377">HYPERLINK("https://geochem.nrcan.gc.ca/cdogs/content/kwd/kwd020030_e.htm", "NGR bulk stream sediment")</f>
        <v>NGR bulk stream sediment</v>
      </c>
      <c r="K2364" s="1" t="str">
        <f t="shared" ref="K2364:K2383" si="378">HYPERLINK("https://geochem.nrcan.gc.ca/cdogs/content/kwd/kwd080006_e.htm", "&lt;177 micron (NGR)")</f>
        <v>&lt;177 micron (NGR)</v>
      </c>
      <c r="L2364">
        <v>122</v>
      </c>
      <c r="M2364" t="s">
        <v>63</v>
      </c>
      <c r="N2364">
        <v>2363</v>
      </c>
      <c r="O2364">
        <v>4</v>
      </c>
    </row>
    <row r="2365" spans="1:15" hidden="1" x14ac:dyDescent="0.3">
      <c r="A2365" t="s">
        <v>9016</v>
      </c>
      <c r="B2365" t="s">
        <v>9017</v>
      </c>
      <c r="C2365" s="1" t="str">
        <f t="shared" si="369"/>
        <v>21:0455</v>
      </c>
      <c r="D2365" s="1" t="str">
        <f t="shared" si="376"/>
        <v>21:0149</v>
      </c>
      <c r="E2365" t="s">
        <v>9018</v>
      </c>
      <c r="F2365" t="s">
        <v>9019</v>
      </c>
      <c r="H2365">
        <v>54.135488899999999</v>
      </c>
      <c r="I2365">
        <v>-130.26706480000001</v>
      </c>
      <c r="J2365" s="1" t="str">
        <f t="shared" si="377"/>
        <v>NGR bulk stream sediment</v>
      </c>
      <c r="K2365" s="1" t="str">
        <f t="shared" si="378"/>
        <v>&lt;177 micron (NGR)</v>
      </c>
      <c r="L2365">
        <v>122</v>
      </c>
      <c r="M2365" t="s">
        <v>68</v>
      </c>
      <c r="N2365">
        <v>2364</v>
      </c>
      <c r="O2365">
        <v>2</v>
      </c>
    </row>
    <row r="2366" spans="1:15" hidden="1" x14ac:dyDescent="0.3">
      <c r="A2366" t="s">
        <v>9020</v>
      </c>
      <c r="B2366" t="s">
        <v>9021</v>
      </c>
      <c r="C2366" s="1" t="str">
        <f t="shared" si="369"/>
        <v>21:0455</v>
      </c>
      <c r="D2366" s="1" t="str">
        <f t="shared" si="376"/>
        <v>21:0149</v>
      </c>
      <c r="E2366" t="s">
        <v>8981</v>
      </c>
      <c r="F2366" t="s">
        <v>9022</v>
      </c>
      <c r="H2366">
        <v>54.139676899999998</v>
      </c>
      <c r="I2366">
        <v>-130.18597990000001</v>
      </c>
      <c r="J2366" s="1" t="str">
        <f t="shared" si="377"/>
        <v>NGR bulk stream sediment</v>
      </c>
      <c r="K2366" s="1" t="str">
        <f t="shared" si="378"/>
        <v>&lt;177 micron (NGR)</v>
      </c>
      <c r="L2366">
        <v>122</v>
      </c>
      <c r="M2366" t="s">
        <v>72</v>
      </c>
      <c r="N2366">
        <v>2365</v>
      </c>
      <c r="O2366">
        <v>2</v>
      </c>
    </row>
    <row r="2367" spans="1:15" hidden="1" x14ac:dyDescent="0.3">
      <c r="A2367" t="s">
        <v>9023</v>
      </c>
      <c r="B2367" t="s">
        <v>9024</v>
      </c>
      <c r="C2367" s="1" t="str">
        <f t="shared" si="369"/>
        <v>21:0455</v>
      </c>
      <c r="D2367" s="1" t="str">
        <f t="shared" si="376"/>
        <v>21:0149</v>
      </c>
      <c r="E2367" t="s">
        <v>9025</v>
      </c>
      <c r="F2367" t="s">
        <v>9026</v>
      </c>
      <c r="H2367">
        <v>54.065100899999997</v>
      </c>
      <c r="I2367">
        <v>-130.21319639999999</v>
      </c>
      <c r="J2367" s="1" t="str">
        <f t="shared" si="377"/>
        <v>NGR bulk stream sediment</v>
      </c>
      <c r="K2367" s="1" t="str">
        <f t="shared" si="378"/>
        <v>&lt;177 micron (NGR)</v>
      </c>
      <c r="L2367">
        <v>122</v>
      </c>
      <c r="M2367" t="s">
        <v>77</v>
      </c>
      <c r="N2367">
        <v>2366</v>
      </c>
      <c r="O2367">
        <v>1</v>
      </c>
    </row>
    <row r="2368" spans="1:15" hidden="1" x14ac:dyDescent="0.3">
      <c r="A2368" t="s">
        <v>9027</v>
      </c>
      <c r="B2368" t="s">
        <v>9028</v>
      </c>
      <c r="C2368" s="1" t="str">
        <f t="shared" si="369"/>
        <v>21:0455</v>
      </c>
      <c r="D2368" s="1" t="str">
        <f t="shared" si="376"/>
        <v>21:0149</v>
      </c>
      <c r="E2368" t="s">
        <v>9029</v>
      </c>
      <c r="F2368" t="s">
        <v>9030</v>
      </c>
      <c r="H2368">
        <v>54.037554900000003</v>
      </c>
      <c r="I2368">
        <v>-130.21840879999999</v>
      </c>
      <c r="J2368" s="1" t="str">
        <f t="shared" si="377"/>
        <v>NGR bulk stream sediment</v>
      </c>
      <c r="K2368" s="1" t="str">
        <f t="shared" si="378"/>
        <v>&lt;177 micron (NGR)</v>
      </c>
      <c r="L2368">
        <v>122</v>
      </c>
      <c r="M2368" t="s">
        <v>82</v>
      </c>
      <c r="N2368">
        <v>2367</v>
      </c>
      <c r="O2368">
        <v>2</v>
      </c>
    </row>
    <row r="2369" spans="1:15" hidden="1" x14ac:dyDescent="0.3">
      <c r="A2369" t="s">
        <v>9031</v>
      </c>
      <c r="B2369" t="s">
        <v>9032</v>
      </c>
      <c r="C2369" s="1" t="str">
        <f t="shared" si="369"/>
        <v>21:0455</v>
      </c>
      <c r="D2369" s="1" t="str">
        <f t="shared" si="376"/>
        <v>21:0149</v>
      </c>
      <c r="E2369" t="s">
        <v>9033</v>
      </c>
      <c r="F2369" t="s">
        <v>9034</v>
      </c>
      <c r="H2369">
        <v>54.0195443</v>
      </c>
      <c r="I2369">
        <v>-130.21299669999999</v>
      </c>
      <c r="J2369" s="1" t="str">
        <f t="shared" si="377"/>
        <v>NGR bulk stream sediment</v>
      </c>
      <c r="K2369" s="1" t="str">
        <f t="shared" si="378"/>
        <v>&lt;177 micron (NGR)</v>
      </c>
      <c r="L2369">
        <v>122</v>
      </c>
      <c r="M2369" t="s">
        <v>87</v>
      </c>
      <c r="N2369">
        <v>2368</v>
      </c>
      <c r="O2369">
        <v>1</v>
      </c>
    </row>
    <row r="2370" spans="1:15" hidden="1" x14ac:dyDescent="0.3">
      <c r="A2370" t="s">
        <v>9035</v>
      </c>
      <c r="B2370" t="s">
        <v>9036</v>
      </c>
      <c r="C2370" s="1" t="str">
        <f t="shared" ref="C2370:C2433" si="379">HYPERLINK("https://geochem.nrcan.gc.ca/cdogs/content/bdl/bdl210455_e.htm", "21:0455")</f>
        <v>21:0455</v>
      </c>
      <c r="D2370" s="1" t="str">
        <f t="shared" si="376"/>
        <v>21:0149</v>
      </c>
      <c r="E2370" t="s">
        <v>9037</v>
      </c>
      <c r="F2370" t="s">
        <v>9038</v>
      </c>
      <c r="H2370">
        <v>54.0020618</v>
      </c>
      <c r="I2370">
        <v>-130.1574397</v>
      </c>
      <c r="J2370" s="1" t="str">
        <f t="shared" si="377"/>
        <v>NGR bulk stream sediment</v>
      </c>
      <c r="K2370" s="1" t="str">
        <f t="shared" si="378"/>
        <v>&lt;177 micron (NGR)</v>
      </c>
      <c r="L2370">
        <v>122</v>
      </c>
      <c r="M2370" t="s">
        <v>92</v>
      </c>
      <c r="N2370">
        <v>2369</v>
      </c>
      <c r="O2370">
        <v>1</v>
      </c>
    </row>
    <row r="2371" spans="1:15" hidden="1" x14ac:dyDescent="0.3">
      <c r="A2371" t="s">
        <v>9039</v>
      </c>
      <c r="B2371" t="s">
        <v>9040</v>
      </c>
      <c r="C2371" s="1" t="str">
        <f t="shared" si="379"/>
        <v>21:0455</v>
      </c>
      <c r="D2371" s="1" t="str">
        <f t="shared" si="376"/>
        <v>21:0149</v>
      </c>
      <c r="E2371" t="s">
        <v>9041</v>
      </c>
      <c r="F2371" t="s">
        <v>9042</v>
      </c>
      <c r="H2371">
        <v>54.030965899999998</v>
      </c>
      <c r="I2371">
        <v>-130.14337359999999</v>
      </c>
      <c r="J2371" s="1" t="str">
        <f t="shared" si="377"/>
        <v>NGR bulk stream sediment</v>
      </c>
      <c r="K2371" s="1" t="str">
        <f t="shared" si="378"/>
        <v>&lt;177 micron (NGR)</v>
      </c>
      <c r="L2371">
        <v>122</v>
      </c>
      <c r="M2371" t="s">
        <v>97</v>
      </c>
      <c r="N2371">
        <v>2370</v>
      </c>
      <c r="O2371">
        <v>3</v>
      </c>
    </row>
    <row r="2372" spans="1:15" hidden="1" x14ac:dyDescent="0.3">
      <c r="A2372" t="s">
        <v>9043</v>
      </c>
      <c r="B2372" t="s">
        <v>9044</v>
      </c>
      <c r="C2372" s="1" t="str">
        <f t="shared" si="379"/>
        <v>21:0455</v>
      </c>
      <c r="D2372" s="1" t="str">
        <f t="shared" si="376"/>
        <v>21:0149</v>
      </c>
      <c r="E2372" t="s">
        <v>9045</v>
      </c>
      <c r="F2372" t="s">
        <v>9046</v>
      </c>
      <c r="H2372">
        <v>54.050183599999997</v>
      </c>
      <c r="I2372">
        <v>-130.15543439999999</v>
      </c>
      <c r="J2372" s="1" t="str">
        <f t="shared" si="377"/>
        <v>NGR bulk stream sediment</v>
      </c>
      <c r="K2372" s="1" t="str">
        <f t="shared" si="378"/>
        <v>&lt;177 micron (NGR)</v>
      </c>
      <c r="L2372">
        <v>122</v>
      </c>
      <c r="M2372" t="s">
        <v>102</v>
      </c>
      <c r="N2372">
        <v>2371</v>
      </c>
      <c r="O2372">
        <v>2</v>
      </c>
    </row>
    <row r="2373" spans="1:15" hidden="1" x14ac:dyDescent="0.3">
      <c r="A2373" t="s">
        <v>9047</v>
      </c>
      <c r="B2373" t="s">
        <v>9048</v>
      </c>
      <c r="C2373" s="1" t="str">
        <f t="shared" si="379"/>
        <v>21:0455</v>
      </c>
      <c r="D2373" s="1" t="str">
        <f t="shared" si="376"/>
        <v>21:0149</v>
      </c>
      <c r="E2373" t="s">
        <v>9049</v>
      </c>
      <c r="F2373" t="s">
        <v>9050</v>
      </c>
      <c r="H2373">
        <v>54.0561328</v>
      </c>
      <c r="I2373">
        <v>-130.1601828</v>
      </c>
      <c r="J2373" s="1" t="str">
        <f t="shared" si="377"/>
        <v>NGR bulk stream sediment</v>
      </c>
      <c r="K2373" s="1" t="str">
        <f t="shared" si="378"/>
        <v>&lt;177 micron (NGR)</v>
      </c>
      <c r="L2373">
        <v>122</v>
      </c>
      <c r="M2373" t="s">
        <v>107</v>
      </c>
      <c r="N2373">
        <v>2372</v>
      </c>
      <c r="O2373">
        <v>2</v>
      </c>
    </row>
    <row r="2374" spans="1:15" hidden="1" x14ac:dyDescent="0.3">
      <c r="A2374" t="s">
        <v>9051</v>
      </c>
      <c r="B2374" t="s">
        <v>9052</v>
      </c>
      <c r="C2374" s="1" t="str">
        <f t="shared" si="379"/>
        <v>21:0455</v>
      </c>
      <c r="D2374" s="1" t="str">
        <f t="shared" si="376"/>
        <v>21:0149</v>
      </c>
      <c r="E2374" t="s">
        <v>9053</v>
      </c>
      <c r="F2374" t="s">
        <v>9054</v>
      </c>
      <c r="H2374">
        <v>54.005246</v>
      </c>
      <c r="I2374">
        <v>-130.07457160000001</v>
      </c>
      <c r="J2374" s="1" t="str">
        <f t="shared" si="377"/>
        <v>NGR bulk stream sediment</v>
      </c>
      <c r="K2374" s="1" t="str">
        <f t="shared" si="378"/>
        <v>&lt;177 micron (NGR)</v>
      </c>
      <c r="L2374">
        <v>122</v>
      </c>
      <c r="M2374" t="s">
        <v>112</v>
      </c>
      <c r="N2374">
        <v>2373</v>
      </c>
      <c r="O2374">
        <v>2</v>
      </c>
    </row>
    <row r="2375" spans="1:15" hidden="1" x14ac:dyDescent="0.3">
      <c r="A2375" t="s">
        <v>9055</v>
      </c>
      <c r="B2375" t="s">
        <v>9056</v>
      </c>
      <c r="C2375" s="1" t="str">
        <f t="shared" si="379"/>
        <v>21:0455</v>
      </c>
      <c r="D2375" s="1" t="str">
        <f t="shared" si="376"/>
        <v>21:0149</v>
      </c>
      <c r="E2375" t="s">
        <v>9057</v>
      </c>
      <c r="F2375" t="s">
        <v>9058</v>
      </c>
      <c r="H2375">
        <v>54.118144399999998</v>
      </c>
      <c r="I2375">
        <v>-130.0746417</v>
      </c>
      <c r="J2375" s="1" t="str">
        <f t="shared" si="377"/>
        <v>NGR bulk stream sediment</v>
      </c>
      <c r="K2375" s="1" t="str">
        <f t="shared" si="378"/>
        <v>&lt;177 micron (NGR)</v>
      </c>
      <c r="L2375">
        <v>123</v>
      </c>
      <c r="M2375" t="s">
        <v>19</v>
      </c>
      <c r="N2375">
        <v>2374</v>
      </c>
      <c r="O2375">
        <v>2</v>
      </c>
    </row>
    <row r="2376" spans="1:15" hidden="1" x14ac:dyDescent="0.3">
      <c r="A2376" t="s">
        <v>9059</v>
      </c>
      <c r="B2376" t="s">
        <v>9060</v>
      </c>
      <c r="C2376" s="1" t="str">
        <f t="shared" si="379"/>
        <v>21:0455</v>
      </c>
      <c r="D2376" s="1" t="str">
        <f t="shared" si="376"/>
        <v>21:0149</v>
      </c>
      <c r="E2376" t="s">
        <v>9061</v>
      </c>
      <c r="F2376" t="s">
        <v>9062</v>
      </c>
      <c r="H2376">
        <v>54.029152000000003</v>
      </c>
      <c r="I2376">
        <v>-130.08182969999999</v>
      </c>
      <c r="J2376" s="1" t="str">
        <f t="shared" si="377"/>
        <v>NGR bulk stream sediment</v>
      </c>
      <c r="K2376" s="1" t="str">
        <f t="shared" si="378"/>
        <v>&lt;177 micron (NGR)</v>
      </c>
      <c r="L2376">
        <v>123</v>
      </c>
      <c r="M2376" t="s">
        <v>38</v>
      </c>
      <c r="N2376">
        <v>2375</v>
      </c>
      <c r="O2376">
        <v>4</v>
      </c>
    </row>
    <row r="2377" spans="1:15" hidden="1" x14ac:dyDescent="0.3">
      <c r="A2377" t="s">
        <v>9063</v>
      </c>
      <c r="B2377" t="s">
        <v>9064</v>
      </c>
      <c r="C2377" s="1" t="str">
        <f t="shared" si="379"/>
        <v>21:0455</v>
      </c>
      <c r="D2377" s="1" t="str">
        <f t="shared" si="376"/>
        <v>21:0149</v>
      </c>
      <c r="E2377" t="s">
        <v>9065</v>
      </c>
      <c r="F2377" t="s">
        <v>9066</v>
      </c>
      <c r="H2377">
        <v>54.075620000000001</v>
      </c>
      <c r="I2377">
        <v>-130.07875949999999</v>
      </c>
      <c r="J2377" s="1" t="str">
        <f t="shared" si="377"/>
        <v>NGR bulk stream sediment</v>
      </c>
      <c r="K2377" s="1" t="str">
        <f t="shared" si="378"/>
        <v>&lt;177 micron (NGR)</v>
      </c>
      <c r="L2377">
        <v>123</v>
      </c>
      <c r="M2377" t="s">
        <v>43</v>
      </c>
      <c r="N2377">
        <v>2376</v>
      </c>
      <c r="O2377">
        <v>3</v>
      </c>
    </row>
    <row r="2378" spans="1:15" hidden="1" x14ac:dyDescent="0.3">
      <c r="A2378" t="s">
        <v>9067</v>
      </c>
      <c r="B2378" t="s">
        <v>9068</v>
      </c>
      <c r="C2378" s="1" t="str">
        <f t="shared" si="379"/>
        <v>21:0455</v>
      </c>
      <c r="D2378" s="1" t="str">
        <f t="shared" si="376"/>
        <v>21:0149</v>
      </c>
      <c r="E2378" t="s">
        <v>9069</v>
      </c>
      <c r="F2378" t="s">
        <v>9070</v>
      </c>
      <c r="H2378">
        <v>54.089452799999997</v>
      </c>
      <c r="I2378">
        <v>-130.07674789999999</v>
      </c>
      <c r="J2378" s="1" t="str">
        <f t="shared" si="377"/>
        <v>NGR bulk stream sediment</v>
      </c>
      <c r="K2378" s="1" t="str">
        <f t="shared" si="378"/>
        <v>&lt;177 micron (NGR)</v>
      </c>
      <c r="L2378">
        <v>123</v>
      </c>
      <c r="M2378" t="s">
        <v>48</v>
      </c>
      <c r="N2378">
        <v>2377</v>
      </c>
      <c r="O2378">
        <v>2</v>
      </c>
    </row>
    <row r="2379" spans="1:15" hidden="1" x14ac:dyDescent="0.3">
      <c r="A2379" t="s">
        <v>9071</v>
      </c>
      <c r="B2379" t="s">
        <v>9072</v>
      </c>
      <c r="C2379" s="1" t="str">
        <f t="shared" si="379"/>
        <v>21:0455</v>
      </c>
      <c r="D2379" s="1" t="str">
        <f t="shared" si="376"/>
        <v>21:0149</v>
      </c>
      <c r="E2379" t="s">
        <v>9073</v>
      </c>
      <c r="F2379" t="s">
        <v>9074</v>
      </c>
      <c r="H2379">
        <v>54.084370300000003</v>
      </c>
      <c r="I2379">
        <v>-130.0227155</v>
      </c>
      <c r="J2379" s="1" t="str">
        <f t="shared" si="377"/>
        <v>NGR bulk stream sediment</v>
      </c>
      <c r="K2379" s="1" t="str">
        <f t="shared" si="378"/>
        <v>&lt;177 micron (NGR)</v>
      </c>
      <c r="L2379">
        <v>123</v>
      </c>
      <c r="M2379" t="s">
        <v>53</v>
      </c>
      <c r="N2379">
        <v>2378</v>
      </c>
      <c r="O2379">
        <v>8</v>
      </c>
    </row>
    <row r="2380" spans="1:15" hidden="1" x14ac:dyDescent="0.3">
      <c r="A2380" t="s">
        <v>9075</v>
      </c>
      <c r="B2380" t="s">
        <v>9076</v>
      </c>
      <c r="C2380" s="1" t="str">
        <f t="shared" si="379"/>
        <v>21:0455</v>
      </c>
      <c r="D2380" s="1" t="str">
        <f t="shared" si="376"/>
        <v>21:0149</v>
      </c>
      <c r="E2380" t="s">
        <v>9077</v>
      </c>
      <c r="F2380" t="s">
        <v>9078</v>
      </c>
      <c r="H2380">
        <v>54.093045699999998</v>
      </c>
      <c r="I2380">
        <v>-130.01720900000001</v>
      </c>
      <c r="J2380" s="1" t="str">
        <f t="shared" si="377"/>
        <v>NGR bulk stream sediment</v>
      </c>
      <c r="K2380" s="1" t="str">
        <f t="shared" si="378"/>
        <v>&lt;177 micron (NGR)</v>
      </c>
      <c r="L2380">
        <v>123</v>
      </c>
      <c r="M2380" t="s">
        <v>58</v>
      </c>
      <c r="N2380">
        <v>2379</v>
      </c>
      <c r="O2380">
        <v>4</v>
      </c>
    </row>
    <row r="2381" spans="1:15" hidden="1" x14ac:dyDescent="0.3">
      <c r="A2381" t="s">
        <v>9079</v>
      </c>
      <c r="B2381" t="s">
        <v>9080</v>
      </c>
      <c r="C2381" s="1" t="str">
        <f t="shared" si="379"/>
        <v>21:0455</v>
      </c>
      <c r="D2381" s="1" t="str">
        <f t="shared" si="376"/>
        <v>21:0149</v>
      </c>
      <c r="E2381" t="s">
        <v>9057</v>
      </c>
      <c r="F2381" t="s">
        <v>9081</v>
      </c>
      <c r="H2381">
        <v>54.118144399999998</v>
      </c>
      <c r="I2381">
        <v>-130.0746417</v>
      </c>
      <c r="J2381" s="1" t="str">
        <f t="shared" si="377"/>
        <v>NGR bulk stream sediment</v>
      </c>
      <c r="K2381" s="1" t="str">
        <f t="shared" si="378"/>
        <v>&lt;177 micron (NGR)</v>
      </c>
      <c r="L2381">
        <v>123</v>
      </c>
      <c r="M2381" t="s">
        <v>72</v>
      </c>
      <c r="N2381">
        <v>2380</v>
      </c>
      <c r="O2381">
        <v>1</v>
      </c>
    </row>
    <row r="2382" spans="1:15" hidden="1" x14ac:dyDescent="0.3">
      <c r="A2382" t="s">
        <v>9082</v>
      </c>
      <c r="B2382" t="s">
        <v>9083</v>
      </c>
      <c r="C2382" s="1" t="str">
        <f t="shared" si="379"/>
        <v>21:0455</v>
      </c>
      <c r="D2382" s="1" t="str">
        <f t="shared" si="376"/>
        <v>21:0149</v>
      </c>
      <c r="E2382" t="s">
        <v>9084</v>
      </c>
      <c r="F2382" t="s">
        <v>9085</v>
      </c>
      <c r="H2382">
        <v>54.122803900000001</v>
      </c>
      <c r="I2382">
        <v>-130.06108230000001</v>
      </c>
      <c r="J2382" s="1" t="str">
        <f t="shared" si="377"/>
        <v>NGR bulk stream sediment</v>
      </c>
      <c r="K2382" s="1" t="str">
        <f t="shared" si="378"/>
        <v>&lt;177 micron (NGR)</v>
      </c>
      <c r="L2382">
        <v>123</v>
      </c>
      <c r="M2382" t="s">
        <v>63</v>
      </c>
      <c r="N2382">
        <v>2381</v>
      </c>
      <c r="O2382">
        <v>3</v>
      </c>
    </row>
    <row r="2383" spans="1:15" hidden="1" x14ac:dyDescent="0.3">
      <c r="A2383" t="s">
        <v>9086</v>
      </c>
      <c r="B2383" t="s">
        <v>9087</v>
      </c>
      <c r="C2383" s="1" t="str">
        <f t="shared" si="379"/>
        <v>21:0455</v>
      </c>
      <c r="D2383" s="1" t="str">
        <f t="shared" si="376"/>
        <v>21:0149</v>
      </c>
      <c r="E2383" t="s">
        <v>9088</v>
      </c>
      <c r="F2383" t="s">
        <v>9089</v>
      </c>
      <c r="H2383">
        <v>54.275653400000003</v>
      </c>
      <c r="I2383">
        <v>-130.0063893</v>
      </c>
      <c r="J2383" s="1" t="str">
        <f t="shared" si="377"/>
        <v>NGR bulk stream sediment</v>
      </c>
      <c r="K2383" s="1" t="str">
        <f t="shared" si="378"/>
        <v>&lt;177 micron (NGR)</v>
      </c>
      <c r="L2383">
        <v>123</v>
      </c>
      <c r="M2383" t="s">
        <v>68</v>
      </c>
      <c r="N2383">
        <v>2382</v>
      </c>
      <c r="O2383">
        <v>0.5</v>
      </c>
    </row>
    <row r="2384" spans="1:15" hidden="1" x14ac:dyDescent="0.3">
      <c r="A2384" t="s">
        <v>9090</v>
      </c>
      <c r="B2384" t="s">
        <v>9091</v>
      </c>
      <c r="C2384" s="1" t="str">
        <f t="shared" si="379"/>
        <v>21:0455</v>
      </c>
      <c r="D2384" s="1" t="str">
        <f>HYPERLINK("https://geochem.nrcan.gc.ca/cdogs/content/svy/svy_e.htm", "")</f>
        <v/>
      </c>
      <c r="G2384" s="1" t="str">
        <f>HYPERLINK("https://geochem.nrcan.gc.ca/cdogs/content/cr_/cr_00120_e.htm", "120")</f>
        <v>120</v>
      </c>
      <c r="J2384" t="s">
        <v>31</v>
      </c>
      <c r="K2384" t="s">
        <v>32</v>
      </c>
      <c r="L2384">
        <v>123</v>
      </c>
      <c r="M2384" t="s">
        <v>33</v>
      </c>
      <c r="N2384">
        <v>2383</v>
      </c>
      <c r="O2384">
        <v>3</v>
      </c>
    </row>
    <row r="2385" spans="1:15" hidden="1" x14ac:dyDescent="0.3">
      <c r="A2385" t="s">
        <v>9092</v>
      </c>
      <c r="B2385" t="s">
        <v>9093</v>
      </c>
      <c r="C2385" s="1" t="str">
        <f t="shared" si="379"/>
        <v>21:0455</v>
      </c>
      <c r="D2385" s="1" t="str">
        <f t="shared" ref="D2385:D2413" si="380">HYPERLINK("https://geochem.nrcan.gc.ca/cdogs/content/svy/svy210149_e.htm", "21:0149")</f>
        <v>21:0149</v>
      </c>
      <c r="E2385" t="s">
        <v>9094</v>
      </c>
      <c r="F2385" t="s">
        <v>9095</v>
      </c>
      <c r="H2385">
        <v>54.2895544</v>
      </c>
      <c r="I2385">
        <v>-130.0121513</v>
      </c>
      <c r="J2385" s="1" t="str">
        <f t="shared" ref="J2385:J2413" si="381">HYPERLINK("https://geochem.nrcan.gc.ca/cdogs/content/kwd/kwd020030_e.htm", "NGR bulk stream sediment")</f>
        <v>NGR bulk stream sediment</v>
      </c>
      <c r="K2385" s="1" t="str">
        <f t="shared" ref="K2385:K2413" si="382">HYPERLINK("https://geochem.nrcan.gc.ca/cdogs/content/kwd/kwd080006_e.htm", "&lt;177 micron (NGR)")</f>
        <v>&lt;177 micron (NGR)</v>
      </c>
      <c r="L2385">
        <v>123</v>
      </c>
      <c r="M2385" t="s">
        <v>77</v>
      </c>
      <c r="N2385">
        <v>2384</v>
      </c>
      <c r="O2385">
        <v>3</v>
      </c>
    </row>
    <row r="2386" spans="1:15" hidden="1" x14ac:dyDescent="0.3">
      <c r="A2386" t="s">
        <v>9096</v>
      </c>
      <c r="B2386" t="s">
        <v>9097</v>
      </c>
      <c r="C2386" s="1" t="str">
        <f t="shared" si="379"/>
        <v>21:0455</v>
      </c>
      <c r="D2386" s="1" t="str">
        <f t="shared" si="380"/>
        <v>21:0149</v>
      </c>
      <c r="E2386" t="s">
        <v>9098</v>
      </c>
      <c r="F2386" t="s">
        <v>9099</v>
      </c>
      <c r="H2386">
        <v>54.362492600000003</v>
      </c>
      <c r="I2386">
        <v>-130.00871069999999</v>
      </c>
      <c r="J2386" s="1" t="str">
        <f t="shared" si="381"/>
        <v>NGR bulk stream sediment</v>
      </c>
      <c r="K2386" s="1" t="str">
        <f t="shared" si="382"/>
        <v>&lt;177 micron (NGR)</v>
      </c>
      <c r="L2386">
        <v>123</v>
      </c>
      <c r="M2386" t="s">
        <v>82</v>
      </c>
      <c r="N2386">
        <v>2385</v>
      </c>
      <c r="O2386">
        <v>0.5</v>
      </c>
    </row>
    <row r="2387" spans="1:15" hidden="1" x14ac:dyDescent="0.3">
      <c r="A2387" t="s">
        <v>9100</v>
      </c>
      <c r="B2387" t="s">
        <v>9101</v>
      </c>
      <c r="C2387" s="1" t="str">
        <f t="shared" si="379"/>
        <v>21:0455</v>
      </c>
      <c r="D2387" s="1" t="str">
        <f t="shared" si="380"/>
        <v>21:0149</v>
      </c>
      <c r="E2387" t="s">
        <v>9102</v>
      </c>
      <c r="F2387" t="s">
        <v>9103</v>
      </c>
      <c r="H2387">
        <v>54.388479799999999</v>
      </c>
      <c r="I2387">
        <v>-130.02841380000001</v>
      </c>
      <c r="J2387" s="1" t="str">
        <f t="shared" si="381"/>
        <v>NGR bulk stream sediment</v>
      </c>
      <c r="K2387" s="1" t="str">
        <f t="shared" si="382"/>
        <v>&lt;177 micron (NGR)</v>
      </c>
      <c r="L2387">
        <v>123</v>
      </c>
      <c r="M2387" t="s">
        <v>87</v>
      </c>
      <c r="N2387">
        <v>2386</v>
      </c>
      <c r="O2387">
        <v>4</v>
      </c>
    </row>
    <row r="2388" spans="1:15" hidden="1" x14ac:dyDescent="0.3">
      <c r="A2388" t="s">
        <v>9104</v>
      </c>
      <c r="B2388" t="s">
        <v>9105</v>
      </c>
      <c r="C2388" s="1" t="str">
        <f t="shared" si="379"/>
        <v>21:0455</v>
      </c>
      <c r="D2388" s="1" t="str">
        <f t="shared" si="380"/>
        <v>21:0149</v>
      </c>
      <c r="E2388" t="s">
        <v>9106</v>
      </c>
      <c r="F2388" t="s">
        <v>9107</v>
      </c>
      <c r="H2388">
        <v>54.384540000000001</v>
      </c>
      <c r="I2388">
        <v>-130.02668299999999</v>
      </c>
      <c r="J2388" s="1" t="str">
        <f t="shared" si="381"/>
        <v>NGR bulk stream sediment</v>
      </c>
      <c r="K2388" s="1" t="str">
        <f t="shared" si="382"/>
        <v>&lt;177 micron (NGR)</v>
      </c>
      <c r="L2388">
        <v>123</v>
      </c>
      <c r="M2388" t="s">
        <v>92</v>
      </c>
      <c r="N2388">
        <v>2387</v>
      </c>
      <c r="O2388">
        <v>4</v>
      </c>
    </row>
    <row r="2389" spans="1:15" hidden="1" x14ac:dyDescent="0.3">
      <c r="A2389" t="s">
        <v>9108</v>
      </c>
      <c r="B2389" t="s">
        <v>9109</v>
      </c>
      <c r="C2389" s="1" t="str">
        <f t="shared" si="379"/>
        <v>21:0455</v>
      </c>
      <c r="D2389" s="1" t="str">
        <f t="shared" si="380"/>
        <v>21:0149</v>
      </c>
      <c r="E2389" t="s">
        <v>9110</v>
      </c>
      <c r="F2389" t="s">
        <v>9111</v>
      </c>
      <c r="H2389">
        <v>54.409062400000003</v>
      </c>
      <c r="I2389">
        <v>-130.05630869999999</v>
      </c>
      <c r="J2389" s="1" t="str">
        <f t="shared" si="381"/>
        <v>NGR bulk stream sediment</v>
      </c>
      <c r="K2389" s="1" t="str">
        <f t="shared" si="382"/>
        <v>&lt;177 micron (NGR)</v>
      </c>
      <c r="L2389">
        <v>123</v>
      </c>
      <c r="M2389" t="s">
        <v>97</v>
      </c>
      <c r="N2389">
        <v>2388</v>
      </c>
      <c r="O2389">
        <v>1</v>
      </c>
    </row>
    <row r="2390" spans="1:15" hidden="1" x14ac:dyDescent="0.3">
      <c r="A2390" t="s">
        <v>9112</v>
      </c>
      <c r="B2390" t="s">
        <v>9113</v>
      </c>
      <c r="C2390" s="1" t="str">
        <f t="shared" si="379"/>
        <v>21:0455</v>
      </c>
      <c r="D2390" s="1" t="str">
        <f t="shared" si="380"/>
        <v>21:0149</v>
      </c>
      <c r="E2390" t="s">
        <v>9114</v>
      </c>
      <c r="F2390" t="s">
        <v>9115</v>
      </c>
      <c r="H2390">
        <v>54.400942800000003</v>
      </c>
      <c r="I2390">
        <v>-130.05674719999999</v>
      </c>
      <c r="J2390" s="1" t="str">
        <f t="shared" si="381"/>
        <v>NGR bulk stream sediment</v>
      </c>
      <c r="K2390" s="1" t="str">
        <f t="shared" si="382"/>
        <v>&lt;177 micron (NGR)</v>
      </c>
      <c r="L2390">
        <v>123</v>
      </c>
      <c r="M2390" t="s">
        <v>24</v>
      </c>
      <c r="N2390">
        <v>2389</v>
      </c>
      <c r="O2390">
        <v>5</v>
      </c>
    </row>
    <row r="2391" spans="1:15" hidden="1" x14ac:dyDescent="0.3">
      <c r="A2391" t="s">
        <v>9116</v>
      </c>
      <c r="B2391" t="s">
        <v>9117</v>
      </c>
      <c r="C2391" s="1" t="str">
        <f t="shared" si="379"/>
        <v>21:0455</v>
      </c>
      <c r="D2391" s="1" t="str">
        <f t="shared" si="380"/>
        <v>21:0149</v>
      </c>
      <c r="E2391" t="s">
        <v>9114</v>
      </c>
      <c r="F2391" t="s">
        <v>9118</v>
      </c>
      <c r="H2391">
        <v>54.400942800000003</v>
      </c>
      <c r="I2391">
        <v>-130.05674719999999</v>
      </c>
      <c r="J2391" s="1" t="str">
        <f t="shared" si="381"/>
        <v>NGR bulk stream sediment</v>
      </c>
      <c r="K2391" s="1" t="str">
        <f t="shared" si="382"/>
        <v>&lt;177 micron (NGR)</v>
      </c>
      <c r="L2391">
        <v>123</v>
      </c>
      <c r="M2391" t="s">
        <v>28</v>
      </c>
      <c r="N2391">
        <v>2390</v>
      </c>
      <c r="O2391">
        <v>3</v>
      </c>
    </row>
    <row r="2392" spans="1:15" hidden="1" x14ac:dyDescent="0.3">
      <c r="A2392" t="s">
        <v>9119</v>
      </c>
      <c r="B2392" t="s">
        <v>9120</v>
      </c>
      <c r="C2392" s="1" t="str">
        <f t="shared" si="379"/>
        <v>21:0455</v>
      </c>
      <c r="D2392" s="1" t="str">
        <f t="shared" si="380"/>
        <v>21:0149</v>
      </c>
      <c r="E2392" t="s">
        <v>9121</v>
      </c>
      <c r="F2392" t="s">
        <v>9122</v>
      </c>
      <c r="H2392">
        <v>54.517616699999998</v>
      </c>
      <c r="I2392">
        <v>-130.19330149999999</v>
      </c>
      <c r="J2392" s="1" t="str">
        <f t="shared" si="381"/>
        <v>NGR bulk stream sediment</v>
      </c>
      <c r="K2392" s="1" t="str">
        <f t="shared" si="382"/>
        <v>&lt;177 micron (NGR)</v>
      </c>
      <c r="L2392">
        <v>123</v>
      </c>
      <c r="M2392" t="s">
        <v>102</v>
      </c>
      <c r="N2392">
        <v>2391</v>
      </c>
      <c r="O2392">
        <v>1</v>
      </c>
    </row>
    <row r="2393" spans="1:15" hidden="1" x14ac:dyDescent="0.3">
      <c r="A2393" t="s">
        <v>9123</v>
      </c>
      <c r="B2393" t="s">
        <v>9124</v>
      </c>
      <c r="C2393" s="1" t="str">
        <f t="shared" si="379"/>
        <v>21:0455</v>
      </c>
      <c r="D2393" s="1" t="str">
        <f t="shared" si="380"/>
        <v>21:0149</v>
      </c>
      <c r="E2393" t="s">
        <v>9125</v>
      </c>
      <c r="F2393" t="s">
        <v>9126</v>
      </c>
      <c r="H2393">
        <v>54.521901999999997</v>
      </c>
      <c r="I2393">
        <v>-130.1365988</v>
      </c>
      <c r="J2393" s="1" t="str">
        <f t="shared" si="381"/>
        <v>NGR bulk stream sediment</v>
      </c>
      <c r="K2393" s="1" t="str">
        <f t="shared" si="382"/>
        <v>&lt;177 micron (NGR)</v>
      </c>
      <c r="L2393">
        <v>123</v>
      </c>
      <c r="M2393" t="s">
        <v>107</v>
      </c>
      <c r="N2393">
        <v>2392</v>
      </c>
      <c r="O2393">
        <v>1</v>
      </c>
    </row>
    <row r="2394" spans="1:15" hidden="1" x14ac:dyDescent="0.3">
      <c r="A2394" t="s">
        <v>9127</v>
      </c>
      <c r="B2394" t="s">
        <v>9128</v>
      </c>
      <c r="C2394" s="1" t="str">
        <f t="shared" si="379"/>
        <v>21:0455</v>
      </c>
      <c r="D2394" s="1" t="str">
        <f t="shared" si="380"/>
        <v>21:0149</v>
      </c>
      <c r="E2394" t="s">
        <v>9129</v>
      </c>
      <c r="F2394" t="s">
        <v>9130</v>
      </c>
      <c r="H2394">
        <v>54.5283534</v>
      </c>
      <c r="I2394">
        <v>-130.18984499999999</v>
      </c>
      <c r="J2394" s="1" t="str">
        <f t="shared" si="381"/>
        <v>NGR bulk stream sediment</v>
      </c>
      <c r="K2394" s="1" t="str">
        <f t="shared" si="382"/>
        <v>&lt;177 micron (NGR)</v>
      </c>
      <c r="L2394">
        <v>123</v>
      </c>
      <c r="M2394" t="s">
        <v>112</v>
      </c>
      <c r="N2394">
        <v>2393</v>
      </c>
      <c r="O2394">
        <v>1</v>
      </c>
    </row>
    <row r="2395" spans="1:15" hidden="1" x14ac:dyDescent="0.3">
      <c r="A2395" t="s">
        <v>9131</v>
      </c>
      <c r="B2395" t="s">
        <v>9132</v>
      </c>
      <c r="C2395" s="1" t="str">
        <f t="shared" si="379"/>
        <v>21:0455</v>
      </c>
      <c r="D2395" s="1" t="str">
        <f t="shared" si="380"/>
        <v>21:0149</v>
      </c>
      <c r="E2395" t="s">
        <v>9133</v>
      </c>
      <c r="F2395" t="s">
        <v>9134</v>
      </c>
      <c r="H2395">
        <v>54.618254700000001</v>
      </c>
      <c r="I2395">
        <v>-130.127577</v>
      </c>
      <c r="J2395" s="1" t="str">
        <f t="shared" si="381"/>
        <v>NGR bulk stream sediment</v>
      </c>
      <c r="K2395" s="1" t="str">
        <f t="shared" si="382"/>
        <v>&lt;177 micron (NGR)</v>
      </c>
      <c r="L2395">
        <v>124</v>
      </c>
      <c r="M2395" t="s">
        <v>19</v>
      </c>
      <c r="N2395">
        <v>2394</v>
      </c>
      <c r="O2395">
        <v>2</v>
      </c>
    </row>
    <row r="2396" spans="1:15" hidden="1" x14ac:dyDescent="0.3">
      <c r="A2396" t="s">
        <v>9135</v>
      </c>
      <c r="B2396" t="s">
        <v>9136</v>
      </c>
      <c r="C2396" s="1" t="str">
        <f t="shared" si="379"/>
        <v>21:0455</v>
      </c>
      <c r="D2396" s="1" t="str">
        <f t="shared" si="380"/>
        <v>21:0149</v>
      </c>
      <c r="E2396" t="s">
        <v>9137</v>
      </c>
      <c r="F2396" t="s">
        <v>9138</v>
      </c>
      <c r="H2396">
        <v>54.5449883</v>
      </c>
      <c r="I2396">
        <v>-130.1952</v>
      </c>
      <c r="J2396" s="1" t="str">
        <f t="shared" si="381"/>
        <v>NGR bulk stream sediment</v>
      </c>
      <c r="K2396" s="1" t="str">
        <f t="shared" si="382"/>
        <v>&lt;177 micron (NGR)</v>
      </c>
      <c r="L2396">
        <v>124</v>
      </c>
      <c r="M2396" t="s">
        <v>38</v>
      </c>
      <c r="N2396">
        <v>2395</v>
      </c>
      <c r="O2396">
        <v>1</v>
      </c>
    </row>
    <row r="2397" spans="1:15" hidden="1" x14ac:dyDescent="0.3">
      <c r="A2397" t="s">
        <v>9139</v>
      </c>
      <c r="B2397" t="s">
        <v>9140</v>
      </c>
      <c r="C2397" s="1" t="str">
        <f t="shared" si="379"/>
        <v>21:0455</v>
      </c>
      <c r="D2397" s="1" t="str">
        <f t="shared" si="380"/>
        <v>21:0149</v>
      </c>
      <c r="E2397" t="s">
        <v>9141</v>
      </c>
      <c r="F2397" t="s">
        <v>9142</v>
      </c>
      <c r="H2397">
        <v>54.552006599999999</v>
      </c>
      <c r="I2397">
        <v>-130.1759236</v>
      </c>
      <c r="J2397" s="1" t="str">
        <f t="shared" si="381"/>
        <v>NGR bulk stream sediment</v>
      </c>
      <c r="K2397" s="1" t="str">
        <f t="shared" si="382"/>
        <v>&lt;177 micron (NGR)</v>
      </c>
      <c r="L2397">
        <v>124</v>
      </c>
      <c r="M2397" t="s">
        <v>43</v>
      </c>
      <c r="N2397">
        <v>2396</v>
      </c>
      <c r="O2397">
        <v>2</v>
      </c>
    </row>
    <row r="2398" spans="1:15" hidden="1" x14ac:dyDescent="0.3">
      <c r="A2398" t="s">
        <v>9143</v>
      </c>
      <c r="B2398" t="s">
        <v>9144</v>
      </c>
      <c r="C2398" s="1" t="str">
        <f t="shared" si="379"/>
        <v>21:0455</v>
      </c>
      <c r="D2398" s="1" t="str">
        <f t="shared" si="380"/>
        <v>21:0149</v>
      </c>
      <c r="E2398" t="s">
        <v>9145</v>
      </c>
      <c r="F2398" t="s">
        <v>9146</v>
      </c>
      <c r="H2398">
        <v>54.556350399999999</v>
      </c>
      <c r="I2398">
        <v>-130.17649739999999</v>
      </c>
      <c r="J2398" s="1" t="str">
        <f t="shared" si="381"/>
        <v>NGR bulk stream sediment</v>
      </c>
      <c r="K2398" s="1" t="str">
        <f t="shared" si="382"/>
        <v>&lt;177 micron (NGR)</v>
      </c>
      <c r="L2398">
        <v>124</v>
      </c>
      <c r="M2398" t="s">
        <v>48</v>
      </c>
      <c r="N2398">
        <v>2397</v>
      </c>
      <c r="O2398">
        <v>3</v>
      </c>
    </row>
    <row r="2399" spans="1:15" hidden="1" x14ac:dyDescent="0.3">
      <c r="A2399" t="s">
        <v>9147</v>
      </c>
      <c r="B2399" t="s">
        <v>9148</v>
      </c>
      <c r="C2399" s="1" t="str">
        <f t="shared" si="379"/>
        <v>21:0455</v>
      </c>
      <c r="D2399" s="1" t="str">
        <f t="shared" si="380"/>
        <v>21:0149</v>
      </c>
      <c r="E2399" t="s">
        <v>9149</v>
      </c>
      <c r="F2399" t="s">
        <v>9150</v>
      </c>
      <c r="H2399">
        <v>54.565647900000002</v>
      </c>
      <c r="I2399">
        <v>-130.15916390000001</v>
      </c>
      <c r="J2399" s="1" t="str">
        <f t="shared" si="381"/>
        <v>NGR bulk stream sediment</v>
      </c>
      <c r="K2399" s="1" t="str">
        <f t="shared" si="382"/>
        <v>&lt;177 micron (NGR)</v>
      </c>
      <c r="L2399">
        <v>124</v>
      </c>
      <c r="M2399" t="s">
        <v>53</v>
      </c>
      <c r="N2399">
        <v>2398</v>
      </c>
      <c r="O2399">
        <v>1</v>
      </c>
    </row>
    <row r="2400" spans="1:15" hidden="1" x14ac:dyDescent="0.3">
      <c r="A2400" t="s">
        <v>9151</v>
      </c>
      <c r="B2400" t="s">
        <v>9152</v>
      </c>
      <c r="C2400" s="1" t="str">
        <f t="shared" si="379"/>
        <v>21:0455</v>
      </c>
      <c r="D2400" s="1" t="str">
        <f t="shared" si="380"/>
        <v>21:0149</v>
      </c>
      <c r="E2400" t="s">
        <v>9153</v>
      </c>
      <c r="F2400" t="s">
        <v>9154</v>
      </c>
      <c r="H2400">
        <v>54.571674000000002</v>
      </c>
      <c r="I2400">
        <v>-130.1330676</v>
      </c>
      <c r="J2400" s="1" t="str">
        <f t="shared" si="381"/>
        <v>NGR bulk stream sediment</v>
      </c>
      <c r="K2400" s="1" t="str">
        <f t="shared" si="382"/>
        <v>&lt;177 micron (NGR)</v>
      </c>
      <c r="L2400">
        <v>124</v>
      </c>
      <c r="M2400" t="s">
        <v>58</v>
      </c>
      <c r="N2400">
        <v>2399</v>
      </c>
      <c r="O2400">
        <v>3</v>
      </c>
    </row>
    <row r="2401" spans="1:15" hidden="1" x14ac:dyDescent="0.3">
      <c r="A2401" t="s">
        <v>9155</v>
      </c>
      <c r="B2401" t="s">
        <v>9156</v>
      </c>
      <c r="C2401" s="1" t="str">
        <f t="shared" si="379"/>
        <v>21:0455</v>
      </c>
      <c r="D2401" s="1" t="str">
        <f t="shared" si="380"/>
        <v>21:0149</v>
      </c>
      <c r="E2401" t="s">
        <v>9157</v>
      </c>
      <c r="F2401" t="s">
        <v>9158</v>
      </c>
      <c r="H2401">
        <v>54.574363499999997</v>
      </c>
      <c r="I2401">
        <v>-130.13374569999999</v>
      </c>
      <c r="J2401" s="1" t="str">
        <f t="shared" si="381"/>
        <v>NGR bulk stream sediment</v>
      </c>
      <c r="K2401" s="1" t="str">
        <f t="shared" si="382"/>
        <v>&lt;177 micron (NGR)</v>
      </c>
      <c r="L2401">
        <v>124</v>
      </c>
      <c r="M2401" t="s">
        <v>63</v>
      </c>
      <c r="N2401">
        <v>2400</v>
      </c>
      <c r="O2401">
        <v>2</v>
      </c>
    </row>
    <row r="2402" spans="1:15" hidden="1" x14ac:dyDescent="0.3">
      <c r="A2402" t="s">
        <v>9159</v>
      </c>
      <c r="B2402" t="s">
        <v>9160</v>
      </c>
      <c r="C2402" s="1" t="str">
        <f t="shared" si="379"/>
        <v>21:0455</v>
      </c>
      <c r="D2402" s="1" t="str">
        <f t="shared" si="380"/>
        <v>21:0149</v>
      </c>
      <c r="E2402" t="s">
        <v>9161</v>
      </c>
      <c r="F2402" t="s">
        <v>9162</v>
      </c>
      <c r="H2402">
        <v>54.577061</v>
      </c>
      <c r="I2402">
        <v>-130.1025521</v>
      </c>
      <c r="J2402" s="1" t="str">
        <f t="shared" si="381"/>
        <v>NGR bulk stream sediment</v>
      </c>
      <c r="K2402" s="1" t="str">
        <f t="shared" si="382"/>
        <v>&lt;177 micron (NGR)</v>
      </c>
      <c r="L2402">
        <v>124</v>
      </c>
      <c r="M2402" t="s">
        <v>68</v>
      </c>
      <c r="N2402">
        <v>2401</v>
      </c>
      <c r="O2402">
        <v>5</v>
      </c>
    </row>
    <row r="2403" spans="1:15" hidden="1" x14ac:dyDescent="0.3">
      <c r="A2403" t="s">
        <v>9163</v>
      </c>
      <c r="B2403" t="s">
        <v>9164</v>
      </c>
      <c r="C2403" s="1" t="str">
        <f t="shared" si="379"/>
        <v>21:0455</v>
      </c>
      <c r="D2403" s="1" t="str">
        <f t="shared" si="380"/>
        <v>21:0149</v>
      </c>
      <c r="E2403" t="s">
        <v>9133</v>
      </c>
      <c r="F2403" t="s">
        <v>9165</v>
      </c>
      <c r="H2403">
        <v>54.618254700000001</v>
      </c>
      <c r="I2403">
        <v>-130.127577</v>
      </c>
      <c r="J2403" s="1" t="str">
        <f t="shared" si="381"/>
        <v>NGR bulk stream sediment</v>
      </c>
      <c r="K2403" s="1" t="str">
        <f t="shared" si="382"/>
        <v>&lt;177 micron (NGR)</v>
      </c>
      <c r="L2403">
        <v>124</v>
      </c>
      <c r="M2403" t="s">
        <v>72</v>
      </c>
      <c r="N2403">
        <v>2402</v>
      </c>
      <c r="O2403">
        <v>2</v>
      </c>
    </row>
    <row r="2404" spans="1:15" hidden="1" x14ac:dyDescent="0.3">
      <c r="A2404" t="s">
        <v>9166</v>
      </c>
      <c r="B2404" t="s">
        <v>9167</v>
      </c>
      <c r="C2404" s="1" t="str">
        <f t="shared" si="379"/>
        <v>21:0455</v>
      </c>
      <c r="D2404" s="1" t="str">
        <f t="shared" si="380"/>
        <v>21:0149</v>
      </c>
      <c r="E2404" t="s">
        <v>9168</v>
      </c>
      <c r="F2404" t="s">
        <v>9169</v>
      </c>
      <c r="H2404">
        <v>54.610576500000001</v>
      </c>
      <c r="I2404">
        <v>-130.11332060000001</v>
      </c>
      <c r="J2404" s="1" t="str">
        <f t="shared" si="381"/>
        <v>NGR bulk stream sediment</v>
      </c>
      <c r="K2404" s="1" t="str">
        <f t="shared" si="382"/>
        <v>&lt;177 micron (NGR)</v>
      </c>
      <c r="L2404">
        <v>124</v>
      </c>
      <c r="M2404" t="s">
        <v>77</v>
      </c>
      <c r="N2404">
        <v>2403</v>
      </c>
      <c r="O2404">
        <v>3</v>
      </c>
    </row>
    <row r="2405" spans="1:15" hidden="1" x14ac:dyDescent="0.3">
      <c r="A2405" t="s">
        <v>9170</v>
      </c>
      <c r="B2405" t="s">
        <v>9171</v>
      </c>
      <c r="C2405" s="1" t="str">
        <f t="shared" si="379"/>
        <v>21:0455</v>
      </c>
      <c r="D2405" s="1" t="str">
        <f t="shared" si="380"/>
        <v>21:0149</v>
      </c>
      <c r="E2405" t="s">
        <v>9172</v>
      </c>
      <c r="F2405" t="s">
        <v>9173</v>
      </c>
      <c r="H2405">
        <v>54.600753400000002</v>
      </c>
      <c r="I2405">
        <v>-130.08068249999999</v>
      </c>
      <c r="J2405" s="1" t="str">
        <f t="shared" si="381"/>
        <v>NGR bulk stream sediment</v>
      </c>
      <c r="K2405" s="1" t="str">
        <f t="shared" si="382"/>
        <v>&lt;177 micron (NGR)</v>
      </c>
      <c r="L2405">
        <v>124</v>
      </c>
      <c r="M2405" t="s">
        <v>82</v>
      </c>
      <c r="N2405">
        <v>2404</v>
      </c>
      <c r="O2405">
        <v>2</v>
      </c>
    </row>
    <row r="2406" spans="1:15" hidden="1" x14ac:dyDescent="0.3">
      <c r="A2406" t="s">
        <v>9174</v>
      </c>
      <c r="B2406" t="s">
        <v>9175</v>
      </c>
      <c r="C2406" s="1" t="str">
        <f t="shared" si="379"/>
        <v>21:0455</v>
      </c>
      <c r="D2406" s="1" t="str">
        <f t="shared" si="380"/>
        <v>21:0149</v>
      </c>
      <c r="E2406" t="s">
        <v>9176</v>
      </c>
      <c r="F2406" t="s">
        <v>9177</v>
      </c>
      <c r="H2406">
        <v>54.603895000000001</v>
      </c>
      <c r="I2406">
        <v>-130.0821435</v>
      </c>
      <c r="J2406" s="1" t="str">
        <f t="shared" si="381"/>
        <v>NGR bulk stream sediment</v>
      </c>
      <c r="K2406" s="1" t="str">
        <f t="shared" si="382"/>
        <v>&lt;177 micron (NGR)</v>
      </c>
      <c r="L2406">
        <v>124</v>
      </c>
      <c r="M2406" t="s">
        <v>87</v>
      </c>
      <c r="N2406">
        <v>2405</v>
      </c>
      <c r="O2406">
        <v>1</v>
      </c>
    </row>
    <row r="2407" spans="1:15" hidden="1" x14ac:dyDescent="0.3">
      <c r="A2407" t="s">
        <v>9178</v>
      </c>
      <c r="B2407" t="s">
        <v>9179</v>
      </c>
      <c r="C2407" s="1" t="str">
        <f t="shared" si="379"/>
        <v>21:0455</v>
      </c>
      <c r="D2407" s="1" t="str">
        <f t="shared" si="380"/>
        <v>21:0149</v>
      </c>
      <c r="E2407" t="s">
        <v>9180</v>
      </c>
      <c r="F2407" t="s">
        <v>9181</v>
      </c>
      <c r="H2407">
        <v>54.563232599999999</v>
      </c>
      <c r="I2407">
        <v>-130.035145</v>
      </c>
      <c r="J2407" s="1" t="str">
        <f t="shared" si="381"/>
        <v>NGR bulk stream sediment</v>
      </c>
      <c r="K2407" s="1" t="str">
        <f t="shared" si="382"/>
        <v>&lt;177 micron (NGR)</v>
      </c>
      <c r="L2407">
        <v>124</v>
      </c>
      <c r="M2407" t="s">
        <v>92</v>
      </c>
      <c r="N2407">
        <v>2406</v>
      </c>
      <c r="O2407">
        <v>3</v>
      </c>
    </row>
    <row r="2408" spans="1:15" hidden="1" x14ac:dyDescent="0.3">
      <c r="A2408" t="s">
        <v>9182</v>
      </c>
      <c r="B2408" t="s">
        <v>9183</v>
      </c>
      <c r="C2408" s="1" t="str">
        <f t="shared" si="379"/>
        <v>21:0455</v>
      </c>
      <c r="D2408" s="1" t="str">
        <f t="shared" si="380"/>
        <v>21:0149</v>
      </c>
      <c r="E2408" t="s">
        <v>9184</v>
      </c>
      <c r="F2408" t="s">
        <v>9185</v>
      </c>
      <c r="H2408">
        <v>54.554777899999998</v>
      </c>
      <c r="I2408">
        <v>-130.0098333</v>
      </c>
      <c r="J2408" s="1" t="str">
        <f t="shared" si="381"/>
        <v>NGR bulk stream sediment</v>
      </c>
      <c r="K2408" s="1" t="str">
        <f t="shared" si="382"/>
        <v>&lt;177 micron (NGR)</v>
      </c>
      <c r="L2408">
        <v>124</v>
      </c>
      <c r="M2408" t="s">
        <v>97</v>
      </c>
      <c r="N2408">
        <v>2407</v>
      </c>
      <c r="O2408">
        <v>3</v>
      </c>
    </row>
    <row r="2409" spans="1:15" hidden="1" x14ac:dyDescent="0.3">
      <c r="A2409" t="s">
        <v>9186</v>
      </c>
      <c r="B2409" t="s">
        <v>9187</v>
      </c>
      <c r="C2409" s="1" t="str">
        <f t="shared" si="379"/>
        <v>21:0455</v>
      </c>
      <c r="D2409" s="1" t="str">
        <f t="shared" si="380"/>
        <v>21:0149</v>
      </c>
      <c r="E2409" t="s">
        <v>9188</v>
      </c>
      <c r="F2409" t="s">
        <v>9189</v>
      </c>
      <c r="H2409">
        <v>54.528937599999999</v>
      </c>
      <c r="I2409">
        <v>-130.008036</v>
      </c>
      <c r="J2409" s="1" t="str">
        <f t="shared" si="381"/>
        <v>NGR bulk stream sediment</v>
      </c>
      <c r="K2409" s="1" t="str">
        <f t="shared" si="382"/>
        <v>&lt;177 micron (NGR)</v>
      </c>
      <c r="L2409">
        <v>124</v>
      </c>
      <c r="M2409" t="s">
        <v>102</v>
      </c>
      <c r="N2409">
        <v>2408</v>
      </c>
      <c r="O2409">
        <v>1</v>
      </c>
    </row>
    <row r="2410" spans="1:15" hidden="1" x14ac:dyDescent="0.3">
      <c r="A2410" t="s">
        <v>9190</v>
      </c>
      <c r="B2410" t="s">
        <v>9191</v>
      </c>
      <c r="C2410" s="1" t="str">
        <f t="shared" si="379"/>
        <v>21:0455</v>
      </c>
      <c r="D2410" s="1" t="str">
        <f t="shared" si="380"/>
        <v>21:0149</v>
      </c>
      <c r="E2410" t="s">
        <v>9192</v>
      </c>
      <c r="F2410" t="s">
        <v>9193</v>
      </c>
      <c r="H2410">
        <v>54.539569100000001</v>
      </c>
      <c r="I2410">
        <v>-130.10173950000001</v>
      </c>
      <c r="J2410" s="1" t="str">
        <f t="shared" si="381"/>
        <v>NGR bulk stream sediment</v>
      </c>
      <c r="K2410" s="1" t="str">
        <f t="shared" si="382"/>
        <v>&lt;177 micron (NGR)</v>
      </c>
      <c r="L2410">
        <v>124</v>
      </c>
      <c r="M2410" t="s">
        <v>107</v>
      </c>
      <c r="N2410">
        <v>2409</v>
      </c>
      <c r="O2410">
        <v>2</v>
      </c>
    </row>
    <row r="2411" spans="1:15" hidden="1" x14ac:dyDescent="0.3">
      <c r="A2411" t="s">
        <v>9194</v>
      </c>
      <c r="B2411" t="s">
        <v>9195</v>
      </c>
      <c r="C2411" s="1" t="str">
        <f t="shared" si="379"/>
        <v>21:0455</v>
      </c>
      <c r="D2411" s="1" t="str">
        <f t="shared" si="380"/>
        <v>21:0149</v>
      </c>
      <c r="E2411" t="s">
        <v>9196</v>
      </c>
      <c r="F2411" t="s">
        <v>9197</v>
      </c>
      <c r="H2411">
        <v>54.539696599999999</v>
      </c>
      <c r="I2411">
        <v>-130.10842070000001</v>
      </c>
      <c r="J2411" s="1" t="str">
        <f t="shared" si="381"/>
        <v>NGR bulk stream sediment</v>
      </c>
      <c r="K2411" s="1" t="str">
        <f t="shared" si="382"/>
        <v>&lt;177 micron (NGR)</v>
      </c>
      <c r="L2411">
        <v>124</v>
      </c>
      <c r="M2411" t="s">
        <v>24</v>
      </c>
      <c r="N2411">
        <v>2410</v>
      </c>
      <c r="O2411">
        <v>4</v>
      </c>
    </row>
    <row r="2412" spans="1:15" hidden="1" x14ac:dyDescent="0.3">
      <c r="A2412" t="s">
        <v>9198</v>
      </c>
      <c r="B2412" t="s">
        <v>9199</v>
      </c>
      <c r="C2412" s="1" t="str">
        <f t="shared" si="379"/>
        <v>21:0455</v>
      </c>
      <c r="D2412" s="1" t="str">
        <f t="shared" si="380"/>
        <v>21:0149</v>
      </c>
      <c r="E2412" t="s">
        <v>9196</v>
      </c>
      <c r="F2412" t="s">
        <v>9200</v>
      </c>
      <c r="H2412">
        <v>54.539696599999999</v>
      </c>
      <c r="I2412">
        <v>-130.10842070000001</v>
      </c>
      <c r="J2412" s="1" t="str">
        <f t="shared" si="381"/>
        <v>NGR bulk stream sediment</v>
      </c>
      <c r="K2412" s="1" t="str">
        <f t="shared" si="382"/>
        <v>&lt;177 micron (NGR)</v>
      </c>
      <c r="L2412">
        <v>124</v>
      </c>
      <c r="M2412" t="s">
        <v>28</v>
      </c>
      <c r="N2412">
        <v>2411</v>
      </c>
      <c r="O2412">
        <v>2</v>
      </c>
    </row>
    <row r="2413" spans="1:15" hidden="1" x14ac:dyDescent="0.3">
      <c r="A2413" t="s">
        <v>9201</v>
      </c>
      <c r="B2413" t="s">
        <v>9202</v>
      </c>
      <c r="C2413" s="1" t="str">
        <f t="shared" si="379"/>
        <v>21:0455</v>
      </c>
      <c r="D2413" s="1" t="str">
        <f t="shared" si="380"/>
        <v>21:0149</v>
      </c>
      <c r="E2413" t="s">
        <v>9203</v>
      </c>
      <c r="F2413" t="s">
        <v>9204</v>
      </c>
      <c r="H2413">
        <v>54.5231578</v>
      </c>
      <c r="I2413">
        <v>-130.09709380000001</v>
      </c>
      <c r="J2413" s="1" t="str">
        <f t="shared" si="381"/>
        <v>NGR bulk stream sediment</v>
      </c>
      <c r="K2413" s="1" t="str">
        <f t="shared" si="382"/>
        <v>&lt;177 micron (NGR)</v>
      </c>
      <c r="L2413">
        <v>124</v>
      </c>
      <c r="M2413" t="s">
        <v>112</v>
      </c>
      <c r="N2413">
        <v>2412</v>
      </c>
      <c r="O2413">
        <v>2</v>
      </c>
    </row>
    <row r="2414" spans="1:15" hidden="1" x14ac:dyDescent="0.3">
      <c r="A2414" t="s">
        <v>9205</v>
      </c>
      <c r="B2414" t="s">
        <v>9206</v>
      </c>
      <c r="C2414" s="1" t="str">
        <f t="shared" si="379"/>
        <v>21:0455</v>
      </c>
      <c r="D2414" s="1" t="str">
        <f>HYPERLINK("https://geochem.nrcan.gc.ca/cdogs/content/svy/svy_e.htm", "")</f>
        <v/>
      </c>
      <c r="G2414" s="1" t="str">
        <f>HYPERLINK("https://geochem.nrcan.gc.ca/cdogs/content/cr_/cr_00120_e.htm", "120")</f>
        <v>120</v>
      </c>
      <c r="J2414" t="s">
        <v>31</v>
      </c>
      <c r="K2414" t="s">
        <v>32</v>
      </c>
      <c r="L2414">
        <v>124</v>
      </c>
      <c r="M2414" t="s">
        <v>33</v>
      </c>
      <c r="N2414">
        <v>2413</v>
      </c>
      <c r="O2414">
        <v>3</v>
      </c>
    </row>
    <row r="2415" spans="1:15" hidden="1" x14ac:dyDescent="0.3">
      <c r="A2415" t="s">
        <v>9207</v>
      </c>
      <c r="B2415" t="s">
        <v>9208</v>
      </c>
      <c r="C2415" s="1" t="str">
        <f t="shared" si="379"/>
        <v>21:0455</v>
      </c>
      <c r="D2415" s="1" t="str">
        <f t="shared" ref="D2415:D2431" si="383">HYPERLINK("https://geochem.nrcan.gc.ca/cdogs/content/svy/svy210149_e.htm", "21:0149")</f>
        <v>21:0149</v>
      </c>
      <c r="E2415" t="s">
        <v>9209</v>
      </c>
      <c r="F2415" t="s">
        <v>9210</v>
      </c>
      <c r="H2415">
        <v>54.4865785</v>
      </c>
      <c r="I2415">
        <v>-130.3836196</v>
      </c>
      <c r="J2415" s="1" t="str">
        <f t="shared" ref="J2415:J2431" si="384">HYPERLINK("https://geochem.nrcan.gc.ca/cdogs/content/kwd/kwd020030_e.htm", "NGR bulk stream sediment")</f>
        <v>NGR bulk stream sediment</v>
      </c>
      <c r="K2415" s="1" t="str">
        <f t="shared" ref="K2415:K2431" si="385">HYPERLINK("https://geochem.nrcan.gc.ca/cdogs/content/kwd/kwd080006_e.htm", "&lt;177 micron (NGR)")</f>
        <v>&lt;177 micron (NGR)</v>
      </c>
      <c r="L2415">
        <v>125</v>
      </c>
      <c r="M2415" t="s">
        <v>19</v>
      </c>
      <c r="N2415">
        <v>2414</v>
      </c>
      <c r="O2415">
        <v>1</v>
      </c>
    </row>
    <row r="2416" spans="1:15" hidden="1" x14ac:dyDescent="0.3">
      <c r="A2416" t="s">
        <v>9211</v>
      </c>
      <c r="B2416" t="s">
        <v>9212</v>
      </c>
      <c r="C2416" s="1" t="str">
        <f t="shared" si="379"/>
        <v>21:0455</v>
      </c>
      <c r="D2416" s="1" t="str">
        <f t="shared" si="383"/>
        <v>21:0149</v>
      </c>
      <c r="E2416" t="s">
        <v>9213</v>
      </c>
      <c r="F2416" t="s">
        <v>9214</v>
      </c>
      <c r="H2416">
        <v>54.514942300000001</v>
      </c>
      <c r="I2416">
        <v>-130.06943709999999</v>
      </c>
      <c r="J2416" s="1" t="str">
        <f t="shared" si="384"/>
        <v>NGR bulk stream sediment</v>
      </c>
      <c r="K2416" s="1" t="str">
        <f t="shared" si="385"/>
        <v>&lt;177 micron (NGR)</v>
      </c>
      <c r="L2416">
        <v>125</v>
      </c>
      <c r="M2416" t="s">
        <v>38</v>
      </c>
      <c r="N2416">
        <v>2415</v>
      </c>
      <c r="O2416">
        <v>3</v>
      </c>
    </row>
    <row r="2417" spans="1:15" hidden="1" x14ac:dyDescent="0.3">
      <c r="A2417" t="s">
        <v>9215</v>
      </c>
      <c r="B2417" t="s">
        <v>9216</v>
      </c>
      <c r="C2417" s="1" t="str">
        <f t="shared" si="379"/>
        <v>21:0455</v>
      </c>
      <c r="D2417" s="1" t="str">
        <f t="shared" si="383"/>
        <v>21:0149</v>
      </c>
      <c r="E2417" t="s">
        <v>9217</v>
      </c>
      <c r="F2417" t="s">
        <v>9218</v>
      </c>
      <c r="H2417">
        <v>54.513607100000002</v>
      </c>
      <c r="I2417">
        <v>-130.0599173</v>
      </c>
      <c r="J2417" s="1" t="str">
        <f t="shared" si="384"/>
        <v>NGR bulk stream sediment</v>
      </c>
      <c r="K2417" s="1" t="str">
        <f t="shared" si="385"/>
        <v>&lt;177 micron (NGR)</v>
      </c>
      <c r="L2417">
        <v>125</v>
      </c>
      <c r="M2417" t="s">
        <v>43</v>
      </c>
      <c r="N2417">
        <v>2416</v>
      </c>
      <c r="O2417">
        <v>4</v>
      </c>
    </row>
    <row r="2418" spans="1:15" hidden="1" x14ac:dyDescent="0.3">
      <c r="A2418" t="s">
        <v>9219</v>
      </c>
      <c r="B2418" t="s">
        <v>9220</v>
      </c>
      <c r="C2418" s="1" t="str">
        <f t="shared" si="379"/>
        <v>21:0455</v>
      </c>
      <c r="D2418" s="1" t="str">
        <f t="shared" si="383"/>
        <v>21:0149</v>
      </c>
      <c r="E2418" t="s">
        <v>9221</v>
      </c>
      <c r="F2418" t="s">
        <v>9222</v>
      </c>
      <c r="H2418">
        <v>54.484275500000003</v>
      </c>
      <c r="I2418">
        <v>-130.08188010000001</v>
      </c>
      <c r="J2418" s="1" t="str">
        <f t="shared" si="384"/>
        <v>NGR bulk stream sediment</v>
      </c>
      <c r="K2418" s="1" t="str">
        <f t="shared" si="385"/>
        <v>&lt;177 micron (NGR)</v>
      </c>
      <c r="L2418">
        <v>125</v>
      </c>
      <c r="M2418" t="s">
        <v>48</v>
      </c>
      <c r="N2418">
        <v>2417</v>
      </c>
      <c r="O2418">
        <v>1</v>
      </c>
    </row>
    <row r="2419" spans="1:15" hidden="1" x14ac:dyDescent="0.3">
      <c r="A2419" t="s">
        <v>9223</v>
      </c>
      <c r="B2419" t="s">
        <v>9224</v>
      </c>
      <c r="C2419" s="1" t="str">
        <f t="shared" si="379"/>
        <v>21:0455</v>
      </c>
      <c r="D2419" s="1" t="str">
        <f t="shared" si="383"/>
        <v>21:0149</v>
      </c>
      <c r="E2419" t="s">
        <v>9225</v>
      </c>
      <c r="F2419" t="s">
        <v>9226</v>
      </c>
      <c r="H2419">
        <v>54.4827327</v>
      </c>
      <c r="I2419">
        <v>-130.12183400000001</v>
      </c>
      <c r="J2419" s="1" t="str">
        <f t="shared" si="384"/>
        <v>NGR bulk stream sediment</v>
      </c>
      <c r="K2419" s="1" t="str">
        <f t="shared" si="385"/>
        <v>&lt;177 micron (NGR)</v>
      </c>
      <c r="L2419">
        <v>125</v>
      </c>
      <c r="M2419" t="s">
        <v>53</v>
      </c>
      <c r="N2419">
        <v>2418</v>
      </c>
      <c r="O2419">
        <v>2</v>
      </c>
    </row>
    <row r="2420" spans="1:15" hidden="1" x14ac:dyDescent="0.3">
      <c r="A2420" t="s">
        <v>9227</v>
      </c>
      <c r="B2420" t="s">
        <v>9228</v>
      </c>
      <c r="C2420" s="1" t="str">
        <f t="shared" si="379"/>
        <v>21:0455</v>
      </c>
      <c r="D2420" s="1" t="str">
        <f t="shared" si="383"/>
        <v>21:0149</v>
      </c>
      <c r="E2420" t="s">
        <v>9229</v>
      </c>
      <c r="F2420" t="s">
        <v>9230</v>
      </c>
      <c r="H2420">
        <v>54.550079599999997</v>
      </c>
      <c r="I2420">
        <v>-130.38051400000001</v>
      </c>
      <c r="J2420" s="1" t="str">
        <f t="shared" si="384"/>
        <v>NGR bulk stream sediment</v>
      </c>
      <c r="K2420" s="1" t="str">
        <f t="shared" si="385"/>
        <v>&lt;177 micron (NGR)</v>
      </c>
      <c r="L2420">
        <v>125</v>
      </c>
      <c r="M2420" t="s">
        <v>58</v>
      </c>
      <c r="N2420">
        <v>2419</v>
      </c>
      <c r="O2420">
        <v>2</v>
      </c>
    </row>
    <row r="2421" spans="1:15" hidden="1" x14ac:dyDescent="0.3">
      <c r="A2421" t="s">
        <v>9231</v>
      </c>
      <c r="B2421" t="s">
        <v>9232</v>
      </c>
      <c r="C2421" s="1" t="str">
        <f t="shared" si="379"/>
        <v>21:0455</v>
      </c>
      <c r="D2421" s="1" t="str">
        <f t="shared" si="383"/>
        <v>21:0149</v>
      </c>
      <c r="E2421" t="s">
        <v>9233</v>
      </c>
      <c r="F2421" t="s">
        <v>9234</v>
      </c>
      <c r="H2421">
        <v>54.547491899999997</v>
      </c>
      <c r="I2421">
        <v>-130.39849950000001</v>
      </c>
      <c r="J2421" s="1" t="str">
        <f t="shared" si="384"/>
        <v>NGR bulk stream sediment</v>
      </c>
      <c r="K2421" s="1" t="str">
        <f t="shared" si="385"/>
        <v>&lt;177 micron (NGR)</v>
      </c>
      <c r="L2421">
        <v>125</v>
      </c>
      <c r="M2421" t="s">
        <v>63</v>
      </c>
      <c r="N2421">
        <v>2420</v>
      </c>
      <c r="O2421">
        <v>1</v>
      </c>
    </row>
    <row r="2422" spans="1:15" hidden="1" x14ac:dyDescent="0.3">
      <c r="A2422" t="s">
        <v>9235</v>
      </c>
      <c r="B2422" t="s">
        <v>9236</v>
      </c>
      <c r="C2422" s="1" t="str">
        <f t="shared" si="379"/>
        <v>21:0455</v>
      </c>
      <c r="D2422" s="1" t="str">
        <f t="shared" si="383"/>
        <v>21:0149</v>
      </c>
      <c r="E2422" t="s">
        <v>9237</v>
      </c>
      <c r="F2422" t="s">
        <v>9238</v>
      </c>
      <c r="H2422">
        <v>54.541331999999997</v>
      </c>
      <c r="I2422">
        <v>-130.4395768</v>
      </c>
      <c r="J2422" s="1" t="str">
        <f t="shared" si="384"/>
        <v>NGR bulk stream sediment</v>
      </c>
      <c r="K2422" s="1" t="str">
        <f t="shared" si="385"/>
        <v>&lt;177 micron (NGR)</v>
      </c>
      <c r="L2422">
        <v>125</v>
      </c>
      <c r="M2422" t="s">
        <v>68</v>
      </c>
      <c r="N2422">
        <v>2421</v>
      </c>
      <c r="O2422">
        <v>2</v>
      </c>
    </row>
    <row r="2423" spans="1:15" hidden="1" x14ac:dyDescent="0.3">
      <c r="A2423" t="s">
        <v>9239</v>
      </c>
      <c r="B2423" t="s">
        <v>9240</v>
      </c>
      <c r="C2423" s="1" t="str">
        <f t="shared" si="379"/>
        <v>21:0455</v>
      </c>
      <c r="D2423" s="1" t="str">
        <f t="shared" si="383"/>
        <v>21:0149</v>
      </c>
      <c r="E2423" t="s">
        <v>9241</v>
      </c>
      <c r="F2423" t="s">
        <v>9242</v>
      </c>
      <c r="H2423">
        <v>54.525371999999997</v>
      </c>
      <c r="I2423">
        <v>-130.3995348</v>
      </c>
      <c r="J2423" s="1" t="str">
        <f t="shared" si="384"/>
        <v>NGR bulk stream sediment</v>
      </c>
      <c r="K2423" s="1" t="str">
        <f t="shared" si="385"/>
        <v>&lt;177 micron (NGR)</v>
      </c>
      <c r="L2423">
        <v>125</v>
      </c>
      <c r="M2423" t="s">
        <v>77</v>
      </c>
      <c r="N2423">
        <v>2422</v>
      </c>
      <c r="O2423">
        <v>2</v>
      </c>
    </row>
    <row r="2424" spans="1:15" hidden="1" x14ac:dyDescent="0.3">
      <c r="A2424" t="s">
        <v>9243</v>
      </c>
      <c r="B2424" t="s">
        <v>9244</v>
      </c>
      <c r="C2424" s="1" t="str">
        <f t="shared" si="379"/>
        <v>21:0455</v>
      </c>
      <c r="D2424" s="1" t="str">
        <f t="shared" si="383"/>
        <v>21:0149</v>
      </c>
      <c r="E2424" t="s">
        <v>9245</v>
      </c>
      <c r="F2424" t="s">
        <v>9246</v>
      </c>
      <c r="H2424">
        <v>54.514305800000002</v>
      </c>
      <c r="I2424">
        <v>-130.37071660000001</v>
      </c>
      <c r="J2424" s="1" t="str">
        <f t="shared" si="384"/>
        <v>NGR bulk stream sediment</v>
      </c>
      <c r="K2424" s="1" t="str">
        <f t="shared" si="385"/>
        <v>&lt;177 micron (NGR)</v>
      </c>
      <c r="L2424">
        <v>125</v>
      </c>
      <c r="M2424" t="s">
        <v>82</v>
      </c>
      <c r="N2424">
        <v>2423</v>
      </c>
      <c r="O2424">
        <v>3</v>
      </c>
    </row>
    <row r="2425" spans="1:15" hidden="1" x14ac:dyDescent="0.3">
      <c r="A2425" t="s">
        <v>9247</v>
      </c>
      <c r="B2425" t="s">
        <v>9248</v>
      </c>
      <c r="C2425" s="1" t="str">
        <f t="shared" si="379"/>
        <v>21:0455</v>
      </c>
      <c r="D2425" s="1" t="str">
        <f t="shared" si="383"/>
        <v>21:0149</v>
      </c>
      <c r="E2425" t="s">
        <v>9209</v>
      </c>
      <c r="F2425" t="s">
        <v>9249</v>
      </c>
      <c r="H2425">
        <v>54.4865785</v>
      </c>
      <c r="I2425">
        <v>-130.3836196</v>
      </c>
      <c r="J2425" s="1" t="str">
        <f t="shared" si="384"/>
        <v>NGR bulk stream sediment</v>
      </c>
      <c r="K2425" s="1" t="str">
        <f t="shared" si="385"/>
        <v>&lt;177 micron (NGR)</v>
      </c>
      <c r="L2425">
        <v>125</v>
      </c>
      <c r="M2425" t="s">
        <v>72</v>
      </c>
      <c r="N2425">
        <v>2424</v>
      </c>
      <c r="O2425">
        <v>1</v>
      </c>
    </row>
    <row r="2426" spans="1:15" hidden="1" x14ac:dyDescent="0.3">
      <c r="A2426" t="s">
        <v>9250</v>
      </c>
      <c r="B2426" t="s">
        <v>9251</v>
      </c>
      <c r="C2426" s="1" t="str">
        <f t="shared" si="379"/>
        <v>21:0455</v>
      </c>
      <c r="D2426" s="1" t="str">
        <f t="shared" si="383"/>
        <v>21:0149</v>
      </c>
      <c r="E2426" t="s">
        <v>9252</v>
      </c>
      <c r="F2426" t="s">
        <v>9253</v>
      </c>
      <c r="H2426">
        <v>54.474028799999999</v>
      </c>
      <c r="I2426">
        <v>-130.34895030000001</v>
      </c>
      <c r="J2426" s="1" t="str">
        <f t="shared" si="384"/>
        <v>NGR bulk stream sediment</v>
      </c>
      <c r="K2426" s="1" t="str">
        <f t="shared" si="385"/>
        <v>&lt;177 micron (NGR)</v>
      </c>
      <c r="L2426">
        <v>125</v>
      </c>
      <c r="M2426" t="s">
        <v>24</v>
      </c>
      <c r="N2426">
        <v>2425</v>
      </c>
      <c r="O2426">
        <v>1</v>
      </c>
    </row>
    <row r="2427" spans="1:15" hidden="1" x14ac:dyDescent="0.3">
      <c r="A2427" t="s">
        <v>9254</v>
      </c>
      <c r="B2427" t="s">
        <v>9255</v>
      </c>
      <c r="C2427" s="1" t="str">
        <f t="shared" si="379"/>
        <v>21:0455</v>
      </c>
      <c r="D2427" s="1" t="str">
        <f t="shared" si="383"/>
        <v>21:0149</v>
      </c>
      <c r="E2427" t="s">
        <v>9252</v>
      </c>
      <c r="F2427" t="s">
        <v>9256</v>
      </c>
      <c r="H2427">
        <v>54.474028799999999</v>
      </c>
      <c r="I2427">
        <v>-130.34895030000001</v>
      </c>
      <c r="J2427" s="1" t="str">
        <f t="shared" si="384"/>
        <v>NGR bulk stream sediment</v>
      </c>
      <c r="K2427" s="1" t="str">
        <f t="shared" si="385"/>
        <v>&lt;177 micron (NGR)</v>
      </c>
      <c r="L2427">
        <v>125</v>
      </c>
      <c r="M2427" t="s">
        <v>28</v>
      </c>
      <c r="N2427">
        <v>2426</v>
      </c>
      <c r="O2427">
        <v>2</v>
      </c>
    </row>
    <row r="2428" spans="1:15" hidden="1" x14ac:dyDescent="0.3">
      <c r="A2428" t="s">
        <v>9257</v>
      </c>
      <c r="B2428" t="s">
        <v>9258</v>
      </c>
      <c r="C2428" s="1" t="str">
        <f t="shared" si="379"/>
        <v>21:0455</v>
      </c>
      <c r="D2428" s="1" t="str">
        <f t="shared" si="383"/>
        <v>21:0149</v>
      </c>
      <c r="E2428" t="s">
        <v>9259</v>
      </c>
      <c r="F2428" t="s">
        <v>9260</v>
      </c>
      <c r="H2428">
        <v>54.462372000000002</v>
      </c>
      <c r="I2428">
        <v>-130.34177790000001</v>
      </c>
      <c r="J2428" s="1" t="str">
        <f t="shared" si="384"/>
        <v>NGR bulk stream sediment</v>
      </c>
      <c r="K2428" s="1" t="str">
        <f t="shared" si="385"/>
        <v>&lt;177 micron (NGR)</v>
      </c>
      <c r="L2428">
        <v>125</v>
      </c>
      <c r="M2428" t="s">
        <v>87</v>
      </c>
      <c r="N2428">
        <v>2427</v>
      </c>
      <c r="O2428">
        <v>2</v>
      </c>
    </row>
    <row r="2429" spans="1:15" hidden="1" x14ac:dyDescent="0.3">
      <c r="A2429" t="s">
        <v>9261</v>
      </c>
      <c r="B2429" t="s">
        <v>9262</v>
      </c>
      <c r="C2429" s="1" t="str">
        <f t="shared" si="379"/>
        <v>21:0455</v>
      </c>
      <c r="D2429" s="1" t="str">
        <f t="shared" si="383"/>
        <v>21:0149</v>
      </c>
      <c r="E2429" t="s">
        <v>9263</v>
      </c>
      <c r="F2429" t="s">
        <v>9264</v>
      </c>
      <c r="H2429">
        <v>54.455780500000003</v>
      </c>
      <c r="I2429">
        <v>-130.38287249999999</v>
      </c>
      <c r="J2429" s="1" t="str">
        <f t="shared" si="384"/>
        <v>NGR bulk stream sediment</v>
      </c>
      <c r="K2429" s="1" t="str">
        <f t="shared" si="385"/>
        <v>&lt;177 micron (NGR)</v>
      </c>
      <c r="L2429">
        <v>125</v>
      </c>
      <c r="M2429" t="s">
        <v>92</v>
      </c>
      <c r="N2429">
        <v>2428</v>
      </c>
      <c r="O2429">
        <v>2</v>
      </c>
    </row>
    <row r="2430" spans="1:15" hidden="1" x14ac:dyDescent="0.3">
      <c r="A2430" t="s">
        <v>9265</v>
      </c>
      <c r="B2430" t="s">
        <v>9266</v>
      </c>
      <c r="C2430" s="1" t="str">
        <f t="shared" si="379"/>
        <v>21:0455</v>
      </c>
      <c r="D2430" s="1" t="str">
        <f t="shared" si="383"/>
        <v>21:0149</v>
      </c>
      <c r="E2430" t="s">
        <v>9267</v>
      </c>
      <c r="F2430" t="s">
        <v>9268</v>
      </c>
      <c r="H2430">
        <v>54.448974300000003</v>
      </c>
      <c r="I2430">
        <v>-130.38315180000001</v>
      </c>
      <c r="J2430" s="1" t="str">
        <f t="shared" si="384"/>
        <v>NGR bulk stream sediment</v>
      </c>
      <c r="K2430" s="1" t="str">
        <f t="shared" si="385"/>
        <v>&lt;177 micron (NGR)</v>
      </c>
      <c r="L2430">
        <v>125</v>
      </c>
      <c r="M2430" t="s">
        <v>97</v>
      </c>
      <c r="N2430">
        <v>2429</v>
      </c>
      <c r="O2430">
        <v>2</v>
      </c>
    </row>
    <row r="2431" spans="1:15" hidden="1" x14ac:dyDescent="0.3">
      <c r="A2431" t="s">
        <v>9269</v>
      </c>
      <c r="B2431" t="s">
        <v>9270</v>
      </c>
      <c r="C2431" s="1" t="str">
        <f t="shared" si="379"/>
        <v>21:0455</v>
      </c>
      <c r="D2431" s="1" t="str">
        <f t="shared" si="383"/>
        <v>21:0149</v>
      </c>
      <c r="E2431" t="s">
        <v>9271</v>
      </c>
      <c r="F2431" t="s">
        <v>9272</v>
      </c>
      <c r="H2431">
        <v>54.449352099999999</v>
      </c>
      <c r="I2431">
        <v>-130.4080582</v>
      </c>
      <c r="J2431" s="1" t="str">
        <f t="shared" si="384"/>
        <v>NGR bulk stream sediment</v>
      </c>
      <c r="K2431" s="1" t="str">
        <f t="shared" si="385"/>
        <v>&lt;177 micron (NGR)</v>
      </c>
      <c r="L2431">
        <v>125</v>
      </c>
      <c r="M2431" t="s">
        <v>102</v>
      </c>
      <c r="N2431">
        <v>2430</v>
      </c>
      <c r="O2431">
        <v>4</v>
      </c>
    </row>
    <row r="2432" spans="1:15" hidden="1" x14ac:dyDescent="0.3">
      <c r="A2432" t="s">
        <v>9273</v>
      </c>
      <c r="B2432" t="s">
        <v>9274</v>
      </c>
      <c r="C2432" s="1" t="str">
        <f t="shared" si="379"/>
        <v>21:0455</v>
      </c>
      <c r="D2432" s="1" t="str">
        <f>HYPERLINK("https://geochem.nrcan.gc.ca/cdogs/content/svy/svy_e.htm", "")</f>
        <v/>
      </c>
      <c r="G2432" s="1" t="str">
        <f>HYPERLINK("https://geochem.nrcan.gc.ca/cdogs/content/cr_/cr_00121_e.htm", "121")</f>
        <v>121</v>
      </c>
      <c r="J2432" t="s">
        <v>31</v>
      </c>
      <c r="K2432" t="s">
        <v>32</v>
      </c>
      <c r="L2432">
        <v>125</v>
      </c>
      <c r="M2432" t="s">
        <v>33</v>
      </c>
      <c r="N2432">
        <v>2431</v>
      </c>
      <c r="O2432">
        <v>4</v>
      </c>
    </row>
    <row r="2433" spans="1:15" hidden="1" x14ac:dyDescent="0.3">
      <c r="A2433" t="s">
        <v>9275</v>
      </c>
      <c r="B2433" t="s">
        <v>9276</v>
      </c>
      <c r="C2433" s="1" t="str">
        <f t="shared" si="379"/>
        <v>21:0455</v>
      </c>
      <c r="D2433" s="1" t="str">
        <f t="shared" ref="D2433:D2447" si="386">HYPERLINK("https://geochem.nrcan.gc.ca/cdogs/content/svy/svy210149_e.htm", "21:0149")</f>
        <v>21:0149</v>
      </c>
      <c r="E2433" t="s">
        <v>9277</v>
      </c>
      <c r="F2433" t="s">
        <v>9278</v>
      </c>
      <c r="H2433">
        <v>54.447104699999997</v>
      </c>
      <c r="I2433">
        <v>-130.42806139999999</v>
      </c>
      <c r="J2433" s="1" t="str">
        <f t="shared" ref="J2433:J2447" si="387">HYPERLINK("https://geochem.nrcan.gc.ca/cdogs/content/kwd/kwd020030_e.htm", "NGR bulk stream sediment")</f>
        <v>NGR bulk stream sediment</v>
      </c>
      <c r="K2433" s="1" t="str">
        <f t="shared" ref="K2433:K2447" si="388">HYPERLINK("https://geochem.nrcan.gc.ca/cdogs/content/kwd/kwd080006_e.htm", "&lt;177 micron (NGR)")</f>
        <v>&lt;177 micron (NGR)</v>
      </c>
      <c r="L2433">
        <v>125</v>
      </c>
      <c r="M2433" t="s">
        <v>107</v>
      </c>
      <c r="N2433">
        <v>2432</v>
      </c>
      <c r="O2433">
        <v>4</v>
      </c>
    </row>
    <row r="2434" spans="1:15" hidden="1" x14ac:dyDescent="0.3">
      <c r="A2434" t="s">
        <v>9279</v>
      </c>
      <c r="B2434" t="s">
        <v>9280</v>
      </c>
      <c r="C2434" s="1" t="str">
        <f t="shared" ref="C2434:C2497" si="389">HYPERLINK("https://geochem.nrcan.gc.ca/cdogs/content/bdl/bdl210455_e.htm", "21:0455")</f>
        <v>21:0455</v>
      </c>
      <c r="D2434" s="1" t="str">
        <f t="shared" si="386"/>
        <v>21:0149</v>
      </c>
      <c r="E2434" t="s">
        <v>9281</v>
      </c>
      <c r="F2434" t="s">
        <v>9282</v>
      </c>
      <c r="H2434">
        <v>54.437453900000001</v>
      </c>
      <c r="I2434">
        <v>-130.4685241</v>
      </c>
      <c r="J2434" s="1" t="str">
        <f t="shared" si="387"/>
        <v>NGR bulk stream sediment</v>
      </c>
      <c r="K2434" s="1" t="str">
        <f t="shared" si="388"/>
        <v>&lt;177 micron (NGR)</v>
      </c>
      <c r="L2434">
        <v>125</v>
      </c>
      <c r="M2434" t="s">
        <v>112</v>
      </c>
      <c r="N2434">
        <v>2433</v>
      </c>
      <c r="O2434">
        <v>4</v>
      </c>
    </row>
    <row r="2435" spans="1:15" hidden="1" x14ac:dyDescent="0.3">
      <c r="A2435" t="s">
        <v>9283</v>
      </c>
      <c r="B2435" t="s">
        <v>9284</v>
      </c>
      <c r="C2435" s="1" t="str">
        <f t="shared" si="389"/>
        <v>21:0455</v>
      </c>
      <c r="D2435" s="1" t="str">
        <f t="shared" si="386"/>
        <v>21:0149</v>
      </c>
      <c r="E2435" t="s">
        <v>9285</v>
      </c>
      <c r="F2435" t="s">
        <v>9286</v>
      </c>
      <c r="H2435">
        <v>54.654087599999997</v>
      </c>
      <c r="I2435">
        <v>-130.17207880000001</v>
      </c>
      <c r="J2435" s="1" t="str">
        <f t="shared" si="387"/>
        <v>NGR bulk stream sediment</v>
      </c>
      <c r="K2435" s="1" t="str">
        <f t="shared" si="388"/>
        <v>&lt;177 micron (NGR)</v>
      </c>
      <c r="L2435">
        <v>126</v>
      </c>
      <c r="M2435" t="s">
        <v>19</v>
      </c>
      <c r="N2435">
        <v>2434</v>
      </c>
      <c r="O2435">
        <v>3</v>
      </c>
    </row>
    <row r="2436" spans="1:15" hidden="1" x14ac:dyDescent="0.3">
      <c r="A2436" t="s">
        <v>9287</v>
      </c>
      <c r="B2436" t="s">
        <v>9288</v>
      </c>
      <c r="C2436" s="1" t="str">
        <f t="shared" si="389"/>
        <v>21:0455</v>
      </c>
      <c r="D2436" s="1" t="str">
        <f t="shared" si="386"/>
        <v>21:0149</v>
      </c>
      <c r="E2436" t="s">
        <v>9289</v>
      </c>
      <c r="F2436" t="s">
        <v>9290</v>
      </c>
      <c r="H2436">
        <v>54.418356299999999</v>
      </c>
      <c r="I2436">
        <v>-130.47442169999999</v>
      </c>
      <c r="J2436" s="1" t="str">
        <f t="shared" si="387"/>
        <v>NGR bulk stream sediment</v>
      </c>
      <c r="K2436" s="1" t="str">
        <f t="shared" si="388"/>
        <v>&lt;177 micron (NGR)</v>
      </c>
      <c r="L2436">
        <v>126</v>
      </c>
      <c r="M2436" t="s">
        <v>38</v>
      </c>
      <c r="N2436">
        <v>2435</v>
      </c>
      <c r="O2436">
        <v>11</v>
      </c>
    </row>
    <row r="2437" spans="1:15" hidden="1" x14ac:dyDescent="0.3">
      <c r="A2437" t="s">
        <v>9291</v>
      </c>
      <c r="B2437" t="s">
        <v>9292</v>
      </c>
      <c r="C2437" s="1" t="str">
        <f t="shared" si="389"/>
        <v>21:0455</v>
      </c>
      <c r="D2437" s="1" t="str">
        <f t="shared" si="386"/>
        <v>21:0149</v>
      </c>
      <c r="E2437" t="s">
        <v>9293</v>
      </c>
      <c r="F2437" t="s">
        <v>9294</v>
      </c>
      <c r="H2437">
        <v>54.3984582</v>
      </c>
      <c r="I2437">
        <v>-130.43622859999999</v>
      </c>
      <c r="J2437" s="1" t="str">
        <f t="shared" si="387"/>
        <v>NGR bulk stream sediment</v>
      </c>
      <c r="K2437" s="1" t="str">
        <f t="shared" si="388"/>
        <v>&lt;177 micron (NGR)</v>
      </c>
      <c r="L2437">
        <v>126</v>
      </c>
      <c r="M2437" t="s">
        <v>43</v>
      </c>
      <c r="N2437">
        <v>2436</v>
      </c>
      <c r="O2437">
        <v>1</v>
      </c>
    </row>
    <row r="2438" spans="1:15" hidden="1" x14ac:dyDescent="0.3">
      <c r="A2438" t="s">
        <v>9295</v>
      </c>
      <c r="B2438" t="s">
        <v>9296</v>
      </c>
      <c r="C2438" s="1" t="str">
        <f t="shared" si="389"/>
        <v>21:0455</v>
      </c>
      <c r="D2438" s="1" t="str">
        <f t="shared" si="386"/>
        <v>21:0149</v>
      </c>
      <c r="E2438" t="s">
        <v>9297</v>
      </c>
      <c r="F2438" t="s">
        <v>9298</v>
      </c>
      <c r="H2438">
        <v>54.397621600000001</v>
      </c>
      <c r="I2438">
        <v>-130.4141869</v>
      </c>
      <c r="J2438" s="1" t="str">
        <f t="shared" si="387"/>
        <v>NGR bulk stream sediment</v>
      </c>
      <c r="K2438" s="1" t="str">
        <f t="shared" si="388"/>
        <v>&lt;177 micron (NGR)</v>
      </c>
      <c r="L2438">
        <v>126</v>
      </c>
      <c r="M2438" t="s">
        <v>48</v>
      </c>
      <c r="N2438">
        <v>2437</v>
      </c>
      <c r="O2438">
        <v>2</v>
      </c>
    </row>
    <row r="2439" spans="1:15" hidden="1" x14ac:dyDescent="0.3">
      <c r="A2439" t="s">
        <v>9299</v>
      </c>
      <c r="B2439" t="s">
        <v>9300</v>
      </c>
      <c r="C2439" s="1" t="str">
        <f t="shared" si="389"/>
        <v>21:0455</v>
      </c>
      <c r="D2439" s="1" t="str">
        <f t="shared" si="386"/>
        <v>21:0149</v>
      </c>
      <c r="E2439" t="s">
        <v>9301</v>
      </c>
      <c r="F2439" t="s">
        <v>9302</v>
      </c>
      <c r="H2439">
        <v>54.399085800000002</v>
      </c>
      <c r="I2439">
        <v>-130.48030800000001</v>
      </c>
      <c r="J2439" s="1" t="str">
        <f t="shared" si="387"/>
        <v>NGR bulk stream sediment</v>
      </c>
      <c r="K2439" s="1" t="str">
        <f t="shared" si="388"/>
        <v>&lt;177 micron (NGR)</v>
      </c>
      <c r="L2439">
        <v>126</v>
      </c>
      <c r="M2439" t="s">
        <v>53</v>
      </c>
      <c r="N2439">
        <v>2438</v>
      </c>
      <c r="O2439">
        <v>3</v>
      </c>
    </row>
    <row r="2440" spans="1:15" hidden="1" x14ac:dyDescent="0.3">
      <c r="A2440" t="s">
        <v>9303</v>
      </c>
      <c r="B2440" t="s">
        <v>9304</v>
      </c>
      <c r="C2440" s="1" t="str">
        <f t="shared" si="389"/>
        <v>21:0455</v>
      </c>
      <c r="D2440" s="1" t="str">
        <f t="shared" si="386"/>
        <v>21:0149</v>
      </c>
      <c r="E2440" t="s">
        <v>9305</v>
      </c>
      <c r="F2440" t="s">
        <v>9306</v>
      </c>
      <c r="H2440">
        <v>54.376118400000003</v>
      </c>
      <c r="I2440">
        <v>-130.4716908</v>
      </c>
      <c r="J2440" s="1" t="str">
        <f t="shared" si="387"/>
        <v>NGR bulk stream sediment</v>
      </c>
      <c r="K2440" s="1" t="str">
        <f t="shared" si="388"/>
        <v>&lt;177 micron (NGR)</v>
      </c>
      <c r="L2440">
        <v>126</v>
      </c>
      <c r="M2440" t="s">
        <v>58</v>
      </c>
      <c r="N2440">
        <v>2439</v>
      </c>
      <c r="O2440">
        <v>3</v>
      </c>
    </row>
    <row r="2441" spans="1:15" hidden="1" x14ac:dyDescent="0.3">
      <c r="A2441" t="s">
        <v>9307</v>
      </c>
      <c r="B2441" t="s">
        <v>9308</v>
      </c>
      <c r="C2441" s="1" t="str">
        <f t="shared" si="389"/>
        <v>21:0455</v>
      </c>
      <c r="D2441" s="1" t="str">
        <f t="shared" si="386"/>
        <v>21:0149</v>
      </c>
      <c r="E2441" t="s">
        <v>9309</v>
      </c>
      <c r="F2441" t="s">
        <v>9310</v>
      </c>
      <c r="H2441">
        <v>54.346098900000001</v>
      </c>
      <c r="I2441">
        <v>-130.43575519999999</v>
      </c>
      <c r="J2441" s="1" t="str">
        <f t="shared" si="387"/>
        <v>NGR bulk stream sediment</v>
      </c>
      <c r="K2441" s="1" t="str">
        <f t="shared" si="388"/>
        <v>&lt;177 micron (NGR)</v>
      </c>
      <c r="L2441">
        <v>126</v>
      </c>
      <c r="M2441" t="s">
        <v>63</v>
      </c>
      <c r="N2441">
        <v>2440</v>
      </c>
      <c r="O2441">
        <v>2</v>
      </c>
    </row>
    <row r="2442" spans="1:15" hidden="1" x14ac:dyDescent="0.3">
      <c r="A2442" t="s">
        <v>9311</v>
      </c>
      <c r="B2442" t="s">
        <v>9312</v>
      </c>
      <c r="C2442" s="1" t="str">
        <f t="shared" si="389"/>
        <v>21:0455</v>
      </c>
      <c r="D2442" s="1" t="str">
        <f t="shared" si="386"/>
        <v>21:0149</v>
      </c>
      <c r="E2442" t="s">
        <v>9313</v>
      </c>
      <c r="F2442" t="s">
        <v>9314</v>
      </c>
      <c r="H2442">
        <v>54.342589699999998</v>
      </c>
      <c r="I2442">
        <v>-130.40395839999999</v>
      </c>
      <c r="J2442" s="1" t="str">
        <f t="shared" si="387"/>
        <v>NGR bulk stream sediment</v>
      </c>
      <c r="K2442" s="1" t="str">
        <f t="shared" si="388"/>
        <v>&lt;177 micron (NGR)</v>
      </c>
      <c r="L2442">
        <v>126</v>
      </c>
      <c r="M2442" t="s">
        <v>68</v>
      </c>
      <c r="N2442">
        <v>2441</v>
      </c>
      <c r="O2442">
        <v>3</v>
      </c>
    </row>
    <row r="2443" spans="1:15" hidden="1" x14ac:dyDescent="0.3">
      <c r="A2443" t="s">
        <v>9315</v>
      </c>
      <c r="B2443" t="s">
        <v>9316</v>
      </c>
      <c r="C2443" s="1" t="str">
        <f t="shared" si="389"/>
        <v>21:0455</v>
      </c>
      <c r="D2443" s="1" t="str">
        <f t="shared" si="386"/>
        <v>21:0149</v>
      </c>
      <c r="E2443" t="s">
        <v>9317</v>
      </c>
      <c r="F2443" t="s">
        <v>9318</v>
      </c>
      <c r="H2443">
        <v>54.341653800000003</v>
      </c>
      <c r="I2443">
        <v>-130.3600399</v>
      </c>
      <c r="J2443" s="1" t="str">
        <f t="shared" si="387"/>
        <v>NGR bulk stream sediment</v>
      </c>
      <c r="K2443" s="1" t="str">
        <f t="shared" si="388"/>
        <v>&lt;177 micron (NGR)</v>
      </c>
      <c r="L2443">
        <v>126</v>
      </c>
      <c r="M2443" t="s">
        <v>24</v>
      </c>
      <c r="N2443">
        <v>2442</v>
      </c>
      <c r="O2443">
        <v>3</v>
      </c>
    </row>
    <row r="2444" spans="1:15" hidden="1" x14ac:dyDescent="0.3">
      <c r="A2444" t="s">
        <v>9319</v>
      </c>
      <c r="B2444" t="s">
        <v>9320</v>
      </c>
      <c r="C2444" s="1" t="str">
        <f t="shared" si="389"/>
        <v>21:0455</v>
      </c>
      <c r="D2444" s="1" t="str">
        <f t="shared" si="386"/>
        <v>21:0149</v>
      </c>
      <c r="E2444" t="s">
        <v>9317</v>
      </c>
      <c r="F2444" t="s">
        <v>9321</v>
      </c>
      <c r="H2444">
        <v>54.341653800000003</v>
      </c>
      <c r="I2444">
        <v>-130.3600399</v>
      </c>
      <c r="J2444" s="1" t="str">
        <f t="shared" si="387"/>
        <v>NGR bulk stream sediment</v>
      </c>
      <c r="K2444" s="1" t="str">
        <f t="shared" si="388"/>
        <v>&lt;177 micron (NGR)</v>
      </c>
      <c r="L2444">
        <v>126</v>
      </c>
      <c r="M2444" t="s">
        <v>28</v>
      </c>
      <c r="N2444">
        <v>2443</v>
      </c>
      <c r="O2444">
        <v>3</v>
      </c>
    </row>
    <row r="2445" spans="1:15" hidden="1" x14ac:dyDescent="0.3">
      <c r="A2445" t="s">
        <v>9322</v>
      </c>
      <c r="B2445" t="s">
        <v>9323</v>
      </c>
      <c r="C2445" s="1" t="str">
        <f t="shared" si="389"/>
        <v>21:0455</v>
      </c>
      <c r="D2445" s="1" t="str">
        <f t="shared" si="386"/>
        <v>21:0149</v>
      </c>
      <c r="E2445" t="s">
        <v>9324</v>
      </c>
      <c r="F2445" t="s">
        <v>9325</v>
      </c>
      <c r="H2445">
        <v>54.334115799999999</v>
      </c>
      <c r="I2445">
        <v>-130.34045889999999</v>
      </c>
      <c r="J2445" s="1" t="str">
        <f t="shared" si="387"/>
        <v>NGR bulk stream sediment</v>
      </c>
      <c r="K2445" s="1" t="str">
        <f t="shared" si="388"/>
        <v>&lt;177 micron (NGR)</v>
      </c>
      <c r="L2445">
        <v>126</v>
      </c>
      <c r="M2445" t="s">
        <v>77</v>
      </c>
      <c r="N2445">
        <v>2444</v>
      </c>
      <c r="O2445">
        <v>2</v>
      </c>
    </row>
    <row r="2446" spans="1:15" hidden="1" x14ac:dyDescent="0.3">
      <c r="A2446" t="s">
        <v>9326</v>
      </c>
      <c r="B2446" t="s">
        <v>9327</v>
      </c>
      <c r="C2446" s="1" t="str">
        <f t="shared" si="389"/>
        <v>21:0455</v>
      </c>
      <c r="D2446" s="1" t="str">
        <f t="shared" si="386"/>
        <v>21:0149</v>
      </c>
      <c r="E2446" t="s">
        <v>9328</v>
      </c>
      <c r="F2446" t="s">
        <v>9329</v>
      </c>
      <c r="H2446">
        <v>54.340177300000001</v>
      </c>
      <c r="I2446">
        <v>-130.31807559999999</v>
      </c>
      <c r="J2446" s="1" t="str">
        <f t="shared" si="387"/>
        <v>NGR bulk stream sediment</v>
      </c>
      <c r="K2446" s="1" t="str">
        <f t="shared" si="388"/>
        <v>&lt;177 micron (NGR)</v>
      </c>
      <c r="L2446">
        <v>126</v>
      </c>
      <c r="M2446" t="s">
        <v>82</v>
      </c>
      <c r="N2446">
        <v>2445</v>
      </c>
      <c r="O2446">
        <v>2</v>
      </c>
    </row>
    <row r="2447" spans="1:15" hidden="1" x14ac:dyDescent="0.3">
      <c r="A2447" t="s">
        <v>9330</v>
      </c>
      <c r="B2447" t="s">
        <v>9331</v>
      </c>
      <c r="C2447" s="1" t="str">
        <f t="shared" si="389"/>
        <v>21:0455</v>
      </c>
      <c r="D2447" s="1" t="str">
        <f t="shared" si="386"/>
        <v>21:0149</v>
      </c>
      <c r="E2447" t="s">
        <v>9332</v>
      </c>
      <c r="F2447" t="s">
        <v>9333</v>
      </c>
      <c r="H2447">
        <v>54.374466699999999</v>
      </c>
      <c r="I2447">
        <v>-130.34745280000001</v>
      </c>
      <c r="J2447" s="1" t="str">
        <f t="shared" si="387"/>
        <v>NGR bulk stream sediment</v>
      </c>
      <c r="K2447" s="1" t="str">
        <f t="shared" si="388"/>
        <v>&lt;177 micron (NGR)</v>
      </c>
      <c r="L2447">
        <v>126</v>
      </c>
      <c r="M2447" t="s">
        <v>87</v>
      </c>
      <c r="N2447">
        <v>2446</v>
      </c>
      <c r="O2447">
        <v>2</v>
      </c>
    </row>
    <row r="2448" spans="1:15" hidden="1" x14ac:dyDescent="0.3">
      <c r="A2448" t="s">
        <v>9334</v>
      </c>
      <c r="B2448" t="s">
        <v>9335</v>
      </c>
      <c r="C2448" s="1" t="str">
        <f t="shared" si="389"/>
        <v>21:0455</v>
      </c>
      <c r="D2448" s="1" t="str">
        <f>HYPERLINK("https://geochem.nrcan.gc.ca/cdogs/content/svy/svy_e.htm", "")</f>
        <v/>
      </c>
      <c r="G2448" s="1" t="str">
        <f>HYPERLINK("https://geochem.nrcan.gc.ca/cdogs/content/cr_/cr_00119_e.htm", "119")</f>
        <v>119</v>
      </c>
      <c r="J2448" t="s">
        <v>31</v>
      </c>
      <c r="K2448" t="s">
        <v>32</v>
      </c>
      <c r="L2448">
        <v>126</v>
      </c>
      <c r="M2448" t="s">
        <v>33</v>
      </c>
      <c r="N2448">
        <v>2447</v>
      </c>
      <c r="O2448">
        <v>3</v>
      </c>
    </row>
    <row r="2449" spans="1:15" hidden="1" x14ac:dyDescent="0.3">
      <c r="A2449" t="s">
        <v>9336</v>
      </c>
      <c r="B2449" t="s">
        <v>9337</v>
      </c>
      <c r="C2449" s="1" t="str">
        <f t="shared" si="389"/>
        <v>21:0455</v>
      </c>
      <c r="D2449" s="1" t="str">
        <f t="shared" ref="D2449:D2461" si="390">HYPERLINK("https://geochem.nrcan.gc.ca/cdogs/content/svy/svy210149_e.htm", "21:0149")</f>
        <v>21:0149</v>
      </c>
      <c r="E2449" t="s">
        <v>9338</v>
      </c>
      <c r="F2449" t="s">
        <v>9339</v>
      </c>
      <c r="H2449">
        <v>54.425436699999999</v>
      </c>
      <c r="I2449">
        <v>-130.3714291</v>
      </c>
      <c r="J2449" s="1" t="str">
        <f t="shared" ref="J2449:J2461" si="391">HYPERLINK("https://geochem.nrcan.gc.ca/cdogs/content/kwd/kwd020030_e.htm", "NGR bulk stream sediment")</f>
        <v>NGR bulk stream sediment</v>
      </c>
      <c r="K2449" s="1" t="str">
        <f t="shared" ref="K2449:K2461" si="392">HYPERLINK("https://geochem.nrcan.gc.ca/cdogs/content/kwd/kwd080006_e.htm", "&lt;177 micron (NGR)")</f>
        <v>&lt;177 micron (NGR)</v>
      </c>
      <c r="L2449">
        <v>126</v>
      </c>
      <c r="M2449" t="s">
        <v>92</v>
      </c>
      <c r="N2449">
        <v>2448</v>
      </c>
      <c r="O2449">
        <v>2</v>
      </c>
    </row>
    <row r="2450" spans="1:15" hidden="1" x14ac:dyDescent="0.3">
      <c r="A2450" t="s">
        <v>9340</v>
      </c>
      <c r="B2450" t="s">
        <v>9341</v>
      </c>
      <c r="C2450" s="1" t="str">
        <f t="shared" si="389"/>
        <v>21:0455</v>
      </c>
      <c r="D2450" s="1" t="str">
        <f t="shared" si="390"/>
        <v>21:0149</v>
      </c>
      <c r="E2450" t="s">
        <v>9342</v>
      </c>
      <c r="F2450" t="s">
        <v>9343</v>
      </c>
      <c r="H2450">
        <v>54.381962299999998</v>
      </c>
      <c r="I2450">
        <v>-130.27197219999999</v>
      </c>
      <c r="J2450" s="1" t="str">
        <f t="shared" si="391"/>
        <v>NGR bulk stream sediment</v>
      </c>
      <c r="K2450" s="1" t="str">
        <f t="shared" si="392"/>
        <v>&lt;177 micron (NGR)</v>
      </c>
      <c r="L2450">
        <v>126</v>
      </c>
      <c r="M2450" t="s">
        <v>97</v>
      </c>
      <c r="N2450">
        <v>2449</v>
      </c>
      <c r="O2450">
        <v>4</v>
      </c>
    </row>
    <row r="2451" spans="1:15" hidden="1" x14ac:dyDescent="0.3">
      <c r="A2451" t="s">
        <v>9344</v>
      </c>
      <c r="B2451" t="s">
        <v>9345</v>
      </c>
      <c r="C2451" s="1" t="str">
        <f t="shared" si="389"/>
        <v>21:0455</v>
      </c>
      <c r="D2451" s="1" t="str">
        <f t="shared" si="390"/>
        <v>21:0149</v>
      </c>
      <c r="E2451" t="s">
        <v>9346</v>
      </c>
      <c r="F2451" t="s">
        <v>9347</v>
      </c>
      <c r="H2451">
        <v>54.360816700000001</v>
      </c>
      <c r="I2451">
        <v>-130.28187750000001</v>
      </c>
      <c r="J2451" s="1" t="str">
        <f t="shared" si="391"/>
        <v>NGR bulk stream sediment</v>
      </c>
      <c r="K2451" s="1" t="str">
        <f t="shared" si="392"/>
        <v>&lt;177 micron (NGR)</v>
      </c>
      <c r="L2451">
        <v>126</v>
      </c>
      <c r="M2451" t="s">
        <v>102</v>
      </c>
      <c r="N2451">
        <v>2450</v>
      </c>
      <c r="O2451">
        <v>3</v>
      </c>
    </row>
    <row r="2452" spans="1:15" hidden="1" x14ac:dyDescent="0.3">
      <c r="A2452" t="s">
        <v>9348</v>
      </c>
      <c r="B2452" t="s">
        <v>9349</v>
      </c>
      <c r="C2452" s="1" t="str">
        <f t="shared" si="389"/>
        <v>21:0455</v>
      </c>
      <c r="D2452" s="1" t="str">
        <f t="shared" si="390"/>
        <v>21:0149</v>
      </c>
      <c r="E2452" t="s">
        <v>9350</v>
      </c>
      <c r="F2452" t="s">
        <v>9351</v>
      </c>
      <c r="H2452">
        <v>54.688633299999999</v>
      </c>
      <c r="I2452">
        <v>-130.0331668</v>
      </c>
      <c r="J2452" s="1" t="str">
        <f t="shared" si="391"/>
        <v>NGR bulk stream sediment</v>
      </c>
      <c r="K2452" s="1" t="str">
        <f t="shared" si="392"/>
        <v>&lt;177 micron (NGR)</v>
      </c>
      <c r="L2452">
        <v>126</v>
      </c>
      <c r="M2452" t="s">
        <v>107</v>
      </c>
      <c r="N2452">
        <v>2451</v>
      </c>
      <c r="O2452">
        <v>4</v>
      </c>
    </row>
    <row r="2453" spans="1:15" hidden="1" x14ac:dyDescent="0.3">
      <c r="A2453" t="s">
        <v>9352</v>
      </c>
      <c r="B2453" t="s">
        <v>9353</v>
      </c>
      <c r="C2453" s="1" t="str">
        <f t="shared" si="389"/>
        <v>21:0455</v>
      </c>
      <c r="D2453" s="1" t="str">
        <f t="shared" si="390"/>
        <v>21:0149</v>
      </c>
      <c r="E2453" t="s">
        <v>9354</v>
      </c>
      <c r="F2453" t="s">
        <v>9355</v>
      </c>
      <c r="H2453">
        <v>54.654305899999997</v>
      </c>
      <c r="I2453">
        <v>-130.11795480000001</v>
      </c>
      <c r="J2453" s="1" t="str">
        <f t="shared" si="391"/>
        <v>NGR bulk stream sediment</v>
      </c>
      <c r="K2453" s="1" t="str">
        <f t="shared" si="392"/>
        <v>&lt;177 micron (NGR)</v>
      </c>
      <c r="L2453">
        <v>126</v>
      </c>
      <c r="M2453" t="s">
        <v>112</v>
      </c>
      <c r="N2453">
        <v>2452</v>
      </c>
      <c r="O2453">
        <v>2</v>
      </c>
    </row>
    <row r="2454" spans="1:15" hidden="1" x14ac:dyDescent="0.3">
      <c r="A2454" t="s">
        <v>9356</v>
      </c>
      <c r="B2454" t="s">
        <v>9357</v>
      </c>
      <c r="C2454" s="1" t="str">
        <f t="shared" si="389"/>
        <v>21:0455</v>
      </c>
      <c r="D2454" s="1" t="str">
        <f t="shared" si="390"/>
        <v>21:0149</v>
      </c>
      <c r="E2454" t="s">
        <v>9285</v>
      </c>
      <c r="F2454" t="s">
        <v>9358</v>
      </c>
      <c r="H2454">
        <v>54.654087599999997</v>
      </c>
      <c r="I2454">
        <v>-130.17207880000001</v>
      </c>
      <c r="J2454" s="1" t="str">
        <f t="shared" si="391"/>
        <v>NGR bulk stream sediment</v>
      </c>
      <c r="K2454" s="1" t="str">
        <f t="shared" si="392"/>
        <v>&lt;177 micron (NGR)</v>
      </c>
      <c r="L2454">
        <v>126</v>
      </c>
      <c r="M2454" t="s">
        <v>72</v>
      </c>
      <c r="N2454">
        <v>2453</v>
      </c>
      <c r="O2454">
        <v>2</v>
      </c>
    </row>
    <row r="2455" spans="1:15" hidden="1" x14ac:dyDescent="0.3">
      <c r="A2455" t="s">
        <v>9359</v>
      </c>
      <c r="B2455" t="s">
        <v>9360</v>
      </c>
      <c r="C2455" s="1" t="str">
        <f t="shared" si="389"/>
        <v>21:0455</v>
      </c>
      <c r="D2455" s="1" t="str">
        <f t="shared" si="390"/>
        <v>21:0149</v>
      </c>
      <c r="E2455" t="s">
        <v>9361</v>
      </c>
      <c r="F2455" t="s">
        <v>9362</v>
      </c>
      <c r="H2455">
        <v>54.6199935</v>
      </c>
      <c r="I2455">
        <v>-130.2115704</v>
      </c>
      <c r="J2455" s="1" t="str">
        <f t="shared" si="391"/>
        <v>NGR bulk stream sediment</v>
      </c>
      <c r="K2455" s="1" t="str">
        <f t="shared" si="392"/>
        <v>&lt;177 micron (NGR)</v>
      </c>
      <c r="L2455">
        <v>127</v>
      </c>
      <c r="M2455" t="s">
        <v>19</v>
      </c>
      <c r="N2455">
        <v>2454</v>
      </c>
      <c r="O2455">
        <v>2</v>
      </c>
    </row>
    <row r="2456" spans="1:15" hidden="1" x14ac:dyDescent="0.3">
      <c r="A2456" t="s">
        <v>9363</v>
      </c>
      <c r="B2456" t="s">
        <v>9364</v>
      </c>
      <c r="C2456" s="1" t="str">
        <f t="shared" si="389"/>
        <v>21:0455</v>
      </c>
      <c r="D2456" s="1" t="str">
        <f t="shared" si="390"/>
        <v>21:0149</v>
      </c>
      <c r="E2456" t="s">
        <v>9365</v>
      </c>
      <c r="F2456" t="s">
        <v>9366</v>
      </c>
      <c r="H2456">
        <v>54.680719199999999</v>
      </c>
      <c r="I2456">
        <v>-130.16646979999999</v>
      </c>
      <c r="J2456" s="1" t="str">
        <f t="shared" si="391"/>
        <v>NGR bulk stream sediment</v>
      </c>
      <c r="K2456" s="1" t="str">
        <f t="shared" si="392"/>
        <v>&lt;177 micron (NGR)</v>
      </c>
      <c r="L2456">
        <v>127</v>
      </c>
      <c r="M2456" t="s">
        <v>38</v>
      </c>
      <c r="N2456">
        <v>2455</v>
      </c>
      <c r="O2456">
        <v>1</v>
      </c>
    </row>
    <row r="2457" spans="1:15" hidden="1" x14ac:dyDescent="0.3">
      <c r="A2457" t="s">
        <v>9367</v>
      </c>
      <c r="B2457" t="s">
        <v>9368</v>
      </c>
      <c r="C2457" s="1" t="str">
        <f t="shared" si="389"/>
        <v>21:0455</v>
      </c>
      <c r="D2457" s="1" t="str">
        <f t="shared" si="390"/>
        <v>21:0149</v>
      </c>
      <c r="E2457" t="s">
        <v>9369</v>
      </c>
      <c r="F2457" t="s">
        <v>9370</v>
      </c>
      <c r="H2457">
        <v>54.689398699999998</v>
      </c>
      <c r="I2457">
        <v>-130.25296320000001</v>
      </c>
      <c r="J2457" s="1" t="str">
        <f t="shared" si="391"/>
        <v>NGR bulk stream sediment</v>
      </c>
      <c r="K2457" s="1" t="str">
        <f t="shared" si="392"/>
        <v>&lt;177 micron (NGR)</v>
      </c>
      <c r="L2457">
        <v>127</v>
      </c>
      <c r="M2457" t="s">
        <v>43</v>
      </c>
      <c r="N2457">
        <v>2456</v>
      </c>
      <c r="O2457">
        <v>2</v>
      </c>
    </row>
    <row r="2458" spans="1:15" hidden="1" x14ac:dyDescent="0.3">
      <c r="A2458" t="s">
        <v>9371</v>
      </c>
      <c r="B2458" t="s">
        <v>9372</v>
      </c>
      <c r="C2458" s="1" t="str">
        <f t="shared" si="389"/>
        <v>21:0455</v>
      </c>
      <c r="D2458" s="1" t="str">
        <f t="shared" si="390"/>
        <v>21:0149</v>
      </c>
      <c r="E2458" t="s">
        <v>9373</v>
      </c>
      <c r="F2458" t="s">
        <v>9374</v>
      </c>
      <c r="H2458">
        <v>54.678297600000001</v>
      </c>
      <c r="I2458">
        <v>-130.22319880000001</v>
      </c>
      <c r="J2458" s="1" t="str">
        <f t="shared" si="391"/>
        <v>NGR bulk stream sediment</v>
      </c>
      <c r="K2458" s="1" t="str">
        <f t="shared" si="392"/>
        <v>&lt;177 micron (NGR)</v>
      </c>
      <c r="L2458">
        <v>127</v>
      </c>
      <c r="M2458" t="s">
        <v>48</v>
      </c>
      <c r="N2458">
        <v>2457</v>
      </c>
      <c r="O2458">
        <v>3</v>
      </c>
    </row>
    <row r="2459" spans="1:15" hidden="1" x14ac:dyDescent="0.3">
      <c r="A2459" t="s">
        <v>9375</v>
      </c>
      <c r="B2459" t="s">
        <v>9376</v>
      </c>
      <c r="C2459" s="1" t="str">
        <f t="shared" si="389"/>
        <v>21:0455</v>
      </c>
      <c r="D2459" s="1" t="str">
        <f t="shared" si="390"/>
        <v>21:0149</v>
      </c>
      <c r="E2459" t="s">
        <v>9377</v>
      </c>
      <c r="F2459" t="s">
        <v>9378</v>
      </c>
      <c r="H2459">
        <v>54.652593199999998</v>
      </c>
      <c r="I2459">
        <v>-130.26502300000001</v>
      </c>
      <c r="J2459" s="1" t="str">
        <f t="shared" si="391"/>
        <v>NGR bulk stream sediment</v>
      </c>
      <c r="K2459" s="1" t="str">
        <f t="shared" si="392"/>
        <v>&lt;177 micron (NGR)</v>
      </c>
      <c r="L2459">
        <v>127</v>
      </c>
      <c r="M2459" t="s">
        <v>53</v>
      </c>
      <c r="N2459">
        <v>2458</v>
      </c>
      <c r="O2459">
        <v>2</v>
      </c>
    </row>
    <row r="2460" spans="1:15" hidden="1" x14ac:dyDescent="0.3">
      <c r="A2460" t="s">
        <v>9379</v>
      </c>
      <c r="B2460" t="s">
        <v>9380</v>
      </c>
      <c r="C2460" s="1" t="str">
        <f t="shared" si="389"/>
        <v>21:0455</v>
      </c>
      <c r="D2460" s="1" t="str">
        <f t="shared" si="390"/>
        <v>21:0149</v>
      </c>
      <c r="E2460" t="s">
        <v>9381</v>
      </c>
      <c r="F2460" t="s">
        <v>9382</v>
      </c>
      <c r="H2460">
        <v>54.629610499999998</v>
      </c>
      <c r="I2460">
        <v>-130.2573548</v>
      </c>
      <c r="J2460" s="1" t="str">
        <f t="shared" si="391"/>
        <v>NGR bulk stream sediment</v>
      </c>
      <c r="K2460" s="1" t="str">
        <f t="shared" si="392"/>
        <v>&lt;177 micron (NGR)</v>
      </c>
      <c r="L2460">
        <v>127</v>
      </c>
      <c r="M2460" t="s">
        <v>24</v>
      </c>
      <c r="N2460">
        <v>2459</v>
      </c>
      <c r="O2460">
        <v>3</v>
      </c>
    </row>
    <row r="2461" spans="1:15" hidden="1" x14ac:dyDescent="0.3">
      <c r="A2461" t="s">
        <v>9383</v>
      </c>
      <c r="B2461" t="s">
        <v>9384</v>
      </c>
      <c r="C2461" s="1" t="str">
        <f t="shared" si="389"/>
        <v>21:0455</v>
      </c>
      <c r="D2461" s="1" t="str">
        <f t="shared" si="390"/>
        <v>21:0149</v>
      </c>
      <c r="E2461" t="s">
        <v>9381</v>
      </c>
      <c r="F2461" t="s">
        <v>9385</v>
      </c>
      <c r="H2461">
        <v>54.629610499999998</v>
      </c>
      <c r="I2461">
        <v>-130.2573548</v>
      </c>
      <c r="J2461" s="1" t="str">
        <f t="shared" si="391"/>
        <v>NGR bulk stream sediment</v>
      </c>
      <c r="K2461" s="1" t="str">
        <f t="shared" si="392"/>
        <v>&lt;177 micron (NGR)</v>
      </c>
      <c r="L2461">
        <v>127</v>
      </c>
      <c r="M2461" t="s">
        <v>28</v>
      </c>
      <c r="N2461">
        <v>2460</v>
      </c>
      <c r="O2461">
        <v>3</v>
      </c>
    </row>
    <row r="2462" spans="1:15" hidden="1" x14ac:dyDescent="0.3">
      <c r="A2462" t="s">
        <v>9386</v>
      </c>
      <c r="B2462" t="s">
        <v>9387</v>
      </c>
      <c r="C2462" s="1" t="str">
        <f t="shared" si="389"/>
        <v>21:0455</v>
      </c>
      <c r="D2462" s="1" t="str">
        <f>HYPERLINK("https://geochem.nrcan.gc.ca/cdogs/content/svy/svy_e.htm", "")</f>
        <v/>
      </c>
      <c r="G2462" s="1" t="str">
        <f>HYPERLINK("https://geochem.nrcan.gc.ca/cdogs/content/cr_/cr_00121_e.htm", "121")</f>
        <v>121</v>
      </c>
      <c r="J2462" t="s">
        <v>31</v>
      </c>
      <c r="K2462" t="s">
        <v>32</v>
      </c>
      <c r="L2462">
        <v>127</v>
      </c>
      <c r="M2462" t="s">
        <v>33</v>
      </c>
      <c r="N2462">
        <v>2461</v>
      </c>
      <c r="O2462">
        <v>3</v>
      </c>
    </row>
    <row r="2463" spans="1:15" hidden="1" x14ac:dyDescent="0.3">
      <c r="A2463" t="s">
        <v>9388</v>
      </c>
      <c r="B2463" t="s">
        <v>9389</v>
      </c>
      <c r="C2463" s="1" t="str">
        <f t="shared" si="389"/>
        <v>21:0455</v>
      </c>
      <c r="D2463" s="1" t="str">
        <f t="shared" ref="D2463:D2476" si="393">HYPERLINK("https://geochem.nrcan.gc.ca/cdogs/content/svy/svy210149_e.htm", "21:0149")</f>
        <v>21:0149</v>
      </c>
      <c r="E2463" t="s">
        <v>9390</v>
      </c>
      <c r="F2463" t="s">
        <v>9391</v>
      </c>
      <c r="H2463">
        <v>54.612141700000002</v>
      </c>
      <c r="I2463">
        <v>-130.19129989999999</v>
      </c>
      <c r="J2463" s="1" t="str">
        <f t="shared" ref="J2463:J2476" si="394">HYPERLINK("https://geochem.nrcan.gc.ca/cdogs/content/kwd/kwd020030_e.htm", "NGR bulk stream sediment")</f>
        <v>NGR bulk stream sediment</v>
      </c>
      <c r="K2463" s="1" t="str">
        <f t="shared" ref="K2463:K2476" si="395">HYPERLINK("https://geochem.nrcan.gc.ca/cdogs/content/kwd/kwd080006_e.htm", "&lt;177 micron (NGR)")</f>
        <v>&lt;177 micron (NGR)</v>
      </c>
      <c r="L2463">
        <v>127</v>
      </c>
      <c r="M2463" t="s">
        <v>58</v>
      </c>
      <c r="N2463">
        <v>2462</v>
      </c>
      <c r="O2463">
        <v>6</v>
      </c>
    </row>
    <row r="2464" spans="1:15" hidden="1" x14ac:dyDescent="0.3">
      <c r="A2464" t="s">
        <v>9392</v>
      </c>
      <c r="B2464" t="s">
        <v>9393</v>
      </c>
      <c r="C2464" s="1" t="str">
        <f t="shared" si="389"/>
        <v>21:0455</v>
      </c>
      <c r="D2464" s="1" t="str">
        <f t="shared" si="393"/>
        <v>21:0149</v>
      </c>
      <c r="E2464" t="s">
        <v>9361</v>
      </c>
      <c r="F2464" t="s">
        <v>9394</v>
      </c>
      <c r="H2464">
        <v>54.6199935</v>
      </c>
      <c r="I2464">
        <v>-130.2115704</v>
      </c>
      <c r="J2464" s="1" t="str">
        <f t="shared" si="394"/>
        <v>NGR bulk stream sediment</v>
      </c>
      <c r="K2464" s="1" t="str">
        <f t="shared" si="395"/>
        <v>&lt;177 micron (NGR)</v>
      </c>
      <c r="L2464">
        <v>127</v>
      </c>
      <c r="M2464" t="s">
        <v>72</v>
      </c>
      <c r="N2464">
        <v>2463</v>
      </c>
      <c r="O2464">
        <v>4</v>
      </c>
    </row>
    <row r="2465" spans="1:15" hidden="1" x14ac:dyDescent="0.3">
      <c r="A2465" t="s">
        <v>9395</v>
      </c>
      <c r="B2465" t="s">
        <v>9396</v>
      </c>
      <c r="C2465" s="1" t="str">
        <f t="shared" si="389"/>
        <v>21:0455</v>
      </c>
      <c r="D2465" s="1" t="str">
        <f t="shared" si="393"/>
        <v>21:0149</v>
      </c>
      <c r="E2465" t="s">
        <v>9397</v>
      </c>
      <c r="F2465" t="s">
        <v>9398</v>
      </c>
      <c r="H2465">
        <v>54.621758399999997</v>
      </c>
      <c r="I2465">
        <v>-130.2067438</v>
      </c>
      <c r="J2465" s="1" t="str">
        <f t="shared" si="394"/>
        <v>NGR bulk stream sediment</v>
      </c>
      <c r="K2465" s="1" t="str">
        <f t="shared" si="395"/>
        <v>&lt;177 micron (NGR)</v>
      </c>
      <c r="L2465">
        <v>127</v>
      </c>
      <c r="M2465" t="s">
        <v>63</v>
      </c>
      <c r="N2465">
        <v>2464</v>
      </c>
      <c r="O2465">
        <v>6</v>
      </c>
    </row>
    <row r="2466" spans="1:15" hidden="1" x14ac:dyDescent="0.3">
      <c r="A2466" t="s">
        <v>9399</v>
      </c>
      <c r="B2466" t="s">
        <v>9400</v>
      </c>
      <c r="C2466" s="1" t="str">
        <f t="shared" si="389"/>
        <v>21:0455</v>
      </c>
      <c r="D2466" s="1" t="str">
        <f t="shared" si="393"/>
        <v>21:0149</v>
      </c>
      <c r="E2466" t="s">
        <v>9401</v>
      </c>
      <c r="F2466" t="s">
        <v>9402</v>
      </c>
      <c r="H2466">
        <v>54.625483799999998</v>
      </c>
      <c r="I2466">
        <v>-130.23391509999999</v>
      </c>
      <c r="J2466" s="1" t="str">
        <f t="shared" si="394"/>
        <v>NGR bulk stream sediment</v>
      </c>
      <c r="K2466" s="1" t="str">
        <f t="shared" si="395"/>
        <v>&lt;177 micron (NGR)</v>
      </c>
      <c r="L2466">
        <v>127</v>
      </c>
      <c r="M2466" t="s">
        <v>68</v>
      </c>
      <c r="N2466">
        <v>2465</v>
      </c>
      <c r="O2466">
        <v>5</v>
      </c>
    </row>
    <row r="2467" spans="1:15" hidden="1" x14ac:dyDescent="0.3">
      <c r="A2467" t="s">
        <v>9403</v>
      </c>
      <c r="B2467" t="s">
        <v>9404</v>
      </c>
      <c r="C2467" s="1" t="str">
        <f t="shared" si="389"/>
        <v>21:0455</v>
      </c>
      <c r="D2467" s="1" t="str">
        <f t="shared" si="393"/>
        <v>21:0149</v>
      </c>
      <c r="E2467" t="s">
        <v>9405</v>
      </c>
      <c r="F2467" t="s">
        <v>9406</v>
      </c>
      <c r="H2467">
        <v>54.628748399999999</v>
      </c>
      <c r="I2467">
        <v>-130.2328364</v>
      </c>
      <c r="J2467" s="1" t="str">
        <f t="shared" si="394"/>
        <v>NGR bulk stream sediment</v>
      </c>
      <c r="K2467" s="1" t="str">
        <f t="shared" si="395"/>
        <v>&lt;177 micron (NGR)</v>
      </c>
      <c r="L2467">
        <v>127</v>
      </c>
      <c r="M2467" t="s">
        <v>77</v>
      </c>
      <c r="N2467">
        <v>2466</v>
      </c>
      <c r="O2467">
        <v>3</v>
      </c>
    </row>
    <row r="2468" spans="1:15" hidden="1" x14ac:dyDescent="0.3">
      <c r="A2468" t="s">
        <v>9407</v>
      </c>
      <c r="B2468" t="s">
        <v>9408</v>
      </c>
      <c r="C2468" s="1" t="str">
        <f t="shared" si="389"/>
        <v>21:0455</v>
      </c>
      <c r="D2468" s="1" t="str">
        <f t="shared" si="393"/>
        <v>21:0149</v>
      </c>
      <c r="E2468" t="s">
        <v>9409</v>
      </c>
      <c r="F2468" t="s">
        <v>9410</v>
      </c>
      <c r="H2468">
        <v>54.608680499999998</v>
      </c>
      <c r="I2468">
        <v>-130.22557280000001</v>
      </c>
      <c r="J2468" s="1" t="str">
        <f t="shared" si="394"/>
        <v>NGR bulk stream sediment</v>
      </c>
      <c r="K2468" s="1" t="str">
        <f t="shared" si="395"/>
        <v>&lt;177 micron (NGR)</v>
      </c>
      <c r="L2468">
        <v>127</v>
      </c>
      <c r="M2468" t="s">
        <v>82</v>
      </c>
      <c r="N2468">
        <v>2467</v>
      </c>
      <c r="O2468">
        <v>2</v>
      </c>
    </row>
    <row r="2469" spans="1:15" hidden="1" x14ac:dyDescent="0.3">
      <c r="A2469" t="s">
        <v>9411</v>
      </c>
      <c r="B2469" t="s">
        <v>9412</v>
      </c>
      <c r="C2469" s="1" t="str">
        <f t="shared" si="389"/>
        <v>21:0455</v>
      </c>
      <c r="D2469" s="1" t="str">
        <f t="shared" si="393"/>
        <v>21:0149</v>
      </c>
      <c r="E2469" t="s">
        <v>9413</v>
      </c>
      <c r="F2469" t="s">
        <v>9414</v>
      </c>
      <c r="H2469">
        <v>54.576794399999997</v>
      </c>
      <c r="I2469">
        <v>-130.2543526</v>
      </c>
      <c r="J2469" s="1" t="str">
        <f t="shared" si="394"/>
        <v>NGR bulk stream sediment</v>
      </c>
      <c r="K2469" s="1" t="str">
        <f t="shared" si="395"/>
        <v>&lt;177 micron (NGR)</v>
      </c>
      <c r="L2469">
        <v>127</v>
      </c>
      <c r="M2469" t="s">
        <v>87</v>
      </c>
      <c r="N2469">
        <v>2468</v>
      </c>
      <c r="O2469">
        <v>3</v>
      </c>
    </row>
    <row r="2470" spans="1:15" hidden="1" x14ac:dyDescent="0.3">
      <c r="A2470" t="s">
        <v>9415</v>
      </c>
      <c r="B2470" t="s">
        <v>9416</v>
      </c>
      <c r="C2470" s="1" t="str">
        <f t="shared" si="389"/>
        <v>21:0455</v>
      </c>
      <c r="D2470" s="1" t="str">
        <f t="shared" si="393"/>
        <v>21:0149</v>
      </c>
      <c r="E2470" t="s">
        <v>9417</v>
      </c>
      <c r="F2470" t="s">
        <v>9418</v>
      </c>
      <c r="H2470">
        <v>54.727384499999999</v>
      </c>
      <c r="I2470">
        <v>-130.0341067</v>
      </c>
      <c r="J2470" s="1" t="str">
        <f t="shared" si="394"/>
        <v>NGR bulk stream sediment</v>
      </c>
      <c r="K2470" s="1" t="str">
        <f t="shared" si="395"/>
        <v>&lt;177 micron (NGR)</v>
      </c>
      <c r="L2470">
        <v>127</v>
      </c>
      <c r="M2470" t="s">
        <v>92</v>
      </c>
      <c r="N2470">
        <v>2469</v>
      </c>
      <c r="O2470">
        <v>3</v>
      </c>
    </row>
    <row r="2471" spans="1:15" hidden="1" x14ac:dyDescent="0.3">
      <c r="A2471" t="s">
        <v>9419</v>
      </c>
      <c r="B2471" t="s">
        <v>9420</v>
      </c>
      <c r="C2471" s="1" t="str">
        <f t="shared" si="389"/>
        <v>21:0455</v>
      </c>
      <c r="D2471" s="1" t="str">
        <f t="shared" si="393"/>
        <v>21:0149</v>
      </c>
      <c r="E2471" t="s">
        <v>9421</v>
      </c>
      <c r="F2471" t="s">
        <v>9422</v>
      </c>
      <c r="H2471">
        <v>54.731671200000001</v>
      </c>
      <c r="I2471">
        <v>-130.03199520000001</v>
      </c>
      <c r="J2471" s="1" t="str">
        <f t="shared" si="394"/>
        <v>NGR bulk stream sediment</v>
      </c>
      <c r="K2471" s="1" t="str">
        <f t="shared" si="395"/>
        <v>&lt;177 micron (NGR)</v>
      </c>
      <c r="L2471">
        <v>127</v>
      </c>
      <c r="M2471" t="s">
        <v>97</v>
      </c>
      <c r="N2471">
        <v>2470</v>
      </c>
      <c r="O2471">
        <v>8</v>
      </c>
    </row>
    <row r="2472" spans="1:15" hidden="1" x14ac:dyDescent="0.3">
      <c r="A2472" t="s">
        <v>9423</v>
      </c>
      <c r="B2472" t="s">
        <v>9424</v>
      </c>
      <c r="C2472" s="1" t="str">
        <f t="shared" si="389"/>
        <v>21:0455</v>
      </c>
      <c r="D2472" s="1" t="str">
        <f t="shared" si="393"/>
        <v>21:0149</v>
      </c>
      <c r="E2472" t="s">
        <v>9425</v>
      </c>
      <c r="F2472" t="s">
        <v>9426</v>
      </c>
      <c r="H2472">
        <v>54.712698099999997</v>
      </c>
      <c r="I2472">
        <v>-130.06429739999999</v>
      </c>
      <c r="J2472" s="1" t="str">
        <f t="shared" si="394"/>
        <v>NGR bulk stream sediment</v>
      </c>
      <c r="K2472" s="1" t="str">
        <f t="shared" si="395"/>
        <v>&lt;177 micron (NGR)</v>
      </c>
      <c r="L2472">
        <v>127</v>
      </c>
      <c r="M2472" t="s">
        <v>102</v>
      </c>
      <c r="N2472">
        <v>2471</v>
      </c>
      <c r="O2472">
        <v>5</v>
      </c>
    </row>
    <row r="2473" spans="1:15" hidden="1" x14ac:dyDescent="0.3">
      <c r="A2473" t="s">
        <v>9427</v>
      </c>
      <c r="B2473" t="s">
        <v>9428</v>
      </c>
      <c r="C2473" s="1" t="str">
        <f t="shared" si="389"/>
        <v>21:0455</v>
      </c>
      <c r="D2473" s="1" t="str">
        <f t="shared" si="393"/>
        <v>21:0149</v>
      </c>
      <c r="E2473" t="s">
        <v>9429</v>
      </c>
      <c r="F2473" t="s">
        <v>9430</v>
      </c>
      <c r="H2473">
        <v>54.727754900000001</v>
      </c>
      <c r="I2473">
        <v>-130.0453589</v>
      </c>
      <c r="J2473" s="1" t="str">
        <f t="shared" si="394"/>
        <v>NGR bulk stream sediment</v>
      </c>
      <c r="K2473" s="1" t="str">
        <f t="shared" si="395"/>
        <v>&lt;177 micron (NGR)</v>
      </c>
      <c r="L2473">
        <v>127</v>
      </c>
      <c r="M2473" t="s">
        <v>107</v>
      </c>
      <c r="N2473">
        <v>2472</v>
      </c>
      <c r="O2473">
        <v>2</v>
      </c>
    </row>
    <row r="2474" spans="1:15" hidden="1" x14ac:dyDescent="0.3">
      <c r="A2474" t="s">
        <v>9431</v>
      </c>
      <c r="B2474" t="s">
        <v>9432</v>
      </c>
      <c r="C2474" s="1" t="str">
        <f t="shared" si="389"/>
        <v>21:0455</v>
      </c>
      <c r="D2474" s="1" t="str">
        <f t="shared" si="393"/>
        <v>21:0149</v>
      </c>
      <c r="E2474" t="s">
        <v>9433</v>
      </c>
      <c r="F2474" t="s">
        <v>9434</v>
      </c>
      <c r="H2474">
        <v>54.745213999999997</v>
      </c>
      <c r="I2474">
        <v>-130.06007030000001</v>
      </c>
      <c r="J2474" s="1" t="str">
        <f t="shared" si="394"/>
        <v>NGR bulk stream sediment</v>
      </c>
      <c r="K2474" s="1" t="str">
        <f t="shared" si="395"/>
        <v>&lt;177 micron (NGR)</v>
      </c>
      <c r="L2474">
        <v>127</v>
      </c>
      <c r="M2474" t="s">
        <v>112</v>
      </c>
      <c r="N2474">
        <v>2473</v>
      </c>
      <c r="O2474">
        <v>2</v>
      </c>
    </row>
    <row r="2475" spans="1:15" hidden="1" x14ac:dyDescent="0.3">
      <c r="A2475" t="s">
        <v>9435</v>
      </c>
      <c r="B2475" t="s">
        <v>9436</v>
      </c>
      <c r="C2475" s="1" t="str">
        <f t="shared" si="389"/>
        <v>21:0455</v>
      </c>
      <c r="D2475" s="1" t="str">
        <f t="shared" si="393"/>
        <v>21:0149</v>
      </c>
      <c r="E2475" t="s">
        <v>9437</v>
      </c>
      <c r="F2475" t="s">
        <v>9438</v>
      </c>
      <c r="H2475">
        <v>54.472382899999999</v>
      </c>
      <c r="I2475">
        <v>-130.31401930000001</v>
      </c>
      <c r="J2475" s="1" t="str">
        <f t="shared" si="394"/>
        <v>NGR bulk stream sediment</v>
      </c>
      <c r="K2475" s="1" t="str">
        <f t="shared" si="395"/>
        <v>&lt;177 micron (NGR)</v>
      </c>
      <c r="L2475">
        <v>128</v>
      </c>
      <c r="M2475" t="s">
        <v>19</v>
      </c>
      <c r="N2475">
        <v>2474</v>
      </c>
      <c r="O2475">
        <v>5</v>
      </c>
    </row>
    <row r="2476" spans="1:15" hidden="1" x14ac:dyDescent="0.3">
      <c r="A2476" t="s">
        <v>9439</v>
      </c>
      <c r="B2476" t="s">
        <v>9440</v>
      </c>
      <c r="C2476" s="1" t="str">
        <f t="shared" si="389"/>
        <v>21:0455</v>
      </c>
      <c r="D2476" s="1" t="str">
        <f t="shared" si="393"/>
        <v>21:0149</v>
      </c>
      <c r="E2476" t="s">
        <v>9441</v>
      </c>
      <c r="F2476" t="s">
        <v>9442</v>
      </c>
      <c r="H2476">
        <v>54.744855700000002</v>
      </c>
      <c r="I2476">
        <v>-130.05375369999999</v>
      </c>
      <c r="J2476" s="1" t="str">
        <f t="shared" si="394"/>
        <v>NGR bulk stream sediment</v>
      </c>
      <c r="K2476" s="1" t="str">
        <f t="shared" si="395"/>
        <v>&lt;177 micron (NGR)</v>
      </c>
      <c r="L2476">
        <v>128</v>
      </c>
      <c r="M2476" t="s">
        <v>38</v>
      </c>
      <c r="N2476">
        <v>2475</v>
      </c>
      <c r="O2476">
        <v>4</v>
      </c>
    </row>
    <row r="2477" spans="1:15" hidden="1" x14ac:dyDescent="0.3">
      <c r="A2477" t="s">
        <v>9443</v>
      </c>
      <c r="B2477" t="s">
        <v>9444</v>
      </c>
      <c r="C2477" s="1" t="str">
        <f t="shared" si="389"/>
        <v>21:0455</v>
      </c>
      <c r="D2477" s="1" t="str">
        <f>HYPERLINK("https://geochem.nrcan.gc.ca/cdogs/content/svy/svy_e.htm", "")</f>
        <v/>
      </c>
      <c r="G2477" s="1" t="str">
        <f>HYPERLINK("https://geochem.nrcan.gc.ca/cdogs/content/cr_/cr_00120_e.htm", "120")</f>
        <v>120</v>
      </c>
      <c r="J2477" t="s">
        <v>31</v>
      </c>
      <c r="K2477" t="s">
        <v>32</v>
      </c>
      <c r="L2477">
        <v>128</v>
      </c>
      <c r="M2477" t="s">
        <v>33</v>
      </c>
      <c r="N2477">
        <v>2476</v>
      </c>
      <c r="O2477">
        <v>4</v>
      </c>
    </row>
    <row r="2478" spans="1:15" hidden="1" x14ac:dyDescent="0.3">
      <c r="A2478" t="s">
        <v>9445</v>
      </c>
      <c r="B2478" t="s">
        <v>9446</v>
      </c>
      <c r="C2478" s="1" t="str">
        <f t="shared" si="389"/>
        <v>21:0455</v>
      </c>
      <c r="D2478" s="1" t="str">
        <f t="shared" ref="D2478:D2503" si="396">HYPERLINK("https://geochem.nrcan.gc.ca/cdogs/content/svy/svy210149_e.htm", "21:0149")</f>
        <v>21:0149</v>
      </c>
      <c r="E2478" t="s">
        <v>9447</v>
      </c>
      <c r="F2478" t="s">
        <v>9448</v>
      </c>
      <c r="H2478">
        <v>54.7441289</v>
      </c>
      <c r="I2478">
        <v>-130.09712379999999</v>
      </c>
      <c r="J2478" s="1" t="str">
        <f t="shared" ref="J2478:J2503" si="397">HYPERLINK("https://geochem.nrcan.gc.ca/cdogs/content/kwd/kwd020030_e.htm", "NGR bulk stream sediment")</f>
        <v>NGR bulk stream sediment</v>
      </c>
      <c r="K2478" s="1" t="str">
        <f t="shared" ref="K2478:K2503" si="398">HYPERLINK("https://geochem.nrcan.gc.ca/cdogs/content/kwd/kwd080006_e.htm", "&lt;177 micron (NGR)")</f>
        <v>&lt;177 micron (NGR)</v>
      </c>
      <c r="L2478">
        <v>128</v>
      </c>
      <c r="M2478" t="s">
        <v>43</v>
      </c>
      <c r="N2478">
        <v>2477</v>
      </c>
      <c r="O2478">
        <v>2</v>
      </c>
    </row>
    <row r="2479" spans="1:15" hidden="1" x14ac:dyDescent="0.3">
      <c r="A2479" t="s">
        <v>9449</v>
      </c>
      <c r="B2479" t="s">
        <v>9450</v>
      </c>
      <c r="C2479" s="1" t="str">
        <f t="shared" si="389"/>
        <v>21:0455</v>
      </c>
      <c r="D2479" s="1" t="str">
        <f t="shared" si="396"/>
        <v>21:0149</v>
      </c>
      <c r="E2479" t="s">
        <v>9451</v>
      </c>
      <c r="F2479" t="s">
        <v>9452</v>
      </c>
      <c r="H2479">
        <v>54.757248400000002</v>
      </c>
      <c r="I2479">
        <v>-130.07531850000001</v>
      </c>
      <c r="J2479" s="1" t="str">
        <f t="shared" si="397"/>
        <v>NGR bulk stream sediment</v>
      </c>
      <c r="K2479" s="1" t="str">
        <f t="shared" si="398"/>
        <v>&lt;177 micron (NGR)</v>
      </c>
      <c r="L2479">
        <v>128</v>
      </c>
      <c r="M2479" t="s">
        <v>48</v>
      </c>
      <c r="N2479">
        <v>2478</v>
      </c>
      <c r="O2479">
        <v>0.5</v>
      </c>
    </row>
    <row r="2480" spans="1:15" hidden="1" x14ac:dyDescent="0.3">
      <c r="A2480" t="s">
        <v>9453</v>
      </c>
      <c r="B2480" t="s">
        <v>9454</v>
      </c>
      <c r="C2480" s="1" t="str">
        <f t="shared" si="389"/>
        <v>21:0455</v>
      </c>
      <c r="D2480" s="1" t="str">
        <f t="shared" si="396"/>
        <v>21:0149</v>
      </c>
      <c r="E2480" t="s">
        <v>9455</v>
      </c>
      <c r="F2480" t="s">
        <v>9456</v>
      </c>
      <c r="H2480">
        <v>54.788269999999997</v>
      </c>
      <c r="I2480">
        <v>-130.0696092</v>
      </c>
      <c r="J2480" s="1" t="str">
        <f t="shared" si="397"/>
        <v>NGR bulk stream sediment</v>
      </c>
      <c r="K2480" s="1" t="str">
        <f t="shared" si="398"/>
        <v>&lt;177 micron (NGR)</v>
      </c>
      <c r="L2480">
        <v>128</v>
      </c>
      <c r="M2480" t="s">
        <v>24</v>
      </c>
      <c r="N2480">
        <v>2479</v>
      </c>
      <c r="O2480">
        <v>7</v>
      </c>
    </row>
    <row r="2481" spans="1:15" hidden="1" x14ac:dyDescent="0.3">
      <c r="A2481" t="s">
        <v>9457</v>
      </c>
      <c r="B2481" t="s">
        <v>9458</v>
      </c>
      <c r="C2481" s="1" t="str">
        <f t="shared" si="389"/>
        <v>21:0455</v>
      </c>
      <c r="D2481" s="1" t="str">
        <f t="shared" si="396"/>
        <v>21:0149</v>
      </c>
      <c r="E2481" t="s">
        <v>9455</v>
      </c>
      <c r="F2481" t="s">
        <v>9459</v>
      </c>
      <c r="H2481">
        <v>54.788269999999997</v>
      </c>
      <c r="I2481">
        <v>-130.0696092</v>
      </c>
      <c r="J2481" s="1" t="str">
        <f t="shared" si="397"/>
        <v>NGR bulk stream sediment</v>
      </c>
      <c r="K2481" s="1" t="str">
        <f t="shared" si="398"/>
        <v>&lt;177 micron (NGR)</v>
      </c>
      <c r="L2481">
        <v>128</v>
      </c>
      <c r="M2481" t="s">
        <v>28</v>
      </c>
      <c r="N2481">
        <v>2480</v>
      </c>
      <c r="O2481">
        <v>4</v>
      </c>
    </row>
    <row r="2482" spans="1:15" hidden="1" x14ac:dyDescent="0.3">
      <c r="A2482" t="s">
        <v>9460</v>
      </c>
      <c r="B2482" t="s">
        <v>9461</v>
      </c>
      <c r="C2482" s="1" t="str">
        <f t="shared" si="389"/>
        <v>21:0455</v>
      </c>
      <c r="D2482" s="1" t="str">
        <f t="shared" si="396"/>
        <v>21:0149</v>
      </c>
      <c r="E2482" t="s">
        <v>9462</v>
      </c>
      <c r="F2482" t="s">
        <v>9463</v>
      </c>
      <c r="H2482">
        <v>54.784173199999998</v>
      </c>
      <c r="I2482">
        <v>-130.0775562</v>
      </c>
      <c r="J2482" s="1" t="str">
        <f t="shared" si="397"/>
        <v>NGR bulk stream sediment</v>
      </c>
      <c r="K2482" s="1" t="str">
        <f t="shared" si="398"/>
        <v>&lt;177 micron (NGR)</v>
      </c>
      <c r="L2482">
        <v>128</v>
      </c>
      <c r="M2482" t="s">
        <v>53</v>
      </c>
      <c r="N2482">
        <v>2481</v>
      </c>
      <c r="O2482">
        <v>8</v>
      </c>
    </row>
    <row r="2483" spans="1:15" hidden="1" x14ac:dyDescent="0.3">
      <c r="A2483" t="s">
        <v>9464</v>
      </c>
      <c r="B2483" t="s">
        <v>9465</v>
      </c>
      <c r="C2483" s="1" t="str">
        <f t="shared" si="389"/>
        <v>21:0455</v>
      </c>
      <c r="D2483" s="1" t="str">
        <f t="shared" si="396"/>
        <v>21:0149</v>
      </c>
      <c r="E2483" t="s">
        <v>9466</v>
      </c>
      <c r="F2483" t="s">
        <v>9467</v>
      </c>
      <c r="H2483">
        <v>54.773947999999997</v>
      </c>
      <c r="I2483">
        <v>-130.0516954</v>
      </c>
      <c r="J2483" s="1" t="str">
        <f t="shared" si="397"/>
        <v>NGR bulk stream sediment</v>
      </c>
      <c r="K2483" s="1" t="str">
        <f t="shared" si="398"/>
        <v>&lt;177 micron (NGR)</v>
      </c>
      <c r="L2483">
        <v>128</v>
      </c>
      <c r="M2483" t="s">
        <v>58</v>
      </c>
      <c r="N2483">
        <v>2482</v>
      </c>
      <c r="O2483">
        <v>5</v>
      </c>
    </row>
    <row r="2484" spans="1:15" hidden="1" x14ac:dyDescent="0.3">
      <c r="A2484" t="s">
        <v>9468</v>
      </c>
      <c r="B2484" t="s">
        <v>9469</v>
      </c>
      <c r="C2484" s="1" t="str">
        <f t="shared" si="389"/>
        <v>21:0455</v>
      </c>
      <c r="D2484" s="1" t="str">
        <f t="shared" si="396"/>
        <v>21:0149</v>
      </c>
      <c r="E2484" t="s">
        <v>9470</v>
      </c>
      <c r="F2484" t="s">
        <v>9471</v>
      </c>
      <c r="H2484">
        <v>54.777742400000001</v>
      </c>
      <c r="I2484">
        <v>-130.02847220000001</v>
      </c>
      <c r="J2484" s="1" t="str">
        <f t="shared" si="397"/>
        <v>NGR bulk stream sediment</v>
      </c>
      <c r="K2484" s="1" t="str">
        <f t="shared" si="398"/>
        <v>&lt;177 micron (NGR)</v>
      </c>
      <c r="L2484">
        <v>128</v>
      </c>
      <c r="M2484" t="s">
        <v>63</v>
      </c>
      <c r="N2484">
        <v>2483</v>
      </c>
      <c r="O2484">
        <v>4</v>
      </c>
    </row>
    <row r="2485" spans="1:15" hidden="1" x14ac:dyDescent="0.3">
      <c r="A2485" t="s">
        <v>9472</v>
      </c>
      <c r="B2485" t="s">
        <v>9473</v>
      </c>
      <c r="C2485" s="1" t="str">
        <f t="shared" si="389"/>
        <v>21:0455</v>
      </c>
      <c r="D2485" s="1" t="str">
        <f t="shared" si="396"/>
        <v>21:0149</v>
      </c>
      <c r="E2485" t="s">
        <v>9474</v>
      </c>
      <c r="F2485" t="s">
        <v>9475</v>
      </c>
      <c r="H2485">
        <v>54.466042399999999</v>
      </c>
      <c r="I2485">
        <v>-130.28527070000001</v>
      </c>
      <c r="J2485" s="1" t="str">
        <f t="shared" si="397"/>
        <v>NGR bulk stream sediment</v>
      </c>
      <c r="K2485" s="1" t="str">
        <f t="shared" si="398"/>
        <v>&lt;177 micron (NGR)</v>
      </c>
      <c r="L2485">
        <v>128</v>
      </c>
      <c r="M2485" t="s">
        <v>68</v>
      </c>
      <c r="N2485">
        <v>2484</v>
      </c>
      <c r="O2485">
        <v>4</v>
      </c>
    </row>
    <row r="2486" spans="1:15" hidden="1" x14ac:dyDescent="0.3">
      <c r="A2486" t="s">
        <v>9476</v>
      </c>
      <c r="B2486" t="s">
        <v>9477</v>
      </c>
      <c r="C2486" s="1" t="str">
        <f t="shared" si="389"/>
        <v>21:0455</v>
      </c>
      <c r="D2486" s="1" t="str">
        <f t="shared" si="396"/>
        <v>21:0149</v>
      </c>
      <c r="E2486" t="s">
        <v>9478</v>
      </c>
      <c r="F2486" t="s">
        <v>9479</v>
      </c>
      <c r="H2486">
        <v>54.474097499999999</v>
      </c>
      <c r="I2486">
        <v>-130.29340970000001</v>
      </c>
      <c r="J2486" s="1" t="str">
        <f t="shared" si="397"/>
        <v>NGR bulk stream sediment</v>
      </c>
      <c r="K2486" s="1" t="str">
        <f t="shared" si="398"/>
        <v>&lt;177 micron (NGR)</v>
      </c>
      <c r="L2486">
        <v>128</v>
      </c>
      <c r="M2486" t="s">
        <v>77</v>
      </c>
      <c r="N2486">
        <v>2485</v>
      </c>
      <c r="O2486">
        <v>3</v>
      </c>
    </row>
    <row r="2487" spans="1:15" hidden="1" x14ac:dyDescent="0.3">
      <c r="A2487" t="s">
        <v>9480</v>
      </c>
      <c r="B2487" t="s">
        <v>9481</v>
      </c>
      <c r="C2487" s="1" t="str">
        <f t="shared" si="389"/>
        <v>21:0455</v>
      </c>
      <c r="D2487" s="1" t="str">
        <f t="shared" si="396"/>
        <v>21:0149</v>
      </c>
      <c r="E2487" t="s">
        <v>9437</v>
      </c>
      <c r="F2487" t="s">
        <v>9482</v>
      </c>
      <c r="H2487">
        <v>54.472382899999999</v>
      </c>
      <c r="I2487">
        <v>-130.31401930000001</v>
      </c>
      <c r="J2487" s="1" t="str">
        <f t="shared" si="397"/>
        <v>NGR bulk stream sediment</v>
      </c>
      <c r="K2487" s="1" t="str">
        <f t="shared" si="398"/>
        <v>&lt;177 micron (NGR)</v>
      </c>
      <c r="L2487">
        <v>128</v>
      </c>
      <c r="M2487" t="s">
        <v>72</v>
      </c>
      <c r="N2487">
        <v>2486</v>
      </c>
      <c r="O2487">
        <v>4</v>
      </c>
    </row>
    <row r="2488" spans="1:15" hidden="1" x14ac:dyDescent="0.3">
      <c r="A2488" t="s">
        <v>9483</v>
      </c>
      <c r="B2488" t="s">
        <v>9484</v>
      </c>
      <c r="C2488" s="1" t="str">
        <f t="shared" si="389"/>
        <v>21:0455</v>
      </c>
      <c r="D2488" s="1" t="str">
        <f t="shared" si="396"/>
        <v>21:0149</v>
      </c>
      <c r="E2488" t="s">
        <v>9485</v>
      </c>
      <c r="F2488" t="s">
        <v>9486</v>
      </c>
      <c r="H2488">
        <v>54.461756399999999</v>
      </c>
      <c r="I2488">
        <v>-130.31852280000001</v>
      </c>
      <c r="J2488" s="1" t="str">
        <f t="shared" si="397"/>
        <v>NGR bulk stream sediment</v>
      </c>
      <c r="K2488" s="1" t="str">
        <f t="shared" si="398"/>
        <v>&lt;177 micron (NGR)</v>
      </c>
      <c r="L2488">
        <v>128</v>
      </c>
      <c r="M2488" t="s">
        <v>82</v>
      </c>
      <c r="N2488">
        <v>2487</v>
      </c>
      <c r="O2488">
        <v>3</v>
      </c>
    </row>
    <row r="2489" spans="1:15" hidden="1" x14ac:dyDescent="0.3">
      <c r="A2489" t="s">
        <v>9487</v>
      </c>
      <c r="B2489" t="s">
        <v>9488</v>
      </c>
      <c r="C2489" s="1" t="str">
        <f t="shared" si="389"/>
        <v>21:0455</v>
      </c>
      <c r="D2489" s="1" t="str">
        <f t="shared" si="396"/>
        <v>21:0149</v>
      </c>
      <c r="E2489" t="s">
        <v>9489</v>
      </c>
      <c r="F2489" t="s">
        <v>9490</v>
      </c>
      <c r="H2489">
        <v>54.439457300000001</v>
      </c>
      <c r="I2489">
        <v>-130.32782829999999</v>
      </c>
      <c r="J2489" s="1" t="str">
        <f t="shared" si="397"/>
        <v>NGR bulk stream sediment</v>
      </c>
      <c r="K2489" s="1" t="str">
        <f t="shared" si="398"/>
        <v>&lt;177 micron (NGR)</v>
      </c>
      <c r="L2489">
        <v>128</v>
      </c>
      <c r="M2489" t="s">
        <v>87</v>
      </c>
      <c r="N2489">
        <v>2488</v>
      </c>
      <c r="O2489">
        <v>2</v>
      </c>
    </row>
    <row r="2490" spans="1:15" hidden="1" x14ac:dyDescent="0.3">
      <c r="A2490" t="s">
        <v>9491</v>
      </c>
      <c r="B2490" t="s">
        <v>9492</v>
      </c>
      <c r="C2490" s="1" t="str">
        <f t="shared" si="389"/>
        <v>21:0455</v>
      </c>
      <c r="D2490" s="1" t="str">
        <f t="shared" si="396"/>
        <v>21:0149</v>
      </c>
      <c r="E2490" t="s">
        <v>9493</v>
      </c>
      <c r="F2490" t="s">
        <v>9494</v>
      </c>
      <c r="H2490">
        <v>54.421982800000002</v>
      </c>
      <c r="I2490">
        <v>-130.2908722</v>
      </c>
      <c r="J2490" s="1" t="str">
        <f t="shared" si="397"/>
        <v>NGR bulk stream sediment</v>
      </c>
      <c r="K2490" s="1" t="str">
        <f t="shared" si="398"/>
        <v>&lt;177 micron (NGR)</v>
      </c>
      <c r="L2490">
        <v>128</v>
      </c>
      <c r="M2490" t="s">
        <v>92</v>
      </c>
      <c r="N2490">
        <v>2489</v>
      </c>
      <c r="O2490">
        <v>2</v>
      </c>
    </row>
    <row r="2491" spans="1:15" hidden="1" x14ac:dyDescent="0.3">
      <c r="A2491" t="s">
        <v>9495</v>
      </c>
      <c r="B2491" t="s">
        <v>9496</v>
      </c>
      <c r="C2491" s="1" t="str">
        <f t="shared" si="389"/>
        <v>21:0455</v>
      </c>
      <c r="D2491" s="1" t="str">
        <f t="shared" si="396"/>
        <v>21:0149</v>
      </c>
      <c r="E2491" t="s">
        <v>9497</v>
      </c>
      <c r="F2491" t="s">
        <v>9498</v>
      </c>
      <c r="H2491">
        <v>54.4052881</v>
      </c>
      <c r="I2491">
        <v>-130.2879294</v>
      </c>
      <c r="J2491" s="1" t="str">
        <f t="shared" si="397"/>
        <v>NGR bulk stream sediment</v>
      </c>
      <c r="K2491" s="1" t="str">
        <f t="shared" si="398"/>
        <v>&lt;177 micron (NGR)</v>
      </c>
      <c r="L2491">
        <v>128</v>
      </c>
      <c r="M2491" t="s">
        <v>97</v>
      </c>
      <c r="N2491">
        <v>2490</v>
      </c>
      <c r="O2491">
        <v>3</v>
      </c>
    </row>
    <row r="2492" spans="1:15" hidden="1" x14ac:dyDescent="0.3">
      <c r="A2492" t="s">
        <v>9499</v>
      </c>
      <c r="B2492" t="s">
        <v>9500</v>
      </c>
      <c r="C2492" s="1" t="str">
        <f t="shared" si="389"/>
        <v>21:0455</v>
      </c>
      <c r="D2492" s="1" t="str">
        <f t="shared" si="396"/>
        <v>21:0149</v>
      </c>
      <c r="E2492" t="s">
        <v>9501</v>
      </c>
      <c r="F2492" t="s">
        <v>9502</v>
      </c>
      <c r="H2492">
        <v>54.409348999999999</v>
      </c>
      <c r="I2492">
        <v>-130.2719549</v>
      </c>
      <c r="J2492" s="1" t="str">
        <f t="shared" si="397"/>
        <v>NGR bulk stream sediment</v>
      </c>
      <c r="K2492" s="1" t="str">
        <f t="shared" si="398"/>
        <v>&lt;177 micron (NGR)</v>
      </c>
      <c r="L2492">
        <v>128</v>
      </c>
      <c r="M2492" t="s">
        <v>102</v>
      </c>
      <c r="N2492">
        <v>2491</v>
      </c>
      <c r="O2492">
        <v>2</v>
      </c>
    </row>
    <row r="2493" spans="1:15" hidden="1" x14ac:dyDescent="0.3">
      <c r="A2493" t="s">
        <v>9503</v>
      </c>
      <c r="B2493" t="s">
        <v>9504</v>
      </c>
      <c r="C2493" s="1" t="str">
        <f t="shared" si="389"/>
        <v>21:0455</v>
      </c>
      <c r="D2493" s="1" t="str">
        <f t="shared" si="396"/>
        <v>21:0149</v>
      </c>
      <c r="E2493" t="s">
        <v>9505</v>
      </c>
      <c r="F2493" t="s">
        <v>9506</v>
      </c>
      <c r="H2493">
        <v>54.422676799999998</v>
      </c>
      <c r="I2493">
        <v>-130.18619190000001</v>
      </c>
      <c r="J2493" s="1" t="str">
        <f t="shared" si="397"/>
        <v>NGR bulk stream sediment</v>
      </c>
      <c r="K2493" s="1" t="str">
        <f t="shared" si="398"/>
        <v>&lt;177 micron (NGR)</v>
      </c>
      <c r="L2493">
        <v>128</v>
      </c>
      <c r="M2493" t="s">
        <v>107</v>
      </c>
      <c r="N2493">
        <v>2492</v>
      </c>
      <c r="O2493">
        <v>3</v>
      </c>
    </row>
    <row r="2494" spans="1:15" hidden="1" x14ac:dyDescent="0.3">
      <c r="A2494" t="s">
        <v>9507</v>
      </c>
      <c r="B2494" t="s">
        <v>9508</v>
      </c>
      <c r="C2494" s="1" t="str">
        <f t="shared" si="389"/>
        <v>21:0455</v>
      </c>
      <c r="D2494" s="1" t="str">
        <f t="shared" si="396"/>
        <v>21:0149</v>
      </c>
      <c r="E2494" t="s">
        <v>9509</v>
      </c>
      <c r="F2494" t="s">
        <v>9510</v>
      </c>
      <c r="H2494">
        <v>54.417887299999997</v>
      </c>
      <c r="I2494">
        <v>-130.2007097</v>
      </c>
      <c r="J2494" s="1" t="str">
        <f t="shared" si="397"/>
        <v>NGR bulk stream sediment</v>
      </c>
      <c r="K2494" s="1" t="str">
        <f t="shared" si="398"/>
        <v>&lt;177 micron (NGR)</v>
      </c>
      <c r="L2494">
        <v>128</v>
      </c>
      <c r="M2494" t="s">
        <v>112</v>
      </c>
      <c r="N2494">
        <v>2493</v>
      </c>
      <c r="O2494">
        <v>4</v>
      </c>
    </row>
    <row r="2495" spans="1:15" hidden="1" x14ac:dyDescent="0.3">
      <c r="A2495" t="s">
        <v>9511</v>
      </c>
      <c r="B2495" t="s">
        <v>9512</v>
      </c>
      <c r="C2495" s="1" t="str">
        <f t="shared" si="389"/>
        <v>21:0455</v>
      </c>
      <c r="D2495" s="1" t="str">
        <f t="shared" si="396"/>
        <v>21:0149</v>
      </c>
      <c r="E2495" t="s">
        <v>9513</v>
      </c>
      <c r="F2495" t="s">
        <v>9514</v>
      </c>
      <c r="H2495">
        <v>54.392898099999996</v>
      </c>
      <c r="I2495">
        <v>-130.1873525</v>
      </c>
      <c r="J2495" s="1" t="str">
        <f t="shared" si="397"/>
        <v>NGR bulk stream sediment</v>
      </c>
      <c r="K2495" s="1" t="str">
        <f t="shared" si="398"/>
        <v>&lt;177 micron (NGR)</v>
      </c>
      <c r="L2495">
        <v>129</v>
      </c>
      <c r="M2495" t="s">
        <v>19</v>
      </c>
      <c r="N2495">
        <v>2494</v>
      </c>
      <c r="O2495">
        <v>4</v>
      </c>
    </row>
    <row r="2496" spans="1:15" hidden="1" x14ac:dyDescent="0.3">
      <c r="A2496" t="s">
        <v>9515</v>
      </c>
      <c r="B2496" t="s">
        <v>9516</v>
      </c>
      <c r="C2496" s="1" t="str">
        <f t="shared" si="389"/>
        <v>21:0455</v>
      </c>
      <c r="D2496" s="1" t="str">
        <f t="shared" si="396"/>
        <v>21:0149</v>
      </c>
      <c r="E2496" t="s">
        <v>9513</v>
      </c>
      <c r="F2496" t="s">
        <v>9517</v>
      </c>
      <c r="H2496">
        <v>54.392898099999996</v>
      </c>
      <c r="I2496">
        <v>-130.1873525</v>
      </c>
      <c r="J2496" s="1" t="str">
        <f t="shared" si="397"/>
        <v>NGR bulk stream sediment</v>
      </c>
      <c r="K2496" s="1" t="str">
        <f t="shared" si="398"/>
        <v>&lt;177 micron (NGR)</v>
      </c>
      <c r="L2496">
        <v>129</v>
      </c>
      <c r="M2496" t="s">
        <v>72</v>
      </c>
      <c r="N2496">
        <v>2495</v>
      </c>
      <c r="O2496">
        <v>3</v>
      </c>
    </row>
    <row r="2497" spans="1:15" hidden="1" x14ac:dyDescent="0.3">
      <c r="A2497" t="s">
        <v>9518</v>
      </c>
      <c r="B2497" t="s">
        <v>9519</v>
      </c>
      <c r="C2497" s="1" t="str">
        <f t="shared" si="389"/>
        <v>21:0455</v>
      </c>
      <c r="D2497" s="1" t="str">
        <f t="shared" si="396"/>
        <v>21:0149</v>
      </c>
      <c r="E2497" t="s">
        <v>9520</v>
      </c>
      <c r="F2497" t="s">
        <v>9521</v>
      </c>
      <c r="H2497">
        <v>54.400306999999998</v>
      </c>
      <c r="I2497">
        <v>-130.2381705</v>
      </c>
      <c r="J2497" s="1" t="str">
        <f t="shared" si="397"/>
        <v>NGR bulk stream sediment</v>
      </c>
      <c r="K2497" s="1" t="str">
        <f t="shared" si="398"/>
        <v>&lt;177 micron (NGR)</v>
      </c>
      <c r="L2497">
        <v>129</v>
      </c>
      <c r="M2497" t="s">
        <v>24</v>
      </c>
      <c r="N2497">
        <v>2496</v>
      </c>
      <c r="O2497">
        <v>3</v>
      </c>
    </row>
    <row r="2498" spans="1:15" hidden="1" x14ac:dyDescent="0.3">
      <c r="A2498" t="s">
        <v>9522</v>
      </c>
      <c r="B2498" t="s">
        <v>9523</v>
      </c>
      <c r="C2498" s="1" t="str">
        <f t="shared" ref="C2498:C2509" si="399">HYPERLINK("https://geochem.nrcan.gc.ca/cdogs/content/bdl/bdl210455_e.htm", "21:0455")</f>
        <v>21:0455</v>
      </c>
      <c r="D2498" s="1" t="str">
        <f t="shared" si="396"/>
        <v>21:0149</v>
      </c>
      <c r="E2498" t="s">
        <v>9520</v>
      </c>
      <c r="F2498" t="s">
        <v>9524</v>
      </c>
      <c r="H2498">
        <v>54.400306999999998</v>
      </c>
      <c r="I2498">
        <v>-130.2381705</v>
      </c>
      <c r="J2498" s="1" t="str">
        <f t="shared" si="397"/>
        <v>NGR bulk stream sediment</v>
      </c>
      <c r="K2498" s="1" t="str">
        <f t="shared" si="398"/>
        <v>&lt;177 micron (NGR)</v>
      </c>
      <c r="L2498">
        <v>129</v>
      </c>
      <c r="M2498" t="s">
        <v>28</v>
      </c>
      <c r="N2498">
        <v>2497</v>
      </c>
      <c r="O2498">
        <v>4</v>
      </c>
    </row>
    <row r="2499" spans="1:15" hidden="1" x14ac:dyDescent="0.3">
      <c r="A2499" t="s">
        <v>9525</v>
      </c>
      <c r="B2499" t="s">
        <v>9526</v>
      </c>
      <c r="C2499" s="1" t="str">
        <f t="shared" si="399"/>
        <v>21:0455</v>
      </c>
      <c r="D2499" s="1" t="str">
        <f t="shared" si="396"/>
        <v>21:0149</v>
      </c>
      <c r="E2499" t="s">
        <v>9527</v>
      </c>
      <c r="F2499" t="s">
        <v>9528</v>
      </c>
      <c r="H2499">
        <v>54.346080299999997</v>
      </c>
      <c r="I2499">
        <v>-130.1312203</v>
      </c>
      <c r="J2499" s="1" t="str">
        <f t="shared" si="397"/>
        <v>NGR bulk stream sediment</v>
      </c>
      <c r="K2499" s="1" t="str">
        <f t="shared" si="398"/>
        <v>&lt;177 micron (NGR)</v>
      </c>
      <c r="L2499">
        <v>129</v>
      </c>
      <c r="M2499" t="s">
        <v>38</v>
      </c>
      <c r="N2499">
        <v>2498</v>
      </c>
      <c r="O2499">
        <v>8</v>
      </c>
    </row>
    <row r="2500" spans="1:15" hidden="1" x14ac:dyDescent="0.3">
      <c r="A2500" t="s">
        <v>9529</v>
      </c>
      <c r="B2500" t="s">
        <v>9530</v>
      </c>
      <c r="C2500" s="1" t="str">
        <f t="shared" si="399"/>
        <v>21:0455</v>
      </c>
      <c r="D2500" s="1" t="str">
        <f t="shared" si="396"/>
        <v>21:0149</v>
      </c>
      <c r="E2500" t="s">
        <v>9531</v>
      </c>
      <c r="F2500" t="s">
        <v>9532</v>
      </c>
      <c r="H2500">
        <v>54.342131999999999</v>
      </c>
      <c r="I2500">
        <v>-130.18210959999999</v>
      </c>
      <c r="J2500" s="1" t="str">
        <f t="shared" si="397"/>
        <v>NGR bulk stream sediment</v>
      </c>
      <c r="K2500" s="1" t="str">
        <f t="shared" si="398"/>
        <v>&lt;177 micron (NGR)</v>
      </c>
      <c r="L2500">
        <v>129</v>
      </c>
      <c r="M2500" t="s">
        <v>43</v>
      </c>
      <c r="N2500">
        <v>2499</v>
      </c>
      <c r="O2500">
        <v>4</v>
      </c>
    </row>
    <row r="2501" spans="1:15" hidden="1" x14ac:dyDescent="0.3">
      <c r="A2501" t="s">
        <v>9533</v>
      </c>
      <c r="B2501" t="s">
        <v>9534</v>
      </c>
      <c r="C2501" s="1" t="str">
        <f t="shared" si="399"/>
        <v>21:0455</v>
      </c>
      <c r="D2501" s="1" t="str">
        <f t="shared" si="396"/>
        <v>21:0149</v>
      </c>
      <c r="E2501" t="s">
        <v>9535</v>
      </c>
      <c r="F2501" t="s">
        <v>9536</v>
      </c>
      <c r="H2501">
        <v>54.352755600000002</v>
      </c>
      <c r="I2501">
        <v>-130.1765973</v>
      </c>
      <c r="J2501" s="1" t="str">
        <f t="shared" si="397"/>
        <v>NGR bulk stream sediment</v>
      </c>
      <c r="K2501" s="1" t="str">
        <f t="shared" si="398"/>
        <v>&lt;177 micron (NGR)</v>
      </c>
      <c r="L2501">
        <v>129</v>
      </c>
      <c r="M2501" t="s">
        <v>48</v>
      </c>
      <c r="N2501">
        <v>2500</v>
      </c>
      <c r="O2501">
        <v>2</v>
      </c>
    </row>
    <row r="2502" spans="1:15" hidden="1" x14ac:dyDescent="0.3">
      <c r="A2502" t="s">
        <v>9537</v>
      </c>
      <c r="B2502" t="s">
        <v>9538</v>
      </c>
      <c r="C2502" s="1" t="str">
        <f t="shared" si="399"/>
        <v>21:0455</v>
      </c>
      <c r="D2502" s="1" t="str">
        <f t="shared" si="396"/>
        <v>21:0149</v>
      </c>
      <c r="E2502" t="s">
        <v>9539</v>
      </c>
      <c r="F2502" t="s">
        <v>9540</v>
      </c>
      <c r="H2502">
        <v>54.362565699999998</v>
      </c>
      <c r="I2502">
        <v>-130.20984319999999</v>
      </c>
      <c r="J2502" s="1" t="str">
        <f t="shared" si="397"/>
        <v>NGR bulk stream sediment</v>
      </c>
      <c r="K2502" s="1" t="str">
        <f t="shared" si="398"/>
        <v>&lt;177 micron (NGR)</v>
      </c>
      <c r="L2502">
        <v>129</v>
      </c>
      <c r="M2502" t="s">
        <v>53</v>
      </c>
      <c r="N2502">
        <v>2501</v>
      </c>
      <c r="O2502">
        <v>2</v>
      </c>
    </row>
    <row r="2503" spans="1:15" hidden="1" x14ac:dyDescent="0.3">
      <c r="A2503" t="s">
        <v>9541</v>
      </c>
      <c r="B2503" t="s">
        <v>9542</v>
      </c>
      <c r="C2503" s="1" t="str">
        <f t="shared" si="399"/>
        <v>21:0455</v>
      </c>
      <c r="D2503" s="1" t="str">
        <f t="shared" si="396"/>
        <v>21:0149</v>
      </c>
      <c r="E2503" t="s">
        <v>9543</v>
      </c>
      <c r="F2503" t="s">
        <v>9544</v>
      </c>
      <c r="H2503">
        <v>54.339831699999998</v>
      </c>
      <c r="I2503">
        <v>-130.24118759999999</v>
      </c>
      <c r="J2503" s="1" t="str">
        <f t="shared" si="397"/>
        <v>NGR bulk stream sediment</v>
      </c>
      <c r="K2503" s="1" t="str">
        <f t="shared" si="398"/>
        <v>&lt;177 micron (NGR)</v>
      </c>
      <c r="L2503">
        <v>129</v>
      </c>
      <c r="M2503" t="s">
        <v>58</v>
      </c>
      <c r="N2503">
        <v>2502</v>
      </c>
      <c r="O2503">
        <v>2</v>
      </c>
    </row>
    <row r="2504" spans="1:15" hidden="1" x14ac:dyDescent="0.3">
      <c r="A2504" t="s">
        <v>9545</v>
      </c>
      <c r="B2504" t="s">
        <v>9546</v>
      </c>
      <c r="C2504" s="1" t="str">
        <f t="shared" si="399"/>
        <v>21:0455</v>
      </c>
      <c r="D2504" s="1" t="str">
        <f>HYPERLINK("https://geochem.nrcan.gc.ca/cdogs/content/svy/svy_e.htm", "")</f>
        <v/>
      </c>
      <c r="G2504" s="1" t="str">
        <f>HYPERLINK("https://geochem.nrcan.gc.ca/cdogs/content/cr_/cr_00119_e.htm", "119")</f>
        <v>119</v>
      </c>
      <c r="J2504" t="s">
        <v>31</v>
      </c>
      <c r="K2504" t="s">
        <v>32</v>
      </c>
      <c r="L2504">
        <v>129</v>
      </c>
      <c r="M2504" t="s">
        <v>33</v>
      </c>
      <c r="N2504">
        <v>2503</v>
      </c>
      <c r="O2504">
        <v>3</v>
      </c>
    </row>
    <row r="2505" spans="1:15" hidden="1" x14ac:dyDescent="0.3">
      <c r="A2505" t="s">
        <v>9547</v>
      </c>
      <c r="B2505" t="s">
        <v>9548</v>
      </c>
      <c r="C2505" s="1" t="str">
        <f t="shared" si="399"/>
        <v>21:0455</v>
      </c>
      <c r="D2505" s="1" t="str">
        <f>HYPERLINK("https://geochem.nrcan.gc.ca/cdogs/content/svy/svy210149_e.htm", "21:0149")</f>
        <v>21:0149</v>
      </c>
      <c r="E2505" t="s">
        <v>9549</v>
      </c>
      <c r="F2505" t="s">
        <v>9550</v>
      </c>
      <c r="H2505">
        <v>54.303761399999999</v>
      </c>
      <c r="I2505">
        <v>-130.24045419999999</v>
      </c>
      <c r="J2505" s="1" t="str">
        <f t="shared" ref="J2505:J2519" si="400">HYPERLINK("https://geochem.nrcan.gc.ca/cdogs/content/kwd/kwd020030_e.htm", "NGR bulk stream sediment")</f>
        <v>NGR bulk stream sediment</v>
      </c>
      <c r="K2505" s="1" t="str">
        <f t="shared" ref="K2505:K2519" si="401">HYPERLINK("https://geochem.nrcan.gc.ca/cdogs/content/kwd/kwd080006_e.htm", "&lt;177 micron (NGR)")</f>
        <v>&lt;177 micron (NGR)</v>
      </c>
      <c r="L2505">
        <v>129</v>
      </c>
      <c r="M2505" t="s">
        <v>63</v>
      </c>
      <c r="N2505">
        <v>2504</v>
      </c>
      <c r="O2505">
        <v>3</v>
      </c>
    </row>
    <row r="2506" spans="1:15" hidden="1" x14ac:dyDescent="0.3">
      <c r="A2506" t="s">
        <v>9551</v>
      </c>
      <c r="B2506" t="s">
        <v>9552</v>
      </c>
      <c r="C2506" s="1" t="str">
        <f t="shared" si="399"/>
        <v>21:0455</v>
      </c>
      <c r="D2506" s="1" t="str">
        <f>HYPERLINK("https://geochem.nrcan.gc.ca/cdogs/content/svy/svy210149_e.htm", "21:0149")</f>
        <v>21:0149</v>
      </c>
      <c r="E2506" t="s">
        <v>9553</v>
      </c>
      <c r="F2506" t="s">
        <v>9554</v>
      </c>
      <c r="H2506">
        <v>54.307505300000003</v>
      </c>
      <c r="I2506">
        <v>-130.19813110000001</v>
      </c>
      <c r="J2506" s="1" t="str">
        <f t="shared" si="400"/>
        <v>NGR bulk stream sediment</v>
      </c>
      <c r="K2506" s="1" t="str">
        <f t="shared" si="401"/>
        <v>&lt;177 micron (NGR)</v>
      </c>
      <c r="L2506">
        <v>129</v>
      </c>
      <c r="M2506" t="s">
        <v>68</v>
      </c>
      <c r="N2506">
        <v>2505</v>
      </c>
      <c r="O2506">
        <v>7</v>
      </c>
    </row>
    <row r="2507" spans="1:15" hidden="1" x14ac:dyDescent="0.3">
      <c r="A2507" t="s">
        <v>9555</v>
      </c>
      <c r="B2507" t="s">
        <v>9556</v>
      </c>
      <c r="C2507" s="1" t="str">
        <f t="shared" si="399"/>
        <v>21:0455</v>
      </c>
      <c r="D2507" s="1" t="str">
        <f>HYPERLINK("https://geochem.nrcan.gc.ca/cdogs/content/svy/svy210149_e.htm", "21:0149")</f>
        <v>21:0149</v>
      </c>
      <c r="E2507" t="s">
        <v>9557</v>
      </c>
      <c r="F2507" t="s">
        <v>9558</v>
      </c>
      <c r="H2507">
        <v>54.291541199999998</v>
      </c>
      <c r="I2507">
        <v>-130.1274349</v>
      </c>
      <c r="J2507" s="1" t="str">
        <f t="shared" si="400"/>
        <v>NGR bulk stream sediment</v>
      </c>
      <c r="K2507" s="1" t="str">
        <f t="shared" si="401"/>
        <v>&lt;177 micron (NGR)</v>
      </c>
      <c r="L2507">
        <v>129</v>
      </c>
      <c r="M2507" t="s">
        <v>77</v>
      </c>
      <c r="N2507">
        <v>2506</v>
      </c>
      <c r="O2507">
        <v>7</v>
      </c>
    </row>
    <row r="2508" spans="1:15" hidden="1" x14ac:dyDescent="0.3">
      <c r="A2508" t="s">
        <v>9559</v>
      </c>
      <c r="B2508" t="s">
        <v>9560</v>
      </c>
      <c r="C2508" s="1" t="str">
        <f t="shared" si="399"/>
        <v>21:0455</v>
      </c>
      <c r="D2508" s="1" t="str">
        <f>HYPERLINK("https://geochem.nrcan.gc.ca/cdogs/content/svy/svy210149_e.htm", "21:0149")</f>
        <v>21:0149</v>
      </c>
      <c r="E2508" t="s">
        <v>9561</v>
      </c>
      <c r="F2508" t="s">
        <v>9562</v>
      </c>
      <c r="H2508">
        <v>54.294068000000003</v>
      </c>
      <c r="I2508">
        <v>-130.1359248</v>
      </c>
      <c r="J2508" s="1" t="str">
        <f t="shared" si="400"/>
        <v>NGR bulk stream sediment</v>
      </c>
      <c r="K2508" s="1" t="str">
        <f t="shared" si="401"/>
        <v>&lt;177 micron (NGR)</v>
      </c>
      <c r="L2508">
        <v>129</v>
      </c>
      <c r="M2508" t="s">
        <v>82</v>
      </c>
      <c r="N2508">
        <v>2507</v>
      </c>
      <c r="O2508">
        <v>5</v>
      </c>
    </row>
    <row r="2509" spans="1:15" hidden="1" x14ac:dyDescent="0.3">
      <c r="A2509" t="s">
        <v>9563</v>
      </c>
      <c r="B2509" t="s">
        <v>9564</v>
      </c>
      <c r="C2509" s="1" t="str">
        <f t="shared" si="399"/>
        <v>21:0455</v>
      </c>
      <c r="D2509" s="1" t="str">
        <f>HYPERLINK("https://geochem.nrcan.gc.ca/cdogs/content/svy/svy210149_e.htm", "21:0149")</f>
        <v>21:0149</v>
      </c>
      <c r="E2509" t="s">
        <v>9565</v>
      </c>
      <c r="F2509" t="s">
        <v>9566</v>
      </c>
      <c r="H2509">
        <v>54.272867699999999</v>
      </c>
      <c r="I2509">
        <v>-130.19518930000001</v>
      </c>
      <c r="J2509" s="1" t="str">
        <f t="shared" si="400"/>
        <v>NGR bulk stream sediment</v>
      </c>
      <c r="K2509" s="1" t="str">
        <f t="shared" si="401"/>
        <v>&lt;177 micron (NGR)</v>
      </c>
      <c r="L2509">
        <v>129</v>
      </c>
      <c r="M2509" t="s">
        <v>87</v>
      </c>
      <c r="N2509">
        <v>2508</v>
      </c>
      <c r="O2509">
        <v>4</v>
      </c>
    </row>
    <row r="2510" spans="1:15" hidden="1" x14ac:dyDescent="0.3">
      <c r="A2510" t="s">
        <v>9567</v>
      </c>
      <c r="B2510" t="s">
        <v>9568</v>
      </c>
      <c r="C2510" s="1" t="str">
        <f t="shared" ref="C2510:C2573" si="402">HYPERLINK("https://geochem.nrcan.gc.ca/cdogs/content/bdl/bdl210458_e.htm", "21:0458")</f>
        <v>21:0458</v>
      </c>
      <c r="D2510" s="1" t="str">
        <f t="shared" ref="D2510:D2519" si="403">HYPERLINK("https://geochem.nrcan.gc.ca/cdogs/content/svy/svy210150_e.htm", "21:0150")</f>
        <v>21:0150</v>
      </c>
      <c r="E2510" t="s">
        <v>9569</v>
      </c>
      <c r="F2510" t="s">
        <v>9570</v>
      </c>
      <c r="H2510">
        <v>55.019167899999999</v>
      </c>
      <c r="I2510">
        <v>-130.12961229999999</v>
      </c>
      <c r="J2510" s="1" t="str">
        <f t="shared" si="400"/>
        <v>NGR bulk stream sediment</v>
      </c>
      <c r="K2510" s="1" t="str">
        <f t="shared" si="401"/>
        <v>&lt;177 micron (NGR)</v>
      </c>
      <c r="L2510">
        <v>1</v>
      </c>
      <c r="M2510" t="s">
        <v>19</v>
      </c>
      <c r="N2510">
        <v>1</v>
      </c>
      <c r="O2510">
        <v>5</v>
      </c>
    </row>
    <row r="2511" spans="1:15" hidden="1" x14ac:dyDescent="0.3">
      <c r="A2511" t="s">
        <v>9571</v>
      </c>
      <c r="B2511" t="s">
        <v>9572</v>
      </c>
      <c r="C2511" s="1" t="str">
        <f t="shared" si="402"/>
        <v>21:0458</v>
      </c>
      <c r="D2511" s="1" t="str">
        <f t="shared" si="403"/>
        <v>21:0150</v>
      </c>
      <c r="E2511" t="s">
        <v>9573</v>
      </c>
      <c r="F2511" t="s">
        <v>9574</v>
      </c>
      <c r="H2511">
        <v>55.083014300000002</v>
      </c>
      <c r="I2511">
        <v>-130.0096691</v>
      </c>
      <c r="J2511" s="1" t="str">
        <f t="shared" si="400"/>
        <v>NGR bulk stream sediment</v>
      </c>
      <c r="K2511" s="1" t="str">
        <f t="shared" si="401"/>
        <v>&lt;177 micron (NGR)</v>
      </c>
      <c r="L2511">
        <v>1</v>
      </c>
      <c r="M2511" t="s">
        <v>38</v>
      </c>
      <c r="N2511">
        <v>2</v>
      </c>
      <c r="O2511">
        <v>3</v>
      </c>
    </row>
    <row r="2512" spans="1:15" hidden="1" x14ac:dyDescent="0.3">
      <c r="A2512" t="s">
        <v>9575</v>
      </c>
      <c r="B2512" t="s">
        <v>9576</v>
      </c>
      <c r="C2512" s="1" t="str">
        <f t="shared" si="402"/>
        <v>21:0458</v>
      </c>
      <c r="D2512" s="1" t="str">
        <f t="shared" si="403"/>
        <v>21:0150</v>
      </c>
      <c r="E2512" t="s">
        <v>9577</v>
      </c>
      <c r="F2512" t="s">
        <v>9578</v>
      </c>
      <c r="H2512">
        <v>55.060068399999999</v>
      </c>
      <c r="I2512">
        <v>-130.0269533</v>
      </c>
      <c r="J2512" s="1" t="str">
        <f t="shared" si="400"/>
        <v>NGR bulk stream sediment</v>
      </c>
      <c r="K2512" s="1" t="str">
        <f t="shared" si="401"/>
        <v>&lt;177 micron (NGR)</v>
      </c>
      <c r="L2512">
        <v>1</v>
      </c>
      <c r="M2512" t="s">
        <v>43</v>
      </c>
      <c r="N2512">
        <v>3</v>
      </c>
      <c r="O2512">
        <v>3</v>
      </c>
    </row>
    <row r="2513" spans="1:15" hidden="1" x14ac:dyDescent="0.3">
      <c r="A2513" t="s">
        <v>9579</v>
      </c>
      <c r="B2513" t="s">
        <v>9580</v>
      </c>
      <c r="C2513" s="1" t="str">
        <f t="shared" si="402"/>
        <v>21:0458</v>
      </c>
      <c r="D2513" s="1" t="str">
        <f t="shared" si="403"/>
        <v>21:0150</v>
      </c>
      <c r="E2513" t="s">
        <v>9581</v>
      </c>
      <c r="F2513" t="s">
        <v>9582</v>
      </c>
      <c r="H2513">
        <v>55.050314399999998</v>
      </c>
      <c r="I2513">
        <v>-130.03152399999999</v>
      </c>
      <c r="J2513" s="1" t="str">
        <f t="shared" si="400"/>
        <v>NGR bulk stream sediment</v>
      </c>
      <c r="K2513" s="1" t="str">
        <f t="shared" si="401"/>
        <v>&lt;177 micron (NGR)</v>
      </c>
      <c r="L2513">
        <v>1</v>
      </c>
      <c r="M2513" t="s">
        <v>48</v>
      </c>
      <c r="N2513">
        <v>4</v>
      </c>
      <c r="O2513">
        <v>7</v>
      </c>
    </row>
    <row r="2514" spans="1:15" hidden="1" x14ac:dyDescent="0.3">
      <c r="A2514" t="s">
        <v>9583</v>
      </c>
      <c r="B2514" t="s">
        <v>9584</v>
      </c>
      <c r="C2514" s="1" t="str">
        <f t="shared" si="402"/>
        <v>21:0458</v>
      </c>
      <c r="D2514" s="1" t="str">
        <f t="shared" si="403"/>
        <v>21:0150</v>
      </c>
      <c r="E2514" t="s">
        <v>9585</v>
      </c>
      <c r="F2514" t="s">
        <v>9586</v>
      </c>
      <c r="H2514">
        <v>55.040409599999997</v>
      </c>
      <c r="I2514">
        <v>-130.03478989999999</v>
      </c>
      <c r="J2514" s="1" t="str">
        <f t="shared" si="400"/>
        <v>NGR bulk stream sediment</v>
      </c>
      <c r="K2514" s="1" t="str">
        <f t="shared" si="401"/>
        <v>&lt;177 micron (NGR)</v>
      </c>
      <c r="L2514">
        <v>1</v>
      </c>
      <c r="M2514" t="s">
        <v>53</v>
      </c>
      <c r="N2514">
        <v>5</v>
      </c>
      <c r="O2514">
        <v>5</v>
      </c>
    </row>
    <row r="2515" spans="1:15" hidden="1" x14ac:dyDescent="0.3">
      <c r="A2515" t="s">
        <v>9587</v>
      </c>
      <c r="B2515" t="s">
        <v>9588</v>
      </c>
      <c r="C2515" s="1" t="str">
        <f t="shared" si="402"/>
        <v>21:0458</v>
      </c>
      <c r="D2515" s="1" t="str">
        <f t="shared" si="403"/>
        <v>21:0150</v>
      </c>
      <c r="E2515" t="s">
        <v>9589</v>
      </c>
      <c r="F2515" t="s">
        <v>9590</v>
      </c>
      <c r="H2515">
        <v>55.012262200000002</v>
      </c>
      <c r="I2515">
        <v>-130.05753469999999</v>
      </c>
      <c r="J2515" s="1" t="str">
        <f t="shared" si="400"/>
        <v>NGR bulk stream sediment</v>
      </c>
      <c r="K2515" s="1" t="str">
        <f t="shared" si="401"/>
        <v>&lt;177 micron (NGR)</v>
      </c>
      <c r="L2515">
        <v>1</v>
      </c>
      <c r="M2515" t="s">
        <v>58</v>
      </c>
      <c r="N2515">
        <v>6</v>
      </c>
      <c r="O2515">
        <v>5</v>
      </c>
    </row>
    <row r="2516" spans="1:15" hidden="1" x14ac:dyDescent="0.3">
      <c r="A2516" t="s">
        <v>9591</v>
      </c>
      <c r="B2516" t="s">
        <v>9592</v>
      </c>
      <c r="C2516" s="1" t="str">
        <f t="shared" si="402"/>
        <v>21:0458</v>
      </c>
      <c r="D2516" s="1" t="str">
        <f t="shared" si="403"/>
        <v>21:0150</v>
      </c>
      <c r="E2516" t="s">
        <v>9593</v>
      </c>
      <c r="F2516" t="s">
        <v>9594</v>
      </c>
      <c r="H2516">
        <v>55.004203799999999</v>
      </c>
      <c r="I2516">
        <v>-130.06839099999999</v>
      </c>
      <c r="J2516" s="1" t="str">
        <f t="shared" si="400"/>
        <v>NGR bulk stream sediment</v>
      </c>
      <c r="K2516" s="1" t="str">
        <f t="shared" si="401"/>
        <v>&lt;177 micron (NGR)</v>
      </c>
      <c r="L2516">
        <v>1</v>
      </c>
      <c r="M2516" t="s">
        <v>63</v>
      </c>
      <c r="N2516">
        <v>7</v>
      </c>
      <c r="O2516">
        <v>8</v>
      </c>
    </row>
    <row r="2517" spans="1:15" hidden="1" x14ac:dyDescent="0.3">
      <c r="A2517" t="s">
        <v>9595</v>
      </c>
      <c r="B2517" t="s">
        <v>9596</v>
      </c>
      <c r="C2517" s="1" t="str">
        <f t="shared" si="402"/>
        <v>21:0458</v>
      </c>
      <c r="D2517" s="1" t="str">
        <f t="shared" si="403"/>
        <v>21:0150</v>
      </c>
      <c r="E2517" t="s">
        <v>9569</v>
      </c>
      <c r="F2517" t="s">
        <v>9597</v>
      </c>
      <c r="H2517">
        <v>55.019167899999999</v>
      </c>
      <c r="I2517">
        <v>-130.12961229999999</v>
      </c>
      <c r="J2517" s="1" t="str">
        <f t="shared" si="400"/>
        <v>NGR bulk stream sediment</v>
      </c>
      <c r="K2517" s="1" t="str">
        <f t="shared" si="401"/>
        <v>&lt;177 micron (NGR)</v>
      </c>
      <c r="L2517">
        <v>1</v>
      </c>
      <c r="M2517" t="s">
        <v>72</v>
      </c>
      <c r="N2517">
        <v>8</v>
      </c>
      <c r="O2517">
        <v>3</v>
      </c>
    </row>
    <row r="2518" spans="1:15" hidden="1" x14ac:dyDescent="0.3">
      <c r="A2518" t="s">
        <v>9598</v>
      </c>
      <c r="B2518" t="s">
        <v>9599</v>
      </c>
      <c r="C2518" s="1" t="str">
        <f t="shared" si="402"/>
        <v>21:0458</v>
      </c>
      <c r="D2518" s="1" t="str">
        <f t="shared" si="403"/>
        <v>21:0150</v>
      </c>
      <c r="E2518" t="s">
        <v>9600</v>
      </c>
      <c r="F2518" t="s">
        <v>9601</v>
      </c>
      <c r="H2518">
        <v>55.054836399999999</v>
      </c>
      <c r="I2518">
        <v>-130.1451122</v>
      </c>
      <c r="J2518" s="1" t="str">
        <f t="shared" si="400"/>
        <v>NGR bulk stream sediment</v>
      </c>
      <c r="K2518" s="1" t="str">
        <f t="shared" si="401"/>
        <v>&lt;177 micron (NGR)</v>
      </c>
      <c r="L2518">
        <v>1</v>
      </c>
      <c r="M2518" t="s">
        <v>24</v>
      </c>
      <c r="N2518">
        <v>9</v>
      </c>
      <c r="O2518">
        <v>3</v>
      </c>
    </row>
    <row r="2519" spans="1:15" hidden="1" x14ac:dyDescent="0.3">
      <c r="A2519" t="s">
        <v>9602</v>
      </c>
      <c r="B2519" t="s">
        <v>9603</v>
      </c>
      <c r="C2519" s="1" t="str">
        <f t="shared" si="402"/>
        <v>21:0458</v>
      </c>
      <c r="D2519" s="1" t="str">
        <f t="shared" si="403"/>
        <v>21:0150</v>
      </c>
      <c r="E2519" t="s">
        <v>9600</v>
      </c>
      <c r="F2519" t="s">
        <v>9604</v>
      </c>
      <c r="H2519">
        <v>55.054836399999999</v>
      </c>
      <c r="I2519">
        <v>-130.1451122</v>
      </c>
      <c r="J2519" s="1" t="str">
        <f t="shared" si="400"/>
        <v>NGR bulk stream sediment</v>
      </c>
      <c r="K2519" s="1" t="str">
        <f t="shared" si="401"/>
        <v>&lt;177 micron (NGR)</v>
      </c>
      <c r="L2519">
        <v>1</v>
      </c>
      <c r="M2519" t="s">
        <v>28</v>
      </c>
      <c r="N2519">
        <v>10</v>
      </c>
      <c r="O2519">
        <v>5</v>
      </c>
    </row>
    <row r="2520" spans="1:15" hidden="1" x14ac:dyDescent="0.3">
      <c r="A2520" t="s">
        <v>9605</v>
      </c>
      <c r="B2520" t="s">
        <v>9606</v>
      </c>
      <c r="C2520" s="1" t="str">
        <f t="shared" si="402"/>
        <v>21:0458</v>
      </c>
      <c r="D2520" s="1" t="str">
        <f>HYPERLINK("https://geochem.nrcan.gc.ca/cdogs/content/svy/svy_e.htm", "")</f>
        <v/>
      </c>
      <c r="G2520" s="1" t="str">
        <f>HYPERLINK("https://geochem.nrcan.gc.ca/cdogs/content/cr_/cr_00120_e.htm", "120")</f>
        <v>120</v>
      </c>
      <c r="J2520" t="s">
        <v>31</v>
      </c>
      <c r="K2520" t="s">
        <v>32</v>
      </c>
      <c r="L2520">
        <v>1</v>
      </c>
      <c r="M2520" t="s">
        <v>33</v>
      </c>
      <c r="N2520">
        <v>11</v>
      </c>
      <c r="O2520">
        <v>2</v>
      </c>
    </row>
    <row r="2521" spans="1:15" hidden="1" x14ac:dyDescent="0.3">
      <c r="A2521" t="s">
        <v>9607</v>
      </c>
      <c r="B2521" t="s">
        <v>9608</v>
      </c>
      <c r="C2521" s="1" t="str">
        <f t="shared" si="402"/>
        <v>21:0458</v>
      </c>
      <c r="D2521" s="1" t="str">
        <f t="shared" ref="D2521:D2533" si="404">HYPERLINK("https://geochem.nrcan.gc.ca/cdogs/content/svy/svy210150_e.htm", "21:0150")</f>
        <v>21:0150</v>
      </c>
      <c r="E2521" t="s">
        <v>9609</v>
      </c>
      <c r="F2521" t="s">
        <v>9610</v>
      </c>
      <c r="H2521">
        <v>55.043942899999998</v>
      </c>
      <c r="I2521">
        <v>-130.13472290000001</v>
      </c>
      <c r="J2521" s="1" t="str">
        <f t="shared" ref="J2521:J2533" si="405">HYPERLINK("https://geochem.nrcan.gc.ca/cdogs/content/kwd/kwd020030_e.htm", "NGR bulk stream sediment")</f>
        <v>NGR bulk stream sediment</v>
      </c>
      <c r="K2521" s="1" t="str">
        <f t="shared" ref="K2521:K2533" si="406">HYPERLINK("https://geochem.nrcan.gc.ca/cdogs/content/kwd/kwd080006_e.htm", "&lt;177 micron (NGR)")</f>
        <v>&lt;177 micron (NGR)</v>
      </c>
      <c r="L2521">
        <v>1</v>
      </c>
      <c r="M2521" t="s">
        <v>68</v>
      </c>
      <c r="N2521">
        <v>12</v>
      </c>
      <c r="O2521">
        <v>7</v>
      </c>
    </row>
    <row r="2522" spans="1:15" hidden="1" x14ac:dyDescent="0.3">
      <c r="A2522" t="s">
        <v>9611</v>
      </c>
      <c r="B2522" t="s">
        <v>9612</v>
      </c>
      <c r="C2522" s="1" t="str">
        <f t="shared" si="402"/>
        <v>21:0458</v>
      </c>
      <c r="D2522" s="1" t="str">
        <f t="shared" si="404"/>
        <v>21:0150</v>
      </c>
      <c r="E2522" t="s">
        <v>9613</v>
      </c>
      <c r="F2522" t="s">
        <v>9614</v>
      </c>
      <c r="H2522">
        <v>55.109614200000003</v>
      </c>
      <c r="I2522">
        <v>-130.14120779999999</v>
      </c>
      <c r="J2522" s="1" t="str">
        <f t="shared" si="405"/>
        <v>NGR bulk stream sediment</v>
      </c>
      <c r="K2522" s="1" t="str">
        <f t="shared" si="406"/>
        <v>&lt;177 micron (NGR)</v>
      </c>
      <c r="L2522">
        <v>1</v>
      </c>
      <c r="M2522" t="s">
        <v>77</v>
      </c>
      <c r="N2522">
        <v>13</v>
      </c>
      <c r="O2522">
        <v>4</v>
      </c>
    </row>
    <row r="2523" spans="1:15" hidden="1" x14ac:dyDescent="0.3">
      <c r="A2523" t="s">
        <v>9615</v>
      </c>
      <c r="B2523" t="s">
        <v>9616</v>
      </c>
      <c r="C2523" s="1" t="str">
        <f t="shared" si="402"/>
        <v>21:0458</v>
      </c>
      <c r="D2523" s="1" t="str">
        <f t="shared" si="404"/>
        <v>21:0150</v>
      </c>
      <c r="E2523" t="s">
        <v>9617</v>
      </c>
      <c r="F2523" t="s">
        <v>9618</v>
      </c>
      <c r="H2523">
        <v>55.126716299999998</v>
      </c>
      <c r="I2523">
        <v>-130.13263130000001</v>
      </c>
      <c r="J2523" s="1" t="str">
        <f t="shared" si="405"/>
        <v>NGR bulk stream sediment</v>
      </c>
      <c r="K2523" s="1" t="str">
        <f t="shared" si="406"/>
        <v>&lt;177 micron (NGR)</v>
      </c>
      <c r="L2523">
        <v>1</v>
      </c>
      <c r="M2523" t="s">
        <v>82</v>
      </c>
      <c r="N2523">
        <v>14</v>
      </c>
      <c r="O2523">
        <v>5</v>
      </c>
    </row>
    <row r="2524" spans="1:15" hidden="1" x14ac:dyDescent="0.3">
      <c r="A2524" t="s">
        <v>9619</v>
      </c>
      <c r="B2524" t="s">
        <v>9620</v>
      </c>
      <c r="C2524" s="1" t="str">
        <f t="shared" si="402"/>
        <v>21:0458</v>
      </c>
      <c r="D2524" s="1" t="str">
        <f t="shared" si="404"/>
        <v>21:0150</v>
      </c>
      <c r="E2524" t="s">
        <v>9621</v>
      </c>
      <c r="F2524" t="s">
        <v>9622</v>
      </c>
      <c r="H2524">
        <v>55.159201199999998</v>
      </c>
      <c r="I2524">
        <v>-130.11161060000001</v>
      </c>
      <c r="J2524" s="1" t="str">
        <f t="shared" si="405"/>
        <v>NGR bulk stream sediment</v>
      </c>
      <c r="K2524" s="1" t="str">
        <f t="shared" si="406"/>
        <v>&lt;177 micron (NGR)</v>
      </c>
      <c r="L2524">
        <v>1</v>
      </c>
      <c r="M2524" t="s">
        <v>87</v>
      </c>
      <c r="N2524">
        <v>15</v>
      </c>
      <c r="O2524">
        <v>3</v>
      </c>
    </row>
    <row r="2525" spans="1:15" hidden="1" x14ac:dyDescent="0.3">
      <c r="A2525" t="s">
        <v>9623</v>
      </c>
      <c r="B2525" t="s">
        <v>9624</v>
      </c>
      <c r="C2525" s="1" t="str">
        <f t="shared" si="402"/>
        <v>21:0458</v>
      </c>
      <c r="D2525" s="1" t="str">
        <f t="shared" si="404"/>
        <v>21:0150</v>
      </c>
      <c r="E2525" t="s">
        <v>9625</v>
      </c>
      <c r="F2525" t="s">
        <v>9626</v>
      </c>
      <c r="H2525">
        <v>55.205374900000002</v>
      </c>
      <c r="I2525">
        <v>-130.06457950000001</v>
      </c>
      <c r="J2525" s="1" t="str">
        <f t="shared" si="405"/>
        <v>NGR bulk stream sediment</v>
      </c>
      <c r="K2525" s="1" t="str">
        <f t="shared" si="406"/>
        <v>&lt;177 micron (NGR)</v>
      </c>
      <c r="L2525">
        <v>1</v>
      </c>
      <c r="M2525" t="s">
        <v>92</v>
      </c>
      <c r="N2525">
        <v>16</v>
      </c>
      <c r="O2525">
        <v>4</v>
      </c>
    </row>
    <row r="2526" spans="1:15" hidden="1" x14ac:dyDescent="0.3">
      <c r="A2526" t="s">
        <v>9627</v>
      </c>
      <c r="B2526" t="s">
        <v>9628</v>
      </c>
      <c r="C2526" s="1" t="str">
        <f t="shared" si="402"/>
        <v>21:0458</v>
      </c>
      <c r="D2526" s="1" t="str">
        <f t="shared" si="404"/>
        <v>21:0150</v>
      </c>
      <c r="E2526" t="s">
        <v>9629</v>
      </c>
      <c r="F2526" t="s">
        <v>9630</v>
      </c>
      <c r="H2526">
        <v>55.218484199999999</v>
      </c>
      <c r="I2526">
        <v>-130.04415040000001</v>
      </c>
      <c r="J2526" s="1" t="str">
        <f t="shared" si="405"/>
        <v>NGR bulk stream sediment</v>
      </c>
      <c r="K2526" s="1" t="str">
        <f t="shared" si="406"/>
        <v>&lt;177 micron (NGR)</v>
      </c>
      <c r="L2526">
        <v>1</v>
      </c>
      <c r="M2526" t="s">
        <v>97</v>
      </c>
      <c r="N2526">
        <v>17</v>
      </c>
      <c r="O2526">
        <v>11</v>
      </c>
    </row>
    <row r="2527" spans="1:15" hidden="1" x14ac:dyDescent="0.3">
      <c r="A2527" t="s">
        <v>9631</v>
      </c>
      <c r="B2527" t="s">
        <v>9632</v>
      </c>
      <c r="C2527" s="1" t="str">
        <f t="shared" si="402"/>
        <v>21:0458</v>
      </c>
      <c r="D2527" s="1" t="str">
        <f t="shared" si="404"/>
        <v>21:0150</v>
      </c>
      <c r="E2527" t="s">
        <v>9633</v>
      </c>
      <c r="F2527" t="s">
        <v>9634</v>
      </c>
      <c r="H2527">
        <v>55.234575599999999</v>
      </c>
      <c r="I2527">
        <v>-130.02240080000001</v>
      </c>
      <c r="J2527" s="1" t="str">
        <f t="shared" si="405"/>
        <v>NGR bulk stream sediment</v>
      </c>
      <c r="K2527" s="1" t="str">
        <f t="shared" si="406"/>
        <v>&lt;177 micron (NGR)</v>
      </c>
      <c r="L2527">
        <v>1</v>
      </c>
      <c r="M2527" t="s">
        <v>102</v>
      </c>
      <c r="N2527">
        <v>18</v>
      </c>
      <c r="O2527">
        <v>5</v>
      </c>
    </row>
    <row r="2528" spans="1:15" hidden="1" x14ac:dyDescent="0.3">
      <c r="A2528" t="s">
        <v>9635</v>
      </c>
      <c r="B2528" t="s">
        <v>9636</v>
      </c>
      <c r="C2528" s="1" t="str">
        <f t="shared" si="402"/>
        <v>21:0458</v>
      </c>
      <c r="D2528" s="1" t="str">
        <f t="shared" si="404"/>
        <v>21:0150</v>
      </c>
      <c r="E2528" t="s">
        <v>9637</v>
      </c>
      <c r="F2528" t="s">
        <v>9638</v>
      </c>
      <c r="H2528">
        <v>55.354360399999997</v>
      </c>
      <c r="I2528">
        <v>-129.99877330000001</v>
      </c>
      <c r="J2528" s="1" t="str">
        <f t="shared" si="405"/>
        <v>NGR bulk stream sediment</v>
      </c>
      <c r="K2528" s="1" t="str">
        <f t="shared" si="406"/>
        <v>&lt;177 micron (NGR)</v>
      </c>
      <c r="L2528">
        <v>1</v>
      </c>
      <c r="M2528" t="s">
        <v>107</v>
      </c>
      <c r="N2528">
        <v>19</v>
      </c>
      <c r="O2528">
        <v>10</v>
      </c>
    </row>
    <row r="2529" spans="1:15" hidden="1" x14ac:dyDescent="0.3">
      <c r="A2529" t="s">
        <v>9639</v>
      </c>
      <c r="B2529" t="s">
        <v>9640</v>
      </c>
      <c r="C2529" s="1" t="str">
        <f t="shared" si="402"/>
        <v>21:0458</v>
      </c>
      <c r="D2529" s="1" t="str">
        <f t="shared" si="404"/>
        <v>21:0150</v>
      </c>
      <c r="E2529" t="s">
        <v>9641</v>
      </c>
      <c r="F2529" t="s">
        <v>9642</v>
      </c>
      <c r="H2529">
        <v>55.376345999999998</v>
      </c>
      <c r="I2529">
        <v>-130.01173170000001</v>
      </c>
      <c r="J2529" s="1" t="str">
        <f t="shared" si="405"/>
        <v>NGR bulk stream sediment</v>
      </c>
      <c r="K2529" s="1" t="str">
        <f t="shared" si="406"/>
        <v>&lt;177 micron (NGR)</v>
      </c>
      <c r="L2529">
        <v>1</v>
      </c>
      <c r="M2529" t="s">
        <v>112</v>
      </c>
      <c r="N2529">
        <v>20</v>
      </c>
      <c r="O2529">
        <v>6</v>
      </c>
    </row>
    <row r="2530" spans="1:15" hidden="1" x14ac:dyDescent="0.3">
      <c r="A2530" t="s">
        <v>9643</v>
      </c>
      <c r="B2530" t="s">
        <v>9644</v>
      </c>
      <c r="C2530" s="1" t="str">
        <f t="shared" si="402"/>
        <v>21:0458</v>
      </c>
      <c r="D2530" s="1" t="str">
        <f t="shared" si="404"/>
        <v>21:0150</v>
      </c>
      <c r="E2530" t="s">
        <v>9645</v>
      </c>
      <c r="F2530" t="s">
        <v>9646</v>
      </c>
      <c r="H2530">
        <v>55.426912999999999</v>
      </c>
      <c r="I2530">
        <v>-130.011415</v>
      </c>
      <c r="J2530" s="1" t="str">
        <f t="shared" si="405"/>
        <v>NGR bulk stream sediment</v>
      </c>
      <c r="K2530" s="1" t="str">
        <f t="shared" si="406"/>
        <v>&lt;177 micron (NGR)</v>
      </c>
      <c r="L2530">
        <v>2</v>
      </c>
      <c r="M2530" t="s">
        <v>19</v>
      </c>
      <c r="N2530">
        <v>21</v>
      </c>
      <c r="O2530">
        <v>2</v>
      </c>
    </row>
    <row r="2531" spans="1:15" hidden="1" x14ac:dyDescent="0.3">
      <c r="A2531" t="s">
        <v>9647</v>
      </c>
      <c r="B2531" t="s">
        <v>9648</v>
      </c>
      <c r="C2531" s="1" t="str">
        <f t="shared" si="402"/>
        <v>21:0458</v>
      </c>
      <c r="D2531" s="1" t="str">
        <f t="shared" si="404"/>
        <v>21:0150</v>
      </c>
      <c r="E2531" t="s">
        <v>9649</v>
      </c>
      <c r="F2531" t="s">
        <v>9650</v>
      </c>
      <c r="H2531">
        <v>55.395516200000003</v>
      </c>
      <c r="I2531">
        <v>-130.0118243</v>
      </c>
      <c r="J2531" s="1" t="str">
        <f t="shared" si="405"/>
        <v>NGR bulk stream sediment</v>
      </c>
      <c r="K2531" s="1" t="str">
        <f t="shared" si="406"/>
        <v>&lt;177 micron (NGR)</v>
      </c>
      <c r="L2531">
        <v>2</v>
      </c>
      <c r="M2531" t="s">
        <v>38</v>
      </c>
      <c r="N2531">
        <v>22</v>
      </c>
      <c r="O2531">
        <v>5</v>
      </c>
    </row>
    <row r="2532" spans="1:15" hidden="1" x14ac:dyDescent="0.3">
      <c r="A2532" t="s">
        <v>9651</v>
      </c>
      <c r="B2532" t="s">
        <v>9652</v>
      </c>
      <c r="C2532" s="1" t="str">
        <f t="shared" si="402"/>
        <v>21:0458</v>
      </c>
      <c r="D2532" s="1" t="str">
        <f t="shared" si="404"/>
        <v>21:0150</v>
      </c>
      <c r="E2532" t="s">
        <v>9653</v>
      </c>
      <c r="F2532" t="s">
        <v>9654</v>
      </c>
      <c r="H2532">
        <v>55.4150724</v>
      </c>
      <c r="I2532">
        <v>-130.01415510000001</v>
      </c>
      <c r="J2532" s="1" t="str">
        <f t="shared" si="405"/>
        <v>NGR bulk stream sediment</v>
      </c>
      <c r="K2532" s="1" t="str">
        <f t="shared" si="406"/>
        <v>&lt;177 micron (NGR)</v>
      </c>
      <c r="L2532">
        <v>2</v>
      </c>
      <c r="M2532" t="s">
        <v>43</v>
      </c>
      <c r="N2532">
        <v>23</v>
      </c>
      <c r="O2532">
        <v>3</v>
      </c>
    </row>
    <row r="2533" spans="1:15" hidden="1" x14ac:dyDescent="0.3">
      <c r="A2533" t="s">
        <v>9655</v>
      </c>
      <c r="B2533" t="s">
        <v>9656</v>
      </c>
      <c r="C2533" s="1" t="str">
        <f t="shared" si="402"/>
        <v>21:0458</v>
      </c>
      <c r="D2533" s="1" t="str">
        <f t="shared" si="404"/>
        <v>21:0150</v>
      </c>
      <c r="E2533" t="s">
        <v>9657</v>
      </c>
      <c r="F2533" t="s">
        <v>9658</v>
      </c>
      <c r="H2533">
        <v>55.418211900000003</v>
      </c>
      <c r="I2533">
        <v>-130.00832740000001</v>
      </c>
      <c r="J2533" s="1" t="str">
        <f t="shared" si="405"/>
        <v>NGR bulk stream sediment</v>
      </c>
      <c r="K2533" s="1" t="str">
        <f t="shared" si="406"/>
        <v>&lt;177 micron (NGR)</v>
      </c>
      <c r="L2533">
        <v>2</v>
      </c>
      <c r="M2533" t="s">
        <v>48</v>
      </c>
      <c r="N2533">
        <v>24</v>
      </c>
      <c r="O2533">
        <v>1</v>
      </c>
    </row>
    <row r="2534" spans="1:15" hidden="1" x14ac:dyDescent="0.3">
      <c r="A2534" t="s">
        <v>9659</v>
      </c>
      <c r="B2534" t="s">
        <v>9660</v>
      </c>
      <c r="C2534" s="1" t="str">
        <f t="shared" si="402"/>
        <v>21:0458</v>
      </c>
      <c r="D2534" s="1" t="str">
        <f>HYPERLINK("https://geochem.nrcan.gc.ca/cdogs/content/svy/svy_e.htm", "")</f>
        <v/>
      </c>
      <c r="G2534" s="1" t="str">
        <f>HYPERLINK("https://geochem.nrcan.gc.ca/cdogs/content/cr_/cr_00119_e.htm", "119")</f>
        <v>119</v>
      </c>
      <c r="J2534" t="s">
        <v>31</v>
      </c>
      <c r="K2534" t="s">
        <v>32</v>
      </c>
      <c r="L2534">
        <v>2</v>
      </c>
      <c r="M2534" t="s">
        <v>33</v>
      </c>
      <c r="N2534">
        <v>25</v>
      </c>
      <c r="O2534">
        <v>2</v>
      </c>
    </row>
    <row r="2535" spans="1:15" hidden="1" x14ac:dyDescent="0.3">
      <c r="A2535" t="s">
        <v>9661</v>
      </c>
      <c r="B2535" t="s">
        <v>9662</v>
      </c>
      <c r="C2535" s="1" t="str">
        <f t="shared" si="402"/>
        <v>21:0458</v>
      </c>
      <c r="D2535" s="1" t="str">
        <f t="shared" ref="D2535:D2553" si="407">HYPERLINK("https://geochem.nrcan.gc.ca/cdogs/content/svy/svy210150_e.htm", "21:0150")</f>
        <v>21:0150</v>
      </c>
      <c r="E2535" t="s">
        <v>9645</v>
      </c>
      <c r="F2535" t="s">
        <v>9663</v>
      </c>
      <c r="H2535">
        <v>55.426912999999999</v>
      </c>
      <c r="I2535">
        <v>-130.011415</v>
      </c>
      <c r="J2535" s="1" t="str">
        <f t="shared" ref="J2535:J2553" si="408">HYPERLINK("https://geochem.nrcan.gc.ca/cdogs/content/kwd/kwd020030_e.htm", "NGR bulk stream sediment")</f>
        <v>NGR bulk stream sediment</v>
      </c>
      <c r="K2535" s="1" t="str">
        <f t="shared" ref="K2535:K2553" si="409">HYPERLINK("https://geochem.nrcan.gc.ca/cdogs/content/kwd/kwd080006_e.htm", "&lt;177 micron (NGR)")</f>
        <v>&lt;177 micron (NGR)</v>
      </c>
      <c r="L2535">
        <v>2</v>
      </c>
      <c r="M2535" t="s">
        <v>72</v>
      </c>
      <c r="N2535">
        <v>26</v>
      </c>
      <c r="O2535">
        <v>2</v>
      </c>
    </row>
    <row r="2536" spans="1:15" hidden="1" x14ac:dyDescent="0.3">
      <c r="A2536" t="s">
        <v>9664</v>
      </c>
      <c r="B2536" t="s">
        <v>9665</v>
      </c>
      <c r="C2536" s="1" t="str">
        <f t="shared" si="402"/>
        <v>21:0458</v>
      </c>
      <c r="D2536" s="1" t="str">
        <f t="shared" si="407"/>
        <v>21:0150</v>
      </c>
      <c r="E2536" t="s">
        <v>9666</v>
      </c>
      <c r="F2536" t="s">
        <v>9667</v>
      </c>
      <c r="H2536">
        <v>55.4579272</v>
      </c>
      <c r="I2536">
        <v>-130.02011959999999</v>
      </c>
      <c r="J2536" s="1" t="str">
        <f t="shared" si="408"/>
        <v>NGR bulk stream sediment</v>
      </c>
      <c r="K2536" s="1" t="str">
        <f t="shared" si="409"/>
        <v>&lt;177 micron (NGR)</v>
      </c>
      <c r="L2536">
        <v>2</v>
      </c>
      <c r="M2536" t="s">
        <v>53</v>
      </c>
      <c r="N2536">
        <v>27</v>
      </c>
      <c r="O2536">
        <v>1</v>
      </c>
    </row>
    <row r="2537" spans="1:15" hidden="1" x14ac:dyDescent="0.3">
      <c r="A2537" t="s">
        <v>9668</v>
      </c>
      <c r="B2537" t="s">
        <v>9669</v>
      </c>
      <c r="C2537" s="1" t="str">
        <f t="shared" si="402"/>
        <v>21:0458</v>
      </c>
      <c r="D2537" s="1" t="str">
        <f t="shared" si="407"/>
        <v>21:0150</v>
      </c>
      <c r="E2537" t="s">
        <v>9670</v>
      </c>
      <c r="F2537" t="s">
        <v>9671</v>
      </c>
      <c r="H2537">
        <v>55.464090499999998</v>
      </c>
      <c r="I2537">
        <v>-130.0257403</v>
      </c>
      <c r="J2537" s="1" t="str">
        <f t="shared" si="408"/>
        <v>NGR bulk stream sediment</v>
      </c>
      <c r="K2537" s="1" t="str">
        <f t="shared" si="409"/>
        <v>&lt;177 micron (NGR)</v>
      </c>
      <c r="L2537">
        <v>2</v>
      </c>
      <c r="M2537" t="s">
        <v>58</v>
      </c>
      <c r="N2537">
        <v>28</v>
      </c>
      <c r="O2537">
        <v>2</v>
      </c>
    </row>
    <row r="2538" spans="1:15" hidden="1" x14ac:dyDescent="0.3">
      <c r="A2538" t="s">
        <v>9672</v>
      </c>
      <c r="B2538" t="s">
        <v>9673</v>
      </c>
      <c r="C2538" s="1" t="str">
        <f t="shared" si="402"/>
        <v>21:0458</v>
      </c>
      <c r="D2538" s="1" t="str">
        <f t="shared" si="407"/>
        <v>21:0150</v>
      </c>
      <c r="E2538" t="s">
        <v>9674</v>
      </c>
      <c r="F2538" t="s">
        <v>9675</v>
      </c>
      <c r="H2538">
        <v>55.523555399999999</v>
      </c>
      <c r="I2538">
        <v>-130.07540090000001</v>
      </c>
      <c r="J2538" s="1" t="str">
        <f t="shared" si="408"/>
        <v>NGR bulk stream sediment</v>
      </c>
      <c r="K2538" s="1" t="str">
        <f t="shared" si="409"/>
        <v>&lt;177 micron (NGR)</v>
      </c>
      <c r="L2538">
        <v>2</v>
      </c>
      <c r="M2538" t="s">
        <v>63</v>
      </c>
      <c r="N2538">
        <v>29</v>
      </c>
      <c r="O2538">
        <v>3</v>
      </c>
    </row>
    <row r="2539" spans="1:15" hidden="1" x14ac:dyDescent="0.3">
      <c r="A2539" t="s">
        <v>9676</v>
      </c>
      <c r="B2539" t="s">
        <v>9677</v>
      </c>
      <c r="C2539" s="1" t="str">
        <f t="shared" si="402"/>
        <v>21:0458</v>
      </c>
      <c r="D2539" s="1" t="str">
        <f t="shared" si="407"/>
        <v>21:0150</v>
      </c>
      <c r="E2539" t="s">
        <v>9678</v>
      </c>
      <c r="F2539" t="s">
        <v>9679</v>
      </c>
      <c r="H2539">
        <v>55.527051800000002</v>
      </c>
      <c r="I2539">
        <v>-130.07944259999999</v>
      </c>
      <c r="J2539" s="1" t="str">
        <f t="shared" si="408"/>
        <v>NGR bulk stream sediment</v>
      </c>
      <c r="K2539" s="1" t="str">
        <f t="shared" si="409"/>
        <v>&lt;177 micron (NGR)</v>
      </c>
      <c r="L2539">
        <v>2</v>
      </c>
      <c r="M2539" t="s">
        <v>68</v>
      </c>
      <c r="N2539">
        <v>30</v>
      </c>
      <c r="O2539">
        <v>19</v>
      </c>
    </row>
    <row r="2540" spans="1:15" hidden="1" x14ac:dyDescent="0.3">
      <c r="A2540" t="s">
        <v>9680</v>
      </c>
      <c r="B2540" t="s">
        <v>9681</v>
      </c>
      <c r="C2540" s="1" t="str">
        <f t="shared" si="402"/>
        <v>21:0458</v>
      </c>
      <c r="D2540" s="1" t="str">
        <f t="shared" si="407"/>
        <v>21:0150</v>
      </c>
      <c r="E2540" t="s">
        <v>9682</v>
      </c>
      <c r="F2540" t="s">
        <v>9683</v>
      </c>
      <c r="H2540">
        <v>55.555153500000003</v>
      </c>
      <c r="I2540">
        <v>-130.09364919999999</v>
      </c>
      <c r="J2540" s="1" t="str">
        <f t="shared" si="408"/>
        <v>NGR bulk stream sediment</v>
      </c>
      <c r="K2540" s="1" t="str">
        <f t="shared" si="409"/>
        <v>&lt;177 micron (NGR)</v>
      </c>
      <c r="L2540">
        <v>2</v>
      </c>
      <c r="M2540" t="s">
        <v>77</v>
      </c>
      <c r="N2540">
        <v>31</v>
      </c>
      <c r="O2540">
        <v>14</v>
      </c>
    </row>
    <row r="2541" spans="1:15" hidden="1" x14ac:dyDescent="0.3">
      <c r="A2541" t="s">
        <v>9684</v>
      </c>
      <c r="B2541" t="s">
        <v>9685</v>
      </c>
      <c r="C2541" s="1" t="str">
        <f t="shared" si="402"/>
        <v>21:0458</v>
      </c>
      <c r="D2541" s="1" t="str">
        <f t="shared" si="407"/>
        <v>21:0150</v>
      </c>
      <c r="E2541" t="s">
        <v>9686</v>
      </c>
      <c r="F2541" t="s">
        <v>9687</v>
      </c>
      <c r="H2541">
        <v>55.589989099999997</v>
      </c>
      <c r="I2541">
        <v>-130.10135439999999</v>
      </c>
      <c r="J2541" s="1" t="str">
        <f t="shared" si="408"/>
        <v>NGR bulk stream sediment</v>
      </c>
      <c r="K2541" s="1" t="str">
        <f t="shared" si="409"/>
        <v>&lt;177 micron (NGR)</v>
      </c>
      <c r="L2541">
        <v>2</v>
      </c>
      <c r="M2541" t="s">
        <v>82</v>
      </c>
      <c r="N2541">
        <v>32</v>
      </c>
      <c r="O2541">
        <v>11</v>
      </c>
    </row>
    <row r="2542" spans="1:15" hidden="1" x14ac:dyDescent="0.3">
      <c r="A2542" t="s">
        <v>9688</v>
      </c>
      <c r="B2542" t="s">
        <v>9689</v>
      </c>
      <c r="C2542" s="1" t="str">
        <f t="shared" si="402"/>
        <v>21:0458</v>
      </c>
      <c r="D2542" s="1" t="str">
        <f t="shared" si="407"/>
        <v>21:0150</v>
      </c>
      <c r="E2542" t="s">
        <v>9690</v>
      </c>
      <c r="F2542" t="s">
        <v>9691</v>
      </c>
      <c r="H2542">
        <v>55.598493099999999</v>
      </c>
      <c r="I2542">
        <v>-130.10205429999999</v>
      </c>
      <c r="J2542" s="1" t="str">
        <f t="shared" si="408"/>
        <v>NGR bulk stream sediment</v>
      </c>
      <c r="K2542" s="1" t="str">
        <f t="shared" si="409"/>
        <v>&lt;177 micron (NGR)</v>
      </c>
      <c r="L2542">
        <v>2</v>
      </c>
      <c r="M2542" t="s">
        <v>24</v>
      </c>
      <c r="N2542">
        <v>33</v>
      </c>
      <c r="O2542">
        <v>9</v>
      </c>
    </row>
    <row r="2543" spans="1:15" hidden="1" x14ac:dyDescent="0.3">
      <c r="A2543" t="s">
        <v>9692</v>
      </c>
      <c r="B2543" t="s">
        <v>9693</v>
      </c>
      <c r="C2543" s="1" t="str">
        <f t="shared" si="402"/>
        <v>21:0458</v>
      </c>
      <c r="D2543" s="1" t="str">
        <f t="shared" si="407"/>
        <v>21:0150</v>
      </c>
      <c r="E2543" t="s">
        <v>9690</v>
      </c>
      <c r="F2543" t="s">
        <v>9694</v>
      </c>
      <c r="H2543">
        <v>55.598493099999999</v>
      </c>
      <c r="I2543">
        <v>-130.10205429999999</v>
      </c>
      <c r="J2543" s="1" t="str">
        <f t="shared" si="408"/>
        <v>NGR bulk stream sediment</v>
      </c>
      <c r="K2543" s="1" t="str">
        <f t="shared" si="409"/>
        <v>&lt;177 micron (NGR)</v>
      </c>
      <c r="L2543">
        <v>2</v>
      </c>
      <c r="M2543" t="s">
        <v>28</v>
      </c>
      <c r="N2543">
        <v>34</v>
      </c>
      <c r="O2543">
        <v>8</v>
      </c>
    </row>
    <row r="2544" spans="1:15" hidden="1" x14ac:dyDescent="0.3">
      <c r="A2544" t="s">
        <v>9695</v>
      </c>
      <c r="B2544" t="s">
        <v>9696</v>
      </c>
      <c r="C2544" s="1" t="str">
        <f t="shared" si="402"/>
        <v>21:0458</v>
      </c>
      <c r="D2544" s="1" t="str">
        <f t="shared" si="407"/>
        <v>21:0150</v>
      </c>
      <c r="E2544" t="s">
        <v>9697</v>
      </c>
      <c r="F2544" t="s">
        <v>9698</v>
      </c>
      <c r="H2544">
        <v>55.631095600000002</v>
      </c>
      <c r="I2544">
        <v>-130.09004440000001</v>
      </c>
      <c r="J2544" s="1" t="str">
        <f t="shared" si="408"/>
        <v>NGR bulk stream sediment</v>
      </c>
      <c r="K2544" s="1" t="str">
        <f t="shared" si="409"/>
        <v>&lt;177 micron (NGR)</v>
      </c>
      <c r="L2544">
        <v>2</v>
      </c>
      <c r="M2544" t="s">
        <v>87</v>
      </c>
      <c r="N2544">
        <v>35</v>
      </c>
      <c r="O2544">
        <v>7</v>
      </c>
    </row>
    <row r="2545" spans="1:15" hidden="1" x14ac:dyDescent="0.3">
      <c r="A2545" t="s">
        <v>9699</v>
      </c>
      <c r="B2545" t="s">
        <v>9700</v>
      </c>
      <c r="C2545" s="1" t="str">
        <f t="shared" si="402"/>
        <v>21:0458</v>
      </c>
      <c r="D2545" s="1" t="str">
        <f t="shared" si="407"/>
        <v>21:0150</v>
      </c>
      <c r="E2545" t="s">
        <v>9701</v>
      </c>
      <c r="F2545" t="s">
        <v>9702</v>
      </c>
      <c r="H2545">
        <v>55.636056500000002</v>
      </c>
      <c r="I2545">
        <v>-130.0900082</v>
      </c>
      <c r="J2545" s="1" t="str">
        <f t="shared" si="408"/>
        <v>NGR bulk stream sediment</v>
      </c>
      <c r="K2545" s="1" t="str">
        <f t="shared" si="409"/>
        <v>&lt;177 micron (NGR)</v>
      </c>
      <c r="L2545">
        <v>2</v>
      </c>
      <c r="M2545" t="s">
        <v>92</v>
      </c>
      <c r="N2545">
        <v>36</v>
      </c>
      <c r="O2545">
        <v>16</v>
      </c>
    </row>
    <row r="2546" spans="1:15" hidden="1" x14ac:dyDescent="0.3">
      <c r="A2546" t="s">
        <v>9703</v>
      </c>
      <c r="B2546" t="s">
        <v>9704</v>
      </c>
      <c r="C2546" s="1" t="str">
        <f t="shared" si="402"/>
        <v>21:0458</v>
      </c>
      <c r="D2546" s="1" t="str">
        <f t="shared" si="407"/>
        <v>21:0150</v>
      </c>
      <c r="E2546" t="s">
        <v>9705</v>
      </c>
      <c r="F2546" t="s">
        <v>9706</v>
      </c>
      <c r="H2546">
        <v>55.648487199999998</v>
      </c>
      <c r="I2546">
        <v>-130.08568349999999</v>
      </c>
      <c r="J2546" s="1" t="str">
        <f t="shared" si="408"/>
        <v>NGR bulk stream sediment</v>
      </c>
      <c r="K2546" s="1" t="str">
        <f t="shared" si="409"/>
        <v>&lt;177 micron (NGR)</v>
      </c>
      <c r="L2546">
        <v>2</v>
      </c>
      <c r="M2546" t="s">
        <v>97</v>
      </c>
      <c r="N2546">
        <v>37</v>
      </c>
      <c r="O2546">
        <v>8</v>
      </c>
    </row>
    <row r="2547" spans="1:15" hidden="1" x14ac:dyDescent="0.3">
      <c r="A2547" t="s">
        <v>9707</v>
      </c>
      <c r="B2547" t="s">
        <v>9708</v>
      </c>
      <c r="C2547" s="1" t="str">
        <f t="shared" si="402"/>
        <v>21:0458</v>
      </c>
      <c r="D2547" s="1" t="str">
        <f t="shared" si="407"/>
        <v>21:0150</v>
      </c>
      <c r="E2547" t="s">
        <v>9709</v>
      </c>
      <c r="F2547" t="s">
        <v>9710</v>
      </c>
      <c r="H2547">
        <v>55.662839099999999</v>
      </c>
      <c r="I2547">
        <v>-130.0886745</v>
      </c>
      <c r="J2547" s="1" t="str">
        <f t="shared" si="408"/>
        <v>NGR bulk stream sediment</v>
      </c>
      <c r="K2547" s="1" t="str">
        <f t="shared" si="409"/>
        <v>&lt;177 micron (NGR)</v>
      </c>
      <c r="L2547">
        <v>2</v>
      </c>
      <c r="M2547" t="s">
        <v>102</v>
      </c>
      <c r="N2547">
        <v>38</v>
      </c>
      <c r="O2547">
        <v>18</v>
      </c>
    </row>
    <row r="2548" spans="1:15" hidden="1" x14ac:dyDescent="0.3">
      <c r="A2548" t="s">
        <v>9711</v>
      </c>
      <c r="B2548" t="s">
        <v>9712</v>
      </c>
      <c r="C2548" s="1" t="str">
        <f t="shared" si="402"/>
        <v>21:0458</v>
      </c>
      <c r="D2548" s="1" t="str">
        <f t="shared" si="407"/>
        <v>21:0150</v>
      </c>
      <c r="E2548" t="s">
        <v>9713</v>
      </c>
      <c r="F2548" t="s">
        <v>9714</v>
      </c>
      <c r="H2548">
        <v>55.683100400000001</v>
      </c>
      <c r="I2548">
        <v>-130.08289429999999</v>
      </c>
      <c r="J2548" s="1" t="str">
        <f t="shared" si="408"/>
        <v>NGR bulk stream sediment</v>
      </c>
      <c r="K2548" s="1" t="str">
        <f t="shared" si="409"/>
        <v>&lt;177 micron (NGR)</v>
      </c>
      <c r="L2548">
        <v>2</v>
      </c>
      <c r="M2548" t="s">
        <v>107</v>
      </c>
      <c r="N2548">
        <v>39</v>
      </c>
      <c r="O2548">
        <v>8</v>
      </c>
    </row>
    <row r="2549" spans="1:15" hidden="1" x14ac:dyDescent="0.3">
      <c r="A2549" t="s">
        <v>9715</v>
      </c>
      <c r="B2549" t="s">
        <v>9716</v>
      </c>
      <c r="C2549" s="1" t="str">
        <f t="shared" si="402"/>
        <v>21:0458</v>
      </c>
      <c r="D2549" s="1" t="str">
        <f t="shared" si="407"/>
        <v>21:0150</v>
      </c>
      <c r="E2549" t="s">
        <v>9717</v>
      </c>
      <c r="F2549" t="s">
        <v>9718</v>
      </c>
      <c r="H2549">
        <v>55.685196599999998</v>
      </c>
      <c r="I2549">
        <v>-130.08467039999999</v>
      </c>
      <c r="J2549" s="1" t="str">
        <f t="shared" si="408"/>
        <v>NGR bulk stream sediment</v>
      </c>
      <c r="K2549" s="1" t="str">
        <f t="shared" si="409"/>
        <v>&lt;177 micron (NGR)</v>
      </c>
      <c r="L2549">
        <v>2</v>
      </c>
      <c r="M2549" t="s">
        <v>112</v>
      </c>
      <c r="N2549">
        <v>40</v>
      </c>
      <c r="O2549">
        <v>3</v>
      </c>
    </row>
    <row r="2550" spans="1:15" hidden="1" x14ac:dyDescent="0.3">
      <c r="A2550" t="s">
        <v>9719</v>
      </c>
      <c r="B2550" t="s">
        <v>9720</v>
      </c>
      <c r="C2550" s="1" t="str">
        <f t="shared" si="402"/>
        <v>21:0458</v>
      </c>
      <c r="D2550" s="1" t="str">
        <f t="shared" si="407"/>
        <v>21:0150</v>
      </c>
      <c r="E2550" t="s">
        <v>9721</v>
      </c>
      <c r="F2550" t="s">
        <v>9722</v>
      </c>
      <c r="H2550">
        <v>55.770657999999997</v>
      </c>
      <c r="I2550">
        <v>-130.12344870000001</v>
      </c>
      <c r="J2550" s="1" t="str">
        <f t="shared" si="408"/>
        <v>NGR bulk stream sediment</v>
      </c>
      <c r="K2550" s="1" t="str">
        <f t="shared" si="409"/>
        <v>&lt;177 micron (NGR)</v>
      </c>
      <c r="L2550">
        <v>3</v>
      </c>
      <c r="M2550" t="s">
        <v>19</v>
      </c>
      <c r="N2550">
        <v>41</v>
      </c>
      <c r="O2550">
        <v>4</v>
      </c>
    </row>
    <row r="2551" spans="1:15" hidden="1" x14ac:dyDescent="0.3">
      <c r="A2551" t="s">
        <v>9723</v>
      </c>
      <c r="B2551" t="s">
        <v>9724</v>
      </c>
      <c r="C2551" s="1" t="str">
        <f t="shared" si="402"/>
        <v>21:0458</v>
      </c>
      <c r="D2551" s="1" t="str">
        <f t="shared" si="407"/>
        <v>21:0150</v>
      </c>
      <c r="E2551" t="s">
        <v>9725</v>
      </c>
      <c r="F2551" t="s">
        <v>9726</v>
      </c>
      <c r="H2551">
        <v>55.741808200000001</v>
      </c>
      <c r="I2551">
        <v>-130.13175899999999</v>
      </c>
      <c r="J2551" s="1" t="str">
        <f t="shared" si="408"/>
        <v>NGR bulk stream sediment</v>
      </c>
      <c r="K2551" s="1" t="str">
        <f t="shared" si="409"/>
        <v>&lt;177 micron (NGR)</v>
      </c>
      <c r="L2551">
        <v>3</v>
      </c>
      <c r="M2551" t="s">
        <v>38</v>
      </c>
      <c r="N2551">
        <v>42</v>
      </c>
      <c r="O2551">
        <v>2</v>
      </c>
    </row>
    <row r="2552" spans="1:15" hidden="1" x14ac:dyDescent="0.3">
      <c r="A2552" t="s">
        <v>9727</v>
      </c>
      <c r="B2552" t="s">
        <v>9728</v>
      </c>
      <c r="C2552" s="1" t="str">
        <f t="shared" si="402"/>
        <v>21:0458</v>
      </c>
      <c r="D2552" s="1" t="str">
        <f t="shared" si="407"/>
        <v>21:0150</v>
      </c>
      <c r="E2552" t="s">
        <v>9721</v>
      </c>
      <c r="F2552" t="s">
        <v>9729</v>
      </c>
      <c r="H2552">
        <v>55.770657999999997</v>
      </c>
      <c r="I2552">
        <v>-130.12344870000001</v>
      </c>
      <c r="J2552" s="1" t="str">
        <f t="shared" si="408"/>
        <v>NGR bulk stream sediment</v>
      </c>
      <c r="K2552" s="1" t="str">
        <f t="shared" si="409"/>
        <v>&lt;177 micron (NGR)</v>
      </c>
      <c r="L2552">
        <v>3</v>
      </c>
      <c r="M2552" t="s">
        <v>72</v>
      </c>
      <c r="N2552">
        <v>43</v>
      </c>
      <c r="O2552">
        <v>3</v>
      </c>
    </row>
    <row r="2553" spans="1:15" hidden="1" x14ac:dyDescent="0.3">
      <c r="A2553" t="s">
        <v>9730</v>
      </c>
      <c r="B2553" t="s">
        <v>9731</v>
      </c>
      <c r="C2553" s="1" t="str">
        <f t="shared" si="402"/>
        <v>21:0458</v>
      </c>
      <c r="D2553" s="1" t="str">
        <f t="shared" si="407"/>
        <v>21:0150</v>
      </c>
      <c r="E2553" t="s">
        <v>9732</v>
      </c>
      <c r="F2553" t="s">
        <v>9733</v>
      </c>
      <c r="H2553">
        <v>55.786696300000003</v>
      </c>
      <c r="I2553">
        <v>-130.1077895</v>
      </c>
      <c r="J2553" s="1" t="str">
        <f t="shared" si="408"/>
        <v>NGR bulk stream sediment</v>
      </c>
      <c r="K2553" s="1" t="str">
        <f t="shared" si="409"/>
        <v>&lt;177 micron (NGR)</v>
      </c>
      <c r="L2553">
        <v>3</v>
      </c>
      <c r="M2553" t="s">
        <v>43</v>
      </c>
      <c r="N2553">
        <v>44</v>
      </c>
      <c r="O2553">
        <v>1</v>
      </c>
    </row>
    <row r="2554" spans="1:15" hidden="1" x14ac:dyDescent="0.3">
      <c r="A2554" t="s">
        <v>9734</v>
      </c>
      <c r="B2554" t="s">
        <v>9735</v>
      </c>
      <c r="C2554" s="1" t="str">
        <f t="shared" si="402"/>
        <v>21:0458</v>
      </c>
      <c r="D2554" s="1" t="str">
        <f>HYPERLINK("https://geochem.nrcan.gc.ca/cdogs/content/svy/svy_e.htm", "")</f>
        <v/>
      </c>
      <c r="G2554" s="1" t="str">
        <f>HYPERLINK("https://geochem.nrcan.gc.ca/cdogs/content/cr_/cr_00119_e.htm", "119")</f>
        <v>119</v>
      </c>
      <c r="J2554" t="s">
        <v>31</v>
      </c>
      <c r="K2554" t="s">
        <v>32</v>
      </c>
      <c r="L2554">
        <v>3</v>
      </c>
      <c r="M2554" t="s">
        <v>33</v>
      </c>
      <c r="N2554">
        <v>45</v>
      </c>
      <c r="O2554">
        <v>2</v>
      </c>
    </row>
    <row r="2555" spans="1:15" hidden="1" x14ac:dyDescent="0.3">
      <c r="A2555" t="s">
        <v>9736</v>
      </c>
      <c r="B2555" t="s">
        <v>9737</v>
      </c>
      <c r="C2555" s="1" t="str">
        <f t="shared" si="402"/>
        <v>21:0458</v>
      </c>
      <c r="D2555" s="1" t="str">
        <f t="shared" ref="D2555:D2576" si="410">HYPERLINK("https://geochem.nrcan.gc.ca/cdogs/content/svy/svy210150_e.htm", "21:0150")</f>
        <v>21:0150</v>
      </c>
      <c r="E2555" t="s">
        <v>9738</v>
      </c>
      <c r="F2555" t="s">
        <v>9739</v>
      </c>
      <c r="H2555">
        <v>55.796446699999997</v>
      </c>
      <c r="I2555">
        <v>-130.09769919999999</v>
      </c>
      <c r="J2555" s="1" t="str">
        <f t="shared" ref="J2555:J2576" si="411">HYPERLINK("https://geochem.nrcan.gc.ca/cdogs/content/kwd/kwd020030_e.htm", "NGR bulk stream sediment")</f>
        <v>NGR bulk stream sediment</v>
      </c>
      <c r="K2555" s="1" t="str">
        <f t="shared" ref="K2555:K2576" si="412">HYPERLINK("https://geochem.nrcan.gc.ca/cdogs/content/kwd/kwd080006_e.htm", "&lt;177 micron (NGR)")</f>
        <v>&lt;177 micron (NGR)</v>
      </c>
      <c r="L2555">
        <v>3</v>
      </c>
      <c r="M2555" t="s">
        <v>48</v>
      </c>
      <c r="N2555">
        <v>46</v>
      </c>
      <c r="O2555">
        <v>1</v>
      </c>
    </row>
    <row r="2556" spans="1:15" hidden="1" x14ac:dyDescent="0.3">
      <c r="A2556" t="s">
        <v>9740</v>
      </c>
      <c r="B2556" t="s">
        <v>9741</v>
      </c>
      <c r="C2556" s="1" t="str">
        <f t="shared" si="402"/>
        <v>21:0458</v>
      </c>
      <c r="D2556" s="1" t="str">
        <f t="shared" si="410"/>
        <v>21:0150</v>
      </c>
      <c r="E2556" t="s">
        <v>9742</v>
      </c>
      <c r="F2556" t="s">
        <v>9743</v>
      </c>
      <c r="H2556">
        <v>55.816011400000001</v>
      </c>
      <c r="I2556">
        <v>-130.066765</v>
      </c>
      <c r="J2556" s="1" t="str">
        <f t="shared" si="411"/>
        <v>NGR bulk stream sediment</v>
      </c>
      <c r="K2556" s="1" t="str">
        <f t="shared" si="412"/>
        <v>&lt;177 micron (NGR)</v>
      </c>
      <c r="L2556">
        <v>3</v>
      </c>
      <c r="M2556" t="s">
        <v>53</v>
      </c>
      <c r="N2556">
        <v>47</v>
      </c>
      <c r="O2556">
        <v>2</v>
      </c>
    </row>
    <row r="2557" spans="1:15" hidden="1" x14ac:dyDescent="0.3">
      <c r="A2557" t="s">
        <v>9744</v>
      </c>
      <c r="B2557" t="s">
        <v>9745</v>
      </c>
      <c r="C2557" s="1" t="str">
        <f t="shared" si="402"/>
        <v>21:0458</v>
      </c>
      <c r="D2557" s="1" t="str">
        <f t="shared" si="410"/>
        <v>21:0150</v>
      </c>
      <c r="E2557" t="s">
        <v>9746</v>
      </c>
      <c r="F2557" t="s">
        <v>9747</v>
      </c>
      <c r="H2557">
        <v>55.827985599999998</v>
      </c>
      <c r="I2557">
        <v>-130.0568136</v>
      </c>
      <c r="J2557" s="1" t="str">
        <f t="shared" si="411"/>
        <v>NGR bulk stream sediment</v>
      </c>
      <c r="K2557" s="1" t="str">
        <f t="shared" si="412"/>
        <v>&lt;177 micron (NGR)</v>
      </c>
      <c r="L2557">
        <v>3</v>
      </c>
      <c r="M2557" t="s">
        <v>58</v>
      </c>
      <c r="N2557">
        <v>48</v>
      </c>
      <c r="O2557">
        <v>4</v>
      </c>
    </row>
    <row r="2558" spans="1:15" hidden="1" x14ac:dyDescent="0.3">
      <c r="A2558" t="s">
        <v>9748</v>
      </c>
      <c r="B2558" t="s">
        <v>9749</v>
      </c>
      <c r="C2558" s="1" t="str">
        <f t="shared" si="402"/>
        <v>21:0458</v>
      </c>
      <c r="D2558" s="1" t="str">
        <f t="shared" si="410"/>
        <v>21:0150</v>
      </c>
      <c r="E2558" t="s">
        <v>9750</v>
      </c>
      <c r="F2558" t="s">
        <v>9751</v>
      </c>
      <c r="H2558">
        <v>55.861437299999999</v>
      </c>
      <c r="I2558">
        <v>-130.02840380000001</v>
      </c>
      <c r="J2558" s="1" t="str">
        <f t="shared" si="411"/>
        <v>NGR bulk stream sediment</v>
      </c>
      <c r="K2558" s="1" t="str">
        <f t="shared" si="412"/>
        <v>&lt;177 micron (NGR)</v>
      </c>
      <c r="L2558">
        <v>3</v>
      </c>
      <c r="M2558" t="s">
        <v>63</v>
      </c>
      <c r="N2558">
        <v>49</v>
      </c>
      <c r="O2558">
        <v>4</v>
      </c>
    </row>
    <row r="2559" spans="1:15" hidden="1" x14ac:dyDescent="0.3">
      <c r="A2559" t="s">
        <v>9752</v>
      </c>
      <c r="B2559" t="s">
        <v>9753</v>
      </c>
      <c r="C2559" s="1" t="str">
        <f t="shared" si="402"/>
        <v>21:0458</v>
      </c>
      <c r="D2559" s="1" t="str">
        <f t="shared" si="410"/>
        <v>21:0150</v>
      </c>
      <c r="E2559" t="s">
        <v>9754</v>
      </c>
      <c r="F2559" t="s">
        <v>9755</v>
      </c>
      <c r="H2559">
        <v>55.023268700000003</v>
      </c>
      <c r="I2559">
        <v>-130.20480699999999</v>
      </c>
      <c r="J2559" s="1" t="str">
        <f t="shared" si="411"/>
        <v>NGR bulk stream sediment</v>
      </c>
      <c r="K2559" s="1" t="str">
        <f t="shared" si="412"/>
        <v>&lt;177 micron (NGR)</v>
      </c>
      <c r="L2559">
        <v>3</v>
      </c>
      <c r="M2559" t="s">
        <v>68</v>
      </c>
      <c r="N2559">
        <v>50</v>
      </c>
      <c r="O2559">
        <v>2</v>
      </c>
    </row>
    <row r="2560" spans="1:15" hidden="1" x14ac:dyDescent="0.3">
      <c r="A2560" t="s">
        <v>9756</v>
      </c>
      <c r="B2560" t="s">
        <v>9757</v>
      </c>
      <c r="C2560" s="1" t="str">
        <f t="shared" si="402"/>
        <v>21:0458</v>
      </c>
      <c r="D2560" s="1" t="str">
        <f t="shared" si="410"/>
        <v>21:0150</v>
      </c>
      <c r="E2560" t="s">
        <v>9758</v>
      </c>
      <c r="F2560" t="s">
        <v>9759</v>
      </c>
      <c r="H2560">
        <v>55.794885600000001</v>
      </c>
      <c r="I2560">
        <v>-130.0178694</v>
      </c>
      <c r="J2560" s="1" t="str">
        <f t="shared" si="411"/>
        <v>NGR bulk stream sediment</v>
      </c>
      <c r="K2560" s="1" t="str">
        <f t="shared" si="412"/>
        <v>&lt;177 micron (NGR)</v>
      </c>
      <c r="L2560">
        <v>4</v>
      </c>
      <c r="M2560" t="s">
        <v>19</v>
      </c>
      <c r="N2560">
        <v>51</v>
      </c>
      <c r="O2560">
        <v>5</v>
      </c>
    </row>
    <row r="2561" spans="1:15" hidden="1" x14ac:dyDescent="0.3">
      <c r="A2561" t="s">
        <v>9760</v>
      </c>
      <c r="B2561" t="s">
        <v>9761</v>
      </c>
      <c r="C2561" s="1" t="str">
        <f t="shared" si="402"/>
        <v>21:0458</v>
      </c>
      <c r="D2561" s="1" t="str">
        <f t="shared" si="410"/>
        <v>21:0150</v>
      </c>
      <c r="E2561" t="s">
        <v>9762</v>
      </c>
      <c r="F2561" t="s">
        <v>9763</v>
      </c>
      <c r="H2561">
        <v>55.813461799999999</v>
      </c>
      <c r="I2561">
        <v>-130.00994739999999</v>
      </c>
      <c r="J2561" s="1" t="str">
        <f t="shared" si="411"/>
        <v>NGR bulk stream sediment</v>
      </c>
      <c r="K2561" s="1" t="str">
        <f t="shared" si="412"/>
        <v>&lt;177 micron (NGR)</v>
      </c>
      <c r="L2561">
        <v>4</v>
      </c>
      <c r="M2561" t="s">
        <v>38</v>
      </c>
      <c r="N2561">
        <v>52</v>
      </c>
      <c r="O2561">
        <v>5</v>
      </c>
    </row>
    <row r="2562" spans="1:15" hidden="1" x14ac:dyDescent="0.3">
      <c r="A2562" t="s">
        <v>9764</v>
      </c>
      <c r="B2562" t="s">
        <v>9765</v>
      </c>
      <c r="C2562" s="1" t="str">
        <f t="shared" si="402"/>
        <v>21:0458</v>
      </c>
      <c r="D2562" s="1" t="str">
        <f t="shared" si="410"/>
        <v>21:0150</v>
      </c>
      <c r="E2562" t="s">
        <v>9758</v>
      </c>
      <c r="F2562" t="s">
        <v>9766</v>
      </c>
      <c r="H2562">
        <v>55.794885600000001</v>
      </c>
      <c r="I2562">
        <v>-130.0178694</v>
      </c>
      <c r="J2562" s="1" t="str">
        <f t="shared" si="411"/>
        <v>NGR bulk stream sediment</v>
      </c>
      <c r="K2562" s="1" t="str">
        <f t="shared" si="412"/>
        <v>&lt;177 micron (NGR)</v>
      </c>
      <c r="L2562">
        <v>4</v>
      </c>
      <c r="M2562" t="s">
        <v>72</v>
      </c>
      <c r="N2562">
        <v>53</v>
      </c>
      <c r="O2562">
        <v>5</v>
      </c>
    </row>
    <row r="2563" spans="1:15" hidden="1" x14ac:dyDescent="0.3">
      <c r="A2563" t="s">
        <v>9767</v>
      </c>
      <c r="B2563" t="s">
        <v>9768</v>
      </c>
      <c r="C2563" s="1" t="str">
        <f t="shared" si="402"/>
        <v>21:0458</v>
      </c>
      <c r="D2563" s="1" t="str">
        <f t="shared" si="410"/>
        <v>21:0150</v>
      </c>
      <c r="E2563" t="s">
        <v>9769</v>
      </c>
      <c r="F2563" t="s">
        <v>9770</v>
      </c>
      <c r="H2563">
        <v>55.797950999999998</v>
      </c>
      <c r="I2563">
        <v>-130.01989599999999</v>
      </c>
      <c r="J2563" s="1" t="str">
        <f t="shared" si="411"/>
        <v>NGR bulk stream sediment</v>
      </c>
      <c r="K2563" s="1" t="str">
        <f t="shared" si="412"/>
        <v>&lt;177 micron (NGR)</v>
      </c>
      <c r="L2563">
        <v>4</v>
      </c>
      <c r="M2563" t="s">
        <v>43</v>
      </c>
      <c r="N2563">
        <v>54</v>
      </c>
      <c r="O2563">
        <v>2</v>
      </c>
    </row>
    <row r="2564" spans="1:15" hidden="1" x14ac:dyDescent="0.3">
      <c r="A2564" t="s">
        <v>9771</v>
      </c>
      <c r="B2564" t="s">
        <v>9772</v>
      </c>
      <c r="C2564" s="1" t="str">
        <f t="shared" si="402"/>
        <v>21:0458</v>
      </c>
      <c r="D2564" s="1" t="str">
        <f t="shared" si="410"/>
        <v>21:0150</v>
      </c>
      <c r="E2564" t="s">
        <v>9773</v>
      </c>
      <c r="F2564" t="s">
        <v>9774</v>
      </c>
      <c r="H2564">
        <v>55.767766600000002</v>
      </c>
      <c r="I2564">
        <v>-130.05829869999999</v>
      </c>
      <c r="J2564" s="1" t="str">
        <f t="shared" si="411"/>
        <v>NGR bulk stream sediment</v>
      </c>
      <c r="K2564" s="1" t="str">
        <f t="shared" si="412"/>
        <v>&lt;177 micron (NGR)</v>
      </c>
      <c r="L2564">
        <v>4</v>
      </c>
      <c r="M2564" t="s">
        <v>48</v>
      </c>
      <c r="N2564">
        <v>55</v>
      </c>
      <c r="O2564">
        <v>2</v>
      </c>
    </row>
    <row r="2565" spans="1:15" hidden="1" x14ac:dyDescent="0.3">
      <c r="A2565" t="s">
        <v>9775</v>
      </c>
      <c r="B2565" t="s">
        <v>9776</v>
      </c>
      <c r="C2565" s="1" t="str">
        <f t="shared" si="402"/>
        <v>21:0458</v>
      </c>
      <c r="D2565" s="1" t="str">
        <f t="shared" si="410"/>
        <v>21:0150</v>
      </c>
      <c r="E2565" t="s">
        <v>9777</v>
      </c>
      <c r="F2565" t="s">
        <v>9778</v>
      </c>
      <c r="H2565">
        <v>55.7723023</v>
      </c>
      <c r="I2565">
        <v>-130.0448878</v>
      </c>
      <c r="J2565" s="1" t="str">
        <f t="shared" si="411"/>
        <v>NGR bulk stream sediment</v>
      </c>
      <c r="K2565" s="1" t="str">
        <f t="shared" si="412"/>
        <v>&lt;177 micron (NGR)</v>
      </c>
      <c r="L2565">
        <v>4</v>
      </c>
      <c r="M2565" t="s">
        <v>53</v>
      </c>
      <c r="N2565">
        <v>56</v>
      </c>
      <c r="O2565">
        <v>4</v>
      </c>
    </row>
    <row r="2566" spans="1:15" hidden="1" x14ac:dyDescent="0.3">
      <c r="A2566" t="s">
        <v>9779</v>
      </c>
      <c r="B2566" t="s">
        <v>9780</v>
      </c>
      <c r="C2566" s="1" t="str">
        <f t="shared" si="402"/>
        <v>21:0458</v>
      </c>
      <c r="D2566" s="1" t="str">
        <f t="shared" si="410"/>
        <v>21:0150</v>
      </c>
      <c r="E2566" t="s">
        <v>9781</v>
      </c>
      <c r="F2566" t="s">
        <v>9782</v>
      </c>
      <c r="H2566">
        <v>55.760162800000003</v>
      </c>
      <c r="I2566">
        <v>-130.05429860000001</v>
      </c>
      <c r="J2566" s="1" t="str">
        <f t="shared" si="411"/>
        <v>NGR bulk stream sediment</v>
      </c>
      <c r="K2566" s="1" t="str">
        <f t="shared" si="412"/>
        <v>&lt;177 micron (NGR)</v>
      </c>
      <c r="L2566">
        <v>4</v>
      </c>
      <c r="M2566" t="s">
        <v>58</v>
      </c>
      <c r="N2566">
        <v>57</v>
      </c>
      <c r="O2566">
        <v>2</v>
      </c>
    </row>
    <row r="2567" spans="1:15" hidden="1" x14ac:dyDescent="0.3">
      <c r="A2567" t="s">
        <v>9783</v>
      </c>
      <c r="B2567" t="s">
        <v>9784</v>
      </c>
      <c r="C2567" s="1" t="str">
        <f t="shared" si="402"/>
        <v>21:0458</v>
      </c>
      <c r="D2567" s="1" t="str">
        <f t="shared" si="410"/>
        <v>21:0150</v>
      </c>
      <c r="E2567" t="s">
        <v>9785</v>
      </c>
      <c r="F2567" t="s">
        <v>9786</v>
      </c>
      <c r="H2567">
        <v>55.739690600000003</v>
      </c>
      <c r="I2567">
        <v>-130.06909859999999</v>
      </c>
      <c r="J2567" s="1" t="str">
        <f t="shared" si="411"/>
        <v>NGR bulk stream sediment</v>
      </c>
      <c r="K2567" s="1" t="str">
        <f t="shared" si="412"/>
        <v>&lt;177 micron (NGR)</v>
      </c>
      <c r="L2567">
        <v>4</v>
      </c>
      <c r="M2567" t="s">
        <v>63</v>
      </c>
      <c r="N2567">
        <v>58</v>
      </c>
      <c r="O2567">
        <v>3</v>
      </c>
    </row>
    <row r="2568" spans="1:15" hidden="1" x14ac:dyDescent="0.3">
      <c r="A2568" t="s">
        <v>9787</v>
      </c>
      <c r="B2568" t="s">
        <v>9788</v>
      </c>
      <c r="C2568" s="1" t="str">
        <f t="shared" si="402"/>
        <v>21:0458</v>
      </c>
      <c r="D2568" s="1" t="str">
        <f t="shared" si="410"/>
        <v>21:0150</v>
      </c>
      <c r="E2568" t="s">
        <v>9789</v>
      </c>
      <c r="F2568" t="s">
        <v>9790</v>
      </c>
      <c r="H2568">
        <v>55.719998599999997</v>
      </c>
      <c r="I2568">
        <v>-130.0797656</v>
      </c>
      <c r="J2568" s="1" t="str">
        <f t="shared" si="411"/>
        <v>NGR bulk stream sediment</v>
      </c>
      <c r="K2568" s="1" t="str">
        <f t="shared" si="412"/>
        <v>&lt;177 micron (NGR)</v>
      </c>
      <c r="L2568">
        <v>4</v>
      </c>
      <c r="M2568" t="s">
        <v>68</v>
      </c>
      <c r="N2568">
        <v>59</v>
      </c>
      <c r="O2568">
        <v>7</v>
      </c>
    </row>
    <row r="2569" spans="1:15" hidden="1" x14ac:dyDescent="0.3">
      <c r="A2569" t="s">
        <v>9791</v>
      </c>
      <c r="B2569" t="s">
        <v>9792</v>
      </c>
      <c r="C2569" s="1" t="str">
        <f t="shared" si="402"/>
        <v>21:0458</v>
      </c>
      <c r="D2569" s="1" t="str">
        <f t="shared" si="410"/>
        <v>21:0150</v>
      </c>
      <c r="E2569" t="s">
        <v>9793</v>
      </c>
      <c r="F2569" t="s">
        <v>9794</v>
      </c>
      <c r="H2569">
        <v>55.715706699999998</v>
      </c>
      <c r="I2569">
        <v>-130.08650750000001</v>
      </c>
      <c r="J2569" s="1" t="str">
        <f t="shared" si="411"/>
        <v>NGR bulk stream sediment</v>
      </c>
      <c r="K2569" s="1" t="str">
        <f t="shared" si="412"/>
        <v>&lt;177 micron (NGR)</v>
      </c>
      <c r="L2569">
        <v>4</v>
      </c>
      <c r="M2569" t="s">
        <v>77</v>
      </c>
      <c r="N2569">
        <v>60</v>
      </c>
      <c r="O2569">
        <v>3</v>
      </c>
    </row>
    <row r="2570" spans="1:15" hidden="1" x14ac:dyDescent="0.3">
      <c r="A2570" t="s">
        <v>9795</v>
      </c>
      <c r="B2570" t="s">
        <v>9796</v>
      </c>
      <c r="C2570" s="1" t="str">
        <f t="shared" si="402"/>
        <v>21:0458</v>
      </c>
      <c r="D2570" s="1" t="str">
        <f t="shared" si="410"/>
        <v>21:0150</v>
      </c>
      <c r="E2570" t="s">
        <v>9797</v>
      </c>
      <c r="F2570" t="s">
        <v>9798</v>
      </c>
      <c r="H2570">
        <v>55.709156999999998</v>
      </c>
      <c r="I2570">
        <v>-130.0954764</v>
      </c>
      <c r="J2570" s="1" t="str">
        <f t="shared" si="411"/>
        <v>NGR bulk stream sediment</v>
      </c>
      <c r="K2570" s="1" t="str">
        <f t="shared" si="412"/>
        <v>&lt;177 micron (NGR)</v>
      </c>
      <c r="L2570">
        <v>4</v>
      </c>
      <c r="M2570" t="s">
        <v>82</v>
      </c>
      <c r="N2570">
        <v>61</v>
      </c>
      <c r="O2570">
        <v>11</v>
      </c>
    </row>
    <row r="2571" spans="1:15" hidden="1" x14ac:dyDescent="0.3">
      <c r="A2571" t="s">
        <v>9799</v>
      </c>
      <c r="B2571" t="s">
        <v>9800</v>
      </c>
      <c r="C2571" s="1" t="str">
        <f t="shared" si="402"/>
        <v>21:0458</v>
      </c>
      <c r="D2571" s="1" t="str">
        <f t="shared" si="410"/>
        <v>21:0150</v>
      </c>
      <c r="E2571" t="s">
        <v>9801</v>
      </c>
      <c r="F2571" t="s">
        <v>9802</v>
      </c>
      <c r="H2571">
        <v>55.526791899999999</v>
      </c>
      <c r="I2571">
        <v>-130.02794030000001</v>
      </c>
      <c r="J2571" s="1" t="str">
        <f t="shared" si="411"/>
        <v>NGR bulk stream sediment</v>
      </c>
      <c r="K2571" s="1" t="str">
        <f t="shared" si="412"/>
        <v>&lt;177 micron (NGR)</v>
      </c>
      <c r="L2571">
        <v>4</v>
      </c>
      <c r="M2571" t="s">
        <v>87</v>
      </c>
      <c r="N2571">
        <v>62</v>
      </c>
      <c r="O2571">
        <v>5</v>
      </c>
    </row>
    <row r="2572" spans="1:15" hidden="1" x14ac:dyDescent="0.3">
      <c r="A2572" t="s">
        <v>9803</v>
      </c>
      <c r="B2572" t="s">
        <v>9804</v>
      </c>
      <c r="C2572" s="1" t="str">
        <f t="shared" si="402"/>
        <v>21:0458</v>
      </c>
      <c r="D2572" s="1" t="str">
        <f t="shared" si="410"/>
        <v>21:0150</v>
      </c>
      <c r="E2572" t="s">
        <v>9805</v>
      </c>
      <c r="F2572" t="s">
        <v>9806</v>
      </c>
      <c r="H2572">
        <v>55.502247599999997</v>
      </c>
      <c r="I2572">
        <v>-130.00190749999999</v>
      </c>
      <c r="J2572" s="1" t="str">
        <f t="shared" si="411"/>
        <v>NGR bulk stream sediment</v>
      </c>
      <c r="K2572" s="1" t="str">
        <f t="shared" si="412"/>
        <v>&lt;177 micron (NGR)</v>
      </c>
      <c r="L2572">
        <v>4</v>
      </c>
      <c r="M2572" t="s">
        <v>92</v>
      </c>
      <c r="N2572">
        <v>63</v>
      </c>
      <c r="O2572">
        <v>5</v>
      </c>
    </row>
    <row r="2573" spans="1:15" hidden="1" x14ac:dyDescent="0.3">
      <c r="A2573" t="s">
        <v>9807</v>
      </c>
      <c r="B2573" t="s">
        <v>9808</v>
      </c>
      <c r="C2573" s="1" t="str">
        <f t="shared" si="402"/>
        <v>21:0458</v>
      </c>
      <c r="D2573" s="1" t="str">
        <f t="shared" si="410"/>
        <v>21:0150</v>
      </c>
      <c r="E2573" t="s">
        <v>9809</v>
      </c>
      <c r="F2573" t="s">
        <v>9810</v>
      </c>
      <c r="H2573">
        <v>55.503556699999997</v>
      </c>
      <c r="I2573">
        <v>-130.00669199999999</v>
      </c>
      <c r="J2573" s="1" t="str">
        <f t="shared" si="411"/>
        <v>NGR bulk stream sediment</v>
      </c>
      <c r="K2573" s="1" t="str">
        <f t="shared" si="412"/>
        <v>&lt;177 micron (NGR)</v>
      </c>
      <c r="L2573">
        <v>4</v>
      </c>
      <c r="M2573" t="s">
        <v>97</v>
      </c>
      <c r="N2573">
        <v>64</v>
      </c>
      <c r="O2573">
        <v>4</v>
      </c>
    </row>
    <row r="2574" spans="1:15" hidden="1" x14ac:dyDescent="0.3">
      <c r="A2574" t="s">
        <v>9811</v>
      </c>
      <c r="B2574" t="s">
        <v>9812</v>
      </c>
      <c r="C2574" s="1" t="str">
        <f t="shared" ref="C2574:C2637" si="413">HYPERLINK("https://geochem.nrcan.gc.ca/cdogs/content/bdl/bdl210458_e.htm", "21:0458")</f>
        <v>21:0458</v>
      </c>
      <c r="D2574" s="1" t="str">
        <f t="shared" si="410"/>
        <v>21:0150</v>
      </c>
      <c r="E2574" t="s">
        <v>9813</v>
      </c>
      <c r="F2574" t="s">
        <v>9814</v>
      </c>
      <c r="H2574">
        <v>55.561635500000001</v>
      </c>
      <c r="I2574">
        <v>-130.03097170000001</v>
      </c>
      <c r="J2574" s="1" t="str">
        <f t="shared" si="411"/>
        <v>NGR bulk stream sediment</v>
      </c>
      <c r="K2574" s="1" t="str">
        <f t="shared" si="412"/>
        <v>&lt;177 micron (NGR)</v>
      </c>
      <c r="L2574">
        <v>4</v>
      </c>
      <c r="M2574" t="s">
        <v>102</v>
      </c>
      <c r="N2574">
        <v>65</v>
      </c>
      <c r="O2574">
        <v>9</v>
      </c>
    </row>
    <row r="2575" spans="1:15" hidden="1" x14ac:dyDescent="0.3">
      <c r="A2575" t="s">
        <v>9815</v>
      </c>
      <c r="B2575" t="s">
        <v>9816</v>
      </c>
      <c r="C2575" s="1" t="str">
        <f t="shared" si="413"/>
        <v>21:0458</v>
      </c>
      <c r="D2575" s="1" t="str">
        <f t="shared" si="410"/>
        <v>21:0150</v>
      </c>
      <c r="E2575" t="s">
        <v>9817</v>
      </c>
      <c r="F2575" t="s">
        <v>9818</v>
      </c>
      <c r="H2575">
        <v>55.5596581</v>
      </c>
      <c r="I2575">
        <v>-130.03421739999999</v>
      </c>
      <c r="J2575" s="1" t="str">
        <f t="shared" si="411"/>
        <v>NGR bulk stream sediment</v>
      </c>
      <c r="K2575" s="1" t="str">
        <f t="shared" si="412"/>
        <v>&lt;177 micron (NGR)</v>
      </c>
      <c r="L2575">
        <v>4</v>
      </c>
      <c r="M2575" t="s">
        <v>107</v>
      </c>
      <c r="N2575">
        <v>66</v>
      </c>
      <c r="O2575">
        <v>29</v>
      </c>
    </row>
    <row r="2576" spans="1:15" hidden="1" x14ac:dyDescent="0.3">
      <c r="A2576" t="s">
        <v>9819</v>
      </c>
      <c r="B2576" t="s">
        <v>9820</v>
      </c>
      <c r="C2576" s="1" t="str">
        <f t="shared" si="413"/>
        <v>21:0458</v>
      </c>
      <c r="D2576" s="1" t="str">
        <f t="shared" si="410"/>
        <v>21:0150</v>
      </c>
      <c r="E2576" t="s">
        <v>9821</v>
      </c>
      <c r="F2576" t="s">
        <v>9822</v>
      </c>
      <c r="H2576">
        <v>55.563692099999997</v>
      </c>
      <c r="I2576">
        <v>-130.0417941</v>
      </c>
      <c r="J2576" s="1" t="str">
        <f t="shared" si="411"/>
        <v>NGR bulk stream sediment</v>
      </c>
      <c r="K2576" s="1" t="str">
        <f t="shared" si="412"/>
        <v>&lt;177 micron (NGR)</v>
      </c>
      <c r="L2576">
        <v>4</v>
      </c>
      <c r="M2576" t="s">
        <v>112</v>
      </c>
      <c r="N2576">
        <v>67</v>
      </c>
      <c r="O2576">
        <v>18</v>
      </c>
    </row>
    <row r="2577" spans="1:15" hidden="1" x14ac:dyDescent="0.3">
      <c r="A2577" t="s">
        <v>9823</v>
      </c>
      <c r="B2577" t="s">
        <v>9824</v>
      </c>
      <c r="C2577" s="1" t="str">
        <f t="shared" si="413"/>
        <v>21:0458</v>
      </c>
      <c r="D2577" s="1" t="str">
        <f>HYPERLINK("https://geochem.nrcan.gc.ca/cdogs/content/svy/svy_e.htm", "")</f>
        <v/>
      </c>
      <c r="G2577" s="1" t="str">
        <f>HYPERLINK("https://geochem.nrcan.gc.ca/cdogs/content/cr_/cr_00120_e.htm", "120")</f>
        <v>120</v>
      </c>
      <c r="J2577" t="s">
        <v>31</v>
      </c>
      <c r="K2577" t="s">
        <v>32</v>
      </c>
      <c r="L2577">
        <v>4</v>
      </c>
      <c r="M2577" t="s">
        <v>33</v>
      </c>
      <c r="N2577">
        <v>68</v>
      </c>
      <c r="O2577">
        <v>2</v>
      </c>
    </row>
    <row r="2578" spans="1:15" hidden="1" x14ac:dyDescent="0.3">
      <c r="A2578" t="s">
        <v>9825</v>
      </c>
      <c r="B2578" t="s">
        <v>9826</v>
      </c>
      <c r="C2578" s="1" t="str">
        <f t="shared" si="413"/>
        <v>21:0458</v>
      </c>
      <c r="D2578" s="1" t="str">
        <f t="shared" ref="D2578:D2584" si="414">HYPERLINK("https://geochem.nrcan.gc.ca/cdogs/content/svy/svy210150_e.htm", "21:0150")</f>
        <v>21:0150</v>
      </c>
      <c r="E2578" t="s">
        <v>9827</v>
      </c>
      <c r="F2578" t="s">
        <v>9828</v>
      </c>
      <c r="H2578">
        <v>55.603771999999999</v>
      </c>
      <c r="I2578">
        <v>-130.06182010000001</v>
      </c>
      <c r="J2578" s="1" t="str">
        <f t="shared" ref="J2578:J2584" si="415">HYPERLINK("https://geochem.nrcan.gc.ca/cdogs/content/kwd/kwd020030_e.htm", "NGR bulk stream sediment")</f>
        <v>NGR bulk stream sediment</v>
      </c>
      <c r="K2578" s="1" t="str">
        <f t="shared" ref="K2578:K2584" si="416">HYPERLINK("https://geochem.nrcan.gc.ca/cdogs/content/kwd/kwd080006_e.htm", "&lt;177 micron (NGR)")</f>
        <v>&lt;177 micron (NGR)</v>
      </c>
      <c r="L2578">
        <v>4</v>
      </c>
      <c r="M2578" t="s">
        <v>24</v>
      </c>
      <c r="N2578">
        <v>69</v>
      </c>
      <c r="O2578">
        <v>28</v>
      </c>
    </row>
    <row r="2579" spans="1:15" hidden="1" x14ac:dyDescent="0.3">
      <c r="A2579" t="s">
        <v>9829</v>
      </c>
      <c r="B2579" t="s">
        <v>9830</v>
      </c>
      <c r="C2579" s="1" t="str">
        <f t="shared" si="413"/>
        <v>21:0458</v>
      </c>
      <c r="D2579" s="1" t="str">
        <f t="shared" si="414"/>
        <v>21:0150</v>
      </c>
      <c r="E2579" t="s">
        <v>9827</v>
      </c>
      <c r="F2579" t="s">
        <v>9831</v>
      </c>
      <c r="H2579">
        <v>55.603771999999999</v>
      </c>
      <c r="I2579">
        <v>-130.06182010000001</v>
      </c>
      <c r="J2579" s="1" t="str">
        <f t="shared" si="415"/>
        <v>NGR bulk stream sediment</v>
      </c>
      <c r="K2579" s="1" t="str">
        <f t="shared" si="416"/>
        <v>&lt;177 micron (NGR)</v>
      </c>
      <c r="L2579">
        <v>4</v>
      </c>
      <c r="M2579" t="s">
        <v>28</v>
      </c>
      <c r="N2579">
        <v>70</v>
      </c>
      <c r="O2579">
        <v>48</v>
      </c>
    </row>
    <row r="2580" spans="1:15" hidden="1" x14ac:dyDescent="0.3">
      <c r="A2580" t="s">
        <v>9832</v>
      </c>
      <c r="B2580" t="s">
        <v>9833</v>
      </c>
      <c r="C2580" s="1" t="str">
        <f t="shared" si="413"/>
        <v>21:0458</v>
      </c>
      <c r="D2580" s="1" t="str">
        <f t="shared" si="414"/>
        <v>21:0150</v>
      </c>
      <c r="E2580" t="s">
        <v>9834</v>
      </c>
      <c r="F2580" t="s">
        <v>9835</v>
      </c>
      <c r="H2580">
        <v>55.724563799999999</v>
      </c>
      <c r="I2580">
        <v>-130.01969009999999</v>
      </c>
      <c r="J2580" s="1" t="str">
        <f t="shared" si="415"/>
        <v>NGR bulk stream sediment</v>
      </c>
      <c r="K2580" s="1" t="str">
        <f t="shared" si="416"/>
        <v>&lt;177 micron (NGR)</v>
      </c>
      <c r="L2580">
        <v>5</v>
      </c>
      <c r="M2580" t="s">
        <v>19</v>
      </c>
      <c r="N2580">
        <v>71</v>
      </c>
      <c r="O2580">
        <v>4</v>
      </c>
    </row>
    <row r="2581" spans="1:15" hidden="1" x14ac:dyDescent="0.3">
      <c r="A2581" t="s">
        <v>9836</v>
      </c>
      <c r="B2581" t="s">
        <v>9837</v>
      </c>
      <c r="C2581" s="1" t="str">
        <f t="shared" si="413"/>
        <v>21:0458</v>
      </c>
      <c r="D2581" s="1" t="str">
        <f t="shared" si="414"/>
        <v>21:0150</v>
      </c>
      <c r="E2581" t="s">
        <v>9838</v>
      </c>
      <c r="F2581" t="s">
        <v>9839</v>
      </c>
      <c r="H2581">
        <v>55.616261399999999</v>
      </c>
      <c r="I2581">
        <v>-130.03572209999999</v>
      </c>
      <c r="J2581" s="1" t="str">
        <f t="shared" si="415"/>
        <v>NGR bulk stream sediment</v>
      </c>
      <c r="K2581" s="1" t="str">
        <f t="shared" si="416"/>
        <v>&lt;177 micron (NGR)</v>
      </c>
      <c r="L2581">
        <v>5</v>
      </c>
      <c r="M2581" t="s">
        <v>38</v>
      </c>
      <c r="N2581">
        <v>72</v>
      </c>
      <c r="O2581">
        <v>6</v>
      </c>
    </row>
    <row r="2582" spans="1:15" hidden="1" x14ac:dyDescent="0.3">
      <c r="A2582" t="s">
        <v>9840</v>
      </c>
      <c r="B2582" t="s">
        <v>9841</v>
      </c>
      <c r="C2582" s="1" t="str">
        <f t="shared" si="413"/>
        <v>21:0458</v>
      </c>
      <c r="D2582" s="1" t="str">
        <f t="shared" si="414"/>
        <v>21:0150</v>
      </c>
      <c r="E2582" t="s">
        <v>9842</v>
      </c>
      <c r="F2582" t="s">
        <v>9843</v>
      </c>
      <c r="H2582">
        <v>55.620344600000003</v>
      </c>
      <c r="I2582">
        <v>-130.03746630000001</v>
      </c>
      <c r="J2582" s="1" t="str">
        <f t="shared" si="415"/>
        <v>NGR bulk stream sediment</v>
      </c>
      <c r="K2582" s="1" t="str">
        <f t="shared" si="416"/>
        <v>&lt;177 micron (NGR)</v>
      </c>
      <c r="L2582">
        <v>5</v>
      </c>
      <c r="M2582" t="s">
        <v>43</v>
      </c>
      <c r="N2582">
        <v>73</v>
      </c>
      <c r="O2582">
        <v>30</v>
      </c>
    </row>
    <row r="2583" spans="1:15" hidden="1" x14ac:dyDescent="0.3">
      <c r="A2583" t="s">
        <v>9844</v>
      </c>
      <c r="B2583" t="s">
        <v>9845</v>
      </c>
      <c r="C2583" s="1" t="str">
        <f t="shared" si="413"/>
        <v>21:0458</v>
      </c>
      <c r="D2583" s="1" t="str">
        <f t="shared" si="414"/>
        <v>21:0150</v>
      </c>
      <c r="E2583" t="s">
        <v>9846</v>
      </c>
      <c r="F2583" t="s">
        <v>9847</v>
      </c>
      <c r="H2583">
        <v>55.676800999999998</v>
      </c>
      <c r="I2583">
        <v>-130.05290170000001</v>
      </c>
      <c r="J2583" s="1" t="str">
        <f t="shared" si="415"/>
        <v>NGR bulk stream sediment</v>
      </c>
      <c r="K2583" s="1" t="str">
        <f t="shared" si="416"/>
        <v>&lt;177 micron (NGR)</v>
      </c>
      <c r="L2583">
        <v>5</v>
      </c>
      <c r="M2583" t="s">
        <v>48</v>
      </c>
      <c r="N2583">
        <v>74</v>
      </c>
      <c r="O2583">
        <v>30</v>
      </c>
    </row>
    <row r="2584" spans="1:15" hidden="1" x14ac:dyDescent="0.3">
      <c r="A2584" t="s">
        <v>9848</v>
      </c>
      <c r="B2584" t="s">
        <v>9849</v>
      </c>
      <c r="C2584" s="1" t="str">
        <f t="shared" si="413"/>
        <v>21:0458</v>
      </c>
      <c r="D2584" s="1" t="str">
        <f t="shared" si="414"/>
        <v>21:0150</v>
      </c>
      <c r="E2584" t="s">
        <v>9850</v>
      </c>
      <c r="F2584" t="s">
        <v>9851</v>
      </c>
      <c r="H2584">
        <v>55.716303000000003</v>
      </c>
      <c r="I2584">
        <v>-130.06247060000001</v>
      </c>
      <c r="J2584" s="1" t="str">
        <f t="shared" si="415"/>
        <v>NGR bulk stream sediment</v>
      </c>
      <c r="K2584" s="1" t="str">
        <f t="shared" si="416"/>
        <v>&lt;177 micron (NGR)</v>
      </c>
      <c r="L2584">
        <v>5</v>
      </c>
      <c r="M2584" t="s">
        <v>53</v>
      </c>
      <c r="N2584">
        <v>75</v>
      </c>
      <c r="O2584">
        <v>3</v>
      </c>
    </row>
    <row r="2585" spans="1:15" hidden="1" x14ac:dyDescent="0.3">
      <c r="A2585" t="s">
        <v>9852</v>
      </c>
      <c r="B2585" t="s">
        <v>9853</v>
      </c>
      <c r="C2585" s="1" t="str">
        <f t="shared" si="413"/>
        <v>21:0458</v>
      </c>
      <c r="D2585" s="1" t="str">
        <f>HYPERLINK("https://geochem.nrcan.gc.ca/cdogs/content/svy/svy_e.htm", "")</f>
        <v/>
      </c>
      <c r="G2585" s="1" t="str">
        <f>HYPERLINK("https://geochem.nrcan.gc.ca/cdogs/content/cr_/cr_00121_e.htm", "121")</f>
        <v>121</v>
      </c>
      <c r="J2585" t="s">
        <v>31</v>
      </c>
      <c r="K2585" t="s">
        <v>32</v>
      </c>
      <c r="L2585">
        <v>5</v>
      </c>
      <c r="M2585" t="s">
        <v>33</v>
      </c>
      <c r="N2585">
        <v>76</v>
      </c>
      <c r="O2585">
        <v>3</v>
      </c>
    </row>
    <row r="2586" spans="1:15" hidden="1" x14ac:dyDescent="0.3">
      <c r="A2586" t="s">
        <v>9854</v>
      </c>
      <c r="B2586" t="s">
        <v>9855</v>
      </c>
      <c r="C2586" s="1" t="str">
        <f t="shared" si="413"/>
        <v>21:0458</v>
      </c>
      <c r="D2586" s="1" t="str">
        <f t="shared" ref="D2586:D2607" si="417">HYPERLINK("https://geochem.nrcan.gc.ca/cdogs/content/svy/svy210150_e.htm", "21:0150")</f>
        <v>21:0150</v>
      </c>
      <c r="E2586" t="s">
        <v>9856</v>
      </c>
      <c r="F2586" t="s">
        <v>9857</v>
      </c>
      <c r="H2586">
        <v>55.725866799999999</v>
      </c>
      <c r="I2586">
        <v>-130.03155480000001</v>
      </c>
      <c r="J2586" s="1" t="str">
        <f t="shared" ref="J2586:J2607" si="418">HYPERLINK("https://geochem.nrcan.gc.ca/cdogs/content/kwd/kwd020030_e.htm", "NGR bulk stream sediment")</f>
        <v>NGR bulk stream sediment</v>
      </c>
      <c r="K2586" s="1" t="str">
        <f t="shared" ref="K2586:K2607" si="419">HYPERLINK("https://geochem.nrcan.gc.ca/cdogs/content/kwd/kwd080006_e.htm", "&lt;177 micron (NGR)")</f>
        <v>&lt;177 micron (NGR)</v>
      </c>
      <c r="L2586">
        <v>5</v>
      </c>
      <c r="M2586" t="s">
        <v>58</v>
      </c>
      <c r="N2586">
        <v>77</v>
      </c>
      <c r="O2586">
        <v>4</v>
      </c>
    </row>
    <row r="2587" spans="1:15" hidden="1" x14ac:dyDescent="0.3">
      <c r="A2587" t="s">
        <v>9858</v>
      </c>
      <c r="B2587" t="s">
        <v>9859</v>
      </c>
      <c r="C2587" s="1" t="str">
        <f t="shared" si="413"/>
        <v>21:0458</v>
      </c>
      <c r="D2587" s="1" t="str">
        <f t="shared" si="417"/>
        <v>21:0150</v>
      </c>
      <c r="E2587" t="s">
        <v>9834</v>
      </c>
      <c r="F2587" t="s">
        <v>9860</v>
      </c>
      <c r="H2587">
        <v>55.724563799999999</v>
      </c>
      <c r="I2587">
        <v>-130.01969009999999</v>
      </c>
      <c r="J2587" s="1" t="str">
        <f t="shared" si="418"/>
        <v>NGR bulk stream sediment</v>
      </c>
      <c r="K2587" s="1" t="str">
        <f t="shared" si="419"/>
        <v>&lt;177 micron (NGR)</v>
      </c>
      <c r="L2587">
        <v>5</v>
      </c>
      <c r="M2587" t="s">
        <v>72</v>
      </c>
      <c r="N2587">
        <v>78</v>
      </c>
      <c r="O2587">
        <v>4</v>
      </c>
    </row>
    <row r="2588" spans="1:15" hidden="1" x14ac:dyDescent="0.3">
      <c r="A2588" t="s">
        <v>9861</v>
      </c>
      <c r="B2588" t="s">
        <v>9862</v>
      </c>
      <c r="C2588" s="1" t="str">
        <f t="shared" si="413"/>
        <v>21:0458</v>
      </c>
      <c r="D2588" s="1" t="str">
        <f t="shared" si="417"/>
        <v>21:0150</v>
      </c>
      <c r="E2588" t="s">
        <v>9863</v>
      </c>
      <c r="F2588" t="s">
        <v>9864</v>
      </c>
      <c r="H2588">
        <v>55.719099100000001</v>
      </c>
      <c r="I2588">
        <v>-130.0241637</v>
      </c>
      <c r="J2588" s="1" t="str">
        <f t="shared" si="418"/>
        <v>NGR bulk stream sediment</v>
      </c>
      <c r="K2588" s="1" t="str">
        <f t="shared" si="419"/>
        <v>&lt;177 micron (NGR)</v>
      </c>
      <c r="L2588">
        <v>5</v>
      </c>
      <c r="M2588" t="s">
        <v>63</v>
      </c>
      <c r="N2588">
        <v>79</v>
      </c>
      <c r="O2588">
        <v>2</v>
      </c>
    </row>
    <row r="2589" spans="1:15" hidden="1" x14ac:dyDescent="0.3">
      <c r="A2589" t="s">
        <v>9865</v>
      </c>
      <c r="B2589" t="s">
        <v>9866</v>
      </c>
      <c r="C2589" s="1" t="str">
        <f t="shared" si="413"/>
        <v>21:0458</v>
      </c>
      <c r="D2589" s="1" t="str">
        <f t="shared" si="417"/>
        <v>21:0150</v>
      </c>
      <c r="E2589" t="s">
        <v>9867</v>
      </c>
      <c r="F2589" t="s">
        <v>9868</v>
      </c>
      <c r="H2589">
        <v>55.707421500000002</v>
      </c>
      <c r="I2589">
        <v>-130.00510850000001</v>
      </c>
      <c r="J2589" s="1" t="str">
        <f t="shared" si="418"/>
        <v>NGR bulk stream sediment</v>
      </c>
      <c r="K2589" s="1" t="str">
        <f t="shared" si="419"/>
        <v>&lt;177 micron (NGR)</v>
      </c>
      <c r="L2589">
        <v>5</v>
      </c>
      <c r="M2589" t="s">
        <v>68</v>
      </c>
      <c r="N2589">
        <v>80</v>
      </c>
      <c r="O2589">
        <v>1</v>
      </c>
    </row>
    <row r="2590" spans="1:15" hidden="1" x14ac:dyDescent="0.3">
      <c r="A2590" t="s">
        <v>9869</v>
      </c>
      <c r="B2590" t="s">
        <v>9870</v>
      </c>
      <c r="C2590" s="1" t="str">
        <f t="shared" si="413"/>
        <v>21:0458</v>
      </c>
      <c r="D2590" s="1" t="str">
        <f t="shared" si="417"/>
        <v>21:0150</v>
      </c>
      <c r="E2590" t="s">
        <v>9871</v>
      </c>
      <c r="F2590" t="s">
        <v>9872</v>
      </c>
      <c r="H2590">
        <v>55.049774499999998</v>
      </c>
      <c r="I2590">
        <v>-130.1077008</v>
      </c>
      <c r="J2590" s="1" t="str">
        <f t="shared" si="418"/>
        <v>NGR bulk stream sediment</v>
      </c>
      <c r="K2590" s="1" t="str">
        <f t="shared" si="419"/>
        <v>&lt;177 micron (NGR)</v>
      </c>
      <c r="L2590">
        <v>5</v>
      </c>
      <c r="M2590" t="s">
        <v>77</v>
      </c>
      <c r="N2590">
        <v>81</v>
      </c>
      <c r="O2590">
        <v>10</v>
      </c>
    </row>
    <row r="2591" spans="1:15" hidden="1" x14ac:dyDescent="0.3">
      <c r="A2591" t="s">
        <v>9873</v>
      </c>
      <c r="B2591" t="s">
        <v>9874</v>
      </c>
      <c r="C2591" s="1" t="str">
        <f t="shared" si="413"/>
        <v>21:0458</v>
      </c>
      <c r="D2591" s="1" t="str">
        <f t="shared" si="417"/>
        <v>21:0150</v>
      </c>
      <c r="E2591" t="s">
        <v>9875</v>
      </c>
      <c r="F2591" t="s">
        <v>9876</v>
      </c>
      <c r="H2591">
        <v>55.051571000000003</v>
      </c>
      <c r="I2591">
        <v>-130.11074009999999</v>
      </c>
      <c r="J2591" s="1" t="str">
        <f t="shared" si="418"/>
        <v>NGR bulk stream sediment</v>
      </c>
      <c r="K2591" s="1" t="str">
        <f t="shared" si="419"/>
        <v>&lt;177 micron (NGR)</v>
      </c>
      <c r="L2591">
        <v>5</v>
      </c>
      <c r="M2591" t="s">
        <v>82</v>
      </c>
      <c r="N2591">
        <v>82</v>
      </c>
      <c r="O2591">
        <v>5</v>
      </c>
    </row>
    <row r="2592" spans="1:15" hidden="1" x14ac:dyDescent="0.3">
      <c r="A2592" t="s">
        <v>9877</v>
      </c>
      <c r="B2592" t="s">
        <v>9878</v>
      </c>
      <c r="C2592" s="1" t="str">
        <f t="shared" si="413"/>
        <v>21:0458</v>
      </c>
      <c r="D2592" s="1" t="str">
        <f t="shared" si="417"/>
        <v>21:0150</v>
      </c>
      <c r="E2592" t="s">
        <v>9879</v>
      </c>
      <c r="F2592" t="s">
        <v>9880</v>
      </c>
      <c r="H2592">
        <v>55.078144799999997</v>
      </c>
      <c r="I2592">
        <v>-130.13796239999999</v>
      </c>
      <c r="J2592" s="1" t="str">
        <f t="shared" si="418"/>
        <v>NGR bulk stream sediment</v>
      </c>
      <c r="K2592" s="1" t="str">
        <f t="shared" si="419"/>
        <v>&lt;177 micron (NGR)</v>
      </c>
      <c r="L2592">
        <v>5</v>
      </c>
      <c r="M2592" t="s">
        <v>87</v>
      </c>
      <c r="N2592">
        <v>83</v>
      </c>
      <c r="O2592">
        <v>3</v>
      </c>
    </row>
    <row r="2593" spans="1:15" hidden="1" x14ac:dyDescent="0.3">
      <c r="A2593" t="s">
        <v>9881</v>
      </c>
      <c r="B2593" t="s">
        <v>9882</v>
      </c>
      <c r="C2593" s="1" t="str">
        <f t="shared" si="413"/>
        <v>21:0458</v>
      </c>
      <c r="D2593" s="1" t="str">
        <f t="shared" si="417"/>
        <v>21:0150</v>
      </c>
      <c r="E2593" t="s">
        <v>9883</v>
      </c>
      <c r="F2593" t="s">
        <v>9884</v>
      </c>
      <c r="H2593">
        <v>55.080774699999999</v>
      </c>
      <c r="I2593">
        <v>-130.12293729999999</v>
      </c>
      <c r="J2593" s="1" t="str">
        <f t="shared" si="418"/>
        <v>NGR bulk stream sediment</v>
      </c>
      <c r="K2593" s="1" t="str">
        <f t="shared" si="419"/>
        <v>&lt;177 micron (NGR)</v>
      </c>
      <c r="L2593">
        <v>5</v>
      </c>
      <c r="M2593" t="s">
        <v>92</v>
      </c>
      <c r="N2593">
        <v>84</v>
      </c>
      <c r="O2593">
        <v>8</v>
      </c>
    </row>
    <row r="2594" spans="1:15" hidden="1" x14ac:dyDescent="0.3">
      <c r="A2594" t="s">
        <v>9885</v>
      </c>
      <c r="B2594" t="s">
        <v>9886</v>
      </c>
      <c r="C2594" s="1" t="str">
        <f t="shared" si="413"/>
        <v>21:0458</v>
      </c>
      <c r="D2594" s="1" t="str">
        <f t="shared" si="417"/>
        <v>21:0150</v>
      </c>
      <c r="E2594" t="s">
        <v>9887</v>
      </c>
      <c r="F2594" t="s">
        <v>9888</v>
      </c>
      <c r="H2594">
        <v>55.090114999999997</v>
      </c>
      <c r="I2594">
        <v>-130.11389260000001</v>
      </c>
      <c r="J2594" s="1" t="str">
        <f t="shared" si="418"/>
        <v>NGR bulk stream sediment</v>
      </c>
      <c r="K2594" s="1" t="str">
        <f t="shared" si="419"/>
        <v>&lt;177 micron (NGR)</v>
      </c>
      <c r="L2594">
        <v>5</v>
      </c>
      <c r="M2594" t="s">
        <v>97</v>
      </c>
      <c r="N2594">
        <v>85</v>
      </c>
      <c r="O2594">
        <v>6</v>
      </c>
    </row>
    <row r="2595" spans="1:15" hidden="1" x14ac:dyDescent="0.3">
      <c r="A2595" t="s">
        <v>9889</v>
      </c>
      <c r="B2595" t="s">
        <v>9890</v>
      </c>
      <c r="C2595" s="1" t="str">
        <f t="shared" si="413"/>
        <v>21:0458</v>
      </c>
      <c r="D2595" s="1" t="str">
        <f t="shared" si="417"/>
        <v>21:0150</v>
      </c>
      <c r="E2595" t="s">
        <v>9891</v>
      </c>
      <c r="F2595" t="s">
        <v>9892</v>
      </c>
      <c r="H2595">
        <v>55.091107100000002</v>
      </c>
      <c r="I2595">
        <v>-130.11741409999999</v>
      </c>
      <c r="J2595" s="1" t="str">
        <f t="shared" si="418"/>
        <v>NGR bulk stream sediment</v>
      </c>
      <c r="K2595" s="1" t="str">
        <f t="shared" si="419"/>
        <v>&lt;177 micron (NGR)</v>
      </c>
      <c r="L2595">
        <v>5</v>
      </c>
      <c r="M2595" t="s">
        <v>102</v>
      </c>
      <c r="N2595">
        <v>86</v>
      </c>
      <c r="O2595">
        <v>3</v>
      </c>
    </row>
    <row r="2596" spans="1:15" hidden="1" x14ac:dyDescent="0.3">
      <c r="A2596" t="s">
        <v>9893</v>
      </c>
      <c r="B2596" t="s">
        <v>9894</v>
      </c>
      <c r="C2596" s="1" t="str">
        <f t="shared" si="413"/>
        <v>21:0458</v>
      </c>
      <c r="D2596" s="1" t="str">
        <f t="shared" si="417"/>
        <v>21:0150</v>
      </c>
      <c r="E2596" t="s">
        <v>9895</v>
      </c>
      <c r="F2596" t="s">
        <v>9896</v>
      </c>
      <c r="H2596">
        <v>55.126344400000001</v>
      </c>
      <c r="I2596">
        <v>-130.07379950000001</v>
      </c>
      <c r="J2596" s="1" t="str">
        <f t="shared" si="418"/>
        <v>NGR bulk stream sediment</v>
      </c>
      <c r="K2596" s="1" t="str">
        <f t="shared" si="419"/>
        <v>&lt;177 micron (NGR)</v>
      </c>
      <c r="L2596">
        <v>5</v>
      </c>
      <c r="M2596" t="s">
        <v>107</v>
      </c>
      <c r="N2596">
        <v>87</v>
      </c>
      <c r="O2596">
        <v>5</v>
      </c>
    </row>
    <row r="2597" spans="1:15" hidden="1" x14ac:dyDescent="0.3">
      <c r="A2597" t="s">
        <v>9897</v>
      </c>
      <c r="B2597" t="s">
        <v>9898</v>
      </c>
      <c r="C2597" s="1" t="str">
        <f t="shared" si="413"/>
        <v>21:0458</v>
      </c>
      <c r="D2597" s="1" t="str">
        <f t="shared" si="417"/>
        <v>21:0150</v>
      </c>
      <c r="E2597" t="s">
        <v>9899</v>
      </c>
      <c r="F2597" t="s">
        <v>9900</v>
      </c>
      <c r="H2597">
        <v>55.120825099999998</v>
      </c>
      <c r="I2597">
        <v>-130.0719268</v>
      </c>
      <c r="J2597" s="1" t="str">
        <f t="shared" si="418"/>
        <v>NGR bulk stream sediment</v>
      </c>
      <c r="K2597" s="1" t="str">
        <f t="shared" si="419"/>
        <v>&lt;177 micron (NGR)</v>
      </c>
      <c r="L2597">
        <v>5</v>
      </c>
      <c r="M2597" t="s">
        <v>112</v>
      </c>
      <c r="N2597">
        <v>88</v>
      </c>
      <c r="O2597">
        <v>5</v>
      </c>
    </row>
    <row r="2598" spans="1:15" hidden="1" x14ac:dyDescent="0.3">
      <c r="A2598" t="s">
        <v>9901</v>
      </c>
      <c r="B2598" t="s">
        <v>9902</v>
      </c>
      <c r="C2598" s="1" t="str">
        <f t="shared" si="413"/>
        <v>21:0458</v>
      </c>
      <c r="D2598" s="1" t="str">
        <f t="shared" si="417"/>
        <v>21:0150</v>
      </c>
      <c r="E2598" t="s">
        <v>9903</v>
      </c>
      <c r="F2598" t="s">
        <v>9904</v>
      </c>
      <c r="H2598">
        <v>55.1399233</v>
      </c>
      <c r="I2598">
        <v>-130.06875199999999</v>
      </c>
      <c r="J2598" s="1" t="str">
        <f t="shared" si="418"/>
        <v>NGR bulk stream sediment</v>
      </c>
      <c r="K2598" s="1" t="str">
        <f t="shared" si="419"/>
        <v>&lt;177 micron (NGR)</v>
      </c>
      <c r="L2598">
        <v>5</v>
      </c>
      <c r="M2598" t="s">
        <v>24</v>
      </c>
      <c r="N2598">
        <v>89</v>
      </c>
      <c r="O2598">
        <v>6</v>
      </c>
    </row>
    <row r="2599" spans="1:15" hidden="1" x14ac:dyDescent="0.3">
      <c r="A2599" t="s">
        <v>9905</v>
      </c>
      <c r="B2599" t="s">
        <v>9906</v>
      </c>
      <c r="C2599" s="1" t="str">
        <f t="shared" si="413"/>
        <v>21:0458</v>
      </c>
      <c r="D2599" s="1" t="str">
        <f t="shared" si="417"/>
        <v>21:0150</v>
      </c>
      <c r="E2599" t="s">
        <v>9903</v>
      </c>
      <c r="F2599" t="s">
        <v>9907</v>
      </c>
      <c r="H2599">
        <v>55.1399233</v>
      </c>
      <c r="I2599">
        <v>-130.06875199999999</v>
      </c>
      <c r="J2599" s="1" t="str">
        <f t="shared" si="418"/>
        <v>NGR bulk stream sediment</v>
      </c>
      <c r="K2599" s="1" t="str">
        <f t="shared" si="419"/>
        <v>&lt;177 micron (NGR)</v>
      </c>
      <c r="L2599">
        <v>5</v>
      </c>
      <c r="M2599" t="s">
        <v>28</v>
      </c>
      <c r="N2599">
        <v>90</v>
      </c>
      <c r="O2599">
        <v>7</v>
      </c>
    </row>
    <row r="2600" spans="1:15" hidden="1" x14ac:dyDescent="0.3">
      <c r="A2600" t="s">
        <v>9908</v>
      </c>
      <c r="B2600" t="s">
        <v>9909</v>
      </c>
      <c r="C2600" s="1" t="str">
        <f t="shared" si="413"/>
        <v>21:0458</v>
      </c>
      <c r="D2600" s="1" t="str">
        <f t="shared" si="417"/>
        <v>21:0150</v>
      </c>
      <c r="E2600" t="s">
        <v>9910</v>
      </c>
      <c r="F2600" t="s">
        <v>9911</v>
      </c>
      <c r="H2600">
        <v>55.164576199999999</v>
      </c>
      <c r="I2600">
        <v>-130.0311906</v>
      </c>
      <c r="J2600" s="1" t="str">
        <f t="shared" si="418"/>
        <v>NGR bulk stream sediment</v>
      </c>
      <c r="K2600" s="1" t="str">
        <f t="shared" si="419"/>
        <v>&lt;177 micron (NGR)</v>
      </c>
      <c r="L2600">
        <v>6</v>
      </c>
      <c r="M2600" t="s">
        <v>19</v>
      </c>
      <c r="N2600">
        <v>91</v>
      </c>
      <c r="O2600">
        <v>6</v>
      </c>
    </row>
    <row r="2601" spans="1:15" hidden="1" x14ac:dyDescent="0.3">
      <c r="A2601" t="s">
        <v>9912</v>
      </c>
      <c r="B2601" t="s">
        <v>9913</v>
      </c>
      <c r="C2601" s="1" t="str">
        <f t="shared" si="413"/>
        <v>21:0458</v>
      </c>
      <c r="D2601" s="1" t="str">
        <f t="shared" si="417"/>
        <v>21:0150</v>
      </c>
      <c r="E2601" t="s">
        <v>9914</v>
      </c>
      <c r="F2601" t="s">
        <v>9915</v>
      </c>
      <c r="H2601">
        <v>55.165770899999998</v>
      </c>
      <c r="I2601">
        <v>-130.02808210000001</v>
      </c>
      <c r="J2601" s="1" t="str">
        <f t="shared" si="418"/>
        <v>NGR bulk stream sediment</v>
      </c>
      <c r="K2601" s="1" t="str">
        <f t="shared" si="419"/>
        <v>&lt;177 micron (NGR)</v>
      </c>
      <c r="L2601">
        <v>6</v>
      </c>
      <c r="M2601" t="s">
        <v>38</v>
      </c>
      <c r="N2601">
        <v>92</v>
      </c>
      <c r="O2601">
        <v>6</v>
      </c>
    </row>
    <row r="2602" spans="1:15" hidden="1" x14ac:dyDescent="0.3">
      <c r="A2602" t="s">
        <v>9916</v>
      </c>
      <c r="B2602" t="s">
        <v>9917</v>
      </c>
      <c r="C2602" s="1" t="str">
        <f t="shared" si="413"/>
        <v>21:0458</v>
      </c>
      <c r="D2602" s="1" t="str">
        <f t="shared" si="417"/>
        <v>21:0150</v>
      </c>
      <c r="E2602" t="s">
        <v>9910</v>
      </c>
      <c r="F2602" t="s">
        <v>9918</v>
      </c>
      <c r="H2602">
        <v>55.164576199999999</v>
      </c>
      <c r="I2602">
        <v>-130.0311906</v>
      </c>
      <c r="J2602" s="1" t="str">
        <f t="shared" si="418"/>
        <v>NGR bulk stream sediment</v>
      </c>
      <c r="K2602" s="1" t="str">
        <f t="shared" si="419"/>
        <v>&lt;177 micron (NGR)</v>
      </c>
      <c r="L2602">
        <v>6</v>
      </c>
      <c r="M2602" t="s">
        <v>72</v>
      </c>
      <c r="N2602">
        <v>93</v>
      </c>
      <c r="O2602">
        <v>4</v>
      </c>
    </row>
    <row r="2603" spans="1:15" hidden="1" x14ac:dyDescent="0.3">
      <c r="A2603" t="s">
        <v>9919</v>
      </c>
      <c r="B2603" t="s">
        <v>9920</v>
      </c>
      <c r="C2603" s="1" t="str">
        <f t="shared" si="413"/>
        <v>21:0458</v>
      </c>
      <c r="D2603" s="1" t="str">
        <f t="shared" si="417"/>
        <v>21:0150</v>
      </c>
      <c r="E2603" t="s">
        <v>9921</v>
      </c>
      <c r="F2603" t="s">
        <v>9922</v>
      </c>
      <c r="H2603">
        <v>55.190143999999997</v>
      </c>
      <c r="I2603">
        <v>-130.0363735</v>
      </c>
      <c r="J2603" s="1" t="str">
        <f t="shared" si="418"/>
        <v>NGR bulk stream sediment</v>
      </c>
      <c r="K2603" s="1" t="str">
        <f t="shared" si="419"/>
        <v>&lt;177 micron (NGR)</v>
      </c>
      <c r="L2603">
        <v>6</v>
      </c>
      <c r="M2603" t="s">
        <v>43</v>
      </c>
      <c r="N2603">
        <v>94</v>
      </c>
      <c r="O2603">
        <v>6</v>
      </c>
    </row>
    <row r="2604" spans="1:15" hidden="1" x14ac:dyDescent="0.3">
      <c r="A2604" t="s">
        <v>9923</v>
      </c>
      <c r="B2604" t="s">
        <v>9924</v>
      </c>
      <c r="C2604" s="1" t="str">
        <f t="shared" si="413"/>
        <v>21:0458</v>
      </c>
      <c r="D2604" s="1" t="str">
        <f t="shared" si="417"/>
        <v>21:0150</v>
      </c>
      <c r="E2604" t="s">
        <v>9925</v>
      </c>
      <c r="F2604" t="s">
        <v>9926</v>
      </c>
      <c r="H2604">
        <v>55.205782599999999</v>
      </c>
      <c r="I2604">
        <v>-130.02559189999999</v>
      </c>
      <c r="J2604" s="1" t="str">
        <f t="shared" si="418"/>
        <v>NGR bulk stream sediment</v>
      </c>
      <c r="K2604" s="1" t="str">
        <f t="shared" si="419"/>
        <v>&lt;177 micron (NGR)</v>
      </c>
      <c r="L2604">
        <v>6</v>
      </c>
      <c r="M2604" t="s">
        <v>48</v>
      </c>
      <c r="N2604">
        <v>95</v>
      </c>
      <c r="O2604">
        <v>5</v>
      </c>
    </row>
    <row r="2605" spans="1:15" hidden="1" x14ac:dyDescent="0.3">
      <c r="A2605" t="s">
        <v>9927</v>
      </c>
      <c r="B2605" t="s">
        <v>9928</v>
      </c>
      <c r="C2605" s="1" t="str">
        <f t="shared" si="413"/>
        <v>21:0458</v>
      </c>
      <c r="D2605" s="1" t="str">
        <f t="shared" si="417"/>
        <v>21:0150</v>
      </c>
      <c r="E2605" t="s">
        <v>9929</v>
      </c>
      <c r="F2605" t="s">
        <v>9930</v>
      </c>
      <c r="H2605">
        <v>55.2091651</v>
      </c>
      <c r="I2605">
        <v>-130.02410739999999</v>
      </c>
      <c r="J2605" s="1" t="str">
        <f t="shared" si="418"/>
        <v>NGR bulk stream sediment</v>
      </c>
      <c r="K2605" s="1" t="str">
        <f t="shared" si="419"/>
        <v>&lt;177 micron (NGR)</v>
      </c>
      <c r="L2605">
        <v>6</v>
      </c>
      <c r="M2605" t="s">
        <v>53</v>
      </c>
      <c r="N2605">
        <v>96</v>
      </c>
      <c r="O2605">
        <v>6</v>
      </c>
    </row>
    <row r="2606" spans="1:15" hidden="1" x14ac:dyDescent="0.3">
      <c r="A2606" t="s">
        <v>9931</v>
      </c>
      <c r="B2606" t="s">
        <v>9932</v>
      </c>
      <c r="C2606" s="1" t="str">
        <f t="shared" si="413"/>
        <v>21:0458</v>
      </c>
      <c r="D2606" s="1" t="str">
        <f t="shared" si="417"/>
        <v>21:0150</v>
      </c>
      <c r="E2606" t="s">
        <v>9933</v>
      </c>
      <c r="F2606" t="s">
        <v>9934</v>
      </c>
      <c r="H2606">
        <v>55.102083499999999</v>
      </c>
      <c r="I2606">
        <v>-130.03103960000001</v>
      </c>
      <c r="J2606" s="1" t="str">
        <f t="shared" si="418"/>
        <v>NGR bulk stream sediment</v>
      </c>
      <c r="K2606" s="1" t="str">
        <f t="shared" si="419"/>
        <v>&lt;177 micron (NGR)</v>
      </c>
      <c r="L2606">
        <v>6</v>
      </c>
      <c r="M2606" t="s">
        <v>58</v>
      </c>
      <c r="N2606">
        <v>97</v>
      </c>
      <c r="O2606">
        <v>8</v>
      </c>
    </row>
    <row r="2607" spans="1:15" hidden="1" x14ac:dyDescent="0.3">
      <c r="A2607" t="s">
        <v>9935</v>
      </c>
      <c r="B2607" t="s">
        <v>9936</v>
      </c>
      <c r="C2607" s="1" t="str">
        <f t="shared" si="413"/>
        <v>21:0458</v>
      </c>
      <c r="D2607" s="1" t="str">
        <f t="shared" si="417"/>
        <v>21:0150</v>
      </c>
      <c r="E2607" t="s">
        <v>9937</v>
      </c>
      <c r="F2607" t="s">
        <v>9938</v>
      </c>
      <c r="H2607">
        <v>55.067517899999999</v>
      </c>
      <c r="I2607">
        <v>-130.05620569999999</v>
      </c>
      <c r="J2607" s="1" t="str">
        <f t="shared" si="418"/>
        <v>NGR bulk stream sediment</v>
      </c>
      <c r="K2607" s="1" t="str">
        <f t="shared" si="419"/>
        <v>&lt;177 micron (NGR)</v>
      </c>
      <c r="L2607">
        <v>6</v>
      </c>
      <c r="M2607" t="s">
        <v>63</v>
      </c>
      <c r="N2607">
        <v>98</v>
      </c>
      <c r="O2607">
        <v>15</v>
      </c>
    </row>
    <row r="2608" spans="1:15" hidden="1" x14ac:dyDescent="0.3">
      <c r="A2608" t="s">
        <v>9939</v>
      </c>
      <c r="B2608" t="s">
        <v>9940</v>
      </c>
      <c r="C2608" s="1" t="str">
        <f t="shared" si="413"/>
        <v>21:0458</v>
      </c>
      <c r="D2608" s="1" t="str">
        <f>HYPERLINK("https://geochem.nrcan.gc.ca/cdogs/content/svy/svy_e.htm", "")</f>
        <v/>
      </c>
      <c r="G2608" s="1" t="str">
        <f>HYPERLINK("https://geochem.nrcan.gc.ca/cdogs/content/cr_/cr_00121_e.htm", "121")</f>
        <v>121</v>
      </c>
      <c r="J2608" t="s">
        <v>31</v>
      </c>
      <c r="K2608" t="s">
        <v>32</v>
      </c>
      <c r="L2608">
        <v>6</v>
      </c>
      <c r="M2608" t="s">
        <v>33</v>
      </c>
      <c r="N2608">
        <v>99</v>
      </c>
      <c r="O2608">
        <v>4</v>
      </c>
    </row>
    <row r="2609" spans="1:15" hidden="1" x14ac:dyDescent="0.3">
      <c r="A2609" t="s">
        <v>9941</v>
      </c>
      <c r="B2609" t="s">
        <v>9942</v>
      </c>
      <c r="C2609" s="1" t="str">
        <f t="shared" si="413"/>
        <v>21:0458</v>
      </c>
      <c r="D2609" s="1" t="str">
        <f>HYPERLINK("https://geochem.nrcan.gc.ca/cdogs/content/svy/svy210150_e.htm", "21:0150")</f>
        <v>21:0150</v>
      </c>
      <c r="E2609" t="s">
        <v>9943</v>
      </c>
      <c r="F2609" t="s">
        <v>9944</v>
      </c>
      <c r="H2609">
        <v>55.488933299999999</v>
      </c>
      <c r="I2609">
        <v>-128.97142489999999</v>
      </c>
      <c r="J2609" s="1" t="str">
        <f>HYPERLINK("https://geochem.nrcan.gc.ca/cdogs/content/kwd/kwd020030_e.htm", "NGR bulk stream sediment")</f>
        <v>NGR bulk stream sediment</v>
      </c>
      <c r="K2609" s="1" t="str">
        <f>HYPERLINK("https://geochem.nrcan.gc.ca/cdogs/content/kwd/kwd080006_e.htm", "&lt;177 micron (NGR)")</f>
        <v>&lt;177 micron (NGR)</v>
      </c>
      <c r="L2609">
        <v>7</v>
      </c>
      <c r="M2609" t="s">
        <v>19</v>
      </c>
      <c r="N2609">
        <v>100</v>
      </c>
      <c r="O2609">
        <v>1</v>
      </c>
    </row>
    <row r="2610" spans="1:15" hidden="1" x14ac:dyDescent="0.3">
      <c r="A2610" t="s">
        <v>9945</v>
      </c>
      <c r="B2610" t="s">
        <v>9946</v>
      </c>
      <c r="C2610" s="1" t="str">
        <f t="shared" si="413"/>
        <v>21:0458</v>
      </c>
      <c r="D2610" s="1" t="str">
        <f>HYPERLINK("https://geochem.nrcan.gc.ca/cdogs/content/svy/svy210150_e.htm", "21:0150")</f>
        <v>21:0150</v>
      </c>
      <c r="E2610" t="s">
        <v>9947</v>
      </c>
      <c r="F2610" t="s">
        <v>9948</v>
      </c>
      <c r="H2610">
        <v>55.548969300000003</v>
      </c>
      <c r="I2610">
        <v>-129.00991669999999</v>
      </c>
      <c r="J2610" s="1" t="str">
        <f>HYPERLINK("https://geochem.nrcan.gc.ca/cdogs/content/kwd/kwd020030_e.htm", "NGR bulk stream sediment")</f>
        <v>NGR bulk stream sediment</v>
      </c>
      <c r="K2610" s="1" t="str">
        <f>HYPERLINK("https://geochem.nrcan.gc.ca/cdogs/content/kwd/kwd080006_e.htm", "&lt;177 micron (NGR)")</f>
        <v>&lt;177 micron (NGR)</v>
      </c>
      <c r="L2610">
        <v>7</v>
      </c>
      <c r="M2610" t="s">
        <v>38</v>
      </c>
      <c r="N2610">
        <v>101</v>
      </c>
      <c r="O2610">
        <v>1</v>
      </c>
    </row>
    <row r="2611" spans="1:15" hidden="1" x14ac:dyDescent="0.3">
      <c r="A2611" t="s">
        <v>9949</v>
      </c>
      <c r="B2611" t="s">
        <v>9950</v>
      </c>
      <c r="C2611" s="1" t="str">
        <f t="shared" si="413"/>
        <v>21:0458</v>
      </c>
      <c r="D2611" s="1" t="str">
        <f>HYPERLINK("https://geochem.nrcan.gc.ca/cdogs/content/svy/svy210150_e.htm", "21:0150")</f>
        <v>21:0150</v>
      </c>
      <c r="E2611" t="s">
        <v>9951</v>
      </c>
      <c r="F2611" t="s">
        <v>9952</v>
      </c>
      <c r="H2611">
        <v>55.459073699999998</v>
      </c>
      <c r="I2611">
        <v>-129.01231680000001</v>
      </c>
      <c r="J2611" s="1" t="str">
        <f>HYPERLINK("https://geochem.nrcan.gc.ca/cdogs/content/kwd/kwd020030_e.htm", "NGR bulk stream sediment")</f>
        <v>NGR bulk stream sediment</v>
      </c>
      <c r="K2611" s="1" t="str">
        <f>HYPERLINK("https://geochem.nrcan.gc.ca/cdogs/content/kwd/kwd080006_e.htm", "&lt;177 micron (NGR)")</f>
        <v>&lt;177 micron (NGR)</v>
      </c>
      <c r="L2611">
        <v>7</v>
      </c>
      <c r="M2611" t="s">
        <v>43</v>
      </c>
      <c r="N2611">
        <v>102</v>
      </c>
      <c r="O2611">
        <v>2</v>
      </c>
    </row>
    <row r="2612" spans="1:15" hidden="1" x14ac:dyDescent="0.3">
      <c r="A2612" t="s">
        <v>9953</v>
      </c>
      <c r="B2612" t="s">
        <v>9954</v>
      </c>
      <c r="C2612" s="1" t="str">
        <f t="shared" si="413"/>
        <v>21:0458</v>
      </c>
      <c r="D2612" s="1" t="str">
        <f>HYPERLINK("https://geochem.nrcan.gc.ca/cdogs/content/svy/svy_e.htm", "")</f>
        <v/>
      </c>
      <c r="G2612" s="1" t="str">
        <f>HYPERLINK("https://geochem.nrcan.gc.ca/cdogs/content/cr_/cr_00119_e.htm", "119")</f>
        <v>119</v>
      </c>
      <c r="J2612" t="s">
        <v>31</v>
      </c>
      <c r="K2612" t="s">
        <v>32</v>
      </c>
      <c r="L2612">
        <v>7</v>
      </c>
      <c r="M2612" t="s">
        <v>33</v>
      </c>
      <c r="N2612">
        <v>103</v>
      </c>
      <c r="O2612">
        <v>3</v>
      </c>
    </row>
    <row r="2613" spans="1:15" hidden="1" x14ac:dyDescent="0.3">
      <c r="A2613" t="s">
        <v>9955</v>
      </c>
      <c r="B2613" t="s">
        <v>9956</v>
      </c>
      <c r="C2613" s="1" t="str">
        <f t="shared" si="413"/>
        <v>21:0458</v>
      </c>
      <c r="D2613" s="1" t="str">
        <f t="shared" ref="D2613:D2631" si="420">HYPERLINK("https://geochem.nrcan.gc.ca/cdogs/content/svy/svy210150_e.htm", "21:0150")</f>
        <v>21:0150</v>
      </c>
      <c r="E2613" t="s">
        <v>9943</v>
      </c>
      <c r="F2613" t="s">
        <v>9957</v>
      </c>
      <c r="H2613">
        <v>55.488933299999999</v>
      </c>
      <c r="I2613">
        <v>-128.97142489999999</v>
      </c>
      <c r="J2613" s="1" t="str">
        <f t="shared" ref="J2613:J2631" si="421">HYPERLINK("https://geochem.nrcan.gc.ca/cdogs/content/kwd/kwd020030_e.htm", "NGR bulk stream sediment")</f>
        <v>NGR bulk stream sediment</v>
      </c>
      <c r="K2613" s="1" t="str">
        <f t="shared" ref="K2613:K2631" si="422">HYPERLINK("https://geochem.nrcan.gc.ca/cdogs/content/kwd/kwd080006_e.htm", "&lt;177 micron (NGR)")</f>
        <v>&lt;177 micron (NGR)</v>
      </c>
      <c r="L2613">
        <v>7</v>
      </c>
      <c r="M2613" t="s">
        <v>72</v>
      </c>
      <c r="N2613">
        <v>104</v>
      </c>
      <c r="O2613">
        <v>1</v>
      </c>
    </row>
    <row r="2614" spans="1:15" hidden="1" x14ac:dyDescent="0.3">
      <c r="A2614" t="s">
        <v>9958</v>
      </c>
      <c r="B2614" t="s">
        <v>9959</v>
      </c>
      <c r="C2614" s="1" t="str">
        <f t="shared" si="413"/>
        <v>21:0458</v>
      </c>
      <c r="D2614" s="1" t="str">
        <f t="shared" si="420"/>
        <v>21:0150</v>
      </c>
      <c r="E2614" t="s">
        <v>9960</v>
      </c>
      <c r="F2614" t="s">
        <v>9961</v>
      </c>
      <c r="H2614">
        <v>55.481883400000001</v>
      </c>
      <c r="I2614">
        <v>-128.86124659999999</v>
      </c>
      <c r="J2614" s="1" t="str">
        <f t="shared" si="421"/>
        <v>NGR bulk stream sediment</v>
      </c>
      <c r="K2614" s="1" t="str">
        <f t="shared" si="422"/>
        <v>&lt;177 micron (NGR)</v>
      </c>
      <c r="L2614">
        <v>7</v>
      </c>
      <c r="M2614" t="s">
        <v>48</v>
      </c>
      <c r="N2614">
        <v>105</v>
      </c>
      <c r="O2614">
        <v>1</v>
      </c>
    </row>
    <row r="2615" spans="1:15" hidden="1" x14ac:dyDescent="0.3">
      <c r="A2615" t="s">
        <v>9962</v>
      </c>
      <c r="B2615" t="s">
        <v>9963</v>
      </c>
      <c r="C2615" s="1" t="str">
        <f t="shared" si="413"/>
        <v>21:0458</v>
      </c>
      <c r="D2615" s="1" t="str">
        <f t="shared" si="420"/>
        <v>21:0150</v>
      </c>
      <c r="E2615" t="s">
        <v>9964</v>
      </c>
      <c r="F2615" t="s">
        <v>9965</v>
      </c>
      <c r="H2615">
        <v>55.461053100000001</v>
      </c>
      <c r="I2615">
        <v>-128.85959389999999</v>
      </c>
      <c r="J2615" s="1" t="str">
        <f t="shared" si="421"/>
        <v>NGR bulk stream sediment</v>
      </c>
      <c r="K2615" s="1" t="str">
        <f t="shared" si="422"/>
        <v>&lt;177 micron (NGR)</v>
      </c>
      <c r="L2615">
        <v>7</v>
      </c>
      <c r="M2615" t="s">
        <v>53</v>
      </c>
      <c r="N2615">
        <v>106</v>
      </c>
      <c r="O2615">
        <v>1</v>
      </c>
    </row>
    <row r="2616" spans="1:15" hidden="1" x14ac:dyDescent="0.3">
      <c r="A2616" t="s">
        <v>9966</v>
      </c>
      <c r="B2616" t="s">
        <v>9967</v>
      </c>
      <c r="C2616" s="1" t="str">
        <f t="shared" si="413"/>
        <v>21:0458</v>
      </c>
      <c r="D2616" s="1" t="str">
        <f t="shared" si="420"/>
        <v>21:0150</v>
      </c>
      <c r="E2616" t="s">
        <v>9968</v>
      </c>
      <c r="F2616" t="s">
        <v>9969</v>
      </c>
      <c r="H2616">
        <v>55.431738899999999</v>
      </c>
      <c r="I2616">
        <v>-128.84920159999999</v>
      </c>
      <c r="J2616" s="1" t="str">
        <f t="shared" si="421"/>
        <v>NGR bulk stream sediment</v>
      </c>
      <c r="K2616" s="1" t="str">
        <f t="shared" si="422"/>
        <v>&lt;177 micron (NGR)</v>
      </c>
      <c r="L2616">
        <v>7</v>
      </c>
      <c r="M2616" t="s">
        <v>24</v>
      </c>
      <c r="N2616">
        <v>107</v>
      </c>
      <c r="O2616">
        <v>1</v>
      </c>
    </row>
    <row r="2617" spans="1:15" hidden="1" x14ac:dyDescent="0.3">
      <c r="A2617" t="s">
        <v>9970</v>
      </c>
      <c r="B2617" t="s">
        <v>9971</v>
      </c>
      <c r="C2617" s="1" t="str">
        <f t="shared" si="413"/>
        <v>21:0458</v>
      </c>
      <c r="D2617" s="1" t="str">
        <f t="shared" si="420"/>
        <v>21:0150</v>
      </c>
      <c r="E2617" t="s">
        <v>9968</v>
      </c>
      <c r="F2617" t="s">
        <v>9972</v>
      </c>
      <c r="H2617">
        <v>55.431738899999999</v>
      </c>
      <c r="I2617">
        <v>-128.84920159999999</v>
      </c>
      <c r="J2617" s="1" t="str">
        <f t="shared" si="421"/>
        <v>NGR bulk stream sediment</v>
      </c>
      <c r="K2617" s="1" t="str">
        <f t="shared" si="422"/>
        <v>&lt;177 micron (NGR)</v>
      </c>
      <c r="L2617">
        <v>7</v>
      </c>
      <c r="M2617" t="s">
        <v>28</v>
      </c>
      <c r="N2617">
        <v>108</v>
      </c>
      <c r="O2617">
        <v>1</v>
      </c>
    </row>
    <row r="2618" spans="1:15" hidden="1" x14ac:dyDescent="0.3">
      <c r="A2618" t="s">
        <v>9973</v>
      </c>
      <c r="B2618" t="s">
        <v>9974</v>
      </c>
      <c r="C2618" s="1" t="str">
        <f t="shared" si="413"/>
        <v>21:0458</v>
      </c>
      <c r="D2618" s="1" t="str">
        <f t="shared" si="420"/>
        <v>21:0150</v>
      </c>
      <c r="E2618" t="s">
        <v>9975</v>
      </c>
      <c r="F2618" t="s">
        <v>9976</v>
      </c>
      <c r="H2618">
        <v>55.445145699999998</v>
      </c>
      <c r="I2618">
        <v>-128.9157538</v>
      </c>
      <c r="J2618" s="1" t="str">
        <f t="shared" si="421"/>
        <v>NGR bulk stream sediment</v>
      </c>
      <c r="K2618" s="1" t="str">
        <f t="shared" si="422"/>
        <v>&lt;177 micron (NGR)</v>
      </c>
      <c r="L2618">
        <v>7</v>
      </c>
      <c r="M2618" t="s">
        <v>58</v>
      </c>
      <c r="N2618">
        <v>109</v>
      </c>
      <c r="O2618">
        <v>1</v>
      </c>
    </row>
    <row r="2619" spans="1:15" hidden="1" x14ac:dyDescent="0.3">
      <c r="A2619" t="s">
        <v>9977</v>
      </c>
      <c r="B2619" t="s">
        <v>9978</v>
      </c>
      <c r="C2619" s="1" t="str">
        <f t="shared" si="413"/>
        <v>21:0458</v>
      </c>
      <c r="D2619" s="1" t="str">
        <f t="shared" si="420"/>
        <v>21:0150</v>
      </c>
      <c r="E2619" t="s">
        <v>9979</v>
      </c>
      <c r="F2619" t="s">
        <v>9980</v>
      </c>
      <c r="H2619">
        <v>55.417366600000001</v>
      </c>
      <c r="I2619">
        <v>-128.90882809999999</v>
      </c>
      <c r="J2619" s="1" t="str">
        <f t="shared" si="421"/>
        <v>NGR bulk stream sediment</v>
      </c>
      <c r="K2619" s="1" t="str">
        <f t="shared" si="422"/>
        <v>&lt;177 micron (NGR)</v>
      </c>
      <c r="L2619">
        <v>7</v>
      </c>
      <c r="M2619" t="s">
        <v>63</v>
      </c>
      <c r="N2619">
        <v>110</v>
      </c>
      <c r="O2619">
        <v>1</v>
      </c>
    </row>
    <row r="2620" spans="1:15" hidden="1" x14ac:dyDescent="0.3">
      <c r="A2620" t="s">
        <v>9981</v>
      </c>
      <c r="B2620" t="s">
        <v>9982</v>
      </c>
      <c r="C2620" s="1" t="str">
        <f t="shared" si="413"/>
        <v>21:0458</v>
      </c>
      <c r="D2620" s="1" t="str">
        <f t="shared" si="420"/>
        <v>21:0150</v>
      </c>
      <c r="E2620" t="s">
        <v>9983</v>
      </c>
      <c r="F2620" t="s">
        <v>9984</v>
      </c>
      <c r="H2620">
        <v>55.376546300000001</v>
      </c>
      <c r="I2620">
        <v>-128.92922669999999</v>
      </c>
      <c r="J2620" s="1" t="str">
        <f t="shared" si="421"/>
        <v>NGR bulk stream sediment</v>
      </c>
      <c r="K2620" s="1" t="str">
        <f t="shared" si="422"/>
        <v>&lt;177 micron (NGR)</v>
      </c>
      <c r="L2620">
        <v>7</v>
      </c>
      <c r="M2620" t="s">
        <v>68</v>
      </c>
      <c r="N2620">
        <v>111</v>
      </c>
      <c r="O2620">
        <v>2</v>
      </c>
    </row>
    <row r="2621" spans="1:15" hidden="1" x14ac:dyDescent="0.3">
      <c r="A2621" t="s">
        <v>9985</v>
      </c>
      <c r="B2621" t="s">
        <v>9986</v>
      </c>
      <c r="C2621" s="1" t="str">
        <f t="shared" si="413"/>
        <v>21:0458</v>
      </c>
      <c r="D2621" s="1" t="str">
        <f t="shared" si="420"/>
        <v>21:0150</v>
      </c>
      <c r="E2621" t="s">
        <v>9987</v>
      </c>
      <c r="F2621" t="s">
        <v>9988</v>
      </c>
      <c r="H2621">
        <v>55.1171243</v>
      </c>
      <c r="I2621">
        <v>-128.90040239999999</v>
      </c>
      <c r="J2621" s="1" t="str">
        <f t="shared" si="421"/>
        <v>NGR bulk stream sediment</v>
      </c>
      <c r="K2621" s="1" t="str">
        <f t="shared" si="422"/>
        <v>&lt;177 micron (NGR)</v>
      </c>
      <c r="L2621">
        <v>7</v>
      </c>
      <c r="M2621" t="s">
        <v>77</v>
      </c>
      <c r="N2621">
        <v>112</v>
      </c>
      <c r="O2621">
        <v>1</v>
      </c>
    </row>
    <row r="2622" spans="1:15" hidden="1" x14ac:dyDescent="0.3">
      <c r="A2622" t="s">
        <v>9989</v>
      </c>
      <c r="B2622" t="s">
        <v>9990</v>
      </c>
      <c r="C2622" s="1" t="str">
        <f t="shared" si="413"/>
        <v>21:0458</v>
      </c>
      <c r="D2622" s="1" t="str">
        <f t="shared" si="420"/>
        <v>21:0150</v>
      </c>
      <c r="E2622" t="s">
        <v>9991</v>
      </c>
      <c r="F2622" t="s">
        <v>9992</v>
      </c>
      <c r="H2622">
        <v>55.100038699999999</v>
      </c>
      <c r="I2622">
        <v>-128.92224469999999</v>
      </c>
      <c r="J2622" s="1" t="str">
        <f t="shared" si="421"/>
        <v>NGR bulk stream sediment</v>
      </c>
      <c r="K2622" s="1" t="str">
        <f t="shared" si="422"/>
        <v>&lt;177 micron (NGR)</v>
      </c>
      <c r="L2622">
        <v>7</v>
      </c>
      <c r="M2622" t="s">
        <v>82</v>
      </c>
      <c r="N2622">
        <v>113</v>
      </c>
      <c r="O2622">
        <v>2</v>
      </c>
    </row>
    <row r="2623" spans="1:15" hidden="1" x14ac:dyDescent="0.3">
      <c r="A2623" t="s">
        <v>9993</v>
      </c>
      <c r="B2623" t="s">
        <v>9994</v>
      </c>
      <c r="C2623" s="1" t="str">
        <f t="shared" si="413"/>
        <v>21:0458</v>
      </c>
      <c r="D2623" s="1" t="str">
        <f t="shared" si="420"/>
        <v>21:0150</v>
      </c>
      <c r="E2623" t="s">
        <v>9995</v>
      </c>
      <c r="F2623" t="s">
        <v>9996</v>
      </c>
      <c r="H2623">
        <v>55.094327100000001</v>
      </c>
      <c r="I2623">
        <v>-128.92788089999999</v>
      </c>
      <c r="J2623" s="1" t="str">
        <f t="shared" si="421"/>
        <v>NGR bulk stream sediment</v>
      </c>
      <c r="K2623" s="1" t="str">
        <f t="shared" si="422"/>
        <v>&lt;177 micron (NGR)</v>
      </c>
      <c r="L2623">
        <v>7</v>
      </c>
      <c r="M2623" t="s">
        <v>87</v>
      </c>
      <c r="N2623">
        <v>114</v>
      </c>
      <c r="O2623">
        <v>2</v>
      </c>
    </row>
    <row r="2624" spans="1:15" hidden="1" x14ac:dyDescent="0.3">
      <c r="A2624" t="s">
        <v>9997</v>
      </c>
      <c r="B2624" t="s">
        <v>9998</v>
      </c>
      <c r="C2624" s="1" t="str">
        <f t="shared" si="413"/>
        <v>21:0458</v>
      </c>
      <c r="D2624" s="1" t="str">
        <f t="shared" si="420"/>
        <v>21:0150</v>
      </c>
      <c r="E2624" t="s">
        <v>9999</v>
      </c>
      <c r="F2624" t="s">
        <v>10000</v>
      </c>
      <c r="H2624">
        <v>55.354050200000003</v>
      </c>
      <c r="I2624">
        <v>-128.9736748</v>
      </c>
      <c r="J2624" s="1" t="str">
        <f t="shared" si="421"/>
        <v>NGR bulk stream sediment</v>
      </c>
      <c r="K2624" s="1" t="str">
        <f t="shared" si="422"/>
        <v>&lt;177 micron (NGR)</v>
      </c>
      <c r="L2624">
        <v>7</v>
      </c>
      <c r="M2624" t="s">
        <v>92</v>
      </c>
      <c r="N2624">
        <v>115</v>
      </c>
      <c r="O2624">
        <v>1</v>
      </c>
    </row>
    <row r="2625" spans="1:15" hidden="1" x14ac:dyDescent="0.3">
      <c r="A2625" t="s">
        <v>10001</v>
      </c>
      <c r="B2625" t="s">
        <v>10002</v>
      </c>
      <c r="C2625" s="1" t="str">
        <f t="shared" si="413"/>
        <v>21:0458</v>
      </c>
      <c r="D2625" s="1" t="str">
        <f t="shared" si="420"/>
        <v>21:0150</v>
      </c>
      <c r="E2625" t="s">
        <v>10003</v>
      </c>
      <c r="F2625" t="s">
        <v>10004</v>
      </c>
      <c r="H2625">
        <v>55.376836300000001</v>
      </c>
      <c r="I2625">
        <v>-128.96026430000001</v>
      </c>
      <c r="J2625" s="1" t="str">
        <f t="shared" si="421"/>
        <v>NGR bulk stream sediment</v>
      </c>
      <c r="K2625" s="1" t="str">
        <f t="shared" si="422"/>
        <v>&lt;177 micron (NGR)</v>
      </c>
      <c r="L2625">
        <v>7</v>
      </c>
      <c r="M2625" t="s">
        <v>97</v>
      </c>
      <c r="N2625">
        <v>116</v>
      </c>
      <c r="O2625">
        <v>1</v>
      </c>
    </row>
    <row r="2626" spans="1:15" hidden="1" x14ac:dyDescent="0.3">
      <c r="A2626" t="s">
        <v>10005</v>
      </c>
      <c r="B2626" t="s">
        <v>10006</v>
      </c>
      <c r="C2626" s="1" t="str">
        <f t="shared" si="413"/>
        <v>21:0458</v>
      </c>
      <c r="D2626" s="1" t="str">
        <f t="shared" si="420"/>
        <v>21:0150</v>
      </c>
      <c r="E2626" t="s">
        <v>10007</v>
      </c>
      <c r="F2626" t="s">
        <v>10008</v>
      </c>
      <c r="H2626">
        <v>55.416358600000002</v>
      </c>
      <c r="I2626">
        <v>-128.9377992</v>
      </c>
      <c r="J2626" s="1" t="str">
        <f t="shared" si="421"/>
        <v>NGR bulk stream sediment</v>
      </c>
      <c r="K2626" s="1" t="str">
        <f t="shared" si="422"/>
        <v>&lt;177 micron (NGR)</v>
      </c>
      <c r="L2626">
        <v>7</v>
      </c>
      <c r="M2626" t="s">
        <v>102</v>
      </c>
      <c r="N2626">
        <v>117</v>
      </c>
      <c r="O2626">
        <v>0.5</v>
      </c>
    </row>
    <row r="2627" spans="1:15" hidden="1" x14ac:dyDescent="0.3">
      <c r="A2627" t="s">
        <v>10009</v>
      </c>
      <c r="B2627" t="s">
        <v>10010</v>
      </c>
      <c r="C2627" s="1" t="str">
        <f t="shared" si="413"/>
        <v>21:0458</v>
      </c>
      <c r="D2627" s="1" t="str">
        <f t="shared" si="420"/>
        <v>21:0150</v>
      </c>
      <c r="E2627" t="s">
        <v>10011</v>
      </c>
      <c r="F2627" t="s">
        <v>10012</v>
      </c>
      <c r="H2627">
        <v>55.344980800000002</v>
      </c>
      <c r="I2627">
        <v>-128.93509789999999</v>
      </c>
      <c r="J2627" s="1" t="str">
        <f t="shared" si="421"/>
        <v>NGR bulk stream sediment</v>
      </c>
      <c r="K2627" s="1" t="str">
        <f t="shared" si="422"/>
        <v>&lt;177 micron (NGR)</v>
      </c>
      <c r="L2627">
        <v>7</v>
      </c>
      <c r="M2627" t="s">
        <v>107</v>
      </c>
      <c r="N2627">
        <v>118</v>
      </c>
      <c r="O2627">
        <v>1</v>
      </c>
    </row>
    <row r="2628" spans="1:15" hidden="1" x14ac:dyDescent="0.3">
      <c r="A2628" t="s">
        <v>10013</v>
      </c>
      <c r="B2628" t="s">
        <v>10014</v>
      </c>
      <c r="C2628" s="1" t="str">
        <f t="shared" si="413"/>
        <v>21:0458</v>
      </c>
      <c r="D2628" s="1" t="str">
        <f t="shared" si="420"/>
        <v>21:0150</v>
      </c>
      <c r="E2628" t="s">
        <v>10015</v>
      </c>
      <c r="F2628" t="s">
        <v>10016</v>
      </c>
      <c r="H2628">
        <v>55.402251800000002</v>
      </c>
      <c r="I2628">
        <v>-128.98002439999999</v>
      </c>
      <c r="J2628" s="1" t="str">
        <f t="shared" si="421"/>
        <v>NGR bulk stream sediment</v>
      </c>
      <c r="K2628" s="1" t="str">
        <f t="shared" si="422"/>
        <v>&lt;177 micron (NGR)</v>
      </c>
      <c r="L2628">
        <v>7</v>
      </c>
      <c r="M2628" t="s">
        <v>112</v>
      </c>
      <c r="N2628">
        <v>119</v>
      </c>
      <c r="O2628">
        <v>1</v>
      </c>
    </row>
    <row r="2629" spans="1:15" hidden="1" x14ac:dyDescent="0.3">
      <c r="A2629" t="s">
        <v>10017</v>
      </c>
      <c r="B2629" t="s">
        <v>10018</v>
      </c>
      <c r="C2629" s="1" t="str">
        <f t="shared" si="413"/>
        <v>21:0458</v>
      </c>
      <c r="D2629" s="1" t="str">
        <f t="shared" si="420"/>
        <v>21:0150</v>
      </c>
      <c r="E2629" t="s">
        <v>10019</v>
      </c>
      <c r="F2629" t="s">
        <v>10020</v>
      </c>
      <c r="H2629">
        <v>55.217402800000002</v>
      </c>
      <c r="I2629">
        <v>-128.91678920000001</v>
      </c>
      <c r="J2629" s="1" t="str">
        <f t="shared" si="421"/>
        <v>NGR bulk stream sediment</v>
      </c>
      <c r="K2629" s="1" t="str">
        <f t="shared" si="422"/>
        <v>&lt;177 micron (NGR)</v>
      </c>
      <c r="L2629">
        <v>8</v>
      </c>
      <c r="M2629" t="s">
        <v>19</v>
      </c>
      <c r="N2629">
        <v>120</v>
      </c>
      <c r="O2629">
        <v>1</v>
      </c>
    </row>
    <row r="2630" spans="1:15" hidden="1" x14ac:dyDescent="0.3">
      <c r="A2630" t="s">
        <v>10021</v>
      </c>
      <c r="B2630" t="s">
        <v>10022</v>
      </c>
      <c r="C2630" s="1" t="str">
        <f t="shared" si="413"/>
        <v>21:0458</v>
      </c>
      <c r="D2630" s="1" t="str">
        <f t="shared" si="420"/>
        <v>21:0150</v>
      </c>
      <c r="E2630" t="s">
        <v>10023</v>
      </c>
      <c r="F2630" t="s">
        <v>10024</v>
      </c>
      <c r="H2630">
        <v>55.366028800000002</v>
      </c>
      <c r="I2630">
        <v>-129.00597529999999</v>
      </c>
      <c r="J2630" s="1" t="str">
        <f t="shared" si="421"/>
        <v>NGR bulk stream sediment</v>
      </c>
      <c r="K2630" s="1" t="str">
        <f t="shared" si="422"/>
        <v>&lt;177 micron (NGR)</v>
      </c>
      <c r="L2630">
        <v>8</v>
      </c>
      <c r="M2630" t="s">
        <v>38</v>
      </c>
      <c r="N2630">
        <v>121</v>
      </c>
      <c r="O2630">
        <v>1</v>
      </c>
    </row>
    <row r="2631" spans="1:15" hidden="1" x14ac:dyDescent="0.3">
      <c r="A2631" t="s">
        <v>10025</v>
      </c>
      <c r="B2631" t="s">
        <v>10026</v>
      </c>
      <c r="C2631" s="1" t="str">
        <f t="shared" si="413"/>
        <v>21:0458</v>
      </c>
      <c r="D2631" s="1" t="str">
        <f t="shared" si="420"/>
        <v>21:0150</v>
      </c>
      <c r="E2631" t="s">
        <v>10027</v>
      </c>
      <c r="F2631" t="s">
        <v>10028</v>
      </c>
      <c r="H2631">
        <v>55.342385700000001</v>
      </c>
      <c r="I2631">
        <v>-129.01614079999999</v>
      </c>
      <c r="J2631" s="1" t="str">
        <f t="shared" si="421"/>
        <v>NGR bulk stream sediment</v>
      </c>
      <c r="K2631" s="1" t="str">
        <f t="shared" si="422"/>
        <v>&lt;177 micron (NGR)</v>
      </c>
      <c r="L2631">
        <v>8</v>
      </c>
      <c r="M2631" t="s">
        <v>43</v>
      </c>
      <c r="N2631">
        <v>122</v>
      </c>
      <c r="O2631">
        <v>1</v>
      </c>
    </row>
    <row r="2632" spans="1:15" hidden="1" x14ac:dyDescent="0.3">
      <c r="A2632" t="s">
        <v>10029</v>
      </c>
      <c r="B2632" t="s">
        <v>10030</v>
      </c>
      <c r="C2632" s="1" t="str">
        <f t="shared" si="413"/>
        <v>21:0458</v>
      </c>
      <c r="D2632" s="1" t="str">
        <f>HYPERLINK("https://geochem.nrcan.gc.ca/cdogs/content/svy/svy_e.htm", "")</f>
        <v/>
      </c>
      <c r="G2632" s="1" t="str">
        <f>HYPERLINK("https://geochem.nrcan.gc.ca/cdogs/content/cr_/cr_00121_e.htm", "121")</f>
        <v>121</v>
      </c>
      <c r="J2632" t="s">
        <v>31</v>
      </c>
      <c r="K2632" t="s">
        <v>32</v>
      </c>
      <c r="L2632">
        <v>8</v>
      </c>
      <c r="M2632" t="s">
        <v>33</v>
      </c>
      <c r="N2632">
        <v>123</v>
      </c>
      <c r="O2632">
        <v>2</v>
      </c>
    </row>
    <row r="2633" spans="1:15" hidden="1" x14ac:dyDescent="0.3">
      <c r="A2633" t="s">
        <v>10031</v>
      </c>
      <c r="B2633" t="s">
        <v>10032</v>
      </c>
      <c r="C2633" s="1" t="str">
        <f t="shared" si="413"/>
        <v>21:0458</v>
      </c>
      <c r="D2633" s="1" t="str">
        <f t="shared" ref="D2633:D2653" si="423">HYPERLINK("https://geochem.nrcan.gc.ca/cdogs/content/svy/svy210150_e.htm", "21:0150")</f>
        <v>21:0150</v>
      </c>
      <c r="E2633" t="s">
        <v>10033</v>
      </c>
      <c r="F2633" t="s">
        <v>10034</v>
      </c>
      <c r="H2633">
        <v>55.318288899999999</v>
      </c>
      <c r="I2633">
        <v>-129.0251998</v>
      </c>
      <c r="J2633" s="1" t="str">
        <f t="shared" ref="J2633:J2653" si="424">HYPERLINK("https://geochem.nrcan.gc.ca/cdogs/content/kwd/kwd020030_e.htm", "NGR bulk stream sediment")</f>
        <v>NGR bulk stream sediment</v>
      </c>
      <c r="K2633" s="1" t="str">
        <f t="shared" ref="K2633:K2653" si="425">HYPERLINK("https://geochem.nrcan.gc.ca/cdogs/content/kwd/kwd080006_e.htm", "&lt;177 micron (NGR)")</f>
        <v>&lt;177 micron (NGR)</v>
      </c>
      <c r="L2633">
        <v>8</v>
      </c>
      <c r="M2633" t="s">
        <v>48</v>
      </c>
      <c r="N2633">
        <v>124</v>
      </c>
      <c r="O2633">
        <v>1</v>
      </c>
    </row>
    <row r="2634" spans="1:15" hidden="1" x14ac:dyDescent="0.3">
      <c r="A2634" t="s">
        <v>10035</v>
      </c>
      <c r="B2634" t="s">
        <v>10036</v>
      </c>
      <c r="C2634" s="1" t="str">
        <f t="shared" si="413"/>
        <v>21:0458</v>
      </c>
      <c r="D2634" s="1" t="str">
        <f t="shared" si="423"/>
        <v>21:0150</v>
      </c>
      <c r="E2634" t="s">
        <v>10037</v>
      </c>
      <c r="F2634" t="s">
        <v>10038</v>
      </c>
      <c r="H2634">
        <v>55.294803999999999</v>
      </c>
      <c r="I2634">
        <v>-129.0120809</v>
      </c>
      <c r="J2634" s="1" t="str">
        <f t="shared" si="424"/>
        <v>NGR bulk stream sediment</v>
      </c>
      <c r="K2634" s="1" t="str">
        <f t="shared" si="425"/>
        <v>&lt;177 micron (NGR)</v>
      </c>
      <c r="L2634">
        <v>8</v>
      </c>
      <c r="M2634" t="s">
        <v>24</v>
      </c>
      <c r="N2634">
        <v>125</v>
      </c>
      <c r="O2634">
        <v>1</v>
      </c>
    </row>
    <row r="2635" spans="1:15" hidden="1" x14ac:dyDescent="0.3">
      <c r="A2635" t="s">
        <v>10039</v>
      </c>
      <c r="B2635" t="s">
        <v>10040</v>
      </c>
      <c r="C2635" s="1" t="str">
        <f t="shared" si="413"/>
        <v>21:0458</v>
      </c>
      <c r="D2635" s="1" t="str">
        <f t="shared" si="423"/>
        <v>21:0150</v>
      </c>
      <c r="E2635" t="s">
        <v>10037</v>
      </c>
      <c r="F2635" t="s">
        <v>10041</v>
      </c>
      <c r="H2635">
        <v>55.294803999999999</v>
      </c>
      <c r="I2635">
        <v>-129.0120809</v>
      </c>
      <c r="J2635" s="1" t="str">
        <f t="shared" si="424"/>
        <v>NGR bulk stream sediment</v>
      </c>
      <c r="K2635" s="1" t="str">
        <f t="shared" si="425"/>
        <v>&lt;177 micron (NGR)</v>
      </c>
      <c r="L2635">
        <v>8</v>
      </c>
      <c r="M2635" t="s">
        <v>28</v>
      </c>
      <c r="N2635">
        <v>126</v>
      </c>
      <c r="O2635">
        <v>1</v>
      </c>
    </row>
    <row r="2636" spans="1:15" hidden="1" x14ac:dyDescent="0.3">
      <c r="A2636" t="s">
        <v>10042</v>
      </c>
      <c r="B2636" t="s">
        <v>10043</v>
      </c>
      <c r="C2636" s="1" t="str">
        <f t="shared" si="413"/>
        <v>21:0458</v>
      </c>
      <c r="D2636" s="1" t="str">
        <f t="shared" si="423"/>
        <v>21:0150</v>
      </c>
      <c r="E2636" t="s">
        <v>10044</v>
      </c>
      <c r="F2636" t="s">
        <v>10045</v>
      </c>
      <c r="H2636">
        <v>55.378900199999997</v>
      </c>
      <c r="I2636">
        <v>-128.86142530000001</v>
      </c>
      <c r="J2636" s="1" t="str">
        <f t="shared" si="424"/>
        <v>NGR bulk stream sediment</v>
      </c>
      <c r="K2636" s="1" t="str">
        <f t="shared" si="425"/>
        <v>&lt;177 micron (NGR)</v>
      </c>
      <c r="L2636">
        <v>8</v>
      </c>
      <c r="M2636" t="s">
        <v>53</v>
      </c>
      <c r="N2636">
        <v>127</v>
      </c>
      <c r="O2636">
        <v>1</v>
      </c>
    </row>
    <row r="2637" spans="1:15" hidden="1" x14ac:dyDescent="0.3">
      <c r="A2637" t="s">
        <v>10046</v>
      </c>
      <c r="B2637" t="s">
        <v>10047</v>
      </c>
      <c r="C2637" s="1" t="str">
        <f t="shared" si="413"/>
        <v>21:0458</v>
      </c>
      <c r="D2637" s="1" t="str">
        <f t="shared" si="423"/>
        <v>21:0150</v>
      </c>
      <c r="E2637" t="s">
        <v>10048</v>
      </c>
      <c r="F2637" t="s">
        <v>10049</v>
      </c>
      <c r="H2637">
        <v>55.371245199999997</v>
      </c>
      <c r="I2637">
        <v>-128.87082409999999</v>
      </c>
      <c r="J2637" s="1" t="str">
        <f t="shared" si="424"/>
        <v>NGR bulk stream sediment</v>
      </c>
      <c r="K2637" s="1" t="str">
        <f t="shared" si="425"/>
        <v>&lt;177 micron (NGR)</v>
      </c>
      <c r="L2637">
        <v>8</v>
      </c>
      <c r="M2637" t="s">
        <v>58</v>
      </c>
      <c r="N2637">
        <v>128</v>
      </c>
      <c r="O2637">
        <v>1</v>
      </c>
    </row>
    <row r="2638" spans="1:15" hidden="1" x14ac:dyDescent="0.3">
      <c r="A2638" t="s">
        <v>10050</v>
      </c>
      <c r="B2638" t="s">
        <v>10051</v>
      </c>
      <c r="C2638" s="1" t="str">
        <f t="shared" ref="C2638:C2701" si="426">HYPERLINK("https://geochem.nrcan.gc.ca/cdogs/content/bdl/bdl210458_e.htm", "21:0458")</f>
        <v>21:0458</v>
      </c>
      <c r="D2638" s="1" t="str">
        <f t="shared" si="423"/>
        <v>21:0150</v>
      </c>
      <c r="E2638" t="s">
        <v>10052</v>
      </c>
      <c r="F2638" t="s">
        <v>10053</v>
      </c>
      <c r="H2638">
        <v>55.339269999999999</v>
      </c>
      <c r="I2638">
        <v>-128.89755389999999</v>
      </c>
      <c r="J2638" s="1" t="str">
        <f t="shared" si="424"/>
        <v>NGR bulk stream sediment</v>
      </c>
      <c r="K2638" s="1" t="str">
        <f t="shared" si="425"/>
        <v>&lt;177 micron (NGR)</v>
      </c>
      <c r="L2638">
        <v>8</v>
      </c>
      <c r="M2638" t="s">
        <v>63</v>
      </c>
      <c r="N2638">
        <v>129</v>
      </c>
      <c r="O2638">
        <v>1</v>
      </c>
    </row>
    <row r="2639" spans="1:15" hidden="1" x14ac:dyDescent="0.3">
      <c r="A2639" t="s">
        <v>10054</v>
      </c>
      <c r="B2639" t="s">
        <v>10055</v>
      </c>
      <c r="C2639" s="1" t="str">
        <f t="shared" si="426"/>
        <v>21:0458</v>
      </c>
      <c r="D2639" s="1" t="str">
        <f t="shared" si="423"/>
        <v>21:0150</v>
      </c>
      <c r="E2639" t="s">
        <v>10056</v>
      </c>
      <c r="F2639" t="s">
        <v>10057</v>
      </c>
      <c r="H2639">
        <v>55.316738600000001</v>
      </c>
      <c r="I2639">
        <v>-128.9302046</v>
      </c>
      <c r="J2639" s="1" t="str">
        <f t="shared" si="424"/>
        <v>NGR bulk stream sediment</v>
      </c>
      <c r="K2639" s="1" t="str">
        <f t="shared" si="425"/>
        <v>&lt;177 micron (NGR)</v>
      </c>
      <c r="L2639">
        <v>8</v>
      </c>
      <c r="M2639" t="s">
        <v>68</v>
      </c>
      <c r="N2639">
        <v>130</v>
      </c>
      <c r="O2639">
        <v>1</v>
      </c>
    </row>
    <row r="2640" spans="1:15" hidden="1" x14ac:dyDescent="0.3">
      <c r="A2640" t="s">
        <v>10058</v>
      </c>
      <c r="B2640" t="s">
        <v>10059</v>
      </c>
      <c r="C2640" s="1" t="str">
        <f t="shared" si="426"/>
        <v>21:0458</v>
      </c>
      <c r="D2640" s="1" t="str">
        <f t="shared" si="423"/>
        <v>21:0150</v>
      </c>
      <c r="E2640" t="s">
        <v>10060</v>
      </c>
      <c r="F2640" t="s">
        <v>10061</v>
      </c>
      <c r="H2640">
        <v>55.297242099999998</v>
      </c>
      <c r="I2640">
        <v>-128.9523298</v>
      </c>
      <c r="J2640" s="1" t="str">
        <f t="shared" si="424"/>
        <v>NGR bulk stream sediment</v>
      </c>
      <c r="K2640" s="1" t="str">
        <f t="shared" si="425"/>
        <v>&lt;177 micron (NGR)</v>
      </c>
      <c r="L2640">
        <v>8</v>
      </c>
      <c r="M2640" t="s">
        <v>77</v>
      </c>
      <c r="N2640">
        <v>131</v>
      </c>
      <c r="O2640">
        <v>1</v>
      </c>
    </row>
    <row r="2641" spans="1:15" hidden="1" x14ac:dyDescent="0.3">
      <c r="A2641" t="s">
        <v>10062</v>
      </c>
      <c r="B2641" t="s">
        <v>10063</v>
      </c>
      <c r="C2641" s="1" t="str">
        <f t="shared" si="426"/>
        <v>21:0458</v>
      </c>
      <c r="D2641" s="1" t="str">
        <f t="shared" si="423"/>
        <v>21:0150</v>
      </c>
      <c r="E2641" t="s">
        <v>10064</v>
      </c>
      <c r="F2641" t="s">
        <v>10065</v>
      </c>
      <c r="H2641">
        <v>55.300216900000002</v>
      </c>
      <c r="I2641">
        <v>-128.951033</v>
      </c>
      <c r="J2641" s="1" t="str">
        <f t="shared" si="424"/>
        <v>NGR bulk stream sediment</v>
      </c>
      <c r="K2641" s="1" t="str">
        <f t="shared" si="425"/>
        <v>&lt;177 micron (NGR)</v>
      </c>
      <c r="L2641">
        <v>8</v>
      </c>
      <c r="M2641" t="s">
        <v>82</v>
      </c>
      <c r="N2641">
        <v>132</v>
      </c>
      <c r="O2641">
        <v>2</v>
      </c>
    </row>
    <row r="2642" spans="1:15" hidden="1" x14ac:dyDescent="0.3">
      <c r="A2642" t="s">
        <v>10066</v>
      </c>
      <c r="B2642" t="s">
        <v>10067</v>
      </c>
      <c r="C2642" s="1" t="str">
        <f t="shared" si="426"/>
        <v>21:0458</v>
      </c>
      <c r="D2642" s="1" t="str">
        <f t="shared" si="423"/>
        <v>21:0150</v>
      </c>
      <c r="E2642" t="s">
        <v>10019</v>
      </c>
      <c r="F2642" t="s">
        <v>10068</v>
      </c>
      <c r="H2642">
        <v>55.217402800000002</v>
      </c>
      <c r="I2642">
        <v>-128.91678920000001</v>
      </c>
      <c r="J2642" s="1" t="str">
        <f t="shared" si="424"/>
        <v>NGR bulk stream sediment</v>
      </c>
      <c r="K2642" s="1" t="str">
        <f t="shared" si="425"/>
        <v>&lt;177 micron (NGR)</v>
      </c>
      <c r="L2642">
        <v>8</v>
      </c>
      <c r="M2642" t="s">
        <v>72</v>
      </c>
      <c r="N2642">
        <v>133</v>
      </c>
      <c r="O2642">
        <v>1</v>
      </c>
    </row>
    <row r="2643" spans="1:15" hidden="1" x14ac:dyDescent="0.3">
      <c r="A2643" t="s">
        <v>10069</v>
      </c>
      <c r="B2643" t="s">
        <v>10070</v>
      </c>
      <c r="C2643" s="1" t="str">
        <f t="shared" si="426"/>
        <v>21:0458</v>
      </c>
      <c r="D2643" s="1" t="str">
        <f t="shared" si="423"/>
        <v>21:0150</v>
      </c>
      <c r="E2643" t="s">
        <v>10071</v>
      </c>
      <c r="F2643" t="s">
        <v>10072</v>
      </c>
      <c r="H2643">
        <v>55.219970400000001</v>
      </c>
      <c r="I2643">
        <v>-128.91200420000001</v>
      </c>
      <c r="J2643" s="1" t="str">
        <f t="shared" si="424"/>
        <v>NGR bulk stream sediment</v>
      </c>
      <c r="K2643" s="1" t="str">
        <f t="shared" si="425"/>
        <v>&lt;177 micron (NGR)</v>
      </c>
      <c r="L2643">
        <v>8</v>
      </c>
      <c r="M2643" t="s">
        <v>87</v>
      </c>
      <c r="N2643">
        <v>134</v>
      </c>
      <c r="O2643">
        <v>1</v>
      </c>
    </row>
    <row r="2644" spans="1:15" hidden="1" x14ac:dyDescent="0.3">
      <c r="A2644" t="s">
        <v>10073</v>
      </c>
      <c r="B2644" t="s">
        <v>10074</v>
      </c>
      <c r="C2644" s="1" t="str">
        <f t="shared" si="426"/>
        <v>21:0458</v>
      </c>
      <c r="D2644" s="1" t="str">
        <f t="shared" si="423"/>
        <v>21:0150</v>
      </c>
      <c r="E2644" t="s">
        <v>10075</v>
      </c>
      <c r="F2644" t="s">
        <v>10076</v>
      </c>
      <c r="H2644">
        <v>55.268051800000002</v>
      </c>
      <c r="I2644">
        <v>-128.9718963</v>
      </c>
      <c r="J2644" s="1" t="str">
        <f t="shared" si="424"/>
        <v>NGR bulk stream sediment</v>
      </c>
      <c r="K2644" s="1" t="str">
        <f t="shared" si="425"/>
        <v>&lt;177 micron (NGR)</v>
      </c>
      <c r="L2644">
        <v>8</v>
      </c>
      <c r="M2644" t="s">
        <v>92</v>
      </c>
      <c r="N2644">
        <v>135</v>
      </c>
      <c r="O2644">
        <v>2</v>
      </c>
    </row>
    <row r="2645" spans="1:15" hidden="1" x14ac:dyDescent="0.3">
      <c r="A2645" t="s">
        <v>10077</v>
      </c>
      <c r="B2645" t="s">
        <v>10078</v>
      </c>
      <c r="C2645" s="1" t="str">
        <f t="shared" si="426"/>
        <v>21:0458</v>
      </c>
      <c r="D2645" s="1" t="str">
        <f t="shared" si="423"/>
        <v>21:0150</v>
      </c>
      <c r="E2645" t="s">
        <v>10079</v>
      </c>
      <c r="F2645" t="s">
        <v>10080</v>
      </c>
      <c r="H2645">
        <v>55.231254999999997</v>
      </c>
      <c r="I2645">
        <v>-128.9244176</v>
      </c>
      <c r="J2645" s="1" t="str">
        <f t="shared" si="424"/>
        <v>NGR bulk stream sediment</v>
      </c>
      <c r="K2645" s="1" t="str">
        <f t="shared" si="425"/>
        <v>&lt;177 micron (NGR)</v>
      </c>
      <c r="L2645">
        <v>8</v>
      </c>
      <c r="M2645" t="s">
        <v>97</v>
      </c>
      <c r="N2645">
        <v>136</v>
      </c>
      <c r="O2645">
        <v>1</v>
      </c>
    </row>
    <row r="2646" spans="1:15" hidden="1" x14ac:dyDescent="0.3">
      <c r="A2646" t="s">
        <v>10081</v>
      </c>
      <c r="B2646" t="s">
        <v>10082</v>
      </c>
      <c r="C2646" s="1" t="str">
        <f t="shared" si="426"/>
        <v>21:0458</v>
      </c>
      <c r="D2646" s="1" t="str">
        <f t="shared" si="423"/>
        <v>21:0150</v>
      </c>
      <c r="E2646" t="s">
        <v>10083</v>
      </c>
      <c r="F2646" t="s">
        <v>10084</v>
      </c>
      <c r="H2646">
        <v>55.235057099999999</v>
      </c>
      <c r="I2646">
        <v>-128.94290269999999</v>
      </c>
      <c r="J2646" s="1" t="str">
        <f t="shared" si="424"/>
        <v>NGR bulk stream sediment</v>
      </c>
      <c r="K2646" s="1" t="str">
        <f t="shared" si="425"/>
        <v>&lt;177 micron (NGR)</v>
      </c>
      <c r="L2646">
        <v>8</v>
      </c>
      <c r="M2646" t="s">
        <v>102</v>
      </c>
      <c r="N2646">
        <v>137</v>
      </c>
      <c r="O2646">
        <v>1</v>
      </c>
    </row>
    <row r="2647" spans="1:15" hidden="1" x14ac:dyDescent="0.3">
      <c r="A2647" t="s">
        <v>10085</v>
      </c>
      <c r="B2647" t="s">
        <v>10086</v>
      </c>
      <c r="C2647" s="1" t="str">
        <f t="shared" si="426"/>
        <v>21:0458</v>
      </c>
      <c r="D2647" s="1" t="str">
        <f t="shared" si="423"/>
        <v>21:0150</v>
      </c>
      <c r="E2647" t="s">
        <v>10087</v>
      </c>
      <c r="F2647" t="s">
        <v>10088</v>
      </c>
      <c r="H2647">
        <v>55.246523199999999</v>
      </c>
      <c r="I2647">
        <v>-128.94265010000001</v>
      </c>
      <c r="J2647" s="1" t="str">
        <f t="shared" si="424"/>
        <v>NGR bulk stream sediment</v>
      </c>
      <c r="K2647" s="1" t="str">
        <f t="shared" si="425"/>
        <v>&lt;177 micron (NGR)</v>
      </c>
      <c r="L2647">
        <v>8</v>
      </c>
      <c r="M2647" t="s">
        <v>107</v>
      </c>
      <c r="N2647">
        <v>138</v>
      </c>
      <c r="O2647">
        <v>2</v>
      </c>
    </row>
    <row r="2648" spans="1:15" hidden="1" x14ac:dyDescent="0.3">
      <c r="A2648" t="s">
        <v>10089</v>
      </c>
      <c r="B2648" t="s">
        <v>10090</v>
      </c>
      <c r="C2648" s="1" t="str">
        <f t="shared" si="426"/>
        <v>21:0458</v>
      </c>
      <c r="D2648" s="1" t="str">
        <f t="shared" si="423"/>
        <v>21:0150</v>
      </c>
      <c r="E2648" t="s">
        <v>10091</v>
      </c>
      <c r="F2648" t="s">
        <v>10092</v>
      </c>
      <c r="H2648">
        <v>55.263493400000002</v>
      </c>
      <c r="I2648">
        <v>-128.96766930000001</v>
      </c>
      <c r="J2648" s="1" t="str">
        <f t="shared" si="424"/>
        <v>NGR bulk stream sediment</v>
      </c>
      <c r="K2648" s="1" t="str">
        <f t="shared" si="425"/>
        <v>&lt;177 micron (NGR)</v>
      </c>
      <c r="L2648">
        <v>8</v>
      </c>
      <c r="M2648" t="s">
        <v>112</v>
      </c>
      <c r="N2648">
        <v>139</v>
      </c>
      <c r="O2648">
        <v>1</v>
      </c>
    </row>
    <row r="2649" spans="1:15" hidden="1" x14ac:dyDescent="0.3">
      <c r="A2649" t="s">
        <v>10093</v>
      </c>
      <c r="B2649" t="s">
        <v>10094</v>
      </c>
      <c r="C2649" s="1" t="str">
        <f t="shared" si="426"/>
        <v>21:0458</v>
      </c>
      <c r="D2649" s="1" t="str">
        <f t="shared" si="423"/>
        <v>21:0150</v>
      </c>
      <c r="E2649" t="s">
        <v>10095</v>
      </c>
      <c r="F2649" t="s">
        <v>10096</v>
      </c>
      <c r="H2649">
        <v>55.239338799999999</v>
      </c>
      <c r="I2649">
        <v>-129.00518840000001</v>
      </c>
      <c r="J2649" s="1" t="str">
        <f t="shared" si="424"/>
        <v>NGR bulk stream sediment</v>
      </c>
      <c r="K2649" s="1" t="str">
        <f t="shared" si="425"/>
        <v>&lt;177 micron (NGR)</v>
      </c>
      <c r="L2649">
        <v>9</v>
      </c>
      <c r="M2649" t="s">
        <v>725</v>
      </c>
      <c r="N2649">
        <v>140</v>
      </c>
      <c r="O2649">
        <v>1</v>
      </c>
    </row>
    <row r="2650" spans="1:15" hidden="1" x14ac:dyDescent="0.3">
      <c r="A2650" t="s">
        <v>10097</v>
      </c>
      <c r="B2650" t="s">
        <v>10098</v>
      </c>
      <c r="C2650" s="1" t="str">
        <f t="shared" si="426"/>
        <v>21:0458</v>
      </c>
      <c r="D2650" s="1" t="str">
        <f t="shared" si="423"/>
        <v>21:0150</v>
      </c>
      <c r="E2650" t="s">
        <v>10099</v>
      </c>
      <c r="F2650" t="s">
        <v>10100</v>
      </c>
      <c r="H2650">
        <v>55.265441500000001</v>
      </c>
      <c r="I2650">
        <v>-128.95890120000001</v>
      </c>
      <c r="J2650" s="1" t="str">
        <f t="shared" si="424"/>
        <v>NGR bulk stream sediment</v>
      </c>
      <c r="K2650" s="1" t="str">
        <f t="shared" si="425"/>
        <v>&lt;177 micron (NGR)</v>
      </c>
      <c r="L2650">
        <v>9</v>
      </c>
      <c r="M2650" t="s">
        <v>38</v>
      </c>
      <c r="N2650">
        <v>141</v>
      </c>
      <c r="O2650">
        <v>1</v>
      </c>
    </row>
    <row r="2651" spans="1:15" hidden="1" x14ac:dyDescent="0.3">
      <c r="A2651" t="s">
        <v>10101</v>
      </c>
      <c r="B2651" t="s">
        <v>10102</v>
      </c>
      <c r="C2651" s="1" t="str">
        <f t="shared" si="426"/>
        <v>21:0458</v>
      </c>
      <c r="D2651" s="1" t="str">
        <f t="shared" si="423"/>
        <v>21:0150</v>
      </c>
      <c r="E2651" t="s">
        <v>10103</v>
      </c>
      <c r="F2651" t="s">
        <v>10104</v>
      </c>
      <c r="H2651">
        <v>55.249574000000003</v>
      </c>
      <c r="I2651">
        <v>-128.99696320000001</v>
      </c>
      <c r="J2651" s="1" t="str">
        <f t="shared" si="424"/>
        <v>NGR bulk stream sediment</v>
      </c>
      <c r="K2651" s="1" t="str">
        <f t="shared" si="425"/>
        <v>&lt;177 micron (NGR)</v>
      </c>
      <c r="L2651">
        <v>9</v>
      </c>
      <c r="M2651" t="s">
        <v>43</v>
      </c>
      <c r="N2651">
        <v>142</v>
      </c>
      <c r="O2651">
        <v>1</v>
      </c>
    </row>
    <row r="2652" spans="1:15" hidden="1" x14ac:dyDescent="0.3">
      <c r="A2652" t="s">
        <v>10105</v>
      </c>
      <c r="B2652" t="s">
        <v>10106</v>
      </c>
      <c r="C2652" s="1" t="str">
        <f t="shared" si="426"/>
        <v>21:0458</v>
      </c>
      <c r="D2652" s="1" t="str">
        <f t="shared" si="423"/>
        <v>21:0150</v>
      </c>
      <c r="E2652" t="s">
        <v>10095</v>
      </c>
      <c r="F2652" t="s">
        <v>10107</v>
      </c>
      <c r="H2652">
        <v>55.239338799999999</v>
      </c>
      <c r="I2652">
        <v>-129.00518840000001</v>
      </c>
      <c r="J2652" s="1" t="str">
        <f t="shared" si="424"/>
        <v>NGR bulk stream sediment</v>
      </c>
      <c r="K2652" s="1" t="str">
        <f t="shared" si="425"/>
        <v>&lt;177 micron (NGR)</v>
      </c>
      <c r="L2652">
        <v>9</v>
      </c>
      <c r="M2652" t="s">
        <v>733</v>
      </c>
      <c r="N2652">
        <v>143</v>
      </c>
      <c r="O2652">
        <v>1</v>
      </c>
    </row>
    <row r="2653" spans="1:15" hidden="1" x14ac:dyDescent="0.3">
      <c r="A2653" t="s">
        <v>10108</v>
      </c>
      <c r="B2653" t="s">
        <v>10109</v>
      </c>
      <c r="C2653" s="1" t="str">
        <f t="shared" si="426"/>
        <v>21:0458</v>
      </c>
      <c r="D2653" s="1" t="str">
        <f t="shared" si="423"/>
        <v>21:0150</v>
      </c>
      <c r="E2653" t="s">
        <v>10095</v>
      </c>
      <c r="F2653" t="s">
        <v>10110</v>
      </c>
      <c r="H2653">
        <v>55.239338799999999</v>
      </c>
      <c r="I2653">
        <v>-129.00518840000001</v>
      </c>
      <c r="J2653" s="1" t="str">
        <f t="shared" si="424"/>
        <v>NGR bulk stream sediment</v>
      </c>
      <c r="K2653" s="1" t="str">
        <f t="shared" si="425"/>
        <v>&lt;177 micron (NGR)</v>
      </c>
      <c r="L2653">
        <v>9</v>
      </c>
      <c r="M2653" t="s">
        <v>729</v>
      </c>
      <c r="N2653">
        <v>144</v>
      </c>
      <c r="O2653">
        <v>1</v>
      </c>
    </row>
    <row r="2654" spans="1:15" hidden="1" x14ac:dyDescent="0.3">
      <c r="A2654" t="s">
        <v>10111</v>
      </c>
      <c r="B2654" t="s">
        <v>10112</v>
      </c>
      <c r="C2654" s="1" t="str">
        <f t="shared" si="426"/>
        <v>21:0458</v>
      </c>
      <c r="D2654" s="1" t="str">
        <f>HYPERLINK("https://geochem.nrcan.gc.ca/cdogs/content/svy/svy_e.htm", "")</f>
        <v/>
      </c>
      <c r="G2654" s="1" t="str">
        <f>HYPERLINK("https://geochem.nrcan.gc.ca/cdogs/content/cr_/cr_00120_e.htm", "120")</f>
        <v>120</v>
      </c>
      <c r="J2654" t="s">
        <v>31</v>
      </c>
      <c r="K2654" t="s">
        <v>32</v>
      </c>
      <c r="L2654">
        <v>9</v>
      </c>
      <c r="M2654" t="s">
        <v>33</v>
      </c>
      <c r="N2654">
        <v>145</v>
      </c>
    </row>
    <row r="2655" spans="1:15" hidden="1" x14ac:dyDescent="0.3">
      <c r="A2655" t="s">
        <v>10113</v>
      </c>
      <c r="B2655" t="s">
        <v>10114</v>
      </c>
      <c r="C2655" s="1" t="str">
        <f t="shared" si="426"/>
        <v>21:0458</v>
      </c>
      <c r="D2655" s="1" t="str">
        <f t="shared" ref="D2655:D2665" si="427">HYPERLINK("https://geochem.nrcan.gc.ca/cdogs/content/svy/svy210150_e.htm", "21:0150")</f>
        <v>21:0150</v>
      </c>
      <c r="E2655" t="s">
        <v>10115</v>
      </c>
      <c r="F2655" t="s">
        <v>10116</v>
      </c>
      <c r="H2655">
        <v>55.236202599999999</v>
      </c>
      <c r="I2655">
        <v>-129.0074678</v>
      </c>
      <c r="J2655" s="1" t="str">
        <f t="shared" ref="J2655:J2665" si="428">HYPERLINK("https://geochem.nrcan.gc.ca/cdogs/content/kwd/kwd020030_e.htm", "NGR bulk stream sediment")</f>
        <v>NGR bulk stream sediment</v>
      </c>
      <c r="K2655" s="1" t="str">
        <f t="shared" ref="K2655:K2665" si="429">HYPERLINK("https://geochem.nrcan.gc.ca/cdogs/content/kwd/kwd080006_e.htm", "&lt;177 micron (NGR)")</f>
        <v>&lt;177 micron (NGR)</v>
      </c>
      <c r="L2655">
        <v>9</v>
      </c>
      <c r="M2655" t="s">
        <v>48</v>
      </c>
      <c r="N2655">
        <v>146</v>
      </c>
      <c r="O2655">
        <v>1</v>
      </c>
    </row>
    <row r="2656" spans="1:15" hidden="1" x14ac:dyDescent="0.3">
      <c r="A2656" t="s">
        <v>10117</v>
      </c>
      <c r="B2656" t="s">
        <v>10118</v>
      </c>
      <c r="C2656" s="1" t="str">
        <f t="shared" si="426"/>
        <v>21:0458</v>
      </c>
      <c r="D2656" s="1" t="str">
        <f t="shared" si="427"/>
        <v>21:0150</v>
      </c>
      <c r="E2656" t="s">
        <v>10119</v>
      </c>
      <c r="F2656" t="s">
        <v>10120</v>
      </c>
      <c r="H2656">
        <v>55.045721499999999</v>
      </c>
      <c r="I2656">
        <v>-128.76975100000001</v>
      </c>
      <c r="J2656" s="1" t="str">
        <f t="shared" si="428"/>
        <v>NGR bulk stream sediment</v>
      </c>
      <c r="K2656" s="1" t="str">
        <f t="shared" si="429"/>
        <v>&lt;177 micron (NGR)</v>
      </c>
      <c r="L2656">
        <v>9</v>
      </c>
      <c r="M2656" t="s">
        <v>53</v>
      </c>
      <c r="N2656">
        <v>147</v>
      </c>
      <c r="O2656">
        <v>1</v>
      </c>
    </row>
    <row r="2657" spans="1:15" hidden="1" x14ac:dyDescent="0.3">
      <c r="A2657" t="s">
        <v>10121</v>
      </c>
      <c r="B2657" t="s">
        <v>10122</v>
      </c>
      <c r="C2657" s="1" t="str">
        <f t="shared" si="426"/>
        <v>21:0458</v>
      </c>
      <c r="D2657" s="1" t="str">
        <f t="shared" si="427"/>
        <v>21:0150</v>
      </c>
      <c r="E2657" t="s">
        <v>10123</v>
      </c>
      <c r="F2657" t="s">
        <v>10124</v>
      </c>
      <c r="H2657">
        <v>55.049886700000002</v>
      </c>
      <c r="I2657">
        <v>-128.7722316</v>
      </c>
      <c r="J2657" s="1" t="str">
        <f t="shared" si="428"/>
        <v>NGR bulk stream sediment</v>
      </c>
      <c r="K2657" s="1" t="str">
        <f t="shared" si="429"/>
        <v>&lt;177 micron (NGR)</v>
      </c>
      <c r="L2657">
        <v>9</v>
      </c>
      <c r="M2657" t="s">
        <v>58</v>
      </c>
      <c r="N2657">
        <v>148</v>
      </c>
      <c r="O2657">
        <v>2</v>
      </c>
    </row>
    <row r="2658" spans="1:15" hidden="1" x14ac:dyDescent="0.3">
      <c r="A2658" t="s">
        <v>10125</v>
      </c>
      <c r="B2658" t="s">
        <v>10126</v>
      </c>
      <c r="C2658" s="1" t="str">
        <f t="shared" si="426"/>
        <v>21:0458</v>
      </c>
      <c r="D2658" s="1" t="str">
        <f t="shared" si="427"/>
        <v>21:0150</v>
      </c>
      <c r="E2658" t="s">
        <v>10127</v>
      </c>
      <c r="F2658" t="s">
        <v>10128</v>
      </c>
      <c r="H2658">
        <v>55.020437600000001</v>
      </c>
      <c r="I2658">
        <v>-128.8027179</v>
      </c>
      <c r="J2658" s="1" t="str">
        <f t="shared" si="428"/>
        <v>NGR bulk stream sediment</v>
      </c>
      <c r="K2658" s="1" t="str">
        <f t="shared" si="429"/>
        <v>&lt;177 micron (NGR)</v>
      </c>
      <c r="L2658">
        <v>9</v>
      </c>
      <c r="M2658" t="s">
        <v>63</v>
      </c>
      <c r="N2658">
        <v>149</v>
      </c>
      <c r="O2658">
        <v>1</v>
      </c>
    </row>
    <row r="2659" spans="1:15" hidden="1" x14ac:dyDescent="0.3">
      <c r="A2659" t="s">
        <v>10129</v>
      </c>
      <c r="B2659" t="s">
        <v>10130</v>
      </c>
      <c r="C2659" s="1" t="str">
        <f t="shared" si="426"/>
        <v>21:0458</v>
      </c>
      <c r="D2659" s="1" t="str">
        <f t="shared" si="427"/>
        <v>21:0150</v>
      </c>
      <c r="E2659" t="s">
        <v>10131</v>
      </c>
      <c r="F2659" t="s">
        <v>10132</v>
      </c>
      <c r="H2659">
        <v>55.038817999999999</v>
      </c>
      <c r="I2659">
        <v>-128.9885563</v>
      </c>
      <c r="J2659" s="1" t="str">
        <f t="shared" si="428"/>
        <v>NGR bulk stream sediment</v>
      </c>
      <c r="K2659" s="1" t="str">
        <f t="shared" si="429"/>
        <v>&lt;177 micron (NGR)</v>
      </c>
      <c r="L2659">
        <v>9</v>
      </c>
      <c r="M2659" t="s">
        <v>68</v>
      </c>
      <c r="N2659">
        <v>150</v>
      </c>
      <c r="O2659">
        <v>2</v>
      </c>
    </row>
    <row r="2660" spans="1:15" hidden="1" x14ac:dyDescent="0.3">
      <c r="A2660" t="s">
        <v>10133</v>
      </c>
      <c r="B2660" t="s">
        <v>10134</v>
      </c>
      <c r="C2660" s="1" t="str">
        <f t="shared" si="426"/>
        <v>21:0458</v>
      </c>
      <c r="D2660" s="1" t="str">
        <f t="shared" si="427"/>
        <v>21:0150</v>
      </c>
      <c r="E2660" t="s">
        <v>10135</v>
      </c>
      <c r="F2660" t="s">
        <v>10136</v>
      </c>
      <c r="H2660">
        <v>55.027972499999997</v>
      </c>
      <c r="I2660">
        <v>-128.9917815</v>
      </c>
      <c r="J2660" s="1" t="str">
        <f t="shared" si="428"/>
        <v>NGR bulk stream sediment</v>
      </c>
      <c r="K2660" s="1" t="str">
        <f t="shared" si="429"/>
        <v>&lt;177 micron (NGR)</v>
      </c>
      <c r="L2660">
        <v>9</v>
      </c>
      <c r="M2660" t="s">
        <v>77</v>
      </c>
      <c r="N2660">
        <v>151</v>
      </c>
      <c r="O2660">
        <v>7</v>
      </c>
    </row>
    <row r="2661" spans="1:15" hidden="1" x14ac:dyDescent="0.3">
      <c r="A2661" t="s">
        <v>10137</v>
      </c>
      <c r="B2661" t="s">
        <v>10138</v>
      </c>
      <c r="C2661" s="1" t="str">
        <f t="shared" si="426"/>
        <v>21:0458</v>
      </c>
      <c r="D2661" s="1" t="str">
        <f t="shared" si="427"/>
        <v>21:0150</v>
      </c>
      <c r="E2661" t="s">
        <v>10139</v>
      </c>
      <c r="F2661" t="s">
        <v>10140</v>
      </c>
      <c r="H2661">
        <v>55.001150799999998</v>
      </c>
      <c r="I2661">
        <v>-128.99749170000001</v>
      </c>
      <c r="J2661" s="1" t="str">
        <f t="shared" si="428"/>
        <v>NGR bulk stream sediment</v>
      </c>
      <c r="K2661" s="1" t="str">
        <f t="shared" si="429"/>
        <v>&lt;177 micron (NGR)</v>
      </c>
      <c r="L2661">
        <v>9</v>
      </c>
      <c r="M2661" t="s">
        <v>82</v>
      </c>
      <c r="N2661">
        <v>152</v>
      </c>
      <c r="O2661">
        <v>4</v>
      </c>
    </row>
    <row r="2662" spans="1:15" hidden="1" x14ac:dyDescent="0.3">
      <c r="A2662" t="s">
        <v>10141</v>
      </c>
      <c r="B2662" t="s">
        <v>10142</v>
      </c>
      <c r="C2662" s="1" t="str">
        <f t="shared" si="426"/>
        <v>21:0458</v>
      </c>
      <c r="D2662" s="1" t="str">
        <f t="shared" si="427"/>
        <v>21:0150</v>
      </c>
      <c r="E2662" t="s">
        <v>10143</v>
      </c>
      <c r="F2662" t="s">
        <v>10144</v>
      </c>
      <c r="H2662">
        <v>55.477118099999998</v>
      </c>
      <c r="I2662">
        <v>-128.7840291</v>
      </c>
      <c r="J2662" s="1" t="str">
        <f t="shared" si="428"/>
        <v>NGR bulk stream sediment</v>
      </c>
      <c r="K2662" s="1" t="str">
        <f t="shared" si="429"/>
        <v>&lt;177 micron (NGR)</v>
      </c>
      <c r="L2662">
        <v>9</v>
      </c>
      <c r="M2662" t="s">
        <v>87</v>
      </c>
      <c r="N2662">
        <v>153</v>
      </c>
      <c r="O2662">
        <v>1</v>
      </c>
    </row>
    <row r="2663" spans="1:15" hidden="1" x14ac:dyDescent="0.3">
      <c r="A2663" t="s">
        <v>10145</v>
      </c>
      <c r="B2663" t="s">
        <v>10146</v>
      </c>
      <c r="C2663" s="1" t="str">
        <f t="shared" si="426"/>
        <v>21:0458</v>
      </c>
      <c r="D2663" s="1" t="str">
        <f t="shared" si="427"/>
        <v>21:0150</v>
      </c>
      <c r="E2663" t="s">
        <v>10147</v>
      </c>
      <c r="F2663" t="s">
        <v>10148</v>
      </c>
      <c r="H2663">
        <v>55.521254300000003</v>
      </c>
      <c r="I2663">
        <v>-128.76292050000001</v>
      </c>
      <c r="J2663" s="1" t="str">
        <f t="shared" si="428"/>
        <v>NGR bulk stream sediment</v>
      </c>
      <c r="K2663" s="1" t="str">
        <f t="shared" si="429"/>
        <v>&lt;177 micron (NGR)</v>
      </c>
      <c r="L2663">
        <v>9</v>
      </c>
      <c r="M2663" t="s">
        <v>92</v>
      </c>
      <c r="N2663">
        <v>154</v>
      </c>
      <c r="O2663">
        <v>1</v>
      </c>
    </row>
    <row r="2664" spans="1:15" hidden="1" x14ac:dyDescent="0.3">
      <c r="A2664" t="s">
        <v>10149</v>
      </c>
      <c r="B2664" t="s">
        <v>10150</v>
      </c>
      <c r="C2664" s="1" t="str">
        <f t="shared" si="426"/>
        <v>21:0458</v>
      </c>
      <c r="D2664" s="1" t="str">
        <f t="shared" si="427"/>
        <v>21:0150</v>
      </c>
      <c r="E2664" t="s">
        <v>10151</v>
      </c>
      <c r="F2664" t="s">
        <v>10152</v>
      </c>
      <c r="H2664">
        <v>55.923546199999997</v>
      </c>
      <c r="I2664">
        <v>-128.7924932</v>
      </c>
      <c r="J2664" s="1" t="str">
        <f t="shared" si="428"/>
        <v>NGR bulk stream sediment</v>
      </c>
      <c r="K2664" s="1" t="str">
        <f t="shared" si="429"/>
        <v>&lt;177 micron (NGR)</v>
      </c>
      <c r="L2664">
        <v>9</v>
      </c>
      <c r="M2664" t="s">
        <v>97</v>
      </c>
      <c r="N2664">
        <v>155</v>
      </c>
      <c r="O2664">
        <v>1</v>
      </c>
    </row>
    <row r="2665" spans="1:15" hidden="1" x14ac:dyDescent="0.3">
      <c r="A2665" t="s">
        <v>10153</v>
      </c>
      <c r="B2665" t="s">
        <v>10154</v>
      </c>
      <c r="C2665" s="1" t="str">
        <f t="shared" si="426"/>
        <v>21:0458</v>
      </c>
      <c r="D2665" s="1" t="str">
        <f t="shared" si="427"/>
        <v>21:0150</v>
      </c>
      <c r="E2665" t="s">
        <v>10155</v>
      </c>
      <c r="F2665" t="s">
        <v>10156</v>
      </c>
      <c r="H2665">
        <v>55.889660399999997</v>
      </c>
      <c r="I2665">
        <v>-128.80200909999999</v>
      </c>
      <c r="J2665" s="1" t="str">
        <f t="shared" si="428"/>
        <v>NGR bulk stream sediment</v>
      </c>
      <c r="K2665" s="1" t="str">
        <f t="shared" si="429"/>
        <v>&lt;177 micron (NGR)</v>
      </c>
      <c r="L2665">
        <v>9</v>
      </c>
      <c r="M2665" t="s">
        <v>102</v>
      </c>
      <c r="N2665">
        <v>156</v>
      </c>
      <c r="O2665">
        <v>1</v>
      </c>
    </row>
    <row r="2666" spans="1:15" hidden="1" x14ac:dyDescent="0.3">
      <c r="A2666" t="s">
        <v>10157</v>
      </c>
      <c r="B2666" t="s">
        <v>10158</v>
      </c>
      <c r="C2666" s="1" t="str">
        <f t="shared" si="426"/>
        <v>21:0458</v>
      </c>
      <c r="D2666" s="1" t="str">
        <f>HYPERLINK("https://geochem.nrcan.gc.ca/cdogs/content/svy/svy_e.htm", "")</f>
        <v/>
      </c>
      <c r="G2666" s="1" t="str">
        <f>HYPERLINK("https://geochem.nrcan.gc.ca/cdogs/content/cr_/cr_00120_e.htm", "120")</f>
        <v>120</v>
      </c>
      <c r="J2666" t="s">
        <v>31</v>
      </c>
      <c r="K2666" t="s">
        <v>32</v>
      </c>
      <c r="L2666">
        <v>9</v>
      </c>
      <c r="M2666" t="s">
        <v>10159</v>
      </c>
      <c r="N2666">
        <v>157</v>
      </c>
      <c r="O2666">
        <v>3</v>
      </c>
    </row>
    <row r="2667" spans="1:15" hidden="1" x14ac:dyDescent="0.3">
      <c r="A2667" t="s">
        <v>10160</v>
      </c>
      <c r="B2667" t="s">
        <v>10161</v>
      </c>
      <c r="C2667" s="1" t="str">
        <f t="shared" si="426"/>
        <v>21:0458</v>
      </c>
      <c r="D2667" s="1" t="str">
        <f t="shared" ref="D2667:D2681" si="430">HYPERLINK("https://geochem.nrcan.gc.ca/cdogs/content/svy/svy210150_e.htm", "21:0150")</f>
        <v>21:0150</v>
      </c>
      <c r="E2667" t="s">
        <v>10162</v>
      </c>
      <c r="F2667" t="s">
        <v>10163</v>
      </c>
      <c r="H2667">
        <v>55.865286300000001</v>
      </c>
      <c r="I2667">
        <v>-128.81579339999999</v>
      </c>
      <c r="J2667" s="1" t="str">
        <f t="shared" ref="J2667:J2681" si="431">HYPERLINK("https://geochem.nrcan.gc.ca/cdogs/content/kwd/kwd020030_e.htm", "NGR bulk stream sediment")</f>
        <v>NGR bulk stream sediment</v>
      </c>
      <c r="K2667" s="1" t="str">
        <f t="shared" ref="K2667:K2681" si="432">HYPERLINK("https://geochem.nrcan.gc.ca/cdogs/content/kwd/kwd080006_e.htm", "&lt;177 micron (NGR)")</f>
        <v>&lt;177 micron (NGR)</v>
      </c>
      <c r="L2667">
        <v>9</v>
      </c>
      <c r="M2667" t="s">
        <v>107</v>
      </c>
      <c r="N2667">
        <v>158</v>
      </c>
      <c r="O2667">
        <v>1</v>
      </c>
    </row>
    <row r="2668" spans="1:15" hidden="1" x14ac:dyDescent="0.3">
      <c r="A2668" t="s">
        <v>10164</v>
      </c>
      <c r="B2668" t="s">
        <v>10165</v>
      </c>
      <c r="C2668" s="1" t="str">
        <f t="shared" si="426"/>
        <v>21:0458</v>
      </c>
      <c r="D2668" s="1" t="str">
        <f t="shared" si="430"/>
        <v>21:0150</v>
      </c>
      <c r="E2668" t="s">
        <v>10166</v>
      </c>
      <c r="F2668" t="s">
        <v>10167</v>
      </c>
      <c r="H2668">
        <v>55.850774000000001</v>
      </c>
      <c r="I2668">
        <v>-128.8575342</v>
      </c>
      <c r="J2668" s="1" t="str">
        <f t="shared" si="431"/>
        <v>NGR bulk stream sediment</v>
      </c>
      <c r="K2668" s="1" t="str">
        <f t="shared" si="432"/>
        <v>&lt;177 micron (NGR)</v>
      </c>
      <c r="L2668">
        <v>9</v>
      </c>
      <c r="M2668" t="s">
        <v>112</v>
      </c>
      <c r="N2668">
        <v>159</v>
      </c>
      <c r="O2668">
        <v>1</v>
      </c>
    </row>
    <row r="2669" spans="1:15" hidden="1" x14ac:dyDescent="0.3">
      <c r="A2669" t="s">
        <v>10168</v>
      </c>
      <c r="B2669" t="s">
        <v>10169</v>
      </c>
      <c r="C2669" s="1" t="str">
        <f t="shared" si="426"/>
        <v>21:0458</v>
      </c>
      <c r="D2669" s="1" t="str">
        <f t="shared" si="430"/>
        <v>21:0150</v>
      </c>
      <c r="E2669" t="s">
        <v>10170</v>
      </c>
      <c r="F2669" t="s">
        <v>10171</v>
      </c>
      <c r="H2669">
        <v>55.414361999999997</v>
      </c>
      <c r="I2669">
        <v>-128.78401360000001</v>
      </c>
      <c r="J2669" s="1" t="str">
        <f t="shared" si="431"/>
        <v>NGR bulk stream sediment</v>
      </c>
      <c r="K2669" s="1" t="str">
        <f t="shared" si="432"/>
        <v>&lt;177 micron (NGR)</v>
      </c>
      <c r="L2669">
        <v>10</v>
      </c>
      <c r="M2669" t="s">
        <v>19</v>
      </c>
      <c r="N2669">
        <v>160</v>
      </c>
      <c r="O2669">
        <v>1</v>
      </c>
    </row>
    <row r="2670" spans="1:15" hidden="1" x14ac:dyDescent="0.3">
      <c r="A2670" t="s">
        <v>10172</v>
      </c>
      <c r="B2670" t="s">
        <v>10173</v>
      </c>
      <c r="C2670" s="1" t="str">
        <f t="shared" si="426"/>
        <v>21:0458</v>
      </c>
      <c r="D2670" s="1" t="str">
        <f t="shared" si="430"/>
        <v>21:0150</v>
      </c>
      <c r="E2670" t="s">
        <v>10174</v>
      </c>
      <c r="F2670" t="s">
        <v>10175</v>
      </c>
      <c r="H2670">
        <v>55.413564700000002</v>
      </c>
      <c r="I2670">
        <v>-128.7752831</v>
      </c>
      <c r="J2670" s="1" t="str">
        <f t="shared" si="431"/>
        <v>NGR bulk stream sediment</v>
      </c>
      <c r="K2670" s="1" t="str">
        <f t="shared" si="432"/>
        <v>&lt;177 micron (NGR)</v>
      </c>
      <c r="L2670">
        <v>10</v>
      </c>
      <c r="M2670" t="s">
        <v>38</v>
      </c>
      <c r="N2670">
        <v>161</v>
      </c>
      <c r="O2670">
        <v>1</v>
      </c>
    </row>
    <row r="2671" spans="1:15" hidden="1" x14ac:dyDescent="0.3">
      <c r="A2671" t="s">
        <v>10176</v>
      </c>
      <c r="B2671" t="s">
        <v>10177</v>
      </c>
      <c r="C2671" s="1" t="str">
        <f t="shared" si="426"/>
        <v>21:0458</v>
      </c>
      <c r="D2671" s="1" t="str">
        <f t="shared" si="430"/>
        <v>21:0150</v>
      </c>
      <c r="E2671" t="s">
        <v>10170</v>
      </c>
      <c r="F2671" t="s">
        <v>10178</v>
      </c>
      <c r="H2671">
        <v>55.414361999999997</v>
      </c>
      <c r="I2671">
        <v>-128.78401360000001</v>
      </c>
      <c r="J2671" s="1" t="str">
        <f t="shared" si="431"/>
        <v>NGR bulk stream sediment</v>
      </c>
      <c r="K2671" s="1" t="str">
        <f t="shared" si="432"/>
        <v>&lt;177 micron (NGR)</v>
      </c>
      <c r="L2671">
        <v>10</v>
      </c>
      <c r="M2671" t="s">
        <v>72</v>
      </c>
      <c r="N2671">
        <v>162</v>
      </c>
      <c r="O2671">
        <v>1</v>
      </c>
    </row>
    <row r="2672" spans="1:15" hidden="1" x14ac:dyDescent="0.3">
      <c r="A2672" t="s">
        <v>10179</v>
      </c>
      <c r="B2672" t="s">
        <v>10180</v>
      </c>
      <c r="C2672" s="1" t="str">
        <f t="shared" si="426"/>
        <v>21:0458</v>
      </c>
      <c r="D2672" s="1" t="str">
        <f t="shared" si="430"/>
        <v>21:0150</v>
      </c>
      <c r="E2672" t="s">
        <v>10181</v>
      </c>
      <c r="F2672" t="s">
        <v>10182</v>
      </c>
      <c r="H2672">
        <v>55.424518999999997</v>
      </c>
      <c r="I2672">
        <v>-128.7710672</v>
      </c>
      <c r="J2672" s="1" t="str">
        <f t="shared" si="431"/>
        <v>NGR bulk stream sediment</v>
      </c>
      <c r="K2672" s="1" t="str">
        <f t="shared" si="432"/>
        <v>&lt;177 micron (NGR)</v>
      </c>
      <c r="L2672">
        <v>10</v>
      </c>
      <c r="M2672" t="s">
        <v>43</v>
      </c>
      <c r="N2672">
        <v>163</v>
      </c>
      <c r="O2672">
        <v>1</v>
      </c>
    </row>
    <row r="2673" spans="1:15" hidden="1" x14ac:dyDescent="0.3">
      <c r="A2673" t="s">
        <v>10183</v>
      </c>
      <c r="B2673" t="s">
        <v>10184</v>
      </c>
      <c r="C2673" s="1" t="str">
        <f t="shared" si="426"/>
        <v>21:0458</v>
      </c>
      <c r="D2673" s="1" t="str">
        <f t="shared" si="430"/>
        <v>21:0150</v>
      </c>
      <c r="E2673" t="s">
        <v>10185</v>
      </c>
      <c r="F2673" t="s">
        <v>10186</v>
      </c>
      <c r="H2673">
        <v>55.986009600000003</v>
      </c>
      <c r="I2673">
        <v>-129.08872239999999</v>
      </c>
      <c r="J2673" s="1" t="str">
        <f t="shared" si="431"/>
        <v>NGR bulk stream sediment</v>
      </c>
      <c r="K2673" s="1" t="str">
        <f t="shared" si="432"/>
        <v>&lt;177 micron (NGR)</v>
      </c>
      <c r="L2673">
        <v>10</v>
      </c>
      <c r="M2673" t="s">
        <v>48</v>
      </c>
      <c r="N2673">
        <v>164</v>
      </c>
      <c r="O2673">
        <v>1</v>
      </c>
    </row>
    <row r="2674" spans="1:15" hidden="1" x14ac:dyDescent="0.3">
      <c r="A2674" t="s">
        <v>10187</v>
      </c>
      <c r="B2674" t="s">
        <v>10188</v>
      </c>
      <c r="C2674" s="1" t="str">
        <f t="shared" si="426"/>
        <v>21:0458</v>
      </c>
      <c r="D2674" s="1" t="str">
        <f t="shared" si="430"/>
        <v>21:0150</v>
      </c>
      <c r="E2674" t="s">
        <v>10189</v>
      </c>
      <c r="F2674" t="s">
        <v>10190</v>
      </c>
      <c r="H2674">
        <v>55.970829100000003</v>
      </c>
      <c r="I2674">
        <v>-129.06785439999999</v>
      </c>
      <c r="J2674" s="1" t="str">
        <f t="shared" si="431"/>
        <v>NGR bulk stream sediment</v>
      </c>
      <c r="K2674" s="1" t="str">
        <f t="shared" si="432"/>
        <v>&lt;177 micron (NGR)</v>
      </c>
      <c r="L2674">
        <v>10</v>
      </c>
      <c r="M2674" t="s">
        <v>24</v>
      </c>
      <c r="N2674">
        <v>165</v>
      </c>
      <c r="O2674">
        <v>1</v>
      </c>
    </row>
    <row r="2675" spans="1:15" hidden="1" x14ac:dyDescent="0.3">
      <c r="A2675" t="s">
        <v>10191</v>
      </c>
      <c r="B2675" t="s">
        <v>10192</v>
      </c>
      <c r="C2675" s="1" t="str">
        <f t="shared" si="426"/>
        <v>21:0458</v>
      </c>
      <c r="D2675" s="1" t="str">
        <f t="shared" si="430"/>
        <v>21:0150</v>
      </c>
      <c r="E2675" t="s">
        <v>10189</v>
      </c>
      <c r="F2675" t="s">
        <v>10193</v>
      </c>
      <c r="H2675">
        <v>55.970829100000003</v>
      </c>
      <c r="I2675">
        <v>-129.06785439999999</v>
      </c>
      <c r="J2675" s="1" t="str">
        <f t="shared" si="431"/>
        <v>NGR bulk stream sediment</v>
      </c>
      <c r="K2675" s="1" t="str">
        <f t="shared" si="432"/>
        <v>&lt;177 micron (NGR)</v>
      </c>
      <c r="L2675">
        <v>10</v>
      </c>
      <c r="M2675" t="s">
        <v>28</v>
      </c>
      <c r="N2675">
        <v>166</v>
      </c>
      <c r="O2675">
        <v>2</v>
      </c>
    </row>
    <row r="2676" spans="1:15" hidden="1" x14ac:dyDescent="0.3">
      <c r="A2676" t="s">
        <v>10194</v>
      </c>
      <c r="B2676" t="s">
        <v>10195</v>
      </c>
      <c r="C2676" s="1" t="str">
        <f t="shared" si="426"/>
        <v>21:0458</v>
      </c>
      <c r="D2676" s="1" t="str">
        <f t="shared" si="430"/>
        <v>21:0150</v>
      </c>
      <c r="E2676" t="s">
        <v>10196</v>
      </c>
      <c r="F2676" t="s">
        <v>10197</v>
      </c>
      <c r="H2676">
        <v>55.943615100000002</v>
      </c>
      <c r="I2676">
        <v>-129.0428593</v>
      </c>
      <c r="J2676" s="1" t="str">
        <f t="shared" si="431"/>
        <v>NGR bulk stream sediment</v>
      </c>
      <c r="K2676" s="1" t="str">
        <f t="shared" si="432"/>
        <v>&lt;177 micron (NGR)</v>
      </c>
      <c r="L2676">
        <v>10</v>
      </c>
      <c r="M2676" t="s">
        <v>53</v>
      </c>
      <c r="N2676">
        <v>167</v>
      </c>
      <c r="O2676">
        <v>1</v>
      </c>
    </row>
    <row r="2677" spans="1:15" hidden="1" x14ac:dyDescent="0.3">
      <c r="A2677" t="s">
        <v>10198</v>
      </c>
      <c r="B2677" t="s">
        <v>10199</v>
      </c>
      <c r="C2677" s="1" t="str">
        <f t="shared" si="426"/>
        <v>21:0458</v>
      </c>
      <c r="D2677" s="1" t="str">
        <f t="shared" si="430"/>
        <v>21:0150</v>
      </c>
      <c r="E2677" t="s">
        <v>10200</v>
      </c>
      <c r="F2677" t="s">
        <v>10201</v>
      </c>
      <c r="H2677">
        <v>55.884832299999999</v>
      </c>
      <c r="I2677">
        <v>-128.9904051</v>
      </c>
      <c r="J2677" s="1" t="str">
        <f t="shared" si="431"/>
        <v>NGR bulk stream sediment</v>
      </c>
      <c r="K2677" s="1" t="str">
        <f t="shared" si="432"/>
        <v>&lt;177 micron (NGR)</v>
      </c>
      <c r="L2677">
        <v>10</v>
      </c>
      <c r="M2677" t="s">
        <v>58</v>
      </c>
      <c r="N2677">
        <v>168</v>
      </c>
      <c r="O2677">
        <v>1</v>
      </c>
    </row>
    <row r="2678" spans="1:15" hidden="1" x14ac:dyDescent="0.3">
      <c r="A2678" t="s">
        <v>10202</v>
      </c>
      <c r="B2678" t="s">
        <v>10203</v>
      </c>
      <c r="C2678" s="1" t="str">
        <f t="shared" si="426"/>
        <v>21:0458</v>
      </c>
      <c r="D2678" s="1" t="str">
        <f t="shared" si="430"/>
        <v>21:0150</v>
      </c>
      <c r="E2678" t="s">
        <v>10204</v>
      </c>
      <c r="F2678" t="s">
        <v>10205</v>
      </c>
      <c r="H2678">
        <v>55.800132099999999</v>
      </c>
      <c r="I2678">
        <v>-128.89337</v>
      </c>
      <c r="J2678" s="1" t="str">
        <f t="shared" si="431"/>
        <v>NGR bulk stream sediment</v>
      </c>
      <c r="K2678" s="1" t="str">
        <f t="shared" si="432"/>
        <v>&lt;177 micron (NGR)</v>
      </c>
      <c r="L2678">
        <v>10</v>
      </c>
      <c r="M2678" t="s">
        <v>63</v>
      </c>
      <c r="N2678">
        <v>169</v>
      </c>
      <c r="O2678">
        <v>1</v>
      </c>
    </row>
    <row r="2679" spans="1:15" hidden="1" x14ac:dyDescent="0.3">
      <c r="A2679" t="s">
        <v>10206</v>
      </c>
      <c r="B2679" t="s">
        <v>10207</v>
      </c>
      <c r="C2679" s="1" t="str">
        <f t="shared" si="426"/>
        <v>21:0458</v>
      </c>
      <c r="D2679" s="1" t="str">
        <f t="shared" si="430"/>
        <v>21:0150</v>
      </c>
      <c r="E2679" t="s">
        <v>10208</v>
      </c>
      <c r="F2679" t="s">
        <v>10209</v>
      </c>
      <c r="H2679">
        <v>55.991386900000002</v>
      </c>
      <c r="I2679">
        <v>-128.77382549999999</v>
      </c>
      <c r="J2679" s="1" t="str">
        <f t="shared" si="431"/>
        <v>NGR bulk stream sediment</v>
      </c>
      <c r="K2679" s="1" t="str">
        <f t="shared" si="432"/>
        <v>&lt;177 micron (NGR)</v>
      </c>
      <c r="L2679">
        <v>10</v>
      </c>
      <c r="M2679" t="s">
        <v>68</v>
      </c>
      <c r="N2679">
        <v>170</v>
      </c>
      <c r="O2679">
        <v>1</v>
      </c>
    </row>
    <row r="2680" spans="1:15" hidden="1" x14ac:dyDescent="0.3">
      <c r="A2680" t="s">
        <v>10210</v>
      </c>
      <c r="B2680" t="s">
        <v>10211</v>
      </c>
      <c r="C2680" s="1" t="str">
        <f t="shared" si="426"/>
        <v>21:0458</v>
      </c>
      <c r="D2680" s="1" t="str">
        <f t="shared" si="430"/>
        <v>21:0150</v>
      </c>
      <c r="E2680" t="s">
        <v>10212</v>
      </c>
      <c r="F2680" t="s">
        <v>10213</v>
      </c>
      <c r="H2680">
        <v>55.984129099999997</v>
      </c>
      <c r="I2680">
        <v>-128.813976</v>
      </c>
      <c r="J2680" s="1" t="str">
        <f t="shared" si="431"/>
        <v>NGR bulk stream sediment</v>
      </c>
      <c r="K2680" s="1" t="str">
        <f t="shared" si="432"/>
        <v>&lt;177 micron (NGR)</v>
      </c>
      <c r="L2680">
        <v>10</v>
      </c>
      <c r="M2680" t="s">
        <v>77</v>
      </c>
      <c r="N2680">
        <v>171</v>
      </c>
      <c r="O2680">
        <v>1</v>
      </c>
    </row>
    <row r="2681" spans="1:15" hidden="1" x14ac:dyDescent="0.3">
      <c r="A2681" t="s">
        <v>10214</v>
      </c>
      <c r="B2681" t="s">
        <v>10215</v>
      </c>
      <c r="C2681" s="1" t="str">
        <f t="shared" si="426"/>
        <v>21:0458</v>
      </c>
      <c r="D2681" s="1" t="str">
        <f t="shared" si="430"/>
        <v>21:0150</v>
      </c>
      <c r="E2681" t="s">
        <v>10216</v>
      </c>
      <c r="F2681" t="s">
        <v>10217</v>
      </c>
      <c r="H2681">
        <v>55.977510899999999</v>
      </c>
      <c r="I2681">
        <v>-128.82291330000001</v>
      </c>
      <c r="J2681" s="1" t="str">
        <f t="shared" si="431"/>
        <v>NGR bulk stream sediment</v>
      </c>
      <c r="K2681" s="1" t="str">
        <f t="shared" si="432"/>
        <v>&lt;177 micron (NGR)</v>
      </c>
      <c r="L2681">
        <v>10</v>
      </c>
      <c r="M2681" t="s">
        <v>82</v>
      </c>
      <c r="N2681">
        <v>172</v>
      </c>
      <c r="O2681">
        <v>1</v>
      </c>
    </row>
    <row r="2682" spans="1:15" hidden="1" x14ac:dyDescent="0.3">
      <c r="A2682" t="s">
        <v>10218</v>
      </c>
      <c r="B2682" t="s">
        <v>10219</v>
      </c>
      <c r="C2682" s="1" t="str">
        <f t="shared" si="426"/>
        <v>21:0458</v>
      </c>
      <c r="D2682" s="1" t="str">
        <f>HYPERLINK("https://geochem.nrcan.gc.ca/cdogs/content/svy/svy_e.htm", "")</f>
        <v/>
      </c>
      <c r="G2682" s="1" t="str">
        <f>HYPERLINK("https://geochem.nrcan.gc.ca/cdogs/content/cr_/cr_00121_e.htm", "121")</f>
        <v>121</v>
      </c>
      <c r="J2682" t="s">
        <v>31</v>
      </c>
      <c r="K2682" t="s">
        <v>32</v>
      </c>
      <c r="L2682">
        <v>10</v>
      </c>
      <c r="M2682" t="s">
        <v>33</v>
      </c>
      <c r="N2682">
        <v>173</v>
      </c>
      <c r="O2682">
        <v>2</v>
      </c>
    </row>
    <row r="2683" spans="1:15" hidden="1" x14ac:dyDescent="0.3">
      <c r="A2683" t="s">
        <v>10220</v>
      </c>
      <c r="B2683" t="s">
        <v>10221</v>
      </c>
      <c r="C2683" s="1" t="str">
        <f t="shared" si="426"/>
        <v>21:0458</v>
      </c>
      <c r="D2683" s="1" t="str">
        <f t="shared" ref="D2683:D2701" si="433">HYPERLINK("https://geochem.nrcan.gc.ca/cdogs/content/svy/svy210150_e.htm", "21:0150")</f>
        <v>21:0150</v>
      </c>
      <c r="E2683" t="s">
        <v>10222</v>
      </c>
      <c r="F2683" t="s">
        <v>10223</v>
      </c>
      <c r="H2683">
        <v>55.9205738</v>
      </c>
      <c r="I2683">
        <v>-128.81066849999999</v>
      </c>
      <c r="J2683" s="1" t="str">
        <f t="shared" ref="J2683:J2701" si="434">HYPERLINK("https://geochem.nrcan.gc.ca/cdogs/content/kwd/kwd020030_e.htm", "NGR bulk stream sediment")</f>
        <v>NGR bulk stream sediment</v>
      </c>
      <c r="K2683" s="1" t="str">
        <f t="shared" ref="K2683:K2701" si="435">HYPERLINK("https://geochem.nrcan.gc.ca/cdogs/content/kwd/kwd080006_e.htm", "&lt;177 micron (NGR)")</f>
        <v>&lt;177 micron (NGR)</v>
      </c>
      <c r="L2683">
        <v>10</v>
      </c>
      <c r="M2683" t="s">
        <v>87</v>
      </c>
      <c r="N2683">
        <v>174</v>
      </c>
      <c r="O2683">
        <v>1</v>
      </c>
    </row>
    <row r="2684" spans="1:15" hidden="1" x14ac:dyDescent="0.3">
      <c r="A2684" t="s">
        <v>10224</v>
      </c>
      <c r="B2684" t="s">
        <v>10225</v>
      </c>
      <c r="C2684" s="1" t="str">
        <f t="shared" si="426"/>
        <v>21:0458</v>
      </c>
      <c r="D2684" s="1" t="str">
        <f t="shared" si="433"/>
        <v>21:0150</v>
      </c>
      <c r="E2684" t="s">
        <v>10226</v>
      </c>
      <c r="F2684" t="s">
        <v>10227</v>
      </c>
      <c r="H2684">
        <v>55.870257299999999</v>
      </c>
      <c r="I2684">
        <v>-128.81113579999999</v>
      </c>
      <c r="J2684" s="1" t="str">
        <f t="shared" si="434"/>
        <v>NGR bulk stream sediment</v>
      </c>
      <c r="K2684" s="1" t="str">
        <f t="shared" si="435"/>
        <v>&lt;177 micron (NGR)</v>
      </c>
      <c r="L2684">
        <v>10</v>
      </c>
      <c r="M2684" t="s">
        <v>92</v>
      </c>
      <c r="N2684">
        <v>175</v>
      </c>
      <c r="O2684">
        <v>1</v>
      </c>
    </row>
    <row r="2685" spans="1:15" hidden="1" x14ac:dyDescent="0.3">
      <c r="A2685" t="s">
        <v>10228</v>
      </c>
      <c r="B2685" t="s">
        <v>10229</v>
      </c>
      <c r="C2685" s="1" t="str">
        <f t="shared" si="426"/>
        <v>21:0458</v>
      </c>
      <c r="D2685" s="1" t="str">
        <f t="shared" si="433"/>
        <v>21:0150</v>
      </c>
      <c r="E2685" t="s">
        <v>10230</v>
      </c>
      <c r="F2685" t="s">
        <v>10231</v>
      </c>
      <c r="H2685">
        <v>55.851297000000002</v>
      </c>
      <c r="I2685">
        <v>-128.84344400000001</v>
      </c>
      <c r="J2685" s="1" t="str">
        <f t="shared" si="434"/>
        <v>NGR bulk stream sediment</v>
      </c>
      <c r="K2685" s="1" t="str">
        <f t="shared" si="435"/>
        <v>&lt;177 micron (NGR)</v>
      </c>
      <c r="L2685">
        <v>10</v>
      </c>
      <c r="M2685" t="s">
        <v>97</v>
      </c>
      <c r="N2685">
        <v>176</v>
      </c>
      <c r="O2685">
        <v>1</v>
      </c>
    </row>
    <row r="2686" spans="1:15" hidden="1" x14ac:dyDescent="0.3">
      <c r="A2686" t="s">
        <v>10232</v>
      </c>
      <c r="B2686" t="s">
        <v>10233</v>
      </c>
      <c r="C2686" s="1" t="str">
        <f t="shared" si="426"/>
        <v>21:0458</v>
      </c>
      <c r="D2686" s="1" t="str">
        <f t="shared" si="433"/>
        <v>21:0150</v>
      </c>
      <c r="E2686" t="s">
        <v>10234</v>
      </c>
      <c r="F2686" t="s">
        <v>10235</v>
      </c>
      <c r="H2686">
        <v>55.855314</v>
      </c>
      <c r="I2686">
        <v>-128.88825299999999</v>
      </c>
      <c r="J2686" s="1" t="str">
        <f t="shared" si="434"/>
        <v>NGR bulk stream sediment</v>
      </c>
      <c r="K2686" s="1" t="str">
        <f t="shared" si="435"/>
        <v>&lt;177 micron (NGR)</v>
      </c>
      <c r="L2686">
        <v>10</v>
      </c>
      <c r="M2686" t="s">
        <v>102</v>
      </c>
      <c r="N2686">
        <v>177</v>
      </c>
      <c r="O2686">
        <v>1</v>
      </c>
    </row>
    <row r="2687" spans="1:15" hidden="1" x14ac:dyDescent="0.3">
      <c r="A2687" t="s">
        <v>10236</v>
      </c>
      <c r="B2687" t="s">
        <v>10237</v>
      </c>
      <c r="C2687" s="1" t="str">
        <f t="shared" si="426"/>
        <v>21:0458</v>
      </c>
      <c r="D2687" s="1" t="str">
        <f t="shared" si="433"/>
        <v>21:0150</v>
      </c>
      <c r="E2687" t="s">
        <v>10238</v>
      </c>
      <c r="F2687" t="s">
        <v>10239</v>
      </c>
      <c r="H2687">
        <v>55.833046600000003</v>
      </c>
      <c r="I2687">
        <v>-128.8969069</v>
      </c>
      <c r="J2687" s="1" t="str">
        <f t="shared" si="434"/>
        <v>NGR bulk stream sediment</v>
      </c>
      <c r="K2687" s="1" t="str">
        <f t="shared" si="435"/>
        <v>&lt;177 micron (NGR)</v>
      </c>
      <c r="L2687">
        <v>10</v>
      </c>
      <c r="M2687" t="s">
        <v>107</v>
      </c>
      <c r="N2687">
        <v>178</v>
      </c>
      <c r="O2687">
        <v>0.5</v>
      </c>
    </row>
    <row r="2688" spans="1:15" hidden="1" x14ac:dyDescent="0.3">
      <c r="A2688" t="s">
        <v>10240</v>
      </c>
      <c r="B2688" t="s">
        <v>10241</v>
      </c>
      <c r="C2688" s="1" t="str">
        <f t="shared" si="426"/>
        <v>21:0458</v>
      </c>
      <c r="D2688" s="1" t="str">
        <f t="shared" si="433"/>
        <v>21:0150</v>
      </c>
      <c r="E2688" t="s">
        <v>10242</v>
      </c>
      <c r="F2688" t="s">
        <v>10243</v>
      </c>
      <c r="H2688">
        <v>55.782082199999998</v>
      </c>
      <c r="I2688">
        <v>-128.85728800000001</v>
      </c>
      <c r="J2688" s="1" t="str">
        <f t="shared" si="434"/>
        <v>NGR bulk stream sediment</v>
      </c>
      <c r="K2688" s="1" t="str">
        <f t="shared" si="435"/>
        <v>&lt;177 micron (NGR)</v>
      </c>
      <c r="L2688">
        <v>10</v>
      </c>
      <c r="M2688" t="s">
        <v>112</v>
      </c>
      <c r="N2688">
        <v>179</v>
      </c>
      <c r="O2688">
        <v>1</v>
      </c>
    </row>
    <row r="2689" spans="1:15" hidden="1" x14ac:dyDescent="0.3">
      <c r="A2689" t="s">
        <v>10244</v>
      </c>
      <c r="B2689" t="s">
        <v>10245</v>
      </c>
      <c r="C2689" s="1" t="str">
        <f t="shared" si="426"/>
        <v>21:0458</v>
      </c>
      <c r="D2689" s="1" t="str">
        <f t="shared" si="433"/>
        <v>21:0150</v>
      </c>
      <c r="E2689" t="s">
        <v>10246</v>
      </c>
      <c r="F2689" t="s">
        <v>10247</v>
      </c>
      <c r="H2689">
        <v>55.555683999999999</v>
      </c>
      <c r="I2689">
        <v>-128.66572790000001</v>
      </c>
      <c r="J2689" s="1" t="str">
        <f t="shared" si="434"/>
        <v>NGR bulk stream sediment</v>
      </c>
      <c r="K2689" s="1" t="str">
        <f t="shared" si="435"/>
        <v>&lt;177 micron (NGR)</v>
      </c>
      <c r="L2689">
        <v>11</v>
      </c>
      <c r="M2689" t="s">
        <v>19</v>
      </c>
      <c r="N2689">
        <v>180</v>
      </c>
      <c r="O2689">
        <v>1</v>
      </c>
    </row>
    <row r="2690" spans="1:15" hidden="1" x14ac:dyDescent="0.3">
      <c r="A2690" t="s">
        <v>10248</v>
      </c>
      <c r="B2690" t="s">
        <v>10249</v>
      </c>
      <c r="C2690" s="1" t="str">
        <f t="shared" si="426"/>
        <v>21:0458</v>
      </c>
      <c r="D2690" s="1" t="str">
        <f t="shared" si="433"/>
        <v>21:0150</v>
      </c>
      <c r="E2690" t="s">
        <v>10250</v>
      </c>
      <c r="F2690" t="s">
        <v>10251</v>
      </c>
      <c r="H2690">
        <v>55.762806300000001</v>
      </c>
      <c r="I2690">
        <v>-128.84733360000001</v>
      </c>
      <c r="J2690" s="1" t="str">
        <f t="shared" si="434"/>
        <v>NGR bulk stream sediment</v>
      </c>
      <c r="K2690" s="1" t="str">
        <f t="shared" si="435"/>
        <v>&lt;177 micron (NGR)</v>
      </c>
      <c r="L2690">
        <v>11</v>
      </c>
      <c r="M2690" t="s">
        <v>24</v>
      </c>
      <c r="N2690">
        <v>181</v>
      </c>
      <c r="O2690">
        <v>1</v>
      </c>
    </row>
    <row r="2691" spans="1:15" hidden="1" x14ac:dyDescent="0.3">
      <c r="A2691" t="s">
        <v>10252</v>
      </c>
      <c r="B2691" t="s">
        <v>10253</v>
      </c>
      <c r="C2691" s="1" t="str">
        <f t="shared" si="426"/>
        <v>21:0458</v>
      </c>
      <c r="D2691" s="1" t="str">
        <f t="shared" si="433"/>
        <v>21:0150</v>
      </c>
      <c r="E2691" t="s">
        <v>10250</v>
      </c>
      <c r="F2691" t="s">
        <v>10254</v>
      </c>
      <c r="H2691">
        <v>55.762806300000001</v>
      </c>
      <c r="I2691">
        <v>-128.84733360000001</v>
      </c>
      <c r="J2691" s="1" t="str">
        <f t="shared" si="434"/>
        <v>NGR bulk stream sediment</v>
      </c>
      <c r="K2691" s="1" t="str">
        <f t="shared" si="435"/>
        <v>&lt;177 micron (NGR)</v>
      </c>
      <c r="L2691">
        <v>11</v>
      </c>
      <c r="M2691" t="s">
        <v>28</v>
      </c>
      <c r="N2691">
        <v>182</v>
      </c>
      <c r="O2691">
        <v>1</v>
      </c>
    </row>
    <row r="2692" spans="1:15" hidden="1" x14ac:dyDescent="0.3">
      <c r="A2692" t="s">
        <v>10255</v>
      </c>
      <c r="B2692" t="s">
        <v>10256</v>
      </c>
      <c r="C2692" s="1" t="str">
        <f t="shared" si="426"/>
        <v>21:0458</v>
      </c>
      <c r="D2692" s="1" t="str">
        <f t="shared" si="433"/>
        <v>21:0150</v>
      </c>
      <c r="E2692" t="s">
        <v>10257</v>
      </c>
      <c r="F2692" t="s">
        <v>10258</v>
      </c>
      <c r="H2692">
        <v>55.729388499999999</v>
      </c>
      <c r="I2692">
        <v>-128.8119988</v>
      </c>
      <c r="J2692" s="1" t="str">
        <f t="shared" si="434"/>
        <v>NGR bulk stream sediment</v>
      </c>
      <c r="K2692" s="1" t="str">
        <f t="shared" si="435"/>
        <v>&lt;177 micron (NGR)</v>
      </c>
      <c r="L2692">
        <v>11</v>
      </c>
      <c r="M2692" t="s">
        <v>38</v>
      </c>
      <c r="N2692">
        <v>183</v>
      </c>
      <c r="O2692">
        <v>2</v>
      </c>
    </row>
    <row r="2693" spans="1:15" hidden="1" x14ac:dyDescent="0.3">
      <c r="A2693" t="s">
        <v>10259</v>
      </c>
      <c r="B2693" t="s">
        <v>10260</v>
      </c>
      <c r="C2693" s="1" t="str">
        <f t="shared" si="426"/>
        <v>21:0458</v>
      </c>
      <c r="D2693" s="1" t="str">
        <f t="shared" si="433"/>
        <v>21:0150</v>
      </c>
      <c r="E2693" t="s">
        <v>10261</v>
      </c>
      <c r="F2693" t="s">
        <v>10262</v>
      </c>
      <c r="H2693">
        <v>55.691573200000001</v>
      </c>
      <c r="I2693">
        <v>-128.7506692</v>
      </c>
      <c r="J2693" s="1" t="str">
        <f t="shared" si="434"/>
        <v>NGR bulk stream sediment</v>
      </c>
      <c r="K2693" s="1" t="str">
        <f t="shared" si="435"/>
        <v>&lt;177 micron (NGR)</v>
      </c>
      <c r="L2693">
        <v>11</v>
      </c>
      <c r="M2693" t="s">
        <v>43</v>
      </c>
      <c r="N2693">
        <v>184</v>
      </c>
      <c r="O2693">
        <v>1</v>
      </c>
    </row>
    <row r="2694" spans="1:15" hidden="1" x14ac:dyDescent="0.3">
      <c r="A2694" t="s">
        <v>10263</v>
      </c>
      <c r="B2694" t="s">
        <v>10264</v>
      </c>
      <c r="C2694" s="1" t="str">
        <f t="shared" si="426"/>
        <v>21:0458</v>
      </c>
      <c r="D2694" s="1" t="str">
        <f t="shared" si="433"/>
        <v>21:0150</v>
      </c>
      <c r="E2694" t="s">
        <v>10265</v>
      </c>
      <c r="F2694" t="s">
        <v>10266</v>
      </c>
      <c r="H2694">
        <v>55.676048299999998</v>
      </c>
      <c r="I2694">
        <v>-128.7420965</v>
      </c>
      <c r="J2694" s="1" t="str">
        <f t="shared" si="434"/>
        <v>NGR bulk stream sediment</v>
      </c>
      <c r="K2694" s="1" t="str">
        <f t="shared" si="435"/>
        <v>&lt;177 micron (NGR)</v>
      </c>
      <c r="L2694">
        <v>11</v>
      </c>
      <c r="M2694" t="s">
        <v>48</v>
      </c>
      <c r="N2694">
        <v>185</v>
      </c>
      <c r="O2694">
        <v>2</v>
      </c>
    </row>
    <row r="2695" spans="1:15" hidden="1" x14ac:dyDescent="0.3">
      <c r="A2695" t="s">
        <v>10267</v>
      </c>
      <c r="B2695" t="s">
        <v>10268</v>
      </c>
      <c r="C2695" s="1" t="str">
        <f t="shared" si="426"/>
        <v>21:0458</v>
      </c>
      <c r="D2695" s="1" t="str">
        <f t="shared" si="433"/>
        <v>21:0150</v>
      </c>
      <c r="E2695" t="s">
        <v>10269</v>
      </c>
      <c r="F2695" t="s">
        <v>10270</v>
      </c>
      <c r="H2695">
        <v>55.534320100000002</v>
      </c>
      <c r="I2695">
        <v>-128.72762220000001</v>
      </c>
      <c r="J2695" s="1" t="str">
        <f t="shared" si="434"/>
        <v>NGR bulk stream sediment</v>
      </c>
      <c r="K2695" s="1" t="str">
        <f t="shared" si="435"/>
        <v>&lt;177 micron (NGR)</v>
      </c>
      <c r="L2695">
        <v>11</v>
      </c>
      <c r="M2695" t="s">
        <v>53</v>
      </c>
      <c r="N2695">
        <v>186</v>
      </c>
      <c r="O2695">
        <v>1</v>
      </c>
    </row>
    <row r="2696" spans="1:15" hidden="1" x14ac:dyDescent="0.3">
      <c r="A2696" t="s">
        <v>10271</v>
      </c>
      <c r="B2696" t="s">
        <v>10272</v>
      </c>
      <c r="C2696" s="1" t="str">
        <f t="shared" si="426"/>
        <v>21:0458</v>
      </c>
      <c r="D2696" s="1" t="str">
        <f t="shared" si="433"/>
        <v>21:0150</v>
      </c>
      <c r="E2696" t="s">
        <v>10273</v>
      </c>
      <c r="F2696" t="s">
        <v>10274</v>
      </c>
      <c r="H2696">
        <v>55.538018999999998</v>
      </c>
      <c r="I2696">
        <v>-128.71796259999999</v>
      </c>
      <c r="J2696" s="1" t="str">
        <f t="shared" si="434"/>
        <v>NGR bulk stream sediment</v>
      </c>
      <c r="K2696" s="1" t="str">
        <f t="shared" si="435"/>
        <v>&lt;177 micron (NGR)</v>
      </c>
      <c r="L2696">
        <v>11</v>
      </c>
      <c r="M2696" t="s">
        <v>58</v>
      </c>
      <c r="N2696">
        <v>187</v>
      </c>
      <c r="O2696">
        <v>1</v>
      </c>
    </row>
    <row r="2697" spans="1:15" hidden="1" x14ac:dyDescent="0.3">
      <c r="A2697" t="s">
        <v>10275</v>
      </c>
      <c r="B2697" t="s">
        <v>10276</v>
      </c>
      <c r="C2697" s="1" t="str">
        <f t="shared" si="426"/>
        <v>21:0458</v>
      </c>
      <c r="D2697" s="1" t="str">
        <f t="shared" si="433"/>
        <v>21:0150</v>
      </c>
      <c r="E2697" t="s">
        <v>10277</v>
      </c>
      <c r="F2697" t="s">
        <v>10278</v>
      </c>
      <c r="H2697">
        <v>55.547885200000003</v>
      </c>
      <c r="I2697">
        <v>-128.694514</v>
      </c>
      <c r="J2697" s="1" t="str">
        <f t="shared" si="434"/>
        <v>NGR bulk stream sediment</v>
      </c>
      <c r="K2697" s="1" t="str">
        <f t="shared" si="435"/>
        <v>&lt;177 micron (NGR)</v>
      </c>
      <c r="L2697">
        <v>11</v>
      </c>
      <c r="M2697" t="s">
        <v>63</v>
      </c>
      <c r="N2697">
        <v>188</v>
      </c>
      <c r="O2697">
        <v>1</v>
      </c>
    </row>
    <row r="2698" spans="1:15" hidden="1" x14ac:dyDescent="0.3">
      <c r="A2698" t="s">
        <v>10279</v>
      </c>
      <c r="B2698" t="s">
        <v>10280</v>
      </c>
      <c r="C2698" s="1" t="str">
        <f t="shared" si="426"/>
        <v>21:0458</v>
      </c>
      <c r="D2698" s="1" t="str">
        <f t="shared" si="433"/>
        <v>21:0150</v>
      </c>
      <c r="E2698" t="s">
        <v>10246</v>
      </c>
      <c r="F2698" t="s">
        <v>10281</v>
      </c>
      <c r="H2698">
        <v>55.555683999999999</v>
      </c>
      <c r="I2698">
        <v>-128.66572790000001</v>
      </c>
      <c r="J2698" s="1" t="str">
        <f t="shared" si="434"/>
        <v>NGR bulk stream sediment</v>
      </c>
      <c r="K2698" s="1" t="str">
        <f t="shared" si="435"/>
        <v>&lt;177 micron (NGR)</v>
      </c>
      <c r="L2698">
        <v>11</v>
      </c>
      <c r="M2698" t="s">
        <v>72</v>
      </c>
      <c r="N2698">
        <v>189</v>
      </c>
      <c r="O2698">
        <v>1</v>
      </c>
    </row>
    <row r="2699" spans="1:15" hidden="1" x14ac:dyDescent="0.3">
      <c r="A2699" t="s">
        <v>10282</v>
      </c>
      <c r="B2699" t="s">
        <v>10283</v>
      </c>
      <c r="C2699" s="1" t="str">
        <f t="shared" si="426"/>
        <v>21:0458</v>
      </c>
      <c r="D2699" s="1" t="str">
        <f t="shared" si="433"/>
        <v>21:0150</v>
      </c>
      <c r="E2699" t="s">
        <v>10284</v>
      </c>
      <c r="F2699" t="s">
        <v>10285</v>
      </c>
      <c r="H2699">
        <v>55.669133700000003</v>
      </c>
      <c r="I2699">
        <v>-128.70285079999999</v>
      </c>
      <c r="J2699" s="1" t="str">
        <f t="shared" si="434"/>
        <v>NGR bulk stream sediment</v>
      </c>
      <c r="K2699" s="1" t="str">
        <f t="shared" si="435"/>
        <v>&lt;177 micron (NGR)</v>
      </c>
      <c r="L2699">
        <v>11</v>
      </c>
      <c r="M2699" t="s">
        <v>68</v>
      </c>
      <c r="N2699">
        <v>190</v>
      </c>
      <c r="O2699">
        <v>2</v>
      </c>
    </row>
    <row r="2700" spans="1:15" hidden="1" x14ac:dyDescent="0.3">
      <c r="A2700" t="s">
        <v>10286</v>
      </c>
      <c r="B2700" t="s">
        <v>10287</v>
      </c>
      <c r="C2700" s="1" t="str">
        <f t="shared" si="426"/>
        <v>21:0458</v>
      </c>
      <c r="D2700" s="1" t="str">
        <f t="shared" si="433"/>
        <v>21:0150</v>
      </c>
      <c r="E2700" t="s">
        <v>10288</v>
      </c>
      <c r="F2700" t="s">
        <v>10289</v>
      </c>
      <c r="H2700">
        <v>55.648630900000001</v>
      </c>
      <c r="I2700">
        <v>-128.67444599999999</v>
      </c>
      <c r="J2700" s="1" t="str">
        <f t="shared" si="434"/>
        <v>NGR bulk stream sediment</v>
      </c>
      <c r="K2700" s="1" t="str">
        <f t="shared" si="435"/>
        <v>&lt;177 micron (NGR)</v>
      </c>
      <c r="L2700">
        <v>11</v>
      </c>
      <c r="M2700" t="s">
        <v>77</v>
      </c>
      <c r="N2700">
        <v>191</v>
      </c>
      <c r="O2700">
        <v>1</v>
      </c>
    </row>
    <row r="2701" spans="1:15" hidden="1" x14ac:dyDescent="0.3">
      <c r="A2701" t="s">
        <v>10290</v>
      </c>
      <c r="B2701" t="s">
        <v>10291</v>
      </c>
      <c r="C2701" s="1" t="str">
        <f t="shared" si="426"/>
        <v>21:0458</v>
      </c>
      <c r="D2701" s="1" t="str">
        <f t="shared" si="433"/>
        <v>21:0150</v>
      </c>
      <c r="E2701" t="s">
        <v>10292</v>
      </c>
      <c r="F2701" t="s">
        <v>10293</v>
      </c>
      <c r="H2701">
        <v>55.613032199999999</v>
      </c>
      <c r="I2701">
        <v>-128.67515080000001</v>
      </c>
      <c r="J2701" s="1" t="str">
        <f t="shared" si="434"/>
        <v>NGR bulk stream sediment</v>
      </c>
      <c r="K2701" s="1" t="str">
        <f t="shared" si="435"/>
        <v>&lt;177 micron (NGR)</v>
      </c>
      <c r="L2701">
        <v>11</v>
      </c>
      <c r="M2701" t="s">
        <v>82</v>
      </c>
      <c r="N2701">
        <v>192</v>
      </c>
      <c r="O2701">
        <v>1</v>
      </c>
    </row>
    <row r="2702" spans="1:15" hidden="1" x14ac:dyDescent="0.3">
      <c r="A2702" t="s">
        <v>10294</v>
      </c>
      <c r="B2702" t="s">
        <v>10295</v>
      </c>
      <c r="C2702" s="1" t="str">
        <f t="shared" ref="C2702:C2765" si="436">HYPERLINK("https://geochem.nrcan.gc.ca/cdogs/content/bdl/bdl210458_e.htm", "21:0458")</f>
        <v>21:0458</v>
      </c>
      <c r="D2702" s="1" t="str">
        <f>HYPERLINK("https://geochem.nrcan.gc.ca/cdogs/content/svy/svy_e.htm", "")</f>
        <v/>
      </c>
      <c r="G2702" s="1" t="str">
        <f>HYPERLINK("https://geochem.nrcan.gc.ca/cdogs/content/cr_/cr_00119_e.htm", "119")</f>
        <v>119</v>
      </c>
      <c r="J2702" t="s">
        <v>31</v>
      </c>
      <c r="K2702" t="s">
        <v>32</v>
      </c>
      <c r="L2702">
        <v>11</v>
      </c>
      <c r="M2702" t="s">
        <v>33</v>
      </c>
      <c r="N2702">
        <v>193</v>
      </c>
      <c r="O2702">
        <v>3</v>
      </c>
    </row>
    <row r="2703" spans="1:15" hidden="1" x14ac:dyDescent="0.3">
      <c r="A2703" t="s">
        <v>10296</v>
      </c>
      <c r="B2703" t="s">
        <v>10297</v>
      </c>
      <c r="C2703" s="1" t="str">
        <f t="shared" si="436"/>
        <v>21:0458</v>
      </c>
      <c r="D2703" s="1" t="str">
        <f t="shared" ref="D2703:D2723" si="437">HYPERLINK("https://geochem.nrcan.gc.ca/cdogs/content/svy/svy210150_e.htm", "21:0150")</f>
        <v>21:0150</v>
      </c>
      <c r="E2703" t="s">
        <v>10298</v>
      </c>
      <c r="F2703" t="s">
        <v>10299</v>
      </c>
      <c r="H2703">
        <v>55.614430200000001</v>
      </c>
      <c r="I2703">
        <v>-128.73982359999999</v>
      </c>
      <c r="J2703" s="1" t="str">
        <f t="shared" ref="J2703:J2723" si="438">HYPERLINK("https://geochem.nrcan.gc.ca/cdogs/content/kwd/kwd020030_e.htm", "NGR bulk stream sediment")</f>
        <v>NGR bulk stream sediment</v>
      </c>
      <c r="K2703" s="1" t="str">
        <f t="shared" ref="K2703:K2723" si="439">HYPERLINK("https://geochem.nrcan.gc.ca/cdogs/content/kwd/kwd080006_e.htm", "&lt;177 micron (NGR)")</f>
        <v>&lt;177 micron (NGR)</v>
      </c>
      <c r="L2703">
        <v>11</v>
      </c>
      <c r="M2703" t="s">
        <v>87</v>
      </c>
      <c r="N2703">
        <v>194</v>
      </c>
      <c r="O2703">
        <v>1</v>
      </c>
    </row>
    <row r="2704" spans="1:15" hidden="1" x14ac:dyDescent="0.3">
      <c r="A2704" t="s">
        <v>10300</v>
      </c>
      <c r="B2704" t="s">
        <v>10301</v>
      </c>
      <c r="C2704" s="1" t="str">
        <f t="shared" si="436"/>
        <v>21:0458</v>
      </c>
      <c r="D2704" s="1" t="str">
        <f t="shared" si="437"/>
        <v>21:0150</v>
      </c>
      <c r="E2704" t="s">
        <v>10302</v>
      </c>
      <c r="F2704" t="s">
        <v>10303</v>
      </c>
      <c r="H2704">
        <v>55.607863899999998</v>
      </c>
      <c r="I2704">
        <v>-128.72794429999999</v>
      </c>
      <c r="J2704" s="1" t="str">
        <f t="shared" si="438"/>
        <v>NGR bulk stream sediment</v>
      </c>
      <c r="K2704" s="1" t="str">
        <f t="shared" si="439"/>
        <v>&lt;177 micron (NGR)</v>
      </c>
      <c r="L2704">
        <v>11</v>
      </c>
      <c r="M2704" t="s">
        <v>92</v>
      </c>
      <c r="N2704">
        <v>195</v>
      </c>
      <c r="O2704">
        <v>1</v>
      </c>
    </row>
    <row r="2705" spans="1:15" hidden="1" x14ac:dyDescent="0.3">
      <c r="A2705" t="s">
        <v>10304</v>
      </c>
      <c r="B2705" t="s">
        <v>10305</v>
      </c>
      <c r="C2705" s="1" t="str">
        <f t="shared" si="436"/>
        <v>21:0458</v>
      </c>
      <c r="D2705" s="1" t="str">
        <f t="shared" si="437"/>
        <v>21:0150</v>
      </c>
      <c r="E2705" t="s">
        <v>10306</v>
      </c>
      <c r="F2705" t="s">
        <v>10307</v>
      </c>
      <c r="H2705">
        <v>55.5958896</v>
      </c>
      <c r="I2705">
        <v>-128.73389739999999</v>
      </c>
      <c r="J2705" s="1" t="str">
        <f t="shared" si="438"/>
        <v>NGR bulk stream sediment</v>
      </c>
      <c r="K2705" s="1" t="str">
        <f t="shared" si="439"/>
        <v>&lt;177 micron (NGR)</v>
      </c>
      <c r="L2705">
        <v>11</v>
      </c>
      <c r="M2705" t="s">
        <v>97</v>
      </c>
      <c r="N2705">
        <v>196</v>
      </c>
      <c r="O2705">
        <v>1</v>
      </c>
    </row>
    <row r="2706" spans="1:15" hidden="1" x14ac:dyDescent="0.3">
      <c r="A2706" t="s">
        <v>10308</v>
      </c>
      <c r="B2706" t="s">
        <v>10309</v>
      </c>
      <c r="C2706" s="1" t="str">
        <f t="shared" si="436"/>
        <v>21:0458</v>
      </c>
      <c r="D2706" s="1" t="str">
        <f t="shared" si="437"/>
        <v>21:0150</v>
      </c>
      <c r="E2706" t="s">
        <v>10310</v>
      </c>
      <c r="F2706" t="s">
        <v>10311</v>
      </c>
      <c r="H2706">
        <v>55.683013899999999</v>
      </c>
      <c r="I2706">
        <v>-128.6473226</v>
      </c>
      <c r="J2706" s="1" t="str">
        <f t="shared" si="438"/>
        <v>NGR bulk stream sediment</v>
      </c>
      <c r="K2706" s="1" t="str">
        <f t="shared" si="439"/>
        <v>&lt;177 micron (NGR)</v>
      </c>
      <c r="L2706">
        <v>11</v>
      </c>
      <c r="M2706" t="s">
        <v>102</v>
      </c>
      <c r="N2706">
        <v>197</v>
      </c>
      <c r="O2706">
        <v>1</v>
      </c>
    </row>
    <row r="2707" spans="1:15" hidden="1" x14ac:dyDescent="0.3">
      <c r="A2707" t="s">
        <v>10312</v>
      </c>
      <c r="B2707" t="s">
        <v>10313</v>
      </c>
      <c r="C2707" s="1" t="str">
        <f t="shared" si="436"/>
        <v>21:0458</v>
      </c>
      <c r="D2707" s="1" t="str">
        <f t="shared" si="437"/>
        <v>21:0150</v>
      </c>
      <c r="E2707" t="s">
        <v>10314</v>
      </c>
      <c r="F2707" t="s">
        <v>10315</v>
      </c>
      <c r="H2707">
        <v>55.683820400000002</v>
      </c>
      <c r="I2707">
        <v>-128.6560944</v>
      </c>
      <c r="J2707" s="1" t="str">
        <f t="shared" si="438"/>
        <v>NGR bulk stream sediment</v>
      </c>
      <c r="K2707" s="1" t="str">
        <f t="shared" si="439"/>
        <v>&lt;177 micron (NGR)</v>
      </c>
      <c r="L2707">
        <v>11</v>
      </c>
      <c r="M2707" t="s">
        <v>107</v>
      </c>
      <c r="N2707">
        <v>198</v>
      </c>
      <c r="O2707">
        <v>1</v>
      </c>
    </row>
    <row r="2708" spans="1:15" hidden="1" x14ac:dyDescent="0.3">
      <c r="A2708" t="s">
        <v>10316</v>
      </c>
      <c r="B2708" t="s">
        <v>10317</v>
      </c>
      <c r="C2708" s="1" t="str">
        <f t="shared" si="436"/>
        <v>21:0458</v>
      </c>
      <c r="D2708" s="1" t="str">
        <f t="shared" si="437"/>
        <v>21:0150</v>
      </c>
      <c r="E2708" t="s">
        <v>10318</v>
      </c>
      <c r="F2708" t="s">
        <v>10319</v>
      </c>
      <c r="H2708">
        <v>55.656540800000002</v>
      </c>
      <c r="I2708">
        <v>-128.64618669999999</v>
      </c>
      <c r="J2708" s="1" t="str">
        <f t="shared" si="438"/>
        <v>NGR bulk stream sediment</v>
      </c>
      <c r="K2708" s="1" t="str">
        <f t="shared" si="439"/>
        <v>&lt;177 micron (NGR)</v>
      </c>
      <c r="L2708">
        <v>11</v>
      </c>
      <c r="M2708" t="s">
        <v>112</v>
      </c>
      <c r="N2708">
        <v>199</v>
      </c>
      <c r="O2708">
        <v>1</v>
      </c>
    </row>
    <row r="2709" spans="1:15" hidden="1" x14ac:dyDescent="0.3">
      <c r="A2709" t="s">
        <v>10320</v>
      </c>
      <c r="B2709" t="s">
        <v>10321</v>
      </c>
      <c r="C2709" s="1" t="str">
        <f t="shared" si="436"/>
        <v>21:0458</v>
      </c>
      <c r="D2709" s="1" t="str">
        <f t="shared" si="437"/>
        <v>21:0150</v>
      </c>
      <c r="E2709" t="s">
        <v>10322</v>
      </c>
      <c r="F2709" t="s">
        <v>10323</v>
      </c>
      <c r="H2709">
        <v>55.723282699999999</v>
      </c>
      <c r="I2709">
        <v>-128.3883496</v>
      </c>
      <c r="J2709" s="1" t="str">
        <f t="shared" si="438"/>
        <v>NGR bulk stream sediment</v>
      </c>
      <c r="K2709" s="1" t="str">
        <f t="shared" si="439"/>
        <v>&lt;177 micron (NGR)</v>
      </c>
      <c r="L2709">
        <v>12</v>
      </c>
      <c r="M2709" t="s">
        <v>19</v>
      </c>
      <c r="N2709">
        <v>200</v>
      </c>
      <c r="O2709">
        <v>1</v>
      </c>
    </row>
    <row r="2710" spans="1:15" hidden="1" x14ac:dyDescent="0.3">
      <c r="A2710" t="s">
        <v>10324</v>
      </c>
      <c r="B2710" t="s">
        <v>10325</v>
      </c>
      <c r="C2710" s="1" t="str">
        <f t="shared" si="436"/>
        <v>21:0458</v>
      </c>
      <c r="D2710" s="1" t="str">
        <f t="shared" si="437"/>
        <v>21:0150</v>
      </c>
      <c r="E2710" t="s">
        <v>10326</v>
      </c>
      <c r="F2710" t="s">
        <v>10327</v>
      </c>
      <c r="H2710">
        <v>55.706975999999997</v>
      </c>
      <c r="I2710">
        <v>-128.33993849999999</v>
      </c>
      <c r="J2710" s="1" t="str">
        <f t="shared" si="438"/>
        <v>NGR bulk stream sediment</v>
      </c>
      <c r="K2710" s="1" t="str">
        <f t="shared" si="439"/>
        <v>&lt;177 micron (NGR)</v>
      </c>
      <c r="L2710">
        <v>12</v>
      </c>
      <c r="M2710" t="s">
        <v>24</v>
      </c>
      <c r="N2710">
        <v>201</v>
      </c>
      <c r="O2710">
        <v>1</v>
      </c>
    </row>
    <row r="2711" spans="1:15" hidden="1" x14ac:dyDescent="0.3">
      <c r="A2711" t="s">
        <v>10328</v>
      </c>
      <c r="B2711" t="s">
        <v>10329</v>
      </c>
      <c r="C2711" s="1" t="str">
        <f t="shared" si="436"/>
        <v>21:0458</v>
      </c>
      <c r="D2711" s="1" t="str">
        <f t="shared" si="437"/>
        <v>21:0150</v>
      </c>
      <c r="E2711" t="s">
        <v>10326</v>
      </c>
      <c r="F2711" t="s">
        <v>10330</v>
      </c>
      <c r="H2711">
        <v>55.706975999999997</v>
      </c>
      <c r="I2711">
        <v>-128.33993849999999</v>
      </c>
      <c r="J2711" s="1" t="str">
        <f t="shared" si="438"/>
        <v>NGR bulk stream sediment</v>
      </c>
      <c r="K2711" s="1" t="str">
        <f t="shared" si="439"/>
        <v>&lt;177 micron (NGR)</v>
      </c>
      <c r="L2711">
        <v>12</v>
      </c>
      <c r="M2711" t="s">
        <v>28</v>
      </c>
      <c r="N2711">
        <v>202</v>
      </c>
      <c r="O2711">
        <v>1</v>
      </c>
    </row>
    <row r="2712" spans="1:15" hidden="1" x14ac:dyDescent="0.3">
      <c r="A2712" t="s">
        <v>10331</v>
      </c>
      <c r="B2712" t="s">
        <v>10332</v>
      </c>
      <c r="C2712" s="1" t="str">
        <f t="shared" si="436"/>
        <v>21:0458</v>
      </c>
      <c r="D2712" s="1" t="str">
        <f t="shared" si="437"/>
        <v>21:0150</v>
      </c>
      <c r="E2712" t="s">
        <v>10333</v>
      </c>
      <c r="F2712" t="s">
        <v>10334</v>
      </c>
      <c r="H2712">
        <v>55.710821500000002</v>
      </c>
      <c r="I2712">
        <v>-128.3654497</v>
      </c>
      <c r="J2712" s="1" t="str">
        <f t="shared" si="438"/>
        <v>NGR bulk stream sediment</v>
      </c>
      <c r="K2712" s="1" t="str">
        <f t="shared" si="439"/>
        <v>&lt;177 micron (NGR)</v>
      </c>
      <c r="L2712">
        <v>12</v>
      </c>
      <c r="M2712" t="s">
        <v>38</v>
      </c>
      <c r="N2712">
        <v>203</v>
      </c>
      <c r="O2712">
        <v>1</v>
      </c>
    </row>
    <row r="2713" spans="1:15" hidden="1" x14ac:dyDescent="0.3">
      <c r="A2713" t="s">
        <v>10335</v>
      </c>
      <c r="B2713" t="s">
        <v>10336</v>
      </c>
      <c r="C2713" s="1" t="str">
        <f t="shared" si="436"/>
        <v>21:0458</v>
      </c>
      <c r="D2713" s="1" t="str">
        <f t="shared" si="437"/>
        <v>21:0150</v>
      </c>
      <c r="E2713" t="s">
        <v>10322</v>
      </c>
      <c r="F2713" t="s">
        <v>10337</v>
      </c>
      <c r="H2713">
        <v>55.723282699999999</v>
      </c>
      <c r="I2713">
        <v>-128.3883496</v>
      </c>
      <c r="J2713" s="1" t="str">
        <f t="shared" si="438"/>
        <v>NGR bulk stream sediment</v>
      </c>
      <c r="K2713" s="1" t="str">
        <f t="shared" si="439"/>
        <v>&lt;177 micron (NGR)</v>
      </c>
      <c r="L2713">
        <v>12</v>
      </c>
      <c r="M2713" t="s">
        <v>72</v>
      </c>
      <c r="N2713">
        <v>204</v>
      </c>
      <c r="O2713">
        <v>1</v>
      </c>
    </row>
    <row r="2714" spans="1:15" hidden="1" x14ac:dyDescent="0.3">
      <c r="A2714" t="s">
        <v>10338</v>
      </c>
      <c r="B2714" t="s">
        <v>10339</v>
      </c>
      <c r="C2714" s="1" t="str">
        <f t="shared" si="436"/>
        <v>21:0458</v>
      </c>
      <c r="D2714" s="1" t="str">
        <f t="shared" si="437"/>
        <v>21:0150</v>
      </c>
      <c r="E2714" t="s">
        <v>10340</v>
      </c>
      <c r="F2714" t="s">
        <v>10341</v>
      </c>
      <c r="H2714">
        <v>55.735514700000003</v>
      </c>
      <c r="I2714">
        <v>-128.41512209999999</v>
      </c>
      <c r="J2714" s="1" t="str">
        <f t="shared" si="438"/>
        <v>NGR bulk stream sediment</v>
      </c>
      <c r="K2714" s="1" t="str">
        <f t="shared" si="439"/>
        <v>&lt;177 micron (NGR)</v>
      </c>
      <c r="L2714">
        <v>12</v>
      </c>
      <c r="M2714" t="s">
        <v>43</v>
      </c>
      <c r="N2714">
        <v>205</v>
      </c>
      <c r="O2714">
        <v>1</v>
      </c>
    </row>
    <row r="2715" spans="1:15" hidden="1" x14ac:dyDescent="0.3">
      <c r="A2715" t="s">
        <v>10342</v>
      </c>
      <c r="B2715" t="s">
        <v>10343</v>
      </c>
      <c r="C2715" s="1" t="str">
        <f t="shared" si="436"/>
        <v>21:0458</v>
      </c>
      <c r="D2715" s="1" t="str">
        <f t="shared" si="437"/>
        <v>21:0150</v>
      </c>
      <c r="E2715" t="s">
        <v>10344</v>
      </c>
      <c r="F2715" t="s">
        <v>10345</v>
      </c>
      <c r="H2715">
        <v>55.663368400000003</v>
      </c>
      <c r="I2715">
        <v>-128.2210815</v>
      </c>
      <c r="J2715" s="1" t="str">
        <f t="shared" si="438"/>
        <v>NGR bulk stream sediment</v>
      </c>
      <c r="K2715" s="1" t="str">
        <f t="shared" si="439"/>
        <v>&lt;177 micron (NGR)</v>
      </c>
      <c r="L2715">
        <v>12</v>
      </c>
      <c r="M2715" t="s">
        <v>48</v>
      </c>
      <c r="N2715">
        <v>206</v>
      </c>
      <c r="O2715">
        <v>1</v>
      </c>
    </row>
    <row r="2716" spans="1:15" hidden="1" x14ac:dyDescent="0.3">
      <c r="A2716" t="s">
        <v>10346</v>
      </c>
      <c r="B2716" t="s">
        <v>10347</v>
      </c>
      <c r="C2716" s="1" t="str">
        <f t="shared" si="436"/>
        <v>21:0458</v>
      </c>
      <c r="D2716" s="1" t="str">
        <f t="shared" si="437"/>
        <v>21:0150</v>
      </c>
      <c r="E2716" t="s">
        <v>10348</v>
      </c>
      <c r="F2716" t="s">
        <v>10349</v>
      </c>
      <c r="H2716">
        <v>55.661501000000001</v>
      </c>
      <c r="I2716">
        <v>-128.2099925</v>
      </c>
      <c r="J2716" s="1" t="str">
        <f t="shared" si="438"/>
        <v>NGR bulk stream sediment</v>
      </c>
      <c r="K2716" s="1" t="str">
        <f t="shared" si="439"/>
        <v>&lt;177 micron (NGR)</v>
      </c>
      <c r="L2716">
        <v>12</v>
      </c>
      <c r="M2716" t="s">
        <v>53</v>
      </c>
      <c r="N2716">
        <v>207</v>
      </c>
      <c r="O2716">
        <v>1</v>
      </c>
    </row>
    <row r="2717" spans="1:15" hidden="1" x14ac:dyDescent="0.3">
      <c r="A2717" t="s">
        <v>10350</v>
      </c>
      <c r="B2717" t="s">
        <v>10351</v>
      </c>
      <c r="C2717" s="1" t="str">
        <f t="shared" si="436"/>
        <v>21:0458</v>
      </c>
      <c r="D2717" s="1" t="str">
        <f t="shared" si="437"/>
        <v>21:0150</v>
      </c>
      <c r="E2717" t="s">
        <v>10352</v>
      </c>
      <c r="F2717" t="s">
        <v>10353</v>
      </c>
      <c r="H2717">
        <v>55.651500499999997</v>
      </c>
      <c r="I2717">
        <v>-128.1716424</v>
      </c>
      <c r="J2717" s="1" t="str">
        <f t="shared" si="438"/>
        <v>NGR bulk stream sediment</v>
      </c>
      <c r="K2717" s="1" t="str">
        <f t="shared" si="439"/>
        <v>&lt;177 micron (NGR)</v>
      </c>
      <c r="L2717">
        <v>12</v>
      </c>
      <c r="M2717" t="s">
        <v>58</v>
      </c>
      <c r="N2717">
        <v>208</v>
      </c>
      <c r="O2717">
        <v>2</v>
      </c>
    </row>
    <row r="2718" spans="1:15" hidden="1" x14ac:dyDescent="0.3">
      <c r="A2718" t="s">
        <v>10354</v>
      </c>
      <c r="B2718" t="s">
        <v>10355</v>
      </c>
      <c r="C2718" s="1" t="str">
        <f t="shared" si="436"/>
        <v>21:0458</v>
      </c>
      <c r="D2718" s="1" t="str">
        <f t="shared" si="437"/>
        <v>21:0150</v>
      </c>
      <c r="E2718" t="s">
        <v>10356</v>
      </c>
      <c r="F2718" t="s">
        <v>10357</v>
      </c>
      <c r="H2718">
        <v>55.597006999999998</v>
      </c>
      <c r="I2718">
        <v>-128.0543476</v>
      </c>
      <c r="J2718" s="1" t="str">
        <f t="shared" si="438"/>
        <v>NGR bulk stream sediment</v>
      </c>
      <c r="K2718" s="1" t="str">
        <f t="shared" si="439"/>
        <v>&lt;177 micron (NGR)</v>
      </c>
      <c r="L2718">
        <v>12</v>
      </c>
      <c r="M2718" t="s">
        <v>63</v>
      </c>
      <c r="N2718">
        <v>209</v>
      </c>
      <c r="O2718">
        <v>1</v>
      </c>
    </row>
    <row r="2719" spans="1:15" hidden="1" x14ac:dyDescent="0.3">
      <c r="A2719" t="s">
        <v>10358</v>
      </c>
      <c r="B2719" t="s">
        <v>10359</v>
      </c>
      <c r="C2719" s="1" t="str">
        <f t="shared" si="436"/>
        <v>21:0458</v>
      </c>
      <c r="D2719" s="1" t="str">
        <f t="shared" si="437"/>
        <v>21:0150</v>
      </c>
      <c r="E2719" t="s">
        <v>10360</v>
      </c>
      <c r="F2719" t="s">
        <v>10361</v>
      </c>
      <c r="H2719">
        <v>55.6100238</v>
      </c>
      <c r="I2719">
        <v>-128.0550054</v>
      </c>
      <c r="J2719" s="1" t="str">
        <f t="shared" si="438"/>
        <v>NGR bulk stream sediment</v>
      </c>
      <c r="K2719" s="1" t="str">
        <f t="shared" si="439"/>
        <v>&lt;177 micron (NGR)</v>
      </c>
      <c r="L2719">
        <v>12</v>
      </c>
      <c r="M2719" t="s">
        <v>68</v>
      </c>
      <c r="N2719">
        <v>210</v>
      </c>
      <c r="O2719">
        <v>1</v>
      </c>
    </row>
    <row r="2720" spans="1:15" hidden="1" x14ac:dyDescent="0.3">
      <c r="A2720" t="s">
        <v>10362</v>
      </c>
      <c r="B2720" t="s">
        <v>10363</v>
      </c>
      <c r="C2720" s="1" t="str">
        <f t="shared" si="436"/>
        <v>21:0458</v>
      </c>
      <c r="D2720" s="1" t="str">
        <f t="shared" si="437"/>
        <v>21:0150</v>
      </c>
      <c r="E2720" t="s">
        <v>10364</v>
      </c>
      <c r="F2720" t="s">
        <v>10365</v>
      </c>
      <c r="H2720">
        <v>55.611700499999998</v>
      </c>
      <c r="I2720">
        <v>-128.0592039</v>
      </c>
      <c r="J2720" s="1" t="str">
        <f t="shared" si="438"/>
        <v>NGR bulk stream sediment</v>
      </c>
      <c r="K2720" s="1" t="str">
        <f t="shared" si="439"/>
        <v>&lt;177 micron (NGR)</v>
      </c>
      <c r="L2720">
        <v>12</v>
      </c>
      <c r="M2720" t="s">
        <v>77</v>
      </c>
      <c r="N2720">
        <v>211</v>
      </c>
      <c r="O2720">
        <v>1</v>
      </c>
    </row>
    <row r="2721" spans="1:15" hidden="1" x14ac:dyDescent="0.3">
      <c r="A2721" t="s">
        <v>10366</v>
      </c>
      <c r="B2721" t="s">
        <v>10367</v>
      </c>
      <c r="C2721" s="1" t="str">
        <f t="shared" si="436"/>
        <v>21:0458</v>
      </c>
      <c r="D2721" s="1" t="str">
        <f t="shared" si="437"/>
        <v>21:0150</v>
      </c>
      <c r="E2721" t="s">
        <v>10368</v>
      </c>
      <c r="F2721" t="s">
        <v>10369</v>
      </c>
      <c r="H2721">
        <v>55.631648300000002</v>
      </c>
      <c r="I2721">
        <v>-128.63014319999999</v>
      </c>
      <c r="J2721" s="1" t="str">
        <f t="shared" si="438"/>
        <v>NGR bulk stream sediment</v>
      </c>
      <c r="K2721" s="1" t="str">
        <f t="shared" si="439"/>
        <v>&lt;177 micron (NGR)</v>
      </c>
      <c r="L2721">
        <v>12</v>
      </c>
      <c r="M2721" t="s">
        <v>82</v>
      </c>
      <c r="N2721">
        <v>212</v>
      </c>
      <c r="O2721">
        <v>1</v>
      </c>
    </row>
    <row r="2722" spans="1:15" hidden="1" x14ac:dyDescent="0.3">
      <c r="A2722" t="s">
        <v>10370</v>
      </c>
      <c r="B2722" t="s">
        <v>10371</v>
      </c>
      <c r="C2722" s="1" t="str">
        <f t="shared" si="436"/>
        <v>21:0458</v>
      </c>
      <c r="D2722" s="1" t="str">
        <f t="shared" si="437"/>
        <v>21:0150</v>
      </c>
      <c r="E2722" t="s">
        <v>10372</v>
      </c>
      <c r="F2722" t="s">
        <v>10373</v>
      </c>
      <c r="H2722">
        <v>55.628155499999998</v>
      </c>
      <c r="I2722">
        <v>-128.6251091</v>
      </c>
      <c r="J2722" s="1" t="str">
        <f t="shared" si="438"/>
        <v>NGR bulk stream sediment</v>
      </c>
      <c r="K2722" s="1" t="str">
        <f t="shared" si="439"/>
        <v>&lt;177 micron (NGR)</v>
      </c>
      <c r="L2722">
        <v>12</v>
      </c>
      <c r="M2722" t="s">
        <v>87</v>
      </c>
      <c r="N2722">
        <v>213</v>
      </c>
      <c r="O2722">
        <v>1</v>
      </c>
    </row>
    <row r="2723" spans="1:15" hidden="1" x14ac:dyDescent="0.3">
      <c r="A2723" t="s">
        <v>10374</v>
      </c>
      <c r="B2723" t="s">
        <v>10375</v>
      </c>
      <c r="C2723" s="1" t="str">
        <f t="shared" si="436"/>
        <v>21:0458</v>
      </c>
      <c r="D2723" s="1" t="str">
        <f t="shared" si="437"/>
        <v>21:0150</v>
      </c>
      <c r="E2723" t="s">
        <v>10376</v>
      </c>
      <c r="F2723" t="s">
        <v>10377</v>
      </c>
      <c r="H2723">
        <v>55.638633499999997</v>
      </c>
      <c r="I2723">
        <v>-128.6054235</v>
      </c>
      <c r="J2723" s="1" t="str">
        <f t="shared" si="438"/>
        <v>NGR bulk stream sediment</v>
      </c>
      <c r="K2723" s="1" t="str">
        <f t="shared" si="439"/>
        <v>&lt;177 micron (NGR)</v>
      </c>
      <c r="L2723">
        <v>12</v>
      </c>
      <c r="M2723" t="s">
        <v>92</v>
      </c>
      <c r="N2723">
        <v>214</v>
      </c>
      <c r="O2723">
        <v>1</v>
      </c>
    </row>
    <row r="2724" spans="1:15" hidden="1" x14ac:dyDescent="0.3">
      <c r="A2724" t="s">
        <v>10378</v>
      </c>
      <c r="B2724" t="s">
        <v>10379</v>
      </c>
      <c r="C2724" s="1" t="str">
        <f t="shared" si="436"/>
        <v>21:0458</v>
      </c>
      <c r="D2724" s="1" t="str">
        <f>HYPERLINK("https://geochem.nrcan.gc.ca/cdogs/content/svy/svy_e.htm", "")</f>
        <v/>
      </c>
      <c r="G2724" s="1" t="str">
        <f>HYPERLINK("https://geochem.nrcan.gc.ca/cdogs/content/cr_/cr_00120_e.htm", "120")</f>
        <v>120</v>
      </c>
      <c r="J2724" t="s">
        <v>31</v>
      </c>
      <c r="K2724" t="s">
        <v>32</v>
      </c>
      <c r="L2724">
        <v>12</v>
      </c>
      <c r="M2724" t="s">
        <v>33</v>
      </c>
      <c r="N2724">
        <v>215</v>
      </c>
      <c r="O2724">
        <v>3</v>
      </c>
    </row>
    <row r="2725" spans="1:15" hidden="1" x14ac:dyDescent="0.3">
      <c r="A2725" t="s">
        <v>10380</v>
      </c>
      <c r="B2725" t="s">
        <v>10381</v>
      </c>
      <c r="C2725" s="1" t="str">
        <f t="shared" si="436"/>
        <v>21:0458</v>
      </c>
      <c r="D2725" s="1" t="str">
        <f t="shared" ref="D2725:D2731" si="440">HYPERLINK("https://geochem.nrcan.gc.ca/cdogs/content/svy/svy210150_e.htm", "21:0150")</f>
        <v>21:0150</v>
      </c>
      <c r="E2725" t="s">
        <v>10382</v>
      </c>
      <c r="F2725" t="s">
        <v>10383</v>
      </c>
      <c r="H2725">
        <v>55.654891399999997</v>
      </c>
      <c r="I2725">
        <v>-128.60081400000001</v>
      </c>
      <c r="J2725" s="1" t="str">
        <f t="shared" ref="J2725:J2731" si="441">HYPERLINK("https://geochem.nrcan.gc.ca/cdogs/content/kwd/kwd020030_e.htm", "NGR bulk stream sediment")</f>
        <v>NGR bulk stream sediment</v>
      </c>
      <c r="K2725" s="1" t="str">
        <f t="shared" ref="K2725:K2731" si="442">HYPERLINK("https://geochem.nrcan.gc.ca/cdogs/content/kwd/kwd080006_e.htm", "&lt;177 micron (NGR)")</f>
        <v>&lt;177 micron (NGR)</v>
      </c>
      <c r="L2725">
        <v>12</v>
      </c>
      <c r="M2725" t="s">
        <v>97</v>
      </c>
      <c r="N2725">
        <v>216</v>
      </c>
      <c r="O2725">
        <v>1</v>
      </c>
    </row>
    <row r="2726" spans="1:15" hidden="1" x14ac:dyDescent="0.3">
      <c r="A2726" t="s">
        <v>10384</v>
      </c>
      <c r="B2726" t="s">
        <v>10385</v>
      </c>
      <c r="C2726" s="1" t="str">
        <f t="shared" si="436"/>
        <v>21:0458</v>
      </c>
      <c r="D2726" s="1" t="str">
        <f t="shared" si="440"/>
        <v>21:0150</v>
      </c>
      <c r="E2726" t="s">
        <v>10386</v>
      </c>
      <c r="F2726" t="s">
        <v>10387</v>
      </c>
      <c r="H2726">
        <v>55.083100799999997</v>
      </c>
      <c r="I2726">
        <v>-128.12887090000001</v>
      </c>
      <c r="J2726" s="1" t="str">
        <f t="shared" si="441"/>
        <v>NGR bulk stream sediment</v>
      </c>
      <c r="K2726" s="1" t="str">
        <f t="shared" si="442"/>
        <v>&lt;177 micron (NGR)</v>
      </c>
      <c r="L2726">
        <v>12</v>
      </c>
      <c r="M2726" t="s">
        <v>102</v>
      </c>
      <c r="N2726">
        <v>217</v>
      </c>
      <c r="O2726">
        <v>2</v>
      </c>
    </row>
    <row r="2727" spans="1:15" hidden="1" x14ac:dyDescent="0.3">
      <c r="A2727" t="s">
        <v>10388</v>
      </c>
      <c r="B2727" t="s">
        <v>10389</v>
      </c>
      <c r="C2727" s="1" t="str">
        <f t="shared" si="436"/>
        <v>21:0458</v>
      </c>
      <c r="D2727" s="1" t="str">
        <f t="shared" si="440"/>
        <v>21:0150</v>
      </c>
      <c r="E2727" t="s">
        <v>10390</v>
      </c>
      <c r="F2727" t="s">
        <v>10391</v>
      </c>
      <c r="H2727">
        <v>55.085619000000001</v>
      </c>
      <c r="I2727">
        <v>-128.0201553</v>
      </c>
      <c r="J2727" s="1" t="str">
        <f t="shared" si="441"/>
        <v>NGR bulk stream sediment</v>
      </c>
      <c r="K2727" s="1" t="str">
        <f t="shared" si="442"/>
        <v>&lt;177 micron (NGR)</v>
      </c>
      <c r="L2727">
        <v>12</v>
      </c>
      <c r="M2727" t="s">
        <v>107</v>
      </c>
      <c r="N2727">
        <v>218</v>
      </c>
      <c r="O2727">
        <v>2</v>
      </c>
    </row>
    <row r="2728" spans="1:15" hidden="1" x14ac:dyDescent="0.3">
      <c r="A2728" t="s">
        <v>10392</v>
      </c>
      <c r="B2728" t="s">
        <v>10393</v>
      </c>
      <c r="C2728" s="1" t="str">
        <f t="shared" si="436"/>
        <v>21:0458</v>
      </c>
      <c r="D2728" s="1" t="str">
        <f t="shared" si="440"/>
        <v>21:0150</v>
      </c>
      <c r="E2728" t="s">
        <v>10394</v>
      </c>
      <c r="F2728" t="s">
        <v>10395</v>
      </c>
      <c r="H2728">
        <v>55.070535200000002</v>
      </c>
      <c r="I2728">
        <v>-128.1952604</v>
      </c>
      <c r="J2728" s="1" t="str">
        <f t="shared" si="441"/>
        <v>NGR bulk stream sediment</v>
      </c>
      <c r="K2728" s="1" t="str">
        <f t="shared" si="442"/>
        <v>&lt;177 micron (NGR)</v>
      </c>
      <c r="L2728">
        <v>12</v>
      </c>
      <c r="M2728" t="s">
        <v>112</v>
      </c>
      <c r="N2728">
        <v>219</v>
      </c>
      <c r="O2728">
        <v>9</v>
      </c>
    </row>
    <row r="2729" spans="1:15" hidden="1" x14ac:dyDescent="0.3">
      <c r="A2729" t="s">
        <v>10396</v>
      </c>
      <c r="B2729" t="s">
        <v>10397</v>
      </c>
      <c r="C2729" s="1" t="str">
        <f t="shared" si="436"/>
        <v>21:0458</v>
      </c>
      <c r="D2729" s="1" t="str">
        <f t="shared" si="440"/>
        <v>21:0150</v>
      </c>
      <c r="E2729" t="s">
        <v>10398</v>
      </c>
      <c r="F2729" t="s">
        <v>10399</v>
      </c>
      <c r="H2729">
        <v>55.0498008</v>
      </c>
      <c r="I2729">
        <v>-128.28120129999999</v>
      </c>
      <c r="J2729" s="1" t="str">
        <f t="shared" si="441"/>
        <v>NGR bulk stream sediment</v>
      </c>
      <c r="K2729" s="1" t="str">
        <f t="shared" si="442"/>
        <v>&lt;177 micron (NGR)</v>
      </c>
      <c r="L2729">
        <v>13</v>
      </c>
      <c r="M2729" t="s">
        <v>19</v>
      </c>
      <c r="N2729">
        <v>220</v>
      </c>
      <c r="O2729">
        <v>1</v>
      </c>
    </row>
    <row r="2730" spans="1:15" hidden="1" x14ac:dyDescent="0.3">
      <c r="A2730" t="s">
        <v>10400</v>
      </c>
      <c r="B2730" t="s">
        <v>10401</v>
      </c>
      <c r="C2730" s="1" t="str">
        <f t="shared" si="436"/>
        <v>21:0458</v>
      </c>
      <c r="D2730" s="1" t="str">
        <f t="shared" si="440"/>
        <v>21:0150</v>
      </c>
      <c r="E2730" t="s">
        <v>10402</v>
      </c>
      <c r="F2730" t="s">
        <v>10403</v>
      </c>
      <c r="H2730">
        <v>55.0429855</v>
      </c>
      <c r="I2730">
        <v>-128.2611196</v>
      </c>
      <c r="J2730" s="1" t="str">
        <f t="shared" si="441"/>
        <v>NGR bulk stream sediment</v>
      </c>
      <c r="K2730" s="1" t="str">
        <f t="shared" si="442"/>
        <v>&lt;177 micron (NGR)</v>
      </c>
      <c r="L2730">
        <v>13</v>
      </c>
      <c r="M2730" t="s">
        <v>24</v>
      </c>
      <c r="N2730">
        <v>221</v>
      </c>
      <c r="O2730">
        <v>2</v>
      </c>
    </row>
    <row r="2731" spans="1:15" hidden="1" x14ac:dyDescent="0.3">
      <c r="A2731" t="s">
        <v>10404</v>
      </c>
      <c r="B2731" t="s">
        <v>10405</v>
      </c>
      <c r="C2731" s="1" t="str">
        <f t="shared" si="436"/>
        <v>21:0458</v>
      </c>
      <c r="D2731" s="1" t="str">
        <f t="shared" si="440"/>
        <v>21:0150</v>
      </c>
      <c r="E2731" t="s">
        <v>10402</v>
      </c>
      <c r="F2731" t="s">
        <v>10406</v>
      </c>
      <c r="H2731">
        <v>55.0429855</v>
      </c>
      <c r="I2731">
        <v>-128.2611196</v>
      </c>
      <c r="J2731" s="1" t="str">
        <f t="shared" si="441"/>
        <v>NGR bulk stream sediment</v>
      </c>
      <c r="K2731" s="1" t="str">
        <f t="shared" si="442"/>
        <v>&lt;177 micron (NGR)</v>
      </c>
      <c r="L2731">
        <v>13</v>
      </c>
      <c r="M2731" t="s">
        <v>28</v>
      </c>
      <c r="N2731">
        <v>222</v>
      </c>
      <c r="O2731">
        <v>2</v>
      </c>
    </row>
    <row r="2732" spans="1:15" hidden="1" x14ac:dyDescent="0.3">
      <c r="A2732" t="s">
        <v>10407</v>
      </c>
      <c r="B2732" t="s">
        <v>10408</v>
      </c>
      <c r="C2732" s="1" t="str">
        <f t="shared" si="436"/>
        <v>21:0458</v>
      </c>
      <c r="D2732" s="1" t="str">
        <f>HYPERLINK("https://geochem.nrcan.gc.ca/cdogs/content/svy/svy_e.htm", "")</f>
        <v/>
      </c>
      <c r="G2732" s="1" t="str">
        <f>HYPERLINK("https://geochem.nrcan.gc.ca/cdogs/content/cr_/cr_00121_e.htm", "121")</f>
        <v>121</v>
      </c>
      <c r="J2732" t="s">
        <v>31</v>
      </c>
      <c r="K2732" t="s">
        <v>32</v>
      </c>
      <c r="L2732">
        <v>13</v>
      </c>
      <c r="M2732" t="s">
        <v>33</v>
      </c>
      <c r="N2732">
        <v>223</v>
      </c>
      <c r="O2732">
        <v>3</v>
      </c>
    </row>
    <row r="2733" spans="1:15" hidden="1" x14ac:dyDescent="0.3">
      <c r="A2733" t="s">
        <v>10409</v>
      </c>
      <c r="B2733" t="s">
        <v>10410</v>
      </c>
      <c r="C2733" s="1" t="str">
        <f t="shared" si="436"/>
        <v>21:0458</v>
      </c>
      <c r="D2733" s="1" t="str">
        <f t="shared" ref="D2733:D2753" si="443">HYPERLINK("https://geochem.nrcan.gc.ca/cdogs/content/svy/svy210150_e.htm", "21:0150")</f>
        <v>21:0150</v>
      </c>
      <c r="E2733" t="s">
        <v>10411</v>
      </c>
      <c r="F2733" t="s">
        <v>10412</v>
      </c>
      <c r="H2733">
        <v>55.028908999999999</v>
      </c>
      <c r="I2733">
        <v>-128.28016769999999</v>
      </c>
      <c r="J2733" s="1" t="str">
        <f t="shared" ref="J2733:J2753" si="444">HYPERLINK("https://geochem.nrcan.gc.ca/cdogs/content/kwd/kwd020030_e.htm", "NGR bulk stream sediment")</f>
        <v>NGR bulk stream sediment</v>
      </c>
      <c r="K2733" s="1" t="str">
        <f t="shared" ref="K2733:K2753" si="445">HYPERLINK("https://geochem.nrcan.gc.ca/cdogs/content/kwd/kwd080006_e.htm", "&lt;177 micron (NGR)")</f>
        <v>&lt;177 micron (NGR)</v>
      </c>
      <c r="L2733">
        <v>13</v>
      </c>
      <c r="M2733" t="s">
        <v>38</v>
      </c>
      <c r="N2733">
        <v>224</v>
      </c>
      <c r="O2733">
        <v>3</v>
      </c>
    </row>
    <row r="2734" spans="1:15" hidden="1" x14ac:dyDescent="0.3">
      <c r="A2734" t="s">
        <v>10413</v>
      </c>
      <c r="B2734" t="s">
        <v>10414</v>
      </c>
      <c r="C2734" s="1" t="str">
        <f t="shared" si="436"/>
        <v>21:0458</v>
      </c>
      <c r="D2734" s="1" t="str">
        <f t="shared" si="443"/>
        <v>21:0150</v>
      </c>
      <c r="E2734" t="s">
        <v>10415</v>
      </c>
      <c r="F2734" t="s">
        <v>10416</v>
      </c>
      <c r="H2734">
        <v>55.085023900000003</v>
      </c>
      <c r="I2734">
        <v>-128.19415459999999</v>
      </c>
      <c r="J2734" s="1" t="str">
        <f t="shared" si="444"/>
        <v>NGR bulk stream sediment</v>
      </c>
      <c r="K2734" s="1" t="str">
        <f t="shared" si="445"/>
        <v>&lt;177 micron (NGR)</v>
      </c>
      <c r="L2734">
        <v>13</v>
      </c>
      <c r="M2734" t="s">
        <v>43</v>
      </c>
      <c r="N2734">
        <v>225</v>
      </c>
      <c r="O2734">
        <v>1</v>
      </c>
    </row>
    <row r="2735" spans="1:15" hidden="1" x14ac:dyDescent="0.3">
      <c r="A2735" t="s">
        <v>10417</v>
      </c>
      <c r="B2735" t="s">
        <v>10418</v>
      </c>
      <c r="C2735" s="1" t="str">
        <f t="shared" si="436"/>
        <v>21:0458</v>
      </c>
      <c r="D2735" s="1" t="str">
        <f t="shared" si="443"/>
        <v>21:0150</v>
      </c>
      <c r="E2735" t="s">
        <v>10419</v>
      </c>
      <c r="F2735" t="s">
        <v>10420</v>
      </c>
      <c r="H2735">
        <v>55.030913099999999</v>
      </c>
      <c r="I2735">
        <v>-128.35917000000001</v>
      </c>
      <c r="J2735" s="1" t="str">
        <f t="shared" si="444"/>
        <v>NGR bulk stream sediment</v>
      </c>
      <c r="K2735" s="1" t="str">
        <f t="shared" si="445"/>
        <v>&lt;177 micron (NGR)</v>
      </c>
      <c r="L2735">
        <v>13</v>
      </c>
      <c r="M2735" t="s">
        <v>48</v>
      </c>
      <c r="N2735">
        <v>226</v>
      </c>
      <c r="O2735">
        <v>1</v>
      </c>
    </row>
    <row r="2736" spans="1:15" hidden="1" x14ac:dyDescent="0.3">
      <c r="A2736" t="s">
        <v>10421</v>
      </c>
      <c r="B2736" t="s">
        <v>10422</v>
      </c>
      <c r="C2736" s="1" t="str">
        <f t="shared" si="436"/>
        <v>21:0458</v>
      </c>
      <c r="D2736" s="1" t="str">
        <f t="shared" si="443"/>
        <v>21:0150</v>
      </c>
      <c r="E2736" t="s">
        <v>10398</v>
      </c>
      <c r="F2736" t="s">
        <v>10423</v>
      </c>
      <c r="H2736">
        <v>55.0498008</v>
      </c>
      <c r="I2736">
        <v>-128.28120129999999</v>
      </c>
      <c r="J2736" s="1" t="str">
        <f t="shared" si="444"/>
        <v>NGR bulk stream sediment</v>
      </c>
      <c r="K2736" s="1" t="str">
        <f t="shared" si="445"/>
        <v>&lt;177 micron (NGR)</v>
      </c>
      <c r="L2736">
        <v>13</v>
      </c>
      <c r="M2736" t="s">
        <v>72</v>
      </c>
      <c r="N2736">
        <v>227</v>
      </c>
      <c r="O2736">
        <v>1</v>
      </c>
    </row>
    <row r="2737" spans="1:15" hidden="1" x14ac:dyDescent="0.3">
      <c r="A2737" t="s">
        <v>10424</v>
      </c>
      <c r="B2737" t="s">
        <v>10425</v>
      </c>
      <c r="C2737" s="1" t="str">
        <f t="shared" si="436"/>
        <v>21:0458</v>
      </c>
      <c r="D2737" s="1" t="str">
        <f t="shared" si="443"/>
        <v>21:0150</v>
      </c>
      <c r="E2737" t="s">
        <v>10426</v>
      </c>
      <c r="F2737" t="s">
        <v>10427</v>
      </c>
      <c r="H2737">
        <v>55.073766900000003</v>
      </c>
      <c r="I2737">
        <v>-128.24083329999999</v>
      </c>
      <c r="J2737" s="1" t="str">
        <f t="shared" si="444"/>
        <v>NGR bulk stream sediment</v>
      </c>
      <c r="K2737" s="1" t="str">
        <f t="shared" si="445"/>
        <v>&lt;177 micron (NGR)</v>
      </c>
      <c r="L2737">
        <v>13</v>
      </c>
      <c r="M2737" t="s">
        <v>53</v>
      </c>
      <c r="N2737">
        <v>228</v>
      </c>
      <c r="O2737">
        <v>1</v>
      </c>
    </row>
    <row r="2738" spans="1:15" hidden="1" x14ac:dyDescent="0.3">
      <c r="A2738" t="s">
        <v>10428</v>
      </c>
      <c r="B2738" t="s">
        <v>10429</v>
      </c>
      <c r="C2738" s="1" t="str">
        <f t="shared" si="436"/>
        <v>21:0458</v>
      </c>
      <c r="D2738" s="1" t="str">
        <f t="shared" si="443"/>
        <v>21:0150</v>
      </c>
      <c r="E2738" t="s">
        <v>10430</v>
      </c>
      <c r="F2738" t="s">
        <v>10431</v>
      </c>
      <c r="H2738">
        <v>55.056108999999999</v>
      </c>
      <c r="I2738">
        <v>-128.28875919999999</v>
      </c>
      <c r="J2738" s="1" t="str">
        <f t="shared" si="444"/>
        <v>NGR bulk stream sediment</v>
      </c>
      <c r="K2738" s="1" t="str">
        <f t="shared" si="445"/>
        <v>&lt;177 micron (NGR)</v>
      </c>
      <c r="L2738">
        <v>13</v>
      </c>
      <c r="M2738" t="s">
        <v>58</v>
      </c>
      <c r="N2738">
        <v>229</v>
      </c>
      <c r="O2738">
        <v>1</v>
      </c>
    </row>
    <row r="2739" spans="1:15" hidden="1" x14ac:dyDescent="0.3">
      <c r="A2739" t="s">
        <v>10432</v>
      </c>
      <c r="B2739" t="s">
        <v>10433</v>
      </c>
      <c r="C2739" s="1" t="str">
        <f t="shared" si="436"/>
        <v>21:0458</v>
      </c>
      <c r="D2739" s="1" t="str">
        <f t="shared" si="443"/>
        <v>21:0150</v>
      </c>
      <c r="E2739" t="s">
        <v>10434</v>
      </c>
      <c r="F2739" t="s">
        <v>10435</v>
      </c>
      <c r="H2739">
        <v>55.065117999999998</v>
      </c>
      <c r="I2739">
        <v>-128.25923929999999</v>
      </c>
      <c r="J2739" s="1" t="str">
        <f t="shared" si="444"/>
        <v>NGR bulk stream sediment</v>
      </c>
      <c r="K2739" s="1" t="str">
        <f t="shared" si="445"/>
        <v>&lt;177 micron (NGR)</v>
      </c>
      <c r="L2739">
        <v>13</v>
      </c>
      <c r="M2739" t="s">
        <v>63</v>
      </c>
      <c r="N2739">
        <v>230</v>
      </c>
      <c r="O2739">
        <v>1</v>
      </c>
    </row>
    <row r="2740" spans="1:15" hidden="1" x14ac:dyDescent="0.3">
      <c r="A2740" t="s">
        <v>10436</v>
      </c>
      <c r="B2740" t="s">
        <v>10437</v>
      </c>
      <c r="C2740" s="1" t="str">
        <f t="shared" si="436"/>
        <v>21:0458</v>
      </c>
      <c r="D2740" s="1" t="str">
        <f t="shared" si="443"/>
        <v>21:0150</v>
      </c>
      <c r="E2740" t="s">
        <v>10438</v>
      </c>
      <c r="F2740" t="s">
        <v>10439</v>
      </c>
      <c r="H2740">
        <v>55.086434599999997</v>
      </c>
      <c r="I2740">
        <v>-128.19006870000001</v>
      </c>
      <c r="J2740" s="1" t="str">
        <f t="shared" si="444"/>
        <v>NGR bulk stream sediment</v>
      </c>
      <c r="K2740" s="1" t="str">
        <f t="shared" si="445"/>
        <v>&lt;177 micron (NGR)</v>
      </c>
      <c r="L2740">
        <v>13</v>
      </c>
      <c r="M2740" t="s">
        <v>68</v>
      </c>
      <c r="N2740">
        <v>231</v>
      </c>
      <c r="O2740">
        <v>1</v>
      </c>
    </row>
    <row r="2741" spans="1:15" hidden="1" x14ac:dyDescent="0.3">
      <c r="A2741" t="s">
        <v>10440</v>
      </c>
      <c r="B2741" t="s">
        <v>10441</v>
      </c>
      <c r="C2741" s="1" t="str">
        <f t="shared" si="436"/>
        <v>21:0458</v>
      </c>
      <c r="D2741" s="1" t="str">
        <f t="shared" si="443"/>
        <v>21:0150</v>
      </c>
      <c r="E2741" t="s">
        <v>10442</v>
      </c>
      <c r="F2741" t="s">
        <v>10443</v>
      </c>
      <c r="H2741">
        <v>55.079913099999999</v>
      </c>
      <c r="I2741">
        <v>-128.21800390000001</v>
      </c>
      <c r="J2741" s="1" t="str">
        <f t="shared" si="444"/>
        <v>NGR bulk stream sediment</v>
      </c>
      <c r="K2741" s="1" t="str">
        <f t="shared" si="445"/>
        <v>&lt;177 micron (NGR)</v>
      </c>
      <c r="L2741">
        <v>13</v>
      </c>
      <c r="M2741" t="s">
        <v>77</v>
      </c>
      <c r="N2741">
        <v>232</v>
      </c>
      <c r="O2741">
        <v>1</v>
      </c>
    </row>
    <row r="2742" spans="1:15" hidden="1" x14ac:dyDescent="0.3">
      <c r="A2742" t="s">
        <v>10444</v>
      </c>
      <c r="B2742" t="s">
        <v>10445</v>
      </c>
      <c r="C2742" s="1" t="str">
        <f t="shared" si="436"/>
        <v>21:0458</v>
      </c>
      <c r="D2742" s="1" t="str">
        <f t="shared" si="443"/>
        <v>21:0150</v>
      </c>
      <c r="E2742" t="s">
        <v>10446</v>
      </c>
      <c r="F2742" t="s">
        <v>10447</v>
      </c>
      <c r="H2742">
        <v>55.102259199999999</v>
      </c>
      <c r="I2742">
        <v>-128.1375137</v>
      </c>
      <c r="J2742" s="1" t="str">
        <f t="shared" si="444"/>
        <v>NGR bulk stream sediment</v>
      </c>
      <c r="K2742" s="1" t="str">
        <f t="shared" si="445"/>
        <v>&lt;177 micron (NGR)</v>
      </c>
      <c r="L2742">
        <v>13</v>
      </c>
      <c r="M2742" t="s">
        <v>82</v>
      </c>
      <c r="N2742">
        <v>233</v>
      </c>
      <c r="O2742">
        <v>1</v>
      </c>
    </row>
    <row r="2743" spans="1:15" hidden="1" x14ac:dyDescent="0.3">
      <c r="A2743" t="s">
        <v>10448</v>
      </c>
      <c r="B2743" t="s">
        <v>10449</v>
      </c>
      <c r="C2743" s="1" t="str">
        <f t="shared" si="436"/>
        <v>21:0458</v>
      </c>
      <c r="D2743" s="1" t="str">
        <f t="shared" si="443"/>
        <v>21:0150</v>
      </c>
      <c r="E2743" t="s">
        <v>10450</v>
      </c>
      <c r="F2743" t="s">
        <v>10451</v>
      </c>
      <c r="H2743">
        <v>55.107862400000002</v>
      </c>
      <c r="I2743">
        <v>-128.11803549999999</v>
      </c>
      <c r="J2743" s="1" t="str">
        <f t="shared" si="444"/>
        <v>NGR bulk stream sediment</v>
      </c>
      <c r="K2743" s="1" t="str">
        <f t="shared" si="445"/>
        <v>&lt;177 micron (NGR)</v>
      </c>
      <c r="L2743">
        <v>13</v>
      </c>
      <c r="M2743" t="s">
        <v>87</v>
      </c>
      <c r="N2743">
        <v>234</v>
      </c>
      <c r="O2743">
        <v>1</v>
      </c>
    </row>
    <row r="2744" spans="1:15" hidden="1" x14ac:dyDescent="0.3">
      <c r="A2744" t="s">
        <v>10452</v>
      </c>
      <c r="B2744" t="s">
        <v>10453</v>
      </c>
      <c r="C2744" s="1" t="str">
        <f t="shared" si="436"/>
        <v>21:0458</v>
      </c>
      <c r="D2744" s="1" t="str">
        <f t="shared" si="443"/>
        <v>21:0150</v>
      </c>
      <c r="E2744" t="s">
        <v>10454</v>
      </c>
      <c r="F2744" t="s">
        <v>10455</v>
      </c>
      <c r="H2744">
        <v>55.118912399999999</v>
      </c>
      <c r="I2744">
        <v>-128.16998709999999</v>
      </c>
      <c r="J2744" s="1" t="str">
        <f t="shared" si="444"/>
        <v>NGR bulk stream sediment</v>
      </c>
      <c r="K2744" s="1" t="str">
        <f t="shared" si="445"/>
        <v>&lt;177 micron (NGR)</v>
      </c>
      <c r="L2744">
        <v>13</v>
      </c>
      <c r="M2744" t="s">
        <v>92</v>
      </c>
      <c r="N2744">
        <v>235</v>
      </c>
      <c r="O2744">
        <v>1</v>
      </c>
    </row>
    <row r="2745" spans="1:15" hidden="1" x14ac:dyDescent="0.3">
      <c r="A2745" t="s">
        <v>10456</v>
      </c>
      <c r="B2745" t="s">
        <v>10457</v>
      </c>
      <c r="C2745" s="1" t="str">
        <f t="shared" si="436"/>
        <v>21:0458</v>
      </c>
      <c r="D2745" s="1" t="str">
        <f t="shared" si="443"/>
        <v>21:0150</v>
      </c>
      <c r="E2745" t="s">
        <v>10458</v>
      </c>
      <c r="F2745" t="s">
        <v>10459</v>
      </c>
      <c r="H2745">
        <v>55.3222393</v>
      </c>
      <c r="I2745">
        <v>-128.09126749999999</v>
      </c>
      <c r="J2745" s="1" t="str">
        <f t="shared" si="444"/>
        <v>NGR bulk stream sediment</v>
      </c>
      <c r="K2745" s="1" t="str">
        <f t="shared" si="445"/>
        <v>&lt;177 micron (NGR)</v>
      </c>
      <c r="L2745">
        <v>13</v>
      </c>
      <c r="M2745" t="s">
        <v>97</v>
      </c>
      <c r="N2745">
        <v>236</v>
      </c>
      <c r="O2745">
        <v>1</v>
      </c>
    </row>
    <row r="2746" spans="1:15" hidden="1" x14ac:dyDescent="0.3">
      <c r="A2746" t="s">
        <v>10460</v>
      </c>
      <c r="B2746" t="s">
        <v>10461</v>
      </c>
      <c r="C2746" s="1" t="str">
        <f t="shared" si="436"/>
        <v>21:0458</v>
      </c>
      <c r="D2746" s="1" t="str">
        <f t="shared" si="443"/>
        <v>21:0150</v>
      </c>
      <c r="E2746" t="s">
        <v>10462</v>
      </c>
      <c r="F2746" t="s">
        <v>10463</v>
      </c>
      <c r="H2746">
        <v>55.598115200000002</v>
      </c>
      <c r="I2746">
        <v>-128.59923449999999</v>
      </c>
      <c r="J2746" s="1" t="str">
        <f t="shared" si="444"/>
        <v>NGR bulk stream sediment</v>
      </c>
      <c r="K2746" s="1" t="str">
        <f t="shared" si="445"/>
        <v>&lt;177 micron (NGR)</v>
      </c>
      <c r="L2746">
        <v>13</v>
      </c>
      <c r="M2746" t="s">
        <v>102</v>
      </c>
      <c r="N2746">
        <v>237</v>
      </c>
      <c r="O2746">
        <v>1</v>
      </c>
    </row>
    <row r="2747" spans="1:15" hidden="1" x14ac:dyDescent="0.3">
      <c r="A2747" t="s">
        <v>10464</v>
      </c>
      <c r="B2747" t="s">
        <v>10465</v>
      </c>
      <c r="C2747" s="1" t="str">
        <f t="shared" si="436"/>
        <v>21:0458</v>
      </c>
      <c r="D2747" s="1" t="str">
        <f t="shared" si="443"/>
        <v>21:0150</v>
      </c>
      <c r="E2747" t="s">
        <v>10466</v>
      </c>
      <c r="F2747" t="s">
        <v>10467</v>
      </c>
      <c r="H2747">
        <v>55.581751699999998</v>
      </c>
      <c r="I2747">
        <v>-128.5129369</v>
      </c>
      <c r="J2747" s="1" t="str">
        <f t="shared" si="444"/>
        <v>NGR bulk stream sediment</v>
      </c>
      <c r="K2747" s="1" t="str">
        <f t="shared" si="445"/>
        <v>&lt;177 micron (NGR)</v>
      </c>
      <c r="L2747">
        <v>13</v>
      </c>
      <c r="M2747" t="s">
        <v>107</v>
      </c>
      <c r="N2747">
        <v>238</v>
      </c>
      <c r="O2747">
        <v>2</v>
      </c>
    </row>
    <row r="2748" spans="1:15" hidden="1" x14ac:dyDescent="0.3">
      <c r="A2748" t="s">
        <v>10468</v>
      </c>
      <c r="B2748" t="s">
        <v>10469</v>
      </c>
      <c r="C2748" s="1" t="str">
        <f t="shared" si="436"/>
        <v>21:0458</v>
      </c>
      <c r="D2748" s="1" t="str">
        <f t="shared" si="443"/>
        <v>21:0150</v>
      </c>
      <c r="E2748" t="s">
        <v>10470</v>
      </c>
      <c r="F2748" t="s">
        <v>10471</v>
      </c>
      <c r="H2748">
        <v>55.5233937</v>
      </c>
      <c r="I2748">
        <v>-128.3310769</v>
      </c>
      <c r="J2748" s="1" t="str">
        <f t="shared" si="444"/>
        <v>NGR bulk stream sediment</v>
      </c>
      <c r="K2748" s="1" t="str">
        <f t="shared" si="445"/>
        <v>&lt;177 micron (NGR)</v>
      </c>
      <c r="L2748">
        <v>13</v>
      </c>
      <c r="M2748" t="s">
        <v>112</v>
      </c>
      <c r="N2748">
        <v>239</v>
      </c>
      <c r="O2748">
        <v>2</v>
      </c>
    </row>
    <row r="2749" spans="1:15" hidden="1" x14ac:dyDescent="0.3">
      <c r="A2749" t="s">
        <v>10472</v>
      </c>
      <c r="B2749" t="s">
        <v>10473</v>
      </c>
      <c r="C2749" s="1" t="str">
        <f t="shared" si="436"/>
        <v>21:0458</v>
      </c>
      <c r="D2749" s="1" t="str">
        <f t="shared" si="443"/>
        <v>21:0150</v>
      </c>
      <c r="E2749" t="s">
        <v>10474</v>
      </c>
      <c r="F2749" t="s">
        <v>10475</v>
      </c>
      <c r="H2749">
        <v>55.072815599999998</v>
      </c>
      <c r="I2749">
        <v>-128.02616879999999</v>
      </c>
      <c r="J2749" s="1" t="str">
        <f t="shared" si="444"/>
        <v>NGR bulk stream sediment</v>
      </c>
      <c r="K2749" s="1" t="str">
        <f t="shared" si="445"/>
        <v>&lt;177 micron (NGR)</v>
      </c>
      <c r="L2749">
        <v>14</v>
      </c>
      <c r="M2749" t="s">
        <v>19</v>
      </c>
      <c r="N2749">
        <v>240</v>
      </c>
      <c r="O2749">
        <v>4</v>
      </c>
    </row>
    <row r="2750" spans="1:15" hidden="1" x14ac:dyDescent="0.3">
      <c r="A2750" t="s">
        <v>10476</v>
      </c>
      <c r="B2750" t="s">
        <v>10477</v>
      </c>
      <c r="C2750" s="1" t="str">
        <f t="shared" si="436"/>
        <v>21:0458</v>
      </c>
      <c r="D2750" s="1" t="str">
        <f t="shared" si="443"/>
        <v>21:0150</v>
      </c>
      <c r="E2750" t="s">
        <v>10478</v>
      </c>
      <c r="F2750" t="s">
        <v>10479</v>
      </c>
      <c r="H2750">
        <v>55.654200899999999</v>
      </c>
      <c r="I2750">
        <v>-128.4974292</v>
      </c>
      <c r="J2750" s="1" t="str">
        <f t="shared" si="444"/>
        <v>NGR bulk stream sediment</v>
      </c>
      <c r="K2750" s="1" t="str">
        <f t="shared" si="445"/>
        <v>&lt;177 micron (NGR)</v>
      </c>
      <c r="L2750">
        <v>14</v>
      </c>
      <c r="M2750" t="s">
        <v>38</v>
      </c>
      <c r="N2750">
        <v>241</v>
      </c>
      <c r="O2750">
        <v>1</v>
      </c>
    </row>
    <row r="2751" spans="1:15" hidden="1" x14ac:dyDescent="0.3">
      <c r="A2751" t="s">
        <v>10480</v>
      </c>
      <c r="B2751" t="s">
        <v>10481</v>
      </c>
      <c r="C2751" s="1" t="str">
        <f t="shared" si="436"/>
        <v>21:0458</v>
      </c>
      <c r="D2751" s="1" t="str">
        <f t="shared" si="443"/>
        <v>21:0150</v>
      </c>
      <c r="E2751" t="s">
        <v>10482</v>
      </c>
      <c r="F2751" t="s">
        <v>10483</v>
      </c>
      <c r="H2751">
        <v>55.6526195</v>
      </c>
      <c r="I2751">
        <v>-128.45761210000001</v>
      </c>
      <c r="J2751" s="1" t="str">
        <f t="shared" si="444"/>
        <v>NGR bulk stream sediment</v>
      </c>
      <c r="K2751" s="1" t="str">
        <f t="shared" si="445"/>
        <v>&lt;177 micron (NGR)</v>
      </c>
      <c r="L2751">
        <v>14</v>
      </c>
      <c r="M2751" t="s">
        <v>43</v>
      </c>
      <c r="N2751">
        <v>242</v>
      </c>
      <c r="O2751">
        <v>1</v>
      </c>
    </row>
    <row r="2752" spans="1:15" hidden="1" x14ac:dyDescent="0.3">
      <c r="A2752" t="s">
        <v>10484</v>
      </c>
      <c r="B2752" t="s">
        <v>10485</v>
      </c>
      <c r="C2752" s="1" t="str">
        <f t="shared" si="436"/>
        <v>21:0458</v>
      </c>
      <c r="D2752" s="1" t="str">
        <f t="shared" si="443"/>
        <v>21:0150</v>
      </c>
      <c r="E2752" t="s">
        <v>10486</v>
      </c>
      <c r="F2752" t="s">
        <v>10487</v>
      </c>
      <c r="H2752">
        <v>55.646203999999997</v>
      </c>
      <c r="I2752">
        <v>-128.447881</v>
      </c>
      <c r="J2752" s="1" t="str">
        <f t="shared" si="444"/>
        <v>NGR bulk stream sediment</v>
      </c>
      <c r="K2752" s="1" t="str">
        <f t="shared" si="445"/>
        <v>&lt;177 micron (NGR)</v>
      </c>
      <c r="L2752">
        <v>14</v>
      </c>
      <c r="M2752" t="s">
        <v>48</v>
      </c>
      <c r="N2752">
        <v>243</v>
      </c>
      <c r="O2752">
        <v>1</v>
      </c>
    </row>
    <row r="2753" spans="1:15" hidden="1" x14ac:dyDescent="0.3">
      <c r="A2753" t="s">
        <v>10488</v>
      </c>
      <c r="B2753" t="s">
        <v>10489</v>
      </c>
      <c r="C2753" s="1" t="str">
        <f t="shared" si="436"/>
        <v>21:0458</v>
      </c>
      <c r="D2753" s="1" t="str">
        <f t="shared" si="443"/>
        <v>21:0150</v>
      </c>
      <c r="E2753" t="s">
        <v>10490</v>
      </c>
      <c r="F2753" t="s">
        <v>10491</v>
      </c>
      <c r="H2753">
        <v>55.649579600000003</v>
      </c>
      <c r="I2753">
        <v>-128.4530934</v>
      </c>
      <c r="J2753" s="1" t="str">
        <f t="shared" si="444"/>
        <v>NGR bulk stream sediment</v>
      </c>
      <c r="K2753" s="1" t="str">
        <f t="shared" si="445"/>
        <v>&lt;177 micron (NGR)</v>
      </c>
      <c r="L2753">
        <v>14</v>
      </c>
      <c r="M2753" t="s">
        <v>53</v>
      </c>
      <c r="N2753">
        <v>244</v>
      </c>
      <c r="O2753">
        <v>1</v>
      </c>
    </row>
    <row r="2754" spans="1:15" hidden="1" x14ac:dyDescent="0.3">
      <c r="A2754" t="s">
        <v>10492</v>
      </c>
      <c r="B2754" t="s">
        <v>10493</v>
      </c>
      <c r="C2754" s="1" t="str">
        <f t="shared" si="436"/>
        <v>21:0458</v>
      </c>
      <c r="D2754" s="1" t="str">
        <f>HYPERLINK("https://geochem.nrcan.gc.ca/cdogs/content/svy/svy_e.htm", "")</f>
        <v/>
      </c>
      <c r="G2754" s="1" t="str">
        <f>HYPERLINK("https://geochem.nrcan.gc.ca/cdogs/content/cr_/cr_00119_e.htm", "119")</f>
        <v>119</v>
      </c>
      <c r="J2754" t="s">
        <v>31</v>
      </c>
      <c r="K2754" t="s">
        <v>32</v>
      </c>
      <c r="L2754">
        <v>14</v>
      </c>
      <c r="M2754" t="s">
        <v>33</v>
      </c>
      <c r="N2754">
        <v>245</v>
      </c>
      <c r="O2754">
        <v>3</v>
      </c>
    </row>
    <row r="2755" spans="1:15" hidden="1" x14ac:dyDescent="0.3">
      <c r="A2755" t="s">
        <v>10494</v>
      </c>
      <c r="B2755" t="s">
        <v>10495</v>
      </c>
      <c r="C2755" s="1" t="str">
        <f t="shared" si="436"/>
        <v>21:0458</v>
      </c>
      <c r="D2755" s="1" t="str">
        <f t="shared" ref="D2755:D2769" si="446">HYPERLINK("https://geochem.nrcan.gc.ca/cdogs/content/svy/svy210150_e.htm", "21:0150")</f>
        <v>21:0150</v>
      </c>
      <c r="E2755" t="s">
        <v>10496</v>
      </c>
      <c r="F2755" t="s">
        <v>10497</v>
      </c>
      <c r="H2755">
        <v>55.642287899999999</v>
      </c>
      <c r="I2755">
        <v>-128.4812804</v>
      </c>
      <c r="J2755" s="1" t="str">
        <f t="shared" ref="J2755:J2769" si="447">HYPERLINK("https://geochem.nrcan.gc.ca/cdogs/content/kwd/kwd020030_e.htm", "NGR bulk stream sediment")</f>
        <v>NGR bulk stream sediment</v>
      </c>
      <c r="K2755" s="1" t="str">
        <f t="shared" ref="K2755:K2769" si="448">HYPERLINK("https://geochem.nrcan.gc.ca/cdogs/content/kwd/kwd080006_e.htm", "&lt;177 micron (NGR)")</f>
        <v>&lt;177 micron (NGR)</v>
      </c>
      <c r="L2755">
        <v>14</v>
      </c>
      <c r="M2755" t="s">
        <v>24</v>
      </c>
      <c r="N2755">
        <v>246</v>
      </c>
      <c r="O2755">
        <v>1</v>
      </c>
    </row>
    <row r="2756" spans="1:15" hidden="1" x14ac:dyDescent="0.3">
      <c r="A2756" t="s">
        <v>10498</v>
      </c>
      <c r="B2756" t="s">
        <v>10499</v>
      </c>
      <c r="C2756" s="1" t="str">
        <f t="shared" si="436"/>
        <v>21:0458</v>
      </c>
      <c r="D2756" s="1" t="str">
        <f t="shared" si="446"/>
        <v>21:0150</v>
      </c>
      <c r="E2756" t="s">
        <v>10496</v>
      </c>
      <c r="F2756" t="s">
        <v>10500</v>
      </c>
      <c r="H2756">
        <v>55.642287899999999</v>
      </c>
      <c r="I2756">
        <v>-128.4812804</v>
      </c>
      <c r="J2756" s="1" t="str">
        <f t="shared" si="447"/>
        <v>NGR bulk stream sediment</v>
      </c>
      <c r="K2756" s="1" t="str">
        <f t="shared" si="448"/>
        <v>&lt;177 micron (NGR)</v>
      </c>
      <c r="L2756">
        <v>14</v>
      </c>
      <c r="M2756" t="s">
        <v>28</v>
      </c>
      <c r="N2756">
        <v>247</v>
      </c>
      <c r="O2756">
        <v>1</v>
      </c>
    </row>
    <row r="2757" spans="1:15" hidden="1" x14ac:dyDescent="0.3">
      <c r="A2757" t="s">
        <v>10501</v>
      </c>
      <c r="B2757" t="s">
        <v>10502</v>
      </c>
      <c r="C2757" s="1" t="str">
        <f t="shared" si="436"/>
        <v>21:0458</v>
      </c>
      <c r="D2757" s="1" t="str">
        <f t="shared" si="446"/>
        <v>21:0150</v>
      </c>
      <c r="E2757" t="s">
        <v>10474</v>
      </c>
      <c r="F2757" t="s">
        <v>10503</v>
      </c>
      <c r="H2757">
        <v>55.072815599999998</v>
      </c>
      <c r="I2757">
        <v>-128.02616879999999</v>
      </c>
      <c r="J2757" s="1" t="str">
        <f t="shared" si="447"/>
        <v>NGR bulk stream sediment</v>
      </c>
      <c r="K2757" s="1" t="str">
        <f t="shared" si="448"/>
        <v>&lt;177 micron (NGR)</v>
      </c>
      <c r="L2757">
        <v>14</v>
      </c>
      <c r="M2757" t="s">
        <v>72</v>
      </c>
      <c r="N2757">
        <v>248</v>
      </c>
      <c r="O2757">
        <v>4</v>
      </c>
    </row>
    <row r="2758" spans="1:15" hidden="1" x14ac:dyDescent="0.3">
      <c r="A2758" t="s">
        <v>10504</v>
      </c>
      <c r="B2758" t="s">
        <v>10505</v>
      </c>
      <c r="C2758" s="1" t="str">
        <f t="shared" si="436"/>
        <v>21:0458</v>
      </c>
      <c r="D2758" s="1" t="str">
        <f t="shared" si="446"/>
        <v>21:0150</v>
      </c>
      <c r="E2758" t="s">
        <v>10506</v>
      </c>
      <c r="F2758" t="s">
        <v>10507</v>
      </c>
      <c r="H2758">
        <v>55.074503200000002</v>
      </c>
      <c r="I2758">
        <v>-128.003668</v>
      </c>
      <c r="J2758" s="1" t="str">
        <f t="shared" si="447"/>
        <v>NGR bulk stream sediment</v>
      </c>
      <c r="K2758" s="1" t="str">
        <f t="shared" si="448"/>
        <v>&lt;177 micron (NGR)</v>
      </c>
      <c r="L2758">
        <v>14</v>
      </c>
      <c r="M2758" t="s">
        <v>58</v>
      </c>
      <c r="N2758">
        <v>249</v>
      </c>
      <c r="O2758">
        <v>2</v>
      </c>
    </row>
    <row r="2759" spans="1:15" hidden="1" x14ac:dyDescent="0.3">
      <c r="A2759" t="s">
        <v>10508</v>
      </c>
      <c r="B2759" t="s">
        <v>10509</v>
      </c>
      <c r="C2759" s="1" t="str">
        <f t="shared" si="436"/>
        <v>21:0458</v>
      </c>
      <c r="D2759" s="1" t="str">
        <f t="shared" si="446"/>
        <v>21:0150</v>
      </c>
      <c r="E2759" t="s">
        <v>10510</v>
      </c>
      <c r="F2759" t="s">
        <v>10511</v>
      </c>
      <c r="H2759">
        <v>55.170988199999996</v>
      </c>
      <c r="I2759">
        <v>-128.02183260000001</v>
      </c>
      <c r="J2759" s="1" t="str">
        <f t="shared" si="447"/>
        <v>NGR bulk stream sediment</v>
      </c>
      <c r="K2759" s="1" t="str">
        <f t="shared" si="448"/>
        <v>&lt;177 micron (NGR)</v>
      </c>
      <c r="L2759">
        <v>14</v>
      </c>
      <c r="M2759" t="s">
        <v>63</v>
      </c>
      <c r="N2759">
        <v>250</v>
      </c>
      <c r="O2759">
        <v>1</v>
      </c>
    </row>
    <row r="2760" spans="1:15" hidden="1" x14ac:dyDescent="0.3">
      <c r="A2760" t="s">
        <v>10512</v>
      </c>
      <c r="B2760" t="s">
        <v>10513</v>
      </c>
      <c r="C2760" s="1" t="str">
        <f t="shared" si="436"/>
        <v>21:0458</v>
      </c>
      <c r="D2760" s="1" t="str">
        <f t="shared" si="446"/>
        <v>21:0150</v>
      </c>
      <c r="E2760" t="s">
        <v>10514</v>
      </c>
      <c r="F2760" t="s">
        <v>10515</v>
      </c>
      <c r="H2760">
        <v>55.284240699999998</v>
      </c>
      <c r="I2760">
        <v>-128.07064399999999</v>
      </c>
      <c r="J2760" s="1" t="str">
        <f t="shared" si="447"/>
        <v>NGR bulk stream sediment</v>
      </c>
      <c r="K2760" s="1" t="str">
        <f t="shared" si="448"/>
        <v>&lt;177 micron (NGR)</v>
      </c>
      <c r="L2760">
        <v>14</v>
      </c>
      <c r="M2760" t="s">
        <v>68</v>
      </c>
      <c r="N2760">
        <v>251</v>
      </c>
      <c r="O2760">
        <v>1</v>
      </c>
    </row>
    <row r="2761" spans="1:15" hidden="1" x14ac:dyDescent="0.3">
      <c r="A2761" t="s">
        <v>10516</v>
      </c>
      <c r="B2761" t="s">
        <v>10517</v>
      </c>
      <c r="C2761" s="1" t="str">
        <f t="shared" si="436"/>
        <v>21:0458</v>
      </c>
      <c r="D2761" s="1" t="str">
        <f t="shared" si="446"/>
        <v>21:0150</v>
      </c>
      <c r="E2761" t="s">
        <v>10518</v>
      </c>
      <c r="F2761" t="s">
        <v>10519</v>
      </c>
      <c r="H2761">
        <v>55.356541700000001</v>
      </c>
      <c r="I2761">
        <v>-128.09419</v>
      </c>
      <c r="J2761" s="1" t="str">
        <f t="shared" si="447"/>
        <v>NGR bulk stream sediment</v>
      </c>
      <c r="K2761" s="1" t="str">
        <f t="shared" si="448"/>
        <v>&lt;177 micron (NGR)</v>
      </c>
      <c r="L2761">
        <v>14</v>
      </c>
      <c r="M2761" t="s">
        <v>77</v>
      </c>
      <c r="N2761">
        <v>252</v>
      </c>
      <c r="O2761">
        <v>1</v>
      </c>
    </row>
    <row r="2762" spans="1:15" hidden="1" x14ac:dyDescent="0.3">
      <c r="A2762" t="s">
        <v>10520</v>
      </c>
      <c r="B2762" t="s">
        <v>10521</v>
      </c>
      <c r="C2762" s="1" t="str">
        <f t="shared" si="436"/>
        <v>21:0458</v>
      </c>
      <c r="D2762" s="1" t="str">
        <f t="shared" si="446"/>
        <v>21:0150</v>
      </c>
      <c r="E2762" t="s">
        <v>10522</v>
      </c>
      <c r="F2762" t="s">
        <v>10523</v>
      </c>
      <c r="H2762">
        <v>55.368031000000002</v>
      </c>
      <c r="I2762">
        <v>-128.098488</v>
      </c>
      <c r="J2762" s="1" t="str">
        <f t="shared" si="447"/>
        <v>NGR bulk stream sediment</v>
      </c>
      <c r="K2762" s="1" t="str">
        <f t="shared" si="448"/>
        <v>&lt;177 micron (NGR)</v>
      </c>
      <c r="L2762">
        <v>14</v>
      </c>
      <c r="M2762" t="s">
        <v>82</v>
      </c>
      <c r="N2762">
        <v>253</v>
      </c>
      <c r="O2762">
        <v>1</v>
      </c>
    </row>
    <row r="2763" spans="1:15" hidden="1" x14ac:dyDescent="0.3">
      <c r="A2763" t="s">
        <v>10524</v>
      </c>
      <c r="B2763" t="s">
        <v>10525</v>
      </c>
      <c r="C2763" s="1" t="str">
        <f t="shared" si="436"/>
        <v>21:0458</v>
      </c>
      <c r="D2763" s="1" t="str">
        <f t="shared" si="446"/>
        <v>21:0150</v>
      </c>
      <c r="E2763" t="s">
        <v>10526</v>
      </c>
      <c r="F2763" t="s">
        <v>10527</v>
      </c>
      <c r="H2763">
        <v>55.398970400000003</v>
      </c>
      <c r="I2763">
        <v>-128.12200770000001</v>
      </c>
      <c r="J2763" s="1" t="str">
        <f t="shared" si="447"/>
        <v>NGR bulk stream sediment</v>
      </c>
      <c r="K2763" s="1" t="str">
        <f t="shared" si="448"/>
        <v>&lt;177 micron (NGR)</v>
      </c>
      <c r="L2763">
        <v>14</v>
      </c>
      <c r="M2763" t="s">
        <v>87</v>
      </c>
      <c r="N2763">
        <v>254</v>
      </c>
      <c r="O2763">
        <v>1</v>
      </c>
    </row>
    <row r="2764" spans="1:15" hidden="1" x14ac:dyDescent="0.3">
      <c r="A2764" t="s">
        <v>10528</v>
      </c>
      <c r="B2764" t="s">
        <v>10529</v>
      </c>
      <c r="C2764" s="1" t="str">
        <f t="shared" si="436"/>
        <v>21:0458</v>
      </c>
      <c r="D2764" s="1" t="str">
        <f t="shared" si="446"/>
        <v>21:0150</v>
      </c>
      <c r="E2764" t="s">
        <v>10530</v>
      </c>
      <c r="F2764" t="s">
        <v>10531</v>
      </c>
      <c r="H2764">
        <v>55.412087200000002</v>
      </c>
      <c r="I2764">
        <v>-128.14195119999999</v>
      </c>
      <c r="J2764" s="1" t="str">
        <f t="shared" si="447"/>
        <v>NGR bulk stream sediment</v>
      </c>
      <c r="K2764" s="1" t="str">
        <f t="shared" si="448"/>
        <v>&lt;177 micron (NGR)</v>
      </c>
      <c r="L2764">
        <v>14</v>
      </c>
      <c r="M2764" t="s">
        <v>92</v>
      </c>
      <c r="N2764">
        <v>255</v>
      </c>
      <c r="O2764">
        <v>1</v>
      </c>
    </row>
    <row r="2765" spans="1:15" hidden="1" x14ac:dyDescent="0.3">
      <c r="A2765" t="s">
        <v>10532</v>
      </c>
      <c r="B2765" t="s">
        <v>10533</v>
      </c>
      <c r="C2765" s="1" t="str">
        <f t="shared" si="436"/>
        <v>21:0458</v>
      </c>
      <c r="D2765" s="1" t="str">
        <f t="shared" si="446"/>
        <v>21:0150</v>
      </c>
      <c r="E2765" t="s">
        <v>10534</v>
      </c>
      <c r="F2765" t="s">
        <v>10535</v>
      </c>
      <c r="H2765">
        <v>55.4396506</v>
      </c>
      <c r="I2765">
        <v>-128.1780248</v>
      </c>
      <c r="J2765" s="1" t="str">
        <f t="shared" si="447"/>
        <v>NGR bulk stream sediment</v>
      </c>
      <c r="K2765" s="1" t="str">
        <f t="shared" si="448"/>
        <v>&lt;177 micron (NGR)</v>
      </c>
      <c r="L2765">
        <v>14</v>
      </c>
      <c r="M2765" t="s">
        <v>97</v>
      </c>
      <c r="N2765">
        <v>256</v>
      </c>
      <c r="O2765">
        <v>1</v>
      </c>
    </row>
    <row r="2766" spans="1:15" hidden="1" x14ac:dyDescent="0.3">
      <c r="A2766" t="s">
        <v>10536</v>
      </c>
      <c r="B2766" t="s">
        <v>10537</v>
      </c>
      <c r="C2766" s="1" t="str">
        <f t="shared" ref="C2766:C2829" si="449">HYPERLINK("https://geochem.nrcan.gc.ca/cdogs/content/bdl/bdl210458_e.htm", "21:0458")</f>
        <v>21:0458</v>
      </c>
      <c r="D2766" s="1" t="str">
        <f t="shared" si="446"/>
        <v>21:0150</v>
      </c>
      <c r="E2766" t="s">
        <v>10538</v>
      </c>
      <c r="F2766" t="s">
        <v>10539</v>
      </c>
      <c r="H2766">
        <v>55.440980799999998</v>
      </c>
      <c r="I2766">
        <v>-128.18210719999999</v>
      </c>
      <c r="J2766" s="1" t="str">
        <f t="shared" si="447"/>
        <v>NGR bulk stream sediment</v>
      </c>
      <c r="K2766" s="1" t="str">
        <f t="shared" si="448"/>
        <v>&lt;177 micron (NGR)</v>
      </c>
      <c r="L2766">
        <v>14</v>
      </c>
      <c r="M2766" t="s">
        <v>102</v>
      </c>
      <c r="N2766">
        <v>257</v>
      </c>
      <c r="O2766">
        <v>2</v>
      </c>
    </row>
    <row r="2767" spans="1:15" hidden="1" x14ac:dyDescent="0.3">
      <c r="A2767" t="s">
        <v>10540</v>
      </c>
      <c r="B2767" t="s">
        <v>10541</v>
      </c>
      <c r="C2767" s="1" t="str">
        <f t="shared" si="449"/>
        <v>21:0458</v>
      </c>
      <c r="D2767" s="1" t="str">
        <f t="shared" si="446"/>
        <v>21:0150</v>
      </c>
      <c r="E2767" t="s">
        <v>10542</v>
      </c>
      <c r="F2767" t="s">
        <v>10543</v>
      </c>
      <c r="H2767">
        <v>55.380130299999998</v>
      </c>
      <c r="I2767">
        <v>-128.09778729999999</v>
      </c>
      <c r="J2767" s="1" t="str">
        <f t="shared" si="447"/>
        <v>NGR bulk stream sediment</v>
      </c>
      <c r="K2767" s="1" t="str">
        <f t="shared" si="448"/>
        <v>&lt;177 micron (NGR)</v>
      </c>
      <c r="L2767">
        <v>14</v>
      </c>
      <c r="M2767" t="s">
        <v>107</v>
      </c>
      <c r="N2767">
        <v>258</v>
      </c>
      <c r="O2767">
        <v>1</v>
      </c>
    </row>
    <row r="2768" spans="1:15" hidden="1" x14ac:dyDescent="0.3">
      <c r="A2768" t="s">
        <v>10544</v>
      </c>
      <c r="B2768" t="s">
        <v>10545</v>
      </c>
      <c r="C2768" s="1" t="str">
        <f t="shared" si="449"/>
        <v>21:0458</v>
      </c>
      <c r="D2768" s="1" t="str">
        <f t="shared" si="446"/>
        <v>21:0150</v>
      </c>
      <c r="E2768" t="s">
        <v>10546</v>
      </c>
      <c r="F2768" t="s">
        <v>10547</v>
      </c>
      <c r="H2768">
        <v>55.601010700000003</v>
      </c>
      <c r="I2768">
        <v>-128.4095792</v>
      </c>
      <c r="J2768" s="1" t="str">
        <f t="shared" si="447"/>
        <v>NGR bulk stream sediment</v>
      </c>
      <c r="K2768" s="1" t="str">
        <f t="shared" si="448"/>
        <v>&lt;177 micron (NGR)</v>
      </c>
      <c r="L2768">
        <v>14</v>
      </c>
      <c r="M2768" t="s">
        <v>112</v>
      </c>
      <c r="N2768">
        <v>259</v>
      </c>
      <c r="O2768">
        <v>1</v>
      </c>
    </row>
    <row r="2769" spans="1:15" hidden="1" x14ac:dyDescent="0.3">
      <c r="A2769" t="s">
        <v>10548</v>
      </c>
      <c r="B2769" t="s">
        <v>10549</v>
      </c>
      <c r="C2769" s="1" t="str">
        <f t="shared" si="449"/>
        <v>21:0458</v>
      </c>
      <c r="D2769" s="1" t="str">
        <f t="shared" si="446"/>
        <v>21:0150</v>
      </c>
      <c r="E2769" t="s">
        <v>10550</v>
      </c>
      <c r="F2769" t="s">
        <v>10551</v>
      </c>
      <c r="H2769">
        <v>55.270142499999999</v>
      </c>
      <c r="I2769">
        <v>-128.04952080000001</v>
      </c>
      <c r="J2769" s="1" t="str">
        <f t="shared" si="447"/>
        <v>NGR bulk stream sediment</v>
      </c>
      <c r="K2769" s="1" t="str">
        <f t="shared" si="448"/>
        <v>&lt;177 micron (NGR)</v>
      </c>
      <c r="L2769">
        <v>15</v>
      </c>
      <c r="M2769" t="s">
        <v>19</v>
      </c>
      <c r="N2769">
        <v>260</v>
      </c>
      <c r="O2769">
        <v>1</v>
      </c>
    </row>
    <row r="2770" spans="1:15" hidden="1" x14ac:dyDescent="0.3">
      <c r="A2770" t="s">
        <v>10552</v>
      </c>
      <c r="B2770" t="s">
        <v>10553</v>
      </c>
      <c r="C2770" s="1" t="str">
        <f t="shared" si="449"/>
        <v>21:0458</v>
      </c>
      <c r="D2770" s="1" t="str">
        <f>HYPERLINK("https://geochem.nrcan.gc.ca/cdogs/content/svy/svy_e.htm", "")</f>
        <v/>
      </c>
      <c r="G2770" s="1" t="str">
        <f>HYPERLINK("https://geochem.nrcan.gc.ca/cdogs/content/cr_/cr_00121_e.htm", "121")</f>
        <v>121</v>
      </c>
      <c r="J2770" t="s">
        <v>31</v>
      </c>
      <c r="K2770" t="s">
        <v>32</v>
      </c>
      <c r="L2770">
        <v>15</v>
      </c>
      <c r="M2770" t="s">
        <v>33</v>
      </c>
      <c r="N2770">
        <v>261</v>
      </c>
      <c r="O2770">
        <v>3</v>
      </c>
    </row>
    <row r="2771" spans="1:15" hidden="1" x14ac:dyDescent="0.3">
      <c r="A2771" t="s">
        <v>10554</v>
      </c>
      <c r="B2771" t="s">
        <v>10555</v>
      </c>
      <c r="C2771" s="1" t="str">
        <f t="shared" si="449"/>
        <v>21:0458</v>
      </c>
      <c r="D2771" s="1" t="str">
        <f t="shared" ref="D2771:D2795" si="450">HYPERLINK("https://geochem.nrcan.gc.ca/cdogs/content/svy/svy210150_e.htm", "21:0150")</f>
        <v>21:0150</v>
      </c>
      <c r="E2771" t="s">
        <v>10556</v>
      </c>
      <c r="F2771" t="s">
        <v>10557</v>
      </c>
      <c r="H2771">
        <v>55.583539399999999</v>
      </c>
      <c r="I2771">
        <v>-128.3853771</v>
      </c>
      <c r="J2771" s="1" t="str">
        <f t="shared" ref="J2771:J2795" si="451">HYPERLINK("https://geochem.nrcan.gc.ca/cdogs/content/kwd/kwd020030_e.htm", "NGR bulk stream sediment")</f>
        <v>NGR bulk stream sediment</v>
      </c>
      <c r="K2771" s="1" t="str">
        <f t="shared" ref="K2771:K2795" si="452">HYPERLINK("https://geochem.nrcan.gc.ca/cdogs/content/kwd/kwd080006_e.htm", "&lt;177 micron (NGR)")</f>
        <v>&lt;177 micron (NGR)</v>
      </c>
      <c r="L2771">
        <v>15</v>
      </c>
      <c r="M2771" t="s">
        <v>24</v>
      </c>
      <c r="N2771">
        <v>262</v>
      </c>
      <c r="O2771">
        <v>2</v>
      </c>
    </row>
    <row r="2772" spans="1:15" hidden="1" x14ac:dyDescent="0.3">
      <c r="A2772" t="s">
        <v>10558</v>
      </c>
      <c r="B2772" t="s">
        <v>10559</v>
      </c>
      <c r="C2772" s="1" t="str">
        <f t="shared" si="449"/>
        <v>21:0458</v>
      </c>
      <c r="D2772" s="1" t="str">
        <f t="shared" si="450"/>
        <v>21:0150</v>
      </c>
      <c r="E2772" t="s">
        <v>10556</v>
      </c>
      <c r="F2772" t="s">
        <v>10560</v>
      </c>
      <c r="H2772">
        <v>55.583539399999999</v>
      </c>
      <c r="I2772">
        <v>-128.3853771</v>
      </c>
      <c r="J2772" s="1" t="str">
        <f t="shared" si="451"/>
        <v>NGR bulk stream sediment</v>
      </c>
      <c r="K2772" s="1" t="str">
        <f t="shared" si="452"/>
        <v>&lt;177 micron (NGR)</v>
      </c>
      <c r="L2772">
        <v>15</v>
      </c>
      <c r="M2772" t="s">
        <v>28</v>
      </c>
      <c r="N2772">
        <v>263</v>
      </c>
      <c r="O2772">
        <v>2</v>
      </c>
    </row>
    <row r="2773" spans="1:15" hidden="1" x14ac:dyDescent="0.3">
      <c r="A2773" t="s">
        <v>10561</v>
      </c>
      <c r="B2773" t="s">
        <v>10562</v>
      </c>
      <c r="C2773" s="1" t="str">
        <f t="shared" si="449"/>
        <v>21:0458</v>
      </c>
      <c r="D2773" s="1" t="str">
        <f t="shared" si="450"/>
        <v>21:0150</v>
      </c>
      <c r="E2773" t="s">
        <v>10563</v>
      </c>
      <c r="F2773" t="s">
        <v>10564</v>
      </c>
      <c r="H2773">
        <v>55.569648600000001</v>
      </c>
      <c r="I2773">
        <v>-128.36085460000001</v>
      </c>
      <c r="J2773" s="1" t="str">
        <f t="shared" si="451"/>
        <v>NGR bulk stream sediment</v>
      </c>
      <c r="K2773" s="1" t="str">
        <f t="shared" si="452"/>
        <v>&lt;177 micron (NGR)</v>
      </c>
      <c r="L2773">
        <v>15</v>
      </c>
      <c r="M2773" t="s">
        <v>38</v>
      </c>
      <c r="N2773">
        <v>264</v>
      </c>
      <c r="O2773">
        <v>2</v>
      </c>
    </row>
    <row r="2774" spans="1:15" hidden="1" x14ac:dyDescent="0.3">
      <c r="A2774" t="s">
        <v>10565</v>
      </c>
      <c r="B2774" t="s">
        <v>10566</v>
      </c>
      <c r="C2774" s="1" t="str">
        <f t="shared" si="449"/>
        <v>21:0458</v>
      </c>
      <c r="D2774" s="1" t="str">
        <f t="shared" si="450"/>
        <v>21:0150</v>
      </c>
      <c r="E2774" t="s">
        <v>10567</v>
      </c>
      <c r="F2774" t="s">
        <v>10568</v>
      </c>
      <c r="H2774">
        <v>55.517730299999997</v>
      </c>
      <c r="I2774">
        <v>-128.28289770000001</v>
      </c>
      <c r="J2774" s="1" t="str">
        <f t="shared" si="451"/>
        <v>NGR bulk stream sediment</v>
      </c>
      <c r="K2774" s="1" t="str">
        <f t="shared" si="452"/>
        <v>&lt;177 micron (NGR)</v>
      </c>
      <c r="L2774">
        <v>15</v>
      </c>
      <c r="M2774" t="s">
        <v>43</v>
      </c>
      <c r="N2774">
        <v>265</v>
      </c>
      <c r="O2774">
        <v>1</v>
      </c>
    </row>
    <row r="2775" spans="1:15" hidden="1" x14ac:dyDescent="0.3">
      <c r="A2775" t="s">
        <v>10569</v>
      </c>
      <c r="B2775" t="s">
        <v>10570</v>
      </c>
      <c r="C2775" s="1" t="str">
        <f t="shared" si="449"/>
        <v>21:0458</v>
      </c>
      <c r="D2775" s="1" t="str">
        <f t="shared" si="450"/>
        <v>21:0150</v>
      </c>
      <c r="E2775" t="s">
        <v>10571</v>
      </c>
      <c r="F2775" t="s">
        <v>10572</v>
      </c>
      <c r="H2775">
        <v>55.473967299999998</v>
      </c>
      <c r="I2775">
        <v>-128.23352259999999</v>
      </c>
      <c r="J2775" s="1" t="str">
        <f t="shared" si="451"/>
        <v>NGR bulk stream sediment</v>
      </c>
      <c r="K2775" s="1" t="str">
        <f t="shared" si="452"/>
        <v>&lt;177 micron (NGR)</v>
      </c>
      <c r="L2775">
        <v>15</v>
      </c>
      <c r="M2775" t="s">
        <v>48</v>
      </c>
      <c r="N2775">
        <v>266</v>
      </c>
      <c r="O2775">
        <v>1</v>
      </c>
    </row>
    <row r="2776" spans="1:15" hidden="1" x14ac:dyDescent="0.3">
      <c r="A2776" t="s">
        <v>10573</v>
      </c>
      <c r="B2776" t="s">
        <v>10574</v>
      </c>
      <c r="C2776" s="1" t="str">
        <f t="shared" si="449"/>
        <v>21:0458</v>
      </c>
      <c r="D2776" s="1" t="str">
        <f t="shared" si="450"/>
        <v>21:0150</v>
      </c>
      <c r="E2776" t="s">
        <v>10550</v>
      </c>
      <c r="F2776" t="s">
        <v>10575</v>
      </c>
      <c r="H2776">
        <v>55.270142499999999</v>
      </c>
      <c r="I2776">
        <v>-128.04952080000001</v>
      </c>
      <c r="J2776" s="1" t="str">
        <f t="shared" si="451"/>
        <v>NGR bulk stream sediment</v>
      </c>
      <c r="K2776" s="1" t="str">
        <f t="shared" si="452"/>
        <v>&lt;177 micron (NGR)</v>
      </c>
      <c r="L2776">
        <v>15</v>
      </c>
      <c r="M2776" t="s">
        <v>72</v>
      </c>
      <c r="N2776">
        <v>267</v>
      </c>
      <c r="O2776">
        <v>1</v>
      </c>
    </row>
    <row r="2777" spans="1:15" hidden="1" x14ac:dyDescent="0.3">
      <c r="A2777" t="s">
        <v>10576</v>
      </c>
      <c r="B2777" t="s">
        <v>10577</v>
      </c>
      <c r="C2777" s="1" t="str">
        <f t="shared" si="449"/>
        <v>21:0458</v>
      </c>
      <c r="D2777" s="1" t="str">
        <f t="shared" si="450"/>
        <v>21:0150</v>
      </c>
      <c r="E2777" t="s">
        <v>10578</v>
      </c>
      <c r="F2777" t="s">
        <v>10579</v>
      </c>
      <c r="H2777">
        <v>55.261811600000001</v>
      </c>
      <c r="I2777">
        <v>-128.0209074</v>
      </c>
      <c r="J2777" s="1" t="str">
        <f t="shared" si="451"/>
        <v>NGR bulk stream sediment</v>
      </c>
      <c r="K2777" s="1" t="str">
        <f t="shared" si="452"/>
        <v>&lt;177 micron (NGR)</v>
      </c>
      <c r="L2777">
        <v>15</v>
      </c>
      <c r="M2777" t="s">
        <v>53</v>
      </c>
      <c r="N2777">
        <v>268</v>
      </c>
      <c r="O2777">
        <v>1</v>
      </c>
    </row>
    <row r="2778" spans="1:15" hidden="1" x14ac:dyDescent="0.3">
      <c r="A2778" t="s">
        <v>10580</v>
      </c>
      <c r="B2778" t="s">
        <v>10581</v>
      </c>
      <c r="C2778" s="1" t="str">
        <f t="shared" si="449"/>
        <v>21:0458</v>
      </c>
      <c r="D2778" s="1" t="str">
        <f t="shared" si="450"/>
        <v>21:0150</v>
      </c>
      <c r="E2778" t="s">
        <v>10582</v>
      </c>
      <c r="F2778" t="s">
        <v>10583</v>
      </c>
      <c r="H2778">
        <v>55.251598799999996</v>
      </c>
      <c r="I2778">
        <v>-128.0202146</v>
      </c>
      <c r="J2778" s="1" t="str">
        <f t="shared" si="451"/>
        <v>NGR bulk stream sediment</v>
      </c>
      <c r="K2778" s="1" t="str">
        <f t="shared" si="452"/>
        <v>&lt;177 micron (NGR)</v>
      </c>
      <c r="L2778">
        <v>15</v>
      </c>
      <c r="M2778" t="s">
        <v>58</v>
      </c>
      <c r="N2778">
        <v>269</v>
      </c>
      <c r="O2778">
        <v>1</v>
      </c>
    </row>
    <row r="2779" spans="1:15" hidden="1" x14ac:dyDescent="0.3">
      <c r="A2779" t="s">
        <v>10584</v>
      </c>
      <c r="B2779" t="s">
        <v>10585</v>
      </c>
      <c r="C2779" s="1" t="str">
        <f t="shared" si="449"/>
        <v>21:0458</v>
      </c>
      <c r="D2779" s="1" t="str">
        <f t="shared" si="450"/>
        <v>21:0150</v>
      </c>
      <c r="E2779" t="s">
        <v>10586</v>
      </c>
      <c r="F2779" t="s">
        <v>10587</v>
      </c>
      <c r="H2779">
        <v>55.2405629</v>
      </c>
      <c r="I2779">
        <v>-128.01672719999999</v>
      </c>
      <c r="J2779" s="1" t="str">
        <f t="shared" si="451"/>
        <v>NGR bulk stream sediment</v>
      </c>
      <c r="K2779" s="1" t="str">
        <f t="shared" si="452"/>
        <v>&lt;177 micron (NGR)</v>
      </c>
      <c r="L2779">
        <v>15</v>
      </c>
      <c r="M2779" t="s">
        <v>63</v>
      </c>
      <c r="N2779">
        <v>270</v>
      </c>
      <c r="O2779">
        <v>1</v>
      </c>
    </row>
    <row r="2780" spans="1:15" hidden="1" x14ac:dyDescent="0.3">
      <c r="A2780" t="s">
        <v>10588</v>
      </c>
      <c r="B2780" t="s">
        <v>10589</v>
      </c>
      <c r="C2780" s="1" t="str">
        <f t="shared" si="449"/>
        <v>21:0458</v>
      </c>
      <c r="D2780" s="1" t="str">
        <f t="shared" si="450"/>
        <v>21:0150</v>
      </c>
      <c r="E2780" t="s">
        <v>10590</v>
      </c>
      <c r="F2780" t="s">
        <v>10591</v>
      </c>
      <c r="H2780">
        <v>55.2268179</v>
      </c>
      <c r="I2780">
        <v>-128.01719220000001</v>
      </c>
      <c r="J2780" s="1" t="str">
        <f t="shared" si="451"/>
        <v>NGR bulk stream sediment</v>
      </c>
      <c r="K2780" s="1" t="str">
        <f t="shared" si="452"/>
        <v>&lt;177 micron (NGR)</v>
      </c>
      <c r="L2780">
        <v>15</v>
      </c>
      <c r="M2780" t="s">
        <v>68</v>
      </c>
      <c r="N2780">
        <v>271</v>
      </c>
      <c r="O2780">
        <v>1</v>
      </c>
    </row>
    <row r="2781" spans="1:15" hidden="1" x14ac:dyDescent="0.3">
      <c r="A2781" t="s">
        <v>10592</v>
      </c>
      <c r="B2781" t="s">
        <v>10593</v>
      </c>
      <c r="C2781" s="1" t="str">
        <f t="shared" si="449"/>
        <v>21:0458</v>
      </c>
      <c r="D2781" s="1" t="str">
        <f t="shared" si="450"/>
        <v>21:0150</v>
      </c>
      <c r="E2781" t="s">
        <v>10594</v>
      </c>
      <c r="F2781" t="s">
        <v>10595</v>
      </c>
      <c r="H2781">
        <v>55.204932399999997</v>
      </c>
      <c r="I2781">
        <v>-128.04034350000001</v>
      </c>
      <c r="J2781" s="1" t="str">
        <f t="shared" si="451"/>
        <v>NGR bulk stream sediment</v>
      </c>
      <c r="K2781" s="1" t="str">
        <f t="shared" si="452"/>
        <v>&lt;177 micron (NGR)</v>
      </c>
      <c r="L2781">
        <v>15</v>
      </c>
      <c r="M2781" t="s">
        <v>77</v>
      </c>
      <c r="N2781">
        <v>272</v>
      </c>
      <c r="O2781">
        <v>1</v>
      </c>
    </row>
    <row r="2782" spans="1:15" hidden="1" x14ac:dyDescent="0.3">
      <c r="A2782" t="s">
        <v>10596</v>
      </c>
      <c r="B2782" t="s">
        <v>10597</v>
      </c>
      <c r="C2782" s="1" t="str">
        <f t="shared" si="449"/>
        <v>21:0458</v>
      </c>
      <c r="D2782" s="1" t="str">
        <f t="shared" si="450"/>
        <v>21:0150</v>
      </c>
      <c r="E2782" t="s">
        <v>10598</v>
      </c>
      <c r="F2782" t="s">
        <v>10599</v>
      </c>
      <c r="H2782">
        <v>55.191903699999997</v>
      </c>
      <c r="I2782">
        <v>-128.0370911</v>
      </c>
      <c r="J2782" s="1" t="str">
        <f t="shared" si="451"/>
        <v>NGR bulk stream sediment</v>
      </c>
      <c r="K2782" s="1" t="str">
        <f t="shared" si="452"/>
        <v>&lt;177 micron (NGR)</v>
      </c>
      <c r="L2782">
        <v>15</v>
      </c>
      <c r="M2782" t="s">
        <v>82</v>
      </c>
      <c r="N2782">
        <v>273</v>
      </c>
      <c r="O2782">
        <v>1</v>
      </c>
    </row>
    <row r="2783" spans="1:15" hidden="1" x14ac:dyDescent="0.3">
      <c r="A2783" t="s">
        <v>10600</v>
      </c>
      <c r="B2783" t="s">
        <v>10601</v>
      </c>
      <c r="C2783" s="1" t="str">
        <f t="shared" si="449"/>
        <v>21:0458</v>
      </c>
      <c r="D2783" s="1" t="str">
        <f t="shared" si="450"/>
        <v>21:0150</v>
      </c>
      <c r="E2783" t="s">
        <v>10602</v>
      </c>
      <c r="F2783" t="s">
        <v>10603</v>
      </c>
      <c r="H2783">
        <v>55.399843099999998</v>
      </c>
      <c r="I2783">
        <v>-128.20648489999999</v>
      </c>
      <c r="J2783" s="1" t="str">
        <f t="shared" si="451"/>
        <v>NGR bulk stream sediment</v>
      </c>
      <c r="K2783" s="1" t="str">
        <f t="shared" si="452"/>
        <v>&lt;177 micron (NGR)</v>
      </c>
      <c r="L2783">
        <v>15</v>
      </c>
      <c r="M2783" t="s">
        <v>87</v>
      </c>
      <c r="N2783">
        <v>274</v>
      </c>
      <c r="O2783">
        <v>1</v>
      </c>
    </row>
    <row r="2784" spans="1:15" hidden="1" x14ac:dyDescent="0.3">
      <c r="A2784" t="s">
        <v>10604</v>
      </c>
      <c r="B2784" t="s">
        <v>10605</v>
      </c>
      <c r="C2784" s="1" t="str">
        <f t="shared" si="449"/>
        <v>21:0458</v>
      </c>
      <c r="D2784" s="1" t="str">
        <f t="shared" si="450"/>
        <v>21:0150</v>
      </c>
      <c r="E2784" t="s">
        <v>10606</v>
      </c>
      <c r="F2784" t="s">
        <v>10607</v>
      </c>
      <c r="H2784">
        <v>55.524538200000002</v>
      </c>
      <c r="I2784">
        <v>-128.2332562</v>
      </c>
      <c r="J2784" s="1" t="str">
        <f t="shared" si="451"/>
        <v>NGR bulk stream sediment</v>
      </c>
      <c r="K2784" s="1" t="str">
        <f t="shared" si="452"/>
        <v>&lt;177 micron (NGR)</v>
      </c>
      <c r="L2784">
        <v>15</v>
      </c>
      <c r="M2784" t="s">
        <v>92</v>
      </c>
      <c r="N2784">
        <v>275</v>
      </c>
      <c r="O2784">
        <v>1</v>
      </c>
    </row>
    <row r="2785" spans="1:15" hidden="1" x14ac:dyDescent="0.3">
      <c r="A2785" t="s">
        <v>10608</v>
      </c>
      <c r="B2785" t="s">
        <v>10609</v>
      </c>
      <c r="C2785" s="1" t="str">
        <f t="shared" si="449"/>
        <v>21:0458</v>
      </c>
      <c r="D2785" s="1" t="str">
        <f t="shared" si="450"/>
        <v>21:0150</v>
      </c>
      <c r="E2785" t="s">
        <v>10610</v>
      </c>
      <c r="F2785" t="s">
        <v>10611</v>
      </c>
      <c r="H2785">
        <v>55.506563900000003</v>
      </c>
      <c r="I2785">
        <v>-128.25922220000001</v>
      </c>
      <c r="J2785" s="1" t="str">
        <f t="shared" si="451"/>
        <v>NGR bulk stream sediment</v>
      </c>
      <c r="K2785" s="1" t="str">
        <f t="shared" si="452"/>
        <v>&lt;177 micron (NGR)</v>
      </c>
      <c r="L2785">
        <v>15</v>
      </c>
      <c r="M2785" t="s">
        <v>97</v>
      </c>
      <c r="N2785">
        <v>276</v>
      </c>
      <c r="O2785">
        <v>1</v>
      </c>
    </row>
    <row r="2786" spans="1:15" hidden="1" x14ac:dyDescent="0.3">
      <c r="A2786" t="s">
        <v>10612</v>
      </c>
      <c r="B2786" t="s">
        <v>10613</v>
      </c>
      <c r="C2786" s="1" t="str">
        <f t="shared" si="449"/>
        <v>21:0458</v>
      </c>
      <c r="D2786" s="1" t="str">
        <f t="shared" si="450"/>
        <v>21:0150</v>
      </c>
      <c r="E2786" t="s">
        <v>10614</v>
      </c>
      <c r="F2786" t="s">
        <v>10615</v>
      </c>
      <c r="H2786">
        <v>55.168896199999999</v>
      </c>
      <c r="I2786">
        <v>-128.99642130000001</v>
      </c>
      <c r="J2786" s="1" t="str">
        <f t="shared" si="451"/>
        <v>NGR bulk stream sediment</v>
      </c>
      <c r="K2786" s="1" t="str">
        <f t="shared" si="452"/>
        <v>&lt;177 micron (NGR)</v>
      </c>
      <c r="L2786">
        <v>16</v>
      </c>
      <c r="M2786" t="s">
        <v>19</v>
      </c>
      <c r="N2786">
        <v>277</v>
      </c>
      <c r="O2786">
        <v>1</v>
      </c>
    </row>
    <row r="2787" spans="1:15" hidden="1" x14ac:dyDescent="0.3">
      <c r="A2787" t="s">
        <v>10616</v>
      </c>
      <c r="B2787" t="s">
        <v>10617</v>
      </c>
      <c r="C2787" s="1" t="str">
        <f t="shared" si="449"/>
        <v>21:0458</v>
      </c>
      <c r="D2787" s="1" t="str">
        <f t="shared" si="450"/>
        <v>21:0150</v>
      </c>
      <c r="E2787" t="s">
        <v>10618</v>
      </c>
      <c r="F2787" t="s">
        <v>10619</v>
      </c>
      <c r="H2787">
        <v>55.1789603</v>
      </c>
      <c r="I2787">
        <v>-129.01113330000001</v>
      </c>
      <c r="J2787" s="1" t="str">
        <f t="shared" si="451"/>
        <v>NGR bulk stream sediment</v>
      </c>
      <c r="K2787" s="1" t="str">
        <f t="shared" si="452"/>
        <v>&lt;177 micron (NGR)</v>
      </c>
      <c r="L2787">
        <v>16</v>
      </c>
      <c r="M2787" t="s">
        <v>38</v>
      </c>
      <c r="N2787">
        <v>278</v>
      </c>
      <c r="O2787">
        <v>1</v>
      </c>
    </row>
    <row r="2788" spans="1:15" hidden="1" x14ac:dyDescent="0.3">
      <c r="A2788" t="s">
        <v>10620</v>
      </c>
      <c r="B2788" t="s">
        <v>10621</v>
      </c>
      <c r="C2788" s="1" t="str">
        <f t="shared" si="449"/>
        <v>21:0458</v>
      </c>
      <c r="D2788" s="1" t="str">
        <f t="shared" si="450"/>
        <v>21:0150</v>
      </c>
      <c r="E2788" t="s">
        <v>10614</v>
      </c>
      <c r="F2788" t="s">
        <v>10622</v>
      </c>
      <c r="H2788">
        <v>55.168896199999999</v>
      </c>
      <c r="I2788">
        <v>-128.99642130000001</v>
      </c>
      <c r="J2788" s="1" t="str">
        <f t="shared" si="451"/>
        <v>NGR bulk stream sediment</v>
      </c>
      <c r="K2788" s="1" t="str">
        <f t="shared" si="452"/>
        <v>&lt;177 micron (NGR)</v>
      </c>
      <c r="L2788">
        <v>16</v>
      </c>
      <c r="M2788" t="s">
        <v>72</v>
      </c>
      <c r="N2788">
        <v>279</v>
      </c>
      <c r="O2788">
        <v>1</v>
      </c>
    </row>
    <row r="2789" spans="1:15" hidden="1" x14ac:dyDescent="0.3">
      <c r="A2789" t="s">
        <v>10623</v>
      </c>
      <c r="B2789" t="s">
        <v>10624</v>
      </c>
      <c r="C2789" s="1" t="str">
        <f t="shared" si="449"/>
        <v>21:0458</v>
      </c>
      <c r="D2789" s="1" t="str">
        <f t="shared" si="450"/>
        <v>21:0150</v>
      </c>
      <c r="E2789" t="s">
        <v>10625</v>
      </c>
      <c r="F2789" t="s">
        <v>10626</v>
      </c>
      <c r="H2789">
        <v>55.004011499999997</v>
      </c>
      <c r="I2789">
        <v>-129.33562209999999</v>
      </c>
      <c r="J2789" s="1" t="str">
        <f t="shared" si="451"/>
        <v>NGR bulk stream sediment</v>
      </c>
      <c r="K2789" s="1" t="str">
        <f t="shared" si="452"/>
        <v>&lt;177 micron (NGR)</v>
      </c>
      <c r="L2789">
        <v>16</v>
      </c>
      <c r="M2789" t="s">
        <v>43</v>
      </c>
      <c r="N2789">
        <v>280</v>
      </c>
      <c r="O2789">
        <v>14</v>
      </c>
    </row>
    <row r="2790" spans="1:15" hidden="1" x14ac:dyDescent="0.3">
      <c r="A2790" t="s">
        <v>10627</v>
      </c>
      <c r="B2790" t="s">
        <v>10628</v>
      </c>
      <c r="C2790" s="1" t="str">
        <f t="shared" si="449"/>
        <v>21:0458</v>
      </c>
      <c r="D2790" s="1" t="str">
        <f t="shared" si="450"/>
        <v>21:0150</v>
      </c>
      <c r="E2790" t="s">
        <v>10629</v>
      </c>
      <c r="F2790" t="s">
        <v>10630</v>
      </c>
      <c r="H2790">
        <v>55.018135800000003</v>
      </c>
      <c r="I2790">
        <v>-129.3642035</v>
      </c>
      <c r="J2790" s="1" t="str">
        <f t="shared" si="451"/>
        <v>NGR bulk stream sediment</v>
      </c>
      <c r="K2790" s="1" t="str">
        <f t="shared" si="452"/>
        <v>&lt;177 micron (NGR)</v>
      </c>
      <c r="L2790">
        <v>16</v>
      </c>
      <c r="M2790" t="s">
        <v>48</v>
      </c>
      <c r="N2790">
        <v>281</v>
      </c>
      <c r="O2790">
        <v>5</v>
      </c>
    </row>
    <row r="2791" spans="1:15" hidden="1" x14ac:dyDescent="0.3">
      <c r="A2791" t="s">
        <v>10631</v>
      </c>
      <c r="B2791" t="s">
        <v>10632</v>
      </c>
      <c r="C2791" s="1" t="str">
        <f t="shared" si="449"/>
        <v>21:0458</v>
      </c>
      <c r="D2791" s="1" t="str">
        <f t="shared" si="450"/>
        <v>21:0150</v>
      </c>
      <c r="E2791" t="s">
        <v>10633</v>
      </c>
      <c r="F2791" t="s">
        <v>10634</v>
      </c>
      <c r="H2791">
        <v>55.018297400000002</v>
      </c>
      <c r="I2791">
        <v>-129.3422798</v>
      </c>
      <c r="J2791" s="1" t="str">
        <f t="shared" si="451"/>
        <v>NGR bulk stream sediment</v>
      </c>
      <c r="K2791" s="1" t="str">
        <f t="shared" si="452"/>
        <v>&lt;177 micron (NGR)</v>
      </c>
      <c r="L2791">
        <v>16</v>
      </c>
      <c r="M2791" t="s">
        <v>53</v>
      </c>
      <c r="N2791">
        <v>282</v>
      </c>
      <c r="O2791">
        <v>6</v>
      </c>
    </row>
    <row r="2792" spans="1:15" hidden="1" x14ac:dyDescent="0.3">
      <c r="A2792" t="s">
        <v>10635</v>
      </c>
      <c r="B2792" t="s">
        <v>10636</v>
      </c>
      <c r="C2792" s="1" t="str">
        <f t="shared" si="449"/>
        <v>21:0458</v>
      </c>
      <c r="D2792" s="1" t="str">
        <f t="shared" si="450"/>
        <v>21:0150</v>
      </c>
      <c r="E2792" t="s">
        <v>10637</v>
      </c>
      <c r="F2792" t="s">
        <v>10638</v>
      </c>
      <c r="H2792">
        <v>55.037264899999997</v>
      </c>
      <c r="I2792">
        <v>-129.36131180000001</v>
      </c>
      <c r="J2792" s="1" t="str">
        <f t="shared" si="451"/>
        <v>NGR bulk stream sediment</v>
      </c>
      <c r="K2792" s="1" t="str">
        <f t="shared" si="452"/>
        <v>&lt;177 micron (NGR)</v>
      </c>
      <c r="L2792">
        <v>16</v>
      </c>
      <c r="M2792" t="s">
        <v>24</v>
      </c>
      <c r="N2792">
        <v>283</v>
      </c>
      <c r="O2792">
        <v>2</v>
      </c>
    </row>
    <row r="2793" spans="1:15" hidden="1" x14ac:dyDescent="0.3">
      <c r="A2793" t="s">
        <v>10639</v>
      </c>
      <c r="B2793" t="s">
        <v>10640</v>
      </c>
      <c r="C2793" s="1" t="str">
        <f t="shared" si="449"/>
        <v>21:0458</v>
      </c>
      <c r="D2793" s="1" t="str">
        <f t="shared" si="450"/>
        <v>21:0150</v>
      </c>
      <c r="E2793" t="s">
        <v>10637</v>
      </c>
      <c r="F2793" t="s">
        <v>10641</v>
      </c>
      <c r="H2793">
        <v>55.037264899999997</v>
      </c>
      <c r="I2793">
        <v>-129.36131180000001</v>
      </c>
      <c r="J2793" s="1" t="str">
        <f t="shared" si="451"/>
        <v>NGR bulk stream sediment</v>
      </c>
      <c r="K2793" s="1" t="str">
        <f t="shared" si="452"/>
        <v>&lt;177 micron (NGR)</v>
      </c>
      <c r="L2793">
        <v>16</v>
      </c>
      <c r="M2793" t="s">
        <v>28</v>
      </c>
      <c r="N2793">
        <v>284</v>
      </c>
      <c r="O2793">
        <v>2</v>
      </c>
    </row>
    <row r="2794" spans="1:15" hidden="1" x14ac:dyDescent="0.3">
      <c r="A2794" t="s">
        <v>10642</v>
      </c>
      <c r="B2794" t="s">
        <v>10643</v>
      </c>
      <c r="C2794" s="1" t="str">
        <f t="shared" si="449"/>
        <v>21:0458</v>
      </c>
      <c r="D2794" s="1" t="str">
        <f t="shared" si="450"/>
        <v>21:0150</v>
      </c>
      <c r="E2794" t="s">
        <v>10644</v>
      </c>
      <c r="F2794" t="s">
        <v>10645</v>
      </c>
      <c r="H2794">
        <v>55.039713999999996</v>
      </c>
      <c r="I2794">
        <v>-129.36263270000001</v>
      </c>
      <c r="J2794" s="1" t="str">
        <f t="shared" si="451"/>
        <v>NGR bulk stream sediment</v>
      </c>
      <c r="K2794" s="1" t="str">
        <f t="shared" si="452"/>
        <v>&lt;177 micron (NGR)</v>
      </c>
      <c r="L2794">
        <v>16</v>
      </c>
      <c r="M2794" t="s">
        <v>58</v>
      </c>
      <c r="N2794">
        <v>285</v>
      </c>
      <c r="O2794">
        <v>1</v>
      </c>
    </row>
    <row r="2795" spans="1:15" hidden="1" x14ac:dyDescent="0.3">
      <c r="A2795" t="s">
        <v>10646</v>
      </c>
      <c r="B2795" t="s">
        <v>10647</v>
      </c>
      <c r="C2795" s="1" t="str">
        <f t="shared" si="449"/>
        <v>21:0458</v>
      </c>
      <c r="D2795" s="1" t="str">
        <f t="shared" si="450"/>
        <v>21:0150</v>
      </c>
      <c r="E2795" t="s">
        <v>10648</v>
      </c>
      <c r="F2795" t="s">
        <v>10649</v>
      </c>
      <c r="H2795">
        <v>55.047197199999999</v>
      </c>
      <c r="I2795">
        <v>-129.37227820000001</v>
      </c>
      <c r="J2795" s="1" t="str">
        <f t="shared" si="451"/>
        <v>NGR bulk stream sediment</v>
      </c>
      <c r="K2795" s="1" t="str">
        <f t="shared" si="452"/>
        <v>&lt;177 micron (NGR)</v>
      </c>
      <c r="L2795">
        <v>16</v>
      </c>
      <c r="M2795" t="s">
        <v>63</v>
      </c>
      <c r="N2795">
        <v>286</v>
      </c>
      <c r="O2795">
        <v>1</v>
      </c>
    </row>
    <row r="2796" spans="1:15" hidden="1" x14ac:dyDescent="0.3">
      <c r="A2796" t="s">
        <v>10650</v>
      </c>
      <c r="B2796" t="s">
        <v>10651</v>
      </c>
      <c r="C2796" s="1" t="str">
        <f t="shared" si="449"/>
        <v>21:0458</v>
      </c>
      <c r="D2796" s="1" t="str">
        <f>HYPERLINK("https://geochem.nrcan.gc.ca/cdogs/content/svy/svy_e.htm", "")</f>
        <v/>
      </c>
      <c r="G2796" s="1" t="str">
        <f>HYPERLINK("https://geochem.nrcan.gc.ca/cdogs/content/cr_/cr_00119_e.htm", "119")</f>
        <v>119</v>
      </c>
      <c r="J2796" t="s">
        <v>31</v>
      </c>
      <c r="K2796" t="s">
        <v>32</v>
      </c>
      <c r="L2796">
        <v>16</v>
      </c>
      <c r="M2796" t="s">
        <v>33</v>
      </c>
      <c r="N2796">
        <v>287</v>
      </c>
      <c r="O2796">
        <v>2</v>
      </c>
    </row>
    <row r="2797" spans="1:15" hidden="1" x14ac:dyDescent="0.3">
      <c r="A2797" t="s">
        <v>10652</v>
      </c>
      <c r="B2797" t="s">
        <v>10653</v>
      </c>
      <c r="C2797" s="1" t="str">
        <f t="shared" si="449"/>
        <v>21:0458</v>
      </c>
      <c r="D2797" s="1" t="str">
        <f t="shared" ref="D2797:D2809" si="453">HYPERLINK("https://geochem.nrcan.gc.ca/cdogs/content/svy/svy210150_e.htm", "21:0150")</f>
        <v>21:0150</v>
      </c>
      <c r="E2797" t="s">
        <v>10654</v>
      </c>
      <c r="F2797" t="s">
        <v>10655</v>
      </c>
      <c r="H2797">
        <v>55.076386800000002</v>
      </c>
      <c r="I2797">
        <v>-129.3764975</v>
      </c>
      <c r="J2797" s="1" t="str">
        <f t="shared" ref="J2797:J2809" si="454">HYPERLINK("https://geochem.nrcan.gc.ca/cdogs/content/kwd/kwd020030_e.htm", "NGR bulk stream sediment")</f>
        <v>NGR bulk stream sediment</v>
      </c>
      <c r="K2797" s="1" t="str">
        <f t="shared" ref="K2797:K2809" si="455">HYPERLINK("https://geochem.nrcan.gc.ca/cdogs/content/kwd/kwd080006_e.htm", "&lt;177 micron (NGR)")</f>
        <v>&lt;177 micron (NGR)</v>
      </c>
      <c r="L2797">
        <v>16</v>
      </c>
      <c r="M2797" t="s">
        <v>68</v>
      </c>
      <c r="N2797">
        <v>288</v>
      </c>
      <c r="O2797">
        <v>1</v>
      </c>
    </row>
    <row r="2798" spans="1:15" hidden="1" x14ac:dyDescent="0.3">
      <c r="A2798" t="s">
        <v>10656</v>
      </c>
      <c r="B2798" t="s">
        <v>10657</v>
      </c>
      <c r="C2798" s="1" t="str">
        <f t="shared" si="449"/>
        <v>21:0458</v>
      </c>
      <c r="D2798" s="1" t="str">
        <f t="shared" si="453"/>
        <v>21:0150</v>
      </c>
      <c r="E2798" t="s">
        <v>10658</v>
      </c>
      <c r="F2798" t="s">
        <v>10659</v>
      </c>
      <c r="H2798">
        <v>55.038633799999999</v>
      </c>
      <c r="I2798">
        <v>-129.41743120000001</v>
      </c>
      <c r="J2798" s="1" t="str">
        <f t="shared" si="454"/>
        <v>NGR bulk stream sediment</v>
      </c>
      <c r="K2798" s="1" t="str">
        <f t="shared" si="455"/>
        <v>&lt;177 micron (NGR)</v>
      </c>
      <c r="L2798">
        <v>16</v>
      </c>
      <c r="M2798" t="s">
        <v>77</v>
      </c>
      <c r="N2798">
        <v>289</v>
      </c>
      <c r="O2798">
        <v>1</v>
      </c>
    </row>
    <row r="2799" spans="1:15" hidden="1" x14ac:dyDescent="0.3">
      <c r="A2799" t="s">
        <v>10660</v>
      </c>
      <c r="B2799" t="s">
        <v>10661</v>
      </c>
      <c r="C2799" s="1" t="str">
        <f t="shared" si="449"/>
        <v>21:0458</v>
      </c>
      <c r="D2799" s="1" t="str">
        <f t="shared" si="453"/>
        <v>21:0150</v>
      </c>
      <c r="E2799" t="s">
        <v>10662</v>
      </c>
      <c r="F2799" t="s">
        <v>10663</v>
      </c>
      <c r="H2799">
        <v>55.037175400000002</v>
      </c>
      <c r="I2799">
        <v>-129.4745088</v>
      </c>
      <c r="J2799" s="1" t="str">
        <f t="shared" si="454"/>
        <v>NGR bulk stream sediment</v>
      </c>
      <c r="K2799" s="1" t="str">
        <f t="shared" si="455"/>
        <v>&lt;177 micron (NGR)</v>
      </c>
      <c r="L2799">
        <v>16</v>
      </c>
      <c r="M2799" t="s">
        <v>82</v>
      </c>
      <c r="N2799">
        <v>290</v>
      </c>
      <c r="O2799">
        <v>20</v>
      </c>
    </row>
    <row r="2800" spans="1:15" hidden="1" x14ac:dyDescent="0.3">
      <c r="A2800" t="s">
        <v>10664</v>
      </c>
      <c r="B2800" t="s">
        <v>10665</v>
      </c>
      <c r="C2800" s="1" t="str">
        <f t="shared" si="449"/>
        <v>21:0458</v>
      </c>
      <c r="D2800" s="1" t="str">
        <f t="shared" si="453"/>
        <v>21:0150</v>
      </c>
      <c r="E2800" t="s">
        <v>10666</v>
      </c>
      <c r="F2800" t="s">
        <v>10667</v>
      </c>
      <c r="H2800">
        <v>55.035438499999998</v>
      </c>
      <c r="I2800">
        <v>-129.4887727</v>
      </c>
      <c r="J2800" s="1" t="str">
        <f t="shared" si="454"/>
        <v>NGR bulk stream sediment</v>
      </c>
      <c r="K2800" s="1" t="str">
        <f t="shared" si="455"/>
        <v>&lt;177 micron (NGR)</v>
      </c>
      <c r="L2800">
        <v>16</v>
      </c>
      <c r="M2800" t="s">
        <v>87</v>
      </c>
      <c r="N2800">
        <v>291</v>
      </c>
      <c r="O2800">
        <v>9</v>
      </c>
    </row>
    <row r="2801" spans="1:15" hidden="1" x14ac:dyDescent="0.3">
      <c r="A2801" t="s">
        <v>10668</v>
      </c>
      <c r="B2801" t="s">
        <v>10669</v>
      </c>
      <c r="C2801" s="1" t="str">
        <f t="shared" si="449"/>
        <v>21:0458</v>
      </c>
      <c r="D2801" s="1" t="str">
        <f t="shared" si="453"/>
        <v>21:0150</v>
      </c>
      <c r="E2801" t="s">
        <v>10670</v>
      </c>
      <c r="F2801" t="s">
        <v>10671</v>
      </c>
      <c r="H2801">
        <v>55.0319596</v>
      </c>
      <c r="I2801">
        <v>-129.51731280000001</v>
      </c>
      <c r="J2801" s="1" t="str">
        <f t="shared" si="454"/>
        <v>NGR bulk stream sediment</v>
      </c>
      <c r="K2801" s="1" t="str">
        <f t="shared" si="455"/>
        <v>&lt;177 micron (NGR)</v>
      </c>
      <c r="L2801">
        <v>16</v>
      </c>
      <c r="M2801" t="s">
        <v>92</v>
      </c>
      <c r="N2801">
        <v>292</v>
      </c>
      <c r="O2801">
        <v>9</v>
      </c>
    </row>
    <row r="2802" spans="1:15" hidden="1" x14ac:dyDescent="0.3">
      <c r="A2802" t="s">
        <v>10672</v>
      </c>
      <c r="B2802" t="s">
        <v>10673</v>
      </c>
      <c r="C2802" s="1" t="str">
        <f t="shared" si="449"/>
        <v>21:0458</v>
      </c>
      <c r="D2802" s="1" t="str">
        <f t="shared" si="453"/>
        <v>21:0150</v>
      </c>
      <c r="E2802" t="s">
        <v>10674</v>
      </c>
      <c r="F2802" t="s">
        <v>10675</v>
      </c>
      <c r="H2802">
        <v>55.094776099999997</v>
      </c>
      <c r="I2802">
        <v>-129.40659429999999</v>
      </c>
      <c r="J2802" s="1" t="str">
        <f t="shared" si="454"/>
        <v>NGR bulk stream sediment</v>
      </c>
      <c r="K2802" s="1" t="str">
        <f t="shared" si="455"/>
        <v>&lt;177 micron (NGR)</v>
      </c>
      <c r="L2802">
        <v>16</v>
      </c>
      <c r="M2802" t="s">
        <v>97</v>
      </c>
      <c r="N2802">
        <v>293</v>
      </c>
      <c r="O2802">
        <v>1</v>
      </c>
    </row>
    <row r="2803" spans="1:15" hidden="1" x14ac:dyDescent="0.3">
      <c r="A2803" t="s">
        <v>10676</v>
      </c>
      <c r="B2803" t="s">
        <v>10677</v>
      </c>
      <c r="C2803" s="1" t="str">
        <f t="shared" si="449"/>
        <v>21:0458</v>
      </c>
      <c r="D2803" s="1" t="str">
        <f t="shared" si="453"/>
        <v>21:0150</v>
      </c>
      <c r="E2803" t="s">
        <v>10678</v>
      </c>
      <c r="F2803" t="s">
        <v>10679</v>
      </c>
      <c r="H2803">
        <v>55.0295208</v>
      </c>
      <c r="I2803">
        <v>-129.44568169999999</v>
      </c>
      <c r="J2803" s="1" t="str">
        <f t="shared" si="454"/>
        <v>NGR bulk stream sediment</v>
      </c>
      <c r="K2803" s="1" t="str">
        <f t="shared" si="455"/>
        <v>&lt;177 micron (NGR)</v>
      </c>
      <c r="L2803">
        <v>16</v>
      </c>
      <c r="M2803" t="s">
        <v>102</v>
      </c>
      <c r="N2803">
        <v>294</v>
      </c>
      <c r="O2803">
        <v>2</v>
      </c>
    </row>
    <row r="2804" spans="1:15" hidden="1" x14ac:dyDescent="0.3">
      <c r="A2804" t="s">
        <v>10680</v>
      </c>
      <c r="B2804" t="s">
        <v>10681</v>
      </c>
      <c r="C2804" s="1" t="str">
        <f t="shared" si="449"/>
        <v>21:0458</v>
      </c>
      <c r="D2804" s="1" t="str">
        <f t="shared" si="453"/>
        <v>21:0150</v>
      </c>
      <c r="E2804" t="s">
        <v>10682</v>
      </c>
      <c r="F2804" t="s">
        <v>10683</v>
      </c>
      <c r="H2804">
        <v>55.028759999999998</v>
      </c>
      <c r="I2804">
        <v>-129.4497404</v>
      </c>
      <c r="J2804" s="1" t="str">
        <f t="shared" si="454"/>
        <v>NGR bulk stream sediment</v>
      </c>
      <c r="K2804" s="1" t="str">
        <f t="shared" si="455"/>
        <v>&lt;177 micron (NGR)</v>
      </c>
      <c r="L2804">
        <v>16</v>
      </c>
      <c r="M2804" t="s">
        <v>107</v>
      </c>
      <c r="N2804">
        <v>295</v>
      </c>
      <c r="O2804">
        <v>6</v>
      </c>
    </row>
    <row r="2805" spans="1:15" hidden="1" x14ac:dyDescent="0.3">
      <c r="A2805" t="s">
        <v>10684</v>
      </c>
      <c r="B2805" t="s">
        <v>10685</v>
      </c>
      <c r="C2805" s="1" t="str">
        <f t="shared" si="449"/>
        <v>21:0458</v>
      </c>
      <c r="D2805" s="1" t="str">
        <f t="shared" si="453"/>
        <v>21:0150</v>
      </c>
      <c r="E2805" t="s">
        <v>10686</v>
      </c>
      <c r="F2805" t="s">
        <v>10687</v>
      </c>
      <c r="H2805">
        <v>55.149066300000001</v>
      </c>
      <c r="I2805">
        <v>-129.3302831</v>
      </c>
      <c r="J2805" s="1" t="str">
        <f t="shared" si="454"/>
        <v>NGR bulk stream sediment</v>
      </c>
      <c r="K2805" s="1" t="str">
        <f t="shared" si="455"/>
        <v>&lt;177 micron (NGR)</v>
      </c>
      <c r="L2805">
        <v>16</v>
      </c>
      <c r="M2805" t="s">
        <v>112</v>
      </c>
      <c r="N2805">
        <v>296</v>
      </c>
      <c r="O2805">
        <v>2</v>
      </c>
    </row>
    <row r="2806" spans="1:15" hidden="1" x14ac:dyDescent="0.3">
      <c r="A2806" t="s">
        <v>10688</v>
      </c>
      <c r="B2806" t="s">
        <v>10689</v>
      </c>
      <c r="C2806" s="1" t="str">
        <f t="shared" si="449"/>
        <v>21:0458</v>
      </c>
      <c r="D2806" s="1" t="str">
        <f t="shared" si="453"/>
        <v>21:0150</v>
      </c>
      <c r="E2806" t="s">
        <v>10690</v>
      </c>
      <c r="F2806" t="s">
        <v>10691</v>
      </c>
      <c r="H2806">
        <v>55.091604400000001</v>
      </c>
      <c r="I2806">
        <v>-129.3687601</v>
      </c>
      <c r="J2806" s="1" t="str">
        <f t="shared" si="454"/>
        <v>NGR bulk stream sediment</v>
      </c>
      <c r="K2806" s="1" t="str">
        <f t="shared" si="455"/>
        <v>&lt;177 micron (NGR)</v>
      </c>
      <c r="L2806">
        <v>17</v>
      </c>
      <c r="M2806" t="s">
        <v>725</v>
      </c>
      <c r="N2806">
        <v>297</v>
      </c>
      <c r="O2806">
        <v>1</v>
      </c>
    </row>
    <row r="2807" spans="1:15" hidden="1" x14ac:dyDescent="0.3">
      <c r="A2807" t="s">
        <v>10692</v>
      </c>
      <c r="B2807" t="s">
        <v>10693</v>
      </c>
      <c r="C2807" s="1" t="str">
        <f t="shared" si="449"/>
        <v>21:0458</v>
      </c>
      <c r="D2807" s="1" t="str">
        <f t="shared" si="453"/>
        <v>21:0150</v>
      </c>
      <c r="E2807" t="s">
        <v>10694</v>
      </c>
      <c r="F2807" t="s">
        <v>10695</v>
      </c>
      <c r="H2807">
        <v>55.160304699999998</v>
      </c>
      <c r="I2807">
        <v>-128.98363019999999</v>
      </c>
      <c r="J2807" s="1" t="str">
        <f t="shared" si="454"/>
        <v>NGR bulk stream sediment</v>
      </c>
      <c r="K2807" s="1" t="str">
        <f t="shared" si="455"/>
        <v>&lt;177 micron (NGR)</v>
      </c>
      <c r="L2807">
        <v>17</v>
      </c>
      <c r="M2807" t="s">
        <v>38</v>
      </c>
      <c r="N2807">
        <v>298</v>
      </c>
      <c r="O2807">
        <v>1</v>
      </c>
    </row>
    <row r="2808" spans="1:15" hidden="1" x14ac:dyDescent="0.3">
      <c r="A2808" t="s">
        <v>10696</v>
      </c>
      <c r="B2808" t="s">
        <v>10697</v>
      </c>
      <c r="C2808" s="1" t="str">
        <f t="shared" si="449"/>
        <v>21:0458</v>
      </c>
      <c r="D2808" s="1" t="str">
        <f t="shared" si="453"/>
        <v>21:0150</v>
      </c>
      <c r="E2808" t="s">
        <v>10698</v>
      </c>
      <c r="F2808" t="s">
        <v>10699</v>
      </c>
      <c r="H2808">
        <v>55.151711599999999</v>
      </c>
      <c r="I2808">
        <v>-128.9672506</v>
      </c>
      <c r="J2808" s="1" t="str">
        <f t="shared" si="454"/>
        <v>NGR bulk stream sediment</v>
      </c>
      <c r="K2808" s="1" t="str">
        <f t="shared" si="455"/>
        <v>&lt;177 micron (NGR)</v>
      </c>
      <c r="L2808">
        <v>17</v>
      </c>
      <c r="M2808" t="s">
        <v>43</v>
      </c>
      <c r="N2808">
        <v>299</v>
      </c>
      <c r="O2808">
        <v>2</v>
      </c>
    </row>
    <row r="2809" spans="1:15" hidden="1" x14ac:dyDescent="0.3">
      <c r="A2809" t="s">
        <v>10700</v>
      </c>
      <c r="B2809" t="s">
        <v>10701</v>
      </c>
      <c r="C2809" s="1" t="str">
        <f t="shared" si="449"/>
        <v>21:0458</v>
      </c>
      <c r="D2809" s="1" t="str">
        <f t="shared" si="453"/>
        <v>21:0150</v>
      </c>
      <c r="E2809" t="s">
        <v>10702</v>
      </c>
      <c r="F2809" t="s">
        <v>10703</v>
      </c>
      <c r="H2809">
        <v>55.124881700000003</v>
      </c>
      <c r="I2809">
        <v>-128.9403441</v>
      </c>
      <c r="J2809" s="1" t="str">
        <f t="shared" si="454"/>
        <v>NGR bulk stream sediment</v>
      </c>
      <c r="K2809" s="1" t="str">
        <f t="shared" si="455"/>
        <v>&lt;177 micron (NGR)</v>
      </c>
      <c r="L2809">
        <v>17</v>
      </c>
      <c r="M2809" t="s">
        <v>48</v>
      </c>
      <c r="N2809">
        <v>300</v>
      </c>
      <c r="O2809">
        <v>1</v>
      </c>
    </row>
    <row r="2810" spans="1:15" hidden="1" x14ac:dyDescent="0.3">
      <c r="A2810" t="s">
        <v>10704</v>
      </c>
      <c r="B2810" t="s">
        <v>10705</v>
      </c>
      <c r="C2810" s="1" t="str">
        <f t="shared" si="449"/>
        <v>21:0458</v>
      </c>
      <c r="D2810" s="1" t="str">
        <f>HYPERLINK("https://geochem.nrcan.gc.ca/cdogs/content/svy/svy_e.htm", "")</f>
        <v/>
      </c>
      <c r="G2810" s="1" t="str">
        <f>HYPERLINK("https://geochem.nrcan.gc.ca/cdogs/content/cr_/cr_00120_e.htm", "120")</f>
        <v>120</v>
      </c>
      <c r="J2810" t="s">
        <v>31</v>
      </c>
      <c r="K2810" t="s">
        <v>32</v>
      </c>
      <c r="L2810">
        <v>17</v>
      </c>
      <c r="M2810" t="s">
        <v>33</v>
      </c>
      <c r="N2810">
        <v>301</v>
      </c>
      <c r="O2810">
        <v>2</v>
      </c>
    </row>
    <row r="2811" spans="1:15" hidden="1" x14ac:dyDescent="0.3">
      <c r="A2811" t="s">
        <v>10706</v>
      </c>
      <c r="B2811" t="s">
        <v>10707</v>
      </c>
      <c r="C2811" s="1" t="str">
        <f t="shared" si="449"/>
        <v>21:0458</v>
      </c>
      <c r="D2811" s="1" t="str">
        <f t="shared" ref="D2811:D2829" si="456">HYPERLINK("https://geochem.nrcan.gc.ca/cdogs/content/svy/svy210150_e.htm", "21:0150")</f>
        <v>21:0150</v>
      </c>
      <c r="E2811" t="s">
        <v>10708</v>
      </c>
      <c r="F2811" t="s">
        <v>10709</v>
      </c>
      <c r="H2811">
        <v>55.132684300000001</v>
      </c>
      <c r="I2811">
        <v>-128.94933660000001</v>
      </c>
      <c r="J2811" s="1" t="str">
        <f t="shared" ref="J2811:J2829" si="457">HYPERLINK("https://geochem.nrcan.gc.ca/cdogs/content/kwd/kwd020030_e.htm", "NGR bulk stream sediment")</f>
        <v>NGR bulk stream sediment</v>
      </c>
      <c r="K2811" s="1" t="str">
        <f t="shared" ref="K2811:K2829" si="458">HYPERLINK("https://geochem.nrcan.gc.ca/cdogs/content/kwd/kwd080006_e.htm", "&lt;177 micron (NGR)")</f>
        <v>&lt;177 micron (NGR)</v>
      </c>
      <c r="L2811">
        <v>17</v>
      </c>
      <c r="M2811" t="s">
        <v>53</v>
      </c>
      <c r="N2811">
        <v>302</v>
      </c>
      <c r="O2811">
        <v>1</v>
      </c>
    </row>
    <row r="2812" spans="1:15" hidden="1" x14ac:dyDescent="0.3">
      <c r="A2812" t="s">
        <v>10710</v>
      </c>
      <c r="B2812" t="s">
        <v>10711</v>
      </c>
      <c r="C2812" s="1" t="str">
        <f t="shared" si="449"/>
        <v>21:0458</v>
      </c>
      <c r="D2812" s="1" t="str">
        <f t="shared" si="456"/>
        <v>21:0150</v>
      </c>
      <c r="E2812" t="s">
        <v>10712</v>
      </c>
      <c r="F2812" t="s">
        <v>10713</v>
      </c>
      <c r="H2812">
        <v>55.058571200000003</v>
      </c>
      <c r="I2812">
        <v>-129.54124830000001</v>
      </c>
      <c r="J2812" s="1" t="str">
        <f t="shared" si="457"/>
        <v>NGR bulk stream sediment</v>
      </c>
      <c r="K2812" s="1" t="str">
        <f t="shared" si="458"/>
        <v>&lt;177 micron (NGR)</v>
      </c>
      <c r="L2812">
        <v>17</v>
      </c>
      <c r="M2812" t="s">
        <v>58</v>
      </c>
      <c r="N2812">
        <v>303</v>
      </c>
      <c r="O2812">
        <v>1</v>
      </c>
    </row>
    <row r="2813" spans="1:15" hidden="1" x14ac:dyDescent="0.3">
      <c r="A2813" t="s">
        <v>10714</v>
      </c>
      <c r="B2813" t="s">
        <v>10715</v>
      </c>
      <c r="C2813" s="1" t="str">
        <f t="shared" si="449"/>
        <v>21:0458</v>
      </c>
      <c r="D2813" s="1" t="str">
        <f t="shared" si="456"/>
        <v>21:0150</v>
      </c>
      <c r="E2813" t="s">
        <v>10716</v>
      </c>
      <c r="F2813" t="s">
        <v>10717</v>
      </c>
      <c r="H2813">
        <v>55.057238900000002</v>
      </c>
      <c r="I2813">
        <v>-129.56159700000001</v>
      </c>
      <c r="J2813" s="1" t="str">
        <f t="shared" si="457"/>
        <v>NGR bulk stream sediment</v>
      </c>
      <c r="K2813" s="1" t="str">
        <f t="shared" si="458"/>
        <v>&lt;177 micron (NGR)</v>
      </c>
      <c r="L2813">
        <v>17</v>
      </c>
      <c r="M2813" t="s">
        <v>63</v>
      </c>
      <c r="N2813">
        <v>304</v>
      </c>
      <c r="O2813">
        <v>4</v>
      </c>
    </row>
    <row r="2814" spans="1:15" hidden="1" x14ac:dyDescent="0.3">
      <c r="A2814" t="s">
        <v>10718</v>
      </c>
      <c r="B2814" t="s">
        <v>10719</v>
      </c>
      <c r="C2814" s="1" t="str">
        <f t="shared" si="449"/>
        <v>21:0458</v>
      </c>
      <c r="D2814" s="1" t="str">
        <f t="shared" si="456"/>
        <v>21:0150</v>
      </c>
      <c r="E2814" t="s">
        <v>10720</v>
      </c>
      <c r="F2814" t="s">
        <v>10721</v>
      </c>
      <c r="H2814">
        <v>55.052502799999999</v>
      </c>
      <c r="I2814">
        <v>-129.5713451</v>
      </c>
      <c r="J2814" s="1" t="str">
        <f t="shared" si="457"/>
        <v>NGR bulk stream sediment</v>
      </c>
      <c r="K2814" s="1" t="str">
        <f t="shared" si="458"/>
        <v>&lt;177 micron (NGR)</v>
      </c>
      <c r="L2814">
        <v>17</v>
      </c>
      <c r="M2814" t="s">
        <v>68</v>
      </c>
      <c r="N2814">
        <v>305</v>
      </c>
      <c r="O2814">
        <v>1</v>
      </c>
    </row>
    <row r="2815" spans="1:15" hidden="1" x14ac:dyDescent="0.3">
      <c r="A2815" t="s">
        <v>10722</v>
      </c>
      <c r="B2815" t="s">
        <v>10723</v>
      </c>
      <c r="C2815" s="1" t="str">
        <f t="shared" si="449"/>
        <v>21:0458</v>
      </c>
      <c r="D2815" s="1" t="str">
        <f t="shared" si="456"/>
        <v>21:0150</v>
      </c>
      <c r="E2815" t="s">
        <v>10724</v>
      </c>
      <c r="F2815" t="s">
        <v>10725</v>
      </c>
      <c r="H2815">
        <v>55.049759799999997</v>
      </c>
      <c r="I2815">
        <v>-129.57942929999999</v>
      </c>
      <c r="J2815" s="1" t="str">
        <f t="shared" si="457"/>
        <v>NGR bulk stream sediment</v>
      </c>
      <c r="K2815" s="1" t="str">
        <f t="shared" si="458"/>
        <v>&lt;177 micron (NGR)</v>
      </c>
      <c r="L2815">
        <v>17</v>
      </c>
      <c r="M2815" t="s">
        <v>77</v>
      </c>
      <c r="N2815">
        <v>306</v>
      </c>
      <c r="O2815">
        <v>1</v>
      </c>
    </row>
    <row r="2816" spans="1:15" hidden="1" x14ac:dyDescent="0.3">
      <c r="A2816" t="s">
        <v>10726</v>
      </c>
      <c r="B2816" t="s">
        <v>10727</v>
      </c>
      <c r="C2816" s="1" t="str">
        <f t="shared" si="449"/>
        <v>21:0458</v>
      </c>
      <c r="D2816" s="1" t="str">
        <f t="shared" si="456"/>
        <v>21:0150</v>
      </c>
      <c r="E2816" t="s">
        <v>10690</v>
      </c>
      <c r="F2816" t="s">
        <v>10728</v>
      </c>
      <c r="H2816">
        <v>55.091604400000001</v>
      </c>
      <c r="I2816">
        <v>-129.3687601</v>
      </c>
      <c r="J2816" s="1" t="str">
        <f t="shared" si="457"/>
        <v>NGR bulk stream sediment</v>
      </c>
      <c r="K2816" s="1" t="str">
        <f t="shared" si="458"/>
        <v>&lt;177 micron (NGR)</v>
      </c>
      <c r="L2816">
        <v>17</v>
      </c>
      <c r="M2816" t="s">
        <v>733</v>
      </c>
      <c r="N2816">
        <v>307</v>
      </c>
      <c r="O2816">
        <v>1</v>
      </c>
    </row>
    <row r="2817" spans="1:15" hidden="1" x14ac:dyDescent="0.3">
      <c r="A2817" t="s">
        <v>10729</v>
      </c>
      <c r="B2817" t="s">
        <v>10730</v>
      </c>
      <c r="C2817" s="1" t="str">
        <f t="shared" si="449"/>
        <v>21:0458</v>
      </c>
      <c r="D2817" s="1" t="str">
        <f t="shared" si="456"/>
        <v>21:0150</v>
      </c>
      <c r="E2817" t="s">
        <v>10690</v>
      </c>
      <c r="F2817" t="s">
        <v>10731</v>
      </c>
      <c r="H2817">
        <v>55.091604400000001</v>
      </c>
      <c r="I2817">
        <v>-129.3687601</v>
      </c>
      <c r="J2817" s="1" t="str">
        <f t="shared" si="457"/>
        <v>NGR bulk stream sediment</v>
      </c>
      <c r="K2817" s="1" t="str">
        <f t="shared" si="458"/>
        <v>&lt;177 micron (NGR)</v>
      </c>
      <c r="L2817">
        <v>17</v>
      </c>
      <c r="M2817" t="s">
        <v>729</v>
      </c>
      <c r="N2817">
        <v>308</v>
      </c>
      <c r="O2817">
        <v>1</v>
      </c>
    </row>
    <row r="2818" spans="1:15" hidden="1" x14ac:dyDescent="0.3">
      <c r="A2818" t="s">
        <v>10732</v>
      </c>
      <c r="B2818" t="s">
        <v>10733</v>
      </c>
      <c r="C2818" s="1" t="str">
        <f t="shared" si="449"/>
        <v>21:0458</v>
      </c>
      <c r="D2818" s="1" t="str">
        <f t="shared" si="456"/>
        <v>21:0150</v>
      </c>
      <c r="E2818" t="s">
        <v>10734</v>
      </c>
      <c r="F2818" t="s">
        <v>10735</v>
      </c>
      <c r="H2818">
        <v>55.173969100000001</v>
      </c>
      <c r="I2818">
        <v>-129.12001240000001</v>
      </c>
      <c r="J2818" s="1" t="str">
        <f t="shared" si="457"/>
        <v>NGR bulk stream sediment</v>
      </c>
      <c r="K2818" s="1" t="str">
        <f t="shared" si="458"/>
        <v>&lt;177 micron (NGR)</v>
      </c>
      <c r="L2818">
        <v>17</v>
      </c>
      <c r="M2818" t="s">
        <v>82</v>
      </c>
      <c r="N2818">
        <v>309</v>
      </c>
      <c r="O2818">
        <v>2</v>
      </c>
    </row>
    <row r="2819" spans="1:15" hidden="1" x14ac:dyDescent="0.3">
      <c r="A2819" t="s">
        <v>10736</v>
      </c>
      <c r="B2819" t="s">
        <v>10737</v>
      </c>
      <c r="C2819" s="1" t="str">
        <f t="shared" si="449"/>
        <v>21:0458</v>
      </c>
      <c r="D2819" s="1" t="str">
        <f t="shared" si="456"/>
        <v>21:0150</v>
      </c>
      <c r="E2819" t="s">
        <v>10738</v>
      </c>
      <c r="F2819" t="s">
        <v>10739</v>
      </c>
      <c r="H2819">
        <v>55.1912606</v>
      </c>
      <c r="I2819">
        <v>-129.11916310000001</v>
      </c>
      <c r="J2819" s="1" t="str">
        <f t="shared" si="457"/>
        <v>NGR bulk stream sediment</v>
      </c>
      <c r="K2819" s="1" t="str">
        <f t="shared" si="458"/>
        <v>&lt;177 micron (NGR)</v>
      </c>
      <c r="L2819">
        <v>17</v>
      </c>
      <c r="M2819" t="s">
        <v>87</v>
      </c>
      <c r="N2819">
        <v>310</v>
      </c>
      <c r="O2819">
        <v>1</v>
      </c>
    </row>
    <row r="2820" spans="1:15" hidden="1" x14ac:dyDescent="0.3">
      <c r="A2820" t="s">
        <v>10740</v>
      </c>
      <c r="B2820" t="s">
        <v>10741</v>
      </c>
      <c r="C2820" s="1" t="str">
        <f t="shared" si="449"/>
        <v>21:0458</v>
      </c>
      <c r="D2820" s="1" t="str">
        <f t="shared" si="456"/>
        <v>21:0150</v>
      </c>
      <c r="E2820" t="s">
        <v>10742</v>
      </c>
      <c r="F2820" t="s">
        <v>10743</v>
      </c>
      <c r="H2820">
        <v>55.172750399999998</v>
      </c>
      <c r="I2820">
        <v>-129.1062565</v>
      </c>
      <c r="J2820" s="1" t="str">
        <f t="shared" si="457"/>
        <v>NGR bulk stream sediment</v>
      </c>
      <c r="K2820" s="1" t="str">
        <f t="shared" si="458"/>
        <v>&lt;177 micron (NGR)</v>
      </c>
      <c r="L2820">
        <v>17</v>
      </c>
      <c r="M2820" t="s">
        <v>92</v>
      </c>
      <c r="N2820">
        <v>311</v>
      </c>
      <c r="O2820">
        <v>2</v>
      </c>
    </row>
    <row r="2821" spans="1:15" hidden="1" x14ac:dyDescent="0.3">
      <c r="A2821" t="s">
        <v>10744</v>
      </c>
      <c r="B2821" t="s">
        <v>10745</v>
      </c>
      <c r="C2821" s="1" t="str">
        <f t="shared" si="449"/>
        <v>21:0458</v>
      </c>
      <c r="D2821" s="1" t="str">
        <f t="shared" si="456"/>
        <v>21:0150</v>
      </c>
      <c r="E2821" t="s">
        <v>10746</v>
      </c>
      <c r="F2821" t="s">
        <v>10747</v>
      </c>
      <c r="H2821">
        <v>55.183714100000003</v>
      </c>
      <c r="I2821">
        <v>-129.08231910000001</v>
      </c>
      <c r="J2821" s="1" t="str">
        <f t="shared" si="457"/>
        <v>NGR bulk stream sediment</v>
      </c>
      <c r="K2821" s="1" t="str">
        <f t="shared" si="458"/>
        <v>&lt;177 micron (NGR)</v>
      </c>
      <c r="L2821">
        <v>17</v>
      </c>
      <c r="M2821" t="s">
        <v>97</v>
      </c>
      <c r="N2821">
        <v>312</v>
      </c>
      <c r="O2821">
        <v>2</v>
      </c>
    </row>
    <row r="2822" spans="1:15" hidden="1" x14ac:dyDescent="0.3">
      <c r="A2822" t="s">
        <v>10748</v>
      </c>
      <c r="B2822" t="s">
        <v>10749</v>
      </c>
      <c r="C2822" s="1" t="str">
        <f t="shared" si="449"/>
        <v>21:0458</v>
      </c>
      <c r="D2822" s="1" t="str">
        <f t="shared" si="456"/>
        <v>21:0150</v>
      </c>
      <c r="E2822" t="s">
        <v>10750</v>
      </c>
      <c r="F2822" t="s">
        <v>10751</v>
      </c>
      <c r="H2822">
        <v>55.193347799999998</v>
      </c>
      <c r="I2822">
        <v>-129.1064149</v>
      </c>
      <c r="J2822" s="1" t="str">
        <f t="shared" si="457"/>
        <v>NGR bulk stream sediment</v>
      </c>
      <c r="K2822" s="1" t="str">
        <f t="shared" si="458"/>
        <v>&lt;177 micron (NGR)</v>
      </c>
      <c r="L2822">
        <v>17</v>
      </c>
      <c r="M2822" t="s">
        <v>102</v>
      </c>
      <c r="N2822">
        <v>313</v>
      </c>
      <c r="O2822">
        <v>2</v>
      </c>
    </row>
    <row r="2823" spans="1:15" hidden="1" x14ac:dyDescent="0.3">
      <c r="A2823" t="s">
        <v>10752</v>
      </c>
      <c r="B2823" t="s">
        <v>10753</v>
      </c>
      <c r="C2823" s="1" t="str">
        <f t="shared" si="449"/>
        <v>21:0458</v>
      </c>
      <c r="D2823" s="1" t="str">
        <f t="shared" si="456"/>
        <v>21:0150</v>
      </c>
      <c r="E2823" t="s">
        <v>10754</v>
      </c>
      <c r="F2823" t="s">
        <v>10755</v>
      </c>
      <c r="H2823">
        <v>55.167323699999997</v>
      </c>
      <c r="I2823">
        <v>-129.18251559999999</v>
      </c>
      <c r="J2823" s="1" t="str">
        <f t="shared" si="457"/>
        <v>NGR bulk stream sediment</v>
      </c>
      <c r="K2823" s="1" t="str">
        <f t="shared" si="458"/>
        <v>&lt;177 micron (NGR)</v>
      </c>
      <c r="L2823">
        <v>17</v>
      </c>
      <c r="M2823" t="s">
        <v>107</v>
      </c>
      <c r="N2823">
        <v>314</v>
      </c>
      <c r="O2823">
        <v>1</v>
      </c>
    </row>
    <row r="2824" spans="1:15" hidden="1" x14ac:dyDescent="0.3">
      <c r="A2824" t="s">
        <v>10756</v>
      </c>
      <c r="B2824" t="s">
        <v>10757</v>
      </c>
      <c r="C2824" s="1" t="str">
        <f t="shared" si="449"/>
        <v>21:0458</v>
      </c>
      <c r="D2824" s="1" t="str">
        <f t="shared" si="456"/>
        <v>21:0150</v>
      </c>
      <c r="E2824" t="s">
        <v>10758</v>
      </c>
      <c r="F2824" t="s">
        <v>10759</v>
      </c>
      <c r="H2824">
        <v>55.113206499999997</v>
      </c>
      <c r="I2824">
        <v>-129.28353949999999</v>
      </c>
      <c r="J2824" s="1" t="str">
        <f t="shared" si="457"/>
        <v>NGR bulk stream sediment</v>
      </c>
      <c r="K2824" s="1" t="str">
        <f t="shared" si="458"/>
        <v>&lt;177 micron (NGR)</v>
      </c>
      <c r="L2824">
        <v>17</v>
      </c>
      <c r="M2824" t="s">
        <v>112</v>
      </c>
      <c r="N2824">
        <v>315</v>
      </c>
      <c r="O2824">
        <v>1</v>
      </c>
    </row>
    <row r="2825" spans="1:15" hidden="1" x14ac:dyDescent="0.3">
      <c r="A2825" t="s">
        <v>10760</v>
      </c>
      <c r="B2825" t="s">
        <v>10761</v>
      </c>
      <c r="C2825" s="1" t="str">
        <f t="shared" si="449"/>
        <v>21:0458</v>
      </c>
      <c r="D2825" s="1" t="str">
        <f t="shared" si="456"/>
        <v>21:0150</v>
      </c>
      <c r="E2825" t="s">
        <v>10762</v>
      </c>
      <c r="F2825" t="s">
        <v>10763</v>
      </c>
      <c r="H2825">
        <v>55.121116899999997</v>
      </c>
      <c r="I2825">
        <v>-129.31378459999999</v>
      </c>
      <c r="J2825" s="1" t="str">
        <f t="shared" si="457"/>
        <v>NGR bulk stream sediment</v>
      </c>
      <c r="K2825" s="1" t="str">
        <f t="shared" si="458"/>
        <v>&lt;177 micron (NGR)</v>
      </c>
      <c r="L2825">
        <v>17</v>
      </c>
      <c r="M2825" t="s">
        <v>800</v>
      </c>
      <c r="N2825">
        <v>316</v>
      </c>
      <c r="O2825">
        <v>2</v>
      </c>
    </row>
    <row r="2826" spans="1:15" hidden="1" x14ac:dyDescent="0.3">
      <c r="A2826" t="s">
        <v>10764</v>
      </c>
      <c r="B2826" t="s">
        <v>10765</v>
      </c>
      <c r="C2826" s="1" t="str">
        <f t="shared" si="449"/>
        <v>21:0458</v>
      </c>
      <c r="D2826" s="1" t="str">
        <f t="shared" si="456"/>
        <v>21:0150</v>
      </c>
      <c r="E2826" t="s">
        <v>10766</v>
      </c>
      <c r="F2826" t="s">
        <v>10767</v>
      </c>
      <c r="H2826">
        <v>55.232779499999999</v>
      </c>
      <c r="I2826">
        <v>-129.0829751</v>
      </c>
      <c r="J2826" s="1" t="str">
        <f t="shared" si="457"/>
        <v>NGR bulk stream sediment</v>
      </c>
      <c r="K2826" s="1" t="str">
        <f t="shared" si="458"/>
        <v>&lt;177 micron (NGR)</v>
      </c>
      <c r="L2826">
        <v>18</v>
      </c>
      <c r="M2826" t="s">
        <v>19</v>
      </c>
      <c r="N2826">
        <v>317</v>
      </c>
      <c r="O2826">
        <v>1</v>
      </c>
    </row>
    <row r="2827" spans="1:15" hidden="1" x14ac:dyDescent="0.3">
      <c r="A2827" t="s">
        <v>10768</v>
      </c>
      <c r="B2827" t="s">
        <v>10769</v>
      </c>
      <c r="C2827" s="1" t="str">
        <f t="shared" si="449"/>
        <v>21:0458</v>
      </c>
      <c r="D2827" s="1" t="str">
        <f t="shared" si="456"/>
        <v>21:0150</v>
      </c>
      <c r="E2827" t="s">
        <v>10770</v>
      </c>
      <c r="F2827" t="s">
        <v>10771</v>
      </c>
      <c r="H2827">
        <v>55.130457399999997</v>
      </c>
      <c r="I2827">
        <v>-129.35669490000001</v>
      </c>
      <c r="J2827" s="1" t="str">
        <f t="shared" si="457"/>
        <v>NGR bulk stream sediment</v>
      </c>
      <c r="K2827" s="1" t="str">
        <f t="shared" si="458"/>
        <v>&lt;177 micron (NGR)</v>
      </c>
      <c r="L2827">
        <v>18</v>
      </c>
      <c r="M2827" t="s">
        <v>38</v>
      </c>
      <c r="N2827">
        <v>318</v>
      </c>
      <c r="O2827">
        <v>1</v>
      </c>
    </row>
    <row r="2828" spans="1:15" hidden="1" x14ac:dyDescent="0.3">
      <c r="A2828" t="s">
        <v>10772</v>
      </c>
      <c r="B2828" t="s">
        <v>10773</v>
      </c>
      <c r="C2828" s="1" t="str">
        <f t="shared" si="449"/>
        <v>21:0458</v>
      </c>
      <c r="D2828" s="1" t="str">
        <f t="shared" si="456"/>
        <v>21:0150</v>
      </c>
      <c r="E2828" t="s">
        <v>10774</v>
      </c>
      <c r="F2828" t="s">
        <v>10775</v>
      </c>
      <c r="H2828">
        <v>55.156542299999998</v>
      </c>
      <c r="I2828">
        <v>-129.31594140000001</v>
      </c>
      <c r="J2828" s="1" t="str">
        <f t="shared" si="457"/>
        <v>NGR bulk stream sediment</v>
      </c>
      <c r="K2828" s="1" t="str">
        <f t="shared" si="458"/>
        <v>&lt;177 micron (NGR)</v>
      </c>
      <c r="L2828">
        <v>18</v>
      </c>
      <c r="M2828" t="s">
        <v>43</v>
      </c>
      <c r="N2828">
        <v>319</v>
      </c>
      <c r="O2828">
        <v>53</v>
      </c>
    </row>
    <row r="2829" spans="1:15" hidden="1" x14ac:dyDescent="0.3">
      <c r="A2829" t="s">
        <v>10776</v>
      </c>
      <c r="B2829" t="s">
        <v>10777</v>
      </c>
      <c r="C2829" s="1" t="str">
        <f t="shared" si="449"/>
        <v>21:0458</v>
      </c>
      <c r="D2829" s="1" t="str">
        <f t="shared" si="456"/>
        <v>21:0150</v>
      </c>
      <c r="E2829" t="s">
        <v>10778</v>
      </c>
      <c r="F2829" t="s">
        <v>10779</v>
      </c>
      <c r="H2829">
        <v>55.163917900000001</v>
      </c>
      <c r="I2829">
        <v>-129.2114703</v>
      </c>
      <c r="J2829" s="1" t="str">
        <f t="shared" si="457"/>
        <v>NGR bulk stream sediment</v>
      </c>
      <c r="K2829" s="1" t="str">
        <f t="shared" si="458"/>
        <v>&lt;177 micron (NGR)</v>
      </c>
      <c r="L2829">
        <v>18</v>
      </c>
      <c r="M2829" t="s">
        <v>48</v>
      </c>
      <c r="N2829">
        <v>320</v>
      </c>
      <c r="O2829">
        <v>7</v>
      </c>
    </row>
    <row r="2830" spans="1:15" hidden="1" x14ac:dyDescent="0.3">
      <c r="A2830" t="s">
        <v>10780</v>
      </c>
      <c r="B2830" t="s">
        <v>10781</v>
      </c>
      <c r="C2830" s="1" t="str">
        <f t="shared" ref="C2830:C2893" si="459">HYPERLINK("https://geochem.nrcan.gc.ca/cdogs/content/bdl/bdl210458_e.htm", "21:0458")</f>
        <v>21:0458</v>
      </c>
      <c r="D2830" s="1" t="str">
        <f>HYPERLINK("https://geochem.nrcan.gc.ca/cdogs/content/svy/svy_e.htm", "")</f>
        <v/>
      </c>
      <c r="G2830" s="1" t="str">
        <f>HYPERLINK("https://geochem.nrcan.gc.ca/cdogs/content/cr_/cr_00121_e.htm", "121")</f>
        <v>121</v>
      </c>
      <c r="J2830" t="s">
        <v>31</v>
      </c>
      <c r="K2830" t="s">
        <v>32</v>
      </c>
      <c r="L2830">
        <v>18</v>
      </c>
      <c r="M2830" t="s">
        <v>33</v>
      </c>
      <c r="N2830">
        <v>321</v>
      </c>
      <c r="O2830">
        <v>3</v>
      </c>
    </row>
    <row r="2831" spans="1:15" hidden="1" x14ac:dyDescent="0.3">
      <c r="A2831" t="s">
        <v>10782</v>
      </c>
      <c r="B2831" t="s">
        <v>10783</v>
      </c>
      <c r="C2831" s="1" t="str">
        <f t="shared" si="459"/>
        <v>21:0458</v>
      </c>
      <c r="D2831" s="1" t="str">
        <f t="shared" ref="D2831:D2859" si="460">HYPERLINK("https://geochem.nrcan.gc.ca/cdogs/content/svy/svy210150_e.htm", "21:0150")</f>
        <v>21:0150</v>
      </c>
      <c r="E2831" t="s">
        <v>10784</v>
      </c>
      <c r="F2831" t="s">
        <v>10785</v>
      </c>
      <c r="H2831">
        <v>55.168506299999997</v>
      </c>
      <c r="I2831">
        <v>-129.2189956</v>
      </c>
      <c r="J2831" s="1" t="str">
        <f t="shared" ref="J2831:J2859" si="461">HYPERLINK("https://geochem.nrcan.gc.ca/cdogs/content/kwd/kwd020030_e.htm", "NGR bulk stream sediment")</f>
        <v>NGR bulk stream sediment</v>
      </c>
      <c r="K2831" s="1" t="str">
        <f t="shared" ref="K2831:K2859" si="462">HYPERLINK("https://geochem.nrcan.gc.ca/cdogs/content/kwd/kwd080006_e.htm", "&lt;177 micron (NGR)")</f>
        <v>&lt;177 micron (NGR)</v>
      </c>
      <c r="L2831">
        <v>18</v>
      </c>
      <c r="M2831" t="s">
        <v>53</v>
      </c>
      <c r="N2831">
        <v>322</v>
      </c>
      <c r="O2831">
        <v>4</v>
      </c>
    </row>
    <row r="2832" spans="1:15" hidden="1" x14ac:dyDescent="0.3">
      <c r="A2832" t="s">
        <v>10786</v>
      </c>
      <c r="B2832" t="s">
        <v>10787</v>
      </c>
      <c r="C2832" s="1" t="str">
        <f t="shared" si="459"/>
        <v>21:0458</v>
      </c>
      <c r="D2832" s="1" t="str">
        <f t="shared" si="460"/>
        <v>21:0150</v>
      </c>
      <c r="E2832" t="s">
        <v>10788</v>
      </c>
      <c r="F2832" t="s">
        <v>10789</v>
      </c>
      <c r="H2832">
        <v>55.145621900000002</v>
      </c>
      <c r="I2832">
        <v>-129.04747660000001</v>
      </c>
      <c r="J2832" s="1" t="str">
        <f t="shared" si="461"/>
        <v>NGR bulk stream sediment</v>
      </c>
      <c r="K2832" s="1" t="str">
        <f t="shared" si="462"/>
        <v>&lt;177 micron (NGR)</v>
      </c>
      <c r="L2832">
        <v>18</v>
      </c>
      <c r="M2832" t="s">
        <v>58</v>
      </c>
      <c r="N2832">
        <v>323</v>
      </c>
      <c r="O2832">
        <v>2</v>
      </c>
    </row>
    <row r="2833" spans="1:15" hidden="1" x14ac:dyDescent="0.3">
      <c r="A2833" t="s">
        <v>10790</v>
      </c>
      <c r="B2833" t="s">
        <v>10791</v>
      </c>
      <c r="C2833" s="1" t="str">
        <f t="shared" si="459"/>
        <v>21:0458</v>
      </c>
      <c r="D2833" s="1" t="str">
        <f t="shared" si="460"/>
        <v>21:0150</v>
      </c>
      <c r="E2833" t="s">
        <v>10792</v>
      </c>
      <c r="F2833" t="s">
        <v>10793</v>
      </c>
      <c r="H2833">
        <v>55.138240600000003</v>
      </c>
      <c r="I2833">
        <v>-129.03149869999999</v>
      </c>
      <c r="J2833" s="1" t="str">
        <f t="shared" si="461"/>
        <v>NGR bulk stream sediment</v>
      </c>
      <c r="K2833" s="1" t="str">
        <f t="shared" si="462"/>
        <v>&lt;177 micron (NGR)</v>
      </c>
      <c r="L2833">
        <v>18</v>
      </c>
      <c r="M2833" t="s">
        <v>63</v>
      </c>
      <c r="N2833">
        <v>324</v>
      </c>
      <c r="O2833">
        <v>2</v>
      </c>
    </row>
    <row r="2834" spans="1:15" hidden="1" x14ac:dyDescent="0.3">
      <c r="A2834" t="s">
        <v>10794</v>
      </c>
      <c r="B2834" t="s">
        <v>10795</v>
      </c>
      <c r="C2834" s="1" t="str">
        <f t="shared" si="459"/>
        <v>21:0458</v>
      </c>
      <c r="D2834" s="1" t="str">
        <f t="shared" si="460"/>
        <v>21:0150</v>
      </c>
      <c r="E2834" t="s">
        <v>10796</v>
      </c>
      <c r="F2834" t="s">
        <v>10797</v>
      </c>
      <c r="H2834">
        <v>55.160104699999998</v>
      </c>
      <c r="I2834">
        <v>-129.0274513</v>
      </c>
      <c r="J2834" s="1" t="str">
        <f t="shared" si="461"/>
        <v>NGR bulk stream sediment</v>
      </c>
      <c r="K2834" s="1" t="str">
        <f t="shared" si="462"/>
        <v>&lt;177 micron (NGR)</v>
      </c>
      <c r="L2834">
        <v>18</v>
      </c>
      <c r="M2834" t="s">
        <v>68</v>
      </c>
      <c r="N2834">
        <v>325</v>
      </c>
      <c r="O2834">
        <v>1</v>
      </c>
    </row>
    <row r="2835" spans="1:15" hidden="1" x14ac:dyDescent="0.3">
      <c r="A2835" t="s">
        <v>10798</v>
      </c>
      <c r="B2835" t="s">
        <v>10799</v>
      </c>
      <c r="C2835" s="1" t="str">
        <f t="shared" si="459"/>
        <v>21:0458</v>
      </c>
      <c r="D2835" s="1" t="str">
        <f t="shared" si="460"/>
        <v>21:0150</v>
      </c>
      <c r="E2835" t="s">
        <v>10800</v>
      </c>
      <c r="F2835" t="s">
        <v>10801</v>
      </c>
      <c r="H2835">
        <v>55.074023199999999</v>
      </c>
      <c r="I2835">
        <v>-128.9871541</v>
      </c>
      <c r="J2835" s="1" t="str">
        <f t="shared" si="461"/>
        <v>NGR bulk stream sediment</v>
      </c>
      <c r="K2835" s="1" t="str">
        <f t="shared" si="462"/>
        <v>&lt;177 micron (NGR)</v>
      </c>
      <c r="L2835">
        <v>18</v>
      </c>
      <c r="M2835" t="s">
        <v>77</v>
      </c>
      <c r="N2835">
        <v>326</v>
      </c>
      <c r="O2835">
        <v>1</v>
      </c>
    </row>
    <row r="2836" spans="1:15" hidden="1" x14ac:dyDescent="0.3">
      <c r="A2836" t="s">
        <v>10802</v>
      </c>
      <c r="B2836" t="s">
        <v>10803</v>
      </c>
      <c r="C2836" s="1" t="str">
        <f t="shared" si="459"/>
        <v>21:0458</v>
      </c>
      <c r="D2836" s="1" t="str">
        <f t="shared" si="460"/>
        <v>21:0150</v>
      </c>
      <c r="E2836" t="s">
        <v>10766</v>
      </c>
      <c r="F2836" t="s">
        <v>10804</v>
      </c>
      <c r="H2836">
        <v>55.232779499999999</v>
      </c>
      <c r="I2836">
        <v>-129.0829751</v>
      </c>
      <c r="J2836" s="1" t="str">
        <f t="shared" si="461"/>
        <v>NGR bulk stream sediment</v>
      </c>
      <c r="K2836" s="1" t="str">
        <f t="shared" si="462"/>
        <v>&lt;177 micron (NGR)</v>
      </c>
      <c r="L2836">
        <v>18</v>
      </c>
      <c r="M2836" t="s">
        <v>72</v>
      </c>
      <c r="N2836">
        <v>327</v>
      </c>
      <c r="O2836">
        <v>1</v>
      </c>
    </row>
    <row r="2837" spans="1:15" hidden="1" x14ac:dyDescent="0.3">
      <c r="A2837" t="s">
        <v>10805</v>
      </c>
      <c r="B2837" t="s">
        <v>10806</v>
      </c>
      <c r="C2837" s="1" t="str">
        <f t="shared" si="459"/>
        <v>21:0458</v>
      </c>
      <c r="D2837" s="1" t="str">
        <f t="shared" si="460"/>
        <v>21:0150</v>
      </c>
      <c r="E2837" t="s">
        <v>10807</v>
      </c>
      <c r="F2837" t="s">
        <v>10808</v>
      </c>
      <c r="H2837">
        <v>55.236372799999998</v>
      </c>
      <c r="I2837">
        <v>-129.08480549999999</v>
      </c>
      <c r="J2837" s="1" t="str">
        <f t="shared" si="461"/>
        <v>NGR bulk stream sediment</v>
      </c>
      <c r="K2837" s="1" t="str">
        <f t="shared" si="462"/>
        <v>&lt;177 micron (NGR)</v>
      </c>
      <c r="L2837">
        <v>18</v>
      </c>
      <c r="M2837" t="s">
        <v>82</v>
      </c>
      <c r="N2837">
        <v>328</v>
      </c>
      <c r="O2837">
        <v>2</v>
      </c>
    </row>
    <row r="2838" spans="1:15" hidden="1" x14ac:dyDescent="0.3">
      <c r="A2838" t="s">
        <v>10809</v>
      </c>
      <c r="B2838" t="s">
        <v>10810</v>
      </c>
      <c r="C2838" s="1" t="str">
        <f t="shared" si="459"/>
        <v>21:0458</v>
      </c>
      <c r="D2838" s="1" t="str">
        <f t="shared" si="460"/>
        <v>21:0150</v>
      </c>
      <c r="E2838" t="s">
        <v>10811</v>
      </c>
      <c r="F2838" t="s">
        <v>10812</v>
      </c>
      <c r="H2838">
        <v>55.080037699999998</v>
      </c>
      <c r="I2838">
        <v>-128.9441348</v>
      </c>
      <c r="J2838" s="1" t="str">
        <f t="shared" si="461"/>
        <v>NGR bulk stream sediment</v>
      </c>
      <c r="K2838" s="1" t="str">
        <f t="shared" si="462"/>
        <v>&lt;177 micron (NGR)</v>
      </c>
      <c r="L2838">
        <v>18</v>
      </c>
      <c r="M2838" t="s">
        <v>87</v>
      </c>
      <c r="N2838">
        <v>329</v>
      </c>
      <c r="O2838">
        <v>2</v>
      </c>
    </row>
    <row r="2839" spans="1:15" hidden="1" x14ac:dyDescent="0.3">
      <c r="A2839" t="s">
        <v>10813</v>
      </c>
      <c r="B2839" t="s">
        <v>10814</v>
      </c>
      <c r="C2839" s="1" t="str">
        <f t="shared" si="459"/>
        <v>21:0458</v>
      </c>
      <c r="D2839" s="1" t="str">
        <f t="shared" si="460"/>
        <v>21:0150</v>
      </c>
      <c r="E2839" t="s">
        <v>10815</v>
      </c>
      <c r="F2839" t="s">
        <v>10816</v>
      </c>
      <c r="H2839">
        <v>55.056274299999998</v>
      </c>
      <c r="I2839">
        <v>-128.9614205</v>
      </c>
      <c r="J2839" s="1" t="str">
        <f t="shared" si="461"/>
        <v>NGR bulk stream sediment</v>
      </c>
      <c r="K2839" s="1" t="str">
        <f t="shared" si="462"/>
        <v>&lt;177 micron (NGR)</v>
      </c>
      <c r="L2839">
        <v>18</v>
      </c>
      <c r="M2839" t="s">
        <v>24</v>
      </c>
      <c r="N2839">
        <v>330</v>
      </c>
      <c r="O2839">
        <v>2</v>
      </c>
    </row>
    <row r="2840" spans="1:15" hidden="1" x14ac:dyDescent="0.3">
      <c r="A2840" t="s">
        <v>10817</v>
      </c>
      <c r="B2840" t="s">
        <v>10818</v>
      </c>
      <c r="C2840" s="1" t="str">
        <f t="shared" si="459"/>
        <v>21:0458</v>
      </c>
      <c r="D2840" s="1" t="str">
        <f t="shared" si="460"/>
        <v>21:0150</v>
      </c>
      <c r="E2840" t="s">
        <v>10815</v>
      </c>
      <c r="F2840" t="s">
        <v>10819</v>
      </c>
      <c r="H2840">
        <v>55.056274299999998</v>
      </c>
      <c r="I2840">
        <v>-128.9614205</v>
      </c>
      <c r="J2840" s="1" t="str">
        <f t="shared" si="461"/>
        <v>NGR bulk stream sediment</v>
      </c>
      <c r="K2840" s="1" t="str">
        <f t="shared" si="462"/>
        <v>&lt;177 micron (NGR)</v>
      </c>
      <c r="L2840">
        <v>18</v>
      </c>
      <c r="M2840" t="s">
        <v>28</v>
      </c>
      <c r="N2840">
        <v>331</v>
      </c>
      <c r="O2840">
        <v>2</v>
      </c>
    </row>
    <row r="2841" spans="1:15" hidden="1" x14ac:dyDescent="0.3">
      <c r="A2841" t="s">
        <v>10820</v>
      </c>
      <c r="B2841" t="s">
        <v>10821</v>
      </c>
      <c r="C2841" s="1" t="str">
        <f t="shared" si="459"/>
        <v>21:0458</v>
      </c>
      <c r="D2841" s="1" t="str">
        <f t="shared" si="460"/>
        <v>21:0150</v>
      </c>
      <c r="E2841" t="s">
        <v>10822</v>
      </c>
      <c r="F2841" t="s">
        <v>10823</v>
      </c>
      <c r="H2841">
        <v>55.072429</v>
      </c>
      <c r="I2841">
        <v>-128.95294759999999</v>
      </c>
      <c r="J2841" s="1" t="str">
        <f t="shared" si="461"/>
        <v>NGR bulk stream sediment</v>
      </c>
      <c r="K2841" s="1" t="str">
        <f t="shared" si="462"/>
        <v>&lt;177 micron (NGR)</v>
      </c>
      <c r="L2841">
        <v>18</v>
      </c>
      <c r="M2841" t="s">
        <v>92</v>
      </c>
      <c r="N2841">
        <v>332</v>
      </c>
      <c r="O2841">
        <v>2</v>
      </c>
    </row>
    <row r="2842" spans="1:15" hidden="1" x14ac:dyDescent="0.3">
      <c r="A2842" t="s">
        <v>10824</v>
      </c>
      <c r="B2842" t="s">
        <v>10825</v>
      </c>
      <c r="C2842" s="1" t="str">
        <f t="shared" si="459"/>
        <v>21:0458</v>
      </c>
      <c r="D2842" s="1" t="str">
        <f t="shared" si="460"/>
        <v>21:0150</v>
      </c>
      <c r="E2842" t="s">
        <v>10826</v>
      </c>
      <c r="F2842" t="s">
        <v>10827</v>
      </c>
      <c r="H2842">
        <v>55.570963399999997</v>
      </c>
      <c r="I2842">
        <v>-128.60328229999999</v>
      </c>
      <c r="J2842" s="1" t="str">
        <f t="shared" si="461"/>
        <v>NGR bulk stream sediment</v>
      </c>
      <c r="K2842" s="1" t="str">
        <f t="shared" si="462"/>
        <v>&lt;177 micron (NGR)</v>
      </c>
      <c r="L2842">
        <v>18</v>
      </c>
      <c r="M2842" t="s">
        <v>97</v>
      </c>
      <c r="N2842">
        <v>333</v>
      </c>
      <c r="O2842">
        <v>1</v>
      </c>
    </row>
    <row r="2843" spans="1:15" hidden="1" x14ac:dyDescent="0.3">
      <c r="A2843" t="s">
        <v>10828</v>
      </c>
      <c r="B2843" t="s">
        <v>10829</v>
      </c>
      <c r="C2843" s="1" t="str">
        <f t="shared" si="459"/>
        <v>21:0458</v>
      </c>
      <c r="D2843" s="1" t="str">
        <f t="shared" si="460"/>
        <v>21:0150</v>
      </c>
      <c r="E2843" t="s">
        <v>10830</v>
      </c>
      <c r="F2843" t="s">
        <v>10831</v>
      </c>
      <c r="H2843">
        <v>55.582519300000001</v>
      </c>
      <c r="I2843">
        <v>-128.55128780000001</v>
      </c>
      <c r="J2843" s="1" t="str">
        <f t="shared" si="461"/>
        <v>NGR bulk stream sediment</v>
      </c>
      <c r="K2843" s="1" t="str">
        <f t="shared" si="462"/>
        <v>&lt;177 micron (NGR)</v>
      </c>
      <c r="L2843">
        <v>18</v>
      </c>
      <c r="M2843" t="s">
        <v>102</v>
      </c>
      <c r="N2843">
        <v>334</v>
      </c>
      <c r="O2843">
        <v>2</v>
      </c>
    </row>
    <row r="2844" spans="1:15" hidden="1" x14ac:dyDescent="0.3">
      <c r="A2844" t="s">
        <v>10832</v>
      </c>
      <c r="B2844" t="s">
        <v>10833</v>
      </c>
      <c r="C2844" s="1" t="str">
        <f t="shared" si="459"/>
        <v>21:0458</v>
      </c>
      <c r="D2844" s="1" t="str">
        <f t="shared" si="460"/>
        <v>21:0150</v>
      </c>
      <c r="E2844" t="s">
        <v>10834</v>
      </c>
      <c r="F2844" t="s">
        <v>10835</v>
      </c>
      <c r="H2844">
        <v>55.581611799999997</v>
      </c>
      <c r="I2844">
        <v>-128.42756890000001</v>
      </c>
      <c r="J2844" s="1" t="str">
        <f t="shared" si="461"/>
        <v>NGR bulk stream sediment</v>
      </c>
      <c r="K2844" s="1" t="str">
        <f t="shared" si="462"/>
        <v>&lt;177 micron (NGR)</v>
      </c>
      <c r="L2844">
        <v>18</v>
      </c>
      <c r="M2844" t="s">
        <v>107</v>
      </c>
      <c r="N2844">
        <v>335</v>
      </c>
      <c r="O2844">
        <v>1</v>
      </c>
    </row>
    <row r="2845" spans="1:15" hidden="1" x14ac:dyDescent="0.3">
      <c r="A2845" t="s">
        <v>10836</v>
      </c>
      <c r="B2845" t="s">
        <v>10837</v>
      </c>
      <c r="C2845" s="1" t="str">
        <f t="shared" si="459"/>
        <v>21:0458</v>
      </c>
      <c r="D2845" s="1" t="str">
        <f t="shared" si="460"/>
        <v>21:0150</v>
      </c>
      <c r="E2845" t="s">
        <v>10838</v>
      </c>
      <c r="F2845" t="s">
        <v>10839</v>
      </c>
      <c r="H2845">
        <v>55.533701800000003</v>
      </c>
      <c r="I2845">
        <v>-128.28039079999999</v>
      </c>
      <c r="J2845" s="1" t="str">
        <f t="shared" si="461"/>
        <v>NGR bulk stream sediment</v>
      </c>
      <c r="K2845" s="1" t="str">
        <f t="shared" si="462"/>
        <v>&lt;177 micron (NGR)</v>
      </c>
      <c r="L2845">
        <v>18</v>
      </c>
      <c r="M2845" t="s">
        <v>112</v>
      </c>
      <c r="N2845">
        <v>336</v>
      </c>
      <c r="O2845">
        <v>1</v>
      </c>
    </row>
    <row r="2846" spans="1:15" hidden="1" x14ac:dyDescent="0.3">
      <c r="A2846" t="s">
        <v>10840</v>
      </c>
      <c r="B2846" t="s">
        <v>10841</v>
      </c>
      <c r="C2846" s="1" t="str">
        <f t="shared" si="459"/>
        <v>21:0458</v>
      </c>
      <c r="D2846" s="1" t="str">
        <f t="shared" si="460"/>
        <v>21:0150</v>
      </c>
      <c r="E2846" t="s">
        <v>10842</v>
      </c>
      <c r="F2846" t="s">
        <v>10843</v>
      </c>
      <c r="H2846">
        <v>55.606211999999999</v>
      </c>
      <c r="I2846">
        <v>-128.45405410000001</v>
      </c>
      <c r="J2846" s="1" t="str">
        <f t="shared" si="461"/>
        <v>NGR bulk stream sediment</v>
      </c>
      <c r="K2846" s="1" t="str">
        <f t="shared" si="462"/>
        <v>&lt;177 micron (NGR)</v>
      </c>
      <c r="L2846">
        <v>19</v>
      </c>
      <c r="M2846" t="s">
        <v>19</v>
      </c>
      <c r="N2846">
        <v>337</v>
      </c>
      <c r="O2846">
        <v>1</v>
      </c>
    </row>
    <row r="2847" spans="1:15" hidden="1" x14ac:dyDescent="0.3">
      <c r="A2847" t="s">
        <v>10844</v>
      </c>
      <c r="B2847" t="s">
        <v>10845</v>
      </c>
      <c r="C2847" s="1" t="str">
        <f t="shared" si="459"/>
        <v>21:0458</v>
      </c>
      <c r="D2847" s="1" t="str">
        <f t="shared" si="460"/>
        <v>21:0150</v>
      </c>
      <c r="E2847" t="s">
        <v>10846</v>
      </c>
      <c r="F2847" t="s">
        <v>10847</v>
      </c>
      <c r="H2847">
        <v>55.551611700000002</v>
      </c>
      <c r="I2847">
        <v>-128.3087415</v>
      </c>
      <c r="J2847" s="1" t="str">
        <f t="shared" si="461"/>
        <v>NGR bulk stream sediment</v>
      </c>
      <c r="K2847" s="1" t="str">
        <f t="shared" si="462"/>
        <v>&lt;177 micron (NGR)</v>
      </c>
      <c r="L2847">
        <v>19</v>
      </c>
      <c r="M2847" t="s">
        <v>38</v>
      </c>
      <c r="N2847">
        <v>338</v>
      </c>
      <c r="O2847">
        <v>2</v>
      </c>
    </row>
    <row r="2848" spans="1:15" hidden="1" x14ac:dyDescent="0.3">
      <c r="A2848" t="s">
        <v>10848</v>
      </c>
      <c r="B2848" t="s">
        <v>10849</v>
      </c>
      <c r="C2848" s="1" t="str">
        <f t="shared" si="459"/>
        <v>21:0458</v>
      </c>
      <c r="D2848" s="1" t="str">
        <f t="shared" si="460"/>
        <v>21:0150</v>
      </c>
      <c r="E2848" t="s">
        <v>10850</v>
      </c>
      <c r="F2848" t="s">
        <v>10851</v>
      </c>
      <c r="H2848">
        <v>55.560778900000003</v>
      </c>
      <c r="I2848">
        <v>-128.3521035</v>
      </c>
      <c r="J2848" s="1" t="str">
        <f t="shared" si="461"/>
        <v>NGR bulk stream sediment</v>
      </c>
      <c r="K2848" s="1" t="str">
        <f t="shared" si="462"/>
        <v>&lt;177 micron (NGR)</v>
      </c>
      <c r="L2848">
        <v>19</v>
      </c>
      <c r="M2848" t="s">
        <v>43</v>
      </c>
      <c r="N2848">
        <v>339</v>
      </c>
      <c r="O2848">
        <v>2</v>
      </c>
    </row>
    <row r="2849" spans="1:15" hidden="1" x14ac:dyDescent="0.3">
      <c r="A2849" t="s">
        <v>10852</v>
      </c>
      <c r="B2849" t="s">
        <v>10853</v>
      </c>
      <c r="C2849" s="1" t="str">
        <f t="shared" si="459"/>
        <v>21:0458</v>
      </c>
      <c r="D2849" s="1" t="str">
        <f t="shared" si="460"/>
        <v>21:0150</v>
      </c>
      <c r="E2849" t="s">
        <v>10854</v>
      </c>
      <c r="F2849" t="s">
        <v>10855</v>
      </c>
      <c r="H2849">
        <v>55.579686000000002</v>
      </c>
      <c r="I2849">
        <v>-128.37495229999999</v>
      </c>
      <c r="J2849" s="1" t="str">
        <f t="shared" si="461"/>
        <v>NGR bulk stream sediment</v>
      </c>
      <c r="K2849" s="1" t="str">
        <f t="shared" si="462"/>
        <v>&lt;177 micron (NGR)</v>
      </c>
      <c r="L2849">
        <v>19</v>
      </c>
      <c r="M2849" t="s">
        <v>48</v>
      </c>
      <c r="N2849">
        <v>340</v>
      </c>
      <c r="O2849">
        <v>1</v>
      </c>
    </row>
    <row r="2850" spans="1:15" hidden="1" x14ac:dyDescent="0.3">
      <c r="A2850" t="s">
        <v>10856</v>
      </c>
      <c r="B2850" t="s">
        <v>10857</v>
      </c>
      <c r="C2850" s="1" t="str">
        <f t="shared" si="459"/>
        <v>21:0458</v>
      </c>
      <c r="D2850" s="1" t="str">
        <f t="shared" si="460"/>
        <v>21:0150</v>
      </c>
      <c r="E2850" t="s">
        <v>10842</v>
      </c>
      <c r="F2850" t="s">
        <v>10858</v>
      </c>
      <c r="H2850">
        <v>55.606211999999999</v>
      </c>
      <c r="I2850">
        <v>-128.45405410000001</v>
      </c>
      <c r="J2850" s="1" t="str">
        <f t="shared" si="461"/>
        <v>NGR bulk stream sediment</v>
      </c>
      <c r="K2850" s="1" t="str">
        <f t="shared" si="462"/>
        <v>&lt;177 micron (NGR)</v>
      </c>
      <c r="L2850">
        <v>19</v>
      </c>
      <c r="M2850" t="s">
        <v>72</v>
      </c>
      <c r="N2850">
        <v>341</v>
      </c>
      <c r="O2850">
        <v>2</v>
      </c>
    </row>
    <row r="2851" spans="1:15" hidden="1" x14ac:dyDescent="0.3">
      <c r="A2851" t="s">
        <v>10859</v>
      </c>
      <c r="B2851" t="s">
        <v>10860</v>
      </c>
      <c r="C2851" s="1" t="str">
        <f t="shared" si="459"/>
        <v>21:0458</v>
      </c>
      <c r="D2851" s="1" t="str">
        <f t="shared" si="460"/>
        <v>21:0150</v>
      </c>
      <c r="E2851" t="s">
        <v>10861</v>
      </c>
      <c r="F2851" t="s">
        <v>10862</v>
      </c>
      <c r="H2851">
        <v>55.595943499999997</v>
      </c>
      <c r="I2851">
        <v>-128.47577469999999</v>
      </c>
      <c r="J2851" s="1" t="str">
        <f t="shared" si="461"/>
        <v>NGR bulk stream sediment</v>
      </c>
      <c r="K2851" s="1" t="str">
        <f t="shared" si="462"/>
        <v>&lt;177 micron (NGR)</v>
      </c>
      <c r="L2851">
        <v>19</v>
      </c>
      <c r="M2851" t="s">
        <v>53</v>
      </c>
      <c r="N2851">
        <v>342</v>
      </c>
      <c r="O2851">
        <v>1</v>
      </c>
    </row>
    <row r="2852" spans="1:15" hidden="1" x14ac:dyDescent="0.3">
      <c r="A2852" t="s">
        <v>10863</v>
      </c>
      <c r="B2852" t="s">
        <v>10864</v>
      </c>
      <c r="C2852" s="1" t="str">
        <f t="shared" si="459"/>
        <v>21:0458</v>
      </c>
      <c r="D2852" s="1" t="str">
        <f t="shared" si="460"/>
        <v>21:0150</v>
      </c>
      <c r="E2852" t="s">
        <v>10865</v>
      </c>
      <c r="F2852" t="s">
        <v>10866</v>
      </c>
      <c r="H2852">
        <v>55.006010099999997</v>
      </c>
      <c r="I2852">
        <v>-129.8785067</v>
      </c>
      <c r="J2852" s="1" t="str">
        <f t="shared" si="461"/>
        <v>NGR bulk stream sediment</v>
      </c>
      <c r="K2852" s="1" t="str">
        <f t="shared" si="462"/>
        <v>&lt;177 micron (NGR)</v>
      </c>
      <c r="L2852">
        <v>19</v>
      </c>
      <c r="M2852" t="s">
        <v>58</v>
      </c>
      <c r="N2852">
        <v>343</v>
      </c>
      <c r="O2852">
        <v>18</v>
      </c>
    </row>
    <row r="2853" spans="1:15" hidden="1" x14ac:dyDescent="0.3">
      <c r="A2853" t="s">
        <v>10867</v>
      </c>
      <c r="B2853" t="s">
        <v>10868</v>
      </c>
      <c r="C2853" s="1" t="str">
        <f t="shared" si="459"/>
        <v>21:0458</v>
      </c>
      <c r="D2853" s="1" t="str">
        <f t="shared" si="460"/>
        <v>21:0150</v>
      </c>
      <c r="E2853" t="s">
        <v>10869</v>
      </c>
      <c r="F2853" t="s">
        <v>10870</v>
      </c>
      <c r="H2853">
        <v>55.004668199999998</v>
      </c>
      <c r="I2853">
        <v>-129.86279780000001</v>
      </c>
      <c r="J2853" s="1" t="str">
        <f t="shared" si="461"/>
        <v>NGR bulk stream sediment</v>
      </c>
      <c r="K2853" s="1" t="str">
        <f t="shared" si="462"/>
        <v>&lt;177 micron (NGR)</v>
      </c>
      <c r="L2853">
        <v>19</v>
      </c>
      <c r="M2853" t="s">
        <v>63</v>
      </c>
      <c r="N2853">
        <v>344</v>
      </c>
      <c r="O2853">
        <v>27</v>
      </c>
    </row>
    <row r="2854" spans="1:15" hidden="1" x14ac:dyDescent="0.3">
      <c r="A2854" t="s">
        <v>10871</v>
      </c>
      <c r="B2854" t="s">
        <v>10872</v>
      </c>
      <c r="C2854" s="1" t="str">
        <f t="shared" si="459"/>
        <v>21:0458</v>
      </c>
      <c r="D2854" s="1" t="str">
        <f t="shared" si="460"/>
        <v>21:0150</v>
      </c>
      <c r="E2854" t="s">
        <v>10873</v>
      </c>
      <c r="F2854" t="s">
        <v>10874</v>
      </c>
      <c r="H2854">
        <v>55.011318699999997</v>
      </c>
      <c r="I2854">
        <v>-129.99634140000001</v>
      </c>
      <c r="J2854" s="1" t="str">
        <f t="shared" si="461"/>
        <v>NGR bulk stream sediment</v>
      </c>
      <c r="K2854" s="1" t="str">
        <f t="shared" si="462"/>
        <v>&lt;177 micron (NGR)</v>
      </c>
      <c r="L2854">
        <v>19</v>
      </c>
      <c r="M2854" t="s">
        <v>24</v>
      </c>
      <c r="N2854">
        <v>345</v>
      </c>
      <c r="O2854">
        <v>6</v>
      </c>
    </row>
    <row r="2855" spans="1:15" hidden="1" x14ac:dyDescent="0.3">
      <c r="A2855" t="s">
        <v>10875</v>
      </c>
      <c r="B2855" t="s">
        <v>10876</v>
      </c>
      <c r="C2855" s="1" t="str">
        <f t="shared" si="459"/>
        <v>21:0458</v>
      </c>
      <c r="D2855" s="1" t="str">
        <f t="shared" si="460"/>
        <v>21:0150</v>
      </c>
      <c r="E2855" t="s">
        <v>10873</v>
      </c>
      <c r="F2855" t="s">
        <v>10877</v>
      </c>
      <c r="H2855">
        <v>55.011318699999997</v>
      </c>
      <c r="I2855">
        <v>-129.99634140000001</v>
      </c>
      <c r="J2855" s="1" t="str">
        <f t="shared" si="461"/>
        <v>NGR bulk stream sediment</v>
      </c>
      <c r="K2855" s="1" t="str">
        <f t="shared" si="462"/>
        <v>&lt;177 micron (NGR)</v>
      </c>
      <c r="L2855">
        <v>19</v>
      </c>
      <c r="M2855" t="s">
        <v>28</v>
      </c>
      <c r="N2855">
        <v>346</v>
      </c>
      <c r="O2855">
        <v>6</v>
      </c>
    </row>
    <row r="2856" spans="1:15" hidden="1" x14ac:dyDescent="0.3">
      <c r="A2856" t="s">
        <v>10878</v>
      </c>
      <c r="B2856" t="s">
        <v>10879</v>
      </c>
      <c r="C2856" s="1" t="str">
        <f t="shared" si="459"/>
        <v>21:0458</v>
      </c>
      <c r="D2856" s="1" t="str">
        <f t="shared" si="460"/>
        <v>21:0150</v>
      </c>
      <c r="E2856" t="s">
        <v>10880</v>
      </c>
      <c r="F2856" t="s">
        <v>10881</v>
      </c>
      <c r="H2856">
        <v>55.044207800000002</v>
      </c>
      <c r="I2856">
        <v>-129.9825429</v>
      </c>
      <c r="J2856" s="1" t="str">
        <f t="shared" si="461"/>
        <v>NGR bulk stream sediment</v>
      </c>
      <c r="K2856" s="1" t="str">
        <f t="shared" si="462"/>
        <v>&lt;177 micron (NGR)</v>
      </c>
      <c r="L2856">
        <v>19</v>
      </c>
      <c r="M2856" t="s">
        <v>68</v>
      </c>
      <c r="N2856">
        <v>347</v>
      </c>
      <c r="O2856">
        <v>10</v>
      </c>
    </row>
    <row r="2857" spans="1:15" hidden="1" x14ac:dyDescent="0.3">
      <c r="A2857" t="s">
        <v>10882</v>
      </c>
      <c r="B2857" t="s">
        <v>10883</v>
      </c>
      <c r="C2857" s="1" t="str">
        <f t="shared" si="459"/>
        <v>21:0458</v>
      </c>
      <c r="D2857" s="1" t="str">
        <f t="shared" si="460"/>
        <v>21:0150</v>
      </c>
      <c r="E2857" t="s">
        <v>10884</v>
      </c>
      <c r="F2857" t="s">
        <v>10885</v>
      </c>
      <c r="H2857">
        <v>55.050995800000003</v>
      </c>
      <c r="I2857">
        <v>-129.97777909999999</v>
      </c>
      <c r="J2857" s="1" t="str">
        <f t="shared" si="461"/>
        <v>NGR bulk stream sediment</v>
      </c>
      <c r="K2857" s="1" t="str">
        <f t="shared" si="462"/>
        <v>&lt;177 micron (NGR)</v>
      </c>
      <c r="L2857">
        <v>19</v>
      </c>
      <c r="M2857" t="s">
        <v>77</v>
      </c>
      <c r="N2857">
        <v>348</v>
      </c>
      <c r="O2857">
        <v>4</v>
      </c>
    </row>
    <row r="2858" spans="1:15" hidden="1" x14ac:dyDescent="0.3">
      <c r="A2858" t="s">
        <v>10886</v>
      </c>
      <c r="B2858" t="s">
        <v>10887</v>
      </c>
      <c r="C2858" s="1" t="str">
        <f t="shared" si="459"/>
        <v>21:0458</v>
      </c>
      <c r="D2858" s="1" t="str">
        <f t="shared" si="460"/>
        <v>21:0150</v>
      </c>
      <c r="E2858" t="s">
        <v>10888</v>
      </c>
      <c r="F2858" t="s">
        <v>10889</v>
      </c>
      <c r="H2858">
        <v>55.080196800000003</v>
      </c>
      <c r="I2858">
        <v>-129.96743409999999</v>
      </c>
      <c r="J2858" s="1" t="str">
        <f t="shared" si="461"/>
        <v>NGR bulk stream sediment</v>
      </c>
      <c r="K2858" s="1" t="str">
        <f t="shared" si="462"/>
        <v>&lt;177 micron (NGR)</v>
      </c>
      <c r="L2858">
        <v>19</v>
      </c>
      <c r="M2858" t="s">
        <v>82</v>
      </c>
      <c r="N2858">
        <v>349</v>
      </c>
      <c r="O2858">
        <v>2</v>
      </c>
    </row>
    <row r="2859" spans="1:15" hidden="1" x14ac:dyDescent="0.3">
      <c r="A2859" t="s">
        <v>10890</v>
      </c>
      <c r="B2859" t="s">
        <v>10891</v>
      </c>
      <c r="C2859" s="1" t="str">
        <f t="shared" si="459"/>
        <v>21:0458</v>
      </c>
      <c r="D2859" s="1" t="str">
        <f t="shared" si="460"/>
        <v>21:0150</v>
      </c>
      <c r="E2859" t="s">
        <v>10892</v>
      </c>
      <c r="F2859" t="s">
        <v>10893</v>
      </c>
      <c r="H2859">
        <v>55.095160200000002</v>
      </c>
      <c r="I2859">
        <v>-129.95494690000001</v>
      </c>
      <c r="J2859" s="1" t="str">
        <f t="shared" si="461"/>
        <v>NGR bulk stream sediment</v>
      </c>
      <c r="K2859" s="1" t="str">
        <f t="shared" si="462"/>
        <v>&lt;177 micron (NGR)</v>
      </c>
      <c r="L2859">
        <v>19</v>
      </c>
      <c r="M2859" t="s">
        <v>87</v>
      </c>
      <c r="N2859">
        <v>350</v>
      </c>
      <c r="O2859">
        <v>3</v>
      </c>
    </row>
    <row r="2860" spans="1:15" hidden="1" x14ac:dyDescent="0.3">
      <c r="A2860" t="s">
        <v>10894</v>
      </c>
      <c r="B2860" t="s">
        <v>10895</v>
      </c>
      <c r="C2860" s="1" t="str">
        <f t="shared" si="459"/>
        <v>21:0458</v>
      </c>
      <c r="D2860" s="1" t="str">
        <f>HYPERLINK("https://geochem.nrcan.gc.ca/cdogs/content/svy/svy_e.htm", "")</f>
        <v/>
      </c>
      <c r="G2860" s="1" t="str">
        <f>HYPERLINK("https://geochem.nrcan.gc.ca/cdogs/content/cr_/cr_00120_e.htm", "120")</f>
        <v>120</v>
      </c>
      <c r="J2860" t="s">
        <v>31</v>
      </c>
      <c r="K2860" t="s">
        <v>32</v>
      </c>
      <c r="L2860">
        <v>19</v>
      </c>
      <c r="M2860" t="s">
        <v>33</v>
      </c>
      <c r="N2860">
        <v>351</v>
      </c>
      <c r="O2860">
        <v>2</v>
      </c>
    </row>
    <row r="2861" spans="1:15" hidden="1" x14ac:dyDescent="0.3">
      <c r="A2861" t="s">
        <v>10896</v>
      </c>
      <c r="B2861" t="s">
        <v>10897</v>
      </c>
      <c r="C2861" s="1" t="str">
        <f t="shared" si="459"/>
        <v>21:0458</v>
      </c>
      <c r="D2861" s="1" t="str">
        <f t="shared" ref="D2861:D2870" si="463">HYPERLINK("https://geochem.nrcan.gc.ca/cdogs/content/svy/svy210150_e.htm", "21:0150")</f>
        <v>21:0150</v>
      </c>
      <c r="E2861" t="s">
        <v>10898</v>
      </c>
      <c r="F2861" t="s">
        <v>10899</v>
      </c>
      <c r="H2861">
        <v>55.1113231</v>
      </c>
      <c r="I2861">
        <v>-129.93592649999999</v>
      </c>
      <c r="J2861" s="1" t="str">
        <f t="shared" ref="J2861:J2870" si="464">HYPERLINK("https://geochem.nrcan.gc.ca/cdogs/content/kwd/kwd020030_e.htm", "NGR bulk stream sediment")</f>
        <v>NGR bulk stream sediment</v>
      </c>
      <c r="K2861" s="1" t="str">
        <f t="shared" ref="K2861:K2870" si="465">HYPERLINK("https://geochem.nrcan.gc.ca/cdogs/content/kwd/kwd080006_e.htm", "&lt;177 micron (NGR)")</f>
        <v>&lt;177 micron (NGR)</v>
      </c>
      <c r="L2861">
        <v>19</v>
      </c>
      <c r="M2861" t="s">
        <v>92</v>
      </c>
      <c r="N2861">
        <v>352</v>
      </c>
      <c r="O2861">
        <v>5</v>
      </c>
    </row>
    <row r="2862" spans="1:15" hidden="1" x14ac:dyDescent="0.3">
      <c r="A2862" t="s">
        <v>10900</v>
      </c>
      <c r="B2862" t="s">
        <v>10901</v>
      </c>
      <c r="C2862" s="1" t="str">
        <f t="shared" si="459"/>
        <v>21:0458</v>
      </c>
      <c r="D2862" s="1" t="str">
        <f t="shared" si="463"/>
        <v>21:0150</v>
      </c>
      <c r="E2862" t="s">
        <v>10902</v>
      </c>
      <c r="F2862" t="s">
        <v>10903</v>
      </c>
      <c r="H2862">
        <v>55.128743399999998</v>
      </c>
      <c r="I2862">
        <v>-129.9094552</v>
      </c>
      <c r="J2862" s="1" t="str">
        <f t="shared" si="464"/>
        <v>NGR bulk stream sediment</v>
      </c>
      <c r="K2862" s="1" t="str">
        <f t="shared" si="465"/>
        <v>&lt;177 micron (NGR)</v>
      </c>
      <c r="L2862">
        <v>19</v>
      </c>
      <c r="M2862" t="s">
        <v>97</v>
      </c>
      <c r="N2862">
        <v>353</v>
      </c>
      <c r="O2862">
        <v>5</v>
      </c>
    </row>
    <row r="2863" spans="1:15" hidden="1" x14ac:dyDescent="0.3">
      <c r="A2863" t="s">
        <v>10904</v>
      </c>
      <c r="B2863" t="s">
        <v>10905</v>
      </c>
      <c r="C2863" s="1" t="str">
        <f t="shared" si="459"/>
        <v>21:0458</v>
      </c>
      <c r="D2863" s="1" t="str">
        <f t="shared" si="463"/>
        <v>21:0150</v>
      </c>
      <c r="E2863" t="s">
        <v>10906</v>
      </c>
      <c r="F2863" t="s">
        <v>10907</v>
      </c>
      <c r="H2863">
        <v>55.139206700000003</v>
      </c>
      <c r="I2863">
        <v>-129.8958112</v>
      </c>
      <c r="J2863" s="1" t="str">
        <f t="shared" si="464"/>
        <v>NGR bulk stream sediment</v>
      </c>
      <c r="K2863" s="1" t="str">
        <f t="shared" si="465"/>
        <v>&lt;177 micron (NGR)</v>
      </c>
      <c r="L2863">
        <v>19</v>
      </c>
      <c r="M2863" t="s">
        <v>102</v>
      </c>
      <c r="N2863">
        <v>354</v>
      </c>
      <c r="O2863">
        <v>5</v>
      </c>
    </row>
    <row r="2864" spans="1:15" hidden="1" x14ac:dyDescent="0.3">
      <c r="A2864" t="s">
        <v>10908</v>
      </c>
      <c r="B2864" t="s">
        <v>10909</v>
      </c>
      <c r="C2864" s="1" t="str">
        <f t="shared" si="459"/>
        <v>21:0458</v>
      </c>
      <c r="D2864" s="1" t="str">
        <f t="shared" si="463"/>
        <v>21:0150</v>
      </c>
      <c r="E2864" t="s">
        <v>10910</v>
      </c>
      <c r="F2864" t="s">
        <v>10911</v>
      </c>
      <c r="H2864">
        <v>55.1453396</v>
      </c>
      <c r="I2864">
        <v>-129.88672389999999</v>
      </c>
      <c r="J2864" s="1" t="str">
        <f t="shared" si="464"/>
        <v>NGR bulk stream sediment</v>
      </c>
      <c r="K2864" s="1" t="str">
        <f t="shared" si="465"/>
        <v>&lt;177 micron (NGR)</v>
      </c>
      <c r="L2864">
        <v>19</v>
      </c>
      <c r="M2864" t="s">
        <v>107</v>
      </c>
      <c r="N2864">
        <v>355</v>
      </c>
      <c r="O2864">
        <v>5</v>
      </c>
    </row>
    <row r="2865" spans="1:15" hidden="1" x14ac:dyDescent="0.3">
      <c r="A2865" t="s">
        <v>10912</v>
      </c>
      <c r="B2865" t="s">
        <v>10913</v>
      </c>
      <c r="C2865" s="1" t="str">
        <f t="shared" si="459"/>
        <v>21:0458</v>
      </c>
      <c r="D2865" s="1" t="str">
        <f t="shared" si="463"/>
        <v>21:0150</v>
      </c>
      <c r="E2865" t="s">
        <v>10914</v>
      </c>
      <c r="F2865" t="s">
        <v>10915</v>
      </c>
      <c r="H2865">
        <v>55.178451699999997</v>
      </c>
      <c r="I2865">
        <v>-129.85335520000001</v>
      </c>
      <c r="J2865" s="1" t="str">
        <f t="shared" si="464"/>
        <v>NGR bulk stream sediment</v>
      </c>
      <c r="K2865" s="1" t="str">
        <f t="shared" si="465"/>
        <v>&lt;177 micron (NGR)</v>
      </c>
      <c r="L2865">
        <v>19</v>
      </c>
      <c r="M2865" t="s">
        <v>112</v>
      </c>
      <c r="N2865">
        <v>356</v>
      </c>
      <c r="O2865">
        <v>7</v>
      </c>
    </row>
    <row r="2866" spans="1:15" hidden="1" x14ac:dyDescent="0.3">
      <c r="A2866" t="s">
        <v>10916</v>
      </c>
      <c r="B2866" t="s">
        <v>10917</v>
      </c>
      <c r="C2866" s="1" t="str">
        <f t="shared" si="459"/>
        <v>21:0458</v>
      </c>
      <c r="D2866" s="1" t="str">
        <f t="shared" si="463"/>
        <v>21:0150</v>
      </c>
      <c r="E2866" t="s">
        <v>10918</v>
      </c>
      <c r="F2866" t="s">
        <v>10919</v>
      </c>
      <c r="H2866">
        <v>55.381041600000003</v>
      </c>
      <c r="I2866">
        <v>-129.67361969999999</v>
      </c>
      <c r="J2866" s="1" t="str">
        <f t="shared" si="464"/>
        <v>NGR bulk stream sediment</v>
      </c>
      <c r="K2866" s="1" t="str">
        <f t="shared" si="465"/>
        <v>&lt;177 micron (NGR)</v>
      </c>
      <c r="L2866">
        <v>20</v>
      </c>
      <c r="M2866" t="s">
        <v>19</v>
      </c>
      <c r="N2866">
        <v>357</v>
      </c>
      <c r="O2866">
        <v>6</v>
      </c>
    </row>
    <row r="2867" spans="1:15" hidden="1" x14ac:dyDescent="0.3">
      <c r="A2867" t="s">
        <v>10920</v>
      </c>
      <c r="B2867" t="s">
        <v>10921</v>
      </c>
      <c r="C2867" s="1" t="str">
        <f t="shared" si="459"/>
        <v>21:0458</v>
      </c>
      <c r="D2867" s="1" t="str">
        <f t="shared" si="463"/>
        <v>21:0150</v>
      </c>
      <c r="E2867" t="s">
        <v>10922</v>
      </c>
      <c r="F2867" t="s">
        <v>10923</v>
      </c>
      <c r="H2867">
        <v>55.182270899999999</v>
      </c>
      <c r="I2867">
        <v>-129.85335799999999</v>
      </c>
      <c r="J2867" s="1" t="str">
        <f t="shared" si="464"/>
        <v>NGR bulk stream sediment</v>
      </c>
      <c r="K2867" s="1" t="str">
        <f t="shared" si="465"/>
        <v>&lt;177 micron (NGR)</v>
      </c>
      <c r="L2867">
        <v>20</v>
      </c>
      <c r="M2867" t="s">
        <v>38</v>
      </c>
      <c r="N2867">
        <v>358</v>
      </c>
      <c r="O2867">
        <v>10</v>
      </c>
    </row>
    <row r="2868" spans="1:15" hidden="1" x14ac:dyDescent="0.3">
      <c r="A2868" t="s">
        <v>10924</v>
      </c>
      <c r="B2868" t="s">
        <v>10925</v>
      </c>
      <c r="C2868" s="1" t="str">
        <f t="shared" si="459"/>
        <v>21:0458</v>
      </c>
      <c r="D2868" s="1" t="str">
        <f t="shared" si="463"/>
        <v>21:0150</v>
      </c>
      <c r="E2868" t="s">
        <v>10926</v>
      </c>
      <c r="F2868" t="s">
        <v>10927</v>
      </c>
      <c r="H2868">
        <v>55.245589000000002</v>
      </c>
      <c r="I2868">
        <v>-129.81653850000001</v>
      </c>
      <c r="J2868" s="1" t="str">
        <f t="shared" si="464"/>
        <v>NGR bulk stream sediment</v>
      </c>
      <c r="K2868" s="1" t="str">
        <f t="shared" si="465"/>
        <v>&lt;177 micron (NGR)</v>
      </c>
      <c r="L2868">
        <v>20</v>
      </c>
      <c r="M2868" t="s">
        <v>43</v>
      </c>
      <c r="N2868">
        <v>359</v>
      </c>
      <c r="O2868">
        <v>7</v>
      </c>
    </row>
    <row r="2869" spans="1:15" hidden="1" x14ac:dyDescent="0.3">
      <c r="A2869" t="s">
        <v>10928</v>
      </c>
      <c r="B2869" t="s">
        <v>10929</v>
      </c>
      <c r="C2869" s="1" t="str">
        <f t="shared" si="459"/>
        <v>21:0458</v>
      </c>
      <c r="D2869" s="1" t="str">
        <f t="shared" si="463"/>
        <v>21:0150</v>
      </c>
      <c r="E2869" t="s">
        <v>10930</v>
      </c>
      <c r="F2869" t="s">
        <v>10931</v>
      </c>
      <c r="H2869">
        <v>55.273832200000001</v>
      </c>
      <c r="I2869">
        <v>-129.76232390000001</v>
      </c>
      <c r="J2869" s="1" t="str">
        <f t="shared" si="464"/>
        <v>NGR bulk stream sediment</v>
      </c>
      <c r="K2869" s="1" t="str">
        <f t="shared" si="465"/>
        <v>&lt;177 micron (NGR)</v>
      </c>
      <c r="L2869">
        <v>20</v>
      </c>
      <c r="M2869" t="s">
        <v>48</v>
      </c>
      <c r="N2869">
        <v>360</v>
      </c>
      <c r="O2869">
        <v>32</v>
      </c>
    </row>
    <row r="2870" spans="1:15" hidden="1" x14ac:dyDescent="0.3">
      <c r="A2870" t="s">
        <v>10932</v>
      </c>
      <c r="B2870" t="s">
        <v>10933</v>
      </c>
      <c r="C2870" s="1" t="str">
        <f t="shared" si="459"/>
        <v>21:0458</v>
      </c>
      <c r="D2870" s="1" t="str">
        <f t="shared" si="463"/>
        <v>21:0150</v>
      </c>
      <c r="E2870" t="s">
        <v>10934</v>
      </c>
      <c r="F2870" t="s">
        <v>10935</v>
      </c>
      <c r="H2870">
        <v>55.305646600000003</v>
      </c>
      <c r="I2870">
        <v>-129.736414</v>
      </c>
      <c r="J2870" s="1" t="str">
        <f t="shared" si="464"/>
        <v>NGR bulk stream sediment</v>
      </c>
      <c r="K2870" s="1" t="str">
        <f t="shared" si="465"/>
        <v>&lt;177 micron (NGR)</v>
      </c>
      <c r="L2870">
        <v>20</v>
      </c>
      <c r="M2870" t="s">
        <v>53</v>
      </c>
      <c r="N2870">
        <v>361</v>
      </c>
      <c r="O2870">
        <v>6</v>
      </c>
    </row>
    <row r="2871" spans="1:15" hidden="1" x14ac:dyDescent="0.3">
      <c r="A2871" t="s">
        <v>10936</v>
      </c>
      <c r="B2871" t="s">
        <v>10937</v>
      </c>
      <c r="C2871" s="1" t="str">
        <f t="shared" si="459"/>
        <v>21:0458</v>
      </c>
      <c r="D2871" s="1" t="str">
        <f>HYPERLINK("https://geochem.nrcan.gc.ca/cdogs/content/svy/svy_e.htm", "")</f>
        <v/>
      </c>
      <c r="G2871" s="1" t="str">
        <f>HYPERLINK("https://geochem.nrcan.gc.ca/cdogs/content/cr_/cr_00119_e.htm", "119")</f>
        <v>119</v>
      </c>
      <c r="J2871" t="s">
        <v>31</v>
      </c>
      <c r="K2871" t="s">
        <v>32</v>
      </c>
      <c r="L2871">
        <v>20</v>
      </c>
      <c r="M2871" t="s">
        <v>33</v>
      </c>
      <c r="N2871">
        <v>362</v>
      </c>
      <c r="O2871">
        <v>2</v>
      </c>
    </row>
    <row r="2872" spans="1:15" hidden="1" x14ac:dyDescent="0.3">
      <c r="A2872" t="s">
        <v>10938</v>
      </c>
      <c r="B2872" t="s">
        <v>10939</v>
      </c>
      <c r="C2872" s="1" t="str">
        <f t="shared" si="459"/>
        <v>21:0458</v>
      </c>
      <c r="D2872" s="1" t="str">
        <f t="shared" ref="D2872:D2886" si="466">HYPERLINK("https://geochem.nrcan.gc.ca/cdogs/content/svy/svy210150_e.htm", "21:0150")</f>
        <v>21:0150</v>
      </c>
      <c r="E2872" t="s">
        <v>10940</v>
      </c>
      <c r="F2872" t="s">
        <v>10941</v>
      </c>
      <c r="H2872">
        <v>55.340270500000003</v>
      </c>
      <c r="I2872">
        <v>-129.72232270000001</v>
      </c>
      <c r="J2872" s="1" t="str">
        <f t="shared" ref="J2872:J2886" si="467">HYPERLINK("https://geochem.nrcan.gc.ca/cdogs/content/kwd/kwd020030_e.htm", "NGR bulk stream sediment")</f>
        <v>NGR bulk stream sediment</v>
      </c>
      <c r="K2872" s="1" t="str">
        <f t="shared" ref="K2872:K2886" si="468">HYPERLINK("https://geochem.nrcan.gc.ca/cdogs/content/kwd/kwd080006_e.htm", "&lt;177 micron (NGR)")</f>
        <v>&lt;177 micron (NGR)</v>
      </c>
      <c r="L2872">
        <v>20</v>
      </c>
      <c r="M2872" t="s">
        <v>58</v>
      </c>
      <c r="N2872">
        <v>363</v>
      </c>
      <c r="O2872">
        <v>3</v>
      </c>
    </row>
    <row r="2873" spans="1:15" hidden="1" x14ac:dyDescent="0.3">
      <c r="A2873" t="s">
        <v>10942</v>
      </c>
      <c r="B2873" t="s">
        <v>10943</v>
      </c>
      <c r="C2873" s="1" t="str">
        <f t="shared" si="459"/>
        <v>21:0458</v>
      </c>
      <c r="D2873" s="1" t="str">
        <f t="shared" si="466"/>
        <v>21:0150</v>
      </c>
      <c r="E2873" t="s">
        <v>10944</v>
      </c>
      <c r="F2873" t="s">
        <v>10945</v>
      </c>
      <c r="H2873">
        <v>55.366141300000002</v>
      </c>
      <c r="I2873">
        <v>-129.6899004</v>
      </c>
      <c r="J2873" s="1" t="str">
        <f t="shared" si="467"/>
        <v>NGR bulk stream sediment</v>
      </c>
      <c r="K2873" s="1" t="str">
        <f t="shared" si="468"/>
        <v>&lt;177 micron (NGR)</v>
      </c>
      <c r="L2873">
        <v>20</v>
      </c>
      <c r="M2873" t="s">
        <v>24</v>
      </c>
      <c r="N2873">
        <v>364</v>
      </c>
      <c r="O2873">
        <v>4</v>
      </c>
    </row>
    <row r="2874" spans="1:15" hidden="1" x14ac:dyDescent="0.3">
      <c r="A2874" t="s">
        <v>10946</v>
      </c>
      <c r="B2874" t="s">
        <v>10947</v>
      </c>
      <c r="C2874" s="1" t="str">
        <f t="shared" si="459"/>
        <v>21:0458</v>
      </c>
      <c r="D2874" s="1" t="str">
        <f t="shared" si="466"/>
        <v>21:0150</v>
      </c>
      <c r="E2874" t="s">
        <v>10944</v>
      </c>
      <c r="F2874" t="s">
        <v>10948</v>
      </c>
      <c r="H2874">
        <v>55.366141300000002</v>
      </c>
      <c r="I2874">
        <v>-129.6899004</v>
      </c>
      <c r="J2874" s="1" t="str">
        <f t="shared" si="467"/>
        <v>NGR bulk stream sediment</v>
      </c>
      <c r="K2874" s="1" t="str">
        <f t="shared" si="468"/>
        <v>&lt;177 micron (NGR)</v>
      </c>
      <c r="L2874">
        <v>20</v>
      </c>
      <c r="M2874" t="s">
        <v>28</v>
      </c>
      <c r="N2874">
        <v>365</v>
      </c>
      <c r="O2874">
        <v>4</v>
      </c>
    </row>
    <row r="2875" spans="1:15" hidden="1" x14ac:dyDescent="0.3">
      <c r="A2875" t="s">
        <v>10949</v>
      </c>
      <c r="B2875" t="s">
        <v>10950</v>
      </c>
      <c r="C2875" s="1" t="str">
        <f t="shared" si="459"/>
        <v>21:0458</v>
      </c>
      <c r="D2875" s="1" t="str">
        <f t="shared" si="466"/>
        <v>21:0150</v>
      </c>
      <c r="E2875" t="s">
        <v>10918</v>
      </c>
      <c r="F2875" t="s">
        <v>10951</v>
      </c>
      <c r="H2875">
        <v>55.381041600000003</v>
      </c>
      <c r="I2875">
        <v>-129.67361969999999</v>
      </c>
      <c r="J2875" s="1" t="str">
        <f t="shared" si="467"/>
        <v>NGR bulk stream sediment</v>
      </c>
      <c r="K2875" s="1" t="str">
        <f t="shared" si="468"/>
        <v>&lt;177 micron (NGR)</v>
      </c>
      <c r="L2875">
        <v>20</v>
      </c>
      <c r="M2875" t="s">
        <v>72</v>
      </c>
      <c r="N2875">
        <v>366</v>
      </c>
      <c r="O2875">
        <v>5</v>
      </c>
    </row>
    <row r="2876" spans="1:15" hidden="1" x14ac:dyDescent="0.3">
      <c r="A2876" t="s">
        <v>10952</v>
      </c>
      <c r="B2876" t="s">
        <v>10953</v>
      </c>
      <c r="C2876" s="1" t="str">
        <f t="shared" si="459"/>
        <v>21:0458</v>
      </c>
      <c r="D2876" s="1" t="str">
        <f t="shared" si="466"/>
        <v>21:0150</v>
      </c>
      <c r="E2876" t="s">
        <v>10954</v>
      </c>
      <c r="F2876" t="s">
        <v>10955</v>
      </c>
      <c r="H2876">
        <v>55.396518700000001</v>
      </c>
      <c r="I2876">
        <v>-129.67146600000001</v>
      </c>
      <c r="J2876" s="1" t="str">
        <f t="shared" si="467"/>
        <v>NGR bulk stream sediment</v>
      </c>
      <c r="K2876" s="1" t="str">
        <f t="shared" si="468"/>
        <v>&lt;177 micron (NGR)</v>
      </c>
      <c r="L2876">
        <v>20</v>
      </c>
      <c r="M2876" t="s">
        <v>63</v>
      </c>
      <c r="N2876">
        <v>367</v>
      </c>
      <c r="O2876">
        <v>9</v>
      </c>
    </row>
    <row r="2877" spans="1:15" hidden="1" x14ac:dyDescent="0.3">
      <c r="A2877" t="s">
        <v>10956</v>
      </c>
      <c r="B2877" t="s">
        <v>10957</v>
      </c>
      <c r="C2877" s="1" t="str">
        <f t="shared" si="459"/>
        <v>21:0458</v>
      </c>
      <c r="D2877" s="1" t="str">
        <f t="shared" si="466"/>
        <v>21:0150</v>
      </c>
      <c r="E2877" t="s">
        <v>10958</v>
      </c>
      <c r="F2877" t="s">
        <v>10959</v>
      </c>
      <c r="H2877">
        <v>55.425651899999998</v>
      </c>
      <c r="I2877">
        <v>-129.6828458</v>
      </c>
      <c r="J2877" s="1" t="str">
        <f t="shared" si="467"/>
        <v>NGR bulk stream sediment</v>
      </c>
      <c r="K2877" s="1" t="str">
        <f t="shared" si="468"/>
        <v>&lt;177 micron (NGR)</v>
      </c>
      <c r="L2877">
        <v>20</v>
      </c>
      <c r="M2877" t="s">
        <v>68</v>
      </c>
      <c r="N2877">
        <v>368</v>
      </c>
      <c r="O2877">
        <v>2</v>
      </c>
    </row>
    <row r="2878" spans="1:15" hidden="1" x14ac:dyDescent="0.3">
      <c r="A2878" t="s">
        <v>10960</v>
      </c>
      <c r="B2878" t="s">
        <v>10961</v>
      </c>
      <c r="C2878" s="1" t="str">
        <f t="shared" si="459"/>
        <v>21:0458</v>
      </c>
      <c r="D2878" s="1" t="str">
        <f t="shared" si="466"/>
        <v>21:0150</v>
      </c>
      <c r="E2878" t="s">
        <v>10962</v>
      </c>
      <c r="F2878" t="s">
        <v>10963</v>
      </c>
      <c r="H2878">
        <v>55.431277399999999</v>
      </c>
      <c r="I2878">
        <v>-129.65499080000001</v>
      </c>
      <c r="J2878" s="1" t="str">
        <f t="shared" si="467"/>
        <v>NGR bulk stream sediment</v>
      </c>
      <c r="K2878" s="1" t="str">
        <f t="shared" si="468"/>
        <v>&lt;177 micron (NGR)</v>
      </c>
      <c r="L2878">
        <v>20</v>
      </c>
      <c r="M2878" t="s">
        <v>77</v>
      </c>
      <c r="N2878">
        <v>369</v>
      </c>
      <c r="O2878">
        <v>2</v>
      </c>
    </row>
    <row r="2879" spans="1:15" hidden="1" x14ac:dyDescent="0.3">
      <c r="A2879" t="s">
        <v>10964</v>
      </c>
      <c r="B2879" t="s">
        <v>10965</v>
      </c>
      <c r="C2879" s="1" t="str">
        <f t="shared" si="459"/>
        <v>21:0458</v>
      </c>
      <c r="D2879" s="1" t="str">
        <f t="shared" si="466"/>
        <v>21:0150</v>
      </c>
      <c r="E2879" t="s">
        <v>10966</v>
      </c>
      <c r="F2879" t="s">
        <v>10967</v>
      </c>
      <c r="H2879">
        <v>55.452645400000002</v>
      </c>
      <c r="I2879">
        <v>-129.65868420000001</v>
      </c>
      <c r="J2879" s="1" t="str">
        <f t="shared" si="467"/>
        <v>NGR bulk stream sediment</v>
      </c>
      <c r="K2879" s="1" t="str">
        <f t="shared" si="468"/>
        <v>&lt;177 micron (NGR)</v>
      </c>
      <c r="L2879">
        <v>20</v>
      </c>
      <c r="M2879" t="s">
        <v>82</v>
      </c>
      <c r="N2879">
        <v>370</v>
      </c>
      <c r="O2879">
        <v>2</v>
      </c>
    </row>
    <row r="2880" spans="1:15" hidden="1" x14ac:dyDescent="0.3">
      <c r="A2880" t="s">
        <v>10968</v>
      </c>
      <c r="B2880" t="s">
        <v>10969</v>
      </c>
      <c r="C2880" s="1" t="str">
        <f t="shared" si="459"/>
        <v>21:0458</v>
      </c>
      <c r="D2880" s="1" t="str">
        <f t="shared" si="466"/>
        <v>21:0150</v>
      </c>
      <c r="E2880" t="s">
        <v>10970</v>
      </c>
      <c r="F2880" t="s">
        <v>10971</v>
      </c>
      <c r="H2880">
        <v>55.458812600000002</v>
      </c>
      <c r="I2880">
        <v>-129.64307030000001</v>
      </c>
      <c r="J2880" s="1" t="str">
        <f t="shared" si="467"/>
        <v>NGR bulk stream sediment</v>
      </c>
      <c r="K2880" s="1" t="str">
        <f t="shared" si="468"/>
        <v>&lt;177 micron (NGR)</v>
      </c>
      <c r="L2880">
        <v>20</v>
      </c>
      <c r="M2880" t="s">
        <v>87</v>
      </c>
      <c r="N2880">
        <v>371</v>
      </c>
      <c r="O2880">
        <v>5</v>
      </c>
    </row>
    <row r="2881" spans="1:15" hidden="1" x14ac:dyDescent="0.3">
      <c r="A2881" t="s">
        <v>10972</v>
      </c>
      <c r="B2881" t="s">
        <v>10973</v>
      </c>
      <c r="C2881" s="1" t="str">
        <f t="shared" si="459"/>
        <v>21:0458</v>
      </c>
      <c r="D2881" s="1" t="str">
        <f t="shared" si="466"/>
        <v>21:0150</v>
      </c>
      <c r="E2881" t="s">
        <v>10974</v>
      </c>
      <c r="F2881" t="s">
        <v>10975</v>
      </c>
      <c r="H2881">
        <v>55.4612762</v>
      </c>
      <c r="I2881">
        <v>-129.6255577</v>
      </c>
      <c r="J2881" s="1" t="str">
        <f t="shared" si="467"/>
        <v>NGR bulk stream sediment</v>
      </c>
      <c r="K2881" s="1" t="str">
        <f t="shared" si="468"/>
        <v>&lt;177 micron (NGR)</v>
      </c>
      <c r="L2881">
        <v>20</v>
      </c>
      <c r="M2881" t="s">
        <v>92</v>
      </c>
      <c r="N2881">
        <v>372</v>
      </c>
      <c r="O2881">
        <v>11</v>
      </c>
    </row>
    <row r="2882" spans="1:15" hidden="1" x14ac:dyDescent="0.3">
      <c r="A2882" t="s">
        <v>10976</v>
      </c>
      <c r="B2882" t="s">
        <v>10977</v>
      </c>
      <c r="C2882" s="1" t="str">
        <f t="shared" si="459"/>
        <v>21:0458</v>
      </c>
      <c r="D2882" s="1" t="str">
        <f t="shared" si="466"/>
        <v>21:0150</v>
      </c>
      <c r="E2882" t="s">
        <v>10978</v>
      </c>
      <c r="F2882" t="s">
        <v>10979</v>
      </c>
      <c r="H2882">
        <v>55.442838700000003</v>
      </c>
      <c r="I2882">
        <v>-129.6017909</v>
      </c>
      <c r="J2882" s="1" t="str">
        <f t="shared" si="467"/>
        <v>NGR bulk stream sediment</v>
      </c>
      <c r="K2882" s="1" t="str">
        <f t="shared" si="468"/>
        <v>&lt;177 micron (NGR)</v>
      </c>
      <c r="L2882">
        <v>20</v>
      </c>
      <c r="M2882" t="s">
        <v>97</v>
      </c>
      <c r="N2882">
        <v>373</v>
      </c>
      <c r="O2882">
        <v>36</v>
      </c>
    </row>
    <row r="2883" spans="1:15" hidden="1" x14ac:dyDescent="0.3">
      <c r="A2883" t="s">
        <v>10980</v>
      </c>
      <c r="B2883" t="s">
        <v>10981</v>
      </c>
      <c r="C2883" s="1" t="str">
        <f t="shared" si="459"/>
        <v>21:0458</v>
      </c>
      <c r="D2883" s="1" t="str">
        <f t="shared" si="466"/>
        <v>21:0150</v>
      </c>
      <c r="E2883" t="s">
        <v>10982</v>
      </c>
      <c r="F2883" t="s">
        <v>10983</v>
      </c>
      <c r="H2883">
        <v>55.459402599999997</v>
      </c>
      <c r="I2883">
        <v>-129.5903916</v>
      </c>
      <c r="J2883" s="1" t="str">
        <f t="shared" si="467"/>
        <v>NGR bulk stream sediment</v>
      </c>
      <c r="K2883" s="1" t="str">
        <f t="shared" si="468"/>
        <v>&lt;177 micron (NGR)</v>
      </c>
      <c r="L2883">
        <v>20</v>
      </c>
      <c r="M2883" t="s">
        <v>102</v>
      </c>
      <c r="N2883">
        <v>374</v>
      </c>
      <c r="O2883">
        <v>2</v>
      </c>
    </row>
    <row r="2884" spans="1:15" hidden="1" x14ac:dyDescent="0.3">
      <c r="A2884" t="s">
        <v>10984</v>
      </c>
      <c r="B2884" t="s">
        <v>10985</v>
      </c>
      <c r="C2884" s="1" t="str">
        <f t="shared" si="459"/>
        <v>21:0458</v>
      </c>
      <c r="D2884" s="1" t="str">
        <f t="shared" si="466"/>
        <v>21:0150</v>
      </c>
      <c r="E2884" t="s">
        <v>10986</v>
      </c>
      <c r="F2884" t="s">
        <v>10987</v>
      </c>
      <c r="H2884">
        <v>55.458821999999998</v>
      </c>
      <c r="I2884">
        <v>-129.5746178</v>
      </c>
      <c r="J2884" s="1" t="str">
        <f t="shared" si="467"/>
        <v>NGR bulk stream sediment</v>
      </c>
      <c r="K2884" s="1" t="str">
        <f t="shared" si="468"/>
        <v>&lt;177 micron (NGR)</v>
      </c>
      <c r="L2884">
        <v>20</v>
      </c>
      <c r="M2884" t="s">
        <v>107</v>
      </c>
      <c r="N2884">
        <v>375</v>
      </c>
      <c r="O2884">
        <v>1</v>
      </c>
    </row>
    <row r="2885" spans="1:15" hidden="1" x14ac:dyDescent="0.3">
      <c r="A2885" t="s">
        <v>10988</v>
      </c>
      <c r="B2885" t="s">
        <v>10989</v>
      </c>
      <c r="C2885" s="1" t="str">
        <f t="shared" si="459"/>
        <v>21:0458</v>
      </c>
      <c r="D2885" s="1" t="str">
        <f t="shared" si="466"/>
        <v>21:0150</v>
      </c>
      <c r="E2885" t="s">
        <v>10990</v>
      </c>
      <c r="F2885" t="s">
        <v>10991</v>
      </c>
      <c r="H2885">
        <v>55.438131900000002</v>
      </c>
      <c r="I2885">
        <v>-129.57150089999999</v>
      </c>
      <c r="J2885" s="1" t="str">
        <f t="shared" si="467"/>
        <v>NGR bulk stream sediment</v>
      </c>
      <c r="K2885" s="1" t="str">
        <f t="shared" si="468"/>
        <v>&lt;177 micron (NGR)</v>
      </c>
      <c r="L2885">
        <v>20</v>
      </c>
      <c r="M2885" t="s">
        <v>112</v>
      </c>
      <c r="N2885">
        <v>376</v>
      </c>
      <c r="O2885">
        <v>21</v>
      </c>
    </row>
    <row r="2886" spans="1:15" hidden="1" x14ac:dyDescent="0.3">
      <c r="A2886" t="s">
        <v>10992</v>
      </c>
      <c r="B2886" t="s">
        <v>10993</v>
      </c>
      <c r="C2886" s="1" t="str">
        <f t="shared" si="459"/>
        <v>21:0458</v>
      </c>
      <c r="D2886" s="1" t="str">
        <f t="shared" si="466"/>
        <v>21:0150</v>
      </c>
      <c r="E2886" t="s">
        <v>10994</v>
      </c>
      <c r="F2886" t="s">
        <v>10995</v>
      </c>
      <c r="H2886">
        <v>55.468617500000001</v>
      </c>
      <c r="I2886">
        <v>-129.72017959999999</v>
      </c>
      <c r="J2886" s="1" t="str">
        <f t="shared" si="467"/>
        <v>NGR bulk stream sediment</v>
      </c>
      <c r="K2886" s="1" t="str">
        <f t="shared" si="468"/>
        <v>&lt;177 micron (NGR)</v>
      </c>
      <c r="L2886">
        <v>21</v>
      </c>
      <c r="M2886" t="s">
        <v>19</v>
      </c>
      <c r="N2886">
        <v>377</v>
      </c>
      <c r="O2886">
        <v>6</v>
      </c>
    </row>
    <row r="2887" spans="1:15" hidden="1" x14ac:dyDescent="0.3">
      <c r="A2887" t="s">
        <v>10996</v>
      </c>
      <c r="B2887" t="s">
        <v>10997</v>
      </c>
      <c r="C2887" s="1" t="str">
        <f t="shared" si="459"/>
        <v>21:0458</v>
      </c>
      <c r="D2887" s="1" t="str">
        <f>HYPERLINK("https://geochem.nrcan.gc.ca/cdogs/content/svy/svy_e.htm", "")</f>
        <v/>
      </c>
      <c r="G2887" s="1" t="str">
        <f>HYPERLINK("https://geochem.nrcan.gc.ca/cdogs/content/cr_/cr_00121_e.htm", "121")</f>
        <v>121</v>
      </c>
      <c r="J2887" t="s">
        <v>31</v>
      </c>
      <c r="K2887" t="s">
        <v>32</v>
      </c>
      <c r="L2887">
        <v>21</v>
      </c>
      <c r="M2887" t="s">
        <v>33</v>
      </c>
      <c r="N2887">
        <v>378</v>
      </c>
      <c r="O2887">
        <v>2</v>
      </c>
    </row>
    <row r="2888" spans="1:15" hidden="1" x14ac:dyDescent="0.3">
      <c r="A2888" t="s">
        <v>10998</v>
      </c>
      <c r="B2888" t="s">
        <v>10999</v>
      </c>
      <c r="C2888" s="1" t="str">
        <f t="shared" si="459"/>
        <v>21:0458</v>
      </c>
      <c r="D2888" s="1" t="str">
        <f t="shared" ref="D2888:D2916" si="469">HYPERLINK("https://geochem.nrcan.gc.ca/cdogs/content/svy/svy210150_e.htm", "21:0150")</f>
        <v>21:0150</v>
      </c>
      <c r="E2888" t="s">
        <v>11000</v>
      </c>
      <c r="F2888" t="s">
        <v>11001</v>
      </c>
      <c r="H2888">
        <v>55.435951299999999</v>
      </c>
      <c r="I2888">
        <v>-129.55530239999999</v>
      </c>
      <c r="J2888" s="1" t="str">
        <f t="shared" ref="J2888:J2916" si="470">HYPERLINK("https://geochem.nrcan.gc.ca/cdogs/content/kwd/kwd020030_e.htm", "NGR bulk stream sediment")</f>
        <v>NGR bulk stream sediment</v>
      </c>
      <c r="K2888" s="1" t="str">
        <f t="shared" ref="K2888:K2916" si="471">HYPERLINK("https://geochem.nrcan.gc.ca/cdogs/content/kwd/kwd080006_e.htm", "&lt;177 micron (NGR)")</f>
        <v>&lt;177 micron (NGR)</v>
      </c>
      <c r="L2888">
        <v>21</v>
      </c>
      <c r="M2888" t="s">
        <v>38</v>
      </c>
      <c r="N2888">
        <v>379</v>
      </c>
      <c r="O2888">
        <v>13</v>
      </c>
    </row>
    <row r="2889" spans="1:15" hidden="1" x14ac:dyDescent="0.3">
      <c r="A2889" t="s">
        <v>11002</v>
      </c>
      <c r="B2889" t="s">
        <v>11003</v>
      </c>
      <c r="C2889" s="1" t="str">
        <f t="shared" si="459"/>
        <v>21:0458</v>
      </c>
      <c r="D2889" s="1" t="str">
        <f t="shared" si="469"/>
        <v>21:0150</v>
      </c>
      <c r="E2889" t="s">
        <v>11004</v>
      </c>
      <c r="F2889" t="s">
        <v>11005</v>
      </c>
      <c r="H2889">
        <v>55.443099799999999</v>
      </c>
      <c r="I2889">
        <v>-129.49826519999999</v>
      </c>
      <c r="J2889" s="1" t="str">
        <f t="shared" si="470"/>
        <v>NGR bulk stream sediment</v>
      </c>
      <c r="K2889" s="1" t="str">
        <f t="shared" si="471"/>
        <v>&lt;177 micron (NGR)</v>
      </c>
      <c r="L2889">
        <v>21</v>
      </c>
      <c r="M2889" t="s">
        <v>43</v>
      </c>
      <c r="N2889">
        <v>380</v>
      </c>
      <c r="O2889">
        <v>3</v>
      </c>
    </row>
    <row r="2890" spans="1:15" hidden="1" x14ac:dyDescent="0.3">
      <c r="A2890" t="s">
        <v>11006</v>
      </c>
      <c r="B2890" t="s">
        <v>11007</v>
      </c>
      <c r="C2890" s="1" t="str">
        <f t="shared" si="459"/>
        <v>21:0458</v>
      </c>
      <c r="D2890" s="1" t="str">
        <f t="shared" si="469"/>
        <v>21:0150</v>
      </c>
      <c r="E2890" t="s">
        <v>11008</v>
      </c>
      <c r="F2890" t="s">
        <v>11009</v>
      </c>
      <c r="H2890">
        <v>55.458291799999998</v>
      </c>
      <c r="I2890">
        <v>-129.56888609999999</v>
      </c>
      <c r="J2890" s="1" t="str">
        <f t="shared" si="470"/>
        <v>NGR bulk stream sediment</v>
      </c>
      <c r="K2890" s="1" t="str">
        <f t="shared" si="471"/>
        <v>&lt;177 micron (NGR)</v>
      </c>
      <c r="L2890">
        <v>21</v>
      </c>
      <c r="M2890" t="s">
        <v>48</v>
      </c>
      <c r="N2890">
        <v>381</v>
      </c>
      <c r="O2890">
        <v>3</v>
      </c>
    </row>
    <row r="2891" spans="1:15" hidden="1" x14ac:dyDescent="0.3">
      <c r="A2891" t="s">
        <v>11010</v>
      </c>
      <c r="B2891" t="s">
        <v>11011</v>
      </c>
      <c r="C2891" s="1" t="str">
        <f t="shared" si="459"/>
        <v>21:0458</v>
      </c>
      <c r="D2891" s="1" t="str">
        <f t="shared" si="469"/>
        <v>21:0150</v>
      </c>
      <c r="E2891" t="s">
        <v>11012</v>
      </c>
      <c r="F2891" t="s">
        <v>11013</v>
      </c>
      <c r="H2891">
        <v>55.440449200000003</v>
      </c>
      <c r="I2891">
        <v>-129.71789129999999</v>
      </c>
      <c r="J2891" s="1" t="str">
        <f t="shared" si="470"/>
        <v>NGR bulk stream sediment</v>
      </c>
      <c r="K2891" s="1" t="str">
        <f t="shared" si="471"/>
        <v>&lt;177 micron (NGR)</v>
      </c>
      <c r="L2891">
        <v>21</v>
      </c>
      <c r="M2891" t="s">
        <v>53</v>
      </c>
      <c r="N2891">
        <v>382</v>
      </c>
      <c r="O2891">
        <v>22</v>
      </c>
    </row>
    <row r="2892" spans="1:15" hidden="1" x14ac:dyDescent="0.3">
      <c r="A2892" t="s">
        <v>11014</v>
      </c>
      <c r="B2892" t="s">
        <v>11015</v>
      </c>
      <c r="C2892" s="1" t="str">
        <f t="shared" si="459"/>
        <v>21:0458</v>
      </c>
      <c r="D2892" s="1" t="str">
        <f t="shared" si="469"/>
        <v>21:0150</v>
      </c>
      <c r="E2892" t="s">
        <v>10994</v>
      </c>
      <c r="F2892" t="s">
        <v>11016</v>
      </c>
      <c r="H2892">
        <v>55.468617500000001</v>
      </c>
      <c r="I2892">
        <v>-129.72017959999999</v>
      </c>
      <c r="J2892" s="1" t="str">
        <f t="shared" si="470"/>
        <v>NGR bulk stream sediment</v>
      </c>
      <c r="K2892" s="1" t="str">
        <f t="shared" si="471"/>
        <v>&lt;177 micron (NGR)</v>
      </c>
      <c r="L2892">
        <v>21</v>
      </c>
      <c r="M2892" t="s">
        <v>72</v>
      </c>
      <c r="N2892">
        <v>383</v>
      </c>
      <c r="O2892">
        <v>7</v>
      </c>
    </row>
    <row r="2893" spans="1:15" hidden="1" x14ac:dyDescent="0.3">
      <c r="A2893" t="s">
        <v>11017</v>
      </c>
      <c r="B2893" t="s">
        <v>11018</v>
      </c>
      <c r="C2893" s="1" t="str">
        <f t="shared" si="459"/>
        <v>21:0458</v>
      </c>
      <c r="D2893" s="1" t="str">
        <f t="shared" si="469"/>
        <v>21:0150</v>
      </c>
      <c r="E2893" t="s">
        <v>11019</v>
      </c>
      <c r="F2893" t="s">
        <v>11020</v>
      </c>
      <c r="H2893">
        <v>55.476657199999998</v>
      </c>
      <c r="I2893">
        <v>-129.7283008</v>
      </c>
      <c r="J2893" s="1" t="str">
        <f t="shared" si="470"/>
        <v>NGR bulk stream sediment</v>
      </c>
      <c r="K2893" s="1" t="str">
        <f t="shared" si="471"/>
        <v>&lt;177 micron (NGR)</v>
      </c>
      <c r="L2893">
        <v>21</v>
      </c>
      <c r="M2893" t="s">
        <v>58</v>
      </c>
      <c r="N2893">
        <v>384</v>
      </c>
      <c r="O2893">
        <v>11</v>
      </c>
    </row>
    <row r="2894" spans="1:15" hidden="1" x14ac:dyDescent="0.3">
      <c r="A2894" t="s">
        <v>11021</v>
      </c>
      <c r="B2894" t="s">
        <v>11022</v>
      </c>
      <c r="C2894" s="1" t="str">
        <f t="shared" ref="C2894:C2957" si="472">HYPERLINK("https://geochem.nrcan.gc.ca/cdogs/content/bdl/bdl210458_e.htm", "21:0458")</f>
        <v>21:0458</v>
      </c>
      <c r="D2894" s="1" t="str">
        <f t="shared" si="469"/>
        <v>21:0150</v>
      </c>
      <c r="E2894" t="s">
        <v>11023</v>
      </c>
      <c r="F2894" t="s">
        <v>11024</v>
      </c>
      <c r="H2894">
        <v>55.487705400000003</v>
      </c>
      <c r="I2894">
        <v>-129.74554950000001</v>
      </c>
      <c r="J2894" s="1" t="str">
        <f t="shared" si="470"/>
        <v>NGR bulk stream sediment</v>
      </c>
      <c r="K2894" s="1" t="str">
        <f t="shared" si="471"/>
        <v>&lt;177 micron (NGR)</v>
      </c>
      <c r="L2894">
        <v>21</v>
      </c>
      <c r="M2894" t="s">
        <v>63</v>
      </c>
      <c r="N2894">
        <v>385</v>
      </c>
      <c r="O2894">
        <v>26</v>
      </c>
    </row>
    <row r="2895" spans="1:15" hidden="1" x14ac:dyDescent="0.3">
      <c r="A2895" t="s">
        <v>11025</v>
      </c>
      <c r="B2895" t="s">
        <v>11026</v>
      </c>
      <c r="C2895" s="1" t="str">
        <f t="shared" si="472"/>
        <v>21:0458</v>
      </c>
      <c r="D2895" s="1" t="str">
        <f t="shared" si="469"/>
        <v>21:0150</v>
      </c>
      <c r="E2895" t="s">
        <v>11027</v>
      </c>
      <c r="F2895" t="s">
        <v>11028</v>
      </c>
      <c r="H2895">
        <v>55.506709200000003</v>
      </c>
      <c r="I2895">
        <v>-129.75636840000001</v>
      </c>
      <c r="J2895" s="1" t="str">
        <f t="shared" si="470"/>
        <v>NGR bulk stream sediment</v>
      </c>
      <c r="K2895" s="1" t="str">
        <f t="shared" si="471"/>
        <v>&lt;177 micron (NGR)</v>
      </c>
      <c r="L2895">
        <v>21</v>
      </c>
      <c r="M2895" t="s">
        <v>68</v>
      </c>
      <c r="N2895">
        <v>386</v>
      </c>
      <c r="O2895">
        <v>75</v>
      </c>
    </row>
    <row r="2896" spans="1:15" hidden="1" x14ac:dyDescent="0.3">
      <c r="A2896" t="s">
        <v>11029</v>
      </c>
      <c r="B2896" t="s">
        <v>11030</v>
      </c>
      <c r="C2896" s="1" t="str">
        <f t="shared" si="472"/>
        <v>21:0458</v>
      </c>
      <c r="D2896" s="1" t="str">
        <f t="shared" si="469"/>
        <v>21:0150</v>
      </c>
      <c r="E2896" t="s">
        <v>11031</v>
      </c>
      <c r="F2896" t="s">
        <v>11032</v>
      </c>
      <c r="H2896">
        <v>55.521453899999997</v>
      </c>
      <c r="I2896">
        <v>-129.76137199999999</v>
      </c>
      <c r="J2896" s="1" t="str">
        <f t="shared" si="470"/>
        <v>NGR bulk stream sediment</v>
      </c>
      <c r="K2896" s="1" t="str">
        <f t="shared" si="471"/>
        <v>&lt;177 micron (NGR)</v>
      </c>
      <c r="L2896">
        <v>21</v>
      </c>
      <c r="M2896" t="s">
        <v>77</v>
      </c>
      <c r="N2896">
        <v>387</v>
      </c>
      <c r="O2896">
        <v>7</v>
      </c>
    </row>
    <row r="2897" spans="1:15" hidden="1" x14ac:dyDescent="0.3">
      <c r="A2897" t="s">
        <v>11033</v>
      </c>
      <c r="B2897" t="s">
        <v>11034</v>
      </c>
      <c r="C2897" s="1" t="str">
        <f t="shared" si="472"/>
        <v>21:0458</v>
      </c>
      <c r="D2897" s="1" t="str">
        <f t="shared" si="469"/>
        <v>21:0150</v>
      </c>
      <c r="E2897" t="s">
        <v>11035</v>
      </c>
      <c r="F2897" t="s">
        <v>11036</v>
      </c>
      <c r="H2897">
        <v>55.539552899999997</v>
      </c>
      <c r="I2897">
        <v>-129.76747879999999</v>
      </c>
      <c r="J2897" s="1" t="str">
        <f t="shared" si="470"/>
        <v>NGR bulk stream sediment</v>
      </c>
      <c r="K2897" s="1" t="str">
        <f t="shared" si="471"/>
        <v>&lt;177 micron (NGR)</v>
      </c>
      <c r="L2897">
        <v>21</v>
      </c>
      <c r="M2897" t="s">
        <v>82</v>
      </c>
      <c r="N2897">
        <v>388</v>
      </c>
      <c r="O2897">
        <v>14</v>
      </c>
    </row>
    <row r="2898" spans="1:15" hidden="1" x14ac:dyDescent="0.3">
      <c r="A2898" t="s">
        <v>11037</v>
      </c>
      <c r="B2898" t="s">
        <v>11038</v>
      </c>
      <c r="C2898" s="1" t="str">
        <f t="shared" si="472"/>
        <v>21:0458</v>
      </c>
      <c r="D2898" s="1" t="str">
        <f t="shared" si="469"/>
        <v>21:0150</v>
      </c>
      <c r="E2898" t="s">
        <v>11039</v>
      </c>
      <c r="F2898" t="s">
        <v>11040</v>
      </c>
      <c r="H2898">
        <v>55.573801899999999</v>
      </c>
      <c r="I2898">
        <v>-129.78076419999999</v>
      </c>
      <c r="J2898" s="1" t="str">
        <f t="shared" si="470"/>
        <v>NGR bulk stream sediment</v>
      </c>
      <c r="K2898" s="1" t="str">
        <f t="shared" si="471"/>
        <v>&lt;177 micron (NGR)</v>
      </c>
      <c r="L2898">
        <v>21</v>
      </c>
      <c r="M2898" t="s">
        <v>87</v>
      </c>
      <c r="N2898">
        <v>389</v>
      </c>
      <c r="O2898">
        <v>13</v>
      </c>
    </row>
    <row r="2899" spans="1:15" hidden="1" x14ac:dyDescent="0.3">
      <c r="A2899" t="s">
        <v>11041</v>
      </c>
      <c r="B2899" t="s">
        <v>11042</v>
      </c>
      <c r="C2899" s="1" t="str">
        <f t="shared" si="472"/>
        <v>21:0458</v>
      </c>
      <c r="D2899" s="1" t="str">
        <f t="shared" si="469"/>
        <v>21:0150</v>
      </c>
      <c r="E2899" t="s">
        <v>11043</v>
      </c>
      <c r="F2899" t="s">
        <v>11044</v>
      </c>
      <c r="H2899">
        <v>55.589868799999998</v>
      </c>
      <c r="I2899">
        <v>-129.77686030000001</v>
      </c>
      <c r="J2899" s="1" t="str">
        <f t="shared" si="470"/>
        <v>NGR bulk stream sediment</v>
      </c>
      <c r="K2899" s="1" t="str">
        <f t="shared" si="471"/>
        <v>&lt;177 micron (NGR)</v>
      </c>
      <c r="L2899">
        <v>21</v>
      </c>
      <c r="M2899" t="s">
        <v>24</v>
      </c>
      <c r="N2899">
        <v>390</v>
      </c>
      <c r="O2899">
        <v>7</v>
      </c>
    </row>
    <row r="2900" spans="1:15" hidden="1" x14ac:dyDescent="0.3">
      <c r="A2900" t="s">
        <v>11045</v>
      </c>
      <c r="B2900" t="s">
        <v>11046</v>
      </c>
      <c r="C2900" s="1" t="str">
        <f t="shared" si="472"/>
        <v>21:0458</v>
      </c>
      <c r="D2900" s="1" t="str">
        <f t="shared" si="469"/>
        <v>21:0150</v>
      </c>
      <c r="E2900" t="s">
        <v>11043</v>
      </c>
      <c r="F2900" t="s">
        <v>11047</v>
      </c>
      <c r="H2900">
        <v>55.589868799999998</v>
      </c>
      <c r="I2900">
        <v>-129.77686030000001</v>
      </c>
      <c r="J2900" s="1" t="str">
        <f t="shared" si="470"/>
        <v>NGR bulk stream sediment</v>
      </c>
      <c r="K2900" s="1" t="str">
        <f t="shared" si="471"/>
        <v>&lt;177 micron (NGR)</v>
      </c>
      <c r="L2900">
        <v>21</v>
      </c>
      <c r="M2900" t="s">
        <v>28</v>
      </c>
      <c r="N2900">
        <v>391</v>
      </c>
      <c r="O2900">
        <v>7</v>
      </c>
    </row>
    <row r="2901" spans="1:15" hidden="1" x14ac:dyDescent="0.3">
      <c r="A2901" t="s">
        <v>11048</v>
      </c>
      <c r="B2901" t="s">
        <v>11049</v>
      </c>
      <c r="C2901" s="1" t="str">
        <f t="shared" si="472"/>
        <v>21:0458</v>
      </c>
      <c r="D2901" s="1" t="str">
        <f t="shared" si="469"/>
        <v>21:0150</v>
      </c>
      <c r="E2901" t="s">
        <v>11050</v>
      </c>
      <c r="F2901" t="s">
        <v>11051</v>
      </c>
      <c r="H2901">
        <v>55.5931766</v>
      </c>
      <c r="I2901">
        <v>-129.77675310000001</v>
      </c>
      <c r="J2901" s="1" t="str">
        <f t="shared" si="470"/>
        <v>NGR bulk stream sediment</v>
      </c>
      <c r="K2901" s="1" t="str">
        <f t="shared" si="471"/>
        <v>&lt;177 micron (NGR)</v>
      </c>
      <c r="L2901">
        <v>21</v>
      </c>
      <c r="M2901" t="s">
        <v>92</v>
      </c>
      <c r="N2901">
        <v>392</v>
      </c>
      <c r="O2901">
        <v>13</v>
      </c>
    </row>
    <row r="2902" spans="1:15" hidden="1" x14ac:dyDescent="0.3">
      <c r="A2902" t="s">
        <v>11052</v>
      </c>
      <c r="B2902" t="s">
        <v>11053</v>
      </c>
      <c r="C2902" s="1" t="str">
        <f t="shared" si="472"/>
        <v>21:0458</v>
      </c>
      <c r="D2902" s="1" t="str">
        <f t="shared" si="469"/>
        <v>21:0150</v>
      </c>
      <c r="E2902" t="s">
        <v>11054</v>
      </c>
      <c r="F2902" t="s">
        <v>11055</v>
      </c>
      <c r="H2902">
        <v>55.6209208</v>
      </c>
      <c r="I2902">
        <v>-129.7891668</v>
      </c>
      <c r="J2902" s="1" t="str">
        <f t="shared" si="470"/>
        <v>NGR bulk stream sediment</v>
      </c>
      <c r="K2902" s="1" t="str">
        <f t="shared" si="471"/>
        <v>&lt;177 micron (NGR)</v>
      </c>
      <c r="L2902">
        <v>21</v>
      </c>
      <c r="M2902" t="s">
        <v>97</v>
      </c>
      <c r="N2902">
        <v>393</v>
      </c>
      <c r="O2902">
        <v>7</v>
      </c>
    </row>
    <row r="2903" spans="1:15" hidden="1" x14ac:dyDescent="0.3">
      <c r="A2903" t="s">
        <v>11056</v>
      </c>
      <c r="B2903" t="s">
        <v>11057</v>
      </c>
      <c r="C2903" s="1" t="str">
        <f t="shared" si="472"/>
        <v>21:0458</v>
      </c>
      <c r="D2903" s="1" t="str">
        <f t="shared" si="469"/>
        <v>21:0150</v>
      </c>
      <c r="E2903" t="s">
        <v>11058</v>
      </c>
      <c r="F2903" t="s">
        <v>11059</v>
      </c>
      <c r="H2903">
        <v>55.626072399999998</v>
      </c>
      <c r="I2903">
        <v>-129.79443560000001</v>
      </c>
      <c r="J2903" s="1" t="str">
        <f t="shared" si="470"/>
        <v>NGR bulk stream sediment</v>
      </c>
      <c r="K2903" s="1" t="str">
        <f t="shared" si="471"/>
        <v>&lt;177 micron (NGR)</v>
      </c>
      <c r="L2903">
        <v>21</v>
      </c>
      <c r="M2903" t="s">
        <v>102</v>
      </c>
      <c r="N2903">
        <v>394</v>
      </c>
      <c r="O2903">
        <v>5</v>
      </c>
    </row>
    <row r="2904" spans="1:15" hidden="1" x14ac:dyDescent="0.3">
      <c r="A2904" t="s">
        <v>11060</v>
      </c>
      <c r="B2904" t="s">
        <v>11061</v>
      </c>
      <c r="C2904" s="1" t="str">
        <f t="shared" si="472"/>
        <v>21:0458</v>
      </c>
      <c r="D2904" s="1" t="str">
        <f t="shared" si="469"/>
        <v>21:0150</v>
      </c>
      <c r="E2904" t="s">
        <v>11062</v>
      </c>
      <c r="F2904" t="s">
        <v>11063</v>
      </c>
      <c r="H2904">
        <v>55.618296399999998</v>
      </c>
      <c r="I2904">
        <v>-129.81680879999999</v>
      </c>
      <c r="J2904" s="1" t="str">
        <f t="shared" si="470"/>
        <v>NGR bulk stream sediment</v>
      </c>
      <c r="K2904" s="1" t="str">
        <f t="shared" si="471"/>
        <v>&lt;177 micron (NGR)</v>
      </c>
      <c r="L2904">
        <v>21</v>
      </c>
      <c r="M2904" t="s">
        <v>107</v>
      </c>
      <c r="N2904">
        <v>395</v>
      </c>
      <c r="O2904">
        <v>1</v>
      </c>
    </row>
    <row r="2905" spans="1:15" hidden="1" x14ac:dyDescent="0.3">
      <c r="A2905" t="s">
        <v>11064</v>
      </c>
      <c r="B2905" t="s">
        <v>11065</v>
      </c>
      <c r="C2905" s="1" t="str">
        <f t="shared" si="472"/>
        <v>21:0458</v>
      </c>
      <c r="D2905" s="1" t="str">
        <f t="shared" si="469"/>
        <v>21:0150</v>
      </c>
      <c r="E2905" t="s">
        <v>11066</v>
      </c>
      <c r="F2905" t="s">
        <v>11067</v>
      </c>
      <c r="H2905">
        <v>55.602944100000002</v>
      </c>
      <c r="I2905">
        <v>-129.81044879999999</v>
      </c>
      <c r="J2905" s="1" t="str">
        <f t="shared" si="470"/>
        <v>NGR bulk stream sediment</v>
      </c>
      <c r="K2905" s="1" t="str">
        <f t="shared" si="471"/>
        <v>&lt;177 micron (NGR)</v>
      </c>
      <c r="L2905">
        <v>21</v>
      </c>
      <c r="M2905" t="s">
        <v>112</v>
      </c>
      <c r="N2905">
        <v>396</v>
      </c>
      <c r="O2905">
        <v>1</v>
      </c>
    </row>
    <row r="2906" spans="1:15" hidden="1" x14ac:dyDescent="0.3">
      <c r="A2906" t="s">
        <v>11068</v>
      </c>
      <c r="B2906" t="s">
        <v>11069</v>
      </c>
      <c r="C2906" s="1" t="str">
        <f t="shared" si="472"/>
        <v>21:0458</v>
      </c>
      <c r="D2906" s="1" t="str">
        <f t="shared" si="469"/>
        <v>21:0150</v>
      </c>
      <c r="E2906" t="s">
        <v>11070</v>
      </c>
      <c r="F2906" t="s">
        <v>11071</v>
      </c>
      <c r="H2906">
        <v>55.376724199999998</v>
      </c>
      <c r="I2906">
        <v>-129.8409795</v>
      </c>
      <c r="J2906" s="1" t="str">
        <f t="shared" si="470"/>
        <v>NGR bulk stream sediment</v>
      </c>
      <c r="K2906" s="1" t="str">
        <f t="shared" si="471"/>
        <v>&lt;177 micron (NGR)</v>
      </c>
      <c r="L2906">
        <v>22</v>
      </c>
      <c r="M2906" t="s">
        <v>19</v>
      </c>
      <c r="N2906">
        <v>397</v>
      </c>
      <c r="O2906">
        <v>2</v>
      </c>
    </row>
    <row r="2907" spans="1:15" hidden="1" x14ac:dyDescent="0.3">
      <c r="A2907" t="s">
        <v>11072</v>
      </c>
      <c r="B2907" t="s">
        <v>11073</v>
      </c>
      <c r="C2907" s="1" t="str">
        <f t="shared" si="472"/>
        <v>21:0458</v>
      </c>
      <c r="D2907" s="1" t="str">
        <f t="shared" si="469"/>
        <v>21:0150</v>
      </c>
      <c r="E2907" t="s">
        <v>11074</v>
      </c>
      <c r="F2907" t="s">
        <v>11075</v>
      </c>
      <c r="H2907">
        <v>55.575910399999998</v>
      </c>
      <c r="I2907">
        <v>-129.81464769999999</v>
      </c>
      <c r="J2907" s="1" t="str">
        <f t="shared" si="470"/>
        <v>NGR bulk stream sediment</v>
      </c>
      <c r="K2907" s="1" t="str">
        <f t="shared" si="471"/>
        <v>&lt;177 micron (NGR)</v>
      </c>
      <c r="L2907">
        <v>22</v>
      </c>
      <c r="M2907" t="s">
        <v>38</v>
      </c>
      <c r="N2907">
        <v>398</v>
      </c>
      <c r="O2907">
        <v>7</v>
      </c>
    </row>
    <row r="2908" spans="1:15" hidden="1" x14ac:dyDescent="0.3">
      <c r="A2908" t="s">
        <v>11076</v>
      </c>
      <c r="B2908" t="s">
        <v>11077</v>
      </c>
      <c r="C2908" s="1" t="str">
        <f t="shared" si="472"/>
        <v>21:0458</v>
      </c>
      <c r="D2908" s="1" t="str">
        <f t="shared" si="469"/>
        <v>21:0150</v>
      </c>
      <c r="E2908" t="s">
        <v>11078</v>
      </c>
      <c r="F2908" t="s">
        <v>11079</v>
      </c>
      <c r="H2908">
        <v>55.544274299999998</v>
      </c>
      <c r="I2908">
        <v>-129.80362160000001</v>
      </c>
      <c r="J2908" s="1" t="str">
        <f t="shared" si="470"/>
        <v>NGR bulk stream sediment</v>
      </c>
      <c r="K2908" s="1" t="str">
        <f t="shared" si="471"/>
        <v>&lt;177 micron (NGR)</v>
      </c>
      <c r="L2908">
        <v>22</v>
      </c>
      <c r="M2908" t="s">
        <v>43</v>
      </c>
      <c r="N2908">
        <v>399</v>
      </c>
      <c r="O2908">
        <v>7</v>
      </c>
    </row>
    <row r="2909" spans="1:15" hidden="1" x14ac:dyDescent="0.3">
      <c r="A2909" t="s">
        <v>11080</v>
      </c>
      <c r="B2909" t="s">
        <v>11081</v>
      </c>
      <c r="C2909" s="1" t="str">
        <f t="shared" si="472"/>
        <v>21:0458</v>
      </c>
      <c r="D2909" s="1" t="str">
        <f t="shared" si="469"/>
        <v>21:0150</v>
      </c>
      <c r="E2909" t="s">
        <v>11082</v>
      </c>
      <c r="F2909" t="s">
        <v>11083</v>
      </c>
      <c r="H2909">
        <v>55.514719800000002</v>
      </c>
      <c r="I2909">
        <v>-129.7957787</v>
      </c>
      <c r="J2909" s="1" t="str">
        <f t="shared" si="470"/>
        <v>NGR bulk stream sediment</v>
      </c>
      <c r="K2909" s="1" t="str">
        <f t="shared" si="471"/>
        <v>&lt;177 micron (NGR)</v>
      </c>
      <c r="L2909">
        <v>22</v>
      </c>
      <c r="M2909" t="s">
        <v>48</v>
      </c>
      <c r="N2909">
        <v>400</v>
      </c>
      <c r="O2909">
        <v>86</v>
      </c>
    </row>
    <row r="2910" spans="1:15" hidden="1" x14ac:dyDescent="0.3">
      <c r="A2910" t="s">
        <v>11084</v>
      </c>
      <c r="B2910" t="s">
        <v>11085</v>
      </c>
      <c r="C2910" s="1" t="str">
        <f t="shared" si="472"/>
        <v>21:0458</v>
      </c>
      <c r="D2910" s="1" t="str">
        <f t="shared" si="469"/>
        <v>21:0150</v>
      </c>
      <c r="E2910" t="s">
        <v>11086</v>
      </c>
      <c r="F2910" t="s">
        <v>11087</v>
      </c>
      <c r="H2910">
        <v>55.470486100000002</v>
      </c>
      <c r="I2910">
        <v>-129.7718289</v>
      </c>
      <c r="J2910" s="1" t="str">
        <f t="shared" si="470"/>
        <v>NGR bulk stream sediment</v>
      </c>
      <c r="K2910" s="1" t="str">
        <f t="shared" si="471"/>
        <v>&lt;177 micron (NGR)</v>
      </c>
      <c r="L2910">
        <v>22</v>
      </c>
      <c r="M2910" t="s">
        <v>53</v>
      </c>
      <c r="N2910">
        <v>401</v>
      </c>
      <c r="O2910">
        <v>3</v>
      </c>
    </row>
    <row r="2911" spans="1:15" hidden="1" x14ac:dyDescent="0.3">
      <c r="A2911" t="s">
        <v>11088</v>
      </c>
      <c r="B2911" t="s">
        <v>11089</v>
      </c>
      <c r="C2911" s="1" t="str">
        <f t="shared" si="472"/>
        <v>21:0458</v>
      </c>
      <c r="D2911" s="1" t="str">
        <f t="shared" si="469"/>
        <v>21:0150</v>
      </c>
      <c r="E2911" t="s">
        <v>11070</v>
      </c>
      <c r="F2911" t="s">
        <v>11090</v>
      </c>
      <c r="H2911">
        <v>55.376724199999998</v>
      </c>
      <c r="I2911">
        <v>-129.8409795</v>
      </c>
      <c r="J2911" s="1" t="str">
        <f t="shared" si="470"/>
        <v>NGR bulk stream sediment</v>
      </c>
      <c r="K2911" s="1" t="str">
        <f t="shared" si="471"/>
        <v>&lt;177 micron (NGR)</v>
      </c>
      <c r="L2911">
        <v>22</v>
      </c>
      <c r="M2911" t="s">
        <v>72</v>
      </c>
      <c r="N2911">
        <v>402</v>
      </c>
      <c r="O2911">
        <v>2</v>
      </c>
    </row>
    <row r="2912" spans="1:15" hidden="1" x14ac:dyDescent="0.3">
      <c r="A2912" t="s">
        <v>11091</v>
      </c>
      <c r="B2912" t="s">
        <v>11092</v>
      </c>
      <c r="C2912" s="1" t="str">
        <f t="shared" si="472"/>
        <v>21:0458</v>
      </c>
      <c r="D2912" s="1" t="str">
        <f t="shared" si="469"/>
        <v>21:0150</v>
      </c>
      <c r="E2912" t="s">
        <v>11093</v>
      </c>
      <c r="F2912" t="s">
        <v>11094</v>
      </c>
      <c r="H2912">
        <v>55.368222199999998</v>
      </c>
      <c r="I2912">
        <v>-129.83455119999999</v>
      </c>
      <c r="J2912" s="1" t="str">
        <f t="shared" si="470"/>
        <v>NGR bulk stream sediment</v>
      </c>
      <c r="K2912" s="1" t="str">
        <f t="shared" si="471"/>
        <v>&lt;177 micron (NGR)</v>
      </c>
      <c r="L2912">
        <v>22</v>
      </c>
      <c r="M2912" t="s">
        <v>58</v>
      </c>
      <c r="N2912">
        <v>403</v>
      </c>
      <c r="O2912">
        <v>3</v>
      </c>
    </row>
    <row r="2913" spans="1:15" hidden="1" x14ac:dyDescent="0.3">
      <c r="A2913" t="s">
        <v>11095</v>
      </c>
      <c r="B2913" t="s">
        <v>11096</v>
      </c>
      <c r="C2913" s="1" t="str">
        <f t="shared" si="472"/>
        <v>21:0458</v>
      </c>
      <c r="D2913" s="1" t="str">
        <f t="shared" si="469"/>
        <v>21:0150</v>
      </c>
      <c r="E2913" t="s">
        <v>11097</v>
      </c>
      <c r="F2913" t="s">
        <v>11098</v>
      </c>
      <c r="H2913">
        <v>55.3530114</v>
      </c>
      <c r="I2913">
        <v>-129.8315374</v>
      </c>
      <c r="J2913" s="1" t="str">
        <f t="shared" si="470"/>
        <v>NGR bulk stream sediment</v>
      </c>
      <c r="K2913" s="1" t="str">
        <f t="shared" si="471"/>
        <v>&lt;177 micron (NGR)</v>
      </c>
      <c r="L2913">
        <v>22</v>
      </c>
      <c r="M2913" t="s">
        <v>24</v>
      </c>
      <c r="N2913">
        <v>404</v>
      </c>
      <c r="O2913">
        <v>4</v>
      </c>
    </row>
    <row r="2914" spans="1:15" hidden="1" x14ac:dyDescent="0.3">
      <c r="A2914" t="s">
        <v>11099</v>
      </c>
      <c r="B2914" t="s">
        <v>11100</v>
      </c>
      <c r="C2914" s="1" t="str">
        <f t="shared" si="472"/>
        <v>21:0458</v>
      </c>
      <c r="D2914" s="1" t="str">
        <f t="shared" si="469"/>
        <v>21:0150</v>
      </c>
      <c r="E2914" t="s">
        <v>11097</v>
      </c>
      <c r="F2914" t="s">
        <v>11101</v>
      </c>
      <c r="H2914">
        <v>55.3530114</v>
      </c>
      <c r="I2914">
        <v>-129.8315374</v>
      </c>
      <c r="J2914" s="1" t="str">
        <f t="shared" si="470"/>
        <v>NGR bulk stream sediment</v>
      </c>
      <c r="K2914" s="1" t="str">
        <f t="shared" si="471"/>
        <v>&lt;177 micron (NGR)</v>
      </c>
      <c r="L2914">
        <v>22</v>
      </c>
      <c r="M2914" t="s">
        <v>28</v>
      </c>
      <c r="N2914">
        <v>405</v>
      </c>
      <c r="O2914">
        <v>3</v>
      </c>
    </row>
    <row r="2915" spans="1:15" hidden="1" x14ac:dyDescent="0.3">
      <c r="A2915" t="s">
        <v>11102</v>
      </c>
      <c r="B2915" t="s">
        <v>11103</v>
      </c>
      <c r="C2915" s="1" t="str">
        <f t="shared" si="472"/>
        <v>21:0458</v>
      </c>
      <c r="D2915" s="1" t="str">
        <f t="shared" si="469"/>
        <v>21:0150</v>
      </c>
      <c r="E2915" t="s">
        <v>11104</v>
      </c>
      <c r="F2915" t="s">
        <v>11105</v>
      </c>
      <c r="H2915">
        <v>55.338132899999998</v>
      </c>
      <c r="I2915">
        <v>-129.829857</v>
      </c>
      <c r="J2915" s="1" t="str">
        <f t="shared" si="470"/>
        <v>NGR bulk stream sediment</v>
      </c>
      <c r="K2915" s="1" t="str">
        <f t="shared" si="471"/>
        <v>&lt;177 micron (NGR)</v>
      </c>
      <c r="L2915">
        <v>22</v>
      </c>
      <c r="M2915" t="s">
        <v>63</v>
      </c>
      <c r="N2915">
        <v>406</v>
      </c>
      <c r="O2915">
        <v>6</v>
      </c>
    </row>
    <row r="2916" spans="1:15" hidden="1" x14ac:dyDescent="0.3">
      <c r="A2916" t="s">
        <v>11106</v>
      </c>
      <c r="B2916" t="s">
        <v>11107</v>
      </c>
      <c r="C2916" s="1" t="str">
        <f t="shared" si="472"/>
        <v>21:0458</v>
      </c>
      <c r="D2916" s="1" t="str">
        <f t="shared" si="469"/>
        <v>21:0150</v>
      </c>
      <c r="E2916" t="s">
        <v>11108</v>
      </c>
      <c r="F2916" t="s">
        <v>11109</v>
      </c>
      <c r="H2916">
        <v>55.324048500000004</v>
      </c>
      <c r="I2916">
        <v>-129.8356804</v>
      </c>
      <c r="J2916" s="1" t="str">
        <f t="shared" si="470"/>
        <v>NGR bulk stream sediment</v>
      </c>
      <c r="K2916" s="1" t="str">
        <f t="shared" si="471"/>
        <v>&lt;177 micron (NGR)</v>
      </c>
      <c r="L2916">
        <v>22</v>
      </c>
      <c r="M2916" t="s">
        <v>68</v>
      </c>
      <c r="N2916">
        <v>407</v>
      </c>
      <c r="O2916">
        <v>4</v>
      </c>
    </row>
    <row r="2917" spans="1:15" hidden="1" x14ac:dyDescent="0.3">
      <c r="A2917" t="s">
        <v>11110</v>
      </c>
      <c r="B2917" t="s">
        <v>11111</v>
      </c>
      <c r="C2917" s="1" t="str">
        <f t="shared" si="472"/>
        <v>21:0458</v>
      </c>
      <c r="D2917" s="1" t="str">
        <f>HYPERLINK("https://geochem.nrcan.gc.ca/cdogs/content/svy/svy_e.htm", "")</f>
        <v/>
      </c>
      <c r="G2917" s="1" t="str">
        <f>HYPERLINK("https://geochem.nrcan.gc.ca/cdogs/content/cr_/cr_00120_e.htm", "120")</f>
        <v>120</v>
      </c>
      <c r="J2917" t="s">
        <v>31</v>
      </c>
      <c r="K2917" t="s">
        <v>32</v>
      </c>
      <c r="L2917">
        <v>22</v>
      </c>
      <c r="M2917" t="s">
        <v>33</v>
      </c>
      <c r="N2917">
        <v>408</v>
      </c>
      <c r="O2917">
        <v>3</v>
      </c>
    </row>
    <row r="2918" spans="1:15" hidden="1" x14ac:dyDescent="0.3">
      <c r="A2918" t="s">
        <v>11112</v>
      </c>
      <c r="B2918" t="s">
        <v>11113</v>
      </c>
      <c r="C2918" s="1" t="str">
        <f t="shared" si="472"/>
        <v>21:0458</v>
      </c>
      <c r="D2918" s="1" t="str">
        <f t="shared" ref="D2918:D2930" si="473">HYPERLINK("https://geochem.nrcan.gc.ca/cdogs/content/svy/svy210150_e.htm", "21:0150")</f>
        <v>21:0150</v>
      </c>
      <c r="E2918" t="s">
        <v>11114</v>
      </c>
      <c r="F2918" t="s">
        <v>11115</v>
      </c>
      <c r="H2918">
        <v>55.317365199999998</v>
      </c>
      <c r="I2918">
        <v>-129.8367068</v>
      </c>
      <c r="J2918" s="1" t="str">
        <f t="shared" ref="J2918:J2930" si="474">HYPERLINK("https://geochem.nrcan.gc.ca/cdogs/content/kwd/kwd020030_e.htm", "NGR bulk stream sediment")</f>
        <v>NGR bulk stream sediment</v>
      </c>
      <c r="K2918" s="1" t="str">
        <f t="shared" ref="K2918:K2930" si="475">HYPERLINK("https://geochem.nrcan.gc.ca/cdogs/content/kwd/kwd080006_e.htm", "&lt;177 micron (NGR)")</f>
        <v>&lt;177 micron (NGR)</v>
      </c>
      <c r="L2918">
        <v>22</v>
      </c>
      <c r="M2918" t="s">
        <v>77</v>
      </c>
      <c r="N2918">
        <v>409</v>
      </c>
      <c r="O2918">
        <v>5</v>
      </c>
    </row>
    <row r="2919" spans="1:15" hidden="1" x14ac:dyDescent="0.3">
      <c r="A2919" t="s">
        <v>11116</v>
      </c>
      <c r="B2919" t="s">
        <v>11117</v>
      </c>
      <c r="C2919" s="1" t="str">
        <f t="shared" si="472"/>
        <v>21:0458</v>
      </c>
      <c r="D2919" s="1" t="str">
        <f t="shared" si="473"/>
        <v>21:0150</v>
      </c>
      <c r="E2919" t="s">
        <v>11118</v>
      </c>
      <c r="F2919" t="s">
        <v>11119</v>
      </c>
      <c r="H2919">
        <v>55.310031700000003</v>
      </c>
      <c r="I2919">
        <v>-129.8329138</v>
      </c>
      <c r="J2919" s="1" t="str">
        <f t="shared" si="474"/>
        <v>NGR bulk stream sediment</v>
      </c>
      <c r="K2919" s="1" t="str">
        <f t="shared" si="475"/>
        <v>&lt;177 micron (NGR)</v>
      </c>
      <c r="L2919">
        <v>22</v>
      </c>
      <c r="M2919" t="s">
        <v>82</v>
      </c>
      <c r="N2919">
        <v>410</v>
      </c>
      <c r="O2919">
        <v>14</v>
      </c>
    </row>
    <row r="2920" spans="1:15" hidden="1" x14ac:dyDescent="0.3">
      <c r="A2920" t="s">
        <v>11120</v>
      </c>
      <c r="B2920" t="s">
        <v>11121</v>
      </c>
      <c r="C2920" s="1" t="str">
        <f t="shared" si="472"/>
        <v>21:0458</v>
      </c>
      <c r="D2920" s="1" t="str">
        <f t="shared" si="473"/>
        <v>21:0150</v>
      </c>
      <c r="E2920" t="s">
        <v>11122</v>
      </c>
      <c r="F2920" t="s">
        <v>11123</v>
      </c>
      <c r="H2920">
        <v>55.241030600000002</v>
      </c>
      <c r="I2920">
        <v>-129.86741290000001</v>
      </c>
      <c r="J2920" s="1" t="str">
        <f t="shared" si="474"/>
        <v>NGR bulk stream sediment</v>
      </c>
      <c r="K2920" s="1" t="str">
        <f t="shared" si="475"/>
        <v>&lt;177 micron (NGR)</v>
      </c>
      <c r="L2920">
        <v>22</v>
      </c>
      <c r="M2920" t="s">
        <v>87</v>
      </c>
      <c r="N2920">
        <v>411</v>
      </c>
      <c r="O2920">
        <v>7</v>
      </c>
    </row>
    <row r="2921" spans="1:15" hidden="1" x14ac:dyDescent="0.3">
      <c r="A2921" t="s">
        <v>11124</v>
      </c>
      <c r="B2921" t="s">
        <v>11125</v>
      </c>
      <c r="C2921" s="1" t="str">
        <f t="shared" si="472"/>
        <v>21:0458</v>
      </c>
      <c r="D2921" s="1" t="str">
        <f t="shared" si="473"/>
        <v>21:0150</v>
      </c>
      <c r="E2921" t="s">
        <v>11126</v>
      </c>
      <c r="F2921" t="s">
        <v>11127</v>
      </c>
      <c r="H2921">
        <v>55.2134474</v>
      </c>
      <c r="I2921">
        <v>-129.8891141</v>
      </c>
      <c r="J2921" s="1" t="str">
        <f t="shared" si="474"/>
        <v>NGR bulk stream sediment</v>
      </c>
      <c r="K2921" s="1" t="str">
        <f t="shared" si="475"/>
        <v>&lt;177 micron (NGR)</v>
      </c>
      <c r="L2921">
        <v>22</v>
      </c>
      <c r="M2921" t="s">
        <v>92</v>
      </c>
      <c r="N2921">
        <v>412</v>
      </c>
      <c r="O2921">
        <v>19</v>
      </c>
    </row>
    <row r="2922" spans="1:15" hidden="1" x14ac:dyDescent="0.3">
      <c r="A2922" t="s">
        <v>11128</v>
      </c>
      <c r="B2922" t="s">
        <v>11129</v>
      </c>
      <c r="C2922" s="1" t="str">
        <f t="shared" si="472"/>
        <v>21:0458</v>
      </c>
      <c r="D2922" s="1" t="str">
        <f t="shared" si="473"/>
        <v>21:0150</v>
      </c>
      <c r="E2922" t="s">
        <v>11130</v>
      </c>
      <c r="F2922" t="s">
        <v>11131</v>
      </c>
      <c r="H2922">
        <v>55.196788099999999</v>
      </c>
      <c r="I2922">
        <v>-129.89502709999999</v>
      </c>
      <c r="J2922" s="1" t="str">
        <f t="shared" si="474"/>
        <v>NGR bulk stream sediment</v>
      </c>
      <c r="K2922" s="1" t="str">
        <f t="shared" si="475"/>
        <v>&lt;177 micron (NGR)</v>
      </c>
      <c r="L2922">
        <v>22</v>
      </c>
      <c r="M2922" t="s">
        <v>97</v>
      </c>
      <c r="N2922">
        <v>413</v>
      </c>
      <c r="O2922">
        <v>6</v>
      </c>
    </row>
    <row r="2923" spans="1:15" hidden="1" x14ac:dyDescent="0.3">
      <c r="A2923" t="s">
        <v>11132</v>
      </c>
      <c r="B2923" t="s">
        <v>11133</v>
      </c>
      <c r="C2923" s="1" t="str">
        <f t="shared" si="472"/>
        <v>21:0458</v>
      </c>
      <c r="D2923" s="1" t="str">
        <f t="shared" si="473"/>
        <v>21:0150</v>
      </c>
      <c r="E2923" t="s">
        <v>11134</v>
      </c>
      <c r="F2923" t="s">
        <v>11135</v>
      </c>
      <c r="H2923">
        <v>55.151840900000003</v>
      </c>
      <c r="I2923">
        <v>-129.92334819999999</v>
      </c>
      <c r="J2923" s="1" t="str">
        <f t="shared" si="474"/>
        <v>NGR bulk stream sediment</v>
      </c>
      <c r="K2923" s="1" t="str">
        <f t="shared" si="475"/>
        <v>&lt;177 micron (NGR)</v>
      </c>
      <c r="L2923">
        <v>22</v>
      </c>
      <c r="M2923" t="s">
        <v>102</v>
      </c>
      <c r="N2923">
        <v>414</v>
      </c>
      <c r="O2923">
        <v>5</v>
      </c>
    </row>
    <row r="2924" spans="1:15" hidden="1" x14ac:dyDescent="0.3">
      <c r="A2924" t="s">
        <v>11136</v>
      </c>
      <c r="B2924" t="s">
        <v>11137</v>
      </c>
      <c r="C2924" s="1" t="str">
        <f t="shared" si="472"/>
        <v>21:0458</v>
      </c>
      <c r="D2924" s="1" t="str">
        <f t="shared" si="473"/>
        <v>21:0150</v>
      </c>
      <c r="E2924" t="s">
        <v>11138</v>
      </c>
      <c r="F2924" t="s">
        <v>11139</v>
      </c>
      <c r="H2924">
        <v>55.1488722</v>
      </c>
      <c r="I2924">
        <v>-129.92963399999999</v>
      </c>
      <c r="J2924" s="1" t="str">
        <f t="shared" si="474"/>
        <v>NGR bulk stream sediment</v>
      </c>
      <c r="K2924" s="1" t="str">
        <f t="shared" si="475"/>
        <v>&lt;177 micron (NGR)</v>
      </c>
      <c r="L2924">
        <v>22</v>
      </c>
      <c r="M2924" t="s">
        <v>107</v>
      </c>
      <c r="N2924">
        <v>415</v>
      </c>
      <c r="O2924">
        <v>4</v>
      </c>
    </row>
    <row r="2925" spans="1:15" hidden="1" x14ac:dyDescent="0.3">
      <c r="A2925" t="s">
        <v>11140</v>
      </c>
      <c r="B2925" t="s">
        <v>11141</v>
      </c>
      <c r="C2925" s="1" t="str">
        <f t="shared" si="472"/>
        <v>21:0458</v>
      </c>
      <c r="D2925" s="1" t="str">
        <f t="shared" si="473"/>
        <v>21:0150</v>
      </c>
      <c r="E2925" t="s">
        <v>11142</v>
      </c>
      <c r="F2925" t="s">
        <v>11143</v>
      </c>
      <c r="H2925">
        <v>55.140811900000003</v>
      </c>
      <c r="I2925">
        <v>-129.94234119999999</v>
      </c>
      <c r="J2925" s="1" t="str">
        <f t="shared" si="474"/>
        <v>NGR bulk stream sediment</v>
      </c>
      <c r="K2925" s="1" t="str">
        <f t="shared" si="475"/>
        <v>&lt;177 micron (NGR)</v>
      </c>
      <c r="L2925">
        <v>22</v>
      </c>
      <c r="M2925" t="s">
        <v>112</v>
      </c>
      <c r="N2925">
        <v>416</v>
      </c>
      <c r="O2925">
        <v>14</v>
      </c>
    </row>
    <row r="2926" spans="1:15" hidden="1" x14ac:dyDescent="0.3">
      <c r="A2926" t="s">
        <v>11144</v>
      </c>
      <c r="B2926" t="s">
        <v>11145</v>
      </c>
      <c r="C2926" s="1" t="str">
        <f t="shared" si="472"/>
        <v>21:0458</v>
      </c>
      <c r="D2926" s="1" t="str">
        <f t="shared" si="473"/>
        <v>21:0150</v>
      </c>
      <c r="E2926" t="s">
        <v>11146</v>
      </c>
      <c r="F2926" t="s">
        <v>11147</v>
      </c>
      <c r="H2926">
        <v>55.124980700000002</v>
      </c>
      <c r="I2926">
        <v>-129.96249420000001</v>
      </c>
      <c r="J2926" s="1" t="str">
        <f t="shared" si="474"/>
        <v>NGR bulk stream sediment</v>
      </c>
      <c r="K2926" s="1" t="str">
        <f t="shared" si="475"/>
        <v>&lt;177 micron (NGR)</v>
      </c>
      <c r="L2926">
        <v>23</v>
      </c>
      <c r="M2926" t="s">
        <v>19</v>
      </c>
      <c r="N2926">
        <v>417</v>
      </c>
      <c r="O2926">
        <v>3</v>
      </c>
    </row>
    <row r="2927" spans="1:15" hidden="1" x14ac:dyDescent="0.3">
      <c r="A2927" t="s">
        <v>11148</v>
      </c>
      <c r="B2927" t="s">
        <v>11149</v>
      </c>
      <c r="C2927" s="1" t="str">
        <f t="shared" si="472"/>
        <v>21:0458</v>
      </c>
      <c r="D2927" s="1" t="str">
        <f t="shared" si="473"/>
        <v>21:0150</v>
      </c>
      <c r="E2927" t="s">
        <v>11146</v>
      </c>
      <c r="F2927" t="s">
        <v>11150</v>
      </c>
      <c r="H2927">
        <v>55.124980700000002</v>
      </c>
      <c r="I2927">
        <v>-129.96249420000001</v>
      </c>
      <c r="J2927" s="1" t="str">
        <f t="shared" si="474"/>
        <v>NGR bulk stream sediment</v>
      </c>
      <c r="K2927" s="1" t="str">
        <f t="shared" si="475"/>
        <v>&lt;177 micron (NGR)</v>
      </c>
      <c r="L2927">
        <v>23</v>
      </c>
      <c r="M2927" t="s">
        <v>72</v>
      </c>
      <c r="N2927">
        <v>418</v>
      </c>
      <c r="O2927">
        <v>5</v>
      </c>
    </row>
    <row r="2928" spans="1:15" hidden="1" x14ac:dyDescent="0.3">
      <c r="A2928" t="s">
        <v>11151</v>
      </c>
      <c r="B2928" t="s">
        <v>11152</v>
      </c>
      <c r="C2928" s="1" t="str">
        <f t="shared" si="472"/>
        <v>21:0458</v>
      </c>
      <c r="D2928" s="1" t="str">
        <f t="shared" si="473"/>
        <v>21:0150</v>
      </c>
      <c r="E2928" t="s">
        <v>11153</v>
      </c>
      <c r="F2928" t="s">
        <v>11154</v>
      </c>
      <c r="H2928">
        <v>55.108404499999999</v>
      </c>
      <c r="I2928">
        <v>-129.983193</v>
      </c>
      <c r="J2928" s="1" t="str">
        <f t="shared" si="474"/>
        <v>NGR bulk stream sediment</v>
      </c>
      <c r="K2928" s="1" t="str">
        <f t="shared" si="475"/>
        <v>&lt;177 micron (NGR)</v>
      </c>
      <c r="L2928">
        <v>23</v>
      </c>
      <c r="M2928" t="s">
        <v>38</v>
      </c>
      <c r="N2928">
        <v>419</v>
      </c>
      <c r="O2928">
        <v>7</v>
      </c>
    </row>
    <row r="2929" spans="1:15" hidden="1" x14ac:dyDescent="0.3">
      <c r="A2929" t="s">
        <v>11155</v>
      </c>
      <c r="B2929" t="s">
        <v>11156</v>
      </c>
      <c r="C2929" s="1" t="str">
        <f t="shared" si="472"/>
        <v>21:0458</v>
      </c>
      <c r="D2929" s="1" t="str">
        <f t="shared" si="473"/>
        <v>21:0150</v>
      </c>
      <c r="E2929" t="s">
        <v>11157</v>
      </c>
      <c r="F2929" t="s">
        <v>11158</v>
      </c>
      <c r="H2929">
        <v>55.897290099999999</v>
      </c>
      <c r="I2929">
        <v>-129.99442490000001</v>
      </c>
      <c r="J2929" s="1" t="str">
        <f t="shared" si="474"/>
        <v>NGR bulk stream sediment</v>
      </c>
      <c r="K2929" s="1" t="str">
        <f t="shared" si="475"/>
        <v>&lt;177 micron (NGR)</v>
      </c>
      <c r="L2929">
        <v>23</v>
      </c>
      <c r="M2929" t="s">
        <v>43</v>
      </c>
      <c r="N2929">
        <v>420</v>
      </c>
      <c r="O2929">
        <v>5</v>
      </c>
    </row>
    <row r="2930" spans="1:15" hidden="1" x14ac:dyDescent="0.3">
      <c r="A2930" t="s">
        <v>11159</v>
      </c>
      <c r="B2930" t="s">
        <v>11160</v>
      </c>
      <c r="C2930" s="1" t="str">
        <f t="shared" si="472"/>
        <v>21:0458</v>
      </c>
      <c r="D2930" s="1" t="str">
        <f t="shared" si="473"/>
        <v>21:0150</v>
      </c>
      <c r="E2930" t="s">
        <v>11161</v>
      </c>
      <c r="F2930" t="s">
        <v>11162</v>
      </c>
      <c r="H2930">
        <v>55.914424500000003</v>
      </c>
      <c r="I2930">
        <v>-129.98673590000001</v>
      </c>
      <c r="J2930" s="1" t="str">
        <f t="shared" si="474"/>
        <v>NGR bulk stream sediment</v>
      </c>
      <c r="K2930" s="1" t="str">
        <f t="shared" si="475"/>
        <v>&lt;177 micron (NGR)</v>
      </c>
      <c r="L2930">
        <v>23</v>
      </c>
      <c r="M2930" t="s">
        <v>48</v>
      </c>
      <c r="N2930">
        <v>421</v>
      </c>
      <c r="O2930">
        <v>2</v>
      </c>
    </row>
    <row r="2931" spans="1:15" hidden="1" x14ac:dyDescent="0.3">
      <c r="A2931" t="s">
        <v>11163</v>
      </c>
      <c r="B2931" t="s">
        <v>11164</v>
      </c>
      <c r="C2931" s="1" t="str">
        <f t="shared" si="472"/>
        <v>21:0458</v>
      </c>
      <c r="D2931" s="1" t="str">
        <f>HYPERLINK("https://geochem.nrcan.gc.ca/cdogs/content/svy/svy_e.htm", "")</f>
        <v/>
      </c>
      <c r="G2931" s="1" t="str">
        <f>HYPERLINK("https://geochem.nrcan.gc.ca/cdogs/content/cr_/cr_00121_e.htm", "121")</f>
        <v>121</v>
      </c>
      <c r="J2931" t="s">
        <v>31</v>
      </c>
      <c r="K2931" t="s">
        <v>32</v>
      </c>
      <c r="L2931">
        <v>23</v>
      </c>
      <c r="M2931" t="s">
        <v>33</v>
      </c>
      <c r="N2931">
        <v>422</v>
      </c>
      <c r="O2931">
        <v>2</v>
      </c>
    </row>
    <row r="2932" spans="1:15" hidden="1" x14ac:dyDescent="0.3">
      <c r="A2932" t="s">
        <v>11165</v>
      </c>
      <c r="B2932" t="s">
        <v>11166</v>
      </c>
      <c r="C2932" s="1" t="str">
        <f t="shared" si="472"/>
        <v>21:0458</v>
      </c>
      <c r="D2932" s="1" t="str">
        <f t="shared" ref="D2932:D2943" si="476">HYPERLINK("https://geochem.nrcan.gc.ca/cdogs/content/svy/svy210150_e.htm", "21:0150")</f>
        <v>21:0150</v>
      </c>
      <c r="E2932" t="s">
        <v>11167</v>
      </c>
      <c r="F2932" t="s">
        <v>11168</v>
      </c>
      <c r="H2932">
        <v>55.333446600000002</v>
      </c>
      <c r="I2932">
        <v>-129.9954122</v>
      </c>
      <c r="J2932" s="1" t="str">
        <f t="shared" ref="J2932:J2943" si="477">HYPERLINK("https://geochem.nrcan.gc.ca/cdogs/content/kwd/kwd020030_e.htm", "NGR bulk stream sediment")</f>
        <v>NGR bulk stream sediment</v>
      </c>
      <c r="K2932" s="1" t="str">
        <f t="shared" ref="K2932:K2943" si="478">HYPERLINK("https://geochem.nrcan.gc.ca/cdogs/content/kwd/kwd080006_e.htm", "&lt;177 micron (NGR)")</f>
        <v>&lt;177 micron (NGR)</v>
      </c>
      <c r="L2932">
        <v>23</v>
      </c>
      <c r="M2932" t="s">
        <v>53</v>
      </c>
      <c r="N2932">
        <v>423</v>
      </c>
      <c r="O2932">
        <v>30</v>
      </c>
    </row>
    <row r="2933" spans="1:15" hidden="1" x14ac:dyDescent="0.3">
      <c r="A2933" t="s">
        <v>11169</v>
      </c>
      <c r="B2933" t="s">
        <v>11170</v>
      </c>
      <c r="C2933" s="1" t="str">
        <f t="shared" si="472"/>
        <v>21:0458</v>
      </c>
      <c r="D2933" s="1" t="str">
        <f t="shared" si="476"/>
        <v>21:0150</v>
      </c>
      <c r="E2933" t="s">
        <v>11171</v>
      </c>
      <c r="F2933" t="s">
        <v>11172</v>
      </c>
      <c r="H2933">
        <v>55.325716999999997</v>
      </c>
      <c r="I2933">
        <v>-129.981176</v>
      </c>
      <c r="J2933" s="1" t="str">
        <f t="shared" si="477"/>
        <v>NGR bulk stream sediment</v>
      </c>
      <c r="K2933" s="1" t="str">
        <f t="shared" si="478"/>
        <v>&lt;177 micron (NGR)</v>
      </c>
      <c r="L2933">
        <v>23</v>
      </c>
      <c r="M2933" t="s">
        <v>24</v>
      </c>
      <c r="N2933">
        <v>424</v>
      </c>
      <c r="O2933">
        <v>8</v>
      </c>
    </row>
    <row r="2934" spans="1:15" hidden="1" x14ac:dyDescent="0.3">
      <c r="A2934" t="s">
        <v>11173</v>
      </c>
      <c r="B2934" t="s">
        <v>11174</v>
      </c>
      <c r="C2934" s="1" t="str">
        <f t="shared" si="472"/>
        <v>21:0458</v>
      </c>
      <c r="D2934" s="1" t="str">
        <f t="shared" si="476"/>
        <v>21:0150</v>
      </c>
      <c r="E2934" t="s">
        <v>11171</v>
      </c>
      <c r="F2934" t="s">
        <v>11175</v>
      </c>
      <c r="H2934">
        <v>55.325716999999997</v>
      </c>
      <c r="I2934">
        <v>-129.981176</v>
      </c>
      <c r="J2934" s="1" t="str">
        <f t="shared" si="477"/>
        <v>NGR bulk stream sediment</v>
      </c>
      <c r="K2934" s="1" t="str">
        <f t="shared" si="478"/>
        <v>&lt;177 micron (NGR)</v>
      </c>
      <c r="L2934">
        <v>23</v>
      </c>
      <c r="M2934" t="s">
        <v>28</v>
      </c>
      <c r="N2934">
        <v>425</v>
      </c>
      <c r="O2934">
        <v>8</v>
      </c>
    </row>
    <row r="2935" spans="1:15" hidden="1" x14ac:dyDescent="0.3">
      <c r="A2935" t="s">
        <v>11176</v>
      </c>
      <c r="B2935" t="s">
        <v>11177</v>
      </c>
      <c r="C2935" s="1" t="str">
        <f t="shared" si="472"/>
        <v>21:0458</v>
      </c>
      <c r="D2935" s="1" t="str">
        <f t="shared" si="476"/>
        <v>21:0150</v>
      </c>
      <c r="E2935" t="s">
        <v>11178</v>
      </c>
      <c r="F2935" t="s">
        <v>11179</v>
      </c>
      <c r="H2935">
        <v>55.320348600000003</v>
      </c>
      <c r="I2935">
        <v>-129.97040680000001</v>
      </c>
      <c r="J2935" s="1" t="str">
        <f t="shared" si="477"/>
        <v>NGR bulk stream sediment</v>
      </c>
      <c r="K2935" s="1" t="str">
        <f t="shared" si="478"/>
        <v>&lt;177 micron (NGR)</v>
      </c>
      <c r="L2935">
        <v>23</v>
      </c>
      <c r="M2935" t="s">
        <v>58</v>
      </c>
      <c r="N2935">
        <v>426</v>
      </c>
      <c r="O2935">
        <v>11</v>
      </c>
    </row>
    <row r="2936" spans="1:15" hidden="1" x14ac:dyDescent="0.3">
      <c r="A2936" t="s">
        <v>11180</v>
      </c>
      <c r="B2936" t="s">
        <v>11181</v>
      </c>
      <c r="C2936" s="1" t="str">
        <f t="shared" si="472"/>
        <v>21:0458</v>
      </c>
      <c r="D2936" s="1" t="str">
        <f t="shared" si="476"/>
        <v>21:0150</v>
      </c>
      <c r="E2936" t="s">
        <v>11182</v>
      </c>
      <c r="F2936" t="s">
        <v>11183</v>
      </c>
      <c r="H2936">
        <v>55.2961113</v>
      </c>
      <c r="I2936">
        <v>-129.94538840000001</v>
      </c>
      <c r="J2936" s="1" t="str">
        <f t="shared" si="477"/>
        <v>NGR bulk stream sediment</v>
      </c>
      <c r="K2936" s="1" t="str">
        <f t="shared" si="478"/>
        <v>&lt;177 micron (NGR)</v>
      </c>
      <c r="L2936">
        <v>23</v>
      </c>
      <c r="M2936" t="s">
        <v>63</v>
      </c>
      <c r="N2936">
        <v>427</v>
      </c>
      <c r="O2936">
        <v>8</v>
      </c>
    </row>
    <row r="2937" spans="1:15" hidden="1" x14ac:dyDescent="0.3">
      <c r="A2937" t="s">
        <v>11184</v>
      </c>
      <c r="B2937" t="s">
        <v>11185</v>
      </c>
      <c r="C2937" s="1" t="str">
        <f t="shared" si="472"/>
        <v>21:0458</v>
      </c>
      <c r="D2937" s="1" t="str">
        <f t="shared" si="476"/>
        <v>21:0150</v>
      </c>
      <c r="E2937" t="s">
        <v>11186</v>
      </c>
      <c r="F2937" t="s">
        <v>11187</v>
      </c>
      <c r="H2937">
        <v>55.276692099999998</v>
      </c>
      <c r="I2937">
        <v>-129.95901240000001</v>
      </c>
      <c r="J2937" s="1" t="str">
        <f t="shared" si="477"/>
        <v>NGR bulk stream sediment</v>
      </c>
      <c r="K2937" s="1" t="str">
        <f t="shared" si="478"/>
        <v>&lt;177 micron (NGR)</v>
      </c>
      <c r="L2937">
        <v>23</v>
      </c>
      <c r="M2937" t="s">
        <v>68</v>
      </c>
      <c r="N2937">
        <v>428</v>
      </c>
      <c r="O2937">
        <v>3</v>
      </c>
    </row>
    <row r="2938" spans="1:15" hidden="1" x14ac:dyDescent="0.3">
      <c r="A2938" t="s">
        <v>11188</v>
      </c>
      <c r="B2938" t="s">
        <v>11189</v>
      </c>
      <c r="C2938" s="1" t="str">
        <f t="shared" si="472"/>
        <v>21:0458</v>
      </c>
      <c r="D2938" s="1" t="str">
        <f t="shared" si="476"/>
        <v>21:0150</v>
      </c>
      <c r="E2938" t="s">
        <v>11190</v>
      </c>
      <c r="F2938" t="s">
        <v>11191</v>
      </c>
      <c r="H2938">
        <v>55.264795700000001</v>
      </c>
      <c r="I2938">
        <v>-129.97902339999999</v>
      </c>
      <c r="J2938" s="1" t="str">
        <f t="shared" si="477"/>
        <v>NGR bulk stream sediment</v>
      </c>
      <c r="K2938" s="1" t="str">
        <f t="shared" si="478"/>
        <v>&lt;177 micron (NGR)</v>
      </c>
      <c r="L2938">
        <v>23</v>
      </c>
      <c r="M2938" t="s">
        <v>77</v>
      </c>
      <c r="N2938">
        <v>429</v>
      </c>
      <c r="O2938">
        <v>3</v>
      </c>
    </row>
    <row r="2939" spans="1:15" hidden="1" x14ac:dyDescent="0.3">
      <c r="A2939" t="s">
        <v>11192</v>
      </c>
      <c r="B2939" t="s">
        <v>11193</v>
      </c>
      <c r="C2939" s="1" t="str">
        <f t="shared" si="472"/>
        <v>21:0458</v>
      </c>
      <c r="D2939" s="1" t="str">
        <f t="shared" si="476"/>
        <v>21:0150</v>
      </c>
      <c r="E2939" t="s">
        <v>11194</v>
      </c>
      <c r="F2939" t="s">
        <v>11195</v>
      </c>
      <c r="H2939">
        <v>55.70234</v>
      </c>
      <c r="I2939">
        <v>-129.88280040000001</v>
      </c>
      <c r="J2939" s="1" t="str">
        <f t="shared" si="477"/>
        <v>NGR bulk stream sediment</v>
      </c>
      <c r="K2939" s="1" t="str">
        <f t="shared" si="478"/>
        <v>&lt;177 micron (NGR)</v>
      </c>
      <c r="L2939">
        <v>24</v>
      </c>
      <c r="M2939" t="s">
        <v>19</v>
      </c>
      <c r="N2939">
        <v>430</v>
      </c>
      <c r="O2939">
        <v>2</v>
      </c>
    </row>
    <row r="2940" spans="1:15" hidden="1" x14ac:dyDescent="0.3">
      <c r="A2940" t="s">
        <v>11196</v>
      </c>
      <c r="B2940" t="s">
        <v>11197</v>
      </c>
      <c r="C2940" s="1" t="str">
        <f t="shared" si="472"/>
        <v>21:0458</v>
      </c>
      <c r="D2940" s="1" t="str">
        <f t="shared" si="476"/>
        <v>21:0150</v>
      </c>
      <c r="E2940" t="s">
        <v>11198</v>
      </c>
      <c r="F2940" t="s">
        <v>11199</v>
      </c>
      <c r="H2940">
        <v>55.4155382</v>
      </c>
      <c r="I2940">
        <v>-129.19832460000001</v>
      </c>
      <c r="J2940" s="1" t="str">
        <f t="shared" si="477"/>
        <v>NGR bulk stream sediment</v>
      </c>
      <c r="K2940" s="1" t="str">
        <f t="shared" si="478"/>
        <v>&lt;177 micron (NGR)</v>
      </c>
      <c r="L2940">
        <v>24</v>
      </c>
      <c r="M2940" t="s">
        <v>38</v>
      </c>
      <c r="N2940">
        <v>431</v>
      </c>
      <c r="O2940">
        <v>1</v>
      </c>
    </row>
    <row r="2941" spans="1:15" hidden="1" x14ac:dyDescent="0.3">
      <c r="A2941" t="s">
        <v>11200</v>
      </c>
      <c r="B2941" t="s">
        <v>11201</v>
      </c>
      <c r="C2941" s="1" t="str">
        <f t="shared" si="472"/>
        <v>21:0458</v>
      </c>
      <c r="D2941" s="1" t="str">
        <f t="shared" si="476"/>
        <v>21:0150</v>
      </c>
      <c r="E2941" t="s">
        <v>11202</v>
      </c>
      <c r="F2941" t="s">
        <v>11203</v>
      </c>
      <c r="H2941">
        <v>55.674476900000002</v>
      </c>
      <c r="I2941">
        <v>-129.83346299999999</v>
      </c>
      <c r="J2941" s="1" t="str">
        <f t="shared" si="477"/>
        <v>NGR bulk stream sediment</v>
      </c>
      <c r="K2941" s="1" t="str">
        <f t="shared" si="478"/>
        <v>&lt;177 micron (NGR)</v>
      </c>
      <c r="L2941">
        <v>24</v>
      </c>
      <c r="M2941" t="s">
        <v>43</v>
      </c>
      <c r="N2941">
        <v>432</v>
      </c>
      <c r="O2941">
        <v>10</v>
      </c>
    </row>
    <row r="2942" spans="1:15" hidden="1" x14ac:dyDescent="0.3">
      <c r="A2942" t="s">
        <v>11204</v>
      </c>
      <c r="B2942" t="s">
        <v>11205</v>
      </c>
      <c r="C2942" s="1" t="str">
        <f t="shared" si="472"/>
        <v>21:0458</v>
      </c>
      <c r="D2942" s="1" t="str">
        <f t="shared" si="476"/>
        <v>21:0150</v>
      </c>
      <c r="E2942" t="s">
        <v>11206</v>
      </c>
      <c r="F2942" t="s">
        <v>11207</v>
      </c>
      <c r="H2942">
        <v>55.6719893</v>
      </c>
      <c r="I2942">
        <v>-129.8305795</v>
      </c>
      <c r="J2942" s="1" t="str">
        <f t="shared" si="477"/>
        <v>NGR bulk stream sediment</v>
      </c>
      <c r="K2942" s="1" t="str">
        <f t="shared" si="478"/>
        <v>&lt;177 micron (NGR)</v>
      </c>
      <c r="L2942">
        <v>24</v>
      </c>
      <c r="M2942" t="s">
        <v>48</v>
      </c>
      <c r="N2942">
        <v>433</v>
      </c>
      <c r="O2942">
        <v>10</v>
      </c>
    </row>
    <row r="2943" spans="1:15" hidden="1" x14ac:dyDescent="0.3">
      <c r="A2943" t="s">
        <v>11208</v>
      </c>
      <c r="B2943" t="s">
        <v>11209</v>
      </c>
      <c r="C2943" s="1" t="str">
        <f t="shared" si="472"/>
        <v>21:0458</v>
      </c>
      <c r="D2943" s="1" t="str">
        <f t="shared" si="476"/>
        <v>21:0150</v>
      </c>
      <c r="E2943" t="s">
        <v>11210</v>
      </c>
      <c r="F2943" t="s">
        <v>11211</v>
      </c>
      <c r="H2943">
        <v>55.691643999999997</v>
      </c>
      <c r="I2943">
        <v>-129.84079790000001</v>
      </c>
      <c r="J2943" s="1" t="str">
        <f t="shared" si="477"/>
        <v>NGR bulk stream sediment</v>
      </c>
      <c r="K2943" s="1" t="str">
        <f t="shared" si="478"/>
        <v>&lt;177 micron (NGR)</v>
      </c>
      <c r="L2943">
        <v>24</v>
      </c>
      <c r="M2943" t="s">
        <v>53</v>
      </c>
      <c r="N2943">
        <v>434</v>
      </c>
      <c r="O2943">
        <v>10</v>
      </c>
    </row>
    <row r="2944" spans="1:15" hidden="1" x14ac:dyDescent="0.3">
      <c r="A2944" t="s">
        <v>11212</v>
      </c>
      <c r="B2944" t="s">
        <v>11213</v>
      </c>
      <c r="C2944" s="1" t="str">
        <f t="shared" si="472"/>
        <v>21:0458</v>
      </c>
      <c r="D2944" s="1" t="str">
        <f>HYPERLINK("https://geochem.nrcan.gc.ca/cdogs/content/svy/svy_e.htm", "")</f>
        <v/>
      </c>
      <c r="G2944" s="1" t="str">
        <f>HYPERLINK("https://geochem.nrcan.gc.ca/cdogs/content/cr_/cr_00119_e.htm", "119")</f>
        <v>119</v>
      </c>
      <c r="J2944" t="s">
        <v>31</v>
      </c>
      <c r="K2944" t="s">
        <v>32</v>
      </c>
      <c r="L2944">
        <v>24</v>
      </c>
      <c r="M2944" t="s">
        <v>33</v>
      </c>
      <c r="N2944">
        <v>435</v>
      </c>
      <c r="O2944">
        <v>3</v>
      </c>
    </row>
    <row r="2945" spans="1:15" hidden="1" x14ac:dyDescent="0.3">
      <c r="A2945" t="s">
        <v>11214</v>
      </c>
      <c r="B2945" t="s">
        <v>11215</v>
      </c>
      <c r="C2945" s="1" t="str">
        <f t="shared" si="472"/>
        <v>21:0458</v>
      </c>
      <c r="D2945" s="1" t="str">
        <f t="shared" ref="D2945:D2972" si="479">HYPERLINK("https://geochem.nrcan.gc.ca/cdogs/content/svy/svy210150_e.htm", "21:0150")</f>
        <v>21:0150</v>
      </c>
      <c r="E2945" t="s">
        <v>11216</v>
      </c>
      <c r="F2945" t="s">
        <v>11217</v>
      </c>
      <c r="H2945">
        <v>55.699924299999999</v>
      </c>
      <c r="I2945">
        <v>-129.8532447</v>
      </c>
      <c r="J2945" s="1" t="str">
        <f t="shared" ref="J2945:J2972" si="480">HYPERLINK("https://geochem.nrcan.gc.ca/cdogs/content/kwd/kwd020030_e.htm", "NGR bulk stream sediment")</f>
        <v>NGR bulk stream sediment</v>
      </c>
      <c r="K2945" s="1" t="str">
        <f t="shared" ref="K2945:K2972" si="481">HYPERLINK("https://geochem.nrcan.gc.ca/cdogs/content/kwd/kwd080006_e.htm", "&lt;177 micron (NGR)")</f>
        <v>&lt;177 micron (NGR)</v>
      </c>
      <c r="L2945">
        <v>24</v>
      </c>
      <c r="M2945" t="s">
        <v>58</v>
      </c>
      <c r="N2945">
        <v>436</v>
      </c>
      <c r="O2945">
        <v>3</v>
      </c>
    </row>
    <row r="2946" spans="1:15" hidden="1" x14ac:dyDescent="0.3">
      <c r="A2946" t="s">
        <v>11218</v>
      </c>
      <c r="B2946" t="s">
        <v>11219</v>
      </c>
      <c r="C2946" s="1" t="str">
        <f t="shared" si="472"/>
        <v>21:0458</v>
      </c>
      <c r="D2946" s="1" t="str">
        <f t="shared" si="479"/>
        <v>21:0150</v>
      </c>
      <c r="E2946" t="s">
        <v>11220</v>
      </c>
      <c r="F2946" t="s">
        <v>11221</v>
      </c>
      <c r="H2946">
        <v>55.697556300000002</v>
      </c>
      <c r="I2946">
        <v>-129.8565183</v>
      </c>
      <c r="J2946" s="1" t="str">
        <f t="shared" si="480"/>
        <v>NGR bulk stream sediment</v>
      </c>
      <c r="K2946" s="1" t="str">
        <f t="shared" si="481"/>
        <v>&lt;177 micron (NGR)</v>
      </c>
      <c r="L2946">
        <v>24</v>
      </c>
      <c r="M2946" t="s">
        <v>63</v>
      </c>
      <c r="N2946">
        <v>437</v>
      </c>
      <c r="O2946">
        <v>6</v>
      </c>
    </row>
    <row r="2947" spans="1:15" hidden="1" x14ac:dyDescent="0.3">
      <c r="A2947" t="s">
        <v>11222</v>
      </c>
      <c r="B2947" t="s">
        <v>11223</v>
      </c>
      <c r="C2947" s="1" t="str">
        <f t="shared" si="472"/>
        <v>21:0458</v>
      </c>
      <c r="D2947" s="1" t="str">
        <f t="shared" si="479"/>
        <v>21:0150</v>
      </c>
      <c r="E2947" t="s">
        <v>11224</v>
      </c>
      <c r="F2947" t="s">
        <v>11225</v>
      </c>
      <c r="H2947">
        <v>55.689726499999999</v>
      </c>
      <c r="I2947">
        <v>-129.85825539999999</v>
      </c>
      <c r="J2947" s="1" t="str">
        <f t="shared" si="480"/>
        <v>NGR bulk stream sediment</v>
      </c>
      <c r="K2947" s="1" t="str">
        <f t="shared" si="481"/>
        <v>&lt;177 micron (NGR)</v>
      </c>
      <c r="L2947">
        <v>24</v>
      </c>
      <c r="M2947" t="s">
        <v>68</v>
      </c>
      <c r="N2947">
        <v>438</v>
      </c>
      <c r="O2947">
        <v>8</v>
      </c>
    </row>
    <row r="2948" spans="1:15" hidden="1" x14ac:dyDescent="0.3">
      <c r="A2948" t="s">
        <v>11226</v>
      </c>
      <c r="B2948" t="s">
        <v>11227</v>
      </c>
      <c r="C2948" s="1" t="str">
        <f t="shared" si="472"/>
        <v>21:0458</v>
      </c>
      <c r="D2948" s="1" t="str">
        <f t="shared" si="479"/>
        <v>21:0150</v>
      </c>
      <c r="E2948" t="s">
        <v>11228</v>
      </c>
      <c r="F2948" t="s">
        <v>11229</v>
      </c>
      <c r="H2948">
        <v>55.697135000000003</v>
      </c>
      <c r="I2948">
        <v>-129.8717518</v>
      </c>
      <c r="J2948" s="1" t="str">
        <f t="shared" si="480"/>
        <v>NGR bulk stream sediment</v>
      </c>
      <c r="K2948" s="1" t="str">
        <f t="shared" si="481"/>
        <v>&lt;177 micron (NGR)</v>
      </c>
      <c r="L2948">
        <v>24</v>
      </c>
      <c r="M2948" t="s">
        <v>24</v>
      </c>
      <c r="N2948">
        <v>439</v>
      </c>
      <c r="O2948">
        <v>23</v>
      </c>
    </row>
    <row r="2949" spans="1:15" hidden="1" x14ac:dyDescent="0.3">
      <c r="A2949" t="s">
        <v>11230</v>
      </c>
      <c r="B2949" t="s">
        <v>11231</v>
      </c>
      <c r="C2949" s="1" t="str">
        <f t="shared" si="472"/>
        <v>21:0458</v>
      </c>
      <c r="D2949" s="1" t="str">
        <f t="shared" si="479"/>
        <v>21:0150</v>
      </c>
      <c r="E2949" t="s">
        <v>11228</v>
      </c>
      <c r="F2949" t="s">
        <v>11232</v>
      </c>
      <c r="H2949">
        <v>55.697135000000003</v>
      </c>
      <c r="I2949">
        <v>-129.8717518</v>
      </c>
      <c r="J2949" s="1" t="str">
        <f t="shared" si="480"/>
        <v>NGR bulk stream sediment</v>
      </c>
      <c r="K2949" s="1" t="str">
        <f t="shared" si="481"/>
        <v>&lt;177 micron (NGR)</v>
      </c>
      <c r="L2949">
        <v>24</v>
      </c>
      <c r="M2949" t="s">
        <v>28</v>
      </c>
      <c r="N2949">
        <v>440</v>
      </c>
      <c r="O2949">
        <v>26</v>
      </c>
    </row>
    <row r="2950" spans="1:15" hidden="1" x14ac:dyDescent="0.3">
      <c r="A2950" t="s">
        <v>11233</v>
      </c>
      <c r="B2950" t="s">
        <v>11234</v>
      </c>
      <c r="C2950" s="1" t="str">
        <f t="shared" si="472"/>
        <v>21:0458</v>
      </c>
      <c r="D2950" s="1" t="str">
        <f t="shared" si="479"/>
        <v>21:0150</v>
      </c>
      <c r="E2950" t="s">
        <v>11194</v>
      </c>
      <c r="F2950" t="s">
        <v>11235</v>
      </c>
      <c r="H2950">
        <v>55.70234</v>
      </c>
      <c r="I2950">
        <v>-129.88280040000001</v>
      </c>
      <c r="J2950" s="1" t="str">
        <f t="shared" si="480"/>
        <v>NGR bulk stream sediment</v>
      </c>
      <c r="K2950" s="1" t="str">
        <f t="shared" si="481"/>
        <v>&lt;177 micron (NGR)</v>
      </c>
      <c r="L2950">
        <v>24</v>
      </c>
      <c r="M2950" t="s">
        <v>72</v>
      </c>
      <c r="N2950">
        <v>441</v>
      </c>
      <c r="O2950">
        <v>2</v>
      </c>
    </row>
    <row r="2951" spans="1:15" hidden="1" x14ac:dyDescent="0.3">
      <c r="A2951" t="s">
        <v>11236</v>
      </c>
      <c r="B2951" t="s">
        <v>11237</v>
      </c>
      <c r="C2951" s="1" t="str">
        <f t="shared" si="472"/>
        <v>21:0458</v>
      </c>
      <c r="D2951" s="1" t="str">
        <f t="shared" si="479"/>
        <v>21:0150</v>
      </c>
      <c r="E2951" t="s">
        <v>11238</v>
      </c>
      <c r="F2951" t="s">
        <v>11239</v>
      </c>
      <c r="H2951">
        <v>55.711650300000002</v>
      </c>
      <c r="I2951">
        <v>-129.88891620000001</v>
      </c>
      <c r="J2951" s="1" t="str">
        <f t="shared" si="480"/>
        <v>NGR bulk stream sediment</v>
      </c>
      <c r="K2951" s="1" t="str">
        <f t="shared" si="481"/>
        <v>&lt;177 micron (NGR)</v>
      </c>
      <c r="L2951">
        <v>24</v>
      </c>
      <c r="M2951" t="s">
        <v>77</v>
      </c>
      <c r="N2951">
        <v>442</v>
      </c>
      <c r="O2951">
        <v>3</v>
      </c>
    </row>
    <row r="2952" spans="1:15" hidden="1" x14ac:dyDescent="0.3">
      <c r="A2952" t="s">
        <v>11240</v>
      </c>
      <c r="B2952" t="s">
        <v>11241</v>
      </c>
      <c r="C2952" s="1" t="str">
        <f t="shared" si="472"/>
        <v>21:0458</v>
      </c>
      <c r="D2952" s="1" t="str">
        <f t="shared" si="479"/>
        <v>21:0150</v>
      </c>
      <c r="E2952" t="s">
        <v>11242</v>
      </c>
      <c r="F2952" t="s">
        <v>11243</v>
      </c>
      <c r="H2952">
        <v>55.7148295</v>
      </c>
      <c r="I2952">
        <v>-129.88416549999999</v>
      </c>
      <c r="J2952" s="1" t="str">
        <f t="shared" si="480"/>
        <v>NGR bulk stream sediment</v>
      </c>
      <c r="K2952" s="1" t="str">
        <f t="shared" si="481"/>
        <v>&lt;177 micron (NGR)</v>
      </c>
      <c r="L2952">
        <v>24</v>
      </c>
      <c r="M2952" t="s">
        <v>82</v>
      </c>
      <c r="N2952">
        <v>443</v>
      </c>
      <c r="O2952">
        <v>4</v>
      </c>
    </row>
    <row r="2953" spans="1:15" hidden="1" x14ac:dyDescent="0.3">
      <c r="A2953" t="s">
        <v>11244</v>
      </c>
      <c r="B2953" t="s">
        <v>11245</v>
      </c>
      <c r="C2953" s="1" t="str">
        <f t="shared" si="472"/>
        <v>21:0458</v>
      </c>
      <c r="D2953" s="1" t="str">
        <f t="shared" si="479"/>
        <v>21:0150</v>
      </c>
      <c r="E2953" t="s">
        <v>11246</v>
      </c>
      <c r="F2953" t="s">
        <v>11247</v>
      </c>
      <c r="H2953">
        <v>55.720582200000003</v>
      </c>
      <c r="I2953">
        <v>-129.89139639999999</v>
      </c>
      <c r="J2953" s="1" t="str">
        <f t="shared" si="480"/>
        <v>NGR bulk stream sediment</v>
      </c>
      <c r="K2953" s="1" t="str">
        <f t="shared" si="481"/>
        <v>&lt;177 micron (NGR)</v>
      </c>
      <c r="L2953">
        <v>24</v>
      </c>
      <c r="M2953" t="s">
        <v>87</v>
      </c>
      <c r="N2953">
        <v>444</v>
      </c>
      <c r="O2953">
        <v>3</v>
      </c>
    </row>
    <row r="2954" spans="1:15" hidden="1" x14ac:dyDescent="0.3">
      <c r="A2954" t="s">
        <v>11248</v>
      </c>
      <c r="B2954" t="s">
        <v>11249</v>
      </c>
      <c r="C2954" s="1" t="str">
        <f t="shared" si="472"/>
        <v>21:0458</v>
      </c>
      <c r="D2954" s="1" t="str">
        <f t="shared" si="479"/>
        <v>21:0150</v>
      </c>
      <c r="E2954" t="s">
        <v>11250</v>
      </c>
      <c r="F2954" t="s">
        <v>11251</v>
      </c>
      <c r="H2954">
        <v>55.7213274</v>
      </c>
      <c r="I2954">
        <v>-129.8852521</v>
      </c>
      <c r="J2954" s="1" t="str">
        <f t="shared" si="480"/>
        <v>NGR bulk stream sediment</v>
      </c>
      <c r="K2954" s="1" t="str">
        <f t="shared" si="481"/>
        <v>&lt;177 micron (NGR)</v>
      </c>
      <c r="L2954">
        <v>24</v>
      </c>
      <c r="M2954" t="s">
        <v>92</v>
      </c>
      <c r="N2954">
        <v>445</v>
      </c>
      <c r="O2954">
        <v>7</v>
      </c>
    </row>
    <row r="2955" spans="1:15" hidden="1" x14ac:dyDescent="0.3">
      <c r="A2955" t="s">
        <v>11252</v>
      </c>
      <c r="B2955" t="s">
        <v>11253</v>
      </c>
      <c r="C2955" s="1" t="str">
        <f t="shared" si="472"/>
        <v>21:0458</v>
      </c>
      <c r="D2955" s="1" t="str">
        <f t="shared" si="479"/>
        <v>21:0150</v>
      </c>
      <c r="E2955" t="s">
        <v>11254</v>
      </c>
      <c r="F2955" t="s">
        <v>11255</v>
      </c>
      <c r="H2955">
        <v>55.7417832</v>
      </c>
      <c r="I2955">
        <v>-129.90080140000001</v>
      </c>
      <c r="J2955" s="1" t="str">
        <f t="shared" si="480"/>
        <v>NGR bulk stream sediment</v>
      </c>
      <c r="K2955" s="1" t="str">
        <f t="shared" si="481"/>
        <v>&lt;177 micron (NGR)</v>
      </c>
      <c r="L2955">
        <v>24</v>
      </c>
      <c r="M2955" t="s">
        <v>97</v>
      </c>
      <c r="N2955">
        <v>446</v>
      </c>
      <c r="O2955">
        <v>3</v>
      </c>
    </row>
    <row r="2956" spans="1:15" hidden="1" x14ac:dyDescent="0.3">
      <c r="A2956" t="s">
        <v>11256</v>
      </c>
      <c r="B2956" t="s">
        <v>11257</v>
      </c>
      <c r="C2956" s="1" t="str">
        <f t="shared" si="472"/>
        <v>21:0458</v>
      </c>
      <c r="D2956" s="1" t="str">
        <f t="shared" si="479"/>
        <v>21:0150</v>
      </c>
      <c r="E2956" t="s">
        <v>11258</v>
      </c>
      <c r="F2956" t="s">
        <v>11259</v>
      </c>
      <c r="H2956">
        <v>55.756967899999999</v>
      </c>
      <c r="I2956">
        <v>-129.9058862</v>
      </c>
      <c r="J2956" s="1" t="str">
        <f t="shared" si="480"/>
        <v>NGR bulk stream sediment</v>
      </c>
      <c r="K2956" s="1" t="str">
        <f t="shared" si="481"/>
        <v>&lt;177 micron (NGR)</v>
      </c>
      <c r="L2956">
        <v>24</v>
      </c>
      <c r="M2956" t="s">
        <v>102</v>
      </c>
      <c r="N2956">
        <v>447</v>
      </c>
      <c r="O2956">
        <v>3</v>
      </c>
    </row>
    <row r="2957" spans="1:15" hidden="1" x14ac:dyDescent="0.3">
      <c r="A2957" t="s">
        <v>11260</v>
      </c>
      <c r="B2957" t="s">
        <v>11261</v>
      </c>
      <c r="C2957" s="1" t="str">
        <f t="shared" si="472"/>
        <v>21:0458</v>
      </c>
      <c r="D2957" s="1" t="str">
        <f t="shared" si="479"/>
        <v>21:0150</v>
      </c>
      <c r="E2957" t="s">
        <v>11262</v>
      </c>
      <c r="F2957" t="s">
        <v>11263</v>
      </c>
      <c r="H2957">
        <v>55.773340599999997</v>
      </c>
      <c r="I2957">
        <v>-129.9311543</v>
      </c>
      <c r="J2957" s="1" t="str">
        <f t="shared" si="480"/>
        <v>NGR bulk stream sediment</v>
      </c>
      <c r="K2957" s="1" t="str">
        <f t="shared" si="481"/>
        <v>&lt;177 micron (NGR)</v>
      </c>
      <c r="L2957">
        <v>24</v>
      </c>
      <c r="M2957" t="s">
        <v>107</v>
      </c>
      <c r="N2957">
        <v>448</v>
      </c>
      <c r="O2957">
        <v>4</v>
      </c>
    </row>
    <row r="2958" spans="1:15" hidden="1" x14ac:dyDescent="0.3">
      <c r="A2958" t="s">
        <v>11264</v>
      </c>
      <c r="B2958" t="s">
        <v>11265</v>
      </c>
      <c r="C2958" s="1" t="str">
        <f t="shared" ref="C2958:C3021" si="482">HYPERLINK("https://geochem.nrcan.gc.ca/cdogs/content/bdl/bdl210458_e.htm", "21:0458")</f>
        <v>21:0458</v>
      </c>
      <c r="D2958" s="1" t="str">
        <f t="shared" si="479"/>
        <v>21:0150</v>
      </c>
      <c r="E2958" t="s">
        <v>11266</v>
      </c>
      <c r="F2958" t="s">
        <v>11267</v>
      </c>
      <c r="H2958">
        <v>55.952979800000001</v>
      </c>
      <c r="I2958">
        <v>-129.72906510000001</v>
      </c>
      <c r="J2958" s="1" t="str">
        <f t="shared" si="480"/>
        <v>NGR bulk stream sediment</v>
      </c>
      <c r="K2958" s="1" t="str">
        <f t="shared" si="481"/>
        <v>&lt;177 micron (NGR)</v>
      </c>
      <c r="L2958">
        <v>24</v>
      </c>
      <c r="M2958" t="s">
        <v>112</v>
      </c>
      <c r="N2958">
        <v>449</v>
      </c>
      <c r="O2958">
        <v>4</v>
      </c>
    </row>
    <row r="2959" spans="1:15" hidden="1" x14ac:dyDescent="0.3">
      <c r="A2959" t="s">
        <v>11268</v>
      </c>
      <c r="B2959" t="s">
        <v>11269</v>
      </c>
      <c r="C2959" s="1" t="str">
        <f t="shared" si="482"/>
        <v>21:0458</v>
      </c>
      <c r="D2959" s="1" t="str">
        <f t="shared" si="479"/>
        <v>21:0150</v>
      </c>
      <c r="E2959" t="s">
        <v>11270</v>
      </c>
      <c r="F2959" t="s">
        <v>11271</v>
      </c>
      <c r="H2959">
        <v>55.980582300000002</v>
      </c>
      <c r="I2959">
        <v>-129.7530458</v>
      </c>
      <c r="J2959" s="1" t="str">
        <f t="shared" si="480"/>
        <v>NGR bulk stream sediment</v>
      </c>
      <c r="K2959" s="1" t="str">
        <f t="shared" si="481"/>
        <v>&lt;177 micron (NGR)</v>
      </c>
      <c r="L2959">
        <v>25</v>
      </c>
      <c r="M2959" t="s">
        <v>19</v>
      </c>
      <c r="N2959">
        <v>450</v>
      </c>
      <c r="O2959">
        <v>2</v>
      </c>
    </row>
    <row r="2960" spans="1:15" hidden="1" x14ac:dyDescent="0.3">
      <c r="A2960" t="s">
        <v>11272</v>
      </c>
      <c r="B2960" t="s">
        <v>11273</v>
      </c>
      <c r="C2960" s="1" t="str">
        <f t="shared" si="482"/>
        <v>21:0458</v>
      </c>
      <c r="D2960" s="1" t="str">
        <f t="shared" si="479"/>
        <v>21:0150</v>
      </c>
      <c r="E2960" t="s">
        <v>11274</v>
      </c>
      <c r="F2960" t="s">
        <v>11275</v>
      </c>
      <c r="H2960">
        <v>55.938587599999998</v>
      </c>
      <c r="I2960">
        <v>-129.7601094</v>
      </c>
      <c r="J2960" s="1" t="str">
        <f t="shared" si="480"/>
        <v>NGR bulk stream sediment</v>
      </c>
      <c r="K2960" s="1" t="str">
        <f t="shared" si="481"/>
        <v>&lt;177 micron (NGR)</v>
      </c>
      <c r="L2960">
        <v>25</v>
      </c>
      <c r="M2960" t="s">
        <v>38</v>
      </c>
      <c r="N2960">
        <v>451</v>
      </c>
      <c r="O2960">
        <v>2</v>
      </c>
    </row>
    <row r="2961" spans="1:15" hidden="1" x14ac:dyDescent="0.3">
      <c r="A2961" t="s">
        <v>11276</v>
      </c>
      <c r="B2961" t="s">
        <v>11277</v>
      </c>
      <c r="C2961" s="1" t="str">
        <f t="shared" si="482"/>
        <v>21:0458</v>
      </c>
      <c r="D2961" s="1" t="str">
        <f t="shared" si="479"/>
        <v>21:0150</v>
      </c>
      <c r="E2961" t="s">
        <v>11278</v>
      </c>
      <c r="F2961" t="s">
        <v>11279</v>
      </c>
      <c r="H2961">
        <v>55.971488200000003</v>
      </c>
      <c r="I2961">
        <v>-129.7413171</v>
      </c>
      <c r="J2961" s="1" t="str">
        <f t="shared" si="480"/>
        <v>NGR bulk stream sediment</v>
      </c>
      <c r="K2961" s="1" t="str">
        <f t="shared" si="481"/>
        <v>&lt;177 micron (NGR)</v>
      </c>
      <c r="L2961">
        <v>25</v>
      </c>
      <c r="M2961" t="s">
        <v>43</v>
      </c>
      <c r="N2961">
        <v>452</v>
      </c>
      <c r="O2961">
        <v>3</v>
      </c>
    </row>
    <row r="2962" spans="1:15" hidden="1" x14ac:dyDescent="0.3">
      <c r="A2962" t="s">
        <v>11280</v>
      </c>
      <c r="B2962" t="s">
        <v>11281</v>
      </c>
      <c r="C2962" s="1" t="str">
        <f t="shared" si="482"/>
        <v>21:0458</v>
      </c>
      <c r="D2962" s="1" t="str">
        <f t="shared" si="479"/>
        <v>21:0150</v>
      </c>
      <c r="E2962" t="s">
        <v>11282</v>
      </c>
      <c r="F2962" t="s">
        <v>11283</v>
      </c>
      <c r="H2962">
        <v>55.978460200000001</v>
      </c>
      <c r="I2962">
        <v>-129.7679406</v>
      </c>
      <c r="J2962" s="1" t="str">
        <f t="shared" si="480"/>
        <v>NGR bulk stream sediment</v>
      </c>
      <c r="K2962" s="1" t="str">
        <f t="shared" si="481"/>
        <v>&lt;177 micron (NGR)</v>
      </c>
      <c r="L2962">
        <v>25</v>
      </c>
      <c r="M2962" t="s">
        <v>48</v>
      </c>
      <c r="N2962">
        <v>453</v>
      </c>
      <c r="O2962">
        <v>2</v>
      </c>
    </row>
    <row r="2963" spans="1:15" hidden="1" x14ac:dyDescent="0.3">
      <c r="A2963" t="s">
        <v>11284</v>
      </c>
      <c r="B2963" t="s">
        <v>11285</v>
      </c>
      <c r="C2963" s="1" t="str">
        <f t="shared" si="482"/>
        <v>21:0458</v>
      </c>
      <c r="D2963" s="1" t="str">
        <f t="shared" si="479"/>
        <v>21:0150</v>
      </c>
      <c r="E2963" t="s">
        <v>11270</v>
      </c>
      <c r="F2963" t="s">
        <v>11286</v>
      </c>
      <c r="H2963">
        <v>55.980582300000002</v>
      </c>
      <c r="I2963">
        <v>-129.7530458</v>
      </c>
      <c r="J2963" s="1" t="str">
        <f t="shared" si="480"/>
        <v>NGR bulk stream sediment</v>
      </c>
      <c r="K2963" s="1" t="str">
        <f t="shared" si="481"/>
        <v>&lt;177 micron (NGR)</v>
      </c>
      <c r="L2963">
        <v>25</v>
      </c>
      <c r="M2963" t="s">
        <v>72</v>
      </c>
      <c r="N2963">
        <v>454</v>
      </c>
      <c r="O2963">
        <v>3</v>
      </c>
    </row>
    <row r="2964" spans="1:15" hidden="1" x14ac:dyDescent="0.3">
      <c r="A2964" t="s">
        <v>11287</v>
      </c>
      <c r="B2964" t="s">
        <v>11288</v>
      </c>
      <c r="C2964" s="1" t="str">
        <f t="shared" si="482"/>
        <v>21:0458</v>
      </c>
      <c r="D2964" s="1" t="str">
        <f t="shared" si="479"/>
        <v>21:0150</v>
      </c>
      <c r="E2964" t="s">
        <v>11289</v>
      </c>
      <c r="F2964" t="s">
        <v>11290</v>
      </c>
      <c r="H2964">
        <v>55.955985200000001</v>
      </c>
      <c r="I2964">
        <v>-129.9066177</v>
      </c>
      <c r="J2964" s="1" t="str">
        <f t="shared" si="480"/>
        <v>NGR bulk stream sediment</v>
      </c>
      <c r="K2964" s="1" t="str">
        <f t="shared" si="481"/>
        <v>&lt;177 micron (NGR)</v>
      </c>
      <c r="L2964">
        <v>25</v>
      </c>
      <c r="M2964" t="s">
        <v>53</v>
      </c>
      <c r="N2964">
        <v>455</v>
      </c>
      <c r="O2964">
        <v>2</v>
      </c>
    </row>
    <row r="2965" spans="1:15" hidden="1" x14ac:dyDescent="0.3">
      <c r="A2965" t="s">
        <v>11291</v>
      </c>
      <c r="B2965" t="s">
        <v>11292</v>
      </c>
      <c r="C2965" s="1" t="str">
        <f t="shared" si="482"/>
        <v>21:0458</v>
      </c>
      <c r="D2965" s="1" t="str">
        <f t="shared" si="479"/>
        <v>21:0150</v>
      </c>
      <c r="E2965" t="s">
        <v>11293</v>
      </c>
      <c r="F2965" t="s">
        <v>11294</v>
      </c>
      <c r="H2965">
        <v>55.957245399999998</v>
      </c>
      <c r="I2965">
        <v>-129.90014400000001</v>
      </c>
      <c r="J2965" s="1" t="str">
        <f t="shared" si="480"/>
        <v>NGR bulk stream sediment</v>
      </c>
      <c r="K2965" s="1" t="str">
        <f t="shared" si="481"/>
        <v>&lt;177 micron (NGR)</v>
      </c>
      <c r="L2965">
        <v>25</v>
      </c>
      <c r="M2965" t="s">
        <v>58</v>
      </c>
      <c r="N2965">
        <v>456</v>
      </c>
      <c r="O2965">
        <v>2</v>
      </c>
    </row>
    <row r="2966" spans="1:15" hidden="1" x14ac:dyDescent="0.3">
      <c r="A2966" t="s">
        <v>11295</v>
      </c>
      <c r="B2966" t="s">
        <v>11296</v>
      </c>
      <c r="C2966" s="1" t="str">
        <f t="shared" si="482"/>
        <v>21:0458</v>
      </c>
      <c r="D2966" s="1" t="str">
        <f t="shared" si="479"/>
        <v>21:0150</v>
      </c>
      <c r="E2966" t="s">
        <v>11297</v>
      </c>
      <c r="F2966" t="s">
        <v>11298</v>
      </c>
      <c r="H2966">
        <v>55.976603799999999</v>
      </c>
      <c r="I2966">
        <v>-129.89836500000001</v>
      </c>
      <c r="J2966" s="1" t="str">
        <f t="shared" si="480"/>
        <v>NGR bulk stream sediment</v>
      </c>
      <c r="K2966" s="1" t="str">
        <f t="shared" si="481"/>
        <v>&lt;177 micron (NGR)</v>
      </c>
      <c r="L2966">
        <v>25</v>
      </c>
      <c r="M2966" t="s">
        <v>63</v>
      </c>
      <c r="N2966">
        <v>457</v>
      </c>
      <c r="O2966">
        <v>4</v>
      </c>
    </row>
    <row r="2967" spans="1:15" hidden="1" x14ac:dyDescent="0.3">
      <c r="A2967" t="s">
        <v>11299</v>
      </c>
      <c r="B2967" t="s">
        <v>11300</v>
      </c>
      <c r="C2967" s="1" t="str">
        <f t="shared" si="482"/>
        <v>21:0458</v>
      </c>
      <c r="D2967" s="1" t="str">
        <f t="shared" si="479"/>
        <v>21:0150</v>
      </c>
      <c r="E2967" t="s">
        <v>11301</v>
      </c>
      <c r="F2967" t="s">
        <v>11302</v>
      </c>
      <c r="H2967">
        <v>55.9747305</v>
      </c>
      <c r="I2967">
        <v>-129.9039143</v>
      </c>
      <c r="J2967" s="1" t="str">
        <f t="shared" si="480"/>
        <v>NGR bulk stream sediment</v>
      </c>
      <c r="K2967" s="1" t="str">
        <f t="shared" si="481"/>
        <v>&lt;177 micron (NGR)</v>
      </c>
      <c r="L2967">
        <v>25</v>
      </c>
      <c r="M2967" t="s">
        <v>68</v>
      </c>
      <c r="N2967">
        <v>458</v>
      </c>
      <c r="O2967">
        <v>2</v>
      </c>
    </row>
    <row r="2968" spans="1:15" hidden="1" x14ac:dyDescent="0.3">
      <c r="A2968" t="s">
        <v>11303</v>
      </c>
      <c r="B2968" t="s">
        <v>11304</v>
      </c>
      <c r="C2968" s="1" t="str">
        <f t="shared" si="482"/>
        <v>21:0458</v>
      </c>
      <c r="D2968" s="1" t="str">
        <f t="shared" si="479"/>
        <v>21:0150</v>
      </c>
      <c r="E2968" t="s">
        <v>11305</v>
      </c>
      <c r="F2968" t="s">
        <v>11306</v>
      </c>
      <c r="H2968">
        <v>55.981751699999997</v>
      </c>
      <c r="I2968">
        <v>-129.90340459999999</v>
      </c>
      <c r="J2968" s="1" t="str">
        <f t="shared" si="480"/>
        <v>NGR bulk stream sediment</v>
      </c>
      <c r="K2968" s="1" t="str">
        <f t="shared" si="481"/>
        <v>&lt;177 micron (NGR)</v>
      </c>
      <c r="L2968">
        <v>25</v>
      </c>
      <c r="M2968" t="s">
        <v>77</v>
      </c>
      <c r="N2968">
        <v>459</v>
      </c>
      <c r="O2968">
        <v>3</v>
      </c>
    </row>
    <row r="2969" spans="1:15" hidden="1" x14ac:dyDescent="0.3">
      <c r="A2969" t="s">
        <v>11307</v>
      </c>
      <c r="B2969" t="s">
        <v>11308</v>
      </c>
      <c r="C2969" s="1" t="str">
        <f t="shared" si="482"/>
        <v>21:0458</v>
      </c>
      <c r="D2969" s="1" t="str">
        <f t="shared" si="479"/>
        <v>21:0150</v>
      </c>
      <c r="E2969" t="s">
        <v>11309</v>
      </c>
      <c r="F2969" t="s">
        <v>11310</v>
      </c>
      <c r="H2969">
        <v>55.985929300000002</v>
      </c>
      <c r="I2969">
        <v>-129.9084067</v>
      </c>
      <c r="J2969" s="1" t="str">
        <f t="shared" si="480"/>
        <v>NGR bulk stream sediment</v>
      </c>
      <c r="K2969" s="1" t="str">
        <f t="shared" si="481"/>
        <v>&lt;177 micron (NGR)</v>
      </c>
      <c r="L2969">
        <v>25</v>
      </c>
      <c r="M2969" t="s">
        <v>82</v>
      </c>
      <c r="N2969">
        <v>460</v>
      </c>
      <c r="O2969">
        <v>4</v>
      </c>
    </row>
    <row r="2970" spans="1:15" hidden="1" x14ac:dyDescent="0.3">
      <c r="A2970" t="s">
        <v>11311</v>
      </c>
      <c r="B2970" t="s">
        <v>11312</v>
      </c>
      <c r="C2970" s="1" t="str">
        <f t="shared" si="482"/>
        <v>21:0458</v>
      </c>
      <c r="D2970" s="1" t="str">
        <f t="shared" si="479"/>
        <v>21:0150</v>
      </c>
      <c r="E2970" t="s">
        <v>11313</v>
      </c>
      <c r="F2970" t="s">
        <v>11314</v>
      </c>
      <c r="H2970">
        <v>55.982053299999997</v>
      </c>
      <c r="I2970">
        <v>-129.96800210000001</v>
      </c>
      <c r="J2970" s="1" t="str">
        <f t="shared" si="480"/>
        <v>NGR bulk stream sediment</v>
      </c>
      <c r="K2970" s="1" t="str">
        <f t="shared" si="481"/>
        <v>&lt;177 micron (NGR)</v>
      </c>
      <c r="L2970">
        <v>25</v>
      </c>
      <c r="M2970" t="s">
        <v>87</v>
      </c>
      <c r="N2970">
        <v>461</v>
      </c>
      <c r="O2970">
        <v>1</v>
      </c>
    </row>
    <row r="2971" spans="1:15" hidden="1" x14ac:dyDescent="0.3">
      <c r="A2971" t="s">
        <v>11315</v>
      </c>
      <c r="B2971" t="s">
        <v>11316</v>
      </c>
      <c r="C2971" s="1" t="str">
        <f t="shared" si="482"/>
        <v>21:0458</v>
      </c>
      <c r="D2971" s="1" t="str">
        <f t="shared" si="479"/>
        <v>21:0150</v>
      </c>
      <c r="E2971" t="s">
        <v>11317</v>
      </c>
      <c r="F2971" t="s">
        <v>11318</v>
      </c>
      <c r="H2971">
        <v>55.959847199999999</v>
      </c>
      <c r="I2971">
        <v>-129.98093650000001</v>
      </c>
      <c r="J2971" s="1" t="str">
        <f t="shared" si="480"/>
        <v>NGR bulk stream sediment</v>
      </c>
      <c r="K2971" s="1" t="str">
        <f t="shared" si="481"/>
        <v>&lt;177 micron (NGR)</v>
      </c>
      <c r="L2971">
        <v>25</v>
      </c>
      <c r="M2971" t="s">
        <v>92</v>
      </c>
      <c r="N2971">
        <v>462</v>
      </c>
      <c r="O2971">
        <v>2</v>
      </c>
    </row>
    <row r="2972" spans="1:15" hidden="1" x14ac:dyDescent="0.3">
      <c r="A2972" t="s">
        <v>11319</v>
      </c>
      <c r="B2972" t="s">
        <v>11320</v>
      </c>
      <c r="C2972" s="1" t="str">
        <f t="shared" si="482"/>
        <v>21:0458</v>
      </c>
      <c r="D2972" s="1" t="str">
        <f t="shared" si="479"/>
        <v>21:0150</v>
      </c>
      <c r="E2972" t="s">
        <v>11321</v>
      </c>
      <c r="F2972" t="s">
        <v>11322</v>
      </c>
      <c r="H2972">
        <v>55.952905399999999</v>
      </c>
      <c r="I2972">
        <v>-129.96101440000001</v>
      </c>
      <c r="J2972" s="1" t="str">
        <f t="shared" si="480"/>
        <v>NGR bulk stream sediment</v>
      </c>
      <c r="K2972" s="1" t="str">
        <f t="shared" si="481"/>
        <v>&lt;177 micron (NGR)</v>
      </c>
      <c r="L2972">
        <v>25</v>
      </c>
      <c r="M2972" t="s">
        <v>97</v>
      </c>
      <c r="N2972">
        <v>463</v>
      </c>
      <c r="O2972">
        <v>10</v>
      </c>
    </row>
    <row r="2973" spans="1:15" hidden="1" x14ac:dyDescent="0.3">
      <c r="A2973" t="s">
        <v>11323</v>
      </c>
      <c r="B2973" t="s">
        <v>11324</v>
      </c>
      <c r="C2973" s="1" t="str">
        <f t="shared" si="482"/>
        <v>21:0458</v>
      </c>
      <c r="D2973" s="1" t="str">
        <f>HYPERLINK("https://geochem.nrcan.gc.ca/cdogs/content/svy/svy_e.htm", "")</f>
        <v/>
      </c>
      <c r="G2973" s="1" t="str">
        <f>HYPERLINK("https://geochem.nrcan.gc.ca/cdogs/content/cr_/cr_00119_e.htm", "119")</f>
        <v>119</v>
      </c>
      <c r="J2973" t="s">
        <v>31</v>
      </c>
      <c r="K2973" t="s">
        <v>32</v>
      </c>
      <c r="L2973">
        <v>25</v>
      </c>
      <c r="M2973" t="s">
        <v>33</v>
      </c>
      <c r="N2973">
        <v>464</v>
      </c>
      <c r="O2973">
        <v>3</v>
      </c>
    </row>
    <row r="2974" spans="1:15" hidden="1" x14ac:dyDescent="0.3">
      <c r="A2974" t="s">
        <v>11325</v>
      </c>
      <c r="B2974" t="s">
        <v>11326</v>
      </c>
      <c r="C2974" s="1" t="str">
        <f t="shared" si="482"/>
        <v>21:0458</v>
      </c>
      <c r="D2974" s="1" t="str">
        <f t="shared" ref="D2974:D2981" si="483">HYPERLINK("https://geochem.nrcan.gc.ca/cdogs/content/svy/svy210150_e.htm", "21:0150")</f>
        <v>21:0150</v>
      </c>
      <c r="E2974" t="s">
        <v>11327</v>
      </c>
      <c r="F2974" t="s">
        <v>11328</v>
      </c>
      <c r="H2974">
        <v>55.928085600000003</v>
      </c>
      <c r="I2974">
        <v>-129.97843940000001</v>
      </c>
      <c r="J2974" s="1" t="str">
        <f t="shared" ref="J2974:J2981" si="484">HYPERLINK("https://geochem.nrcan.gc.ca/cdogs/content/kwd/kwd020030_e.htm", "NGR bulk stream sediment")</f>
        <v>NGR bulk stream sediment</v>
      </c>
      <c r="K2974" s="1" t="str">
        <f t="shared" ref="K2974:K2981" si="485">HYPERLINK("https://geochem.nrcan.gc.ca/cdogs/content/kwd/kwd080006_e.htm", "&lt;177 micron (NGR)")</f>
        <v>&lt;177 micron (NGR)</v>
      </c>
      <c r="L2974">
        <v>25</v>
      </c>
      <c r="M2974" t="s">
        <v>102</v>
      </c>
      <c r="N2974">
        <v>465</v>
      </c>
      <c r="O2974">
        <v>4</v>
      </c>
    </row>
    <row r="2975" spans="1:15" hidden="1" x14ac:dyDescent="0.3">
      <c r="A2975" t="s">
        <v>11329</v>
      </c>
      <c r="B2975" t="s">
        <v>11330</v>
      </c>
      <c r="C2975" s="1" t="str">
        <f t="shared" si="482"/>
        <v>21:0458</v>
      </c>
      <c r="D2975" s="1" t="str">
        <f t="shared" si="483"/>
        <v>21:0150</v>
      </c>
      <c r="E2975" t="s">
        <v>11331</v>
      </c>
      <c r="F2975" t="s">
        <v>11332</v>
      </c>
      <c r="H2975">
        <v>55.895857200000002</v>
      </c>
      <c r="I2975">
        <v>-129.9304525</v>
      </c>
      <c r="J2975" s="1" t="str">
        <f t="shared" si="484"/>
        <v>NGR bulk stream sediment</v>
      </c>
      <c r="K2975" s="1" t="str">
        <f t="shared" si="485"/>
        <v>&lt;177 micron (NGR)</v>
      </c>
      <c r="L2975">
        <v>25</v>
      </c>
      <c r="M2975" t="s">
        <v>24</v>
      </c>
      <c r="N2975">
        <v>466</v>
      </c>
      <c r="O2975">
        <v>2</v>
      </c>
    </row>
    <row r="2976" spans="1:15" hidden="1" x14ac:dyDescent="0.3">
      <c r="A2976" t="s">
        <v>11333</v>
      </c>
      <c r="B2976" t="s">
        <v>11334</v>
      </c>
      <c r="C2976" s="1" t="str">
        <f t="shared" si="482"/>
        <v>21:0458</v>
      </c>
      <c r="D2976" s="1" t="str">
        <f t="shared" si="483"/>
        <v>21:0150</v>
      </c>
      <c r="E2976" t="s">
        <v>11331</v>
      </c>
      <c r="F2976" t="s">
        <v>11335</v>
      </c>
      <c r="H2976">
        <v>55.895857200000002</v>
      </c>
      <c r="I2976">
        <v>-129.9304525</v>
      </c>
      <c r="J2976" s="1" t="str">
        <f t="shared" si="484"/>
        <v>NGR bulk stream sediment</v>
      </c>
      <c r="K2976" s="1" t="str">
        <f t="shared" si="485"/>
        <v>&lt;177 micron (NGR)</v>
      </c>
      <c r="L2976">
        <v>25</v>
      </c>
      <c r="M2976" t="s">
        <v>28</v>
      </c>
      <c r="N2976">
        <v>467</v>
      </c>
      <c r="O2976">
        <v>3</v>
      </c>
    </row>
    <row r="2977" spans="1:15" hidden="1" x14ac:dyDescent="0.3">
      <c r="A2977" t="s">
        <v>11336</v>
      </c>
      <c r="B2977" t="s">
        <v>11337</v>
      </c>
      <c r="C2977" s="1" t="str">
        <f t="shared" si="482"/>
        <v>21:0458</v>
      </c>
      <c r="D2977" s="1" t="str">
        <f t="shared" si="483"/>
        <v>21:0150</v>
      </c>
      <c r="E2977" t="s">
        <v>11338</v>
      </c>
      <c r="F2977" t="s">
        <v>11339</v>
      </c>
      <c r="H2977">
        <v>55.891927899999999</v>
      </c>
      <c r="I2977">
        <v>-129.92362660000001</v>
      </c>
      <c r="J2977" s="1" t="str">
        <f t="shared" si="484"/>
        <v>NGR bulk stream sediment</v>
      </c>
      <c r="K2977" s="1" t="str">
        <f t="shared" si="485"/>
        <v>&lt;177 micron (NGR)</v>
      </c>
      <c r="L2977">
        <v>25</v>
      </c>
      <c r="M2977" t="s">
        <v>107</v>
      </c>
      <c r="N2977">
        <v>468</v>
      </c>
      <c r="O2977">
        <v>2</v>
      </c>
    </row>
    <row r="2978" spans="1:15" hidden="1" x14ac:dyDescent="0.3">
      <c r="A2978" t="s">
        <v>11340</v>
      </c>
      <c r="B2978" t="s">
        <v>11341</v>
      </c>
      <c r="C2978" s="1" t="str">
        <f t="shared" si="482"/>
        <v>21:0458</v>
      </c>
      <c r="D2978" s="1" t="str">
        <f t="shared" si="483"/>
        <v>21:0150</v>
      </c>
      <c r="E2978" t="s">
        <v>11342</v>
      </c>
      <c r="F2978" t="s">
        <v>11343</v>
      </c>
      <c r="H2978">
        <v>55.8891901</v>
      </c>
      <c r="I2978">
        <v>-129.9232418</v>
      </c>
      <c r="J2978" s="1" t="str">
        <f t="shared" si="484"/>
        <v>NGR bulk stream sediment</v>
      </c>
      <c r="K2978" s="1" t="str">
        <f t="shared" si="485"/>
        <v>&lt;177 micron (NGR)</v>
      </c>
      <c r="L2978">
        <v>25</v>
      </c>
      <c r="M2978" t="s">
        <v>112</v>
      </c>
      <c r="N2978">
        <v>469</v>
      </c>
      <c r="O2978">
        <v>2</v>
      </c>
    </row>
    <row r="2979" spans="1:15" hidden="1" x14ac:dyDescent="0.3">
      <c r="A2979" t="s">
        <v>11344</v>
      </c>
      <c r="B2979" t="s">
        <v>11345</v>
      </c>
      <c r="C2979" s="1" t="str">
        <f t="shared" si="482"/>
        <v>21:0458</v>
      </c>
      <c r="D2979" s="1" t="str">
        <f t="shared" si="483"/>
        <v>21:0150</v>
      </c>
      <c r="E2979" t="s">
        <v>11346</v>
      </c>
      <c r="F2979" t="s">
        <v>11347</v>
      </c>
      <c r="H2979">
        <v>55.875484100000001</v>
      </c>
      <c r="I2979">
        <v>-129.98969550000001</v>
      </c>
      <c r="J2979" s="1" t="str">
        <f t="shared" si="484"/>
        <v>NGR bulk stream sediment</v>
      </c>
      <c r="K2979" s="1" t="str">
        <f t="shared" si="485"/>
        <v>&lt;177 micron (NGR)</v>
      </c>
      <c r="L2979">
        <v>26</v>
      </c>
      <c r="M2979" t="s">
        <v>725</v>
      </c>
      <c r="N2979">
        <v>470</v>
      </c>
      <c r="O2979">
        <v>2</v>
      </c>
    </row>
    <row r="2980" spans="1:15" hidden="1" x14ac:dyDescent="0.3">
      <c r="A2980" t="s">
        <v>11348</v>
      </c>
      <c r="B2980" t="s">
        <v>11349</v>
      </c>
      <c r="C2980" s="1" t="str">
        <f t="shared" si="482"/>
        <v>21:0458</v>
      </c>
      <c r="D2980" s="1" t="str">
        <f t="shared" si="483"/>
        <v>21:0150</v>
      </c>
      <c r="E2980" t="s">
        <v>11350</v>
      </c>
      <c r="F2980" t="s">
        <v>11351</v>
      </c>
      <c r="H2980">
        <v>55.844918700000001</v>
      </c>
      <c r="I2980">
        <v>-129.9159636</v>
      </c>
      <c r="J2980" s="1" t="str">
        <f t="shared" si="484"/>
        <v>NGR bulk stream sediment</v>
      </c>
      <c r="K2980" s="1" t="str">
        <f t="shared" si="485"/>
        <v>&lt;177 micron (NGR)</v>
      </c>
      <c r="L2980">
        <v>26</v>
      </c>
      <c r="M2980" t="s">
        <v>38</v>
      </c>
      <c r="N2980">
        <v>471</v>
      </c>
      <c r="O2980">
        <v>2</v>
      </c>
    </row>
    <row r="2981" spans="1:15" hidden="1" x14ac:dyDescent="0.3">
      <c r="A2981" t="s">
        <v>11352</v>
      </c>
      <c r="B2981" t="s">
        <v>11353</v>
      </c>
      <c r="C2981" s="1" t="str">
        <f t="shared" si="482"/>
        <v>21:0458</v>
      </c>
      <c r="D2981" s="1" t="str">
        <f t="shared" si="483"/>
        <v>21:0150</v>
      </c>
      <c r="E2981" t="s">
        <v>11354</v>
      </c>
      <c r="F2981" t="s">
        <v>11355</v>
      </c>
      <c r="H2981">
        <v>55.8567654</v>
      </c>
      <c r="I2981">
        <v>-129.93699459999999</v>
      </c>
      <c r="J2981" s="1" t="str">
        <f t="shared" si="484"/>
        <v>NGR bulk stream sediment</v>
      </c>
      <c r="K2981" s="1" t="str">
        <f t="shared" si="485"/>
        <v>&lt;177 micron (NGR)</v>
      </c>
      <c r="L2981">
        <v>26</v>
      </c>
      <c r="M2981" t="s">
        <v>43</v>
      </c>
      <c r="N2981">
        <v>472</v>
      </c>
      <c r="O2981">
        <v>2</v>
      </c>
    </row>
    <row r="2982" spans="1:15" hidden="1" x14ac:dyDescent="0.3">
      <c r="A2982" t="s">
        <v>11356</v>
      </c>
      <c r="B2982" t="s">
        <v>11357</v>
      </c>
      <c r="C2982" s="1" t="str">
        <f t="shared" si="482"/>
        <v>21:0458</v>
      </c>
      <c r="D2982" s="1" t="str">
        <f>HYPERLINK("https://geochem.nrcan.gc.ca/cdogs/content/svy/svy_e.htm", "")</f>
        <v/>
      </c>
      <c r="G2982" s="1" t="str">
        <f>HYPERLINK("https://geochem.nrcan.gc.ca/cdogs/content/cr_/cr_00121_e.htm", "121")</f>
        <v>121</v>
      </c>
      <c r="J2982" t="s">
        <v>31</v>
      </c>
      <c r="K2982" t="s">
        <v>32</v>
      </c>
      <c r="L2982">
        <v>26</v>
      </c>
      <c r="M2982" t="s">
        <v>33</v>
      </c>
      <c r="N2982">
        <v>473</v>
      </c>
      <c r="O2982">
        <v>3</v>
      </c>
    </row>
    <row r="2983" spans="1:15" hidden="1" x14ac:dyDescent="0.3">
      <c r="A2983" t="s">
        <v>11358</v>
      </c>
      <c r="B2983" t="s">
        <v>11359</v>
      </c>
      <c r="C2983" s="1" t="str">
        <f t="shared" si="482"/>
        <v>21:0458</v>
      </c>
      <c r="D2983" s="1" t="str">
        <f t="shared" ref="D2983:D3001" si="486">HYPERLINK("https://geochem.nrcan.gc.ca/cdogs/content/svy/svy210150_e.htm", "21:0150")</f>
        <v>21:0150</v>
      </c>
      <c r="E2983" t="s">
        <v>11360</v>
      </c>
      <c r="F2983" t="s">
        <v>11361</v>
      </c>
      <c r="H2983">
        <v>55.856637800000001</v>
      </c>
      <c r="I2983">
        <v>-129.94429239999999</v>
      </c>
      <c r="J2983" s="1" t="str">
        <f t="shared" ref="J2983:J3001" si="487">HYPERLINK("https://geochem.nrcan.gc.ca/cdogs/content/kwd/kwd020030_e.htm", "NGR bulk stream sediment")</f>
        <v>NGR bulk stream sediment</v>
      </c>
      <c r="K2983" s="1" t="str">
        <f t="shared" ref="K2983:K3001" si="488">HYPERLINK("https://geochem.nrcan.gc.ca/cdogs/content/kwd/kwd080006_e.htm", "&lt;177 micron (NGR)")</f>
        <v>&lt;177 micron (NGR)</v>
      </c>
      <c r="L2983">
        <v>26</v>
      </c>
      <c r="M2983" t="s">
        <v>48</v>
      </c>
      <c r="N2983">
        <v>474</v>
      </c>
      <c r="O2983">
        <v>7</v>
      </c>
    </row>
    <row r="2984" spans="1:15" hidden="1" x14ac:dyDescent="0.3">
      <c r="A2984" t="s">
        <v>11362</v>
      </c>
      <c r="B2984" t="s">
        <v>11363</v>
      </c>
      <c r="C2984" s="1" t="str">
        <f t="shared" si="482"/>
        <v>21:0458</v>
      </c>
      <c r="D2984" s="1" t="str">
        <f t="shared" si="486"/>
        <v>21:0150</v>
      </c>
      <c r="E2984" t="s">
        <v>11364</v>
      </c>
      <c r="F2984" t="s">
        <v>11365</v>
      </c>
      <c r="H2984">
        <v>55.860745600000001</v>
      </c>
      <c r="I2984">
        <v>-129.9382248</v>
      </c>
      <c r="J2984" s="1" t="str">
        <f t="shared" si="487"/>
        <v>NGR bulk stream sediment</v>
      </c>
      <c r="K2984" s="1" t="str">
        <f t="shared" si="488"/>
        <v>&lt;177 micron (NGR)</v>
      </c>
      <c r="L2984">
        <v>26</v>
      </c>
      <c r="M2984" t="s">
        <v>53</v>
      </c>
      <c r="N2984">
        <v>475</v>
      </c>
      <c r="O2984">
        <v>2</v>
      </c>
    </row>
    <row r="2985" spans="1:15" hidden="1" x14ac:dyDescent="0.3">
      <c r="A2985" t="s">
        <v>11366</v>
      </c>
      <c r="B2985" t="s">
        <v>11367</v>
      </c>
      <c r="C2985" s="1" t="str">
        <f t="shared" si="482"/>
        <v>21:0458</v>
      </c>
      <c r="D2985" s="1" t="str">
        <f t="shared" si="486"/>
        <v>21:0150</v>
      </c>
      <c r="E2985" t="s">
        <v>11368</v>
      </c>
      <c r="F2985" t="s">
        <v>11369</v>
      </c>
      <c r="H2985">
        <v>55.868639899999998</v>
      </c>
      <c r="I2985">
        <v>-129.95976529999999</v>
      </c>
      <c r="J2985" s="1" t="str">
        <f t="shared" si="487"/>
        <v>NGR bulk stream sediment</v>
      </c>
      <c r="K2985" s="1" t="str">
        <f t="shared" si="488"/>
        <v>&lt;177 micron (NGR)</v>
      </c>
      <c r="L2985">
        <v>26</v>
      </c>
      <c r="M2985" t="s">
        <v>58</v>
      </c>
      <c r="N2985">
        <v>476</v>
      </c>
      <c r="O2985">
        <v>2</v>
      </c>
    </row>
    <row r="2986" spans="1:15" hidden="1" x14ac:dyDescent="0.3">
      <c r="A2986" t="s">
        <v>11370</v>
      </c>
      <c r="B2986" t="s">
        <v>11371</v>
      </c>
      <c r="C2986" s="1" t="str">
        <f t="shared" si="482"/>
        <v>21:0458</v>
      </c>
      <c r="D2986" s="1" t="str">
        <f t="shared" si="486"/>
        <v>21:0150</v>
      </c>
      <c r="E2986" t="s">
        <v>11372</v>
      </c>
      <c r="F2986" t="s">
        <v>11373</v>
      </c>
      <c r="H2986">
        <v>55.873148899999997</v>
      </c>
      <c r="I2986">
        <v>-129.9600044</v>
      </c>
      <c r="J2986" s="1" t="str">
        <f t="shared" si="487"/>
        <v>NGR bulk stream sediment</v>
      </c>
      <c r="K2986" s="1" t="str">
        <f t="shared" si="488"/>
        <v>&lt;177 micron (NGR)</v>
      </c>
      <c r="L2986">
        <v>26</v>
      </c>
      <c r="M2986" t="s">
        <v>63</v>
      </c>
      <c r="N2986">
        <v>477</v>
      </c>
      <c r="O2986">
        <v>3</v>
      </c>
    </row>
    <row r="2987" spans="1:15" hidden="1" x14ac:dyDescent="0.3">
      <c r="A2987" t="s">
        <v>11374</v>
      </c>
      <c r="B2987" t="s">
        <v>11375</v>
      </c>
      <c r="C2987" s="1" t="str">
        <f t="shared" si="482"/>
        <v>21:0458</v>
      </c>
      <c r="D2987" s="1" t="str">
        <f t="shared" si="486"/>
        <v>21:0150</v>
      </c>
      <c r="E2987" t="s">
        <v>11346</v>
      </c>
      <c r="F2987" t="s">
        <v>11376</v>
      </c>
      <c r="H2987">
        <v>55.875484100000001</v>
      </c>
      <c r="I2987">
        <v>-129.98969550000001</v>
      </c>
      <c r="J2987" s="1" t="str">
        <f t="shared" si="487"/>
        <v>NGR bulk stream sediment</v>
      </c>
      <c r="K2987" s="1" t="str">
        <f t="shared" si="488"/>
        <v>&lt;177 micron (NGR)</v>
      </c>
      <c r="L2987">
        <v>26</v>
      </c>
      <c r="M2987" t="s">
        <v>733</v>
      </c>
      <c r="N2987">
        <v>478</v>
      </c>
      <c r="O2987">
        <v>3</v>
      </c>
    </row>
    <row r="2988" spans="1:15" hidden="1" x14ac:dyDescent="0.3">
      <c r="A2988" t="s">
        <v>11377</v>
      </c>
      <c r="B2988" t="s">
        <v>11378</v>
      </c>
      <c r="C2988" s="1" t="str">
        <f t="shared" si="482"/>
        <v>21:0458</v>
      </c>
      <c r="D2988" s="1" t="str">
        <f t="shared" si="486"/>
        <v>21:0150</v>
      </c>
      <c r="E2988" t="s">
        <v>11346</v>
      </c>
      <c r="F2988" t="s">
        <v>11379</v>
      </c>
      <c r="H2988">
        <v>55.875484100000001</v>
      </c>
      <c r="I2988">
        <v>-129.98969550000001</v>
      </c>
      <c r="J2988" s="1" t="str">
        <f t="shared" si="487"/>
        <v>NGR bulk stream sediment</v>
      </c>
      <c r="K2988" s="1" t="str">
        <f t="shared" si="488"/>
        <v>&lt;177 micron (NGR)</v>
      </c>
      <c r="L2988">
        <v>26</v>
      </c>
      <c r="M2988" t="s">
        <v>729</v>
      </c>
      <c r="N2988">
        <v>479</v>
      </c>
      <c r="O2988">
        <v>2</v>
      </c>
    </row>
    <row r="2989" spans="1:15" hidden="1" x14ac:dyDescent="0.3">
      <c r="A2989" t="s">
        <v>11380</v>
      </c>
      <c r="B2989" t="s">
        <v>11381</v>
      </c>
      <c r="C2989" s="1" t="str">
        <f t="shared" si="482"/>
        <v>21:0458</v>
      </c>
      <c r="D2989" s="1" t="str">
        <f t="shared" si="486"/>
        <v>21:0150</v>
      </c>
      <c r="E2989" t="s">
        <v>11382</v>
      </c>
      <c r="F2989" t="s">
        <v>11383</v>
      </c>
      <c r="H2989">
        <v>55.828600700000003</v>
      </c>
      <c r="I2989">
        <v>-129.96998479999999</v>
      </c>
      <c r="J2989" s="1" t="str">
        <f t="shared" si="487"/>
        <v>NGR bulk stream sediment</v>
      </c>
      <c r="K2989" s="1" t="str">
        <f t="shared" si="488"/>
        <v>&lt;177 micron (NGR)</v>
      </c>
      <c r="L2989">
        <v>26</v>
      </c>
      <c r="M2989" t="s">
        <v>68</v>
      </c>
      <c r="N2989">
        <v>480</v>
      </c>
      <c r="O2989">
        <v>4</v>
      </c>
    </row>
    <row r="2990" spans="1:15" hidden="1" x14ac:dyDescent="0.3">
      <c r="A2990" t="s">
        <v>11384</v>
      </c>
      <c r="B2990" t="s">
        <v>11385</v>
      </c>
      <c r="C2990" s="1" t="str">
        <f t="shared" si="482"/>
        <v>21:0458</v>
      </c>
      <c r="D2990" s="1" t="str">
        <f t="shared" si="486"/>
        <v>21:0150</v>
      </c>
      <c r="E2990" t="s">
        <v>11386</v>
      </c>
      <c r="F2990" t="s">
        <v>11387</v>
      </c>
      <c r="H2990">
        <v>55.844619399999999</v>
      </c>
      <c r="I2990">
        <v>-130.0006812</v>
      </c>
      <c r="J2990" s="1" t="str">
        <f t="shared" si="487"/>
        <v>NGR bulk stream sediment</v>
      </c>
      <c r="K2990" s="1" t="str">
        <f t="shared" si="488"/>
        <v>&lt;177 micron (NGR)</v>
      </c>
      <c r="L2990">
        <v>26</v>
      </c>
      <c r="M2990" t="s">
        <v>77</v>
      </c>
      <c r="N2990">
        <v>481</v>
      </c>
      <c r="O2990">
        <v>4</v>
      </c>
    </row>
    <row r="2991" spans="1:15" hidden="1" x14ac:dyDescent="0.3">
      <c r="A2991" t="s">
        <v>11388</v>
      </c>
      <c r="B2991" t="s">
        <v>11389</v>
      </c>
      <c r="C2991" s="1" t="str">
        <f t="shared" si="482"/>
        <v>21:0458</v>
      </c>
      <c r="D2991" s="1" t="str">
        <f t="shared" si="486"/>
        <v>21:0150</v>
      </c>
      <c r="E2991" t="s">
        <v>11390</v>
      </c>
      <c r="F2991" t="s">
        <v>11391</v>
      </c>
      <c r="H2991">
        <v>55.531715499999997</v>
      </c>
      <c r="I2991">
        <v>-129.27556630000001</v>
      </c>
      <c r="J2991" s="1" t="str">
        <f t="shared" si="487"/>
        <v>NGR bulk stream sediment</v>
      </c>
      <c r="K2991" s="1" t="str">
        <f t="shared" si="488"/>
        <v>&lt;177 micron (NGR)</v>
      </c>
      <c r="L2991">
        <v>26</v>
      </c>
      <c r="M2991" t="s">
        <v>82</v>
      </c>
      <c r="N2991">
        <v>482</v>
      </c>
      <c r="O2991">
        <v>3</v>
      </c>
    </row>
    <row r="2992" spans="1:15" hidden="1" x14ac:dyDescent="0.3">
      <c r="A2992" t="s">
        <v>11392</v>
      </c>
      <c r="B2992" t="s">
        <v>11393</v>
      </c>
      <c r="C2992" s="1" t="str">
        <f t="shared" si="482"/>
        <v>21:0458</v>
      </c>
      <c r="D2992" s="1" t="str">
        <f t="shared" si="486"/>
        <v>21:0150</v>
      </c>
      <c r="E2992" t="s">
        <v>11394</v>
      </c>
      <c r="F2992" t="s">
        <v>11395</v>
      </c>
      <c r="H2992">
        <v>55.532706099999999</v>
      </c>
      <c r="I2992">
        <v>-129.27045340000001</v>
      </c>
      <c r="J2992" s="1" t="str">
        <f t="shared" si="487"/>
        <v>NGR bulk stream sediment</v>
      </c>
      <c r="K2992" s="1" t="str">
        <f t="shared" si="488"/>
        <v>&lt;177 micron (NGR)</v>
      </c>
      <c r="L2992">
        <v>26</v>
      </c>
      <c r="M2992" t="s">
        <v>87</v>
      </c>
      <c r="N2992">
        <v>483</v>
      </c>
      <c r="O2992">
        <v>2</v>
      </c>
    </row>
    <row r="2993" spans="1:15" hidden="1" x14ac:dyDescent="0.3">
      <c r="A2993" t="s">
        <v>11396</v>
      </c>
      <c r="B2993" t="s">
        <v>11397</v>
      </c>
      <c r="C2993" s="1" t="str">
        <f t="shared" si="482"/>
        <v>21:0458</v>
      </c>
      <c r="D2993" s="1" t="str">
        <f t="shared" si="486"/>
        <v>21:0150</v>
      </c>
      <c r="E2993" t="s">
        <v>11398</v>
      </c>
      <c r="F2993" t="s">
        <v>11399</v>
      </c>
      <c r="H2993">
        <v>55.513442900000001</v>
      </c>
      <c r="I2993">
        <v>-129.26416359999999</v>
      </c>
      <c r="J2993" s="1" t="str">
        <f t="shared" si="487"/>
        <v>NGR bulk stream sediment</v>
      </c>
      <c r="K2993" s="1" t="str">
        <f t="shared" si="488"/>
        <v>&lt;177 micron (NGR)</v>
      </c>
      <c r="L2993">
        <v>26</v>
      </c>
      <c r="M2993" t="s">
        <v>92</v>
      </c>
      <c r="N2993">
        <v>484</v>
      </c>
      <c r="O2993">
        <v>1</v>
      </c>
    </row>
    <row r="2994" spans="1:15" hidden="1" x14ac:dyDescent="0.3">
      <c r="A2994" t="s">
        <v>11400</v>
      </c>
      <c r="B2994" t="s">
        <v>11401</v>
      </c>
      <c r="C2994" s="1" t="str">
        <f t="shared" si="482"/>
        <v>21:0458</v>
      </c>
      <c r="D2994" s="1" t="str">
        <f t="shared" si="486"/>
        <v>21:0150</v>
      </c>
      <c r="E2994" t="s">
        <v>11402</v>
      </c>
      <c r="F2994" t="s">
        <v>11403</v>
      </c>
      <c r="H2994">
        <v>55.514494399999997</v>
      </c>
      <c r="I2994">
        <v>-129.27263260000001</v>
      </c>
      <c r="J2994" s="1" t="str">
        <f t="shared" si="487"/>
        <v>NGR bulk stream sediment</v>
      </c>
      <c r="K2994" s="1" t="str">
        <f t="shared" si="488"/>
        <v>&lt;177 micron (NGR)</v>
      </c>
      <c r="L2994">
        <v>26</v>
      </c>
      <c r="M2994" t="s">
        <v>97</v>
      </c>
      <c r="N2994">
        <v>485</v>
      </c>
      <c r="O2994">
        <v>2</v>
      </c>
    </row>
    <row r="2995" spans="1:15" hidden="1" x14ac:dyDescent="0.3">
      <c r="A2995" t="s">
        <v>11404</v>
      </c>
      <c r="B2995" t="s">
        <v>11405</v>
      </c>
      <c r="C2995" s="1" t="str">
        <f t="shared" si="482"/>
        <v>21:0458</v>
      </c>
      <c r="D2995" s="1" t="str">
        <f t="shared" si="486"/>
        <v>21:0150</v>
      </c>
      <c r="E2995" t="s">
        <v>11406</v>
      </c>
      <c r="F2995" t="s">
        <v>11407</v>
      </c>
      <c r="H2995">
        <v>55.5016563</v>
      </c>
      <c r="I2995">
        <v>-129.2790636</v>
      </c>
      <c r="J2995" s="1" t="str">
        <f t="shared" si="487"/>
        <v>NGR bulk stream sediment</v>
      </c>
      <c r="K2995" s="1" t="str">
        <f t="shared" si="488"/>
        <v>&lt;177 micron (NGR)</v>
      </c>
      <c r="L2995">
        <v>26</v>
      </c>
      <c r="M2995" t="s">
        <v>102</v>
      </c>
      <c r="N2995">
        <v>486</v>
      </c>
      <c r="O2995">
        <v>3</v>
      </c>
    </row>
    <row r="2996" spans="1:15" hidden="1" x14ac:dyDescent="0.3">
      <c r="A2996" t="s">
        <v>11408</v>
      </c>
      <c r="B2996" t="s">
        <v>11409</v>
      </c>
      <c r="C2996" s="1" t="str">
        <f t="shared" si="482"/>
        <v>21:0458</v>
      </c>
      <c r="D2996" s="1" t="str">
        <f t="shared" si="486"/>
        <v>21:0150</v>
      </c>
      <c r="E2996" t="s">
        <v>11410</v>
      </c>
      <c r="F2996" t="s">
        <v>11411</v>
      </c>
      <c r="H2996">
        <v>55.4873288</v>
      </c>
      <c r="I2996">
        <v>-129.3456075</v>
      </c>
      <c r="J2996" s="1" t="str">
        <f t="shared" si="487"/>
        <v>NGR bulk stream sediment</v>
      </c>
      <c r="K2996" s="1" t="str">
        <f t="shared" si="488"/>
        <v>&lt;177 micron (NGR)</v>
      </c>
      <c r="L2996">
        <v>26</v>
      </c>
      <c r="M2996" t="s">
        <v>107</v>
      </c>
      <c r="N2996">
        <v>487</v>
      </c>
      <c r="O2996">
        <v>2</v>
      </c>
    </row>
    <row r="2997" spans="1:15" hidden="1" x14ac:dyDescent="0.3">
      <c r="A2997" t="s">
        <v>11412</v>
      </c>
      <c r="B2997" t="s">
        <v>11413</v>
      </c>
      <c r="C2997" s="1" t="str">
        <f t="shared" si="482"/>
        <v>21:0458</v>
      </c>
      <c r="D2997" s="1" t="str">
        <f t="shared" si="486"/>
        <v>21:0150</v>
      </c>
      <c r="E2997" t="s">
        <v>11414</v>
      </c>
      <c r="F2997" t="s">
        <v>11415</v>
      </c>
      <c r="H2997">
        <v>55.4862769</v>
      </c>
      <c r="I2997">
        <v>-129.3393624</v>
      </c>
      <c r="J2997" s="1" t="str">
        <f t="shared" si="487"/>
        <v>NGR bulk stream sediment</v>
      </c>
      <c r="K2997" s="1" t="str">
        <f t="shared" si="488"/>
        <v>&lt;177 micron (NGR)</v>
      </c>
      <c r="L2997">
        <v>26</v>
      </c>
      <c r="M2997" t="s">
        <v>112</v>
      </c>
      <c r="N2997">
        <v>488</v>
      </c>
      <c r="O2997">
        <v>2</v>
      </c>
    </row>
    <row r="2998" spans="1:15" hidden="1" x14ac:dyDescent="0.3">
      <c r="A2998" t="s">
        <v>11416</v>
      </c>
      <c r="B2998" t="s">
        <v>11417</v>
      </c>
      <c r="C2998" s="1" t="str">
        <f t="shared" si="482"/>
        <v>21:0458</v>
      </c>
      <c r="D2998" s="1" t="str">
        <f t="shared" si="486"/>
        <v>21:0150</v>
      </c>
      <c r="E2998" t="s">
        <v>11418</v>
      </c>
      <c r="F2998" t="s">
        <v>11419</v>
      </c>
      <c r="H2998">
        <v>55.5114552</v>
      </c>
      <c r="I2998">
        <v>-129.32969660000001</v>
      </c>
      <c r="J2998" s="1" t="str">
        <f t="shared" si="487"/>
        <v>NGR bulk stream sediment</v>
      </c>
      <c r="K2998" s="1" t="str">
        <f t="shared" si="488"/>
        <v>&lt;177 micron (NGR)</v>
      </c>
      <c r="L2998">
        <v>26</v>
      </c>
      <c r="M2998" t="s">
        <v>800</v>
      </c>
      <c r="N2998">
        <v>489</v>
      </c>
      <c r="O2998">
        <v>2</v>
      </c>
    </row>
    <row r="2999" spans="1:15" hidden="1" x14ac:dyDescent="0.3">
      <c r="A2999" t="s">
        <v>11420</v>
      </c>
      <c r="B2999" t="s">
        <v>11421</v>
      </c>
      <c r="C2999" s="1" t="str">
        <f t="shared" si="482"/>
        <v>21:0458</v>
      </c>
      <c r="D2999" s="1" t="str">
        <f t="shared" si="486"/>
        <v>21:0150</v>
      </c>
      <c r="E2999" t="s">
        <v>11422</v>
      </c>
      <c r="F2999" t="s">
        <v>11423</v>
      </c>
      <c r="H2999">
        <v>55.480820199999997</v>
      </c>
      <c r="I2999">
        <v>-129.3712195</v>
      </c>
      <c r="J2999" s="1" t="str">
        <f t="shared" si="487"/>
        <v>NGR bulk stream sediment</v>
      </c>
      <c r="K2999" s="1" t="str">
        <f t="shared" si="488"/>
        <v>&lt;177 micron (NGR)</v>
      </c>
      <c r="L2999">
        <v>27</v>
      </c>
      <c r="M2999" t="s">
        <v>725</v>
      </c>
      <c r="N2999">
        <v>490</v>
      </c>
      <c r="O2999">
        <v>1</v>
      </c>
    </row>
    <row r="3000" spans="1:15" hidden="1" x14ac:dyDescent="0.3">
      <c r="A3000" t="s">
        <v>11424</v>
      </c>
      <c r="B3000" t="s">
        <v>11425</v>
      </c>
      <c r="C3000" s="1" t="str">
        <f t="shared" si="482"/>
        <v>21:0458</v>
      </c>
      <c r="D3000" s="1" t="str">
        <f t="shared" si="486"/>
        <v>21:0150</v>
      </c>
      <c r="E3000" t="s">
        <v>11422</v>
      </c>
      <c r="F3000" t="s">
        <v>11426</v>
      </c>
      <c r="H3000">
        <v>55.480820199999997</v>
      </c>
      <c r="I3000">
        <v>-129.3712195</v>
      </c>
      <c r="J3000" s="1" t="str">
        <f t="shared" si="487"/>
        <v>NGR bulk stream sediment</v>
      </c>
      <c r="K3000" s="1" t="str">
        <f t="shared" si="488"/>
        <v>&lt;177 micron (NGR)</v>
      </c>
      <c r="L3000">
        <v>27</v>
      </c>
      <c r="M3000" t="s">
        <v>733</v>
      </c>
      <c r="N3000">
        <v>491</v>
      </c>
      <c r="O3000">
        <v>2</v>
      </c>
    </row>
    <row r="3001" spans="1:15" hidden="1" x14ac:dyDescent="0.3">
      <c r="A3001" t="s">
        <v>11427</v>
      </c>
      <c r="B3001" t="s">
        <v>11428</v>
      </c>
      <c r="C3001" s="1" t="str">
        <f t="shared" si="482"/>
        <v>21:0458</v>
      </c>
      <c r="D3001" s="1" t="str">
        <f t="shared" si="486"/>
        <v>21:0150</v>
      </c>
      <c r="E3001" t="s">
        <v>11422</v>
      </c>
      <c r="F3001" t="s">
        <v>11429</v>
      </c>
      <c r="H3001">
        <v>55.480820199999997</v>
      </c>
      <c r="I3001">
        <v>-129.3712195</v>
      </c>
      <c r="J3001" s="1" t="str">
        <f t="shared" si="487"/>
        <v>NGR bulk stream sediment</v>
      </c>
      <c r="K3001" s="1" t="str">
        <f t="shared" si="488"/>
        <v>&lt;177 micron (NGR)</v>
      </c>
      <c r="L3001">
        <v>27</v>
      </c>
      <c r="M3001" t="s">
        <v>729</v>
      </c>
      <c r="N3001">
        <v>492</v>
      </c>
      <c r="O3001">
        <v>2</v>
      </c>
    </row>
    <row r="3002" spans="1:15" hidden="1" x14ac:dyDescent="0.3">
      <c r="A3002" t="s">
        <v>11430</v>
      </c>
      <c r="B3002" t="s">
        <v>11431</v>
      </c>
      <c r="C3002" s="1" t="str">
        <f t="shared" si="482"/>
        <v>21:0458</v>
      </c>
      <c r="D3002" s="1" t="str">
        <f>HYPERLINK("https://geochem.nrcan.gc.ca/cdogs/content/svy/svy_e.htm", "")</f>
        <v/>
      </c>
      <c r="G3002" s="1" t="str">
        <f>HYPERLINK("https://geochem.nrcan.gc.ca/cdogs/content/cr_/cr_00120_e.htm", "120")</f>
        <v>120</v>
      </c>
      <c r="J3002" t="s">
        <v>31</v>
      </c>
      <c r="K3002" t="s">
        <v>32</v>
      </c>
      <c r="L3002">
        <v>27</v>
      </c>
      <c r="M3002" t="s">
        <v>33</v>
      </c>
      <c r="N3002">
        <v>493</v>
      </c>
      <c r="O3002">
        <v>3</v>
      </c>
    </row>
    <row r="3003" spans="1:15" hidden="1" x14ac:dyDescent="0.3">
      <c r="A3003" t="s">
        <v>11432</v>
      </c>
      <c r="B3003" t="s">
        <v>11433</v>
      </c>
      <c r="C3003" s="1" t="str">
        <f t="shared" si="482"/>
        <v>21:0458</v>
      </c>
      <c r="D3003" s="1" t="str">
        <f t="shared" ref="D3003:D3023" si="489">HYPERLINK("https://geochem.nrcan.gc.ca/cdogs/content/svy/svy210150_e.htm", "21:0150")</f>
        <v>21:0150</v>
      </c>
      <c r="E3003" t="s">
        <v>11434</v>
      </c>
      <c r="F3003" t="s">
        <v>11435</v>
      </c>
      <c r="H3003">
        <v>55.482567899999999</v>
      </c>
      <c r="I3003">
        <v>-129.37566699999999</v>
      </c>
      <c r="J3003" s="1" t="str">
        <f t="shared" ref="J3003:J3023" si="490">HYPERLINK("https://geochem.nrcan.gc.ca/cdogs/content/kwd/kwd020030_e.htm", "NGR bulk stream sediment")</f>
        <v>NGR bulk stream sediment</v>
      </c>
      <c r="K3003" s="1" t="str">
        <f t="shared" ref="K3003:K3023" si="491">HYPERLINK("https://geochem.nrcan.gc.ca/cdogs/content/kwd/kwd080006_e.htm", "&lt;177 micron (NGR)")</f>
        <v>&lt;177 micron (NGR)</v>
      </c>
      <c r="L3003">
        <v>27</v>
      </c>
      <c r="M3003" t="s">
        <v>38</v>
      </c>
      <c r="N3003">
        <v>494</v>
      </c>
      <c r="O3003">
        <v>1</v>
      </c>
    </row>
    <row r="3004" spans="1:15" hidden="1" x14ac:dyDescent="0.3">
      <c r="A3004" t="s">
        <v>11436</v>
      </c>
      <c r="B3004" t="s">
        <v>11437</v>
      </c>
      <c r="C3004" s="1" t="str">
        <f t="shared" si="482"/>
        <v>21:0458</v>
      </c>
      <c r="D3004" s="1" t="str">
        <f t="shared" si="489"/>
        <v>21:0150</v>
      </c>
      <c r="E3004" t="s">
        <v>11438</v>
      </c>
      <c r="F3004" t="s">
        <v>11439</v>
      </c>
      <c r="H3004">
        <v>55.497210699999997</v>
      </c>
      <c r="I3004">
        <v>-129.3915595</v>
      </c>
      <c r="J3004" s="1" t="str">
        <f t="shared" si="490"/>
        <v>NGR bulk stream sediment</v>
      </c>
      <c r="K3004" s="1" t="str">
        <f t="shared" si="491"/>
        <v>&lt;177 micron (NGR)</v>
      </c>
      <c r="L3004">
        <v>27</v>
      </c>
      <c r="M3004" t="s">
        <v>43</v>
      </c>
      <c r="N3004">
        <v>495</v>
      </c>
      <c r="O3004">
        <v>5</v>
      </c>
    </row>
    <row r="3005" spans="1:15" hidden="1" x14ac:dyDescent="0.3">
      <c r="A3005" t="s">
        <v>11440</v>
      </c>
      <c r="B3005" t="s">
        <v>11441</v>
      </c>
      <c r="C3005" s="1" t="str">
        <f t="shared" si="482"/>
        <v>21:0458</v>
      </c>
      <c r="D3005" s="1" t="str">
        <f t="shared" si="489"/>
        <v>21:0150</v>
      </c>
      <c r="E3005" t="s">
        <v>11442</v>
      </c>
      <c r="F3005" t="s">
        <v>11443</v>
      </c>
      <c r="H3005">
        <v>55.480944000000001</v>
      </c>
      <c r="I3005">
        <v>-129.4031712</v>
      </c>
      <c r="J3005" s="1" t="str">
        <f t="shared" si="490"/>
        <v>NGR bulk stream sediment</v>
      </c>
      <c r="K3005" s="1" t="str">
        <f t="shared" si="491"/>
        <v>&lt;177 micron (NGR)</v>
      </c>
      <c r="L3005">
        <v>27</v>
      </c>
      <c r="M3005" t="s">
        <v>48</v>
      </c>
      <c r="N3005">
        <v>496</v>
      </c>
      <c r="O3005">
        <v>4</v>
      </c>
    </row>
    <row r="3006" spans="1:15" hidden="1" x14ac:dyDescent="0.3">
      <c r="A3006" t="s">
        <v>11444</v>
      </c>
      <c r="B3006" t="s">
        <v>11445</v>
      </c>
      <c r="C3006" s="1" t="str">
        <f t="shared" si="482"/>
        <v>21:0458</v>
      </c>
      <c r="D3006" s="1" t="str">
        <f t="shared" si="489"/>
        <v>21:0150</v>
      </c>
      <c r="E3006" t="s">
        <v>11446</v>
      </c>
      <c r="F3006" t="s">
        <v>11447</v>
      </c>
      <c r="H3006">
        <v>55.479365999999999</v>
      </c>
      <c r="I3006">
        <v>-129.39932540000001</v>
      </c>
      <c r="J3006" s="1" t="str">
        <f t="shared" si="490"/>
        <v>NGR bulk stream sediment</v>
      </c>
      <c r="K3006" s="1" t="str">
        <f t="shared" si="491"/>
        <v>&lt;177 micron (NGR)</v>
      </c>
      <c r="L3006">
        <v>27</v>
      </c>
      <c r="M3006" t="s">
        <v>53</v>
      </c>
      <c r="N3006">
        <v>497</v>
      </c>
      <c r="O3006">
        <v>2</v>
      </c>
    </row>
    <row r="3007" spans="1:15" hidden="1" x14ac:dyDescent="0.3">
      <c r="A3007" t="s">
        <v>11448</v>
      </c>
      <c r="B3007" t="s">
        <v>11449</v>
      </c>
      <c r="C3007" s="1" t="str">
        <f t="shared" si="482"/>
        <v>21:0458</v>
      </c>
      <c r="D3007" s="1" t="str">
        <f t="shared" si="489"/>
        <v>21:0150</v>
      </c>
      <c r="E3007" t="s">
        <v>11450</v>
      </c>
      <c r="F3007" t="s">
        <v>11451</v>
      </c>
      <c r="H3007">
        <v>55.477613900000001</v>
      </c>
      <c r="I3007">
        <v>-129.42842010000001</v>
      </c>
      <c r="J3007" s="1" t="str">
        <f t="shared" si="490"/>
        <v>NGR bulk stream sediment</v>
      </c>
      <c r="K3007" s="1" t="str">
        <f t="shared" si="491"/>
        <v>&lt;177 micron (NGR)</v>
      </c>
      <c r="L3007">
        <v>27</v>
      </c>
      <c r="M3007" t="s">
        <v>58</v>
      </c>
      <c r="N3007">
        <v>498</v>
      </c>
      <c r="O3007">
        <v>3</v>
      </c>
    </row>
    <row r="3008" spans="1:15" hidden="1" x14ac:dyDescent="0.3">
      <c r="A3008" t="s">
        <v>11452</v>
      </c>
      <c r="B3008" t="s">
        <v>11453</v>
      </c>
      <c r="C3008" s="1" t="str">
        <f t="shared" si="482"/>
        <v>21:0458</v>
      </c>
      <c r="D3008" s="1" t="str">
        <f t="shared" si="489"/>
        <v>21:0150</v>
      </c>
      <c r="E3008" t="s">
        <v>11454</v>
      </c>
      <c r="F3008" t="s">
        <v>11455</v>
      </c>
      <c r="H3008">
        <v>55.487922699999999</v>
      </c>
      <c r="I3008">
        <v>-129.4430438</v>
      </c>
      <c r="J3008" s="1" t="str">
        <f t="shared" si="490"/>
        <v>NGR bulk stream sediment</v>
      </c>
      <c r="K3008" s="1" t="str">
        <f t="shared" si="491"/>
        <v>&lt;177 micron (NGR)</v>
      </c>
      <c r="L3008">
        <v>27</v>
      </c>
      <c r="M3008" t="s">
        <v>63</v>
      </c>
      <c r="N3008">
        <v>499</v>
      </c>
      <c r="O3008">
        <v>2</v>
      </c>
    </row>
    <row r="3009" spans="1:15" hidden="1" x14ac:dyDescent="0.3">
      <c r="A3009" t="s">
        <v>11456</v>
      </c>
      <c r="B3009" t="s">
        <v>11457</v>
      </c>
      <c r="C3009" s="1" t="str">
        <f t="shared" si="482"/>
        <v>21:0458</v>
      </c>
      <c r="D3009" s="1" t="str">
        <f t="shared" si="489"/>
        <v>21:0150</v>
      </c>
      <c r="E3009" t="s">
        <v>11458</v>
      </c>
      <c r="F3009" t="s">
        <v>11459</v>
      </c>
      <c r="H3009">
        <v>55.461750199999997</v>
      </c>
      <c r="I3009">
        <v>-129.33771709999999</v>
      </c>
      <c r="J3009" s="1" t="str">
        <f t="shared" si="490"/>
        <v>NGR bulk stream sediment</v>
      </c>
      <c r="K3009" s="1" t="str">
        <f t="shared" si="491"/>
        <v>&lt;177 micron (NGR)</v>
      </c>
      <c r="L3009">
        <v>27</v>
      </c>
      <c r="M3009" t="s">
        <v>68</v>
      </c>
      <c r="N3009">
        <v>500</v>
      </c>
      <c r="O3009">
        <v>2</v>
      </c>
    </row>
    <row r="3010" spans="1:15" hidden="1" x14ac:dyDescent="0.3">
      <c r="A3010" t="s">
        <v>11460</v>
      </c>
      <c r="B3010" t="s">
        <v>11461</v>
      </c>
      <c r="C3010" s="1" t="str">
        <f t="shared" si="482"/>
        <v>21:0458</v>
      </c>
      <c r="D3010" s="1" t="str">
        <f t="shared" si="489"/>
        <v>21:0150</v>
      </c>
      <c r="E3010" t="s">
        <v>11462</v>
      </c>
      <c r="F3010" t="s">
        <v>11463</v>
      </c>
      <c r="H3010">
        <v>55.444204200000001</v>
      </c>
      <c r="I3010">
        <v>-129.30566580000001</v>
      </c>
      <c r="J3010" s="1" t="str">
        <f t="shared" si="490"/>
        <v>NGR bulk stream sediment</v>
      </c>
      <c r="K3010" s="1" t="str">
        <f t="shared" si="491"/>
        <v>&lt;177 micron (NGR)</v>
      </c>
      <c r="L3010">
        <v>27</v>
      </c>
      <c r="M3010" t="s">
        <v>77</v>
      </c>
      <c r="N3010">
        <v>501</v>
      </c>
      <c r="O3010">
        <v>2</v>
      </c>
    </row>
    <row r="3011" spans="1:15" hidden="1" x14ac:dyDescent="0.3">
      <c r="A3011" t="s">
        <v>11464</v>
      </c>
      <c r="B3011" t="s">
        <v>11465</v>
      </c>
      <c r="C3011" s="1" t="str">
        <f t="shared" si="482"/>
        <v>21:0458</v>
      </c>
      <c r="D3011" s="1" t="str">
        <f t="shared" si="489"/>
        <v>21:0150</v>
      </c>
      <c r="E3011" t="s">
        <v>11466</v>
      </c>
      <c r="F3011" t="s">
        <v>11467</v>
      </c>
      <c r="H3011">
        <v>55.440104699999999</v>
      </c>
      <c r="I3011">
        <v>-129.26417090000001</v>
      </c>
      <c r="J3011" s="1" t="str">
        <f t="shared" si="490"/>
        <v>NGR bulk stream sediment</v>
      </c>
      <c r="K3011" s="1" t="str">
        <f t="shared" si="491"/>
        <v>&lt;177 micron (NGR)</v>
      </c>
      <c r="L3011">
        <v>27</v>
      </c>
      <c r="M3011" t="s">
        <v>82</v>
      </c>
      <c r="N3011">
        <v>502</v>
      </c>
      <c r="O3011">
        <v>2</v>
      </c>
    </row>
    <row r="3012" spans="1:15" hidden="1" x14ac:dyDescent="0.3">
      <c r="A3012" t="s">
        <v>11468</v>
      </c>
      <c r="B3012" t="s">
        <v>11469</v>
      </c>
      <c r="C3012" s="1" t="str">
        <f t="shared" si="482"/>
        <v>21:0458</v>
      </c>
      <c r="D3012" s="1" t="str">
        <f t="shared" si="489"/>
        <v>21:0150</v>
      </c>
      <c r="E3012" t="s">
        <v>11470</v>
      </c>
      <c r="F3012" t="s">
        <v>11471</v>
      </c>
      <c r="H3012">
        <v>55.459155299999999</v>
      </c>
      <c r="I3012">
        <v>-129.27945320000001</v>
      </c>
      <c r="J3012" s="1" t="str">
        <f t="shared" si="490"/>
        <v>NGR bulk stream sediment</v>
      </c>
      <c r="K3012" s="1" t="str">
        <f t="shared" si="491"/>
        <v>&lt;177 micron (NGR)</v>
      </c>
      <c r="L3012">
        <v>27</v>
      </c>
      <c r="M3012" t="s">
        <v>87</v>
      </c>
      <c r="N3012">
        <v>503</v>
      </c>
      <c r="O3012">
        <v>2</v>
      </c>
    </row>
    <row r="3013" spans="1:15" hidden="1" x14ac:dyDescent="0.3">
      <c r="A3013" t="s">
        <v>11472</v>
      </c>
      <c r="B3013" t="s">
        <v>11473</v>
      </c>
      <c r="C3013" s="1" t="str">
        <f t="shared" si="482"/>
        <v>21:0458</v>
      </c>
      <c r="D3013" s="1" t="str">
        <f t="shared" si="489"/>
        <v>21:0150</v>
      </c>
      <c r="E3013" t="s">
        <v>11474</v>
      </c>
      <c r="F3013" t="s">
        <v>11475</v>
      </c>
      <c r="H3013">
        <v>55.471713100000002</v>
      </c>
      <c r="I3013">
        <v>-129.30390420000001</v>
      </c>
      <c r="J3013" s="1" t="str">
        <f t="shared" si="490"/>
        <v>NGR bulk stream sediment</v>
      </c>
      <c r="K3013" s="1" t="str">
        <f t="shared" si="491"/>
        <v>&lt;177 micron (NGR)</v>
      </c>
      <c r="L3013">
        <v>27</v>
      </c>
      <c r="M3013" t="s">
        <v>92</v>
      </c>
      <c r="N3013">
        <v>504</v>
      </c>
      <c r="O3013">
        <v>2</v>
      </c>
    </row>
    <row r="3014" spans="1:15" hidden="1" x14ac:dyDescent="0.3">
      <c r="A3014" t="s">
        <v>11476</v>
      </c>
      <c r="B3014" t="s">
        <v>11477</v>
      </c>
      <c r="C3014" s="1" t="str">
        <f t="shared" si="482"/>
        <v>21:0458</v>
      </c>
      <c r="D3014" s="1" t="str">
        <f t="shared" si="489"/>
        <v>21:0150</v>
      </c>
      <c r="E3014" t="s">
        <v>11478</v>
      </c>
      <c r="F3014" t="s">
        <v>11479</v>
      </c>
      <c r="H3014">
        <v>55.468471399999999</v>
      </c>
      <c r="I3014">
        <v>-129.30305799999999</v>
      </c>
      <c r="J3014" s="1" t="str">
        <f t="shared" si="490"/>
        <v>NGR bulk stream sediment</v>
      </c>
      <c r="K3014" s="1" t="str">
        <f t="shared" si="491"/>
        <v>&lt;177 micron (NGR)</v>
      </c>
      <c r="L3014">
        <v>27</v>
      </c>
      <c r="M3014" t="s">
        <v>97</v>
      </c>
      <c r="N3014">
        <v>505</v>
      </c>
      <c r="O3014">
        <v>2</v>
      </c>
    </row>
    <row r="3015" spans="1:15" hidden="1" x14ac:dyDescent="0.3">
      <c r="A3015" t="s">
        <v>11480</v>
      </c>
      <c r="B3015" t="s">
        <v>11481</v>
      </c>
      <c r="C3015" s="1" t="str">
        <f t="shared" si="482"/>
        <v>21:0458</v>
      </c>
      <c r="D3015" s="1" t="str">
        <f t="shared" si="489"/>
        <v>21:0150</v>
      </c>
      <c r="E3015" t="s">
        <v>11482</v>
      </c>
      <c r="F3015" t="s">
        <v>11483</v>
      </c>
      <c r="H3015">
        <v>55.439940499999999</v>
      </c>
      <c r="I3015">
        <v>-129.3413285</v>
      </c>
      <c r="J3015" s="1" t="str">
        <f t="shared" si="490"/>
        <v>NGR bulk stream sediment</v>
      </c>
      <c r="K3015" s="1" t="str">
        <f t="shared" si="491"/>
        <v>&lt;177 micron (NGR)</v>
      </c>
      <c r="L3015">
        <v>27</v>
      </c>
      <c r="M3015" t="s">
        <v>102</v>
      </c>
      <c r="N3015">
        <v>506</v>
      </c>
      <c r="O3015">
        <v>1</v>
      </c>
    </row>
    <row r="3016" spans="1:15" hidden="1" x14ac:dyDescent="0.3">
      <c r="A3016" t="s">
        <v>11484</v>
      </c>
      <c r="B3016" t="s">
        <v>11485</v>
      </c>
      <c r="C3016" s="1" t="str">
        <f t="shared" si="482"/>
        <v>21:0458</v>
      </c>
      <c r="D3016" s="1" t="str">
        <f t="shared" si="489"/>
        <v>21:0150</v>
      </c>
      <c r="E3016" t="s">
        <v>11486</v>
      </c>
      <c r="F3016" t="s">
        <v>11487</v>
      </c>
      <c r="H3016">
        <v>55.439617499999997</v>
      </c>
      <c r="I3016">
        <v>-129.37170380000001</v>
      </c>
      <c r="J3016" s="1" t="str">
        <f t="shared" si="490"/>
        <v>NGR bulk stream sediment</v>
      </c>
      <c r="K3016" s="1" t="str">
        <f t="shared" si="491"/>
        <v>&lt;177 micron (NGR)</v>
      </c>
      <c r="L3016">
        <v>27</v>
      </c>
      <c r="M3016" t="s">
        <v>107</v>
      </c>
      <c r="N3016">
        <v>507</v>
      </c>
      <c r="O3016">
        <v>2</v>
      </c>
    </row>
    <row r="3017" spans="1:15" hidden="1" x14ac:dyDescent="0.3">
      <c r="A3017" t="s">
        <v>11488</v>
      </c>
      <c r="B3017" t="s">
        <v>11489</v>
      </c>
      <c r="C3017" s="1" t="str">
        <f t="shared" si="482"/>
        <v>21:0458</v>
      </c>
      <c r="D3017" s="1" t="str">
        <f t="shared" si="489"/>
        <v>21:0150</v>
      </c>
      <c r="E3017" t="s">
        <v>11490</v>
      </c>
      <c r="F3017" t="s">
        <v>11491</v>
      </c>
      <c r="H3017">
        <v>55.460403599999999</v>
      </c>
      <c r="I3017">
        <v>-129.3913986</v>
      </c>
      <c r="J3017" s="1" t="str">
        <f t="shared" si="490"/>
        <v>NGR bulk stream sediment</v>
      </c>
      <c r="K3017" s="1" t="str">
        <f t="shared" si="491"/>
        <v>&lt;177 micron (NGR)</v>
      </c>
      <c r="L3017">
        <v>27</v>
      </c>
      <c r="M3017" t="s">
        <v>112</v>
      </c>
      <c r="N3017">
        <v>508</v>
      </c>
    </row>
    <row r="3018" spans="1:15" hidden="1" x14ac:dyDescent="0.3">
      <c r="A3018" t="s">
        <v>11492</v>
      </c>
      <c r="B3018" t="s">
        <v>11493</v>
      </c>
      <c r="C3018" s="1" t="str">
        <f t="shared" si="482"/>
        <v>21:0458</v>
      </c>
      <c r="D3018" s="1" t="str">
        <f t="shared" si="489"/>
        <v>21:0150</v>
      </c>
      <c r="E3018" t="s">
        <v>11494</v>
      </c>
      <c r="F3018" t="s">
        <v>11495</v>
      </c>
      <c r="H3018">
        <v>55.464010000000002</v>
      </c>
      <c r="I3018">
        <v>-129.43301450000001</v>
      </c>
      <c r="J3018" s="1" t="str">
        <f t="shared" si="490"/>
        <v>NGR bulk stream sediment</v>
      </c>
      <c r="K3018" s="1" t="str">
        <f t="shared" si="491"/>
        <v>&lt;177 micron (NGR)</v>
      </c>
      <c r="L3018">
        <v>27</v>
      </c>
      <c r="M3018" t="s">
        <v>800</v>
      </c>
      <c r="N3018">
        <v>509</v>
      </c>
      <c r="O3018">
        <v>1</v>
      </c>
    </row>
    <row r="3019" spans="1:15" hidden="1" x14ac:dyDescent="0.3">
      <c r="A3019" t="s">
        <v>11496</v>
      </c>
      <c r="B3019" t="s">
        <v>11497</v>
      </c>
      <c r="C3019" s="1" t="str">
        <f t="shared" si="482"/>
        <v>21:0458</v>
      </c>
      <c r="D3019" s="1" t="str">
        <f t="shared" si="489"/>
        <v>21:0150</v>
      </c>
      <c r="E3019" t="s">
        <v>11498</v>
      </c>
      <c r="F3019" t="s">
        <v>11499</v>
      </c>
      <c r="H3019">
        <v>55.484352700000002</v>
      </c>
      <c r="I3019">
        <v>-129.84018750000001</v>
      </c>
      <c r="J3019" s="1" t="str">
        <f t="shared" si="490"/>
        <v>NGR bulk stream sediment</v>
      </c>
      <c r="K3019" s="1" t="str">
        <f t="shared" si="491"/>
        <v>&lt;177 micron (NGR)</v>
      </c>
      <c r="L3019">
        <v>28</v>
      </c>
      <c r="M3019" t="s">
        <v>725</v>
      </c>
      <c r="N3019">
        <v>510</v>
      </c>
      <c r="O3019">
        <v>6</v>
      </c>
    </row>
    <row r="3020" spans="1:15" hidden="1" x14ac:dyDescent="0.3">
      <c r="A3020" t="s">
        <v>11500</v>
      </c>
      <c r="B3020" t="s">
        <v>11501</v>
      </c>
      <c r="C3020" s="1" t="str">
        <f t="shared" si="482"/>
        <v>21:0458</v>
      </c>
      <c r="D3020" s="1" t="str">
        <f t="shared" si="489"/>
        <v>21:0150</v>
      </c>
      <c r="E3020" t="s">
        <v>11502</v>
      </c>
      <c r="F3020" t="s">
        <v>11503</v>
      </c>
      <c r="H3020">
        <v>55.472462</v>
      </c>
      <c r="I3020">
        <v>-129.44168160000001</v>
      </c>
      <c r="J3020" s="1" t="str">
        <f t="shared" si="490"/>
        <v>NGR bulk stream sediment</v>
      </c>
      <c r="K3020" s="1" t="str">
        <f t="shared" si="491"/>
        <v>&lt;177 micron (NGR)</v>
      </c>
      <c r="L3020">
        <v>28</v>
      </c>
      <c r="M3020" t="s">
        <v>38</v>
      </c>
      <c r="N3020">
        <v>511</v>
      </c>
      <c r="O3020">
        <v>1</v>
      </c>
    </row>
    <row r="3021" spans="1:15" hidden="1" x14ac:dyDescent="0.3">
      <c r="A3021" t="s">
        <v>11504</v>
      </c>
      <c r="B3021" t="s">
        <v>11505</v>
      </c>
      <c r="C3021" s="1" t="str">
        <f t="shared" si="482"/>
        <v>21:0458</v>
      </c>
      <c r="D3021" s="1" t="str">
        <f t="shared" si="489"/>
        <v>21:0150</v>
      </c>
      <c r="E3021" t="s">
        <v>11506</v>
      </c>
      <c r="F3021" t="s">
        <v>11507</v>
      </c>
      <c r="H3021">
        <v>55.481417499999999</v>
      </c>
      <c r="I3021">
        <v>-129.8554819</v>
      </c>
      <c r="J3021" s="1" t="str">
        <f t="shared" si="490"/>
        <v>NGR bulk stream sediment</v>
      </c>
      <c r="K3021" s="1" t="str">
        <f t="shared" si="491"/>
        <v>&lt;177 micron (NGR)</v>
      </c>
      <c r="L3021">
        <v>28</v>
      </c>
      <c r="M3021" t="s">
        <v>43</v>
      </c>
      <c r="N3021">
        <v>512</v>
      </c>
      <c r="O3021">
        <v>1</v>
      </c>
    </row>
    <row r="3022" spans="1:15" hidden="1" x14ac:dyDescent="0.3">
      <c r="A3022" t="s">
        <v>11508</v>
      </c>
      <c r="B3022" t="s">
        <v>11509</v>
      </c>
      <c r="C3022" s="1" t="str">
        <f t="shared" ref="C3022:C3085" si="492">HYPERLINK("https://geochem.nrcan.gc.ca/cdogs/content/bdl/bdl210458_e.htm", "21:0458")</f>
        <v>21:0458</v>
      </c>
      <c r="D3022" s="1" t="str">
        <f t="shared" si="489"/>
        <v>21:0150</v>
      </c>
      <c r="E3022" t="s">
        <v>11498</v>
      </c>
      <c r="F3022" t="s">
        <v>11510</v>
      </c>
      <c r="H3022">
        <v>55.484352700000002</v>
      </c>
      <c r="I3022">
        <v>-129.84018750000001</v>
      </c>
      <c r="J3022" s="1" t="str">
        <f t="shared" si="490"/>
        <v>NGR bulk stream sediment</v>
      </c>
      <c r="K3022" s="1" t="str">
        <f t="shared" si="491"/>
        <v>&lt;177 micron (NGR)</v>
      </c>
      <c r="L3022">
        <v>28</v>
      </c>
      <c r="M3022" t="s">
        <v>729</v>
      </c>
      <c r="N3022">
        <v>513</v>
      </c>
      <c r="O3022">
        <v>7</v>
      </c>
    </row>
    <row r="3023" spans="1:15" hidden="1" x14ac:dyDescent="0.3">
      <c r="A3023" t="s">
        <v>11511</v>
      </c>
      <c r="B3023" t="s">
        <v>11512</v>
      </c>
      <c r="C3023" s="1" t="str">
        <f t="shared" si="492"/>
        <v>21:0458</v>
      </c>
      <c r="D3023" s="1" t="str">
        <f t="shared" si="489"/>
        <v>21:0150</v>
      </c>
      <c r="E3023" t="s">
        <v>11498</v>
      </c>
      <c r="F3023" t="s">
        <v>11513</v>
      </c>
      <c r="H3023">
        <v>55.484352700000002</v>
      </c>
      <c r="I3023">
        <v>-129.84018750000001</v>
      </c>
      <c r="J3023" s="1" t="str">
        <f t="shared" si="490"/>
        <v>NGR bulk stream sediment</v>
      </c>
      <c r="K3023" s="1" t="str">
        <f t="shared" si="491"/>
        <v>&lt;177 micron (NGR)</v>
      </c>
      <c r="L3023">
        <v>28</v>
      </c>
      <c r="M3023" t="s">
        <v>733</v>
      </c>
      <c r="N3023">
        <v>514</v>
      </c>
      <c r="O3023">
        <v>6</v>
      </c>
    </row>
    <row r="3024" spans="1:15" hidden="1" x14ac:dyDescent="0.3">
      <c r="A3024" t="s">
        <v>11514</v>
      </c>
      <c r="B3024" t="s">
        <v>11515</v>
      </c>
      <c r="C3024" s="1" t="str">
        <f t="shared" si="492"/>
        <v>21:0458</v>
      </c>
      <c r="D3024" s="1" t="str">
        <f>HYPERLINK("https://geochem.nrcan.gc.ca/cdogs/content/svy/svy_e.htm", "")</f>
        <v/>
      </c>
      <c r="G3024" s="1" t="str">
        <f>HYPERLINK("https://geochem.nrcan.gc.ca/cdogs/content/cr_/cr_00121_e.htm", "121")</f>
        <v>121</v>
      </c>
      <c r="J3024" t="s">
        <v>31</v>
      </c>
      <c r="K3024" t="s">
        <v>32</v>
      </c>
      <c r="L3024">
        <v>28</v>
      </c>
      <c r="M3024" t="s">
        <v>33</v>
      </c>
      <c r="N3024">
        <v>515</v>
      </c>
      <c r="O3024">
        <v>3</v>
      </c>
    </row>
    <row r="3025" spans="1:15" hidden="1" x14ac:dyDescent="0.3">
      <c r="A3025" t="s">
        <v>11516</v>
      </c>
      <c r="B3025" t="s">
        <v>11517</v>
      </c>
      <c r="C3025" s="1" t="str">
        <f t="shared" si="492"/>
        <v>21:0458</v>
      </c>
      <c r="D3025" s="1" t="str">
        <f t="shared" ref="D3025:D3045" si="493">HYPERLINK("https://geochem.nrcan.gc.ca/cdogs/content/svy/svy210150_e.htm", "21:0150")</f>
        <v>21:0150</v>
      </c>
      <c r="E3025" t="s">
        <v>11518</v>
      </c>
      <c r="F3025" t="s">
        <v>11519</v>
      </c>
      <c r="H3025">
        <v>55.506483699999997</v>
      </c>
      <c r="I3025">
        <v>-129.844808</v>
      </c>
      <c r="J3025" s="1" t="str">
        <f t="shared" ref="J3025:J3045" si="494">HYPERLINK("https://geochem.nrcan.gc.ca/cdogs/content/kwd/kwd020030_e.htm", "NGR bulk stream sediment")</f>
        <v>NGR bulk stream sediment</v>
      </c>
      <c r="K3025" s="1" t="str">
        <f t="shared" ref="K3025:K3045" si="495">HYPERLINK("https://geochem.nrcan.gc.ca/cdogs/content/kwd/kwd080006_e.htm", "&lt;177 micron (NGR)")</f>
        <v>&lt;177 micron (NGR)</v>
      </c>
      <c r="L3025">
        <v>28</v>
      </c>
      <c r="M3025" t="s">
        <v>48</v>
      </c>
      <c r="N3025">
        <v>516</v>
      </c>
      <c r="O3025">
        <v>14</v>
      </c>
    </row>
    <row r="3026" spans="1:15" hidden="1" x14ac:dyDescent="0.3">
      <c r="A3026" t="s">
        <v>11520</v>
      </c>
      <c r="B3026" t="s">
        <v>11521</v>
      </c>
      <c r="C3026" s="1" t="str">
        <f t="shared" si="492"/>
        <v>21:0458</v>
      </c>
      <c r="D3026" s="1" t="str">
        <f t="shared" si="493"/>
        <v>21:0150</v>
      </c>
      <c r="E3026" t="s">
        <v>11522</v>
      </c>
      <c r="F3026" t="s">
        <v>11523</v>
      </c>
      <c r="H3026">
        <v>55.529194500000003</v>
      </c>
      <c r="I3026">
        <v>-129.87733789999999</v>
      </c>
      <c r="J3026" s="1" t="str">
        <f t="shared" si="494"/>
        <v>NGR bulk stream sediment</v>
      </c>
      <c r="K3026" s="1" t="str">
        <f t="shared" si="495"/>
        <v>&lt;177 micron (NGR)</v>
      </c>
      <c r="L3026">
        <v>28</v>
      </c>
      <c r="M3026" t="s">
        <v>53</v>
      </c>
      <c r="N3026">
        <v>517</v>
      </c>
      <c r="O3026">
        <v>5</v>
      </c>
    </row>
    <row r="3027" spans="1:15" hidden="1" x14ac:dyDescent="0.3">
      <c r="A3027" t="s">
        <v>11524</v>
      </c>
      <c r="B3027" t="s">
        <v>11525</v>
      </c>
      <c r="C3027" s="1" t="str">
        <f t="shared" si="492"/>
        <v>21:0458</v>
      </c>
      <c r="D3027" s="1" t="str">
        <f t="shared" si="493"/>
        <v>21:0150</v>
      </c>
      <c r="E3027" t="s">
        <v>11526</v>
      </c>
      <c r="F3027" t="s">
        <v>11527</v>
      </c>
      <c r="H3027">
        <v>55.5300242</v>
      </c>
      <c r="I3027">
        <v>-129.86800539999999</v>
      </c>
      <c r="J3027" s="1" t="str">
        <f t="shared" si="494"/>
        <v>NGR bulk stream sediment</v>
      </c>
      <c r="K3027" s="1" t="str">
        <f t="shared" si="495"/>
        <v>&lt;177 micron (NGR)</v>
      </c>
      <c r="L3027">
        <v>28</v>
      </c>
      <c r="M3027" t="s">
        <v>58</v>
      </c>
      <c r="N3027">
        <v>518</v>
      </c>
      <c r="O3027">
        <v>10</v>
      </c>
    </row>
    <row r="3028" spans="1:15" hidden="1" x14ac:dyDescent="0.3">
      <c r="A3028" t="s">
        <v>11528</v>
      </c>
      <c r="B3028" t="s">
        <v>11529</v>
      </c>
      <c r="C3028" s="1" t="str">
        <f t="shared" si="492"/>
        <v>21:0458</v>
      </c>
      <c r="D3028" s="1" t="str">
        <f t="shared" si="493"/>
        <v>21:0150</v>
      </c>
      <c r="E3028" t="s">
        <v>11530</v>
      </c>
      <c r="F3028" t="s">
        <v>11531</v>
      </c>
      <c r="H3028">
        <v>55.5427733</v>
      </c>
      <c r="I3028">
        <v>-129.87752610000001</v>
      </c>
      <c r="J3028" s="1" t="str">
        <f t="shared" si="494"/>
        <v>NGR bulk stream sediment</v>
      </c>
      <c r="K3028" s="1" t="str">
        <f t="shared" si="495"/>
        <v>&lt;177 micron (NGR)</v>
      </c>
      <c r="L3028">
        <v>28</v>
      </c>
      <c r="M3028" t="s">
        <v>63</v>
      </c>
      <c r="N3028">
        <v>519</v>
      </c>
      <c r="O3028">
        <v>26</v>
      </c>
    </row>
    <row r="3029" spans="1:15" hidden="1" x14ac:dyDescent="0.3">
      <c r="A3029" t="s">
        <v>11532</v>
      </c>
      <c r="B3029" t="s">
        <v>11533</v>
      </c>
      <c r="C3029" s="1" t="str">
        <f t="shared" si="492"/>
        <v>21:0458</v>
      </c>
      <c r="D3029" s="1" t="str">
        <f t="shared" si="493"/>
        <v>21:0150</v>
      </c>
      <c r="E3029" t="s">
        <v>11534</v>
      </c>
      <c r="F3029" t="s">
        <v>11535</v>
      </c>
      <c r="H3029">
        <v>55.4688783</v>
      </c>
      <c r="I3029">
        <v>-129.85452430000001</v>
      </c>
      <c r="J3029" s="1" t="str">
        <f t="shared" si="494"/>
        <v>NGR bulk stream sediment</v>
      </c>
      <c r="K3029" s="1" t="str">
        <f t="shared" si="495"/>
        <v>&lt;177 micron (NGR)</v>
      </c>
      <c r="L3029">
        <v>28</v>
      </c>
      <c r="M3029" t="s">
        <v>68</v>
      </c>
      <c r="N3029">
        <v>520</v>
      </c>
      <c r="O3029">
        <v>2</v>
      </c>
    </row>
    <row r="3030" spans="1:15" hidden="1" x14ac:dyDescent="0.3">
      <c r="A3030" t="s">
        <v>11536</v>
      </c>
      <c r="B3030" t="s">
        <v>11537</v>
      </c>
      <c r="C3030" s="1" t="str">
        <f t="shared" si="492"/>
        <v>21:0458</v>
      </c>
      <c r="D3030" s="1" t="str">
        <f t="shared" si="493"/>
        <v>21:0150</v>
      </c>
      <c r="E3030" t="s">
        <v>11538</v>
      </c>
      <c r="F3030" t="s">
        <v>11539</v>
      </c>
      <c r="H3030">
        <v>55.441828899999997</v>
      </c>
      <c r="I3030">
        <v>-129.86080759999999</v>
      </c>
      <c r="J3030" s="1" t="str">
        <f t="shared" si="494"/>
        <v>NGR bulk stream sediment</v>
      </c>
      <c r="K3030" s="1" t="str">
        <f t="shared" si="495"/>
        <v>&lt;177 micron (NGR)</v>
      </c>
      <c r="L3030">
        <v>28</v>
      </c>
      <c r="M3030" t="s">
        <v>77</v>
      </c>
      <c r="N3030">
        <v>521</v>
      </c>
      <c r="O3030">
        <v>9</v>
      </c>
    </row>
    <row r="3031" spans="1:15" hidden="1" x14ac:dyDescent="0.3">
      <c r="A3031" t="s">
        <v>11540</v>
      </c>
      <c r="B3031" t="s">
        <v>11541</v>
      </c>
      <c r="C3031" s="1" t="str">
        <f t="shared" si="492"/>
        <v>21:0458</v>
      </c>
      <c r="D3031" s="1" t="str">
        <f t="shared" si="493"/>
        <v>21:0150</v>
      </c>
      <c r="E3031" t="s">
        <v>11542</v>
      </c>
      <c r="F3031" t="s">
        <v>11543</v>
      </c>
      <c r="H3031">
        <v>55.424016899999998</v>
      </c>
      <c r="I3031">
        <v>-129.8555906</v>
      </c>
      <c r="J3031" s="1" t="str">
        <f t="shared" si="494"/>
        <v>NGR bulk stream sediment</v>
      </c>
      <c r="K3031" s="1" t="str">
        <f t="shared" si="495"/>
        <v>&lt;177 micron (NGR)</v>
      </c>
      <c r="L3031">
        <v>28</v>
      </c>
      <c r="M3031" t="s">
        <v>82</v>
      </c>
      <c r="N3031">
        <v>522</v>
      </c>
      <c r="O3031">
        <v>3</v>
      </c>
    </row>
    <row r="3032" spans="1:15" hidden="1" x14ac:dyDescent="0.3">
      <c r="A3032" t="s">
        <v>11544</v>
      </c>
      <c r="B3032" t="s">
        <v>11545</v>
      </c>
      <c r="C3032" s="1" t="str">
        <f t="shared" si="492"/>
        <v>21:0458</v>
      </c>
      <c r="D3032" s="1" t="str">
        <f t="shared" si="493"/>
        <v>21:0150</v>
      </c>
      <c r="E3032" t="s">
        <v>11546</v>
      </c>
      <c r="F3032" t="s">
        <v>11547</v>
      </c>
      <c r="H3032">
        <v>55.411471400000003</v>
      </c>
      <c r="I3032">
        <v>-129.8412055</v>
      </c>
      <c r="J3032" s="1" t="str">
        <f t="shared" si="494"/>
        <v>NGR bulk stream sediment</v>
      </c>
      <c r="K3032" s="1" t="str">
        <f t="shared" si="495"/>
        <v>&lt;177 micron (NGR)</v>
      </c>
      <c r="L3032">
        <v>28</v>
      </c>
      <c r="M3032" t="s">
        <v>87</v>
      </c>
      <c r="N3032">
        <v>523</v>
      </c>
      <c r="O3032">
        <v>5</v>
      </c>
    </row>
    <row r="3033" spans="1:15" hidden="1" x14ac:dyDescent="0.3">
      <c r="A3033" t="s">
        <v>11548</v>
      </c>
      <c r="B3033" t="s">
        <v>11549</v>
      </c>
      <c r="C3033" s="1" t="str">
        <f t="shared" si="492"/>
        <v>21:0458</v>
      </c>
      <c r="D3033" s="1" t="str">
        <f t="shared" si="493"/>
        <v>21:0150</v>
      </c>
      <c r="E3033" t="s">
        <v>11550</v>
      </c>
      <c r="F3033" t="s">
        <v>11551</v>
      </c>
      <c r="H3033">
        <v>55.4383129</v>
      </c>
      <c r="I3033">
        <v>-129.90888340000001</v>
      </c>
      <c r="J3033" s="1" t="str">
        <f t="shared" si="494"/>
        <v>NGR bulk stream sediment</v>
      </c>
      <c r="K3033" s="1" t="str">
        <f t="shared" si="495"/>
        <v>&lt;177 micron (NGR)</v>
      </c>
      <c r="L3033">
        <v>28</v>
      </c>
      <c r="M3033" t="s">
        <v>92</v>
      </c>
      <c r="N3033">
        <v>524</v>
      </c>
      <c r="O3033">
        <v>14</v>
      </c>
    </row>
    <row r="3034" spans="1:15" hidden="1" x14ac:dyDescent="0.3">
      <c r="A3034" t="s">
        <v>11552</v>
      </c>
      <c r="B3034" t="s">
        <v>11553</v>
      </c>
      <c r="C3034" s="1" t="str">
        <f t="shared" si="492"/>
        <v>21:0458</v>
      </c>
      <c r="D3034" s="1" t="str">
        <f t="shared" si="493"/>
        <v>21:0150</v>
      </c>
      <c r="E3034" t="s">
        <v>11554</v>
      </c>
      <c r="F3034" t="s">
        <v>11555</v>
      </c>
      <c r="H3034">
        <v>55.440966899999999</v>
      </c>
      <c r="I3034">
        <v>-129.90605170000001</v>
      </c>
      <c r="J3034" s="1" t="str">
        <f t="shared" si="494"/>
        <v>NGR bulk stream sediment</v>
      </c>
      <c r="K3034" s="1" t="str">
        <f t="shared" si="495"/>
        <v>&lt;177 micron (NGR)</v>
      </c>
      <c r="L3034">
        <v>28</v>
      </c>
      <c r="M3034" t="s">
        <v>97</v>
      </c>
      <c r="N3034">
        <v>525</v>
      </c>
      <c r="O3034">
        <v>2</v>
      </c>
    </row>
    <row r="3035" spans="1:15" hidden="1" x14ac:dyDescent="0.3">
      <c r="A3035" t="s">
        <v>11556</v>
      </c>
      <c r="B3035" t="s">
        <v>11557</v>
      </c>
      <c r="C3035" s="1" t="str">
        <f t="shared" si="492"/>
        <v>21:0458</v>
      </c>
      <c r="D3035" s="1" t="str">
        <f t="shared" si="493"/>
        <v>21:0150</v>
      </c>
      <c r="E3035" t="s">
        <v>11558</v>
      </c>
      <c r="F3035" t="s">
        <v>11559</v>
      </c>
      <c r="H3035">
        <v>55.417935300000003</v>
      </c>
      <c r="I3035">
        <v>-129.92754339999999</v>
      </c>
      <c r="J3035" s="1" t="str">
        <f t="shared" si="494"/>
        <v>NGR bulk stream sediment</v>
      </c>
      <c r="K3035" s="1" t="str">
        <f t="shared" si="495"/>
        <v>&lt;177 micron (NGR)</v>
      </c>
      <c r="L3035">
        <v>28</v>
      </c>
      <c r="M3035" t="s">
        <v>102</v>
      </c>
      <c r="N3035">
        <v>526</v>
      </c>
      <c r="O3035">
        <v>8</v>
      </c>
    </row>
    <row r="3036" spans="1:15" hidden="1" x14ac:dyDescent="0.3">
      <c r="A3036" t="s">
        <v>11560</v>
      </c>
      <c r="B3036" t="s">
        <v>11561</v>
      </c>
      <c r="C3036" s="1" t="str">
        <f t="shared" si="492"/>
        <v>21:0458</v>
      </c>
      <c r="D3036" s="1" t="str">
        <f t="shared" si="493"/>
        <v>21:0150</v>
      </c>
      <c r="E3036" t="s">
        <v>11562</v>
      </c>
      <c r="F3036" t="s">
        <v>11563</v>
      </c>
      <c r="H3036">
        <v>55.415037599999998</v>
      </c>
      <c r="I3036">
        <v>-129.92685800000001</v>
      </c>
      <c r="J3036" s="1" t="str">
        <f t="shared" si="494"/>
        <v>NGR bulk stream sediment</v>
      </c>
      <c r="K3036" s="1" t="str">
        <f t="shared" si="495"/>
        <v>&lt;177 micron (NGR)</v>
      </c>
      <c r="L3036">
        <v>28</v>
      </c>
      <c r="M3036" t="s">
        <v>107</v>
      </c>
      <c r="N3036">
        <v>527</v>
      </c>
      <c r="O3036">
        <v>5</v>
      </c>
    </row>
    <row r="3037" spans="1:15" hidden="1" x14ac:dyDescent="0.3">
      <c r="A3037" t="s">
        <v>11564</v>
      </c>
      <c r="B3037" t="s">
        <v>11565</v>
      </c>
      <c r="C3037" s="1" t="str">
        <f t="shared" si="492"/>
        <v>21:0458</v>
      </c>
      <c r="D3037" s="1" t="str">
        <f t="shared" si="493"/>
        <v>21:0150</v>
      </c>
      <c r="E3037" t="s">
        <v>11566</v>
      </c>
      <c r="F3037" t="s">
        <v>11567</v>
      </c>
      <c r="H3037">
        <v>55.396796999999999</v>
      </c>
      <c r="I3037">
        <v>-129.93615700000001</v>
      </c>
      <c r="J3037" s="1" t="str">
        <f t="shared" si="494"/>
        <v>NGR bulk stream sediment</v>
      </c>
      <c r="K3037" s="1" t="str">
        <f t="shared" si="495"/>
        <v>&lt;177 micron (NGR)</v>
      </c>
      <c r="L3037">
        <v>28</v>
      </c>
      <c r="M3037" t="s">
        <v>112</v>
      </c>
      <c r="N3037">
        <v>528</v>
      </c>
      <c r="O3037">
        <v>5</v>
      </c>
    </row>
    <row r="3038" spans="1:15" hidden="1" x14ac:dyDescent="0.3">
      <c r="A3038" t="s">
        <v>11568</v>
      </c>
      <c r="B3038" t="s">
        <v>11569</v>
      </c>
      <c r="C3038" s="1" t="str">
        <f t="shared" si="492"/>
        <v>21:0458</v>
      </c>
      <c r="D3038" s="1" t="str">
        <f t="shared" si="493"/>
        <v>21:0150</v>
      </c>
      <c r="E3038" t="s">
        <v>11570</v>
      </c>
      <c r="F3038" t="s">
        <v>11571</v>
      </c>
      <c r="H3038">
        <v>55.420897400000001</v>
      </c>
      <c r="I3038">
        <v>-129.8850956</v>
      </c>
      <c r="J3038" s="1" t="str">
        <f t="shared" si="494"/>
        <v>NGR bulk stream sediment</v>
      </c>
      <c r="K3038" s="1" t="str">
        <f t="shared" si="495"/>
        <v>&lt;177 micron (NGR)</v>
      </c>
      <c r="L3038">
        <v>28</v>
      </c>
      <c r="M3038" t="s">
        <v>800</v>
      </c>
      <c r="N3038">
        <v>529</v>
      </c>
      <c r="O3038">
        <v>2</v>
      </c>
    </row>
    <row r="3039" spans="1:15" hidden="1" x14ac:dyDescent="0.3">
      <c r="A3039" t="s">
        <v>11572</v>
      </c>
      <c r="B3039" t="s">
        <v>11573</v>
      </c>
      <c r="C3039" s="1" t="str">
        <f t="shared" si="492"/>
        <v>21:0458</v>
      </c>
      <c r="D3039" s="1" t="str">
        <f t="shared" si="493"/>
        <v>21:0150</v>
      </c>
      <c r="E3039" t="s">
        <v>11574</v>
      </c>
      <c r="F3039" t="s">
        <v>11575</v>
      </c>
      <c r="H3039">
        <v>55.740438400000002</v>
      </c>
      <c r="I3039">
        <v>-129.62085759999999</v>
      </c>
      <c r="J3039" s="1" t="str">
        <f t="shared" si="494"/>
        <v>NGR bulk stream sediment</v>
      </c>
      <c r="K3039" s="1" t="str">
        <f t="shared" si="495"/>
        <v>&lt;177 micron (NGR)</v>
      </c>
      <c r="L3039">
        <v>29</v>
      </c>
      <c r="M3039" t="s">
        <v>19</v>
      </c>
      <c r="N3039">
        <v>530</v>
      </c>
      <c r="O3039">
        <v>2</v>
      </c>
    </row>
    <row r="3040" spans="1:15" hidden="1" x14ac:dyDescent="0.3">
      <c r="A3040" t="s">
        <v>11576</v>
      </c>
      <c r="B3040" t="s">
        <v>11577</v>
      </c>
      <c r="C3040" s="1" t="str">
        <f t="shared" si="492"/>
        <v>21:0458</v>
      </c>
      <c r="D3040" s="1" t="str">
        <f t="shared" si="493"/>
        <v>21:0150</v>
      </c>
      <c r="E3040" t="s">
        <v>11578</v>
      </c>
      <c r="F3040" t="s">
        <v>11579</v>
      </c>
      <c r="H3040">
        <v>55.418199299999998</v>
      </c>
      <c r="I3040">
        <v>-129.88663020000001</v>
      </c>
      <c r="J3040" s="1" t="str">
        <f t="shared" si="494"/>
        <v>NGR bulk stream sediment</v>
      </c>
      <c r="K3040" s="1" t="str">
        <f t="shared" si="495"/>
        <v>&lt;177 micron (NGR)</v>
      </c>
      <c r="L3040">
        <v>29</v>
      </c>
      <c r="M3040" t="s">
        <v>38</v>
      </c>
      <c r="N3040">
        <v>531</v>
      </c>
      <c r="O3040">
        <v>5</v>
      </c>
    </row>
    <row r="3041" spans="1:15" hidden="1" x14ac:dyDescent="0.3">
      <c r="A3041" t="s">
        <v>11580</v>
      </c>
      <c r="B3041" t="s">
        <v>11581</v>
      </c>
      <c r="C3041" s="1" t="str">
        <f t="shared" si="492"/>
        <v>21:0458</v>
      </c>
      <c r="D3041" s="1" t="str">
        <f t="shared" si="493"/>
        <v>21:0150</v>
      </c>
      <c r="E3041" t="s">
        <v>11582</v>
      </c>
      <c r="F3041" t="s">
        <v>11583</v>
      </c>
      <c r="H3041">
        <v>55.413780000000003</v>
      </c>
      <c r="I3041">
        <v>-129.8762582</v>
      </c>
      <c r="J3041" s="1" t="str">
        <f t="shared" si="494"/>
        <v>NGR bulk stream sediment</v>
      </c>
      <c r="K3041" s="1" t="str">
        <f t="shared" si="495"/>
        <v>&lt;177 micron (NGR)</v>
      </c>
      <c r="L3041">
        <v>29</v>
      </c>
      <c r="M3041" t="s">
        <v>43</v>
      </c>
      <c r="N3041">
        <v>532</v>
      </c>
      <c r="O3041">
        <v>3</v>
      </c>
    </row>
    <row r="3042" spans="1:15" hidden="1" x14ac:dyDescent="0.3">
      <c r="A3042" t="s">
        <v>11584</v>
      </c>
      <c r="B3042" t="s">
        <v>11585</v>
      </c>
      <c r="C3042" s="1" t="str">
        <f t="shared" si="492"/>
        <v>21:0458</v>
      </c>
      <c r="D3042" s="1" t="str">
        <f t="shared" si="493"/>
        <v>21:0150</v>
      </c>
      <c r="E3042" t="s">
        <v>11586</v>
      </c>
      <c r="F3042" t="s">
        <v>11587</v>
      </c>
      <c r="H3042">
        <v>55.402733900000001</v>
      </c>
      <c r="I3042">
        <v>-129.8612272</v>
      </c>
      <c r="J3042" s="1" t="str">
        <f t="shared" si="494"/>
        <v>NGR bulk stream sediment</v>
      </c>
      <c r="K3042" s="1" t="str">
        <f t="shared" si="495"/>
        <v>&lt;177 micron (NGR)</v>
      </c>
      <c r="L3042">
        <v>29</v>
      </c>
      <c r="M3042" t="s">
        <v>48</v>
      </c>
      <c r="N3042">
        <v>533</v>
      </c>
      <c r="O3042">
        <v>4</v>
      </c>
    </row>
    <row r="3043" spans="1:15" hidden="1" x14ac:dyDescent="0.3">
      <c r="A3043" t="s">
        <v>11588</v>
      </c>
      <c r="B3043" t="s">
        <v>11589</v>
      </c>
      <c r="C3043" s="1" t="str">
        <f t="shared" si="492"/>
        <v>21:0458</v>
      </c>
      <c r="D3043" s="1" t="str">
        <f t="shared" si="493"/>
        <v>21:0150</v>
      </c>
      <c r="E3043" t="s">
        <v>11590</v>
      </c>
      <c r="F3043" t="s">
        <v>11591</v>
      </c>
      <c r="H3043">
        <v>55.393691199999999</v>
      </c>
      <c r="I3043">
        <v>-129.8512551</v>
      </c>
      <c r="J3043" s="1" t="str">
        <f t="shared" si="494"/>
        <v>NGR bulk stream sediment</v>
      </c>
      <c r="K3043" s="1" t="str">
        <f t="shared" si="495"/>
        <v>&lt;177 micron (NGR)</v>
      </c>
      <c r="L3043">
        <v>29</v>
      </c>
      <c r="M3043" t="s">
        <v>53</v>
      </c>
      <c r="N3043">
        <v>534</v>
      </c>
      <c r="O3043">
        <v>4</v>
      </c>
    </row>
    <row r="3044" spans="1:15" hidden="1" x14ac:dyDescent="0.3">
      <c r="A3044" t="s">
        <v>11592</v>
      </c>
      <c r="B3044" t="s">
        <v>11593</v>
      </c>
      <c r="C3044" s="1" t="str">
        <f t="shared" si="492"/>
        <v>21:0458</v>
      </c>
      <c r="D3044" s="1" t="str">
        <f t="shared" si="493"/>
        <v>21:0150</v>
      </c>
      <c r="E3044" t="s">
        <v>11574</v>
      </c>
      <c r="F3044" t="s">
        <v>11594</v>
      </c>
      <c r="H3044">
        <v>55.740438400000002</v>
      </c>
      <c r="I3044">
        <v>-129.62085759999999</v>
      </c>
      <c r="J3044" s="1" t="str">
        <f t="shared" si="494"/>
        <v>NGR bulk stream sediment</v>
      </c>
      <c r="K3044" s="1" t="str">
        <f t="shared" si="495"/>
        <v>&lt;177 micron (NGR)</v>
      </c>
      <c r="L3044">
        <v>29</v>
      </c>
      <c r="M3044" t="s">
        <v>72</v>
      </c>
      <c r="N3044">
        <v>535</v>
      </c>
      <c r="O3044">
        <v>2</v>
      </c>
    </row>
    <row r="3045" spans="1:15" hidden="1" x14ac:dyDescent="0.3">
      <c r="A3045" t="s">
        <v>11595</v>
      </c>
      <c r="B3045" t="s">
        <v>11596</v>
      </c>
      <c r="C3045" s="1" t="str">
        <f t="shared" si="492"/>
        <v>21:0458</v>
      </c>
      <c r="D3045" s="1" t="str">
        <f t="shared" si="493"/>
        <v>21:0150</v>
      </c>
      <c r="E3045" t="s">
        <v>11597</v>
      </c>
      <c r="F3045" t="s">
        <v>11598</v>
      </c>
      <c r="H3045">
        <v>55.732232400000001</v>
      </c>
      <c r="I3045">
        <v>-129.59398909999999</v>
      </c>
      <c r="J3045" s="1" t="str">
        <f t="shared" si="494"/>
        <v>NGR bulk stream sediment</v>
      </c>
      <c r="K3045" s="1" t="str">
        <f t="shared" si="495"/>
        <v>&lt;177 micron (NGR)</v>
      </c>
      <c r="L3045">
        <v>29</v>
      </c>
      <c r="M3045" t="s">
        <v>58</v>
      </c>
      <c r="N3045">
        <v>536</v>
      </c>
      <c r="O3045">
        <v>4</v>
      </c>
    </row>
    <row r="3046" spans="1:15" hidden="1" x14ac:dyDescent="0.3">
      <c r="A3046" t="s">
        <v>11599</v>
      </c>
      <c r="B3046" t="s">
        <v>11600</v>
      </c>
      <c r="C3046" s="1" t="str">
        <f t="shared" si="492"/>
        <v>21:0458</v>
      </c>
      <c r="D3046" s="1" t="str">
        <f>HYPERLINK("https://geochem.nrcan.gc.ca/cdogs/content/svy/svy_e.htm", "")</f>
        <v/>
      </c>
      <c r="G3046" s="1" t="str">
        <f>HYPERLINK("https://geochem.nrcan.gc.ca/cdogs/content/cr_/cr_00119_e.htm", "119")</f>
        <v>119</v>
      </c>
      <c r="J3046" t="s">
        <v>31</v>
      </c>
      <c r="K3046" t="s">
        <v>32</v>
      </c>
      <c r="L3046">
        <v>29</v>
      </c>
      <c r="M3046" t="s">
        <v>33</v>
      </c>
      <c r="N3046">
        <v>537</v>
      </c>
      <c r="O3046">
        <v>4</v>
      </c>
    </row>
    <row r="3047" spans="1:15" hidden="1" x14ac:dyDescent="0.3">
      <c r="A3047" t="s">
        <v>11601</v>
      </c>
      <c r="B3047" t="s">
        <v>11602</v>
      </c>
      <c r="C3047" s="1" t="str">
        <f t="shared" si="492"/>
        <v>21:0458</v>
      </c>
      <c r="D3047" s="1" t="str">
        <f t="shared" ref="D3047:D3061" si="496">HYPERLINK("https://geochem.nrcan.gc.ca/cdogs/content/svy/svy210150_e.htm", "21:0150")</f>
        <v>21:0150</v>
      </c>
      <c r="E3047" t="s">
        <v>11603</v>
      </c>
      <c r="F3047" t="s">
        <v>11604</v>
      </c>
      <c r="H3047">
        <v>55.719303199999999</v>
      </c>
      <c r="I3047">
        <v>-129.57290449999999</v>
      </c>
      <c r="J3047" s="1" t="str">
        <f t="shared" ref="J3047:J3061" si="497">HYPERLINK("https://geochem.nrcan.gc.ca/cdogs/content/kwd/kwd020030_e.htm", "NGR bulk stream sediment")</f>
        <v>NGR bulk stream sediment</v>
      </c>
      <c r="K3047" s="1" t="str">
        <f t="shared" ref="K3047:K3061" si="498">HYPERLINK("https://geochem.nrcan.gc.ca/cdogs/content/kwd/kwd080006_e.htm", "&lt;177 micron (NGR)")</f>
        <v>&lt;177 micron (NGR)</v>
      </c>
      <c r="L3047">
        <v>29</v>
      </c>
      <c r="M3047" t="s">
        <v>24</v>
      </c>
      <c r="N3047">
        <v>538</v>
      </c>
      <c r="O3047">
        <v>4</v>
      </c>
    </row>
    <row r="3048" spans="1:15" hidden="1" x14ac:dyDescent="0.3">
      <c r="A3048" t="s">
        <v>11605</v>
      </c>
      <c r="B3048" t="s">
        <v>11606</v>
      </c>
      <c r="C3048" s="1" t="str">
        <f t="shared" si="492"/>
        <v>21:0458</v>
      </c>
      <c r="D3048" s="1" t="str">
        <f t="shared" si="496"/>
        <v>21:0150</v>
      </c>
      <c r="E3048" t="s">
        <v>11603</v>
      </c>
      <c r="F3048" t="s">
        <v>11607</v>
      </c>
      <c r="H3048">
        <v>55.719303199999999</v>
      </c>
      <c r="I3048">
        <v>-129.57290449999999</v>
      </c>
      <c r="J3048" s="1" t="str">
        <f t="shared" si="497"/>
        <v>NGR bulk stream sediment</v>
      </c>
      <c r="K3048" s="1" t="str">
        <f t="shared" si="498"/>
        <v>&lt;177 micron (NGR)</v>
      </c>
      <c r="L3048">
        <v>29</v>
      </c>
      <c r="M3048" t="s">
        <v>28</v>
      </c>
      <c r="N3048">
        <v>539</v>
      </c>
      <c r="O3048">
        <v>4</v>
      </c>
    </row>
    <row r="3049" spans="1:15" hidden="1" x14ac:dyDescent="0.3">
      <c r="A3049" t="s">
        <v>11608</v>
      </c>
      <c r="B3049" t="s">
        <v>11609</v>
      </c>
      <c r="C3049" s="1" t="str">
        <f t="shared" si="492"/>
        <v>21:0458</v>
      </c>
      <c r="D3049" s="1" t="str">
        <f t="shared" si="496"/>
        <v>21:0150</v>
      </c>
      <c r="E3049" t="s">
        <v>11610</v>
      </c>
      <c r="F3049" t="s">
        <v>11611</v>
      </c>
      <c r="H3049">
        <v>55.747120199999998</v>
      </c>
      <c r="I3049">
        <v>-129.5597266</v>
      </c>
      <c r="J3049" s="1" t="str">
        <f t="shared" si="497"/>
        <v>NGR bulk stream sediment</v>
      </c>
      <c r="K3049" s="1" t="str">
        <f t="shared" si="498"/>
        <v>&lt;177 micron (NGR)</v>
      </c>
      <c r="L3049">
        <v>29</v>
      </c>
      <c r="M3049" t="s">
        <v>63</v>
      </c>
      <c r="N3049">
        <v>540</v>
      </c>
      <c r="O3049">
        <v>4</v>
      </c>
    </row>
    <row r="3050" spans="1:15" hidden="1" x14ac:dyDescent="0.3">
      <c r="A3050" t="s">
        <v>11612</v>
      </c>
      <c r="B3050" t="s">
        <v>11613</v>
      </c>
      <c r="C3050" s="1" t="str">
        <f t="shared" si="492"/>
        <v>21:0458</v>
      </c>
      <c r="D3050" s="1" t="str">
        <f t="shared" si="496"/>
        <v>21:0150</v>
      </c>
      <c r="E3050" t="s">
        <v>11614</v>
      </c>
      <c r="F3050" t="s">
        <v>11615</v>
      </c>
      <c r="H3050">
        <v>55.757744500000001</v>
      </c>
      <c r="I3050">
        <v>-129.5746049</v>
      </c>
      <c r="J3050" s="1" t="str">
        <f t="shared" si="497"/>
        <v>NGR bulk stream sediment</v>
      </c>
      <c r="K3050" s="1" t="str">
        <f t="shared" si="498"/>
        <v>&lt;177 micron (NGR)</v>
      </c>
      <c r="L3050">
        <v>29</v>
      </c>
      <c r="M3050" t="s">
        <v>68</v>
      </c>
      <c r="N3050">
        <v>541</v>
      </c>
      <c r="O3050">
        <v>3</v>
      </c>
    </row>
    <row r="3051" spans="1:15" hidden="1" x14ac:dyDescent="0.3">
      <c r="A3051" t="s">
        <v>11616</v>
      </c>
      <c r="B3051" t="s">
        <v>11617</v>
      </c>
      <c r="C3051" s="1" t="str">
        <f t="shared" si="492"/>
        <v>21:0458</v>
      </c>
      <c r="D3051" s="1" t="str">
        <f t="shared" si="496"/>
        <v>21:0150</v>
      </c>
      <c r="E3051" t="s">
        <v>11618</v>
      </c>
      <c r="F3051" t="s">
        <v>11619</v>
      </c>
      <c r="H3051">
        <v>55.760131399999999</v>
      </c>
      <c r="I3051">
        <v>-129.54158810000001</v>
      </c>
      <c r="J3051" s="1" t="str">
        <f t="shared" si="497"/>
        <v>NGR bulk stream sediment</v>
      </c>
      <c r="K3051" s="1" t="str">
        <f t="shared" si="498"/>
        <v>&lt;177 micron (NGR)</v>
      </c>
      <c r="L3051">
        <v>29</v>
      </c>
      <c r="M3051" t="s">
        <v>77</v>
      </c>
      <c r="N3051">
        <v>542</v>
      </c>
      <c r="O3051">
        <v>3</v>
      </c>
    </row>
    <row r="3052" spans="1:15" hidden="1" x14ac:dyDescent="0.3">
      <c r="A3052" t="s">
        <v>11620</v>
      </c>
      <c r="B3052" t="s">
        <v>11621</v>
      </c>
      <c r="C3052" s="1" t="str">
        <f t="shared" si="492"/>
        <v>21:0458</v>
      </c>
      <c r="D3052" s="1" t="str">
        <f t="shared" si="496"/>
        <v>21:0150</v>
      </c>
      <c r="E3052" t="s">
        <v>11622</v>
      </c>
      <c r="F3052" t="s">
        <v>11623</v>
      </c>
      <c r="H3052">
        <v>55.7604769</v>
      </c>
      <c r="I3052">
        <v>-129.52187939999999</v>
      </c>
      <c r="J3052" s="1" t="str">
        <f t="shared" si="497"/>
        <v>NGR bulk stream sediment</v>
      </c>
      <c r="K3052" s="1" t="str">
        <f t="shared" si="498"/>
        <v>&lt;177 micron (NGR)</v>
      </c>
      <c r="L3052">
        <v>29</v>
      </c>
      <c r="M3052" t="s">
        <v>82</v>
      </c>
      <c r="N3052">
        <v>543</v>
      </c>
    </row>
    <row r="3053" spans="1:15" hidden="1" x14ac:dyDescent="0.3">
      <c r="A3053" t="s">
        <v>11624</v>
      </c>
      <c r="B3053" t="s">
        <v>11625</v>
      </c>
      <c r="C3053" s="1" t="str">
        <f t="shared" si="492"/>
        <v>21:0458</v>
      </c>
      <c r="D3053" s="1" t="str">
        <f t="shared" si="496"/>
        <v>21:0150</v>
      </c>
      <c r="E3053" t="s">
        <v>11626</v>
      </c>
      <c r="F3053" t="s">
        <v>11627</v>
      </c>
      <c r="H3053">
        <v>55.741090200000002</v>
      </c>
      <c r="I3053">
        <v>-129.5376737</v>
      </c>
      <c r="J3053" s="1" t="str">
        <f t="shared" si="497"/>
        <v>NGR bulk stream sediment</v>
      </c>
      <c r="K3053" s="1" t="str">
        <f t="shared" si="498"/>
        <v>&lt;177 micron (NGR)</v>
      </c>
      <c r="L3053">
        <v>29</v>
      </c>
      <c r="M3053" t="s">
        <v>87</v>
      </c>
      <c r="N3053">
        <v>544</v>
      </c>
      <c r="O3053">
        <v>3</v>
      </c>
    </row>
    <row r="3054" spans="1:15" hidden="1" x14ac:dyDescent="0.3">
      <c r="A3054" t="s">
        <v>11628</v>
      </c>
      <c r="B3054" t="s">
        <v>11629</v>
      </c>
      <c r="C3054" s="1" t="str">
        <f t="shared" si="492"/>
        <v>21:0458</v>
      </c>
      <c r="D3054" s="1" t="str">
        <f t="shared" si="496"/>
        <v>21:0150</v>
      </c>
      <c r="E3054" t="s">
        <v>11630</v>
      </c>
      <c r="F3054" t="s">
        <v>11631</v>
      </c>
      <c r="H3054">
        <v>55.741463400000001</v>
      </c>
      <c r="I3054">
        <v>-129.54272829999999</v>
      </c>
      <c r="J3054" s="1" t="str">
        <f t="shared" si="497"/>
        <v>NGR bulk stream sediment</v>
      </c>
      <c r="K3054" s="1" t="str">
        <f t="shared" si="498"/>
        <v>&lt;177 micron (NGR)</v>
      </c>
      <c r="L3054">
        <v>29</v>
      </c>
      <c r="M3054" t="s">
        <v>92</v>
      </c>
      <c r="N3054">
        <v>545</v>
      </c>
      <c r="O3054">
        <v>2</v>
      </c>
    </row>
    <row r="3055" spans="1:15" hidden="1" x14ac:dyDescent="0.3">
      <c r="A3055" t="s">
        <v>11632</v>
      </c>
      <c r="B3055" t="s">
        <v>11633</v>
      </c>
      <c r="C3055" s="1" t="str">
        <f t="shared" si="492"/>
        <v>21:0458</v>
      </c>
      <c r="D3055" s="1" t="str">
        <f t="shared" si="496"/>
        <v>21:0150</v>
      </c>
      <c r="E3055" t="s">
        <v>11634</v>
      </c>
      <c r="F3055" t="s">
        <v>11635</v>
      </c>
      <c r="H3055">
        <v>55.737112600000003</v>
      </c>
      <c r="I3055">
        <v>-129.54518390000001</v>
      </c>
      <c r="J3055" s="1" t="str">
        <f t="shared" si="497"/>
        <v>NGR bulk stream sediment</v>
      </c>
      <c r="K3055" s="1" t="str">
        <f t="shared" si="498"/>
        <v>&lt;177 micron (NGR)</v>
      </c>
      <c r="L3055">
        <v>29</v>
      </c>
      <c r="M3055" t="s">
        <v>97</v>
      </c>
      <c r="N3055">
        <v>546</v>
      </c>
      <c r="O3055">
        <v>4</v>
      </c>
    </row>
    <row r="3056" spans="1:15" hidden="1" x14ac:dyDescent="0.3">
      <c r="A3056" t="s">
        <v>11636</v>
      </c>
      <c r="B3056" t="s">
        <v>11637</v>
      </c>
      <c r="C3056" s="1" t="str">
        <f t="shared" si="492"/>
        <v>21:0458</v>
      </c>
      <c r="D3056" s="1" t="str">
        <f t="shared" si="496"/>
        <v>21:0150</v>
      </c>
      <c r="E3056" t="s">
        <v>11638</v>
      </c>
      <c r="F3056" t="s">
        <v>11639</v>
      </c>
      <c r="H3056">
        <v>55.731041699999999</v>
      </c>
      <c r="I3056">
        <v>-129.5300019</v>
      </c>
      <c r="J3056" s="1" t="str">
        <f t="shared" si="497"/>
        <v>NGR bulk stream sediment</v>
      </c>
      <c r="K3056" s="1" t="str">
        <f t="shared" si="498"/>
        <v>&lt;177 micron (NGR)</v>
      </c>
      <c r="L3056">
        <v>29</v>
      </c>
      <c r="M3056" t="s">
        <v>102</v>
      </c>
      <c r="N3056">
        <v>547</v>
      </c>
      <c r="O3056">
        <v>2</v>
      </c>
    </row>
    <row r="3057" spans="1:15" hidden="1" x14ac:dyDescent="0.3">
      <c r="A3057" t="s">
        <v>11640</v>
      </c>
      <c r="B3057" t="s">
        <v>11641</v>
      </c>
      <c r="C3057" s="1" t="str">
        <f t="shared" si="492"/>
        <v>21:0458</v>
      </c>
      <c r="D3057" s="1" t="str">
        <f t="shared" si="496"/>
        <v>21:0150</v>
      </c>
      <c r="E3057" t="s">
        <v>11642</v>
      </c>
      <c r="F3057" t="s">
        <v>11643</v>
      </c>
      <c r="H3057">
        <v>55.719468599999999</v>
      </c>
      <c r="I3057">
        <v>-129.53619560000001</v>
      </c>
      <c r="J3057" s="1" t="str">
        <f t="shared" si="497"/>
        <v>NGR bulk stream sediment</v>
      </c>
      <c r="K3057" s="1" t="str">
        <f t="shared" si="498"/>
        <v>&lt;177 micron (NGR)</v>
      </c>
      <c r="L3057">
        <v>29</v>
      </c>
      <c r="M3057" t="s">
        <v>107</v>
      </c>
      <c r="N3057">
        <v>548</v>
      </c>
      <c r="O3057">
        <v>4</v>
      </c>
    </row>
    <row r="3058" spans="1:15" hidden="1" x14ac:dyDescent="0.3">
      <c r="A3058" t="s">
        <v>11644</v>
      </c>
      <c r="B3058" t="s">
        <v>11645</v>
      </c>
      <c r="C3058" s="1" t="str">
        <f t="shared" si="492"/>
        <v>21:0458</v>
      </c>
      <c r="D3058" s="1" t="str">
        <f t="shared" si="496"/>
        <v>21:0150</v>
      </c>
      <c r="E3058" t="s">
        <v>11646</v>
      </c>
      <c r="F3058" t="s">
        <v>11647</v>
      </c>
      <c r="H3058">
        <v>55.745595600000001</v>
      </c>
      <c r="I3058">
        <v>-129.47103749999999</v>
      </c>
      <c r="J3058" s="1" t="str">
        <f t="shared" si="497"/>
        <v>NGR bulk stream sediment</v>
      </c>
      <c r="K3058" s="1" t="str">
        <f t="shared" si="498"/>
        <v>&lt;177 micron (NGR)</v>
      </c>
      <c r="L3058">
        <v>29</v>
      </c>
      <c r="M3058" t="s">
        <v>112</v>
      </c>
      <c r="N3058">
        <v>549</v>
      </c>
      <c r="O3058">
        <v>2</v>
      </c>
    </row>
    <row r="3059" spans="1:15" hidden="1" x14ac:dyDescent="0.3">
      <c r="A3059" t="s">
        <v>11648</v>
      </c>
      <c r="B3059" t="s">
        <v>11649</v>
      </c>
      <c r="C3059" s="1" t="str">
        <f t="shared" si="492"/>
        <v>21:0458</v>
      </c>
      <c r="D3059" s="1" t="str">
        <f t="shared" si="496"/>
        <v>21:0150</v>
      </c>
      <c r="E3059" t="s">
        <v>11650</v>
      </c>
      <c r="F3059" t="s">
        <v>11651</v>
      </c>
      <c r="H3059">
        <v>55.656725399999999</v>
      </c>
      <c r="I3059">
        <v>-129.5614377</v>
      </c>
      <c r="J3059" s="1" t="str">
        <f t="shared" si="497"/>
        <v>NGR bulk stream sediment</v>
      </c>
      <c r="K3059" s="1" t="str">
        <f t="shared" si="498"/>
        <v>&lt;177 micron (NGR)</v>
      </c>
      <c r="L3059">
        <v>30</v>
      </c>
      <c r="M3059" t="s">
        <v>19</v>
      </c>
      <c r="N3059">
        <v>550</v>
      </c>
      <c r="O3059">
        <v>1</v>
      </c>
    </row>
    <row r="3060" spans="1:15" hidden="1" x14ac:dyDescent="0.3">
      <c r="A3060" t="s">
        <v>11652</v>
      </c>
      <c r="B3060" t="s">
        <v>11653</v>
      </c>
      <c r="C3060" s="1" t="str">
        <f t="shared" si="492"/>
        <v>21:0458</v>
      </c>
      <c r="D3060" s="1" t="str">
        <f t="shared" si="496"/>
        <v>21:0150</v>
      </c>
      <c r="E3060" t="s">
        <v>11654</v>
      </c>
      <c r="F3060" t="s">
        <v>11655</v>
      </c>
      <c r="H3060">
        <v>55.731425100000003</v>
      </c>
      <c r="I3060">
        <v>-129.50503710000001</v>
      </c>
      <c r="J3060" s="1" t="str">
        <f t="shared" si="497"/>
        <v>NGR bulk stream sediment</v>
      </c>
      <c r="K3060" s="1" t="str">
        <f t="shared" si="498"/>
        <v>&lt;177 micron (NGR)</v>
      </c>
      <c r="L3060">
        <v>30</v>
      </c>
      <c r="M3060" t="s">
        <v>38</v>
      </c>
      <c r="N3060">
        <v>551</v>
      </c>
      <c r="O3060">
        <v>2</v>
      </c>
    </row>
    <row r="3061" spans="1:15" hidden="1" x14ac:dyDescent="0.3">
      <c r="A3061" t="s">
        <v>11656</v>
      </c>
      <c r="B3061" t="s">
        <v>11657</v>
      </c>
      <c r="C3061" s="1" t="str">
        <f t="shared" si="492"/>
        <v>21:0458</v>
      </c>
      <c r="D3061" s="1" t="str">
        <f t="shared" si="496"/>
        <v>21:0150</v>
      </c>
      <c r="E3061" t="s">
        <v>11658</v>
      </c>
      <c r="F3061" t="s">
        <v>11659</v>
      </c>
      <c r="H3061">
        <v>55.730512400000002</v>
      </c>
      <c r="I3061">
        <v>-129.47481809999999</v>
      </c>
      <c r="J3061" s="1" t="str">
        <f t="shared" si="497"/>
        <v>NGR bulk stream sediment</v>
      </c>
      <c r="K3061" s="1" t="str">
        <f t="shared" si="498"/>
        <v>&lt;177 micron (NGR)</v>
      </c>
      <c r="L3061">
        <v>30</v>
      </c>
      <c r="M3061" t="s">
        <v>43</v>
      </c>
      <c r="N3061">
        <v>552</v>
      </c>
      <c r="O3061">
        <v>2</v>
      </c>
    </row>
    <row r="3062" spans="1:15" hidden="1" x14ac:dyDescent="0.3">
      <c r="A3062" t="s">
        <v>11660</v>
      </c>
      <c r="B3062" t="s">
        <v>11661</v>
      </c>
      <c r="C3062" s="1" t="str">
        <f t="shared" si="492"/>
        <v>21:0458</v>
      </c>
      <c r="D3062" s="1" t="str">
        <f>HYPERLINK("https://geochem.nrcan.gc.ca/cdogs/content/svy/svy_e.htm", "")</f>
        <v/>
      </c>
      <c r="G3062" s="1" t="str">
        <f>HYPERLINK("https://geochem.nrcan.gc.ca/cdogs/content/cr_/cr_00119_e.htm", "119")</f>
        <v>119</v>
      </c>
      <c r="J3062" t="s">
        <v>31</v>
      </c>
      <c r="K3062" t="s">
        <v>32</v>
      </c>
      <c r="L3062">
        <v>30</v>
      </c>
      <c r="M3062" t="s">
        <v>33</v>
      </c>
      <c r="N3062">
        <v>553</v>
      </c>
      <c r="O3062">
        <v>3</v>
      </c>
    </row>
    <row r="3063" spans="1:15" hidden="1" x14ac:dyDescent="0.3">
      <c r="A3063" t="s">
        <v>11662</v>
      </c>
      <c r="B3063" t="s">
        <v>11663</v>
      </c>
      <c r="C3063" s="1" t="str">
        <f t="shared" si="492"/>
        <v>21:0458</v>
      </c>
      <c r="D3063" s="1" t="str">
        <f t="shared" ref="D3063:D3079" si="499">HYPERLINK("https://geochem.nrcan.gc.ca/cdogs/content/svy/svy210150_e.htm", "21:0150")</f>
        <v>21:0150</v>
      </c>
      <c r="E3063" t="s">
        <v>11664</v>
      </c>
      <c r="F3063" t="s">
        <v>11665</v>
      </c>
      <c r="H3063">
        <v>55.724973200000001</v>
      </c>
      <c r="I3063">
        <v>-129.50512800000001</v>
      </c>
      <c r="J3063" s="1" t="str">
        <f t="shared" ref="J3063:J3079" si="500">HYPERLINK("https://geochem.nrcan.gc.ca/cdogs/content/kwd/kwd020030_e.htm", "NGR bulk stream sediment")</f>
        <v>NGR bulk stream sediment</v>
      </c>
      <c r="K3063" s="1" t="str">
        <f t="shared" ref="K3063:K3079" si="501">HYPERLINK("https://geochem.nrcan.gc.ca/cdogs/content/kwd/kwd080006_e.htm", "&lt;177 micron (NGR)")</f>
        <v>&lt;177 micron (NGR)</v>
      </c>
      <c r="L3063">
        <v>30</v>
      </c>
      <c r="M3063" t="s">
        <v>48</v>
      </c>
      <c r="N3063">
        <v>554</v>
      </c>
      <c r="O3063">
        <v>1</v>
      </c>
    </row>
    <row r="3064" spans="1:15" hidden="1" x14ac:dyDescent="0.3">
      <c r="A3064" t="s">
        <v>11666</v>
      </c>
      <c r="B3064" t="s">
        <v>11667</v>
      </c>
      <c r="C3064" s="1" t="str">
        <f t="shared" si="492"/>
        <v>21:0458</v>
      </c>
      <c r="D3064" s="1" t="str">
        <f t="shared" si="499"/>
        <v>21:0150</v>
      </c>
      <c r="E3064" t="s">
        <v>11668</v>
      </c>
      <c r="F3064" t="s">
        <v>11669</v>
      </c>
      <c r="H3064">
        <v>55.699981999999999</v>
      </c>
      <c r="I3064">
        <v>-129.5144449</v>
      </c>
      <c r="J3064" s="1" t="str">
        <f t="shared" si="500"/>
        <v>NGR bulk stream sediment</v>
      </c>
      <c r="K3064" s="1" t="str">
        <f t="shared" si="501"/>
        <v>&lt;177 micron (NGR)</v>
      </c>
      <c r="L3064">
        <v>30</v>
      </c>
      <c r="M3064" t="s">
        <v>53</v>
      </c>
      <c r="N3064">
        <v>555</v>
      </c>
      <c r="O3064">
        <v>1</v>
      </c>
    </row>
    <row r="3065" spans="1:15" hidden="1" x14ac:dyDescent="0.3">
      <c r="A3065" t="s">
        <v>11670</v>
      </c>
      <c r="B3065" t="s">
        <v>11671</v>
      </c>
      <c r="C3065" s="1" t="str">
        <f t="shared" si="492"/>
        <v>21:0458</v>
      </c>
      <c r="D3065" s="1" t="str">
        <f t="shared" si="499"/>
        <v>21:0150</v>
      </c>
      <c r="E3065" t="s">
        <v>11672</v>
      </c>
      <c r="F3065" t="s">
        <v>11673</v>
      </c>
      <c r="H3065">
        <v>55.693022200000001</v>
      </c>
      <c r="I3065">
        <v>-129.50482289999999</v>
      </c>
      <c r="J3065" s="1" t="str">
        <f t="shared" si="500"/>
        <v>NGR bulk stream sediment</v>
      </c>
      <c r="K3065" s="1" t="str">
        <f t="shared" si="501"/>
        <v>&lt;177 micron (NGR)</v>
      </c>
      <c r="L3065">
        <v>30</v>
      </c>
      <c r="M3065" t="s">
        <v>58</v>
      </c>
      <c r="N3065">
        <v>556</v>
      </c>
      <c r="O3065">
        <v>2</v>
      </c>
    </row>
    <row r="3066" spans="1:15" hidden="1" x14ac:dyDescent="0.3">
      <c r="A3066" t="s">
        <v>11674</v>
      </c>
      <c r="B3066" t="s">
        <v>11675</v>
      </c>
      <c r="C3066" s="1" t="str">
        <f t="shared" si="492"/>
        <v>21:0458</v>
      </c>
      <c r="D3066" s="1" t="str">
        <f t="shared" si="499"/>
        <v>21:0150</v>
      </c>
      <c r="E3066" t="s">
        <v>11650</v>
      </c>
      <c r="F3066" t="s">
        <v>11676</v>
      </c>
      <c r="H3066">
        <v>55.656725399999999</v>
      </c>
      <c r="I3066">
        <v>-129.5614377</v>
      </c>
      <c r="J3066" s="1" t="str">
        <f t="shared" si="500"/>
        <v>NGR bulk stream sediment</v>
      </c>
      <c r="K3066" s="1" t="str">
        <f t="shared" si="501"/>
        <v>&lt;177 micron (NGR)</v>
      </c>
      <c r="L3066">
        <v>30</v>
      </c>
      <c r="M3066" t="s">
        <v>72</v>
      </c>
      <c r="N3066">
        <v>557</v>
      </c>
      <c r="O3066">
        <v>1</v>
      </c>
    </row>
    <row r="3067" spans="1:15" hidden="1" x14ac:dyDescent="0.3">
      <c r="A3067" t="s">
        <v>11677</v>
      </c>
      <c r="B3067" t="s">
        <v>11678</v>
      </c>
      <c r="C3067" s="1" t="str">
        <f t="shared" si="492"/>
        <v>21:0458</v>
      </c>
      <c r="D3067" s="1" t="str">
        <f t="shared" si="499"/>
        <v>21:0150</v>
      </c>
      <c r="E3067" t="s">
        <v>11679</v>
      </c>
      <c r="F3067" t="s">
        <v>11680</v>
      </c>
      <c r="H3067">
        <v>55.671765200000003</v>
      </c>
      <c r="I3067">
        <v>-129.5380328</v>
      </c>
      <c r="J3067" s="1" t="str">
        <f t="shared" si="500"/>
        <v>NGR bulk stream sediment</v>
      </c>
      <c r="K3067" s="1" t="str">
        <f t="shared" si="501"/>
        <v>&lt;177 micron (NGR)</v>
      </c>
      <c r="L3067">
        <v>30</v>
      </c>
      <c r="M3067" t="s">
        <v>63</v>
      </c>
      <c r="N3067">
        <v>558</v>
      </c>
      <c r="O3067">
        <v>1</v>
      </c>
    </row>
    <row r="3068" spans="1:15" hidden="1" x14ac:dyDescent="0.3">
      <c r="A3068" t="s">
        <v>11681</v>
      </c>
      <c r="B3068" t="s">
        <v>11682</v>
      </c>
      <c r="C3068" s="1" t="str">
        <f t="shared" si="492"/>
        <v>21:0458</v>
      </c>
      <c r="D3068" s="1" t="str">
        <f t="shared" si="499"/>
        <v>21:0150</v>
      </c>
      <c r="E3068" t="s">
        <v>11683</v>
      </c>
      <c r="F3068" t="s">
        <v>11684</v>
      </c>
      <c r="H3068">
        <v>55.689804100000003</v>
      </c>
      <c r="I3068">
        <v>-129.51809589999999</v>
      </c>
      <c r="J3068" s="1" t="str">
        <f t="shared" si="500"/>
        <v>NGR bulk stream sediment</v>
      </c>
      <c r="K3068" s="1" t="str">
        <f t="shared" si="501"/>
        <v>&lt;177 micron (NGR)</v>
      </c>
      <c r="L3068">
        <v>30</v>
      </c>
      <c r="M3068" t="s">
        <v>24</v>
      </c>
      <c r="N3068">
        <v>559</v>
      </c>
      <c r="O3068">
        <v>2</v>
      </c>
    </row>
    <row r="3069" spans="1:15" hidden="1" x14ac:dyDescent="0.3">
      <c r="A3069" t="s">
        <v>11685</v>
      </c>
      <c r="B3069" t="s">
        <v>11686</v>
      </c>
      <c r="C3069" s="1" t="str">
        <f t="shared" si="492"/>
        <v>21:0458</v>
      </c>
      <c r="D3069" s="1" t="str">
        <f t="shared" si="499"/>
        <v>21:0150</v>
      </c>
      <c r="E3069" t="s">
        <v>11683</v>
      </c>
      <c r="F3069" t="s">
        <v>11687</v>
      </c>
      <c r="H3069">
        <v>55.689804100000003</v>
      </c>
      <c r="I3069">
        <v>-129.51809589999999</v>
      </c>
      <c r="J3069" s="1" t="str">
        <f t="shared" si="500"/>
        <v>NGR bulk stream sediment</v>
      </c>
      <c r="K3069" s="1" t="str">
        <f t="shared" si="501"/>
        <v>&lt;177 micron (NGR)</v>
      </c>
      <c r="L3069">
        <v>30</v>
      </c>
      <c r="M3069" t="s">
        <v>28</v>
      </c>
      <c r="N3069">
        <v>560</v>
      </c>
      <c r="O3069">
        <v>2</v>
      </c>
    </row>
    <row r="3070" spans="1:15" hidden="1" x14ac:dyDescent="0.3">
      <c r="A3070" t="s">
        <v>11688</v>
      </c>
      <c r="B3070" t="s">
        <v>11689</v>
      </c>
      <c r="C3070" s="1" t="str">
        <f t="shared" si="492"/>
        <v>21:0458</v>
      </c>
      <c r="D3070" s="1" t="str">
        <f t="shared" si="499"/>
        <v>21:0150</v>
      </c>
      <c r="E3070" t="s">
        <v>11690</v>
      </c>
      <c r="F3070" t="s">
        <v>11691</v>
      </c>
      <c r="H3070">
        <v>55.679307299999998</v>
      </c>
      <c r="I3070">
        <v>-129.46933780000001</v>
      </c>
      <c r="J3070" s="1" t="str">
        <f t="shared" si="500"/>
        <v>NGR bulk stream sediment</v>
      </c>
      <c r="K3070" s="1" t="str">
        <f t="shared" si="501"/>
        <v>&lt;177 micron (NGR)</v>
      </c>
      <c r="L3070">
        <v>30</v>
      </c>
      <c r="M3070" t="s">
        <v>68</v>
      </c>
      <c r="N3070">
        <v>561</v>
      </c>
      <c r="O3070">
        <v>2</v>
      </c>
    </row>
    <row r="3071" spans="1:15" hidden="1" x14ac:dyDescent="0.3">
      <c r="A3071" t="s">
        <v>11692</v>
      </c>
      <c r="B3071" t="s">
        <v>11693</v>
      </c>
      <c r="C3071" s="1" t="str">
        <f t="shared" si="492"/>
        <v>21:0458</v>
      </c>
      <c r="D3071" s="1" t="str">
        <f t="shared" si="499"/>
        <v>21:0150</v>
      </c>
      <c r="E3071" t="s">
        <v>11694</v>
      </c>
      <c r="F3071" t="s">
        <v>11695</v>
      </c>
      <c r="H3071">
        <v>55.674374</v>
      </c>
      <c r="I3071">
        <v>-129.4740961</v>
      </c>
      <c r="J3071" s="1" t="str">
        <f t="shared" si="500"/>
        <v>NGR bulk stream sediment</v>
      </c>
      <c r="K3071" s="1" t="str">
        <f t="shared" si="501"/>
        <v>&lt;177 micron (NGR)</v>
      </c>
      <c r="L3071">
        <v>30</v>
      </c>
      <c r="M3071" t="s">
        <v>77</v>
      </c>
      <c r="N3071">
        <v>562</v>
      </c>
      <c r="O3071">
        <v>3</v>
      </c>
    </row>
    <row r="3072" spans="1:15" hidden="1" x14ac:dyDescent="0.3">
      <c r="A3072" t="s">
        <v>11696</v>
      </c>
      <c r="B3072" t="s">
        <v>11697</v>
      </c>
      <c r="C3072" s="1" t="str">
        <f t="shared" si="492"/>
        <v>21:0458</v>
      </c>
      <c r="D3072" s="1" t="str">
        <f t="shared" si="499"/>
        <v>21:0150</v>
      </c>
      <c r="E3072" t="s">
        <v>11698</v>
      </c>
      <c r="F3072" t="s">
        <v>11699</v>
      </c>
      <c r="H3072">
        <v>55.677335499999998</v>
      </c>
      <c r="I3072">
        <v>-129.46567200000001</v>
      </c>
      <c r="J3072" s="1" t="str">
        <f t="shared" si="500"/>
        <v>NGR bulk stream sediment</v>
      </c>
      <c r="K3072" s="1" t="str">
        <f t="shared" si="501"/>
        <v>&lt;177 micron (NGR)</v>
      </c>
      <c r="L3072">
        <v>30</v>
      </c>
      <c r="M3072" t="s">
        <v>82</v>
      </c>
      <c r="N3072">
        <v>563</v>
      </c>
      <c r="O3072">
        <v>2</v>
      </c>
    </row>
    <row r="3073" spans="1:15" hidden="1" x14ac:dyDescent="0.3">
      <c r="A3073" t="s">
        <v>11700</v>
      </c>
      <c r="B3073" t="s">
        <v>11701</v>
      </c>
      <c r="C3073" s="1" t="str">
        <f t="shared" si="492"/>
        <v>21:0458</v>
      </c>
      <c r="D3073" s="1" t="str">
        <f t="shared" si="499"/>
        <v>21:0150</v>
      </c>
      <c r="E3073" t="s">
        <v>11702</v>
      </c>
      <c r="F3073" t="s">
        <v>11703</v>
      </c>
      <c r="H3073">
        <v>55.646361900000002</v>
      </c>
      <c r="I3073">
        <v>-129.4630986</v>
      </c>
      <c r="J3073" s="1" t="str">
        <f t="shared" si="500"/>
        <v>NGR bulk stream sediment</v>
      </c>
      <c r="K3073" s="1" t="str">
        <f t="shared" si="501"/>
        <v>&lt;177 micron (NGR)</v>
      </c>
      <c r="L3073">
        <v>30</v>
      </c>
      <c r="M3073" t="s">
        <v>87</v>
      </c>
      <c r="N3073">
        <v>564</v>
      </c>
      <c r="O3073">
        <v>3</v>
      </c>
    </row>
    <row r="3074" spans="1:15" hidden="1" x14ac:dyDescent="0.3">
      <c r="A3074" t="s">
        <v>11704</v>
      </c>
      <c r="B3074" t="s">
        <v>11705</v>
      </c>
      <c r="C3074" s="1" t="str">
        <f t="shared" si="492"/>
        <v>21:0458</v>
      </c>
      <c r="D3074" s="1" t="str">
        <f t="shared" si="499"/>
        <v>21:0150</v>
      </c>
      <c r="E3074" t="s">
        <v>11706</v>
      </c>
      <c r="F3074" t="s">
        <v>11707</v>
      </c>
      <c r="H3074">
        <v>55.6445182</v>
      </c>
      <c r="I3074">
        <v>-129.45630700000001</v>
      </c>
      <c r="J3074" s="1" t="str">
        <f t="shared" si="500"/>
        <v>NGR bulk stream sediment</v>
      </c>
      <c r="K3074" s="1" t="str">
        <f t="shared" si="501"/>
        <v>&lt;177 micron (NGR)</v>
      </c>
      <c r="L3074">
        <v>30</v>
      </c>
      <c r="M3074" t="s">
        <v>92</v>
      </c>
      <c r="N3074">
        <v>565</v>
      </c>
      <c r="O3074">
        <v>2</v>
      </c>
    </row>
    <row r="3075" spans="1:15" hidden="1" x14ac:dyDescent="0.3">
      <c r="A3075" t="s">
        <v>11708</v>
      </c>
      <c r="B3075" t="s">
        <v>11709</v>
      </c>
      <c r="C3075" s="1" t="str">
        <f t="shared" si="492"/>
        <v>21:0458</v>
      </c>
      <c r="D3075" s="1" t="str">
        <f t="shared" si="499"/>
        <v>21:0150</v>
      </c>
      <c r="E3075" t="s">
        <v>11710</v>
      </c>
      <c r="F3075" t="s">
        <v>11711</v>
      </c>
      <c r="H3075">
        <v>55.639130999999999</v>
      </c>
      <c r="I3075">
        <v>-129.4599432</v>
      </c>
      <c r="J3075" s="1" t="str">
        <f t="shared" si="500"/>
        <v>NGR bulk stream sediment</v>
      </c>
      <c r="K3075" s="1" t="str">
        <f t="shared" si="501"/>
        <v>&lt;177 micron (NGR)</v>
      </c>
      <c r="L3075">
        <v>30</v>
      </c>
      <c r="M3075" t="s">
        <v>97</v>
      </c>
      <c r="N3075">
        <v>566</v>
      </c>
      <c r="O3075">
        <v>1</v>
      </c>
    </row>
    <row r="3076" spans="1:15" hidden="1" x14ac:dyDescent="0.3">
      <c r="A3076" t="s">
        <v>11712</v>
      </c>
      <c r="B3076" t="s">
        <v>11713</v>
      </c>
      <c r="C3076" s="1" t="str">
        <f t="shared" si="492"/>
        <v>21:0458</v>
      </c>
      <c r="D3076" s="1" t="str">
        <f t="shared" si="499"/>
        <v>21:0150</v>
      </c>
      <c r="E3076" t="s">
        <v>11714</v>
      </c>
      <c r="F3076" t="s">
        <v>11715</v>
      </c>
      <c r="H3076">
        <v>55.6330381</v>
      </c>
      <c r="I3076">
        <v>-129.48785699999999</v>
      </c>
      <c r="J3076" s="1" t="str">
        <f t="shared" si="500"/>
        <v>NGR bulk stream sediment</v>
      </c>
      <c r="K3076" s="1" t="str">
        <f t="shared" si="501"/>
        <v>&lt;177 micron (NGR)</v>
      </c>
      <c r="L3076">
        <v>30</v>
      </c>
      <c r="M3076" t="s">
        <v>102</v>
      </c>
      <c r="N3076">
        <v>567</v>
      </c>
      <c r="O3076">
        <v>3</v>
      </c>
    </row>
    <row r="3077" spans="1:15" hidden="1" x14ac:dyDescent="0.3">
      <c r="A3077" t="s">
        <v>11716</v>
      </c>
      <c r="B3077" t="s">
        <v>11717</v>
      </c>
      <c r="C3077" s="1" t="str">
        <f t="shared" si="492"/>
        <v>21:0458</v>
      </c>
      <c r="D3077" s="1" t="str">
        <f t="shared" si="499"/>
        <v>21:0150</v>
      </c>
      <c r="E3077" t="s">
        <v>11718</v>
      </c>
      <c r="F3077" t="s">
        <v>11719</v>
      </c>
      <c r="H3077">
        <v>55.644218000000002</v>
      </c>
      <c r="I3077">
        <v>-129.49875950000001</v>
      </c>
      <c r="J3077" s="1" t="str">
        <f t="shared" si="500"/>
        <v>NGR bulk stream sediment</v>
      </c>
      <c r="K3077" s="1" t="str">
        <f t="shared" si="501"/>
        <v>&lt;177 micron (NGR)</v>
      </c>
      <c r="L3077">
        <v>30</v>
      </c>
      <c r="M3077" t="s">
        <v>107</v>
      </c>
      <c r="N3077">
        <v>568</v>
      </c>
      <c r="O3077">
        <v>3</v>
      </c>
    </row>
    <row r="3078" spans="1:15" hidden="1" x14ac:dyDescent="0.3">
      <c r="A3078" t="s">
        <v>11720</v>
      </c>
      <c r="B3078" t="s">
        <v>11721</v>
      </c>
      <c r="C3078" s="1" t="str">
        <f t="shared" si="492"/>
        <v>21:0458</v>
      </c>
      <c r="D3078" s="1" t="str">
        <f t="shared" si="499"/>
        <v>21:0150</v>
      </c>
      <c r="E3078" t="s">
        <v>11722</v>
      </c>
      <c r="F3078" t="s">
        <v>11723</v>
      </c>
      <c r="H3078">
        <v>55.657260399999998</v>
      </c>
      <c r="I3078">
        <v>-129.52170989999999</v>
      </c>
      <c r="J3078" s="1" t="str">
        <f t="shared" si="500"/>
        <v>NGR bulk stream sediment</v>
      </c>
      <c r="K3078" s="1" t="str">
        <f t="shared" si="501"/>
        <v>&lt;177 micron (NGR)</v>
      </c>
      <c r="L3078">
        <v>30</v>
      </c>
      <c r="M3078" t="s">
        <v>112</v>
      </c>
      <c r="N3078">
        <v>569</v>
      </c>
      <c r="O3078">
        <v>1</v>
      </c>
    </row>
    <row r="3079" spans="1:15" hidden="1" x14ac:dyDescent="0.3">
      <c r="A3079" t="s">
        <v>11724</v>
      </c>
      <c r="B3079" t="s">
        <v>11725</v>
      </c>
      <c r="C3079" s="1" t="str">
        <f t="shared" si="492"/>
        <v>21:0458</v>
      </c>
      <c r="D3079" s="1" t="str">
        <f t="shared" si="499"/>
        <v>21:0150</v>
      </c>
      <c r="E3079" t="s">
        <v>11726</v>
      </c>
      <c r="F3079" t="s">
        <v>11727</v>
      </c>
      <c r="H3079">
        <v>55.634784400000001</v>
      </c>
      <c r="I3079">
        <v>-129.5303395</v>
      </c>
      <c r="J3079" s="1" t="str">
        <f t="shared" si="500"/>
        <v>NGR bulk stream sediment</v>
      </c>
      <c r="K3079" s="1" t="str">
        <f t="shared" si="501"/>
        <v>&lt;177 micron (NGR)</v>
      </c>
      <c r="L3079">
        <v>31</v>
      </c>
      <c r="M3079" t="s">
        <v>19</v>
      </c>
      <c r="N3079">
        <v>570</v>
      </c>
      <c r="O3079">
        <v>2</v>
      </c>
    </row>
    <row r="3080" spans="1:15" hidden="1" x14ac:dyDescent="0.3">
      <c r="A3080" t="s">
        <v>11728</v>
      </c>
      <c r="B3080" t="s">
        <v>11729</v>
      </c>
      <c r="C3080" s="1" t="str">
        <f t="shared" si="492"/>
        <v>21:0458</v>
      </c>
      <c r="D3080" s="1" t="str">
        <f>HYPERLINK("https://geochem.nrcan.gc.ca/cdogs/content/svy/svy_e.htm", "")</f>
        <v/>
      </c>
      <c r="G3080" s="1" t="str">
        <f>HYPERLINK("https://geochem.nrcan.gc.ca/cdogs/content/cr_/cr_00119_e.htm", "119")</f>
        <v>119</v>
      </c>
      <c r="J3080" t="s">
        <v>31</v>
      </c>
      <c r="K3080" t="s">
        <v>32</v>
      </c>
      <c r="L3080">
        <v>31</v>
      </c>
      <c r="M3080" t="s">
        <v>33</v>
      </c>
      <c r="N3080">
        <v>571</v>
      </c>
      <c r="O3080">
        <v>3</v>
      </c>
    </row>
    <row r="3081" spans="1:15" hidden="1" x14ac:dyDescent="0.3">
      <c r="A3081" t="s">
        <v>11730</v>
      </c>
      <c r="B3081" t="s">
        <v>11731</v>
      </c>
      <c r="C3081" s="1" t="str">
        <f t="shared" si="492"/>
        <v>21:0458</v>
      </c>
      <c r="D3081" s="1" t="str">
        <f t="shared" ref="D3081:D3109" si="502">HYPERLINK("https://geochem.nrcan.gc.ca/cdogs/content/svy/svy210150_e.htm", "21:0150")</f>
        <v>21:0150</v>
      </c>
      <c r="E3081" t="s">
        <v>11732</v>
      </c>
      <c r="F3081" t="s">
        <v>11733</v>
      </c>
      <c r="H3081">
        <v>55.678452299999996</v>
      </c>
      <c r="I3081">
        <v>-129.49930560000001</v>
      </c>
      <c r="J3081" s="1" t="str">
        <f t="shared" ref="J3081:J3109" si="503">HYPERLINK("https://geochem.nrcan.gc.ca/cdogs/content/kwd/kwd020030_e.htm", "NGR bulk stream sediment")</f>
        <v>NGR bulk stream sediment</v>
      </c>
      <c r="K3081" s="1" t="str">
        <f t="shared" ref="K3081:K3109" si="504">HYPERLINK("https://geochem.nrcan.gc.ca/cdogs/content/kwd/kwd080006_e.htm", "&lt;177 micron (NGR)")</f>
        <v>&lt;177 micron (NGR)</v>
      </c>
      <c r="L3081">
        <v>31</v>
      </c>
      <c r="M3081" t="s">
        <v>38</v>
      </c>
      <c r="N3081">
        <v>572</v>
      </c>
      <c r="O3081">
        <v>3</v>
      </c>
    </row>
    <row r="3082" spans="1:15" hidden="1" x14ac:dyDescent="0.3">
      <c r="A3082" t="s">
        <v>11734</v>
      </c>
      <c r="B3082" t="s">
        <v>11735</v>
      </c>
      <c r="C3082" s="1" t="str">
        <f t="shared" si="492"/>
        <v>21:0458</v>
      </c>
      <c r="D3082" s="1" t="str">
        <f t="shared" si="502"/>
        <v>21:0150</v>
      </c>
      <c r="E3082" t="s">
        <v>11726</v>
      </c>
      <c r="F3082" t="s">
        <v>11736</v>
      </c>
      <c r="H3082">
        <v>55.634784400000001</v>
      </c>
      <c r="I3082">
        <v>-129.5303395</v>
      </c>
      <c r="J3082" s="1" t="str">
        <f t="shared" si="503"/>
        <v>NGR bulk stream sediment</v>
      </c>
      <c r="K3082" s="1" t="str">
        <f t="shared" si="504"/>
        <v>&lt;177 micron (NGR)</v>
      </c>
      <c r="L3082">
        <v>31</v>
      </c>
      <c r="M3082" t="s">
        <v>72</v>
      </c>
      <c r="N3082">
        <v>573</v>
      </c>
      <c r="O3082">
        <v>2</v>
      </c>
    </row>
    <row r="3083" spans="1:15" hidden="1" x14ac:dyDescent="0.3">
      <c r="A3083" t="s">
        <v>11737</v>
      </c>
      <c r="B3083" t="s">
        <v>11738</v>
      </c>
      <c r="C3083" s="1" t="str">
        <f t="shared" si="492"/>
        <v>21:0458</v>
      </c>
      <c r="D3083" s="1" t="str">
        <f t="shared" si="502"/>
        <v>21:0150</v>
      </c>
      <c r="E3083" t="s">
        <v>11739</v>
      </c>
      <c r="F3083" t="s">
        <v>11740</v>
      </c>
      <c r="H3083">
        <v>55.637586400000004</v>
      </c>
      <c r="I3083">
        <v>-129.52867950000001</v>
      </c>
      <c r="J3083" s="1" t="str">
        <f t="shared" si="503"/>
        <v>NGR bulk stream sediment</v>
      </c>
      <c r="K3083" s="1" t="str">
        <f t="shared" si="504"/>
        <v>&lt;177 micron (NGR)</v>
      </c>
      <c r="L3083">
        <v>31</v>
      </c>
      <c r="M3083" t="s">
        <v>43</v>
      </c>
      <c r="N3083">
        <v>574</v>
      </c>
      <c r="O3083">
        <v>3</v>
      </c>
    </row>
    <row r="3084" spans="1:15" hidden="1" x14ac:dyDescent="0.3">
      <c r="A3084" t="s">
        <v>11741</v>
      </c>
      <c r="B3084" t="s">
        <v>11742</v>
      </c>
      <c r="C3084" s="1" t="str">
        <f t="shared" si="492"/>
        <v>21:0458</v>
      </c>
      <c r="D3084" s="1" t="str">
        <f t="shared" si="502"/>
        <v>21:0150</v>
      </c>
      <c r="E3084" t="s">
        <v>11743</v>
      </c>
      <c r="F3084" t="s">
        <v>11744</v>
      </c>
      <c r="H3084">
        <v>55.629307599999997</v>
      </c>
      <c r="I3084">
        <v>-129.50149949999999</v>
      </c>
      <c r="J3084" s="1" t="str">
        <f t="shared" si="503"/>
        <v>NGR bulk stream sediment</v>
      </c>
      <c r="K3084" s="1" t="str">
        <f t="shared" si="504"/>
        <v>&lt;177 micron (NGR)</v>
      </c>
      <c r="L3084">
        <v>31</v>
      </c>
      <c r="M3084" t="s">
        <v>48</v>
      </c>
      <c r="N3084">
        <v>575</v>
      </c>
      <c r="O3084">
        <v>2</v>
      </c>
    </row>
    <row r="3085" spans="1:15" hidden="1" x14ac:dyDescent="0.3">
      <c r="A3085" t="s">
        <v>11745</v>
      </c>
      <c r="B3085" t="s">
        <v>11746</v>
      </c>
      <c r="C3085" s="1" t="str">
        <f t="shared" si="492"/>
        <v>21:0458</v>
      </c>
      <c r="D3085" s="1" t="str">
        <f t="shared" si="502"/>
        <v>21:0150</v>
      </c>
      <c r="E3085" t="s">
        <v>11747</v>
      </c>
      <c r="F3085" t="s">
        <v>11748</v>
      </c>
      <c r="H3085">
        <v>55.613449699999997</v>
      </c>
      <c r="I3085">
        <v>-129.50079529999999</v>
      </c>
      <c r="J3085" s="1" t="str">
        <f t="shared" si="503"/>
        <v>NGR bulk stream sediment</v>
      </c>
      <c r="K3085" s="1" t="str">
        <f t="shared" si="504"/>
        <v>&lt;177 micron (NGR)</v>
      </c>
      <c r="L3085">
        <v>31</v>
      </c>
      <c r="M3085" t="s">
        <v>53</v>
      </c>
      <c r="N3085">
        <v>576</v>
      </c>
      <c r="O3085">
        <v>2</v>
      </c>
    </row>
    <row r="3086" spans="1:15" hidden="1" x14ac:dyDescent="0.3">
      <c r="A3086" t="s">
        <v>11749</v>
      </c>
      <c r="B3086" t="s">
        <v>11750</v>
      </c>
      <c r="C3086" s="1" t="str">
        <f t="shared" ref="C3086:C3149" si="505">HYPERLINK("https://geochem.nrcan.gc.ca/cdogs/content/bdl/bdl210458_e.htm", "21:0458")</f>
        <v>21:0458</v>
      </c>
      <c r="D3086" s="1" t="str">
        <f t="shared" si="502"/>
        <v>21:0150</v>
      </c>
      <c r="E3086" t="s">
        <v>11751</v>
      </c>
      <c r="F3086" t="s">
        <v>11752</v>
      </c>
      <c r="H3086">
        <v>55.596180199999999</v>
      </c>
      <c r="I3086">
        <v>-129.50680080000001</v>
      </c>
      <c r="J3086" s="1" t="str">
        <f t="shared" si="503"/>
        <v>NGR bulk stream sediment</v>
      </c>
      <c r="K3086" s="1" t="str">
        <f t="shared" si="504"/>
        <v>&lt;177 micron (NGR)</v>
      </c>
      <c r="L3086">
        <v>31</v>
      </c>
      <c r="M3086" t="s">
        <v>58</v>
      </c>
      <c r="N3086">
        <v>577</v>
      </c>
      <c r="O3086">
        <v>2</v>
      </c>
    </row>
    <row r="3087" spans="1:15" hidden="1" x14ac:dyDescent="0.3">
      <c r="A3087" t="s">
        <v>11753</v>
      </c>
      <c r="B3087" t="s">
        <v>11754</v>
      </c>
      <c r="C3087" s="1" t="str">
        <f t="shared" si="505"/>
        <v>21:0458</v>
      </c>
      <c r="D3087" s="1" t="str">
        <f t="shared" si="502"/>
        <v>21:0150</v>
      </c>
      <c r="E3087" t="s">
        <v>11755</v>
      </c>
      <c r="F3087" t="s">
        <v>11756</v>
      </c>
      <c r="H3087">
        <v>55.580177800000001</v>
      </c>
      <c r="I3087">
        <v>-129.48184069999999</v>
      </c>
      <c r="J3087" s="1" t="str">
        <f t="shared" si="503"/>
        <v>NGR bulk stream sediment</v>
      </c>
      <c r="K3087" s="1" t="str">
        <f t="shared" si="504"/>
        <v>&lt;177 micron (NGR)</v>
      </c>
      <c r="L3087">
        <v>31</v>
      </c>
      <c r="M3087" t="s">
        <v>63</v>
      </c>
      <c r="N3087">
        <v>578</v>
      </c>
      <c r="O3087">
        <v>1</v>
      </c>
    </row>
    <row r="3088" spans="1:15" hidden="1" x14ac:dyDescent="0.3">
      <c r="A3088" t="s">
        <v>11757</v>
      </c>
      <c r="B3088" t="s">
        <v>11758</v>
      </c>
      <c r="C3088" s="1" t="str">
        <f t="shared" si="505"/>
        <v>21:0458</v>
      </c>
      <c r="D3088" s="1" t="str">
        <f t="shared" si="502"/>
        <v>21:0150</v>
      </c>
      <c r="E3088" t="s">
        <v>11759</v>
      </c>
      <c r="F3088" t="s">
        <v>11760</v>
      </c>
      <c r="H3088">
        <v>55.5729842</v>
      </c>
      <c r="I3088">
        <v>-129.49186539999999</v>
      </c>
      <c r="J3088" s="1" t="str">
        <f t="shared" si="503"/>
        <v>NGR bulk stream sediment</v>
      </c>
      <c r="K3088" s="1" t="str">
        <f t="shared" si="504"/>
        <v>&lt;177 micron (NGR)</v>
      </c>
      <c r="L3088">
        <v>31</v>
      </c>
      <c r="M3088" t="s">
        <v>68</v>
      </c>
      <c r="N3088">
        <v>579</v>
      </c>
      <c r="O3088">
        <v>2</v>
      </c>
    </row>
    <row r="3089" spans="1:15" hidden="1" x14ac:dyDescent="0.3">
      <c r="A3089" t="s">
        <v>11761</v>
      </c>
      <c r="B3089" t="s">
        <v>11762</v>
      </c>
      <c r="C3089" s="1" t="str">
        <f t="shared" si="505"/>
        <v>21:0458</v>
      </c>
      <c r="D3089" s="1" t="str">
        <f t="shared" si="502"/>
        <v>21:0150</v>
      </c>
      <c r="E3089" t="s">
        <v>11763</v>
      </c>
      <c r="F3089" t="s">
        <v>11764</v>
      </c>
      <c r="H3089">
        <v>55.595069600000002</v>
      </c>
      <c r="I3089">
        <v>-129.85596090000001</v>
      </c>
      <c r="J3089" s="1" t="str">
        <f t="shared" si="503"/>
        <v>NGR bulk stream sediment</v>
      </c>
      <c r="K3089" s="1" t="str">
        <f t="shared" si="504"/>
        <v>&lt;177 micron (NGR)</v>
      </c>
      <c r="L3089">
        <v>31</v>
      </c>
      <c r="M3089" t="s">
        <v>77</v>
      </c>
      <c r="N3089">
        <v>580</v>
      </c>
      <c r="O3089">
        <v>5</v>
      </c>
    </row>
    <row r="3090" spans="1:15" hidden="1" x14ac:dyDescent="0.3">
      <c r="A3090" t="s">
        <v>11765</v>
      </c>
      <c r="B3090" t="s">
        <v>11766</v>
      </c>
      <c r="C3090" s="1" t="str">
        <f t="shared" si="505"/>
        <v>21:0458</v>
      </c>
      <c r="D3090" s="1" t="str">
        <f t="shared" si="502"/>
        <v>21:0150</v>
      </c>
      <c r="E3090" t="s">
        <v>11767</v>
      </c>
      <c r="F3090" t="s">
        <v>11768</v>
      </c>
      <c r="H3090">
        <v>55.593604999999997</v>
      </c>
      <c r="I3090">
        <v>-129.86107039999999</v>
      </c>
      <c r="J3090" s="1" t="str">
        <f t="shared" si="503"/>
        <v>NGR bulk stream sediment</v>
      </c>
      <c r="K3090" s="1" t="str">
        <f t="shared" si="504"/>
        <v>&lt;177 micron (NGR)</v>
      </c>
      <c r="L3090">
        <v>31</v>
      </c>
      <c r="M3090" t="s">
        <v>82</v>
      </c>
      <c r="N3090">
        <v>581</v>
      </c>
      <c r="O3090">
        <v>18</v>
      </c>
    </row>
    <row r="3091" spans="1:15" hidden="1" x14ac:dyDescent="0.3">
      <c r="A3091" t="s">
        <v>11769</v>
      </c>
      <c r="B3091" t="s">
        <v>11770</v>
      </c>
      <c r="C3091" s="1" t="str">
        <f t="shared" si="505"/>
        <v>21:0458</v>
      </c>
      <c r="D3091" s="1" t="str">
        <f t="shared" si="502"/>
        <v>21:0150</v>
      </c>
      <c r="E3091" t="s">
        <v>11771</v>
      </c>
      <c r="F3091" t="s">
        <v>11772</v>
      </c>
      <c r="H3091">
        <v>55.582456200000003</v>
      </c>
      <c r="I3091">
        <v>-129.85017429999999</v>
      </c>
      <c r="J3091" s="1" t="str">
        <f t="shared" si="503"/>
        <v>NGR bulk stream sediment</v>
      </c>
      <c r="K3091" s="1" t="str">
        <f t="shared" si="504"/>
        <v>&lt;177 micron (NGR)</v>
      </c>
      <c r="L3091">
        <v>31</v>
      </c>
      <c r="M3091" t="s">
        <v>87</v>
      </c>
      <c r="N3091">
        <v>582</v>
      </c>
      <c r="O3091">
        <v>11</v>
      </c>
    </row>
    <row r="3092" spans="1:15" hidden="1" x14ac:dyDescent="0.3">
      <c r="A3092" t="s">
        <v>11773</v>
      </c>
      <c r="B3092" t="s">
        <v>11774</v>
      </c>
      <c r="C3092" s="1" t="str">
        <f t="shared" si="505"/>
        <v>21:0458</v>
      </c>
      <c r="D3092" s="1" t="str">
        <f t="shared" si="502"/>
        <v>21:0150</v>
      </c>
      <c r="E3092" t="s">
        <v>11775</v>
      </c>
      <c r="F3092" t="s">
        <v>11776</v>
      </c>
      <c r="H3092">
        <v>55.5855921</v>
      </c>
      <c r="I3092">
        <v>-129.84372250000001</v>
      </c>
      <c r="J3092" s="1" t="str">
        <f t="shared" si="503"/>
        <v>NGR bulk stream sediment</v>
      </c>
      <c r="K3092" s="1" t="str">
        <f t="shared" si="504"/>
        <v>&lt;177 micron (NGR)</v>
      </c>
      <c r="L3092">
        <v>31</v>
      </c>
      <c r="M3092" t="s">
        <v>92</v>
      </c>
      <c r="N3092">
        <v>583</v>
      </c>
      <c r="O3092">
        <v>5</v>
      </c>
    </row>
    <row r="3093" spans="1:15" hidden="1" x14ac:dyDescent="0.3">
      <c r="A3093" t="s">
        <v>11777</v>
      </c>
      <c r="B3093" t="s">
        <v>11778</v>
      </c>
      <c r="C3093" s="1" t="str">
        <f t="shared" si="505"/>
        <v>21:0458</v>
      </c>
      <c r="D3093" s="1" t="str">
        <f t="shared" si="502"/>
        <v>21:0150</v>
      </c>
      <c r="E3093" t="s">
        <v>11779</v>
      </c>
      <c r="F3093" t="s">
        <v>11780</v>
      </c>
      <c r="H3093">
        <v>55.382026099999997</v>
      </c>
      <c r="I3093">
        <v>-129.41051010000001</v>
      </c>
      <c r="J3093" s="1" t="str">
        <f t="shared" si="503"/>
        <v>NGR bulk stream sediment</v>
      </c>
      <c r="K3093" s="1" t="str">
        <f t="shared" si="504"/>
        <v>&lt;177 micron (NGR)</v>
      </c>
      <c r="L3093">
        <v>31</v>
      </c>
      <c r="M3093" t="s">
        <v>97</v>
      </c>
      <c r="N3093">
        <v>584</v>
      </c>
      <c r="O3093">
        <v>1</v>
      </c>
    </row>
    <row r="3094" spans="1:15" hidden="1" x14ac:dyDescent="0.3">
      <c r="A3094" t="s">
        <v>11781</v>
      </c>
      <c r="B3094" t="s">
        <v>11782</v>
      </c>
      <c r="C3094" s="1" t="str">
        <f t="shared" si="505"/>
        <v>21:0458</v>
      </c>
      <c r="D3094" s="1" t="str">
        <f t="shared" si="502"/>
        <v>21:0150</v>
      </c>
      <c r="E3094" t="s">
        <v>11783</v>
      </c>
      <c r="F3094" t="s">
        <v>11784</v>
      </c>
      <c r="H3094">
        <v>55.381130900000002</v>
      </c>
      <c r="I3094">
        <v>-129.4173179</v>
      </c>
      <c r="J3094" s="1" t="str">
        <f t="shared" si="503"/>
        <v>NGR bulk stream sediment</v>
      </c>
      <c r="K3094" s="1" t="str">
        <f t="shared" si="504"/>
        <v>&lt;177 micron (NGR)</v>
      </c>
      <c r="L3094">
        <v>31</v>
      </c>
      <c r="M3094" t="s">
        <v>102</v>
      </c>
      <c r="N3094">
        <v>585</v>
      </c>
      <c r="O3094">
        <v>1</v>
      </c>
    </row>
    <row r="3095" spans="1:15" hidden="1" x14ac:dyDescent="0.3">
      <c r="A3095" t="s">
        <v>11785</v>
      </c>
      <c r="B3095" t="s">
        <v>11786</v>
      </c>
      <c r="C3095" s="1" t="str">
        <f t="shared" si="505"/>
        <v>21:0458</v>
      </c>
      <c r="D3095" s="1" t="str">
        <f t="shared" si="502"/>
        <v>21:0150</v>
      </c>
      <c r="E3095" t="s">
        <v>11787</v>
      </c>
      <c r="F3095" t="s">
        <v>11788</v>
      </c>
      <c r="H3095">
        <v>55.3927233</v>
      </c>
      <c r="I3095">
        <v>-129.39325640000001</v>
      </c>
      <c r="J3095" s="1" t="str">
        <f t="shared" si="503"/>
        <v>NGR bulk stream sediment</v>
      </c>
      <c r="K3095" s="1" t="str">
        <f t="shared" si="504"/>
        <v>&lt;177 micron (NGR)</v>
      </c>
      <c r="L3095">
        <v>31</v>
      </c>
      <c r="M3095" t="s">
        <v>107</v>
      </c>
      <c r="N3095">
        <v>586</v>
      </c>
      <c r="O3095">
        <v>2</v>
      </c>
    </row>
    <row r="3096" spans="1:15" hidden="1" x14ac:dyDescent="0.3">
      <c r="A3096" t="s">
        <v>11789</v>
      </c>
      <c r="B3096" t="s">
        <v>11790</v>
      </c>
      <c r="C3096" s="1" t="str">
        <f t="shared" si="505"/>
        <v>21:0458</v>
      </c>
      <c r="D3096" s="1" t="str">
        <f t="shared" si="502"/>
        <v>21:0150</v>
      </c>
      <c r="E3096" t="s">
        <v>11791</v>
      </c>
      <c r="F3096" t="s">
        <v>11792</v>
      </c>
      <c r="H3096">
        <v>55.400129200000002</v>
      </c>
      <c r="I3096">
        <v>-129.38445619999999</v>
      </c>
      <c r="J3096" s="1" t="str">
        <f t="shared" si="503"/>
        <v>NGR bulk stream sediment</v>
      </c>
      <c r="K3096" s="1" t="str">
        <f t="shared" si="504"/>
        <v>&lt;177 micron (NGR)</v>
      </c>
      <c r="L3096">
        <v>31</v>
      </c>
      <c r="M3096" t="s">
        <v>112</v>
      </c>
      <c r="N3096">
        <v>587</v>
      </c>
      <c r="O3096">
        <v>2</v>
      </c>
    </row>
    <row r="3097" spans="1:15" hidden="1" x14ac:dyDescent="0.3">
      <c r="A3097" t="s">
        <v>11793</v>
      </c>
      <c r="B3097" t="s">
        <v>11794</v>
      </c>
      <c r="C3097" s="1" t="str">
        <f t="shared" si="505"/>
        <v>21:0458</v>
      </c>
      <c r="D3097" s="1" t="str">
        <f t="shared" si="502"/>
        <v>21:0150</v>
      </c>
      <c r="E3097" t="s">
        <v>11795</v>
      </c>
      <c r="F3097" t="s">
        <v>11796</v>
      </c>
      <c r="H3097">
        <v>55.4003443</v>
      </c>
      <c r="I3097">
        <v>-129.376138</v>
      </c>
      <c r="J3097" s="1" t="str">
        <f t="shared" si="503"/>
        <v>NGR bulk stream sediment</v>
      </c>
      <c r="K3097" s="1" t="str">
        <f t="shared" si="504"/>
        <v>&lt;177 micron (NGR)</v>
      </c>
      <c r="L3097">
        <v>31</v>
      </c>
      <c r="M3097" t="s">
        <v>800</v>
      </c>
      <c r="N3097">
        <v>588</v>
      </c>
      <c r="O3097">
        <v>2</v>
      </c>
    </row>
    <row r="3098" spans="1:15" hidden="1" x14ac:dyDescent="0.3">
      <c r="A3098" t="s">
        <v>11797</v>
      </c>
      <c r="B3098" t="s">
        <v>11798</v>
      </c>
      <c r="C3098" s="1" t="str">
        <f t="shared" si="505"/>
        <v>21:0458</v>
      </c>
      <c r="D3098" s="1" t="str">
        <f t="shared" si="502"/>
        <v>21:0150</v>
      </c>
      <c r="E3098" t="s">
        <v>11799</v>
      </c>
      <c r="F3098" t="s">
        <v>11800</v>
      </c>
      <c r="H3098">
        <v>55.412071400000002</v>
      </c>
      <c r="I3098">
        <v>-129.35816510000001</v>
      </c>
      <c r="J3098" s="1" t="str">
        <f t="shared" si="503"/>
        <v>NGR bulk stream sediment</v>
      </c>
      <c r="K3098" s="1" t="str">
        <f t="shared" si="504"/>
        <v>&lt;177 micron (NGR)</v>
      </c>
      <c r="L3098">
        <v>31</v>
      </c>
      <c r="M3098" t="s">
        <v>11801</v>
      </c>
      <c r="N3098">
        <v>589</v>
      </c>
      <c r="O3098">
        <v>2</v>
      </c>
    </row>
    <row r="3099" spans="1:15" hidden="1" x14ac:dyDescent="0.3">
      <c r="A3099" t="s">
        <v>11802</v>
      </c>
      <c r="B3099" t="s">
        <v>11803</v>
      </c>
      <c r="C3099" s="1" t="str">
        <f t="shared" si="505"/>
        <v>21:0458</v>
      </c>
      <c r="D3099" s="1" t="str">
        <f t="shared" si="502"/>
        <v>21:0150</v>
      </c>
      <c r="E3099" t="s">
        <v>11804</v>
      </c>
      <c r="F3099" t="s">
        <v>11805</v>
      </c>
      <c r="H3099">
        <v>55.429865100000001</v>
      </c>
      <c r="I3099">
        <v>-129.24088040000001</v>
      </c>
      <c r="J3099" s="1" t="str">
        <f t="shared" si="503"/>
        <v>NGR bulk stream sediment</v>
      </c>
      <c r="K3099" s="1" t="str">
        <f t="shared" si="504"/>
        <v>&lt;177 micron (NGR)</v>
      </c>
      <c r="L3099">
        <v>32</v>
      </c>
      <c r="M3099" t="s">
        <v>19</v>
      </c>
      <c r="N3099">
        <v>590</v>
      </c>
      <c r="O3099">
        <v>2</v>
      </c>
    </row>
    <row r="3100" spans="1:15" hidden="1" x14ac:dyDescent="0.3">
      <c r="A3100" t="s">
        <v>11806</v>
      </c>
      <c r="B3100" t="s">
        <v>11807</v>
      </c>
      <c r="C3100" s="1" t="str">
        <f t="shared" si="505"/>
        <v>21:0458</v>
      </c>
      <c r="D3100" s="1" t="str">
        <f t="shared" si="502"/>
        <v>21:0150</v>
      </c>
      <c r="E3100" t="s">
        <v>11808</v>
      </c>
      <c r="F3100" t="s">
        <v>11809</v>
      </c>
      <c r="H3100">
        <v>55.419398899999997</v>
      </c>
      <c r="I3100">
        <v>-129.32829659999999</v>
      </c>
      <c r="J3100" s="1" t="str">
        <f t="shared" si="503"/>
        <v>NGR bulk stream sediment</v>
      </c>
      <c r="K3100" s="1" t="str">
        <f t="shared" si="504"/>
        <v>&lt;177 micron (NGR)</v>
      </c>
      <c r="L3100">
        <v>32</v>
      </c>
      <c r="M3100" t="s">
        <v>24</v>
      </c>
      <c r="N3100">
        <v>591</v>
      </c>
      <c r="O3100">
        <v>2</v>
      </c>
    </row>
    <row r="3101" spans="1:15" hidden="1" x14ac:dyDescent="0.3">
      <c r="A3101" t="s">
        <v>11810</v>
      </c>
      <c r="B3101" t="s">
        <v>11811</v>
      </c>
      <c r="C3101" s="1" t="str">
        <f t="shared" si="505"/>
        <v>21:0458</v>
      </c>
      <c r="D3101" s="1" t="str">
        <f t="shared" si="502"/>
        <v>21:0150</v>
      </c>
      <c r="E3101" t="s">
        <v>11808</v>
      </c>
      <c r="F3101" t="s">
        <v>11812</v>
      </c>
      <c r="H3101">
        <v>55.419398899999997</v>
      </c>
      <c r="I3101">
        <v>-129.32829659999999</v>
      </c>
      <c r="J3101" s="1" t="str">
        <f t="shared" si="503"/>
        <v>NGR bulk stream sediment</v>
      </c>
      <c r="K3101" s="1" t="str">
        <f t="shared" si="504"/>
        <v>&lt;177 micron (NGR)</v>
      </c>
      <c r="L3101">
        <v>32</v>
      </c>
      <c r="M3101" t="s">
        <v>28</v>
      </c>
      <c r="N3101">
        <v>592</v>
      </c>
      <c r="O3101">
        <v>2</v>
      </c>
    </row>
    <row r="3102" spans="1:15" hidden="1" x14ac:dyDescent="0.3">
      <c r="A3102" t="s">
        <v>11813</v>
      </c>
      <c r="B3102" t="s">
        <v>11814</v>
      </c>
      <c r="C3102" s="1" t="str">
        <f t="shared" si="505"/>
        <v>21:0458</v>
      </c>
      <c r="D3102" s="1" t="str">
        <f t="shared" si="502"/>
        <v>21:0150</v>
      </c>
      <c r="E3102" t="s">
        <v>11804</v>
      </c>
      <c r="F3102" t="s">
        <v>11815</v>
      </c>
      <c r="H3102">
        <v>55.429865100000001</v>
      </c>
      <c r="I3102">
        <v>-129.24088040000001</v>
      </c>
      <c r="J3102" s="1" t="str">
        <f t="shared" si="503"/>
        <v>NGR bulk stream sediment</v>
      </c>
      <c r="K3102" s="1" t="str">
        <f t="shared" si="504"/>
        <v>&lt;177 micron (NGR)</v>
      </c>
      <c r="L3102">
        <v>32</v>
      </c>
      <c r="M3102" t="s">
        <v>72</v>
      </c>
      <c r="N3102">
        <v>593</v>
      </c>
      <c r="O3102">
        <v>2</v>
      </c>
    </row>
    <row r="3103" spans="1:15" hidden="1" x14ac:dyDescent="0.3">
      <c r="A3103" t="s">
        <v>11816</v>
      </c>
      <c r="B3103" t="s">
        <v>11817</v>
      </c>
      <c r="C3103" s="1" t="str">
        <f t="shared" si="505"/>
        <v>21:0458</v>
      </c>
      <c r="D3103" s="1" t="str">
        <f t="shared" si="502"/>
        <v>21:0150</v>
      </c>
      <c r="E3103" t="s">
        <v>11818</v>
      </c>
      <c r="F3103" t="s">
        <v>11819</v>
      </c>
      <c r="H3103">
        <v>55.427518999999997</v>
      </c>
      <c r="I3103">
        <v>-129.28689829999999</v>
      </c>
      <c r="J3103" s="1" t="str">
        <f t="shared" si="503"/>
        <v>NGR bulk stream sediment</v>
      </c>
      <c r="K3103" s="1" t="str">
        <f t="shared" si="504"/>
        <v>&lt;177 micron (NGR)</v>
      </c>
      <c r="L3103">
        <v>32</v>
      </c>
      <c r="M3103" t="s">
        <v>38</v>
      </c>
      <c r="N3103">
        <v>594</v>
      </c>
      <c r="O3103">
        <v>2</v>
      </c>
    </row>
    <row r="3104" spans="1:15" hidden="1" x14ac:dyDescent="0.3">
      <c r="A3104" t="s">
        <v>11820</v>
      </c>
      <c r="B3104" t="s">
        <v>11821</v>
      </c>
      <c r="C3104" s="1" t="str">
        <f t="shared" si="505"/>
        <v>21:0458</v>
      </c>
      <c r="D3104" s="1" t="str">
        <f t="shared" si="502"/>
        <v>21:0150</v>
      </c>
      <c r="E3104" t="s">
        <v>11822</v>
      </c>
      <c r="F3104" t="s">
        <v>11823</v>
      </c>
      <c r="H3104">
        <v>55.433715300000003</v>
      </c>
      <c r="I3104">
        <v>-129.1869619</v>
      </c>
      <c r="J3104" s="1" t="str">
        <f t="shared" si="503"/>
        <v>NGR bulk stream sediment</v>
      </c>
      <c r="K3104" s="1" t="str">
        <f t="shared" si="504"/>
        <v>&lt;177 micron (NGR)</v>
      </c>
      <c r="L3104">
        <v>32</v>
      </c>
      <c r="M3104" t="s">
        <v>43</v>
      </c>
      <c r="N3104">
        <v>595</v>
      </c>
      <c r="O3104">
        <v>2</v>
      </c>
    </row>
    <row r="3105" spans="1:15" hidden="1" x14ac:dyDescent="0.3">
      <c r="A3105" t="s">
        <v>11824</v>
      </c>
      <c r="B3105" t="s">
        <v>11825</v>
      </c>
      <c r="C3105" s="1" t="str">
        <f t="shared" si="505"/>
        <v>21:0458</v>
      </c>
      <c r="D3105" s="1" t="str">
        <f t="shared" si="502"/>
        <v>21:0150</v>
      </c>
      <c r="E3105" t="s">
        <v>11826</v>
      </c>
      <c r="F3105" t="s">
        <v>11827</v>
      </c>
      <c r="H3105">
        <v>55.432759500000003</v>
      </c>
      <c r="I3105">
        <v>-129.16448600000001</v>
      </c>
      <c r="J3105" s="1" t="str">
        <f t="shared" si="503"/>
        <v>NGR bulk stream sediment</v>
      </c>
      <c r="K3105" s="1" t="str">
        <f t="shared" si="504"/>
        <v>&lt;177 micron (NGR)</v>
      </c>
      <c r="L3105">
        <v>32</v>
      </c>
      <c r="M3105" t="s">
        <v>48</v>
      </c>
      <c r="N3105">
        <v>596</v>
      </c>
      <c r="O3105">
        <v>2</v>
      </c>
    </row>
    <row r="3106" spans="1:15" hidden="1" x14ac:dyDescent="0.3">
      <c r="A3106" t="s">
        <v>11828</v>
      </c>
      <c r="B3106" t="s">
        <v>11829</v>
      </c>
      <c r="C3106" s="1" t="str">
        <f t="shared" si="505"/>
        <v>21:0458</v>
      </c>
      <c r="D3106" s="1" t="str">
        <f t="shared" si="502"/>
        <v>21:0150</v>
      </c>
      <c r="E3106" t="s">
        <v>11830</v>
      </c>
      <c r="F3106" t="s">
        <v>11831</v>
      </c>
      <c r="H3106">
        <v>55.4083817</v>
      </c>
      <c r="I3106">
        <v>-129.17177169999999</v>
      </c>
      <c r="J3106" s="1" t="str">
        <f t="shared" si="503"/>
        <v>NGR bulk stream sediment</v>
      </c>
      <c r="K3106" s="1" t="str">
        <f t="shared" si="504"/>
        <v>&lt;177 micron (NGR)</v>
      </c>
      <c r="L3106">
        <v>32</v>
      </c>
      <c r="M3106" t="s">
        <v>53</v>
      </c>
      <c r="N3106">
        <v>597</v>
      </c>
    </row>
    <row r="3107" spans="1:15" hidden="1" x14ac:dyDescent="0.3">
      <c r="A3107" t="s">
        <v>11832</v>
      </c>
      <c r="B3107" t="s">
        <v>11833</v>
      </c>
      <c r="C3107" s="1" t="str">
        <f t="shared" si="505"/>
        <v>21:0458</v>
      </c>
      <c r="D3107" s="1" t="str">
        <f t="shared" si="502"/>
        <v>21:0150</v>
      </c>
      <c r="E3107" t="s">
        <v>11834</v>
      </c>
      <c r="F3107" t="s">
        <v>11835</v>
      </c>
      <c r="H3107">
        <v>55.404395700000002</v>
      </c>
      <c r="I3107">
        <v>-129.14958580000001</v>
      </c>
      <c r="J3107" s="1" t="str">
        <f t="shared" si="503"/>
        <v>NGR bulk stream sediment</v>
      </c>
      <c r="K3107" s="1" t="str">
        <f t="shared" si="504"/>
        <v>&lt;177 micron (NGR)</v>
      </c>
      <c r="L3107">
        <v>32</v>
      </c>
      <c r="M3107" t="s">
        <v>58</v>
      </c>
      <c r="N3107">
        <v>598</v>
      </c>
      <c r="O3107">
        <v>2</v>
      </c>
    </row>
    <row r="3108" spans="1:15" hidden="1" x14ac:dyDescent="0.3">
      <c r="A3108" t="s">
        <v>11836</v>
      </c>
      <c r="B3108" t="s">
        <v>11837</v>
      </c>
      <c r="C3108" s="1" t="str">
        <f t="shared" si="505"/>
        <v>21:0458</v>
      </c>
      <c r="D3108" s="1" t="str">
        <f t="shared" si="502"/>
        <v>21:0150</v>
      </c>
      <c r="E3108" t="s">
        <v>11838</v>
      </c>
      <c r="F3108" t="s">
        <v>11839</v>
      </c>
      <c r="H3108">
        <v>55.4161389</v>
      </c>
      <c r="I3108">
        <v>-129.13436909999999</v>
      </c>
      <c r="J3108" s="1" t="str">
        <f t="shared" si="503"/>
        <v>NGR bulk stream sediment</v>
      </c>
      <c r="K3108" s="1" t="str">
        <f t="shared" si="504"/>
        <v>&lt;177 micron (NGR)</v>
      </c>
      <c r="L3108">
        <v>32</v>
      </c>
      <c r="M3108" t="s">
        <v>63</v>
      </c>
      <c r="N3108">
        <v>599</v>
      </c>
      <c r="O3108">
        <v>2</v>
      </c>
    </row>
    <row r="3109" spans="1:15" hidden="1" x14ac:dyDescent="0.3">
      <c r="A3109" t="s">
        <v>11840</v>
      </c>
      <c r="B3109" t="s">
        <v>11841</v>
      </c>
      <c r="C3109" s="1" t="str">
        <f t="shared" si="505"/>
        <v>21:0458</v>
      </c>
      <c r="D3109" s="1" t="str">
        <f t="shared" si="502"/>
        <v>21:0150</v>
      </c>
      <c r="E3109" t="s">
        <v>11842</v>
      </c>
      <c r="F3109" t="s">
        <v>11843</v>
      </c>
      <c r="H3109">
        <v>55.369485599999997</v>
      </c>
      <c r="I3109">
        <v>-129.13105279999999</v>
      </c>
      <c r="J3109" s="1" t="str">
        <f t="shared" si="503"/>
        <v>NGR bulk stream sediment</v>
      </c>
      <c r="K3109" s="1" t="str">
        <f t="shared" si="504"/>
        <v>&lt;177 micron (NGR)</v>
      </c>
      <c r="L3109">
        <v>32</v>
      </c>
      <c r="M3109" t="s">
        <v>68</v>
      </c>
      <c r="N3109">
        <v>600</v>
      </c>
      <c r="O3109">
        <v>2</v>
      </c>
    </row>
    <row r="3110" spans="1:15" hidden="1" x14ac:dyDescent="0.3">
      <c r="A3110" t="s">
        <v>11844</v>
      </c>
      <c r="B3110" t="s">
        <v>11845</v>
      </c>
      <c r="C3110" s="1" t="str">
        <f t="shared" si="505"/>
        <v>21:0458</v>
      </c>
      <c r="D3110" s="1" t="str">
        <f>HYPERLINK("https://geochem.nrcan.gc.ca/cdogs/content/svy/svy_e.htm", "")</f>
        <v/>
      </c>
      <c r="G3110" s="1" t="str">
        <f>HYPERLINK("https://geochem.nrcan.gc.ca/cdogs/content/cr_/cr_00121_e.htm", "121")</f>
        <v>121</v>
      </c>
      <c r="J3110" t="s">
        <v>31</v>
      </c>
      <c r="K3110" t="s">
        <v>32</v>
      </c>
      <c r="L3110">
        <v>32</v>
      </c>
      <c r="M3110" t="s">
        <v>33</v>
      </c>
      <c r="N3110">
        <v>601</v>
      </c>
      <c r="O3110">
        <v>3</v>
      </c>
    </row>
    <row r="3111" spans="1:15" hidden="1" x14ac:dyDescent="0.3">
      <c r="A3111" t="s">
        <v>11846</v>
      </c>
      <c r="B3111" t="s">
        <v>11847</v>
      </c>
      <c r="C3111" s="1" t="str">
        <f t="shared" si="505"/>
        <v>21:0458</v>
      </c>
      <c r="D3111" s="1" t="str">
        <f t="shared" ref="D3111:D3124" si="506">HYPERLINK("https://geochem.nrcan.gc.ca/cdogs/content/svy/svy210150_e.htm", "21:0150")</f>
        <v>21:0150</v>
      </c>
      <c r="E3111" t="s">
        <v>11848</v>
      </c>
      <c r="F3111" t="s">
        <v>11849</v>
      </c>
      <c r="H3111">
        <v>55.375519699999998</v>
      </c>
      <c r="I3111">
        <v>-129.13430589999999</v>
      </c>
      <c r="J3111" s="1" t="str">
        <f t="shared" ref="J3111:J3124" si="507">HYPERLINK("https://geochem.nrcan.gc.ca/cdogs/content/kwd/kwd020030_e.htm", "NGR bulk stream sediment")</f>
        <v>NGR bulk stream sediment</v>
      </c>
      <c r="K3111" s="1" t="str">
        <f t="shared" ref="K3111:K3124" si="508">HYPERLINK("https://geochem.nrcan.gc.ca/cdogs/content/kwd/kwd080006_e.htm", "&lt;177 micron (NGR)")</f>
        <v>&lt;177 micron (NGR)</v>
      </c>
      <c r="L3111">
        <v>32</v>
      </c>
      <c r="M3111" t="s">
        <v>77</v>
      </c>
      <c r="N3111">
        <v>602</v>
      </c>
      <c r="O3111">
        <v>1</v>
      </c>
    </row>
    <row r="3112" spans="1:15" hidden="1" x14ac:dyDescent="0.3">
      <c r="A3112" t="s">
        <v>11850</v>
      </c>
      <c r="B3112" t="s">
        <v>11851</v>
      </c>
      <c r="C3112" s="1" t="str">
        <f t="shared" si="505"/>
        <v>21:0458</v>
      </c>
      <c r="D3112" s="1" t="str">
        <f t="shared" si="506"/>
        <v>21:0150</v>
      </c>
      <c r="E3112" t="s">
        <v>11852</v>
      </c>
      <c r="F3112" t="s">
        <v>11853</v>
      </c>
      <c r="H3112">
        <v>55.391285199999999</v>
      </c>
      <c r="I3112">
        <v>-129.11059800000001</v>
      </c>
      <c r="J3112" s="1" t="str">
        <f t="shared" si="507"/>
        <v>NGR bulk stream sediment</v>
      </c>
      <c r="K3112" s="1" t="str">
        <f t="shared" si="508"/>
        <v>&lt;177 micron (NGR)</v>
      </c>
      <c r="L3112">
        <v>32</v>
      </c>
      <c r="M3112" t="s">
        <v>82</v>
      </c>
      <c r="N3112">
        <v>603</v>
      </c>
      <c r="O3112">
        <v>2</v>
      </c>
    </row>
    <row r="3113" spans="1:15" hidden="1" x14ac:dyDescent="0.3">
      <c r="A3113" t="s">
        <v>11854</v>
      </c>
      <c r="B3113" t="s">
        <v>11855</v>
      </c>
      <c r="C3113" s="1" t="str">
        <f t="shared" si="505"/>
        <v>21:0458</v>
      </c>
      <c r="D3113" s="1" t="str">
        <f t="shared" si="506"/>
        <v>21:0150</v>
      </c>
      <c r="E3113" t="s">
        <v>11856</v>
      </c>
      <c r="F3113" t="s">
        <v>11857</v>
      </c>
      <c r="H3113">
        <v>55.395847500000002</v>
      </c>
      <c r="I3113">
        <v>-129.06726019999999</v>
      </c>
      <c r="J3113" s="1" t="str">
        <f t="shared" si="507"/>
        <v>NGR bulk stream sediment</v>
      </c>
      <c r="K3113" s="1" t="str">
        <f t="shared" si="508"/>
        <v>&lt;177 micron (NGR)</v>
      </c>
      <c r="L3113">
        <v>32</v>
      </c>
      <c r="M3113" t="s">
        <v>87</v>
      </c>
      <c r="N3113">
        <v>604</v>
      </c>
      <c r="O3113">
        <v>1</v>
      </c>
    </row>
    <row r="3114" spans="1:15" hidden="1" x14ac:dyDescent="0.3">
      <c r="A3114" t="s">
        <v>11858</v>
      </c>
      <c r="B3114" t="s">
        <v>11859</v>
      </c>
      <c r="C3114" s="1" t="str">
        <f t="shared" si="505"/>
        <v>21:0458</v>
      </c>
      <c r="D3114" s="1" t="str">
        <f t="shared" si="506"/>
        <v>21:0150</v>
      </c>
      <c r="E3114" t="s">
        <v>11860</v>
      </c>
      <c r="F3114" t="s">
        <v>11861</v>
      </c>
      <c r="H3114">
        <v>55.4067297</v>
      </c>
      <c r="I3114">
        <v>-129.0495928</v>
      </c>
      <c r="J3114" s="1" t="str">
        <f t="shared" si="507"/>
        <v>NGR bulk stream sediment</v>
      </c>
      <c r="K3114" s="1" t="str">
        <f t="shared" si="508"/>
        <v>&lt;177 micron (NGR)</v>
      </c>
      <c r="L3114">
        <v>32</v>
      </c>
      <c r="M3114" t="s">
        <v>92</v>
      </c>
      <c r="N3114">
        <v>605</v>
      </c>
      <c r="O3114">
        <v>2</v>
      </c>
    </row>
    <row r="3115" spans="1:15" hidden="1" x14ac:dyDescent="0.3">
      <c r="A3115" t="s">
        <v>11862</v>
      </c>
      <c r="B3115" t="s">
        <v>11863</v>
      </c>
      <c r="C3115" s="1" t="str">
        <f t="shared" si="505"/>
        <v>21:0458</v>
      </c>
      <c r="D3115" s="1" t="str">
        <f t="shared" si="506"/>
        <v>21:0150</v>
      </c>
      <c r="E3115" t="s">
        <v>11864</v>
      </c>
      <c r="F3115" t="s">
        <v>11865</v>
      </c>
      <c r="H3115">
        <v>55.373910199999997</v>
      </c>
      <c r="I3115">
        <v>-129.09845129999999</v>
      </c>
      <c r="J3115" s="1" t="str">
        <f t="shared" si="507"/>
        <v>NGR bulk stream sediment</v>
      </c>
      <c r="K3115" s="1" t="str">
        <f t="shared" si="508"/>
        <v>&lt;177 micron (NGR)</v>
      </c>
      <c r="L3115">
        <v>32</v>
      </c>
      <c r="M3115" t="s">
        <v>97</v>
      </c>
      <c r="N3115">
        <v>606</v>
      </c>
      <c r="O3115">
        <v>2</v>
      </c>
    </row>
    <row r="3116" spans="1:15" hidden="1" x14ac:dyDescent="0.3">
      <c r="A3116" t="s">
        <v>11866</v>
      </c>
      <c r="B3116" t="s">
        <v>11867</v>
      </c>
      <c r="C3116" s="1" t="str">
        <f t="shared" si="505"/>
        <v>21:0458</v>
      </c>
      <c r="D3116" s="1" t="str">
        <f t="shared" si="506"/>
        <v>21:0150</v>
      </c>
      <c r="E3116" t="s">
        <v>11868</v>
      </c>
      <c r="F3116" t="s">
        <v>11869</v>
      </c>
      <c r="H3116">
        <v>55.352634100000003</v>
      </c>
      <c r="I3116">
        <v>-129.09818229999999</v>
      </c>
      <c r="J3116" s="1" t="str">
        <f t="shared" si="507"/>
        <v>NGR bulk stream sediment</v>
      </c>
      <c r="K3116" s="1" t="str">
        <f t="shared" si="508"/>
        <v>&lt;177 micron (NGR)</v>
      </c>
      <c r="L3116">
        <v>32</v>
      </c>
      <c r="M3116" t="s">
        <v>102</v>
      </c>
      <c r="N3116">
        <v>607</v>
      </c>
      <c r="O3116">
        <v>2</v>
      </c>
    </row>
    <row r="3117" spans="1:15" hidden="1" x14ac:dyDescent="0.3">
      <c r="A3117" t="s">
        <v>11870</v>
      </c>
      <c r="B3117" t="s">
        <v>11871</v>
      </c>
      <c r="C3117" s="1" t="str">
        <f t="shared" si="505"/>
        <v>21:0458</v>
      </c>
      <c r="D3117" s="1" t="str">
        <f t="shared" si="506"/>
        <v>21:0150</v>
      </c>
      <c r="E3117" t="s">
        <v>11872</v>
      </c>
      <c r="F3117" t="s">
        <v>11873</v>
      </c>
      <c r="H3117">
        <v>55.354704499999997</v>
      </c>
      <c r="I3117">
        <v>-129.13222239999999</v>
      </c>
      <c r="J3117" s="1" t="str">
        <f t="shared" si="507"/>
        <v>NGR bulk stream sediment</v>
      </c>
      <c r="K3117" s="1" t="str">
        <f t="shared" si="508"/>
        <v>&lt;177 micron (NGR)</v>
      </c>
      <c r="L3117">
        <v>32</v>
      </c>
      <c r="M3117" t="s">
        <v>107</v>
      </c>
      <c r="N3117">
        <v>608</v>
      </c>
      <c r="O3117">
        <v>2</v>
      </c>
    </row>
    <row r="3118" spans="1:15" hidden="1" x14ac:dyDescent="0.3">
      <c r="A3118" t="s">
        <v>11874</v>
      </c>
      <c r="B3118" t="s">
        <v>11875</v>
      </c>
      <c r="C3118" s="1" t="str">
        <f t="shared" si="505"/>
        <v>21:0458</v>
      </c>
      <c r="D3118" s="1" t="str">
        <f t="shared" si="506"/>
        <v>21:0150</v>
      </c>
      <c r="E3118" t="s">
        <v>11876</v>
      </c>
      <c r="F3118" t="s">
        <v>11877</v>
      </c>
      <c r="H3118">
        <v>55.495713100000003</v>
      </c>
      <c r="I3118">
        <v>-129.65282569999999</v>
      </c>
      <c r="J3118" s="1" t="str">
        <f t="shared" si="507"/>
        <v>NGR bulk stream sediment</v>
      </c>
      <c r="K3118" s="1" t="str">
        <f t="shared" si="508"/>
        <v>&lt;177 micron (NGR)</v>
      </c>
      <c r="L3118">
        <v>32</v>
      </c>
      <c r="M3118" t="s">
        <v>112</v>
      </c>
      <c r="N3118">
        <v>609</v>
      </c>
    </row>
    <row r="3119" spans="1:15" hidden="1" x14ac:dyDescent="0.3">
      <c r="A3119" t="s">
        <v>11878</v>
      </c>
      <c r="B3119" t="s">
        <v>11879</v>
      </c>
      <c r="C3119" s="1" t="str">
        <f t="shared" si="505"/>
        <v>21:0458</v>
      </c>
      <c r="D3119" s="1" t="str">
        <f t="shared" si="506"/>
        <v>21:0150</v>
      </c>
      <c r="E3119" t="s">
        <v>11880</v>
      </c>
      <c r="F3119" t="s">
        <v>11881</v>
      </c>
      <c r="H3119">
        <v>55.521330499999998</v>
      </c>
      <c r="I3119">
        <v>-129.6735248</v>
      </c>
      <c r="J3119" s="1" t="str">
        <f t="shared" si="507"/>
        <v>NGR bulk stream sediment</v>
      </c>
      <c r="K3119" s="1" t="str">
        <f t="shared" si="508"/>
        <v>&lt;177 micron (NGR)</v>
      </c>
      <c r="L3119">
        <v>33</v>
      </c>
      <c r="M3119" t="s">
        <v>19</v>
      </c>
      <c r="N3119">
        <v>610</v>
      </c>
      <c r="O3119">
        <v>21</v>
      </c>
    </row>
    <row r="3120" spans="1:15" hidden="1" x14ac:dyDescent="0.3">
      <c r="A3120" t="s">
        <v>11882</v>
      </c>
      <c r="B3120" t="s">
        <v>11883</v>
      </c>
      <c r="C3120" s="1" t="str">
        <f t="shared" si="505"/>
        <v>21:0458</v>
      </c>
      <c r="D3120" s="1" t="str">
        <f t="shared" si="506"/>
        <v>21:0150</v>
      </c>
      <c r="E3120" t="s">
        <v>11884</v>
      </c>
      <c r="F3120" t="s">
        <v>11885</v>
      </c>
      <c r="H3120">
        <v>55.494198900000001</v>
      </c>
      <c r="I3120">
        <v>-129.65701039999999</v>
      </c>
      <c r="J3120" s="1" t="str">
        <f t="shared" si="507"/>
        <v>NGR bulk stream sediment</v>
      </c>
      <c r="K3120" s="1" t="str">
        <f t="shared" si="508"/>
        <v>&lt;177 micron (NGR)</v>
      </c>
      <c r="L3120">
        <v>33</v>
      </c>
      <c r="M3120" t="s">
        <v>38</v>
      </c>
      <c r="N3120">
        <v>611</v>
      </c>
      <c r="O3120">
        <v>12</v>
      </c>
    </row>
    <row r="3121" spans="1:15" hidden="1" x14ac:dyDescent="0.3">
      <c r="A3121" t="s">
        <v>11886</v>
      </c>
      <c r="B3121" t="s">
        <v>11887</v>
      </c>
      <c r="C3121" s="1" t="str">
        <f t="shared" si="505"/>
        <v>21:0458</v>
      </c>
      <c r="D3121" s="1" t="str">
        <f t="shared" si="506"/>
        <v>21:0150</v>
      </c>
      <c r="E3121" t="s">
        <v>11888</v>
      </c>
      <c r="F3121" t="s">
        <v>11889</v>
      </c>
      <c r="H3121">
        <v>55.503363700000001</v>
      </c>
      <c r="I3121">
        <v>-129.66063370000001</v>
      </c>
      <c r="J3121" s="1" t="str">
        <f t="shared" si="507"/>
        <v>NGR bulk stream sediment</v>
      </c>
      <c r="K3121" s="1" t="str">
        <f t="shared" si="508"/>
        <v>&lt;177 micron (NGR)</v>
      </c>
      <c r="L3121">
        <v>33</v>
      </c>
      <c r="M3121" t="s">
        <v>43</v>
      </c>
      <c r="N3121">
        <v>612</v>
      </c>
      <c r="O3121">
        <v>5</v>
      </c>
    </row>
    <row r="3122" spans="1:15" hidden="1" x14ac:dyDescent="0.3">
      <c r="A3122" t="s">
        <v>11890</v>
      </c>
      <c r="B3122" t="s">
        <v>11891</v>
      </c>
      <c r="C3122" s="1" t="str">
        <f t="shared" si="505"/>
        <v>21:0458</v>
      </c>
      <c r="D3122" s="1" t="str">
        <f t="shared" si="506"/>
        <v>21:0150</v>
      </c>
      <c r="E3122" t="s">
        <v>11892</v>
      </c>
      <c r="F3122" t="s">
        <v>11893</v>
      </c>
      <c r="H3122">
        <v>55.505969299999997</v>
      </c>
      <c r="I3122">
        <v>-129.65909619999999</v>
      </c>
      <c r="J3122" s="1" t="str">
        <f t="shared" si="507"/>
        <v>NGR bulk stream sediment</v>
      </c>
      <c r="K3122" s="1" t="str">
        <f t="shared" si="508"/>
        <v>&lt;177 micron (NGR)</v>
      </c>
      <c r="L3122">
        <v>33</v>
      </c>
      <c r="M3122" t="s">
        <v>24</v>
      </c>
      <c r="N3122">
        <v>613</v>
      </c>
      <c r="O3122">
        <v>18</v>
      </c>
    </row>
    <row r="3123" spans="1:15" hidden="1" x14ac:dyDescent="0.3">
      <c r="A3123" t="s">
        <v>11894</v>
      </c>
      <c r="B3123" t="s">
        <v>11895</v>
      </c>
      <c r="C3123" s="1" t="str">
        <f t="shared" si="505"/>
        <v>21:0458</v>
      </c>
      <c r="D3123" s="1" t="str">
        <f t="shared" si="506"/>
        <v>21:0150</v>
      </c>
      <c r="E3123" t="s">
        <v>11892</v>
      </c>
      <c r="F3123" t="s">
        <v>11896</v>
      </c>
      <c r="H3123">
        <v>55.505969299999997</v>
      </c>
      <c r="I3123">
        <v>-129.65909619999999</v>
      </c>
      <c r="J3123" s="1" t="str">
        <f t="shared" si="507"/>
        <v>NGR bulk stream sediment</v>
      </c>
      <c r="K3123" s="1" t="str">
        <f t="shared" si="508"/>
        <v>&lt;177 micron (NGR)</v>
      </c>
      <c r="L3123">
        <v>33</v>
      </c>
      <c r="M3123" t="s">
        <v>28</v>
      </c>
      <c r="N3123">
        <v>614</v>
      </c>
      <c r="O3123">
        <v>12</v>
      </c>
    </row>
    <row r="3124" spans="1:15" hidden="1" x14ac:dyDescent="0.3">
      <c r="A3124" t="s">
        <v>11897</v>
      </c>
      <c r="B3124" t="s">
        <v>11898</v>
      </c>
      <c r="C3124" s="1" t="str">
        <f t="shared" si="505"/>
        <v>21:0458</v>
      </c>
      <c r="D3124" s="1" t="str">
        <f t="shared" si="506"/>
        <v>21:0150</v>
      </c>
      <c r="E3124" t="s">
        <v>11899</v>
      </c>
      <c r="F3124" t="s">
        <v>11900</v>
      </c>
      <c r="H3124">
        <v>55.504137999999998</v>
      </c>
      <c r="I3124">
        <v>-129.6832541</v>
      </c>
      <c r="J3124" s="1" t="str">
        <f t="shared" si="507"/>
        <v>NGR bulk stream sediment</v>
      </c>
      <c r="K3124" s="1" t="str">
        <f t="shared" si="508"/>
        <v>&lt;177 micron (NGR)</v>
      </c>
      <c r="L3124">
        <v>33</v>
      </c>
      <c r="M3124" t="s">
        <v>48</v>
      </c>
      <c r="N3124">
        <v>615</v>
      </c>
    </row>
    <row r="3125" spans="1:15" hidden="1" x14ac:dyDescent="0.3">
      <c r="A3125" t="s">
        <v>11901</v>
      </c>
      <c r="B3125" t="s">
        <v>11902</v>
      </c>
      <c r="C3125" s="1" t="str">
        <f t="shared" si="505"/>
        <v>21:0458</v>
      </c>
      <c r="D3125" s="1" t="str">
        <f>HYPERLINK("https://geochem.nrcan.gc.ca/cdogs/content/svy/svy_e.htm", "")</f>
        <v/>
      </c>
      <c r="G3125" s="1" t="str">
        <f>HYPERLINK("https://geochem.nrcan.gc.ca/cdogs/content/cr_/cr_00120_e.htm", "120")</f>
        <v>120</v>
      </c>
      <c r="J3125" t="s">
        <v>31</v>
      </c>
      <c r="K3125" t="s">
        <v>32</v>
      </c>
      <c r="L3125">
        <v>33</v>
      </c>
      <c r="M3125" t="s">
        <v>33</v>
      </c>
      <c r="N3125">
        <v>616</v>
      </c>
      <c r="O3125">
        <v>2</v>
      </c>
    </row>
    <row r="3126" spans="1:15" hidden="1" x14ac:dyDescent="0.3">
      <c r="A3126" t="s">
        <v>11903</v>
      </c>
      <c r="B3126" t="s">
        <v>11904</v>
      </c>
      <c r="C3126" s="1" t="str">
        <f t="shared" si="505"/>
        <v>21:0458</v>
      </c>
      <c r="D3126" s="1" t="str">
        <f t="shared" ref="D3126:D3157" si="509">HYPERLINK("https://geochem.nrcan.gc.ca/cdogs/content/svy/svy210150_e.htm", "21:0150")</f>
        <v>21:0150</v>
      </c>
      <c r="E3126" t="s">
        <v>11880</v>
      </c>
      <c r="F3126" t="s">
        <v>11905</v>
      </c>
      <c r="H3126">
        <v>55.521330499999998</v>
      </c>
      <c r="I3126">
        <v>-129.6735248</v>
      </c>
      <c r="J3126" s="1" t="str">
        <f t="shared" ref="J3126:J3157" si="510">HYPERLINK("https://geochem.nrcan.gc.ca/cdogs/content/kwd/kwd020030_e.htm", "NGR bulk stream sediment")</f>
        <v>NGR bulk stream sediment</v>
      </c>
      <c r="K3126" s="1" t="str">
        <f t="shared" ref="K3126:K3157" si="511">HYPERLINK("https://geochem.nrcan.gc.ca/cdogs/content/kwd/kwd080006_e.htm", "&lt;177 micron (NGR)")</f>
        <v>&lt;177 micron (NGR)</v>
      </c>
      <c r="L3126">
        <v>33</v>
      </c>
      <c r="M3126" t="s">
        <v>72</v>
      </c>
      <c r="N3126">
        <v>617</v>
      </c>
      <c r="O3126">
        <v>21</v>
      </c>
    </row>
    <row r="3127" spans="1:15" hidden="1" x14ac:dyDescent="0.3">
      <c r="A3127" t="s">
        <v>11906</v>
      </c>
      <c r="B3127" t="s">
        <v>11907</v>
      </c>
      <c r="C3127" s="1" t="str">
        <f t="shared" si="505"/>
        <v>21:0458</v>
      </c>
      <c r="D3127" s="1" t="str">
        <f t="shared" si="509"/>
        <v>21:0150</v>
      </c>
      <c r="E3127" t="s">
        <v>11908</v>
      </c>
      <c r="F3127" t="s">
        <v>11909</v>
      </c>
      <c r="H3127">
        <v>55.528750000000002</v>
      </c>
      <c r="I3127">
        <v>-129.68877130000001</v>
      </c>
      <c r="J3127" s="1" t="str">
        <f t="shared" si="510"/>
        <v>NGR bulk stream sediment</v>
      </c>
      <c r="K3127" s="1" t="str">
        <f t="shared" si="511"/>
        <v>&lt;177 micron (NGR)</v>
      </c>
      <c r="L3127">
        <v>33</v>
      </c>
      <c r="M3127" t="s">
        <v>53</v>
      </c>
      <c r="N3127">
        <v>618</v>
      </c>
      <c r="O3127">
        <v>18</v>
      </c>
    </row>
    <row r="3128" spans="1:15" hidden="1" x14ac:dyDescent="0.3">
      <c r="A3128" t="s">
        <v>11910</v>
      </c>
      <c r="B3128" t="s">
        <v>11911</v>
      </c>
      <c r="C3128" s="1" t="str">
        <f t="shared" si="505"/>
        <v>21:0458</v>
      </c>
      <c r="D3128" s="1" t="str">
        <f t="shared" si="509"/>
        <v>21:0150</v>
      </c>
      <c r="E3128" t="s">
        <v>11912</v>
      </c>
      <c r="F3128" t="s">
        <v>11913</v>
      </c>
      <c r="H3128">
        <v>55.599647599999997</v>
      </c>
      <c r="I3128">
        <v>-129.66288280000001</v>
      </c>
      <c r="J3128" s="1" t="str">
        <f t="shared" si="510"/>
        <v>NGR bulk stream sediment</v>
      </c>
      <c r="K3128" s="1" t="str">
        <f t="shared" si="511"/>
        <v>&lt;177 micron (NGR)</v>
      </c>
      <c r="L3128">
        <v>33</v>
      </c>
      <c r="M3128" t="s">
        <v>58</v>
      </c>
      <c r="N3128">
        <v>619</v>
      </c>
      <c r="O3128">
        <v>5</v>
      </c>
    </row>
    <row r="3129" spans="1:15" hidden="1" x14ac:dyDescent="0.3">
      <c r="A3129" t="s">
        <v>11914</v>
      </c>
      <c r="B3129" t="s">
        <v>11915</v>
      </c>
      <c r="C3129" s="1" t="str">
        <f t="shared" si="505"/>
        <v>21:0458</v>
      </c>
      <c r="D3129" s="1" t="str">
        <f t="shared" si="509"/>
        <v>21:0150</v>
      </c>
      <c r="E3129" t="s">
        <v>11916</v>
      </c>
      <c r="F3129" t="s">
        <v>11917</v>
      </c>
      <c r="H3129">
        <v>55.597650799999997</v>
      </c>
      <c r="I3129">
        <v>-129.62214</v>
      </c>
      <c r="J3129" s="1" t="str">
        <f t="shared" si="510"/>
        <v>NGR bulk stream sediment</v>
      </c>
      <c r="K3129" s="1" t="str">
        <f t="shared" si="511"/>
        <v>&lt;177 micron (NGR)</v>
      </c>
      <c r="L3129">
        <v>33</v>
      </c>
      <c r="M3129" t="s">
        <v>63</v>
      </c>
      <c r="N3129">
        <v>620</v>
      </c>
      <c r="O3129">
        <v>3</v>
      </c>
    </row>
    <row r="3130" spans="1:15" hidden="1" x14ac:dyDescent="0.3">
      <c r="A3130" t="s">
        <v>11918</v>
      </c>
      <c r="B3130" t="s">
        <v>11919</v>
      </c>
      <c r="C3130" s="1" t="str">
        <f t="shared" si="505"/>
        <v>21:0458</v>
      </c>
      <c r="D3130" s="1" t="str">
        <f t="shared" si="509"/>
        <v>21:0150</v>
      </c>
      <c r="E3130" t="s">
        <v>11920</v>
      </c>
      <c r="F3130" t="s">
        <v>11921</v>
      </c>
      <c r="H3130">
        <v>55.602084900000001</v>
      </c>
      <c r="I3130">
        <v>-129.62495960000001</v>
      </c>
      <c r="J3130" s="1" t="str">
        <f t="shared" si="510"/>
        <v>NGR bulk stream sediment</v>
      </c>
      <c r="K3130" s="1" t="str">
        <f t="shared" si="511"/>
        <v>&lt;177 micron (NGR)</v>
      </c>
      <c r="L3130">
        <v>33</v>
      </c>
      <c r="M3130" t="s">
        <v>68</v>
      </c>
      <c r="N3130">
        <v>621</v>
      </c>
      <c r="O3130">
        <v>3</v>
      </c>
    </row>
    <row r="3131" spans="1:15" hidden="1" x14ac:dyDescent="0.3">
      <c r="A3131" t="s">
        <v>11922</v>
      </c>
      <c r="B3131" t="s">
        <v>11923</v>
      </c>
      <c r="C3131" s="1" t="str">
        <f t="shared" si="505"/>
        <v>21:0458</v>
      </c>
      <c r="D3131" s="1" t="str">
        <f t="shared" si="509"/>
        <v>21:0150</v>
      </c>
      <c r="E3131" t="s">
        <v>11924</v>
      </c>
      <c r="F3131" t="s">
        <v>11925</v>
      </c>
      <c r="H3131">
        <v>55.599954199999999</v>
      </c>
      <c r="I3131">
        <v>-129.63558950000001</v>
      </c>
      <c r="J3131" s="1" t="str">
        <f t="shared" si="510"/>
        <v>NGR bulk stream sediment</v>
      </c>
      <c r="K3131" s="1" t="str">
        <f t="shared" si="511"/>
        <v>&lt;177 micron (NGR)</v>
      </c>
      <c r="L3131">
        <v>33</v>
      </c>
      <c r="M3131" t="s">
        <v>77</v>
      </c>
      <c r="N3131">
        <v>622</v>
      </c>
      <c r="O3131">
        <v>9</v>
      </c>
    </row>
    <row r="3132" spans="1:15" hidden="1" x14ac:dyDescent="0.3">
      <c r="A3132" t="s">
        <v>11926</v>
      </c>
      <c r="B3132" t="s">
        <v>11927</v>
      </c>
      <c r="C3132" s="1" t="str">
        <f t="shared" si="505"/>
        <v>21:0458</v>
      </c>
      <c r="D3132" s="1" t="str">
        <f t="shared" si="509"/>
        <v>21:0150</v>
      </c>
      <c r="E3132" t="s">
        <v>11928</v>
      </c>
      <c r="F3132" t="s">
        <v>11929</v>
      </c>
      <c r="H3132">
        <v>55.576329800000003</v>
      </c>
      <c r="I3132">
        <v>-129.6438182</v>
      </c>
      <c r="J3132" s="1" t="str">
        <f t="shared" si="510"/>
        <v>NGR bulk stream sediment</v>
      </c>
      <c r="K3132" s="1" t="str">
        <f t="shared" si="511"/>
        <v>&lt;177 micron (NGR)</v>
      </c>
      <c r="L3132">
        <v>33</v>
      </c>
      <c r="M3132" t="s">
        <v>82</v>
      </c>
      <c r="N3132">
        <v>623</v>
      </c>
      <c r="O3132">
        <v>4</v>
      </c>
    </row>
    <row r="3133" spans="1:15" hidden="1" x14ac:dyDescent="0.3">
      <c r="A3133" t="s">
        <v>11930</v>
      </c>
      <c r="B3133" t="s">
        <v>11931</v>
      </c>
      <c r="C3133" s="1" t="str">
        <f t="shared" si="505"/>
        <v>21:0458</v>
      </c>
      <c r="D3133" s="1" t="str">
        <f t="shared" si="509"/>
        <v>21:0150</v>
      </c>
      <c r="E3133" t="s">
        <v>11932</v>
      </c>
      <c r="F3133" t="s">
        <v>11933</v>
      </c>
      <c r="H3133">
        <v>55.572206299999998</v>
      </c>
      <c r="I3133">
        <v>-129.6620341</v>
      </c>
      <c r="J3133" s="1" t="str">
        <f t="shared" si="510"/>
        <v>NGR bulk stream sediment</v>
      </c>
      <c r="K3133" s="1" t="str">
        <f t="shared" si="511"/>
        <v>&lt;177 micron (NGR)</v>
      </c>
      <c r="L3133">
        <v>33</v>
      </c>
      <c r="M3133" t="s">
        <v>87</v>
      </c>
      <c r="N3133">
        <v>624</v>
      </c>
      <c r="O3133">
        <v>6</v>
      </c>
    </row>
    <row r="3134" spans="1:15" hidden="1" x14ac:dyDescent="0.3">
      <c r="A3134" t="s">
        <v>11934</v>
      </c>
      <c r="B3134" t="s">
        <v>11935</v>
      </c>
      <c r="C3134" s="1" t="str">
        <f t="shared" si="505"/>
        <v>21:0458</v>
      </c>
      <c r="D3134" s="1" t="str">
        <f t="shared" si="509"/>
        <v>21:0150</v>
      </c>
      <c r="E3134" t="s">
        <v>11936</v>
      </c>
      <c r="F3134" t="s">
        <v>11937</v>
      </c>
      <c r="H3134">
        <v>55.570891099999997</v>
      </c>
      <c r="I3134">
        <v>-129.65425569999999</v>
      </c>
      <c r="J3134" s="1" t="str">
        <f t="shared" si="510"/>
        <v>NGR bulk stream sediment</v>
      </c>
      <c r="K3134" s="1" t="str">
        <f t="shared" si="511"/>
        <v>&lt;177 micron (NGR)</v>
      </c>
      <c r="L3134">
        <v>33</v>
      </c>
      <c r="M3134" t="s">
        <v>92</v>
      </c>
      <c r="N3134">
        <v>625</v>
      </c>
      <c r="O3134">
        <v>4</v>
      </c>
    </row>
    <row r="3135" spans="1:15" hidden="1" x14ac:dyDescent="0.3">
      <c r="A3135" t="s">
        <v>11938</v>
      </c>
      <c r="B3135" t="s">
        <v>11939</v>
      </c>
      <c r="C3135" s="1" t="str">
        <f t="shared" si="505"/>
        <v>21:0458</v>
      </c>
      <c r="D3135" s="1" t="str">
        <f t="shared" si="509"/>
        <v>21:0150</v>
      </c>
      <c r="E3135" t="s">
        <v>11940</v>
      </c>
      <c r="F3135" t="s">
        <v>11941</v>
      </c>
      <c r="H3135">
        <v>55.5592817</v>
      </c>
      <c r="I3135">
        <v>-129.6655639</v>
      </c>
      <c r="J3135" s="1" t="str">
        <f t="shared" si="510"/>
        <v>NGR bulk stream sediment</v>
      </c>
      <c r="K3135" s="1" t="str">
        <f t="shared" si="511"/>
        <v>&lt;177 micron (NGR)</v>
      </c>
      <c r="L3135">
        <v>33</v>
      </c>
      <c r="M3135" t="s">
        <v>97</v>
      </c>
      <c r="N3135">
        <v>626</v>
      </c>
      <c r="O3135">
        <v>12</v>
      </c>
    </row>
    <row r="3136" spans="1:15" hidden="1" x14ac:dyDescent="0.3">
      <c r="A3136" t="s">
        <v>11942</v>
      </c>
      <c r="B3136" t="s">
        <v>11943</v>
      </c>
      <c r="C3136" s="1" t="str">
        <f t="shared" si="505"/>
        <v>21:0458</v>
      </c>
      <c r="D3136" s="1" t="str">
        <f t="shared" si="509"/>
        <v>21:0150</v>
      </c>
      <c r="E3136" t="s">
        <v>11944</v>
      </c>
      <c r="F3136" t="s">
        <v>11945</v>
      </c>
      <c r="H3136">
        <v>55.553021700000002</v>
      </c>
      <c r="I3136">
        <v>-129.68604629999999</v>
      </c>
      <c r="J3136" s="1" t="str">
        <f t="shared" si="510"/>
        <v>NGR bulk stream sediment</v>
      </c>
      <c r="K3136" s="1" t="str">
        <f t="shared" si="511"/>
        <v>&lt;177 micron (NGR)</v>
      </c>
      <c r="L3136">
        <v>33</v>
      </c>
      <c r="M3136" t="s">
        <v>102</v>
      </c>
      <c r="N3136">
        <v>627</v>
      </c>
      <c r="O3136">
        <v>16</v>
      </c>
    </row>
    <row r="3137" spans="1:15" hidden="1" x14ac:dyDescent="0.3">
      <c r="A3137" t="s">
        <v>11946</v>
      </c>
      <c r="B3137" t="s">
        <v>11947</v>
      </c>
      <c r="C3137" s="1" t="str">
        <f t="shared" si="505"/>
        <v>21:0458</v>
      </c>
      <c r="D3137" s="1" t="str">
        <f t="shared" si="509"/>
        <v>21:0150</v>
      </c>
      <c r="E3137" t="s">
        <v>11948</v>
      </c>
      <c r="F3137" t="s">
        <v>11949</v>
      </c>
      <c r="H3137">
        <v>55.547171200000001</v>
      </c>
      <c r="I3137">
        <v>-129.69082130000001</v>
      </c>
      <c r="J3137" s="1" t="str">
        <f t="shared" si="510"/>
        <v>NGR bulk stream sediment</v>
      </c>
      <c r="K3137" s="1" t="str">
        <f t="shared" si="511"/>
        <v>&lt;177 micron (NGR)</v>
      </c>
      <c r="L3137">
        <v>33</v>
      </c>
      <c r="M3137" t="s">
        <v>107</v>
      </c>
      <c r="N3137">
        <v>628</v>
      </c>
      <c r="O3137">
        <v>9</v>
      </c>
    </row>
    <row r="3138" spans="1:15" hidden="1" x14ac:dyDescent="0.3">
      <c r="A3138" t="s">
        <v>11950</v>
      </c>
      <c r="B3138" t="s">
        <v>11951</v>
      </c>
      <c r="C3138" s="1" t="str">
        <f t="shared" si="505"/>
        <v>21:0458</v>
      </c>
      <c r="D3138" s="1" t="str">
        <f t="shared" si="509"/>
        <v>21:0150</v>
      </c>
      <c r="E3138" t="s">
        <v>11952</v>
      </c>
      <c r="F3138" t="s">
        <v>11953</v>
      </c>
      <c r="H3138">
        <v>55.559361199999998</v>
      </c>
      <c r="I3138">
        <v>-129.71536939999999</v>
      </c>
      <c r="J3138" s="1" t="str">
        <f t="shared" si="510"/>
        <v>NGR bulk stream sediment</v>
      </c>
      <c r="K3138" s="1" t="str">
        <f t="shared" si="511"/>
        <v>&lt;177 micron (NGR)</v>
      </c>
      <c r="L3138">
        <v>33</v>
      </c>
      <c r="M3138" t="s">
        <v>112</v>
      </c>
      <c r="N3138">
        <v>629</v>
      </c>
      <c r="O3138">
        <v>9</v>
      </c>
    </row>
    <row r="3139" spans="1:15" hidden="1" x14ac:dyDescent="0.3">
      <c r="A3139" t="s">
        <v>11954</v>
      </c>
      <c r="B3139" t="s">
        <v>11955</v>
      </c>
      <c r="C3139" s="1" t="str">
        <f t="shared" si="505"/>
        <v>21:0458</v>
      </c>
      <c r="D3139" s="1" t="str">
        <f t="shared" si="509"/>
        <v>21:0150</v>
      </c>
      <c r="E3139" t="s">
        <v>11956</v>
      </c>
      <c r="F3139" t="s">
        <v>11957</v>
      </c>
      <c r="H3139">
        <v>55.539918900000004</v>
      </c>
      <c r="I3139">
        <v>-129.82612889999999</v>
      </c>
      <c r="J3139" s="1" t="str">
        <f t="shared" si="510"/>
        <v>NGR bulk stream sediment</v>
      </c>
      <c r="K3139" s="1" t="str">
        <f t="shared" si="511"/>
        <v>&lt;177 micron (NGR)</v>
      </c>
      <c r="L3139">
        <v>34</v>
      </c>
      <c r="M3139" t="s">
        <v>19</v>
      </c>
      <c r="N3139">
        <v>630</v>
      </c>
      <c r="O3139">
        <v>6</v>
      </c>
    </row>
    <row r="3140" spans="1:15" hidden="1" x14ac:dyDescent="0.3">
      <c r="A3140" t="s">
        <v>11958</v>
      </c>
      <c r="B3140" t="s">
        <v>11959</v>
      </c>
      <c r="C3140" s="1" t="str">
        <f t="shared" si="505"/>
        <v>21:0458</v>
      </c>
      <c r="D3140" s="1" t="str">
        <f t="shared" si="509"/>
        <v>21:0150</v>
      </c>
      <c r="E3140" t="s">
        <v>11960</v>
      </c>
      <c r="F3140" t="s">
        <v>11961</v>
      </c>
      <c r="H3140">
        <v>55.559708299999997</v>
      </c>
      <c r="I3140">
        <v>-129.74466279999999</v>
      </c>
      <c r="J3140" s="1" t="str">
        <f t="shared" si="510"/>
        <v>NGR bulk stream sediment</v>
      </c>
      <c r="K3140" s="1" t="str">
        <f t="shared" si="511"/>
        <v>&lt;177 micron (NGR)</v>
      </c>
      <c r="L3140">
        <v>34</v>
      </c>
      <c r="M3140" t="s">
        <v>38</v>
      </c>
      <c r="N3140">
        <v>631</v>
      </c>
      <c r="O3140">
        <v>13</v>
      </c>
    </row>
    <row r="3141" spans="1:15" hidden="1" x14ac:dyDescent="0.3">
      <c r="A3141" t="s">
        <v>11962</v>
      </c>
      <c r="B3141" t="s">
        <v>11963</v>
      </c>
      <c r="C3141" s="1" t="str">
        <f t="shared" si="505"/>
        <v>21:0458</v>
      </c>
      <c r="D3141" s="1" t="str">
        <f t="shared" si="509"/>
        <v>21:0150</v>
      </c>
      <c r="E3141" t="s">
        <v>11964</v>
      </c>
      <c r="F3141" t="s">
        <v>11965</v>
      </c>
      <c r="H3141">
        <v>55.617143800000001</v>
      </c>
      <c r="I3141">
        <v>-129.7343334</v>
      </c>
      <c r="J3141" s="1" t="str">
        <f t="shared" si="510"/>
        <v>NGR bulk stream sediment</v>
      </c>
      <c r="K3141" s="1" t="str">
        <f t="shared" si="511"/>
        <v>&lt;177 micron (NGR)</v>
      </c>
      <c r="L3141">
        <v>34</v>
      </c>
      <c r="M3141" t="s">
        <v>24</v>
      </c>
      <c r="N3141">
        <v>632</v>
      </c>
      <c r="O3141">
        <v>48</v>
      </c>
    </row>
    <row r="3142" spans="1:15" hidden="1" x14ac:dyDescent="0.3">
      <c r="A3142" t="s">
        <v>11966</v>
      </c>
      <c r="B3142" t="s">
        <v>11967</v>
      </c>
      <c r="C3142" s="1" t="str">
        <f t="shared" si="505"/>
        <v>21:0458</v>
      </c>
      <c r="D3142" s="1" t="str">
        <f t="shared" si="509"/>
        <v>21:0150</v>
      </c>
      <c r="E3142" t="s">
        <v>11964</v>
      </c>
      <c r="F3142" t="s">
        <v>11968</v>
      </c>
      <c r="H3142">
        <v>55.617143800000001</v>
      </c>
      <c r="I3142">
        <v>-129.7343334</v>
      </c>
      <c r="J3142" s="1" t="str">
        <f t="shared" si="510"/>
        <v>NGR bulk stream sediment</v>
      </c>
      <c r="K3142" s="1" t="str">
        <f t="shared" si="511"/>
        <v>&lt;177 micron (NGR)</v>
      </c>
      <c r="L3142">
        <v>34</v>
      </c>
      <c r="M3142" t="s">
        <v>28</v>
      </c>
      <c r="N3142">
        <v>633</v>
      </c>
      <c r="O3142">
        <v>27</v>
      </c>
    </row>
    <row r="3143" spans="1:15" hidden="1" x14ac:dyDescent="0.3">
      <c r="A3143" t="s">
        <v>11969</v>
      </c>
      <c r="B3143" t="s">
        <v>11970</v>
      </c>
      <c r="C3143" s="1" t="str">
        <f t="shared" si="505"/>
        <v>21:0458</v>
      </c>
      <c r="D3143" s="1" t="str">
        <f t="shared" si="509"/>
        <v>21:0150</v>
      </c>
      <c r="E3143" t="s">
        <v>11971</v>
      </c>
      <c r="F3143" t="s">
        <v>11972</v>
      </c>
      <c r="H3143">
        <v>55.622103799999998</v>
      </c>
      <c r="I3143">
        <v>-129.76400190000001</v>
      </c>
      <c r="J3143" s="1" t="str">
        <f t="shared" si="510"/>
        <v>NGR bulk stream sediment</v>
      </c>
      <c r="K3143" s="1" t="str">
        <f t="shared" si="511"/>
        <v>&lt;177 micron (NGR)</v>
      </c>
      <c r="L3143">
        <v>34</v>
      </c>
      <c r="M3143" t="s">
        <v>43</v>
      </c>
      <c r="N3143">
        <v>634</v>
      </c>
      <c r="O3143">
        <v>9</v>
      </c>
    </row>
    <row r="3144" spans="1:15" hidden="1" x14ac:dyDescent="0.3">
      <c r="A3144" t="s">
        <v>11973</v>
      </c>
      <c r="B3144" t="s">
        <v>11974</v>
      </c>
      <c r="C3144" s="1" t="str">
        <f t="shared" si="505"/>
        <v>21:0458</v>
      </c>
      <c r="D3144" s="1" t="str">
        <f t="shared" si="509"/>
        <v>21:0150</v>
      </c>
      <c r="E3144" t="s">
        <v>11975</v>
      </c>
      <c r="F3144" t="s">
        <v>11976</v>
      </c>
      <c r="H3144">
        <v>55.620469200000002</v>
      </c>
      <c r="I3144">
        <v>-129.7609357</v>
      </c>
      <c r="J3144" s="1" t="str">
        <f t="shared" si="510"/>
        <v>NGR bulk stream sediment</v>
      </c>
      <c r="K3144" s="1" t="str">
        <f t="shared" si="511"/>
        <v>&lt;177 micron (NGR)</v>
      </c>
      <c r="L3144">
        <v>34</v>
      </c>
      <c r="M3144" t="s">
        <v>48</v>
      </c>
      <c r="N3144">
        <v>635</v>
      </c>
      <c r="O3144">
        <v>9</v>
      </c>
    </row>
    <row r="3145" spans="1:15" hidden="1" x14ac:dyDescent="0.3">
      <c r="A3145" t="s">
        <v>11977</v>
      </c>
      <c r="B3145" t="s">
        <v>11978</v>
      </c>
      <c r="C3145" s="1" t="str">
        <f t="shared" si="505"/>
        <v>21:0458</v>
      </c>
      <c r="D3145" s="1" t="str">
        <f t="shared" si="509"/>
        <v>21:0150</v>
      </c>
      <c r="E3145" t="s">
        <v>11979</v>
      </c>
      <c r="F3145" t="s">
        <v>11980</v>
      </c>
      <c r="H3145">
        <v>55.641930299999999</v>
      </c>
      <c r="I3145">
        <v>-129.90569020000001</v>
      </c>
      <c r="J3145" s="1" t="str">
        <f t="shared" si="510"/>
        <v>NGR bulk stream sediment</v>
      </c>
      <c r="K3145" s="1" t="str">
        <f t="shared" si="511"/>
        <v>&lt;177 micron (NGR)</v>
      </c>
      <c r="L3145">
        <v>34</v>
      </c>
      <c r="M3145" t="s">
        <v>53</v>
      </c>
      <c r="N3145">
        <v>636</v>
      </c>
      <c r="O3145">
        <v>15</v>
      </c>
    </row>
    <row r="3146" spans="1:15" hidden="1" x14ac:dyDescent="0.3">
      <c r="A3146" t="s">
        <v>11981</v>
      </c>
      <c r="B3146" t="s">
        <v>11982</v>
      </c>
      <c r="C3146" s="1" t="str">
        <f t="shared" si="505"/>
        <v>21:0458</v>
      </c>
      <c r="D3146" s="1" t="str">
        <f t="shared" si="509"/>
        <v>21:0150</v>
      </c>
      <c r="E3146" t="s">
        <v>11983</v>
      </c>
      <c r="F3146" t="s">
        <v>11984</v>
      </c>
      <c r="H3146">
        <v>55.639227599999998</v>
      </c>
      <c r="I3146">
        <v>-129.9078193</v>
      </c>
      <c r="J3146" s="1" t="str">
        <f t="shared" si="510"/>
        <v>NGR bulk stream sediment</v>
      </c>
      <c r="K3146" s="1" t="str">
        <f t="shared" si="511"/>
        <v>&lt;177 micron (NGR)</v>
      </c>
      <c r="L3146">
        <v>34</v>
      </c>
      <c r="M3146" t="s">
        <v>58</v>
      </c>
      <c r="N3146">
        <v>637</v>
      </c>
      <c r="O3146">
        <v>68</v>
      </c>
    </row>
    <row r="3147" spans="1:15" hidden="1" x14ac:dyDescent="0.3">
      <c r="A3147" t="s">
        <v>11985</v>
      </c>
      <c r="B3147" t="s">
        <v>11986</v>
      </c>
      <c r="C3147" s="1" t="str">
        <f t="shared" si="505"/>
        <v>21:0458</v>
      </c>
      <c r="D3147" s="1" t="str">
        <f t="shared" si="509"/>
        <v>21:0150</v>
      </c>
      <c r="E3147" t="s">
        <v>11987</v>
      </c>
      <c r="F3147" t="s">
        <v>11988</v>
      </c>
      <c r="H3147">
        <v>55.6363865</v>
      </c>
      <c r="I3147">
        <v>-129.85006619999999</v>
      </c>
      <c r="J3147" s="1" t="str">
        <f t="shared" si="510"/>
        <v>NGR bulk stream sediment</v>
      </c>
      <c r="K3147" s="1" t="str">
        <f t="shared" si="511"/>
        <v>&lt;177 micron (NGR)</v>
      </c>
      <c r="L3147">
        <v>34</v>
      </c>
      <c r="M3147" t="s">
        <v>63</v>
      </c>
      <c r="N3147">
        <v>638</v>
      </c>
      <c r="O3147">
        <v>8</v>
      </c>
    </row>
    <row r="3148" spans="1:15" hidden="1" x14ac:dyDescent="0.3">
      <c r="A3148" t="s">
        <v>11989</v>
      </c>
      <c r="B3148" t="s">
        <v>11990</v>
      </c>
      <c r="C3148" s="1" t="str">
        <f t="shared" si="505"/>
        <v>21:0458</v>
      </c>
      <c r="D3148" s="1" t="str">
        <f t="shared" si="509"/>
        <v>21:0150</v>
      </c>
      <c r="E3148" t="s">
        <v>11991</v>
      </c>
      <c r="F3148" t="s">
        <v>11992</v>
      </c>
      <c r="H3148">
        <v>55.645079799999998</v>
      </c>
      <c r="I3148">
        <v>-129.81501299999999</v>
      </c>
      <c r="J3148" s="1" t="str">
        <f t="shared" si="510"/>
        <v>NGR bulk stream sediment</v>
      </c>
      <c r="K3148" s="1" t="str">
        <f t="shared" si="511"/>
        <v>&lt;177 micron (NGR)</v>
      </c>
      <c r="L3148">
        <v>34</v>
      </c>
      <c r="M3148" t="s">
        <v>68</v>
      </c>
      <c r="N3148">
        <v>639</v>
      </c>
      <c r="O3148">
        <v>39</v>
      </c>
    </row>
    <row r="3149" spans="1:15" hidden="1" x14ac:dyDescent="0.3">
      <c r="A3149" t="s">
        <v>11993</v>
      </c>
      <c r="B3149" t="s">
        <v>11994</v>
      </c>
      <c r="C3149" s="1" t="str">
        <f t="shared" si="505"/>
        <v>21:0458</v>
      </c>
      <c r="D3149" s="1" t="str">
        <f t="shared" si="509"/>
        <v>21:0150</v>
      </c>
      <c r="E3149" t="s">
        <v>11995</v>
      </c>
      <c r="F3149" t="s">
        <v>11996</v>
      </c>
      <c r="H3149">
        <v>55.534438799999997</v>
      </c>
      <c r="I3149">
        <v>-129.82576990000001</v>
      </c>
      <c r="J3149" s="1" t="str">
        <f t="shared" si="510"/>
        <v>NGR bulk stream sediment</v>
      </c>
      <c r="K3149" s="1" t="str">
        <f t="shared" si="511"/>
        <v>&lt;177 micron (NGR)</v>
      </c>
      <c r="L3149">
        <v>34</v>
      </c>
      <c r="M3149" t="s">
        <v>77</v>
      </c>
      <c r="N3149">
        <v>640</v>
      </c>
      <c r="O3149">
        <v>15</v>
      </c>
    </row>
    <row r="3150" spans="1:15" hidden="1" x14ac:dyDescent="0.3">
      <c r="A3150" t="s">
        <v>11997</v>
      </c>
      <c r="B3150" t="s">
        <v>11998</v>
      </c>
      <c r="C3150" s="1" t="str">
        <f t="shared" ref="C3150:C3213" si="512">HYPERLINK("https://geochem.nrcan.gc.ca/cdogs/content/bdl/bdl210458_e.htm", "21:0458")</f>
        <v>21:0458</v>
      </c>
      <c r="D3150" s="1" t="str">
        <f t="shared" si="509"/>
        <v>21:0150</v>
      </c>
      <c r="E3150" t="s">
        <v>11956</v>
      </c>
      <c r="F3150" t="s">
        <v>11999</v>
      </c>
      <c r="H3150">
        <v>55.539918900000004</v>
      </c>
      <c r="I3150">
        <v>-129.82612889999999</v>
      </c>
      <c r="J3150" s="1" t="str">
        <f t="shared" si="510"/>
        <v>NGR bulk stream sediment</v>
      </c>
      <c r="K3150" s="1" t="str">
        <f t="shared" si="511"/>
        <v>&lt;177 micron (NGR)</v>
      </c>
      <c r="L3150">
        <v>34</v>
      </c>
      <c r="M3150" t="s">
        <v>72</v>
      </c>
      <c r="N3150">
        <v>641</v>
      </c>
      <c r="O3150">
        <v>6</v>
      </c>
    </row>
    <row r="3151" spans="1:15" hidden="1" x14ac:dyDescent="0.3">
      <c r="A3151" t="s">
        <v>12000</v>
      </c>
      <c r="B3151" t="s">
        <v>12001</v>
      </c>
      <c r="C3151" s="1" t="str">
        <f t="shared" si="512"/>
        <v>21:0458</v>
      </c>
      <c r="D3151" s="1" t="str">
        <f t="shared" si="509"/>
        <v>21:0150</v>
      </c>
      <c r="E3151" t="s">
        <v>12002</v>
      </c>
      <c r="F3151" t="s">
        <v>12003</v>
      </c>
      <c r="H3151">
        <v>55.602435200000002</v>
      </c>
      <c r="I3151">
        <v>-129.93666930000001</v>
      </c>
      <c r="J3151" s="1" t="str">
        <f t="shared" si="510"/>
        <v>NGR bulk stream sediment</v>
      </c>
      <c r="K3151" s="1" t="str">
        <f t="shared" si="511"/>
        <v>&lt;177 micron (NGR)</v>
      </c>
      <c r="L3151">
        <v>34</v>
      </c>
      <c r="M3151" t="s">
        <v>82</v>
      </c>
      <c r="N3151">
        <v>642</v>
      </c>
      <c r="O3151">
        <v>40</v>
      </c>
    </row>
    <row r="3152" spans="1:15" hidden="1" x14ac:dyDescent="0.3">
      <c r="A3152" t="s">
        <v>12004</v>
      </c>
      <c r="B3152" t="s">
        <v>12005</v>
      </c>
      <c r="C3152" s="1" t="str">
        <f t="shared" si="512"/>
        <v>21:0458</v>
      </c>
      <c r="D3152" s="1" t="str">
        <f t="shared" si="509"/>
        <v>21:0150</v>
      </c>
      <c r="E3152" t="s">
        <v>12006</v>
      </c>
      <c r="F3152" t="s">
        <v>12007</v>
      </c>
      <c r="H3152">
        <v>55.602310199999998</v>
      </c>
      <c r="I3152">
        <v>-129.93182479999999</v>
      </c>
      <c r="J3152" s="1" t="str">
        <f t="shared" si="510"/>
        <v>NGR bulk stream sediment</v>
      </c>
      <c r="K3152" s="1" t="str">
        <f t="shared" si="511"/>
        <v>&lt;177 micron (NGR)</v>
      </c>
      <c r="L3152">
        <v>34</v>
      </c>
      <c r="M3152" t="s">
        <v>87</v>
      </c>
      <c r="N3152">
        <v>643</v>
      </c>
      <c r="O3152">
        <v>16</v>
      </c>
    </row>
    <row r="3153" spans="1:15" hidden="1" x14ac:dyDescent="0.3">
      <c r="A3153" t="s">
        <v>12008</v>
      </c>
      <c r="B3153" t="s">
        <v>12009</v>
      </c>
      <c r="C3153" s="1" t="str">
        <f t="shared" si="512"/>
        <v>21:0458</v>
      </c>
      <c r="D3153" s="1" t="str">
        <f t="shared" si="509"/>
        <v>21:0150</v>
      </c>
      <c r="E3153" t="s">
        <v>12010</v>
      </c>
      <c r="F3153" t="s">
        <v>12011</v>
      </c>
      <c r="H3153">
        <v>55.576087399999999</v>
      </c>
      <c r="I3153">
        <v>-129.9173582</v>
      </c>
      <c r="J3153" s="1" t="str">
        <f t="shared" si="510"/>
        <v>NGR bulk stream sediment</v>
      </c>
      <c r="K3153" s="1" t="str">
        <f t="shared" si="511"/>
        <v>&lt;177 micron (NGR)</v>
      </c>
      <c r="L3153">
        <v>34</v>
      </c>
      <c r="M3153" t="s">
        <v>92</v>
      </c>
      <c r="N3153">
        <v>644</v>
      </c>
      <c r="O3153">
        <v>7</v>
      </c>
    </row>
    <row r="3154" spans="1:15" hidden="1" x14ac:dyDescent="0.3">
      <c r="A3154" t="s">
        <v>12012</v>
      </c>
      <c r="B3154" t="s">
        <v>12013</v>
      </c>
      <c r="C3154" s="1" t="str">
        <f t="shared" si="512"/>
        <v>21:0458</v>
      </c>
      <c r="D3154" s="1" t="str">
        <f t="shared" si="509"/>
        <v>21:0150</v>
      </c>
      <c r="E3154" t="s">
        <v>12014</v>
      </c>
      <c r="F3154" t="s">
        <v>12015</v>
      </c>
      <c r="H3154">
        <v>55.572725499999997</v>
      </c>
      <c r="I3154">
        <v>-129.91624640000001</v>
      </c>
      <c r="J3154" s="1" t="str">
        <f t="shared" si="510"/>
        <v>NGR bulk stream sediment</v>
      </c>
      <c r="K3154" s="1" t="str">
        <f t="shared" si="511"/>
        <v>&lt;177 micron (NGR)</v>
      </c>
      <c r="L3154">
        <v>34</v>
      </c>
      <c r="M3154" t="s">
        <v>97</v>
      </c>
      <c r="N3154">
        <v>645</v>
      </c>
      <c r="O3154">
        <v>17</v>
      </c>
    </row>
    <row r="3155" spans="1:15" hidden="1" x14ac:dyDescent="0.3">
      <c r="A3155" t="s">
        <v>12016</v>
      </c>
      <c r="B3155" t="s">
        <v>12017</v>
      </c>
      <c r="C3155" s="1" t="str">
        <f t="shared" si="512"/>
        <v>21:0458</v>
      </c>
      <c r="D3155" s="1" t="str">
        <f t="shared" si="509"/>
        <v>21:0150</v>
      </c>
      <c r="E3155" t="s">
        <v>12018</v>
      </c>
      <c r="F3155" t="s">
        <v>12019</v>
      </c>
      <c r="H3155">
        <v>55.568079400000002</v>
      </c>
      <c r="I3155">
        <v>-129.8941662</v>
      </c>
      <c r="J3155" s="1" t="str">
        <f t="shared" si="510"/>
        <v>NGR bulk stream sediment</v>
      </c>
      <c r="K3155" s="1" t="str">
        <f t="shared" si="511"/>
        <v>&lt;177 micron (NGR)</v>
      </c>
      <c r="L3155">
        <v>34</v>
      </c>
      <c r="M3155" t="s">
        <v>102</v>
      </c>
      <c r="N3155">
        <v>646</v>
      </c>
      <c r="O3155">
        <v>8</v>
      </c>
    </row>
    <row r="3156" spans="1:15" hidden="1" x14ac:dyDescent="0.3">
      <c r="A3156" t="s">
        <v>12020</v>
      </c>
      <c r="B3156" t="s">
        <v>12021</v>
      </c>
      <c r="C3156" s="1" t="str">
        <f t="shared" si="512"/>
        <v>21:0458</v>
      </c>
      <c r="D3156" s="1" t="str">
        <f t="shared" si="509"/>
        <v>21:0150</v>
      </c>
      <c r="E3156" t="s">
        <v>12022</v>
      </c>
      <c r="F3156" t="s">
        <v>12023</v>
      </c>
      <c r="H3156">
        <v>55.547446000000001</v>
      </c>
      <c r="I3156">
        <v>-129.90382829999999</v>
      </c>
      <c r="J3156" s="1" t="str">
        <f t="shared" si="510"/>
        <v>NGR bulk stream sediment</v>
      </c>
      <c r="K3156" s="1" t="str">
        <f t="shared" si="511"/>
        <v>&lt;177 micron (NGR)</v>
      </c>
      <c r="L3156">
        <v>34</v>
      </c>
      <c r="M3156" t="s">
        <v>107</v>
      </c>
      <c r="N3156">
        <v>647</v>
      </c>
      <c r="O3156">
        <v>12</v>
      </c>
    </row>
    <row r="3157" spans="1:15" hidden="1" x14ac:dyDescent="0.3">
      <c r="A3157" t="s">
        <v>12024</v>
      </c>
      <c r="B3157" t="s">
        <v>12025</v>
      </c>
      <c r="C3157" s="1" t="str">
        <f t="shared" si="512"/>
        <v>21:0458</v>
      </c>
      <c r="D3157" s="1" t="str">
        <f t="shared" si="509"/>
        <v>21:0150</v>
      </c>
      <c r="E3157" t="s">
        <v>12026</v>
      </c>
      <c r="F3157" t="s">
        <v>12027</v>
      </c>
      <c r="H3157">
        <v>55.549175499999997</v>
      </c>
      <c r="I3157">
        <v>-129.908198</v>
      </c>
      <c r="J3157" s="1" t="str">
        <f t="shared" si="510"/>
        <v>NGR bulk stream sediment</v>
      </c>
      <c r="K3157" s="1" t="str">
        <f t="shared" si="511"/>
        <v>&lt;177 micron (NGR)</v>
      </c>
      <c r="L3157">
        <v>34</v>
      </c>
      <c r="M3157" t="s">
        <v>112</v>
      </c>
      <c r="N3157">
        <v>648</v>
      </c>
      <c r="O3157">
        <v>16</v>
      </c>
    </row>
    <row r="3158" spans="1:15" hidden="1" x14ac:dyDescent="0.3">
      <c r="A3158" t="s">
        <v>12028</v>
      </c>
      <c r="B3158" t="s">
        <v>12029</v>
      </c>
      <c r="C3158" s="1" t="str">
        <f t="shared" si="512"/>
        <v>21:0458</v>
      </c>
      <c r="D3158" s="1" t="str">
        <f>HYPERLINK("https://geochem.nrcan.gc.ca/cdogs/content/svy/svy_e.htm", "")</f>
        <v/>
      </c>
      <c r="G3158" s="1" t="str">
        <f>HYPERLINK("https://geochem.nrcan.gc.ca/cdogs/content/cr_/cr_00121_e.htm", "121")</f>
        <v>121</v>
      </c>
      <c r="J3158" t="s">
        <v>31</v>
      </c>
      <c r="K3158" t="s">
        <v>32</v>
      </c>
      <c r="L3158">
        <v>34</v>
      </c>
      <c r="M3158" t="s">
        <v>33</v>
      </c>
      <c r="N3158">
        <v>649</v>
      </c>
      <c r="O3158">
        <v>2</v>
      </c>
    </row>
    <row r="3159" spans="1:15" hidden="1" x14ac:dyDescent="0.3">
      <c r="A3159" t="s">
        <v>12030</v>
      </c>
      <c r="B3159" t="s">
        <v>12031</v>
      </c>
      <c r="C3159" s="1" t="str">
        <f t="shared" si="512"/>
        <v>21:0458</v>
      </c>
      <c r="D3159" s="1" t="str">
        <f t="shared" ref="D3159:D3173" si="513">HYPERLINK("https://geochem.nrcan.gc.ca/cdogs/content/svy/svy210150_e.htm", "21:0150")</f>
        <v>21:0150</v>
      </c>
      <c r="E3159" t="s">
        <v>12032</v>
      </c>
      <c r="F3159" t="s">
        <v>12033</v>
      </c>
      <c r="H3159">
        <v>55.5563979</v>
      </c>
      <c r="I3159">
        <v>-129.9711016</v>
      </c>
      <c r="J3159" s="1" t="str">
        <f t="shared" ref="J3159:J3173" si="514">HYPERLINK("https://geochem.nrcan.gc.ca/cdogs/content/kwd/kwd020030_e.htm", "NGR bulk stream sediment")</f>
        <v>NGR bulk stream sediment</v>
      </c>
      <c r="K3159" s="1" t="str">
        <f t="shared" ref="K3159:K3173" si="515">HYPERLINK("https://geochem.nrcan.gc.ca/cdogs/content/kwd/kwd080006_e.htm", "&lt;177 micron (NGR)")</f>
        <v>&lt;177 micron (NGR)</v>
      </c>
      <c r="L3159">
        <v>35</v>
      </c>
      <c r="M3159" t="s">
        <v>19</v>
      </c>
      <c r="N3159">
        <v>650</v>
      </c>
      <c r="O3159">
        <v>7</v>
      </c>
    </row>
    <row r="3160" spans="1:15" hidden="1" x14ac:dyDescent="0.3">
      <c r="A3160" t="s">
        <v>12034</v>
      </c>
      <c r="B3160" t="s">
        <v>12035</v>
      </c>
      <c r="C3160" s="1" t="str">
        <f t="shared" si="512"/>
        <v>21:0458</v>
      </c>
      <c r="D3160" s="1" t="str">
        <f t="shared" si="513"/>
        <v>21:0150</v>
      </c>
      <c r="E3160" t="s">
        <v>12036</v>
      </c>
      <c r="F3160" t="s">
        <v>12037</v>
      </c>
      <c r="H3160">
        <v>55.548862499999998</v>
      </c>
      <c r="I3160">
        <v>-129.9356516</v>
      </c>
      <c r="J3160" s="1" t="str">
        <f t="shared" si="514"/>
        <v>NGR bulk stream sediment</v>
      </c>
      <c r="K3160" s="1" t="str">
        <f t="shared" si="515"/>
        <v>&lt;177 micron (NGR)</v>
      </c>
      <c r="L3160">
        <v>35</v>
      </c>
      <c r="M3160" t="s">
        <v>38</v>
      </c>
      <c r="N3160">
        <v>651</v>
      </c>
      <c r="O3160">
        <v>23</v>
      </c>
    </row>
    <row r="3161" spans="1:15" hidden="1" x14ac:dyDescent="0.3">
      <c r="A3161" t="s">
        <v>12038</v>
      </c>
      <c r="B3161" t="s">
        <v>12039</v>
      </c>
      <c r="C3161" s="1" t="str">
        <f t="shared" si="512"/>
        <v>21:0458</v>
      </c>
      <c r="D3161" s="1" t="str">
        <f t="shared" si="513"/>
        <v>21:0150</v>
      </c>
      <c r="E3161" t="s">
        <v>12040</v>
      </c>
      <c r="F3161" t="s">
        <v>12041</v>
      </c>
      <c r="H3161">
        <v>55.6003227</v>
      </c>
      <c r="I3161">
        <v>-129.96118939999999</v>
      </c>
      <c r="J3161" s="1" t="str">
        <f t="shared" si="514"/>
        <v>NGR bulk stream sediment</v>
      </c>
      <c r="K3161" s="1" t="str">
        <f t="shared" si="515"/>
        <v>&lt;177 micron (NGR)</v>
      </c>
      <c r="L3161">
        <v>35</v>
      </c>
      <c r="M3161" t="s">
        <v>24</v>
      </c>
      <c r="N3161">
        <v>652</v>
      </c>
      <c r="O3161">
        <v>10</v>
      </c>
    </row>
    <row r="3162" spans="1:15" hidden="1" x14ac:dyDescent="0.3">
      <c r="A3162" t="s">
        <v>12042</v>
      </c>
      <c r="B3162" t="s">
        <v>12043</v>
      </c>
      <c r="C3162" s="1" t="str">
        <f t="shared" si="512"/>
        <v>21:0458</v>
      </c>
      <c r="D3162" s="1" t="str">
        <f t="shared" si="513"/>
        <v>21:0150</v>
      </c>
      <c r="E3162" t="s">
        <v>12040</v>
      </c>
      <c r="F3162" t="s">
        <v>12044</v>
      </c>
      <c r="H3162">
        <v>55.6003227</v>
      </c>
      <c r="I3162">
        <v>-129.96118939999999</v>
      </c>
      <c r="J3162" s="1" t="str">
        <f t="shared" si="514"/>
        <v>NGR bulk stream sediment</v>
      </c>
      <c r="K3162" s="1" t="str">
        <f t="shared" si="515"/>
        <v>&lt;177 micron (NGR)</v>
      </c>
      <c r="L3162">
        <v>35</v>
      </c>
      <c r="M3162" t="s">
        <v>28</v>
      </c>
      <c r="N3162">
        <v>653</v>
      </c>
      <c r="O3162">
        <v>11</v>
      </c>
    </row>
    <row r="3163" spans="1:15" hidden="1" x14ac:dyDescent="0.3">
      <c r="A3163" t="s">
        <v>12045</v>
      </c>
      <c r="B3163" t="s">
        <v>12046</v>
      </c>
      <c r="C3163" s="1" t="str">
        <f t="shared" si="512"/>
        <v>21:0458</v>
      </c>
      <c r="D3163" s="1" t="str">
        <f t="shared" si="513"/>
        <v>21:0150</v>
      </c>
      <c r="E3163" t="s">
        <v>12047</v>
      </c>
      <c r="F3163" t="s">
        <v>12048</v>
      </c>
      <c r="H3163">
        <v>55.574330199999999</v>
      </c>
      <c r="I3163">
        <v>-129.96955449999999</v>
      </c>
      <c r="J3163" s="1" t="str">
        <f t="shared" si="514"/>
        <v>NGR bulk stream sediment</v>
      </c>
      <c r="K3163" s="1" t="str">
        <f t="shared" si="515"/>
        <v>&lt;177 micron (NGR)</v>
      </c>
      <c r="L3163">
        <v>35</v>
      </c>
      <c r="M3163" t="s">
        <v>43</v>
      </c>
      <c r="N3163">
        <v>654</v>
      </c>
      <c r="O3163">
        <v>19</v>
      </c>
    </row>
    <row r="3164" spans="1:15" hidden="1" x14ac:dyDescent="0.3">
      <c r="A3164" t="s">
        <v>12049</v>
      </c>
      <c r="B3164" t="s">
        <v>12050</v>
      </c>
      <c r="C3164" s="1" t="str">
        <f t="shared" si="512"/>
        <v>21:0458</v>
      </c>
      <c r="D3164" s="1" t="str">
        <f t="shared" si="513"/>
        <v>21:0150</v>
      </c>
      <c r="E3164" t="s">
        <v>12051</v>
      </c>
      <c r="F3164" t="s">
        <v>12052</v>
      </c>
      <c r="H3164">
        <v>55.563335600000002</v>
      </c>
      <c r="I3164">
        <v>-129.9790792</v>
      </c>
      <c r="J3164" s="1" t="str">
        <f t="shared" si="514"/>
        <v>NGR bulk stream sediment</v>
      </c>
      <c r="K3164" s="1" t="str">
        <f t="shared" si="515"/>
        <v>&lt;177 micron (NGR)</v>
      </c>
      <c r="L3164">
        <v>35</v>
      </c>
      <c r="M3164" t="s">
        <v>48</v>
      </c>
      <c r="N3164">
        <v>655</v>
      </c>
      <c r="O3164">
        <v>16</v>
      </c>
    </row>
    <row r="3165" spans="1:15" hidden="1" x14ac:dyDescent="0.3">
      <c r="A3165" t="s">
        <v>12053</v>
      </c>
      <c r="B3165" t="s">
        <v>12054</v>
      </c>
      <c r="C3165" s="1" t="str">
        <f t="shared" si="512"/>
        <v>21:0458</v>
      </c>
      <c r="D3165" s="1" t="str">
        <f t="shared" si="513"/>
        <v>21:0150</v>
      </c>
      <c r="E3165" t="s">
        <v>12055</v>
      </c>
      <c r="F3165" t="s">
        <v>12056</v>
      </c>
      <c r="H3165">
        <v>55.552600499999997</v>
      </c>
      <c r="I3165">
        <v>-129.97400279999999</v>
      </c>
      <c r="J3165" s="1" t="str">
        <f t="shared" si="514"/>
        <v>NGR bulk stream sediment</v>
      </c>
      <c r="K3165" s="1" t="str">
        <f t="shared" si="515"/>
        <v>&lt;177 micron (NGR)</v>
      </c>
      <c r="L3165">
        <v>35</v>
      </c>
      <c r="M3165" t="s">
        <v>53</v>
      </c>
      <c r="N3165">
        <v>656</v>
      </c>
      <c r="O3165">
        <v>14</v>
      </c>
    </row>
    <row r="3166" spans="1:15" hidden="1" x14ac:dyDescent="0.3">
      <c r="A3166" t="s">
        <v>12057</v>
      </c>
      <c r="B3166" t="s">
        <v>12058</v>
      </c>
      <c r="C3166" s="1" t="str">
        <f t="shared" si="512"/>
        <v>21:0458</v>
      </c>
      <c r="D3166" s="1" t="str">
        <f t="shared" si="513"/>
        <v>21:0150</v>
      </c>
      <c r="E3166" t="s">
        <v>12032</v>
      </c>
      <c r="F3166" t="s">
        <v>12059</v>
      </c>
      <c r="H3166">
        <v>55.5563979</v>
      </c>
      <c r="I3166">
        <v>-129.9711016</v>
      </c>
      <c r="J3166" s="1" t="str">
        <f t="shared" si="514"/>
        <v>NGR bulk stream sediment</v>
      </c>
      <c r="K3166" s="1" t="str">
        <f t="shared" si="515"/>
        <v>&lt;177 micron (NGR)</v>
      </c>
      <c r="L3166">
        <v>35</v>
      </c>
      <c r="M3166" t="s">
        <v>72</v>
      </c>
      <c r="N3166">
        <v>657</v>
      </c>
      <c r="O3166">
        <v>16</v>
      </c>
    </row>
    <row r="3167" spans="1:15" hidden="1" x14ac:dyDescent="0.3">
      <c r="A3167" t="s">
        <v>12060</v>
      </c>
      <c r="B3167" t="s">
        <v>12061</v>
      </c>
      <c r="C3167" s="1" t="str">
        <f t="shared" si="512"/>
        <v>21:0458</v>
      </c>
      <c r="D3167" s="1" t="str">
        <f t="shared" si="513"/>
        <v>21:0150</v>
      </c>
      <c r="E3167" t="s">
        <v>12062</v>
      </c>
      <c r="F3167" t="s">
        <v>12063</v>
      </c>
      <c r="H3167">
        <v>55.534720700000001</v>
      </c>
      <c r="I3167">
        <v>-129.97003319999999</v>
      </c>
      <c r="J3167" s="1" t="str">
        <f t="shared" si="514"/>
        <v>NGR bulk stream sediment</v>
      </c>
      <c r="K3167" s="1" t="str">
        <f t="shared" si="515"/>
        <v>&lt;177 micron (NGR)</v>
      </c>
      <c r="L3167">
        <v>35</v>
      </c>
      <c r="M3167" t="s">
        <v>58</v>
      </c>
      <c r="N3167">
        <v>658</v>
      </c>
      <c r="O3167">
        <v>11</v>
      </c>
    </row>
    <row r="3168" spans="1:15" hidden="1" x14ac:dyDescent="0.3">
      <c r="A3168" t="s">
        <v>12064</v>
      </c>
      <c r="B3168" t="s">
        <v>12065</v>
      </c>
      <c r="C3168" s="1" t="str">
        <f t="shared" si="512"/>
        <v>21:0458</v>
      </c>
      <c r="D3168" s="1" t="str">
        <f t="shared" si="513"/>
        <v>21:0150</v>
      </c>
      <c r="E3168" t="s">
        <v>12066</v>
      </c>
      <c r="F3168" t="s">
        <v>12067</v>
      </c>
      <c r="H3168">
        <v>55.536198900000002</v>
      </c>
      <c r="I3168">
        <v>-129.97631519999999</v>
      </c>
      <c r="J3168" s="1" t="str">
        <f t="shared" si="514"/>
        <v>NGR bulk stream sediment</v>
      </c>
      <c r="K3168" s="1" t="str">
        <f t="shared" si="515"/>
        <v>&lt;177 micron (NGR)</v>
      </c>
      <c r="L3168">
        <v>35</v>
      </c>
      <c r="M3168" t="s">
        <v>63</v>
      </c>
      <c r="N3168">
        <v>659</v>
      </c>
      <c r="O3168">
        <v>11</v>
      </c>
    </row>
    <row r="3169" spans="1:15" hidden="1" x14ac:dyDescent="0.3">
      <c r="A3169" t="s">
        <v>12068</v>
      </c>
      <c r="B3169" t="s">
        <v>12069</v>
      </c>
      <c r="C3169" s="1" t="str">
        <f t="shared" si="512"/>
        <v>21:0458</v>
      </c>
      <c r="D3169" s="1" t="str">
        <f t="shared" si="513"/>
        <v>21:0150</v>
      </c>
      <c r="E3169" t="s">
        <v>12070</v>
      </c>
      <c r="F3169" t="s">
        <v>12071</v>
      </c>
      <c r="H3169">
        <v>55.5005253</v>
      </c>
      <c r="I3169">
        <v>-129.93501319999999</v>
      </c>
      <c r="J3169" s="1" t="str">
        <f t="shared" si="514"/>
        <v>NGR bulk stream sediment</v>
      </c>
      <c r="K3169" s="1" t="str">
        <f t="shared" si="515"/>
        <v>&lt;177 micron (NGR)</v>
      </c>
      <c r="L3169">
        <v>35</v>
      </c>
      <c r="M3169" t="s">
        <v>68</v>
      </c>
      <c r="N3169">
        <v>660</v>
      </c>
      <c r="O3169">
        <v>2</v>
      </c>
    </row>
    <row r="3170" spans="1:15" hidden="1" x14ac:dyDescent="0.3">
      <c r="A3170" t="s">
        <v>12072</v>
      </c>
      <c r="B3170" t="s">
        <v>12073</v>
      </c>
      <c r="C3170" s="1" t="str">
        <f t="shared" si="512"/>
        <v>21:0458</v>
      </c>
      <c r="D3170" s="1" t="str">
        <f t="shared" si="513"/>
        <v>21:0150</v>
      </c>
      <c r="E3170" t="s">
        <v>12074</v>
      </c>
      <c r="F3170" t="s">
        <v>12075</v>
      </c>
      <c r="H3170">
        <v>55.502486500000003</v>
      </c>
      <c r="I3170">
        <v>-129.93355629999999</v>
      </c>
      <c r="J3170" s="1" t="str">
        <f t="shared" si="514"/>
        <v>NGR bulk stream sediment</v>
      </c>
      <c r="K3170" s="1" t="str">
        <f t="shared" si="515"/>
        <v>&lt;177 micron (NGR)</v>
      </c>
      <c r="L3170">
        <v>35</v>
      </c>
      <c r="M3170" t="s">
        <v>77</v>
      </c>
      <c r="N3170">
        <v>661</v>
      </c>
      <c r="O3170">
        <v>4</v>
      </c>
    </row>
    <row r="3171" spans="1:15" hidden="1" x14ac:dyDescent="0.3">
      <c r="A3171" t="s">
        <v>12076</v>
      </c>
      <c r="B3171" t="s">
        <v>12077</v>
      </c>
      <c r="C3171" s="1" t="str">
        <f t="shared" si="512"/>
        <v>21:0458</v>
      </c>
      <c r="D3171" s="1" t="str">
        <f t="shared" si="513"/>
        <v>21:0150</v>
      </c>
      <c r="E3171" t="s">
        <v>12078</v>
      </c>
      <c r="F3171" t="s">
        <v>12079</v>
      </c>
      <c r="H3171">
        <v>55.506686799999997</v>
      </c>
      <c r="I3171">
        <v>-129.96586020000001</v>
      </c>
      <c r="J3171" s="1" t="str">
        <f t="shared" si="514"/>
        <v>NGR bulk stream sediment</v>
      </c>
      <c r="K3171" s="1" t="str">
        <f t="shared" si="515"/>
        <v>&lt;177 micron (NGR)</v>
      </c>
      <c r="L3171">
        <v>35</v>
      </c>
      <c r="M3171" t="s">
        <v>82</v>
      </c>
      <c r="N3171">
        <v>662</v>
      </c>
      <c r="O3171">
        <v>0.5</v>
      </c>
    </row>
    <row r="3172" spans="1:15" hidden="1" x14ac:dyDescent="0.3">
      <c r="A3172" t="s">
        <v>12080</v>
      </c>
      <c r="B3172" t="s">
        <v>12081</v>
      </c>
      <c r="C3172" s="1" t="str">
        <f t="shared" si="512"/>
        <v>21:0458</v>
      </c>
      <c r="D3172" s="1" t="str">
        <f t="shared" si="513"/>
        <v>21:0150</v>
      </c>
      <c r="E3172" t="s">
        <v>12082</v>
      </c>
      <c r="F3172" t="s">
        <v>12083</v>
      </c>
      <c r="H3172">
        <v>55.508687500000001</v>
      </c>
      <c r="I3172">
        <v>-129.95938409999999</v>
      </c>
      <c r="J3172" s="1" t="str">
        <f t="shared" si="514"/>
        <v>NGR bulk stream sediment</v>
      </c>
      <c r="K3172" s="1" t="str">
        <f t="shared" si="515"/>
        <v>&lt;177 micron (NGR)</v>
      </c>
      <c r="L3172">
        <v>35</v>
      </c>
      <c r="M3172" t="s">
        <v>87</v>
      </c>
      <c r="N3172">
        <v>663</v>
      </c>
      <c r="O3172">
        <v>4</v>
      </c>
    </row>
    <row r="3173" spans="1:15" hidden="1" x14ac:dyDescent="0.3">
      <c r="A3173" t="s">
        <v>12084</v>
      </c>
      <c r="B3173" t="s">
        <v>12085</v>
      </c>
      <c r="C3173" s="1" t="str">
        <f t="shared" si="512"/>
        <v>21:0458</v>
      </c>
      <c r="D3173" s="1" t="str">
        <f t="shared" si="513"/>
        <v>21:0150</v>
      </c>
      <c r="E3173" t="s">
        <v>12086</v>
      </c>
      <c r="F3173" t="s">
        <v>12087</v>
      </c>
      <c r="H3173">
        <v>55.511498400000001</v>
      </c>
      <c r="I3173">
        <v>-129.98137840000001</v>
      </c>
      <c r="J3173" s="1" t="str">
        <f t="shared" si="514"/>
        <v>NGR bulk stream sediment</v>
      </c>
      <c r="K3173" s="1" t="str">
        <f t="shared" si="515"/>
        <v>&lt;177 micron (NGR)</v>
      </c>
      <c r="L3173">
        <v>35</v>
      </c>
      <c r="M3173" t="s">
        <v>92</v>
      </c>
      <c r="N3173">
        <v>664</v>
      </c>
      <c r="O3173">
        <v>1</v>
      </c>
    </row>
    <row r="3174" spans="1:15" hidden="1" x14ac:dyDescent="0.3">
      <c r="A3174" t="s">
        <v>12088</v>
      </c>
      <c r="B3174" t="s">
        <v>12089</v>
      </c>
      <c r="C3174" s="1" t="str">
        <f t="shared" si="512"/>
        <v>21:0458</v>
      </c>
      <c r="D3174" s="1" t="str">
        <f>HYPERLINK("https://geochem.nrcan.gc.ca/cdogs/content/svy/svy_e.htm", "")</f>
        <v/>
      </c>
      <c r="G3174" s="1" t="str">
        <f>HYPERLINK("https://geochem.nrcan.gc.ca/cdogs/content/cr_/cr_00119_e.htm", "119")</f>
        <v>119</v>
      </c>
      <c r="J3174" t="s">
        <v>31</v>
      </c>
      <c r="K3174" t="s">
        <v>32</v>
      </c>
      <c r="L3174">
        <v>35</v>
      </c>
      <c r="M3174" t="s">
        <v>33</v>
      </c>
      <c r="N3174">
        <v>665</v>
      </c>
      <c r="O3174">
        <v>3</v>
      </c>
    </row>
    <row r="3175" spans="1:15" hidden="1" x14ac:dyDescent="0.3">
      <c r="A3175" t="s">
        <v>12090</v>
      </c>
      <c r="B3175" t="s">
        <v>12091</v>
      </c>
      <c r="C3175" s="1" t="str">
        <f t="shared" si="512"/>
        <v>21:0458</v>
      </c>
      <c r="D3175" s="1" t="str">
        <f t="shared" ref="D3175:D3194" si="516">HYPERLINK("https://geochem.nrcan.gc.ca/cdogs/content/svy/svy210150_e.htm", "21:0150")</f>
        <v>21:0150</v>
      </c>
      <c r="E3175" t="s">
        <v>12092</v>
      </c>
      <c r="F3175" t="s">
        <v>12093</v>
      </c>
      <c r="H3175">
        <v>55.515208199999996</v>
      </c>
      <c r="I3175">
        <v>-129.98159920000001</v>
      </c>
      <c r="J3175" s="1" t="str">
        <f t="shared" ref="J3175:J3194" si="517">HYPERLINK("https://geochem.nrcan.gc.ca/cdogs/content/kwd/kwd020030_e.htm", "NGR bulk stream sediment")</f>
        <v>NGR bulk stream sediment</v>
      </c>
      <c r="K3175" s="1" t="str">
        <f t="shared" ref="K3175:K3194" si="518">HYPERLINK("https://geochem.nrcan.gc.ca/cdogs/content/kwd/kwd080006_e.htm", "&lt;177 micron (NGR)")</f>
        <v>&lt;177 micron (NGR)</v>
      </c>
      <c r="L3175">
        <v>35</v>
      </c>
      <c r="M3175" t="s">
        <v>97</v>
      </c>
      <c r="N3175">
        <v>666</v>
      </c>
      <c r="O3175">
        <v>11</v>
      </c>
    </row>
    <row r="3176" spans="1:15" hidden="1" x14ac:dyDescent="0.3">
      <c r="A3176" t="s">
        <v>12094</v>
      </c>
      <c r="B3176" t="s">
        <v>12095</v>
      </c>
      <c r="C3176" s="1" t="str">
        <f t="shared" si="512"/>
        <v>21:0458</v>
      </c>
      <c r="D3176" s="1" t="str">
        <f t="shared" si="516"/>
        <v>21:0150</v>
      </c>
      <c r="E3176" t="s">
        <v>12096</v>
      </c>
      <c r="F3176" t="s">
        <v>12097</v>
      </c>
      <c r="H3176">
        <v>55.477546500000003</v>
      </c>
      <c r="I3176">
        <v>-129.9778408</v>
      </c>
      <c r="J3176" s="1" t="str">
        <f t="shared" si="517"/>
        <v>NGR bulk stream sediment</v>
      </c>
      <c r="K3176" s="1" t="str">
        <f t="shared" si="518"/>
        <v>&lt;177 micron (NGR)</v>
      </c>
      <c r="L3176">
        <v>35</v>
      </c>
      <c r="M3176" t="s">
        <v>102</v>
      </c>
      <c r="N3176">
        <v>667</v>
      </c>
      <c r="O3176">
        <v>2</v>
      </c>
    </row>
    <row r="3177" spans="1:15" hidden="1" x14ac:dyDescent="0.3">
      <c r="A3177" t="s">
        <v>12098</v>
      </c>
      <c r="B3177" t="s">
        <v>12099</v>
      </c>
      <c r="C3177" s="1" t="str">
        <f t="shared" si="512"/>
        <v>21:0458</v>
      </c>
      <c r="D3177" s="1" t="str">
        <f t="shared" si="516"/>
        <v>21:0150</v>
      </c>
      <c r="E3177" t="s">
        <v>12100</v>
      </c>
      <c r="F3177" t="s">
        <v>12101</v>
      </c>
      <c r="H3177">
        <v>55.456161700000003</v>
      </c>
      <c r="I3177">
        <v>-129.94134059999999</v>
      </c>
      <c r="J3177" s="1" t="str">
        <f t="shared" si="517"/>
        <v>NGR bulk stream sediment</v>
      </c>
      <c r="K3177" s="1" t="str">
        <f t="shared" si="518"/>
        <v>&lt;177 micron (NGR)</v>
      </c>
      <c r="L3177">
        <v>35</v>
      </c>
      <c r="M3177" t="s">
        <v>107</v>
      </c>
      <c r="N3177">
        <v>668</v>
      </c>
      <c r="O3177">
        <v>2</v>
      </c>
    </row>
    <row r="3178" spans="1:15" hidden="1" x14ac:dyDescent="0.3">
      <c r="A3178" t="s">
        <v>12102</v>
      </c>
      <c r="B3178" t="s">
        <v>12103</v>
      </c>
      <c r="C3178" s="1" t="str">
        <f t="shared" si="512"/>
        <v>21:0458</v>
      </c>
      <c r="D3178" s="1" t="str">
        <f t="shared" si="516"/>
        <v>21:0150</v>
      </c>
      <c r="E3178" t="s">
        <v>12104</v>
      </c>
      <c r="F3178" t="s">
        <v>12105</v>
      </c>
      <c r="H3178">
        <v>55.453708300000002</v>
      </c>
      <c r="I3178">
        <v>-129.91616010000001</v>
      </c>
      <c r="J3178" s="1" t="str">
        <f t="shared" si="517"/>
        <v>NGR bulk stream sediment</v>
      </c>
      <c r="K3178" s="1" t="str">
        <f t="shared" si="518"/>
        <v>&lt;177 micron (NGR)</v>
      </c>
      <c r="L3178">
        <v>35</v>
      </c>
      <c r="M3178" t="s">
        <v>112</v>
      </c>
      <c r="N3178">
        <v>669</v>
      </c>
      <c r="O3178">
        <v>3</v>
      </c>
    </row>
    <row r="3179" spans="1:15" hidden="1" x14ac:dyDescent="0.3">
      <c r="A3179" t="s">
        <v>12106</v>
      </c>
      <c r="B3179" t="s">
        <v>12107</v>
      </c>
      <c r="C3179" s="1" t="str">
        <f t="shared" si="512"/>
        <v>21:0458</v>
      </c>
      <c r="D3179" s="1" t="str">
        <f t="shared" si="516"/>
        <v>21:0150</v>
      </c>
      <c r="E3179" t="s">
        <v>12108</v>
      </c>
      <c r="F3179" t="s">
        <v>12109</v>
      </c>
      <c r="H3179">
        <v>55.360434599999998</v>
      </c>
      <c r="I3179">
        <v>-129.57782900000001</v>
      </c>
      <c r="J3179" s="1" t="str">
        <f t="shared" si="517"/>
        <v>NGR bulk stream sediment</v>
      </c>
      <c r="K3179" s="1" t="str">
        <f t="shared" si="518"/>
        <v>&lt;177 micron (NGR)</v>
      </c>
      <c r="L3179">
        <v>36</v>
      </c>
      <c r="M3179" t="s">
        <v>19</v>
      </c>
      <c r="N3179">
        <v>670</v>
      </c>
      <c r="O3179">
        <v>5</v>
      </c>
    </row>
    <row r="3180" spans="1:15" hidden="1" x14ac:dyDescent="0.3">
      <c r="A3180" t="s">
        <v>12110</v>
      </c>
      <c r="B3180" t="s">
        <v>12111</v>
      </c>
      <c r="C3180" s="1" t="str">
        <f t="shared" si="512"/>
        <v>21:0458</v>
      </c>
      <c r="D3180" s="1" t="str">
        <f t="shared" si="516"/>
        <v>21:0150</v>
      </c>
      <c r="E3180" t="s">
        <v>12112</v>
      </c>
      <c r="F3180" t="s">
        <v>12113</v>
      </c>
      <c r="H3180">
        <v>55.492173600000001</v>
      </c>
      <c r="I3180">
        <v>-129.87246039999999</v>
      </c>
      <c r="J3180" s="1" t="str">
        <f t="shared" si="517"/>
        <v>NGR bulk stream sediment</v>
      </c>
      <c r="K3180" s="1" t="str">
        <f t="shared" si="518"/>
        <v>&lt;177 micron (NGR)</v>
      </c>
      <c r="L3180">
        <v>36</v>
      </c>
      <c r="M3180" t="s">
        <v>38</v>
      </c>
      <c r="N3180">
        <v>671</v>
      </c>
      <c r="O3180">
        <v>3</v>
      </c>
    </row>
    <row r="3181" spans="1:15" hidden="1" x14ac:dyDescent="0.3">
      <c r="A3181" t="s">
        <v>12114</v>
      </c>
      <c r="B3181" t="s">
        <v>12115</v>
      </c>
      <c r="C3181" s="1" t="str">
        <f t="shared" si="512"/>
        <v>21:0458</v>
      </c>
      <c r="D3181" s="1" t="str">
        <f t="shared" si="516"/>
        <v>21:0150</v>
      </c>
      <c r="E3181" t="s">
        <v>12116</v>
      </c>
      <c r="F3181" t="s">
        <v>12117</v>
      </c>
      <c r="H3181">
        <v>55.453105399999998</v>
      </c>
      <c r="I3181">
        <v>-129.8308907</v>
      </c>
      <c r="J3181" s="1" t="str">
        <f t="shared" si="517"/>
        <v>NGR bulk stream sediment</v>
      </c>
      <c r="K3181" s="1" t="str">
        <f t="shared" si="518"/>
        <v>&lt;177 micron (NGR)</v>
      </c>
      <c r="L3181">
        <v>36</v>
      </c>
      <c r="M3181" t="s">
        <v>43</v>
      </c>
      <c r="N3181">
        <v>672</v>
      </c>
      <c r="O3181">
        <v>2</v>
      </c>
    </row>
    <row r="3182" spans="1:15" hidden="1" x14ac:dyDescent="0.3">
      <c r="A3182" t="s">
        <v>12118</v>
      </c>
      <c r="B3182" t="s">
        <v>12119</v>
      </c>
      <c r="C3182" s="1" t="str">
        <f t="shared" si="512"/>
        <v>21:0458</v>
      </c>
      <c r="D3182" s="1" t="str">
        <f t="shared" si="516"/>
        <v>21:0150</v>
      </c>
      <c r="E3182" t="s">
        <v>12108</v>
      </c>
      <c r="F3182" t="s">
        <v>12120</v>
      </c>
      <c r="H3182">
        <v>55.360434599999998</v>
      </c>
      <c r="I3182">
        <v>-129.57782900000001</v>
      </c>
      <c r="J3182" s="1" t="str">
        <f t="shared" si="517"/>
        <v>NGR bulk stream sediment</v>
      </c>
      <c r="K3182" s="1" t="str">
        <f t="shared" si="518"/>
        <v>&lt;177 micron (NGR)</v>
      </c>
      <c r="L3182">
        <v>36</v>
      </c>
      <c r="M3182" t="s">
        <v>72</v>
      </c>
      <c r="N3182">
        <v>673</v>
      </c>
      <c r="O3182">
        <v>4</v>
      </c>
    </row>
    <row r="3183" spans="1:15" hidden="1" x14ac:dyDescent="0.3">
      <c r="A3183" t="s">
        <v>12121</v>
      </c>
      <c r="B3183" t="s">
        <v>12122</v>
      </c>
      <c r="C3183" s="1" t="str">
        <f t="shared" si="512"/>
        <v>21:0458</v>
      </c>
      <c r="D3183" s="1" t="str">
        <f t="shared" si="516"/>
        <v>21:0150</v>
      </c>
      <c r="E3183" t="s">
        <v>12123</v>
      </c>
      <c r="F3183" t="s">
        <v>12124</v>
      </c>
      <c r="H3183">
        <v>55.364043700000003</v>
      </c>
      <c r="I3183">
        <v>-129.57472630000001</v>
      </c>
      <c r="J3183" s="1" t="str">
        <f t="shared" si="517"/>
        <v>NGR bulk stream sediment</v>
      </c>
      <c r="K3183" s="1" t="str">
        <f t="shared" si="518"/>
        <v>&lt;177 micron (NGR)</v>
      </c>
      <c r="L3183">
        <v>36</v>
      </c>
      <c r="M3183" t="s">
        <v>48</v>
      </c>
      <c r="N3183">
        <v>674</v>
      </c>
      <c r="O3183">
        <v>9</v>
      </c>
    </row>
    <row r="3184" spans="1:15" hidden="1" x14ac:dyDescent="0.3">
      <c r="A3184" t="s">
        <v>12125</v>
      </c>
      <c r="B3184" t="s">
        <v>12126</v>
      </c>
      <c r="C3184" s="1" t="str">
        <f t="shared" si="512"/>
        <v>21:0458</v>
      </c>
      <c r="D3184" s="1" t="str">
        <f t="shared" si="516"/>
        <v>21:0150</v>
      </c>
      <c r="E3184" t="s">
        <v>12127</v>
      </c>
      <c r="F3184" t="s">
        <v>12128</v>
      </c>
      <c r="H3184">
        <v>55.367543900000001</v>
      </c>
      <c r="I3184">
        <v>-129.61424779999999</v>
      </c>
      <c r="J3184" s="1" t="str">
        <f t="shared" si="517"/>
        <v>NGR bulk stream sediment</v>
      </c>
      <c r="K3184" s="1" t="str">
        <f t="shared" si="518"/>
        <v>&lt;177 micron (NGR)</v>
      </c>
      <c r="L3184">
        <v>36</v>
      </c>
      <c r="M3184" t="s">
        <v>53</v>
      </c>
      <c r="N3184">
        <v>675</v>
      </c>
      <c r="O3184">
        <v>10</v>
      </c>
    </row>
    <row r="3185" spans="1:15" hidden="1" x14ac:dyDescent="0.3">
      <c r="A3185" t="s">
        <v>12129</v>
      </c>
      <c r="B3185" t="s">
        <v>12130</v>
      </c>
      <c r="C3185" s="1" t="str">
        <f t="shared" si="512"/>
        <v>21:0458</v>
      </c>
      <c r="D3185" s="1" t="str">
        <f t="shared" si="516"/>
        <v>21:0150</v>
      </c>
      <c r="E3185" t="s">
        <v>12131</v>
      </c>
      <c r="F3185" t="s">
        <v>12132</v>
      </c>
      <c r="H3185">
        <v>55.369023400000003</v>
      </c>
      <c r="I3185">
        <v>-129.6478113</v>
      </c>
      <c r="J3185" s="1" t="str">
        <f t="shared" si="517"/>
        <v>NGR bulk stream sediment</v>
      </c>
      <c r="K3185" s="1" t="str">
        <f t="shared" si="518"/>
        <v>&lt;177 micron (NGR)</v>
      </c>
      <c r="L3185">
        <v>36</v>
      </c>
      <c r="M3185" t="s">
        <v>24</v>
      </c>
      <c r="N3185">
        <v>676</v>
      </c>
      <c r="O3185">
        <v>5</v>
      </c>
    </row>
    <row r="3186" spans="1:15" hidden="1" x14ac:dyDescent="0.3">
      <c r="A3186" t="s">
        <v>12133</v>
      </c>
      <c r="B3186" t="s">
        <v>12134</v>
      </c>
      <c r="C3186" s="1" t="str">
        <f t="shared" si="512"/>
        <v>21:0458</v>
      </c>
      <c r="D3186" s="1" t="str">
        <f t="shared" si="516"/>
        <v>21:0150</v>
      </c>
      <c r="E3186" t="s">
        <v>12131</v>
      </c>
      <c r="F3186" t="s">
        <v>12135</v>
      </c>
      <c r="H3186">
        <v>55.369023400000003</v>
      </c>
      <c r="I3186">
        <v>-129.6478113</v>
      </c>
      <c r="J3186" s="1" t="str">
        <f t="shared" si="517"/>
        <v>NGR bulk stream sediment</v>
      </c>
      <c r="K3186" s="1" t="str">
        <f t="shared" si="518"/>
        <v>&lt;177 micron (NGR)</v>
      </c>
      <c r="L3186">
        <v>36</v>
      </c>
      <c r="M3186" t="s">
        <v>28</v>
      </c>
      <c r="N3186">
        <v>677</v>
      </c>
      <c r="O3186">
        <v>4</v>
      </c>
    </row>
    <row r="3187" spans="1:15" hidden="1" x14ac:dyDescent="0.3">
      <c r="A3187" t="s">
        <v>12136</v>
      </c>
      <c r="B3187" t="s">
        <v>12137</v>
      </c>
      <c r="C3187" s="1" t="str">
        <f t="shared" si="512"/>
        <v>21:0458</v>
      </c>
      <c r="D3187" s="1" t="str">
        <f t="shared" si="516"/>
        <v>21:0150</v>
      </c>
      <c r="E3187" t="s">
        <v>12138</v>
      </c>
      <c r="F3187" t="s">
        <v>12139</v>
      </c>
      <c r="H3187">
        <v>55.263185800000002</v>
      </c>
      <c r="I3187">
        <v>-129.86553430000001</v>
      </c>
      <c r="J3187" s="1" t="str">
        <f t="shared" si="517"/>
        <v>NGR bulk stream sediment</v>
      </c>
      <c r="K3187" s="1" t="str">
        <f t="shared" si="518"/>
        <v>&lt;177 micron (NGR)</v>
      </c>
      <c r="L3187">
        <v>36</v>
      </c>
      <c r="M3187" t="s">
        <v>58</v>
      </c>
      <c r="N3187">
        <v>678</v>
      </c>
      <c r="O3187">
        <v>5</v>
      </c>
    </row>
    <row r="3188" spans="1:15" hidden="1" x14ac:dyDescent="0.3">
      <c r="A3188" t="s">
        <v>12140</v>
      </c>
      <c r="B3188" t="s">
        <v>12141</v>
      </c>
      <c r="C3188" s="1" t="str">
        <f t="shared" si="512"/>
        <v>21:0458</v>
      </c>
      <c r="D3188" s="1" t="str">
        <f t="shared" si="516"/>
        <v>21:0150</v>
      </c>
      <c r="E3188" t="s">
        <v>12142</v>
      </c>
      <c r="F3188" t="s">
        <v>12143</v>
      </c>
      <c r="H3188">
        <v>55.265244699999997</v>
      </c>
      <c r="I3188">
        <v>-129.86539010000001</v>
      </c>
      <c r="J3188" s="1" t="str">
        <f t="shared" si="517"/>
        <v>NGR bulk stream sediment</v>
      </c>
      <c r="K3188" s="1" t="str">
        <f t="shared" si="518"/>
        <v>&lt;177 micron (NGR)</v>
      </c>
      <c r="L3188">
        <v>36</v>
      </c>
      <c r="M3188" t="s">
        <v>63</v>
      </c>
      <c r="N3188">
        <v>679</v>
      </c>
      <c r="O3188">
        <v>7</v>
      </c>
    </row>
    <row r="3189" spans="1:15" hidden="1" x14ac:dyDescent="0.3">
      <c r="A3189" t="s">
        <v>12144</v>
      </c>
      <c r="B3189" t="s">
        <v>12145</v>
      </c>
      <c r="C3189" s="1" t="str">
        <f t="shared" si="512"/>
        <v>21:0458</v>
      </c>
      <c r="D3189" s="1" t="str">
        <f t="shared" si="516"/>
        <v>21:0150</v>
      </c>
      <c r="E3189" t="s">
        <v>12146</v>
      </c>
      <c r="F3189" t="s">
        <v>12147</v>
      </c>
      <c r="H3189">
        <v>55.255011699999997</v>
      </c>
      <c r="I3189">
        <v>-129.88628009999999</v>
      </c>
      <c r="J3189" s="1" t="str">
        <f t="shared" si="517"/>
        <v>NGR bulk stream sediment</v>
      </c>
      <c r="K3189" s="1" t="str">
        <f t="shared" si="518"/>
        <v>&lt;177 micron (NGR)</v>
      </c>
      <c r="L3189">
        <v>36</v>
      </c>
      <c r="M3189" t="s">
        <v>68</v>
      </c>
      <c r="N3189">
        <v>680</v>
      </c>
      <c r="O3189">
        <v>5</v>
      </c>
    </row>
    <row r="3190" spans="1:15" hidden="1" x14ac:dyDescent="0.3">
      <c r="A3190" t="s">
        <v>12148</v>
      </c>
      <c r="B3190" t="s">
        <v>12149</v>
      </c>
      <c r="C3190" s="1" t="str">
        <f t="shared" si="512"/>
        <v>21:0458</v>
      </c>
      <c r="D3190" s="1" t="str">
        <f t="shared" si="516"/>
        <v>21:0150</v>
      </c>
      <c r="E3190" t="s">
        <v>12150</v>
      </c>
      <c r="F3190" t="s">
        <v>12151</v>
      </c>
      <c r="H3190">
        <v>55.257728399999998</v>
      </c>
      <c r="I3190">
        <v>-129.8883544</v>
      </c>
      <c r="J3190" s="1" t="str">
        <f t="shared" si="517"/>
        <v>NGR bulk stream sediment</v>
      </c>
      <c r="K3190" s="1" t="str">
        <f t="shared" si="518"/>
        <v>&lt;177 micron (NGR)</v>
      </c>
      <c r="L3190">
        <v>36</v>
      </c>
      <c r="M3190" t="s">
        <v>77</v>
      </c>
      <c r="N3190">
        <v>681</v>
      </c>
      <c r="O3190">
        <v>5</v>
      </c>
    </row>
    <row r="3191" spans="1:15" hidden="1" x14ac:dyDescent="0.3">
      <c r="A3191" t="s">
        <v>12152</v>
      </c>
      <c r="B3191" t="s">
        <v>12153</v>
      </c>
      <c r="C3191" s="1" t="str">
        <f t="shared" si="512"/>
        <v>21:0458</v>
      </c>
      <c r="D3191" s="1" t="str">
        <f t="shared" si="516"/>
        <v>21:0150</v>
      </c>
      <c r="E3191" t="s">
        <v>12154</v>
      </c>
      <c r="F3191" t="s">
        <v>12155</v>
      </c>
      <c r="H3191">
        <v>55.2513997</v>
      </c>
      <c r="I3191">
        <v>-129.92359020000001</v>
      </c>
      <c r="J3191" s="1" t="str">
        <f t="shared" si="517"/>
        <v>NGR bulk stream sediment</v>
      </c>
      <c r="K3191" s="1" t="str">
        <f t="shared" si="518"/>
        <v>&lt;177 micron (NGR)</v>
      </c>
      <c r="L3191">
        <v>36</v>
      </c>
      <c r="M3191" t="s">
        <v>82</v>
      </c>
      <c r="N3191">
        <v>682</v>
      </c>
      <c r="O3191">
        <v>6</v>
      </c>
    </row>
    <row r="3192" spans="1:15" hidden="1" x14ac:dyDescent="0.3">
      <c r="A3192" t="s">
        <v>12156</v>
      </c>
      <c r="B3192" t="s">
        <v>12157</v>
      </c>
      <c r="C3192" s="1" t="str">
        <f t="shared" si="512"/>
        <v>21:0458</v>
      </c>
      <c r="D3192" s="1" t="str">
        <f t="shared" si="516"/>
        <v>21:0150</v>
      </c>
      <c r="E3192" t="s">
        <v>12158</v>
      </c>
      <c r="F3192" t="s">
        <v>12159</v>
      </c>
      <c r="H3192">
        <v>55.251628599999997</v>
      </c>
      <c r="I3192">
        <v>-129.96575250000001</v>
      </c>
      <c r="J3192" s="1" t="str">
        <f t="shared" si="517"/>
        <v>NGR bulk stream sediment</v>
      </c>
      <c r="K3192" s="1" t="str">
        <f t="shared" si="518"/>
        <v>&lt;177 micron (NGR)</v>
      </c>
      <c r="L3192">
        <v>36</v>
      </c>
      <c r="M3192" t="s">
        <v>87</v>
      </c>
      <c r="N3192">
        <v>683</v>
      </c>
      <c r="O3192">
        <v>5</v>
      </c>
    </row>
    <row r="3193" spans="1:15" hidden="1" x14ac:dyDescent="0.3">
      <c r="A3193" t="s">
        <v>12160</v>
      </c>
      <c r="B3193" t="s">
        <v>12161</v>
      </c>
      <c r="C3193" s="1" t="str">
        <f t="shared" si="512"/>
        <v>21:0458</v>
      </c>
      <c r="D3193" s="1" t="str">
        <f t="shared" si="516"/>
        <v>21:0150</v>
      </c>
      <c r="E3193" t="s">
        <v>12162</v>
      </c>
      <c r="F3193" t="s">
        <v>12163</v>
      </c>
      <c r="H3193">
        <v>55.251106499999999</v>
      </c>
      <c r="I3193">
        <v>-129.9613354</v>
      </c>
      <c r="J3193" s="1" t="str">
        <f t="shared" si="517"/>
        <v>NGR bulk stream sediment</v>
      </c>
      <c r="K3193" s="1" t="str">
        <f t="shared" si="518"/>
        <v>&lt;177 micron (NGR)</v>
      </c>
      <c r="L3193">
        <v>36</v>
      </c>
      <c r="M3193" t="s">
        <v>92</v>
      </c>
      <c r="N3193">
        <v>684</v>
      </c>
      <c r="O3193">
        <v>5</v>
      </c>
    </row>
    <row r="3194" spans="1:15" hidden="1" x14ac:dyDescent="0.3">
      <c r="A3194" t="s">
        <v>12164</v>
      </c>
      <c r="B3194" t="s">
        <v>12165</v>
      </c>
      <c r="C3194" s="1" t="str">
        <f t="shared" si="512"/>
        <v>21:0458</v>
      </c>
      <c r="D3194" s="1" t="str">
        <f t="shared" si="516"/>
        <v>21:0150</v>
      </c>
      <c r="E3194" t="s">
        <v>12166</v>
      </c>
      <c r="F3194" t="s">
        <v>12167</v>
      </c>
      <c r="H3194">
        <v>55.317955400000002</v>
      </c>
      <c r="I3194">
        <v>-129.89813319999999</v>
      </c>
      <c r="J3194" s="1" t="str">
        <f t="shared" si="517"/>
        <v>NGR bulk stream sediment</v>
      </c>
      <c r="K3194" s="1" t="str">
        <f t="shared" si="518"/>
        <v>&lt;177 micron (NGR)</v>
      </c>
      <c r="L3194">
        <v>36</v>
      </c>
      <c r="M3194" t="s">
        <v>97</v>
      </c>
      <c r="N3194">
        <v>685</v>
      </c>
      <c r="O3194">
        <v>9</v>
      </c>
    </row>
    <row r="3195" spans="1:15" hidden="1" x14ac:dyDescent="0.3">
      <c r="A3195" t="s">
        <v>12168</v>
      </c>
      <c r="B3195" t="s">
        <v>12169</v>
      </c>
      <c r="C3195" s="1" t="str">
        <f t="shared" si="512"/>
        <v>21:0458</v>
      </c>
      <c r="D3195" s="1" t="str">
        <f>HYPERLINK("https://geochem.nrcan.gc.ca/cdogs/content/svy/svy_e.htm", "")</f>
        <v/>
      </c>
      <c r="G3195" s="1" t="str">
        <f>HYPERLINK("https://geochem.nrcan.gc.ca/cdogs/content/cr_/cr_00119_e.htm", "119")</f>
        <v>119</v>
      </c>
      <c r="J3195" t="s">
        <v>31</v>
      </c>
      <c r="K3195" t="s">
        <v>32</v>
      </c>
      <c r="L3195">
        <v>36</v>
      </c>
      <c r="M3195" t="s">
        <v>33</v>
      </c>
      <c r="N3195">
        <v>686</v>
      </c>
      <c r="O3195">
        <v>3</v>
      </c>
    </row>
    <row r="3196" spans="1:15" hidden="1" x14ac:dyDescent="0.3">
      <c r="A3196" t="s">
        <v>12170</v>
      </c>
      <c r="B3196" t="s">
        <v>12171</v>
      </c>
      <c r="C3196" s="1" t="str">
        <f t="shared" si="512"/>
        <v>21:0458</v>
      </c>
      <c r="D3196" s="1" t="str">
        <f t="shared" ref="D3196:D3204" si="519">HYPERLINK("https://geochem.nrcan.gc.ca/cdogs/content/svy/svy210150_e.htm", "21:0150")</f>
        <v>21:0150</v>
      </c>
      <c r="E3196" t="s">
        <v>12172</v>
      </c>
      <c r="F3196" t="s">
        <v>12173</v>
      </c>
      <c r="H3196">
        <v>55.314239000000001</v>
      </c>
      <c r="I3196">
        <v>-129.89882119999999</v>
      </c>
      <c r="J3196" s="1" t="str">
        <f t="shared" ref="J3196:J3204" si="520">HYPERLINK("https://geochem.nrcan.gc.ca/cdogs/content/kwd/kwd020030_e.htm", "NGR bulk stream sediment")</f>
        <v>NGR bulk stream sediment</v>
      </c>
      <c r="K3196" s="1" t="str">
        <f t="shared" ref="K3196:K3204" si="521">HYPERLINK("https://geochem.nrcan.gc.ca/cdogs/content/kwd/kwd080006_e.htm", "&lt;177 micron (NGR)")</f>
        <v>&lt;177 micron (NGR)</v>
      </c>
      <c r="L3196">
        <v>36</v>
      </c>
      <c r="M3196" t="s">
        <v>102</v>
      </c>
      <c r="N3196">
        <v>687</v>
      </c>
      <c r="O3196">
        <v>26</v>
      </c>
    </row>
    <row r="3197" spans="1:15" hidden="1" x14ac:dyDescent="0.3">
      <c r="A3197" t="s">
        <v>12174</v>
      </c>
      <c r="B3197" t="s">
        <v>12175</v>
      </c>
      <c r="C3197" s="1" t="str">
        <f t="shared" si="512"/>
        <v>21:0458</v>
      </c>
      <c r="D3197" s="1" t="str">
        <f t="shared" si="519"/>
        <v>21:0150</v>
      </c>
      <c r="E3197" t="s">
        <v>12176</v>
      </c>
      <c r="F3197" t="s">
        <v>12177</v>
      </c>
      <c r="H3197">
        <v>55.300164600000002</v>
      </c>
      <c r="I3197">
        <v>-129.9148209</v>
      </c>
      <c r="J3197" s="1" t="str">
        <f t="shared" si="520"/>
        <v>NGR bulk stream sediment</v>
      </c>
      <c r="K3197" s="1" t="str">
        <f t="shared" si="521"/>
        <v>&lt;177 micron (NGR)</v>
      </c>
      <c r="L3197">
        <v>36</v>
      </c>
      <c r="M3197" t="s">
        <v>107</v>
      </c>
      <c r="N3197">
        <v>688</v>
      </c>
      <c r="O3197">
        <v>10</v>
      </c>
    </row>
    <row r="3198" spans="1:15" hidden="1" x14ac:dyDescent="0.3">
      <c r="A3198" t="s">
        <v>12178</v>
      </c>
      <c r="B3198" t="s">
        <v>12179</v>
      </c>
      <c r="C3198" s="1" t="str">
        <f t="shared" si="512"/>
        <v>21:0458</v>
      </c>
      <c r="D3198" s="1" t="str">
        <f t="shared" si="519"/>
        <v>21:0150</v>
      </c>
      <c r="E3198" t="s">
        <v>12180</v>
      </c>
      <c r="F3198" t="s">
        <v>12181</v>
      </c>
      <c r="H3198">
        <v>55.321181799999998</v>
      </c>
      <c r="I3198">
        <v>-129.92583350000001</v>
      </c>
      <c r="J3198" s="1" t="str">
        <f t="shared" si="520"/>
        <v>NGR bulk stream sediment</v>
      </c>
      <c r="K3198" s="1" t="str">
        <f t="shared" si="521"/>
        <v>&lt;177 micron (NGR)</v>
      </c>
      <c r="L3198">
        <v>36</v>
      </c>
      <c r="M3198" t="s">
        <v>112</v>
      </c>
      <c r="N3198">
        <v>689</v>
      </c>
      <c r="O3198">
        <v>47</v>
      </c>
    </row>
    <row r="3199" spans="1:15" hidden="1" x14ac:dyDescent="0.3">
      <c r="A3199" t="s">
        <v>12182</v>
      </c>
      <c r="B3199" t="s">
        <v>12183</v>
      </c>
      <c r="C3199" s="1" t="str">
        <f t="shared" si="512"/>
        <v>21:0458</v>
      </c>
      <c r="D3199" s="1" t="str">
        <f t="shared" si="519"/>
        <v>21:0150</v>
      </c>
      <c r="E3199" t="s">
        <v>12184</v>
      </c>
      <c r="F3199" t="s">
        <v>12185</v>
      </c>
      <c r="H3199">
        <v>55.285921100000003</v>
      </c>
      <c r="I3199">
        <v>-129.63521850000001</v>
      </c>
      <c r="J3199" s="1" t="str">
        <f t="shared" si="520"/>
        <v>NGR bulk stream sediment</v>
      </c>
      <c r="K3199" s="1" t="str">
        <f t="shared" si="521"/>
        <v>&lt;177 micron (NGR)</v>
      </c>
      <c r="L3199">
        <v>37</v>
      </c>
      <c r="M3199" t="s">
        <v>19</v>
      </c>
      <c r="N3199">
        <v>690</v>
      </c>
      <c r="O3199">
        <v>14</v>
      </c>
    </row>
    <row r="3200" spans="1:15" hidden="1" x14ac:dyDescent="0.3">
      <c r="A3200" t="s">
        <v>12186</v>
      </c>
      <c r="B3200" t="s">
        <v>12187</v>
      </c>
      <c r="C3200" s="1" t="str">
        <f t="shared" si="512"/>
        <v>21:0458</v>
      </c>
      <c r="D3200" s="1" t="str">
        <f t="shared" si="519"/>
        <v>21:0150</v>
      </c>
      <c r="E3200" t="s">
        <v>12188</v>
      </c>
      <c r="F3200" t="s">
        <v>12189</v>
      </c>
      <c r="H3200">
        <v>55.290319799999999</v>
      </c>
      <c r="I3200">
        <v>-129.9366374</v>
      </c>
      <c r="J3200" s="1" t="str">
        <f t="shared" si="520"/>
        <v>NGR bulk stream sediment</v>
      </c>
      <c r="K3200" s="1" t="str">
        <f t="shared" si="521"/>
        <v>&lt;177 micron (NGR)</v>
      </c>
      <c r="L3200">
        <v>37</v>
      </c>
      <c r="M3200" t="s">
        <v>38</v>
      </c>
      <c r="N3200">
        <v>691</v>
      </c>
      <c r="O3200">
        <v>20</v>
      </c>
    </row>
    <row r="3201" spans="1:15" hidden="1" x14ac:dyDescent="0.3">
      <c r="A3201" t="s">
        <v>12190</v>
      </c>
      <c r="B3201" t="s">
        <v>12191</v>
      </c>
      <c r="C3201" s="1" t="str">
        <f t="shared" si="512"/>
        <v>21:0458</v>
      </c>
      <c r="D3201" s="1" t="str">
        <f t="shared" si="519"/>
        <v>21:0150</v>
      </c>
      <c r="E3201" t="s">
        <v>12192</v>
      </c>
      <c r="F3201" t="s">
        <v>12193</v>
      </c>
      <c r="H3201">
        <v>55.293790000000001</v>
      </c>
      <c r="I3201">
        <v>-129.93763279999999</v>
      </c>
      <c r="J3201" s="1" t="str">
        <f t="shared" si="520"/>
        <v>NGR bulk stream sediment</v>
      </c>
      <c r="K3201" s="1" t="str">
        <f t="shared" si="521"/>
        <v>&lt;177 micron (NGR)</v>
      </c>
      <c r="L3201">
        <v>37</v>
      </c>
      <c r="M3201" t="s">
        <v>43</v>
      </c>
      <c r="N3201">
        <v>692</v>
      </c>
      <c r="O3201">
        <v>10</v>
      </c>
    </row>
    <row r="3202" spans="1:15" hidden="1" x14ac:dyDescent="0.3">
      <c r="A3202" t="s">
        <v>12194</v>
      </c>
      <c r="B3202" t="s">
        <v>12195</v>
      </c>
      <c r="C3202" s="1" t="str">
        <f t="shared" si="512"/>
        <v>21:0458</v>
      </c>
      <c r="D3202" s="1" t="str">
        <f t="shared" si="519"/>
        <v>21:0150</v>
      </c>
      <c r="E3202" t="s">
        <v>12196</v>
      </c>
      <c r="F3202" t="s">
        <v>12197</v>
      </c>
      <c r="H3202">
        <v>55.410649200000002</v>
      </c>
      <c r="I3202">
        <v>-129.97978320000001</v>
      </c>
      <c r="J3202" s="1" t="str">
        <f t="shared" si="520"/>
        <v>NGR bulk stream sediment</v>
      </c>
      <c r="K3202" s="1" t="str">
        <f t="shared" si="521"/>
        <v>&lt;177 micron (NGR)</v>
      </c>
      <c r="L3202">
        <v>37</v>
      </c>
      <c r="M3202" t="s">
        <v>48</v>
      </c>
      <c r="N3202">
        <v>693</v>
      </c>
      <c r="O3202">
        <v>7</v>
      </c>
    </row>
    <row r="3203" spans="1:15" hidden="1" x14ac:dyDescent="0.3">
      <c r="A3203" t="s">
        <v>12198</v>
      </c>
      <c r="B3203" t="s">
        <v>12199</v>
      </c>
      <c r="C3203" s="1" t="str">
        <f t="shared" si="512"/>
        <v>21:0458</v>
      </c>
      <c r="D3203" s="1" t="str">
        <f t="shared" si="519"/>
        <v>21:0150</v>
      </c>
      <c r="E3203" t="s">
        <v>12200</v>
      </c>
      <c r="F3203" t="s">
        <v>12201</v>
      </c>
      <c r="H3203">
        <v>55.385772000000003</v>
      </c>
      <c r="I3203">
        <v>-129.9910438</v>
      </c>
      <c r="J3203" s="1" t="str">
        <f t="shared" si="520"/>
        <v>NGR bulk stream sediment</v>
      </c>
      <c r="K3203" s="1" t="str">
        <f t="shared" si="521"/>
        <v>&lt;177 micron (NGR)</v>
      </c>
      <c r="L3203">
        <v>37</v>
      </c>
      <c r="M3203" t="s">
        <v>53</v>
      </c>
      <c r="N3203">
        <v>694</v>
      </c>
      <c r="O3203">
        <v>6</v>
      </c>
    </row>
    <row r="3204" spans="1:15" hidden="1" x14ac:dyDescent="0.3">
      <c r="A3204" t="s">
        <v>12202</v>
      </c>
      <c r="B3204" t="s">
        <v>12203</v>
      </c>
      <c r="C3204" s="1" t="str">
        <f t="shared" si="512"/>
        <v>21:0458</v>
      </c>
      <c r="D3204" s="1" t="str">
        <f t="shared" si="519"/>
        <v>21:0150</v>
      </c>
      <c r="E3204" t="s">
        <v>12204</v>
      </c>
      <c r="F3204" t="s">
        <v>12205</v>
      </c>
      <c r="H3204">
        <v>55.349300599999999</v>
      </c>
      <c r="I3204">
        <v>-129.97429320000001</v>
      </c>
      <c r="J3204" s="1" t="str">
        <f t="shared" si="520"/>
        <v>NGR bulk stream sediment</v>
      </c>
      <c r="K3204" s="1" t="str">
        <f t="shared" si="521"/>
        <v>&lt;177 micron (NGR)</v>
      </c>
      <c r="L3204">
        <v>37</v>
      </c>
      <c r="M3204" t="s">
        <v>58</v>
      </c>
      <c r="N3204">
        <v>695</v>
      </c>
      <c r="O3204">
        <v>7</v>
      </c>
    </row>
    <row r="3205" spans="1:15" hidden="1" x14ac:dyDescent="0.3">
      <c r="A3205" t="s">
        <v>12206</v>
      </c>
      <c r="B3205" t="s">
        <v>12207</v>
      </c>
      <c r="C3205" s="1" t="str">
        <f t="shared" si="512"/>
        <v>21:0458</v>
      </c>
      <c r="D3205" s="1" t="str">
        <f>HYPERLINK("https://geochem.nrcan.gc.ca/cdogs/content/svy/svy_e.htm", "")</f>
        <v/>
      </c>
      <c r="G3205" s="1" t="str">
        <f>HYPERLINK("https://geochem.nrcan.gc.ca/cdogs/content/cr_/cr_00121_e.htm", "121")</f>
        <v>121</v>
      </c>
      <c r="J3205" t="s">
        <v>31</v>
      </c>
      <c r="K3205" t="s">
        <v>32</v>
      </c>
      <c r="L3205">
        <v>37</v>
      </c>
      <c r="M3205" t="s">
        <v>33</v>
      </c>
      <c r="N3205">
        <v>696</v>
      </c>
      <c r="O3205">
        <v>3</v>
      </c>
    </row>
    <row r="3206" spans="1:15" hidden="1" x14ac:dyDescent="0.3">
      <c r="A3206" t="s">
        <v>12208</v>
      </c>
      <c r="B3206" t="s">
        <v>12209</v>
      </c>
      <c r="C3206" s="1" t="str">
        <f t="shared" si="512"/>
        <v>21:0458</v>
      </c>
      <c r="D3206" s="1" t="str">
        <f t="shared" ref="D3206:D3230" si="522">HYPERLINK("https://geochem.nrcan.gc.ca/cdogs/content/svy/svy210150_e.htm", "21:0150")</f>
        <v>21:0150</v>
      </c>
      <c r="E3206" t="s">
        <v>12210</v>
      </c>
      <c r="F3206" t="s">
        <v>12211</v>
      </c>
      <c r="H3206">
        <v>55.358432200000003</v>
      </c>
      <c r="I3206">
        <v>-129.92090300000001</v>
      </c>
      <c r="J3206" s="1" t="str">
        <f t="shared" ref="J3206:J3230" si="523">HYPERLINK("https://geochem.nrcan.gc.ca/cdogs/content/kwd/kwd020030_e.htm", "NGR bulk stream sediment")</f>
        <v>NGR bulk stream sediment</v>
      </c>
      <c r="K3206" s="1" t="str">
        <f t="shared" ref="K3206:K3230" si="524">HYPERLINK("https://geochem.nrcan.gc.ca/cdogs/content/kwd/kwd080006_e.htm", "&lt;177 micron (NGR)")</f>
        <v>&lt;177 micron (NGR)</v>
      </c>
      <c r="L3206">
        <v>37</v>
      </c>
      <c r="M3206" t="s">
        <v>24</v>
      </c>
      <c r="N3206">
        <v>697</v>
      </c>
      <c r="O3206">
        <v>11</v>
      </c>
    </row>
    <row r="3207" spans="1:15" hidden="1" x14ac:dyDescent="0.3">
      <c r="A3207" t="s">
        <v>12212</v>
      </c>
      <c r="B3207" t="s">
        <v>12213</v>
      </c>
      <c r="C3207" s="1" t="str">
        <f t="shared" si="512"/>
        <v>21:0458</v>
      </c>
      <c r="D3207" s="1" t="str">
        <f t="shared" si="522"/>
        <v>21:0150</v>
      </c>
      <c r="E3207" t="s">
        <v>12210</v>
      </c>
      <c r="F3207" t="s">
        <v>12214</v>
      </c>
      <c r="H3207">
        <v>55.358432200000003</v>
      </c>
      <c r="I3207">
        <v>-129.92090300000001</v>
      </c>
      <c r="J3207" s="1" t="str">
        <f t="shared" si="523"/>
        <v>NGR bulk stream sediment</v>
      </c>
      <c r="K3207" s="1" t="str">
        <f t="shared" si="524"/>
        <v>&lt;177 micron (NGR)</v>
      </c>
      <c r="L3207">
        <v>37</v>
      </c>
      <c r="M3207" t="s">
        <v>28</v>
      </c>
      <c r="N3207">
        <v>698</v>
      </c>
      <c r="O3207">
        <v>8</v>
      </c>
    </row>
    <row r="3208" spans="1:15" hidden="1" x14ac:dyDescent="0.3">
      <c r="A3208" t="s">
        <v>12215</v>
      </c>
      <c r="B3208" t="s">
        <v>12216</v>
      </c>
      <c r="C3208" s="1" t="str">
        <f t="shared" si="512"/>
        <v>21:0458</v>
      </c>
      <c r="D3208" s="1" t="str">
        <f t="shared" si="522"/>
        <v>21:0150</v>
      </c>
      <c r="E3208" t="s">
        <v>12217</v>
      </c>
      <c r="F3208" t="s">
        <v>12218</v>
      </c>
      <c r="H3208">
        <v>55.351947099999997</v>
      </c>
      <c r="I3208">
        <v>-129.89368260000001</v>
      </c>
      <c r="J3208" s="1" t="str">
        <f t="shared" si="523"/>
        <v>NGR bulk stream sediment</v>
      </c>
      <c r="K3208" s="1" t="str">
        <f t="shared" si="524"/>
        <v>&lt;177 micron (NGR)</v>
      </c>
      <c r="L3208">
        <v>37</v>
      </c>
      <c r="M3208" t="s">
        <v>63</v>
      </c>
      <c r="N3208">
        <v>699</v>
      </c>
      <c r="O3208">
        <v>7</v>
      </c>
    </row>
    <row r="3209" spans="1:15" hidden="1" x14ac:dyDescent="0.3">
      <c r="A3209" t="s">
        <v>12219</v>
      </c>
      <c r="B3209" t="s">
        <v>12220</v>
      </c>
      <c r="C3209" s="1" t="str">
        <f t="shared" si="512"/>
        <v>21:0458</v>
      </c>
      <c r="D3209" s="1" t="str">
        <f t="shared" si="522"/>
        <v>21:0150</v>
      </c>
      <c r="E3209" t="s">
        <v>12221</v>
      </c>
      <c r="F3209" t="s">
        <v>12222</v>
      </c>
      <c r="H3209">
        <v>55.356099</v>
      </c>
      <c r="I3209">
        <v>-129.86978010000001</v>
      </c>
      <c r="J3209" s="1" t="str">
        <f t="shared" si="523"/>
        <v>NGR bulk stream sediment</v>
      </c>
      <c r="K3209" s="1" t="str">
        <f t="shared" si="524"/>
        <v>&lt;177 micron (NGR)</v>
      </c>
      <c r="L3209">
        <v>37</v>
      </c>
      <c r="M3209" t="s">
        <v>68</v>
      </c>
      <c r="N3209">
        <v>700</v>
      </c>
      <c r="O3209">
        <v>3</v>
      </c>
    </row>
    <row r="3210" spans="1:15" hidden="1" x14ac:dyDescent="0.3">
      <c r="A3210" t="s">
        <v>12223</v>
      </c>
      <c r="B3210" t="s">
        <v>12224</v>
      </c>
      <c r="C3210" s="1" t="str">
        <f t="shared" si="512"/>
        <v>21:0458</v>
      </c>
      <c r="D3210" s="1" t="str">
        <f t="shared" si="522"/>
        <v>21:0150</v>
      </c>
      <c r="E3210" t="s">
        <v>12225</v>
      </c>
      <c r="F3210" t="s">
        <v>12226</v>
      </c>
      <c r="H3210">
        <v>55.354942100000002</v>
      </c>
      <c r="I3210">
        <v>-129.86563720000001</v>
      </c>
      <c r="J3210" s="1" t="str">
        <f t="shared" si="523"/>
        <v>NGR bulk stream sediment</v>
      </c>
      <c r="K3210" s="1" t="str">
        <f t="shared" si="524"/>
        <v>&lt;177 micron (NGR)</v>
      </c>
      <c r="L3210">
        <v>37</v>
      </c>
      <c r="M3210" t="s">
        <v>77</v>
      </c>
      <c r="N3210">
        <v>701</v>
      </c>
      <c r="O3210">
        <v>4</v>
      </c>
    </row>
    <row r="3211" spans="1:15" hidden="1" x14ac:dyDescent="0.3">
      <c r="A3211" t="s">
        <v>12227</v>
      </c>
      <c r="B3211" t="s">
        <v>12228</v>
      </c>
      <c r="C3211" s="1" t="str">
        <f t="shared" si="512"/>
        <v>21:0458</v>
      </c>
      <c r="D3211" s="1" t="str">
        <f t="shared" si="522"/>
        <v>21:0150</v>
      </c>
      <c r="E3211" t="s">
        <v>12229</v>
      </c>
      <c r="F3211" t="s">
        <v>12230</v>
      </c>
      <c r="H3211">
        <v>55.279071199999997</v>
      </c>
      <c r="I3211">
        <v>-129.59501890000001</v>
      </c>
      <c r="J3211" s="1" t="str">
        <f t="shared" si="523"/>
        <v>NGR bulk stream sediment</v>
      </c>
      <c r="K3211" s="1" t="str">
        <f t="shared" si="524"/>
        <v>&lt;177 micron (NGR)</v>
      </c>
      <c r="L3211">
        <v>37</v>
      </c>
      <c r="M3211" t="s">
        <v>82</v>
      </c>
      <c r="N3211">
        <v>702</v>
      </c>
      <c r="O3211">
        <v>16</v>
      </c>
    </row>
    <row r="3212" spans="1:15" hidden="1" x14ac:dyDescent="0.3">
      <c r="A3212" t="s">
        <v>12231</v>
      </c>
      <c r="B3212" t="s">
        <v>12232</v>
      </c>
      <c r="C3212" s="1" t="str">
        <f t="shared" si="512"/>
        <v>21:0458</v>
      </c>
      <c r="D3212" s="1" t="str">
        <f t="shared" si="522"/>
        <v>21:0150</v>
      </c>
      <c r="E3212" t="s">
        <v>12233</v>
      </c>
      <c r="F3212" t="s">
        <v>12234</v>
      </c>
      <c r="H3212">
        <v>55.290858100000001</v>
      </c>
      <c r="I3212">
        <v>-129.63093430000001</v>
      </c>
      <c r="J3212" s="1" t="str">
        <f t="shared" si="523"/>
        <v>NGR bulk stream sediment</v>
      </c>
      <c r="K3212" s="1" t="str">
        <f t="shared" si="524"/>
        <v>&lt;177 micron (NGR)</v>
      </c>
      <c r="L3212">
        <v>37</v>
      </c>
      <c r="M3212" t="s">
        <v>87</v>
      </c>
      <c r="N3212">
        <v>703</v>
      </c>
      <c r="O3212">
        <v>8</v>
      </c>
    </row>
    <row r="3213" spans="1:15" hidden="1" x14ac:dyDescent="0.3">
      <c r="A3213" t="s">
        <v>12235</v>
      </c>
      <c r="B3213" t="s">
        <v>12236</v>
      </c>
      <c r="C3213" s="1" t="str">
        <f t="shared" si="512"/>
        <v>21:0458</v>
      </c>
      <c r="D3213" s="1" t="str">
        <f t="shared" si="522"/>
        <v>21:0150</v>
      </c>
      <c r="E3213" t="s">
        <v>12184</v>
      </c>
      <c r="F3213" t="s">
        <v>12237</v>
      </c>
      <c r="H3213">
        <v>55.285921100000003</v>
      </c>
      <c r="I3213">
        <v>-129.63521850000001</v>
      </c>
      <c r="J3213" s="1" t="str">
        <f t="shared" si="523"/>
        <v>NGR bulk stream sediment</v>
      </c>
      <c r="K3213" s="1" t="str">
        <f t="shared" si="524"/>
        <v>&lt;177 micron (NGR)</v>
      </c>
      <c r="L3213">
        <v>37</v>
      </c>
      <c r="M3213" t="s">
        <v>72</v>
      </c>
      <c r="N3213">
        <v>704</v>
      </c>
      <c r="O3213">
        <v>17</v>
      </c>
    </row>
    <row r="3214" spans="1:15" hidden="1" x14ac:dyDescent="0.3">
      <c r="A3214" t="s">
        <v>12238</v>
      </c>
      <c r="B3214" t="s">
        <v>12239</v>
      </c>
      <c r="C3214" s="1" t="str">
        <f t="shared" ref="C3214:C3277" si="525">HYPERLINK("https://geochem.nrcan.gc.ca/cdogs/content/bdl/bdl210458_e.htm", "21:0458")</f>
        <v>21:0458</v>
      </c>
      <c r="D3214" s="1" t="str">
        <f t="shared" si="522"/>
        <v>21:0150</v>
      </c>
      <c r="E3214" t="s">
        <v>12240</v>
      </c>
      <c r="F3214" t="s">
        <v>12241</v>
      </c>
      <c r="H3214">
        <v>55.2884362</v>
      </c>
      <c r="I3214">
        <v>-129.62667709999999</v>
      </c>
      <c r="J3214" s="1" t="str">
        <f t="shared" si="523"/>
        <v>NGR bulk stream sediment</v>
      </c>
      <c r="K3214" s="1" t="str">
        <f t="shared" si="524"/>
        <v>&lt;177 micron (NGR)</v>
      </c>
      <c r="L3214">
        <v>37</v>
      </c>
      <c r="M3214" t="s">
        <v>92</v>
      </c>
      <c r="N3214">
        <v>705</v>
      </c>
      <c r="O3214">
        <v>7</v>
      </c>
    </row>
    <row r="3215" spans="1:15" hidden="1" x14ac:dyDescent="0.3">
      <c r="A3215" t="s">
        <v>12242</v>
      </c>
      <c r="B3215" t="s">
        <v>12243</v>
      </c>
      <c r="C3215" s="1" t="str">
        <f t="shared" si="525"/>
        <v>21:0458</v>
      </c>
      <c r="D3215" s="1" t="str">
        <f t="shared" si="522"/>
        <v>21:0150</v>
      </c>
      <c r="E3215" t="s">
        <v>12244</v>
      </c>
      <c r="F3215" t="s">
        <v>12245</v>
      </c>
      <c r="H3215">
        <v>55.290903</v>
      </c>
      <c r="I3215">
        <v>-129.66470939999999</v>
      </c>
      <c r="J3215" s="1" t="str">
        <f t="shared" si="523"/>
        <v>NGR bulk stream sediment</v>
      </c>
      <c r="K3215" s="1" t="str">
        <f t="shared" si="524"/>
        <v>&lt;177 micron (NGR)</v>
      </c>
      <c r="L3215">
        <v>37</v>
      </c>
      <c r="M3215" t="s">
        <v>97</v>
      </c>
      <c r="N3215">
        <v>706</v>
      </c>
      <c r="O3215">
        <v>16</v>
      </c>
    </row>
    <row r="3216" spans="1:15" hidden="1" x14ac:dyDescent="0.3">
      <c r="A3216" t="s">
        <v>12246</v>
      </c>
      <c r="B3216" t="s">
        <v>12247</v>
      </c>
      <c r="C3216" s="1" t="str">
        <f t="shared" si="525"/>
        <v>21:0458</v>
      </c>
      <c r="D3216" s="1" t="str">
        <f t="shared" si="522"/>
        <v>21:0150</v>
      </c>
      <c r="E3216" t="s">
        <v>12248</v>
      </c>
      <c r="F3216" t="s">
        <v>12249</v>
      </c>
      <c r="H3216">
        <v>55.293288500000003</v>
      </c>
      <c r="I3216">
        <v>-129.71143599999999</v>
      </c>
      <c r="J3216" s="1" t="str">
        <f t="shared" si="523"/>
        <v>NGR bulk stream sediment</v>
      </c>
      <c r="K3216" s="1" t="str">
        <f t="shared" si="524"/>
        <v>&lt;177 micron (NGR)</v>
      </c>
      <c r="L3216">
        <v>37</v>
      </c>
      <c r="M3216" t="s">
        <v>102</v>
      </c>
      <c r="N3216">
        <v>707</v>
      </c>
      <c r="O3216">
        <v>9</v>
      </c>
    </row>
    <row r="3217" spans="1:15" hidden="1" x14ac:dyDescent="0.3">
      <c r="A3217" t="s">
        <v>12250</v>
      </c>
      <c r="B3217" t="s">
        <v>12251</v>
      </c>
      <c r="C3217" s="1" t="str">
        <f t="shared" si="525"/>
        <v>21:0458</v>
      </c>
      <c r="D3217" s="1" t="str">
        <f t="shared" si="522"/>
        <v>21:0150</v>
      </c>
      <c r="E3217" t="s">
        <v>12252</v>
      </c>
      <c r="F3217" t="s">
        <v>12253</v>
      </c>
      <c r="H3217">
        <v>55.291040700000003</v>
      </c>
      <c r="I3217">
        <v>-129.7070823</v>
      </c>
      <c r="J3217" s="1" t="str">
        <f t="shared" si="523"/>
        <v>NGR bulk stream sediment</v>
      </c>
      <c r="K3217" s="1" t="str">
        <f t="shared" si="524"/>
        <v>&lt;177 micron (NGR)</v>
      </c>
      <c r="L3217">
        <v>37</v>
      </c>
      <c r="M3217" t="s">
        <v>107</v>
      </c>
      <c r="N3217">
        <v>708</v>
      </c>
      <c r="O3217">
        <v>11</v>
      </c>
    </row>
    <row r="3218" spans="1:15" hidden="1" x14ac:dyDescent="0.3">
      <c r="A3218" t="s">
        <v>12254</v>
      </c>
      <c r="B3218" t="s">
        <v>12255</v>
      </c>
      <c r="C3218" s="1" t="str">
        <f t="shared" si="525"/>
        <v>21:0458</v>
      </c>
      <c r="D3218" s="1" t="str">
        <f t="shared" si="522"/>
        <v>21:0150</v>
      </c>
      <c r="E3218" t="s">
        <v>12256</v>
      </c>
      <c r="F3218" t="s">
        <v>12257</v>
      </c>
      <c r="H3218">
        <v>55.2780427</v>
      </c>
      <c r="I3218">
        <v>-129.72026600000001</v>
      </c>
      <c r="J3218" s="1" t="str">
        <f t="shared" si="523"/>
        <v>NGR bulk stream sediment</v>
      </c>
      <c r="K3218" s="1" t="str">
        <f t="shared" si="524"/>
        <v>&lt;177 micron (NGR)</v>
      </c>
      <c r="L3218">
        <v>37</v>
      </c>
      <c r="M3218" t="s">
        <v>112</v>
      </c>
      <c r="N3218">
        <v>709</v>
      </c>
      <c r="O3218">
        <v>10</v>
      </c>
    </row>
    <row r="3219" spans="1:15" hidden="1" x14ac:dyDescent="0.3">
      <c r="A3219" t="s">
        <v>12258</v>
      </c>
      <c r="B3219" t="s">
        <v>12259</v>
      </c>
      <c r="C3219" s="1" t="str">
        <f t="shared" si="525"/>
        <v>21:0458</v>
      </c>
      <c r="D3219" s="1" t="str">
        <f t="shared" si="522"/>
        <v>21:0150</v>
      </c>
      <c r="E3219" t="s">
        <v>12260</v>
      </c>
      <c r="F3219" t="s">
        <v>12261</v>
      </c>
      <c r="H3219">
        <v>55.311003300000003</v>
      </c>
      <c r="I3219">
        <v>-129.56297290000001</v>
      </c>
      <c r="J3219" s="1" t="str">
        <f t="shared" si="523"/>
        <v>NGR bulk stream sediment</v>
      </c>
      <c r="K3219" s="1" t="str">
        <f t="shared" si="524"/>
        <v>&lt;177 micron (NGR)</v>
      </c>
      <c r="L3219">
        <v>38</v>
      </c>
      <c r="M3219" t="s">
        <v>19</v>
      </c>
      <c r="N3219">
        <v>710</v>
      </c>
      <c r="O3219">
        <v>4</v>
      </c>
    </row>
    <row r="3220" spans="1:15" hidden="1" x14ac:dyDescent="0.3">
      <c r="A3220" t="s">
        <v>12262</v>
      </c>
      <c r="B3220" t="s">
        <v>12263</v>
      </c>
      <c r="C3220" s="1" t="str">
        <f t="shared" si="525"/>
        <v>21:0458</v>
      </c>
      <c r="D3220" s="1" t="str">
        <f t="shared" si="522"/>
        <v>21:0150</v>
      </c>
      <c r="E3220" t="s">
        <v>12260</v>
      </c>
      <c r="F3220" t="s">
        <v>12264</v>
      </c>
      <c r="H3220">
        <v>55.311003300000003</v>
      </c>
      <c r="I3220">
        <v>-129.56297290000001</v>
      </c>
      <c r="J3220" s="1" t="str">
        <f t="shared" si="523"/>
        <v>NGR bulk stream sediment</v>
      </c>
      <c r="K3220" s="1" t="str">
        <f t="shared" si="524"/>
        <v>&lt;177 micron (NGR)</v>
      </c>
      <c r="L3220">
        <v>38</v>
      </c>
      <c r="M3220" t="s">
        <v>72</v>
      </c>
      <c r="N3220">
        <v>711</v>
      </c>
      <c r="O3220">
        <v>4</v>
      </c>
    </row>
    <row r="3221" spans="1:15" hidden="1" x14ac:dyDescent="0.3">
      <c r="A3221" t="s">
        <v>12265</v>
      </c>
      <c r="B3221" t="s">
        <v>12266</v>
      </c>
      <c r="C3221" s="1" t="str">
        <f t="shared" si="525"/>
        <v>21:0458</v>
      </c>
      <c r="D3221" s="1" t="str">
        <f t="shared" si="522"/>
        <v>21:0150</v>
      </c>
      <c r="E3221" t="s">
        <v>12267</v>
      </c>
      <c r="F3221" t="s">
        <v>12268</v>
      </c>
      <c r="H3221">
        <v>55.3091942</v>
      </c>
      <c r="I3221">
        <v>-129.5694378</v>
      </c>
      <c r="J3221" s="1" t="str">
        <f t="shared" si="523"/>
        <v>NGR bulk stream sediment</v>
      </c>
      <c r="K3221" s="1" t="str">
        <f t="shared" si="524"/>
        <v>&lt;177 micron (NGR)</v>
      </c>
      <c r="L3221">
        <v>38</v>
      </c>
      <c r="M3221" t="s">
        <v>38</v>
      </c>
      <c r="N3221">
        <v>712</v>
      </c>
      <c r="O3221">
        <v>4</v>
      </c>
    </row>
    <row r="3222" spans="1:15" hidden="1" x14ac:dyDescent="0.3">
      <c r="A3222" t="s">
        <v>12269</v>
      </c>
      <c r="B3222" t="s">
        <v>12270</v>
      </c>
      <c r="C3222" s="1" t="str">
        <f t="shared" si="525"/>
        <v>21:0458</v>
      </c>
      <c r="D3222" s="1" t="str">
        <f t="shared" si="522"/>
        <v>21:0150</v>
      </c>
      <c r="E3222" t="s">
        <v>12271</v>
      </c>
      <c r="F3222" t="s">
        <v>12272</v>
      </c>
      <c r="H3222">
        <v>55.3326517</v>
      </c>
      <c r="I3222">
        <v>-129.60149630000001</v>
      </c>
      <c r="J3222" s="1" t="str">
        <f t="shared" si="523"/>
        <v>NGR bulk stream sediment</v>
      </c>
      <c r="K3222" s="1" t="str">
        <f t="shared" si="524"/>
        <v>&lt;177 micron (NGR)</v>
      </c>
      <c r="L3222">
        <v>38</v>
      </c>
      <c r="M3222" t="s">
        <v>43</v>
      </c>
      <c r="N3222">
        <v>713</v>
      </c>
      <c r="O3222">
        <v>7</v>
      </c>
    </row>
    <row r="3223" spans="1:15" hidden="1" x14ac:dyDescent="0.3">
      <c r="A3223" t="s">
        <v>12273</v>
      </c>
      <c r="B3223" t="s">
        <v>12274</v>
      </c>
      <c r="C3223" s="1" t="str">
        <f t="shared" si="525"/>
        <v>21:0458</v>
      </c>
      <c r="D3223" s="1" t="str">
        <f t="shared" si="522"/>
        <v>21:0150</v>
      </c>
      <c r="E3223" t="s">
        <v>12275</v>
      </c>
      <c r="F3223" t="s">
        <v>12276</v>
      </c>
      <c r="H3223">
        <v>55.3299071</v>
      </c>
      <c r="I3223">
        <v>-129.6023539</v>
      </c>
      <c r="J3223" s="1" t="str">
        <f t="shared" si="523"/>
        <v>NGR bulk stream sediment</v>
      </c>
      <c r="K3223" s="1" t="str">
        <f t="shared" si="524"/>
        <v>&lt;177 micron (NGR)</v>
      </c>
      <c r="L3223">
        <v>38</v>
      </c>
      <c r="M3223" t="s">
        <v>24</v>
      </c>
      <c r="N3223">
        <v>714</v>
      </c>
      <c r="O3223">
        <v>5</v>
      </c>
    </row>
    <row r="3224" spans="1:15" hidden="1" x14ac:dyDescent="0.3">
      <c r="A3224" t="s">
        <v>12277</v>
      </c>
      <c r="B3224" t="s">
        <v>12278</v>
      </c>
      <c r="C3224" s="1" t="str">
        <f t="shared" si="525"/>
        <v>21:0458</v>
      </c>
      <c r="D3224" s="1" t="str">
        <f t="shared" si="522"/>
        <v>21:0150</v>
      </c>
      <c r="E3224" t="s">
        <v>12275</v>
      </c>
      <c r="F3224" t="s">
        <v>12279</v>
      </c>
      <c r="H3224">
        <v>55.3299071</v>
      </c>
      <c r="I3224">
        <v>-129.6023539</v>
      </c>
      <c r="J3224" s="1" t="str">
        <f t="shared" si="523"/>
        <v>NGR bulk stream sediment</v>
      </c>
      <c r="K3224" s="1" t="str">
        <f t="shared" si="524"/>
        <v>&lt;177 micron (NGR)</v>
      </c>
      <c r="L3224">
        <v>38</v>
      </c>
      <c r="M3224" t="s">
        <v>28</v>
      </c>
      <c r="N3224">
        <v>715</v>
      </c>
      <c r="O3224">
        <v>5</v>
      </c>
    </row>
    <row r="3225" spans="1:15" hidden="1" x14ac:dyDescent="0.3">
      <c r="A3225" t="s">
        <v>12280</v>
      </c>
      <c r="B3225" t="s">
        <v>12281</v>
      </c>
      <c r="C3225" s="1" t="str">
        <f t="shared" si="525"/>
        <v>21:0458</v>
      </c>
      <c r="D3225" s="1" t="str">
        <f t="shared" si="522"/>
        <v>21:0150</v>
      </c>
      <c r="E3225" t="s">
        <v>12282</v>
      </c>
      <c r="F3225" t="s">
        <v>12283</v>
      </c>
      <c r="H3225">
        <v>55.343220500000001</v>
      </c>
      <c r="I3225">
        <v>-129.62443719999999</v>
      </c>
      <c r="J3225" s="1" t="str">
        <f t="shared" si="523"/>
        <v>NGR bulk stream sediment</v>
      </c>
      <c r="K3225" s="1" t="str">
        <f t="shared" si="524"/>
        <v>&lt;177 micron (NGR)</v>
      </c>
      <c r="L3225">
        <v>38</v>
      </c>
      <c r="M3225" t="s">
        <v>48</v>
      </c>
      <c r="N3225">
        <v>716</v>
      </c>
      <c r="O3225">
        <v>4</v>
      </c>
    </row>
    <row r="3226" spans="1:15" hidden="1" x14ac:dyDescent="0.3">
      <c r="A3226" t="s">
        <v>12284</v>
      </c>
      <c r="B3226" t="s">
        <v>12285</v>
      </c>
      <c r="C3226" s="1" t="str">
        <f t="shared" si="525"/>
        <v>21:0458</v>
      </c>
      <c r="D3226" s="1" t="str">
        <f t="shared" si="522"/>
        <v>21:0150</v>
      </c>
      <c r="E3226" t="s">
        <v>12286</v>
      </c>
      <c r="F3226" t="s">
        <v>12287</v>
      </c>
      <c r="H3226">
        <v>55.339534999999998</v>
      </c>
      <c r="I3226">
        <v>-129.62116359999999</v>
      </c>
      <c r="J3226" s="1" t="str">
        <f t="shared" si="523"/>
        <v>NGR bulk stream sediment</v>
      </c>
      <c r="K3226" s="1" t="str">
        <f t="shared" si="524"/>
        <v>&lt;177 micron (NGR)</v>
      </c>
      <c r="L3226">
        <v>38</v>
      </c>
      <c r="M3226" t="s">
        <v>53</v>
      </c>
      <c r="N3226">
        <v>717</v>
      </c>
      <c r="O3226">
        <v>6</v>
      </c>
    </row>
    <row r="3227" spans="1:15" hidden="1" x14ac:dyDescent="0.3">
      <c r="A3227" t="s">
        <v>12288</v>
      </c>
      <c r="B3227" t="s">
        <v>12289</v>
      </c>
      <c r="C3227" s="1" t="str">
        <f t="shared" si="525"/>
        <v>21:0458</v>
      </c>
      <c r="D3227" s="1" t="str">
        <f t="shared" si="522"/>
        <v>21:0150</v>
      </c>
      <c r="E3227" t="s">
        <v>12290</v>
      </c>
      <c r="F3227" t="s">
        <v>12291</v>
      </c>
      <c r="H3227">
        <v>55.326858199999997</v>
      </c>
      <c r="I3227">
        <v>-129.6633928</v>
      </c>
      <c r="J3227" s="1" t="str">
        <f t="shared" si="523"/>
        <v>NGR bulk stream sediment</v>
      </c>
      <c r="K3227" s="1" t="str">
        <f t="shared" si="524"/>
        <v>&lt;177 micron (NGR)</v>
      </c>
      <c r="L3227">
        <v>38</v>
      </c>
      <c r="M3227" t="s">
        <v>58</v>
      </c>
      <c r="N3227">
        <v>718</v>
      </c>
      <c r="O3227">
        <v>15</v>
      </c>
    </row>
    <row r="3228" spans="1:15" hidden="1" x14ac:dyDescent="0.3">
      <c r="A3228" t="s">
        <v>12292</v>
      </c>
      <c r="B3228" t="s">
        <v>12293</v>
      </c>
      <c r="C3228" s="1" t="str">
        <f t="shared" si="525"/>
        <v>21:0458</v>
      </c>
      <c r="D3228" s="1" t="str">
        <f t="shared" si="522"/>
        <v>21:0150</v>
      </c>
      <c r="E3228" t="s">
        <v>12294</v>
      </c>
      <c r="F3228" t="s">
        <v>12295</v>
      </c>
      <c r="H3228">
        <v>55.340975999999998</v>
      </c>
      <c r="I3228">
        <v>-129.68262300000001</v>
      </c>
      <c r="J3228" s="1" t="str">
        <f t="shared" si="523"/>
        <v>NGR bulk stream sediment</v>
      </c>
      <c r="K3228" s="1" t="str">
        <f t="shared" si="524"/>
        <v>&lt;177 micron (NGR)</v>
      </c>
      <c r="L3228">
        <v>38</v>
      </c>
      <c r="M3228" t="s">
        <v>63</v>
      </c>
      <c r="N3228">
        <v>719</v>
      </c>
      <c r="O3228">
        <v>9</v>
      </c>
    </row>
    <row r="3229" spans="1:15" hidden="1" x14ac:dyDescent="0.3">
      <c r="A3229" t="s">
        <v>12296</v>
      </c>
      <c r="B3229" t="s">
        <v>12297</v>
      </c>
      <c r="C3229" s="1" t="str">
        <f t="shared" si="525"/>
        <v>21:0458</v>
      </c>
      <c r="D3229" s="1" t="str">
        <f t="shared" si="522"/>
        <v>21:0150</v>
      </c>
      <c r="E3229" t="s">
        <v>12298</v>
      </c>
      <c r="F3229" t="s">
        <v>12299</v>
      </c>
      <c r="H3229">
        <v>55.342876400000002</v>
      </c>
      <c r="I3229">
        <v>-129.67215540000001</v>
      </c>
      <c r="J3229" s="1" t="str">
        <f t="shared" si="523"/>
        <v>NGR bulk stream sediment</v>
      </c>
      <c r="K3229" s="1" t="str">
        <f t="shared" si="524"/>
        <v>&lt;177 micron (NGR)</v>
      </c>
      <c r="L3229">
        <v>38</v>
      </c>
      <c r="M3229" t="s">
        <v>68</v>
      </c>
      <c r="N3229">
        <v>720</v>
      </c>
      <c r="O3229">
        <v>5</v>
      </c>
    </row>
    <row r="3230" spans="1:15" hidden="1" x14ac:dyDescent="0.3">
      <c r="A3230" t="s">
        <v>12300</v>
      </c>
      <c r="B3230" t="s">
        <v>12301</v>
      </c>
      <c r="C3230" s="1" t="str">
        <f t="shared" si="525"/>
        <v>21:0458</v>
      </c>
      <c r="D3230" s="1" t="str">
        <f t="shared" si="522"/>
        <v>21:0150</v>
      </c>
      <c r="E3230" t="s">
        <v>12302</v>
      </c>
      <c r="F3230" t="s">
        <v>12303</v>
      </c>
      <c r="H3230">
        <v>55.342106299999998</v>
      </c>
      <c r="I3230">
        <v>-129.67654110000001</v>
      </c>
      <c r="J3230" s="1" t="str">
        <f t="shared" si="523"/>
        <v>NGR bulk stream sediment</v>
      </c>
      <c r="K3230" s="1" t="str">
        <f t="shared" si="524"/>
        <v>&lt;177 micron (NGR)</v>
      </c>
      <c r="L3230">
        <v>38</v>
      </c>
      <c r="M3230" t="s">
        <v>77</v>
      </c>
      <c r="N3230">
        <v>721</v>
      </c>
      <c r="O3230">
        <v>9</v>
      </c>
    </row>
    <row r="3231" spans="1:15" hidden="1" x14ac:dyDescent="0.3">
      <c r="A3231" t="s">
        <v>12304</v>
      </c>
      <c r="B3231" t="s">
        <v>12305</v>
      </c>
      <c r="C3231" s="1" t="str">
        <f t="shared" si="525"/>
        <v>21:0458</v>
      </c>
      <c r="D3231" s="1" t="str">
        <f>HYPERLINK("https://geochem.nrcan.gc.ca/cdogs/content/svy/svy_e.htm", "")</f>
        <v/>
      </c>
      <c r="G3231" s="1" t="str">
        <f>HYPERLINK("https://geochem.nrcan.gc.ca/cdogs/content/cr_/cr_00120_e.htm", "120")</f>
        <v>120</v>
      </c>
      <c r="J3231" t="s">
        <v>31</v>
      </c>
      <c r="K3231" t="s">
        <v>32</v>
      </c>
      <c r="L3231">
        <v>38</v>
      </c>
      <c r="M3231" t="s">
        <v>33</v>
      </c>
      <c r="N3231">
        <v>722</v>
      </c>
      <c r="O3231">
        <v>3</v>
      </c>
    </row>
    <row r="3232" spans="1:15" hidden="1" x14ac:dyDescent="0.3">
      <c r="A3232" t="s">
        <v>12306</v>
      </c>
      <c r="B3232" t="s">
        <v>12307</v>
      </c>
      <c r="C3232" s="1" t="str">
        <f t="shared" si="525"/>
        <v>21:0458</v>
      </c>
      <c r="D3232" s="1" t="str">
        <f t="shared" ref="D3232:D3240" si="526">HYPERLINK("https://geochem.nrcan.gc.ca/cdogs/content/svy/svy210150_e.htm", "21:0150")</f>
        <v>21:0150</v>
      </c>
      <c r="E3232" t="s">
        <v>12308</v>
      </c>
      <c r="F3232" t="s">
        <v>12309</v>
      </c>
      <c r="H3232">
        <v>55.253462399999997</v>
      </c>
      <c r="I3232">
        <v>-129.58243619999999</v>
      </c>
      <c r="J3232" s="1" t="str">
        <f t="shared" ref="J3232:J3240" si="527">HYPERLINK("https://geochem.nrcan.gc.ca/cdogs/content/kwd/kwd020030_e.htm", "NGR bulk stream sediment")</f>
        <v>NGR bulk stream sediment</v>
      </c>
      <c r="K3232" s="1" t="str">
        <f t="shared" ref="K3232:K3240" si="528">HYPERLINK("https://geochem.nrcan.gc.ca/cdogs/content/kwd/kwd080006_e.htm", "&lt;177 micron (NGR)")</f>
        <v>&lt;177 micron (NGR)</v>
      </c>
      <c r="L3232">
        <v>38</v>
      </c>
      <c r="M3232" t="s">
        <v>82</v>
      </c>
      <c r="N3232">
        <v>723</v>
      </c>
      <c r="O3232">
        <v>11</v>
      </c>
    </row>
    <row r="3233" spans="1:15" hidden="1" x14ac:dyDescent="0.3">
      <c r="A3233" t="s">
        <v>12310</v>
      </c>
      <c r="B3233" t="s">
        <v>12311</v>
      </c>
      <c r="C3233" s="1" t="str">
        <f t="shared" si="525"/>
        <v>21:0458</v>
      </c>
      <c r="D3233" s="1" t="str">
        <f t="shared" si="526"/>
        <v>21:0150</v>
      </c>
      <c r="E3233" t="s">
        <v>12312</v>
      </c>
      <c r="F3233" t="s">
        <v>12313</v>
      </c>
      <c r="H3233">
        <v>55.2525184</v>
      </c>
      <c r="I3233">
        <v>-129.59186099999999</v>
      </c>
      <c r="J3233" s="1" t="str">
        <f t="shared" si="527"/>
        <v>NGR bulk stream sediment</v>
      </c>
      <c r="K3233" s="1" t="str">
        <f t="shared" si="528"/>
        <v>&lt;177 micron (NGR)</v>
      </c>
      <c r="L3233">
        <v>38</v>
      </c>
      <c r="M3233" t="s">
        <v>87</v>
      </c>
      <c r="N3233">
        <v>724</v>
      </c>
      <c r="O3233">
        <v>9</v>
      </c>
    </row>
    <row r="3234" spans="1:15" hidden="1" x14ac:dyDescent="0.3">
      <c r="A3234" t="s">
        <v>12314</v>
      </c>
      <c r="B3234" t="s">
        <v>12315</v>
      </c>
      <c r="C3234" s="1" t="str">
        <f t="shared" si="525"/>
        <v>21:0458</v>
      </c>
      <c r="D3234" s="1" t="str">
        <f t="shared" si="526"/>
        <v>21:0150</v>
      </c>
      <c r="E3234" t="s">
        <v>12316</v>
      </c>
      <c r="F3234" t="s">
        <v>12317</v>
      </c>
      <c r="H3234">
        <v>55.245300299999997</v>
      </c>
      <c r="I3234">
        <v>-129.5980462</v>
      </c>
      <c r="J3234" s="1" t="str">
        <f t="shared" si="527"/>
        <v>NGR bulk stream sediment</v>
      </c>
      <c r="K3234" s="1" t="str">
        <f t="shared" si="528"/>
        <v>&lt;177 micron (NGR)</v>
      </c>
      <c r="L3234">
        <v>38</v>
      </c>
      <c r="M3234" t="s">
        <v>92</v>
      </c>
      <c r="N3234">
        <v>725</v>
      </c>
      <c r="O3234">
        <v>12</v>
      </c>
    </row>
    <row r="3235" spans="1:15" hidden="1" x14ac:dyDescent="0.3">
      <c r="A3235" t="s">
        <v>12318</v>
      </c>
      <c r="B3235" t="s">
        <v>12319</v>
      </c>
      <c r="C3235" s="1" t="str">
        <f t="shared" si="525"/>
        <v>21:0458</v>
      </c>
      <c r="D3235" s="1" t="str">
        <f t="shared" si="526"/>
        <v>21:0150</v>
      </c>
      <c r="E3235" t="s">
        <v>12320</v>
      </c>
      <c r="F3235" t="s">
        <v>12321</v>
      </c>
      <c r="H3235">
        <v>55.243342900000002</v>
      </c>
      <c r="I3235">
        <v>-129.62981719999999</v>
      </c>
      <c r="J3235" s="1" t="str">
        <f t="shared" si="527"/>
        <v>NGR bulk stream sediment</v>
      </c>
      <c r="K3235" s="1" t="str">
        <f t="shared" si="528"/>
        <v>&lt;177 micron (NGR)</v>
      </c>
      <c r="L3235">
        <v>38</v>
      </c>
      <c r="M3235" t="s">
        <v>97</v>
      </c>
      <c r="N3235">
        <v>726</v>
      </c>
      <c r="O3235">
        <v>14</v>
      </c>
    </row>
    <row r="3236" spans="1:15" hidden="1" x14ac:dyDescent="0.3">
      <c r="A3236" t="s">
        <v>12322</v>
      </c>
      <c r="B3236" t="s">
        <v>12323</v>
      </c>
      <c r="C3236" s="1" t="str">
        <f t="shared" si="525"/>
        <v>21:0458</v>
      </c>
      <c r="D3236" s="1" t="str">
        <f t="shared" si="526"/>
        <v>21:0150</v>
      </c>
      <c r="E3236" t="s">
        <v>12324</v>
      </c>
      <c r="F3236" t="s">
        <v>12325</v>
      </c>
      <c r="H3236">
        <v>55.243301600000002</v>
      </c>
      <c r="I3236">
        <v>-129.63601299999999</v>
      </c>
      <c r="J3236" s="1" t="str">
        <f t="shared" si="527"/>
        <v>NGR bulk stream sediment</v>
      </c>
      <c r="K3236" s="1" t="str">
        <f t="shared" si="528"/>
        <v>&lt;177 micron (NGR)</v>
      </c>
      <c r="L3236">
        <v>38</v>
      </c>
      <c r="M3236" t="s">
        <v>102</v>
      </c>
      <c r="N3236">
        <v>727</v>
      </c>
      <c r="O3236">
        <v>15</v>
      </c>
    </row>
    <row r="3237" spans="1:15" hidden="1" x14ac:dyDescent="0.3">
      <c r="A3237" t="s">
        <v>12326</v>
      </c>
      <c r="B3237" t="s">
        <v>12327</v>
      </c>
      <c r="C3237" s="1" t="str">
        <f t="shared" si="525"/>
        <v>21:0458</v>
      </c>
      <c r="D3237" s="1" t="str">
        <f t="shared" si="526"/>
        <v>21:0150</v>
      </c>
      <c r="E3237" t="s">
        <v>12328</v>
      </c>
      <c r="F3237" t="s">
        <v>12329</v>
      </c>
      <c r="H3237">
        <v>55.249666099999999</v>
      </c>
      <c r="I3237">
        <v>-129.62327859999999</v>
      </c>
      <c r="J3237" s="1" t="str">
        <f t="shared" si="527"/>
        <v>NGR bulk stream sediment</v>
      </c>
      <c r="K3237" s="1" t="str">
        <f t="shared" si="528"/>
        <v>&lt;177 micron (NGR)</v>
      </c>
      <c r="L3237">
        <v>38</v>
      </c>
      <c r="M3237" t="s">
        <v>107</v>
      </c>
      <c r="N3237">
        <v>728</v>
      </c>
      <c r="O3237">
        <v>16</v>
      </c>
    </row>
    <row r="3238" spans="1:15" hidden="1" x14ac:dyDescent="0.3">
      <c r="A3238" t="s">
        <v>12330</v>
      </c>
      <c r="B3238" t="s">
        <v>12331</v>
      </c>
      <c r="C3238" s="1" t="str">
        <f t="shared" si="525"/>
        <v>21:0458</v>
      </c>
      <c r="D3238" s="1" t="str">
        <f t="shared" si="526"/>
        <v>21:0150</v>
      </c>
      <c r="E3238" t="s">
        <v>12332</v>
      </c>
      <c r="F3238" t="s">
        <v>12333</v>
      </c>
      <c r="H3238">
        <v>55.249936499999997</v>
      </c>
      <c r="I3238">
        <v>-129.64214269999999</v>
      </c>
      <c r="J3238" s="1" t="str">
        <f t="shared" si="527"/>
        <v>NGR bulk stream sediment</v>
      </c>
      <c r="K3238" s="1" t="str">
        <f t="shared" si="528"/>
        <v>&lt;177 micron (NGR)</v>
      </c>
      <c r="L3238">
        <v>38</v>
      </c>
      <c r="M3238" t="s">
        <v>112</v>
      </c>
      <c r="N3238">
        <v>729</v>
      </c>
      <c r="O3238">
        <v>9</v>
      </c>
    </row>
    <row r="3239" spans="1:15" hidden="1" x14ac:dyDescent="0.3">
      <c r="A3239" t="s">
        <v>12334</v>
      </c>
      <c r="B3239" t="s">
        <v>12335</v>
      </c>
      <c r="C3239" s="1" t="str">
        <f t="shared" si="525"/>
        <v>21:0458</v>
      </c>
      <c r="D3239" s="1" t="str">
        <f t="shared" si="526"/>
        <v>21:0150</v>
      </c>
      <c r="E3239" t="s">
        <v>12336</v>
      </c>
      <c r="F3239" t="s">
        <v>12337</v>
      </c>
      <c r="H3239">
        <v>55.608695500000003</v>
      </c>
      <c r="I3239">
        <v>-129.4009586</v>
      </c>
      <c r="J3239" s="1" t="str">
        <f t="shared" si="527"/>
        <v>NGR bulk stream sediment</v>
      </c>
      <c r="K3239" s="1" t="str">
        <f t="shared" si="528"/>
        <v>&lt;177 micron (NGR)</v>
      </c>
      <c r="L3239">
        <v>39</v>
      </c>
      <c r="M3239" t="s">
        <v>19</v>
      </c>
      <c r="N3239">
        <v>730</v>
      </c>
      <c r="O3239">
        <v>1</v>
      </c>
    </row>
    <row r="3240" spans="1:15" hidden="1" x14ac:dyDescent="0.3">
      <c r="A3240" t="s">
        <v>12338</v>
      </c>
      <c r="B3240" t="s">
        <v>12339</v>
      </c>
      <c r="C3240" s="1" t="str">
        <f t="shared" si="525"/>
        <v>21:0458</v>
      </c>
      <c r="D3240" s="1" t="str">
        <f t="shared" si="526"/>
        <v>21:0150</v>
      </c>
      <c r="E3240" t="s">
        <v>12340</v>
      </c>
      <c r="F3240" t="s">
        <v>12341</v>
      </c>
      <c r="H3240">
        <v>55.254976200000002</v>
      </c>
      <c r="I3240">
        <v>-129.67060230000001</v>
      </c>
      <c r="J3240" s="1" t="str">
        <f t="shared" si="527"/>
        <v>NGR bulk stream sediment</v>
      </c>
      <c r="K3240" s="1" t="str">
        <f t="shared" si="528"/>
        <v>&lt;177 micron (NGR)</v>
      </c>
      <c r="L3240">
        <v>39</v>
      </c>
      <c r="M3240" t="s">
        <v>38</v>
      </c>
      <c r="N3240">
        <v>731</v>
      </c>
      <c r="O3240">
        <v>20</v>
      </c>
    </row>
    <row r="3241" spans="1:15" hidden="1" x14ac:dyDescent="0.3">
      <c r="A3241" t="s">
        <v>12342</v>
      </c>
      <c r="B3241" t="s">
        <v>12343</v>
      </c>
      <c r="C3241" s="1" t="str">
        <f t="shared" si="525"/>
        <v>21:0458</v>
      </c>
      <c r="D3241" s="1" t="str">
        <f>HYPERLINK("https://geochem.nrcan.gc.ca/cdogs/content/svy/svy_e.htm", "")</f>
        <v/>
      </c>
      <c r="G3241" s="1" t="str">
        <f>HYPERLINK("https://geochem.nrcan.gc.ca/cdogs/content/cr_/cr_00119_e.htm", "119")</f>
        <v>119</v>
      </c>
      <c r="J3241" t="s">
        <v>31</v>
      </c>
      <c r="K3241" t="s">
        <v>32</v>
      </c>
      <c r="L3241">
        <v>39</v>
      </c>
      <c r="M3241" t="s">
        <v>33</v>
      </c>
      <c r="N3241">
        <v>732</v>
      </c>
      <c r="O3241">
        <v>3</v>
      </c>
    </row>
    <row r="3242" spans="1:15" hidden="1" x14ac:dyDescent="0.3">
      <c r="A3242" t="s">
        <v>12344</v>
      </c>
      <c r="B3242" t="s">
        <v>12345</v>
      </c>
      <c r="C3242" s="1" t="str">
        <f t="shared" si="525"/>
        <v>21:0458</v>
      </c>
      <c r="D3242" s="1" t="str">
        <f t="shared" ref="D3242:D3263" si="529">HYPERLINK("https://geochem.nrcan.gc.ca/cdogs/content/svy/svy210150_e.htm", "21:0150")</f>
        <v>21:0150</v>
      </c>
      <c r="E3242" t="s">
        <v>12346</v>
      </c>
      <c r="F3242" t="s">
        <v>12347</v>
      </c>
      <c r="H3242">
        <v>55.247577700000001</v>
      </c>
      <c r="I3242">
        <v>-129.6680417</v>
      </c>
      <c r="J3242" s="1" t="str">
        <f t="shared" ref="J3242:J3263" si="530">HYPERLINK("https://geochem.nrcan.gc.ca/cdogs/content/kwd/kwd020030_e.htm", "NGR bulk stream sediment")</f>
        <v>NGR bulk stream sediment</v>
      </c>
      <c r="K3242" s="1" t="str">
        <f t="shared" ref="K3242:K3263" si="531">HYPERLINK("https://geochem.nrcan.gc.ca/cdogs/content/kwd/kwd080006_e.htm", "&lt;177 micron (NGR)")</f>
        <v>&lt;177 micron (NGR)</v>
      </c>
      <c r="L3242">
        <v>39</v>
      </c>
      <c r="M3242" t="s">
        <v>43</v>
      </c>
      <c r="N3242">
        <v>733</v>
      </c>
      <c r="O3242">
        <v>21</v>
      </c>
    </row>
    <row r="3243" spans="1:15" hidden="1" x14ac:dyDescent="0.3">
      <c r="A3243" t="s">
        <v>12348</v>
      </c>
      <c r="B3243" t="s">
        <v>12349</v>
      </c>
      <c r="C3243" s="1" t="str">
        <f t="shared" si="525"/>
        <v>21:0458</v>
      </c>
      <c r="D3243" s="1" t="str">
        <f t="shared" si="529"/>
        <v>21:0150</v>
      </c>
      <c r="E3243" t="s">
        <v>12350</v>
      </c>
      <c r="F3243" t="s">
        <v>12351</v>
      </c>
      <c r="H3243">
        <v>55.250385700000002</v>
      </c>
      <c r="I3243">
        <v>-129.7036521</v>
      </c>
      <c r="J3243" s="1" t="str">
        <f t="shared" si="530"/>
        <v>NGR bulk stream sediment</v>
      </c>
      <c r="K3243" s="1" t="str">
        <f t="shared" si="531"/>
        <v>&lt;177 micron (NGR)</v>
      </c>
      <c r="L3243">
        <v>39</v>
      </c>
      <c r="M3243" t="s">
        <v>48</v>
      </c>
      <c r="N3243">
        <v>734</v>
      </c>
      <c r="O3243">
        <v>24</v>
      </c>
    </row>
    <row r="3244" spans="1:15" hidden="1" x14ac:dyDescent="0.3">
      <c r="A3244" t="s">
        <v>12352</v>
      </c>
      <c r="B3244" t="s">
        <v>12353</v>
      </c>
      <c r="C3244" s="1" t="str">
        <f t="shared" si="525"/>
        <v>21:0458</v>
      </c>
      <c r="D3244" s="1" t="str">
        <f t="shared" si="529"/>
        <v>21:0150</v>
      </c>
      <c r="E3244" t="s">
        <v>12354</v>
      </c>
      <c r="F3244" t="s">
        <v>12355</v>
      </c>
      <c r="H3244">
        <v>55.252706099999997</v>
      </c>
      <c r="I3244">
        <v>-129.6986115</v>
      </c>
      <c r="J3244" s="1" t="str">
        <f t="shared" si="530"/>
        <v>NGR bulk stream sediment</v>
      </c>
      <c r="K3244" s="1" t="str">
        <f t="shared" si="531"/>
        <v>&lt;177 micron (NGR)</v>
      </c>
      <c r="L3244">
        <v>39</v>
      </c>
      <c r="M3244" t="s">
        <v>24</v>
      </c>
      <c r="N3244">
        <v>735</v>
      </c>
      <c r="O3244">
        <v>6</v>
      </c>
    </row>
    <row r="3245" spans="1:15" hidden="1" x14ac:dyDescent="0.3">
      <c r="A3245" t="s">
        <v>12356</v>
      </c>
      <c r="B3245" t="s">
        <v>12357</v>
      </c>
      <c r="C3245" s="1" t="str">
        <f t="shared" si="525"/>
        <v>21:0458</v>
      </c>
      <c r="D3245" s="1" t="str">
        <f t="shared" si="529"/>
        <v>21:0150</v>
      </c>
      <c r="E3245" t="s">
        <v>12354</v>
      </c>
      <c r="F3245" t="s">
        <v>12358</v>
      </c>
      <c r="H3245">
        <v>55.252706099999997</v>
      </c>
      <c r="I3245">
        <v>-129.6986115</v>
      </c>
      <c r="J3245" s="1" t="str">
        <f t="shared" si="530"/>
        <v>NGR bulk stream sediment</v>
      </c>
      <c r="K3245" s="1" t="str">
        <f t="shared" si="531"/>
        <v>&lt;177 micron (NGR)</v>
      </c>
      <c r="L3245">
        <v>39</v>
      </c>
      <c r="M3245" t="s">
        <v>28</v>
      </c>
      <c r="N3245">
        <v>736</v>
      </c>
      <c r="O3245">
        <v>10</v>
      </c>
    </row>
    <row r="3246" spans="1:15" hidden="1" x14ac:dyDescent="0.3">
      <c r="A3246" t="s">
        <v>12359</v>
      </c>
      <c r="B3246" t="s">
        <v>12360</v>
      </c>
      <c r="C3246" s="1" t="str">
        <f t="shared" si="525"/>
        <v>21:0458</v>
      </c>
      <c r="D3246" s="1" t="str">
        <f t="shared" si="529"/>
        <v>21:0150</v>
      </c>
      <c r="E3246" t="s">
        <v>12361</v>
      </c>
      <c r="F3246" t="s">
        <v>12362</v>
      </c>
      <c r="H3246">
        <v>55.364441999999997</v>
      </c>
      <c r="I3246">
        <v>-129.53057910000001</v>
      </c>
      <c r="J3246" s="1" t="str">
        <f t="shared" si="530"/>
        <v>NGR bulk stream sediment</v>
      </c>
      <c r="K3246" s="1" t="str">
        <f t="shared" si="531"/>
        <v>&lt;177 micron (NGR)</v>
      </c>
      <c r="L3246">
        <v>39</v>
      </c>
      <c r="M3246" t="s">
        <v>53</v>
      </c>
      <c r="N3246">
        <v>737</v>
      </c>
      <c r="O3246">
        <v>5</v>
      </c>
    </row>
    <row r="3247" spans="1:15" hidden="1" x14ac:dyDescent="0.3">
      <c r="A3247" t="s">
        <v>12363</v>
      </c>
      <c r="B3247" t="s">
        <v>12364</v>
      </c>
      <c r="C3247" s="1" t="str">
        <f t="shared" si="525"/>
        <v>21:0458</v>
      </c>
      <c r="D3247" s="1" t="str">
        <f t="shared" si="529"/>
        <v>21:0150</v>
      </c>
      <c r="E3247" t="s">
        <v>12365</v>
      </c>
      <c r="F3247" t="s">
        <v>12366</v>
      </c>
      <c r="H3247">
        <v>55.379103399999998</v>
      </c>
      <c r="I3247">
        <v>-129.50400999999999</v>
      </c>
      <c r="J3247" s="1" t="str">
        <f t="shared" si="530"/>
        <v>NGR bulk stream sediment</v>
      </c>
      <c r="K3247" s="1" t="str">
        <f t="shared" si="531"/>
        <v>&lt;177 micron (NGR)</v>
      </c>
      <c r="L3247">
        <v>39</v>
      </c>
      <c r="M3247" t="s">
        <v>58</v>
      </c>
      <c r="N3247">
        <v>738</v>
      </c>
      <c r="O3247">
        <v>24</v>
      </c>
    </row>
    <row r="3248" spans="1:15" hidden="1" x14ac:dyDescent="0.3">
      <c r="A3248" t="s">
        <v>12367</v>
      </c>
      <c r="B3248" t="s">
        <v>12368</v>
      </c>
      <c r="C3248" s="1" t="str">
        <f t="shared" si="525"/>
        <v>21:0458</v>
      </c>
      <c r="D3248" s="1" t="str">
        <f t="shared" si="529"/>
        <v>21:0150</v>
      </c>
      <c r="E3248" t="s">
        <v>12336</v>
      </c>
      <c r="F3248" t="s">
        <v>12369</v>
      </c>
      <c r="H3248">
        <v>55.608695500000003</v>
      </c>
      <c r="I3248">
        <v>-129.4009586</v>
      </c>
      <c r="J3248" s="1" t="str">
        <f t="shared" si="530"/>
        <v>NGR bulk stream sediment</v>
      </c>
      <c r="K3248" s="1" t="str">
        <f t="shared" si="531"/>
        <v>&lt;177 micron (NGR)</v>
      </c>
      <c r="L3248">
        <v>39</v>
      </c>
      <c r="M3248" t="s">
        <v>72</v>
      </c>
      <c r="N3248">
        <v>739</v>
      </c>
      <c r="O3248">
        <v>1</v>
      </c>
    </row>
    <row r="3249" spans="1:15" hidden="1" x14ac:dyDescent="0.3">
      <c r="A3249" t="s">
        <v>12370</v>
      </c>
      <c r="B3249" t="s">
        <v>12371</v>
      </c>
      <c r="C3249" s="1" t="str">
        <f t="shared" si="525"/>
        <v>21:0458</v>
      </c>
      <c r="D3249" s="1" t="str">
        <f t="shared" si="529"/>
        <v>21:0150</v>
      </c>
      <c r="E3249" t="s">
        <v>12372</v>
      </c>
      <c r="F3249" t="s">
        <v>12373</v>
      </c>
      <c r="H3249">
        <v>55.608308700000002</v>
      </c>
      <c r="I3249">
        <v>-129.40932269999999</v>
      </c>
      <c r="J3249" s="1" t="str">
        <f t="shared" si="530"/>
        <v>NGR bulk stream sediment</v>
      </c>
      <c r="K3249" s="1" t="str">
        <f t="shared" si="531"/>
        <v>&lt;177 micron (NGR)</v>
      </c>
      <c r="L3249">
        <v>39</v>
      </c>
      <c r="M3249" t="s">
        <v>63</v>
      </c>
      <c r="N3249">
        <v>740</v>
      </c>
      <c r="O3249">
        <v>3</v>
      </c>
    </row>
    <row r="3250" spans="1:15" hidden="1" x14ac:dyDescent="0.3">
      <c r="A3250" t="s">
        <v>12374</v>
      </c>
      <c r="B3250" t="s">
        <v>12375</v>
      </c>
      <c r="C3250" s="1" t="str">
        <f t="shared" si="525"/>
        <v>21:0458</v>
      </c>
      <c r="D3250" s="1" t="str">
        <f t="shared" si="529"/>
        <v>21:0150</v>
      </c>
      <c r="E3250" t="s">
        <v>12376</v>
      </c>
      <c r="F3250" t="s">
        <v>12377</v>
      </c>
      <c r="H3250">
        <v>55.592404700000003</v>
      </c>
      <c r="I3250">
        <v>-129.39505349999999</v>
      </c>
      <c r="J3250" s="1" t="str">
        <f t="shared" si="530"/>
        <v>NGR bulk stream sediment</v>
      </c>
      <c r="K3250" s="1" t="str">
        <f t="shared" si="531"/>
        <v>&lt;177 micron (NGR)</v>
      </c>
      <c r="L3250">
        <v>39</v>
      </c>
      <c r="M3250" t="s">
        <v>68</v>
      </c>
      <c r="N3250">
        <v>741</v>
      </c>
      <c r="O3250">
        <v>3</v>
      </c>
    </row>
    <row r="3251" spans="1:15" hidden="1" x14ac:dyDescent="0.3">
      <c r="A3251" t="s">
        <v>12378</v>
      </c>
      <c r="B3251" t="s">
        <v>12379</v>
      </c>
      <c r="C3251" s="1" t="str">
        <f t="shared" si="525"/>
        <v>21:0458</v>
      </c>
      <c r="D3251" s="1" t="str">
        <f t="shared" si="529"/>
        <v>21:0150</v>
      </c>
      <c r="E3251" t="s">
        <v>12380</v>
      </c>
      <c r="F3251" t="s">
        <v>12381</v>
      </c>
      <c r="H3251">
        <v>55.593478699999999</v>
      </c>
      <c r="I3251">
        <v>-129.38500070000001</v>
      </c>
      <c r="J3251" s="1" t="str">
        <f t="shared" si="530"/>
        <v>NGR bulk stream sediment</v>
      </c>
      <c r="K3251" s="1" t="str">
        <f t="shared" si="531"/>
        <v>&lt;177 micron (NGR)</v>
      </c>
      <c r="L3251">
        <v>39</v>
      </c>
      <c r="M3251" t="s">
        <v>77</v>
      </c>
      <c r="N3251">
        <v>742</v>
      </c>
      <c r="O3251">
        <v>2</v>
      </c>
    </row>
    <row r="3252" spans="1:15" hidden="1" x14ac:dyDescent="0.3">
      <c r="A3252" t="s">
        <v>12382</v>
      </c>
      <c r="B3252" t="s">
        <v>12383</v>
      </c>
      <c r="C3252" s="1" t="str">
        <f t="shared" si="525"/>
        <v>21:0458</v>
      </c>
      <c r="D3252" s="1" t="str">
        <f t="shared" si="529"/>
        <v>21:0150</v>
      </c>
      <c r="E3252" t="s">
        <v>12384</v>
      </c>
      <c r="F3252" t="s">
        <v>12385</v>
      </c>
      <c r="H3252">
        <v>55.582806099999999</v>
      </c>
      <c r="I3252">
        <v>-129.3869373</v>
      </c>
      <c r="J3252" s="1" t="str">
        <f t="shared" si="530"/>
        <v>NGR bulk stream sediment</v>
      </c>
      <c r="K3252" s="1" t="str">
        <f t="shared" si="531"/>
        <v>&lt;177 micron (NGR)</v>
      </c>
      <c r="L3252">
        <v>39</v>
      </c>
      <c r="M3252" t="s">
        <v>82</v>
      </c>
      <c r="N3252">
        <v>743</v>
      </c>
      <c r="O3252">
        <v>4</v>
      </c>
    </row>
    <row r="3253" spans="1:15" hidden="1" x14ac:dyDescent="0.3">
      <c r="A3253" t="s">
        <v>12386</v>
      </c>
      <c r="B3253" t="s">
        <v>12387</v>
      </c>
      <c r="C3253" s="1" t="str">
        <f t="shared" si="525"/>
        <v>21:0458</v>
      </c>
      <c r="D3253" s="1" t="str">
        <f t="shared" si="529"/>
        <v>21:0150</v>
      </c>
      <c r="E3253" t="s">
        <v>12388</v>
      </c>
      <c r="F3253" t="s">
        <v>12389</v>
      </c>
      <c r="H3253">
        <v>55.5767667</v>
      </c>
      <c r="I3253">
        <v>-129.3723396</v>
      </c>
      <c r="J3253" s="1" t="str">
        <f t="shared" si="530"/>
        <v>NGR bulk stream sediment</v>
      </c>
      <c r="K3253" s="1" t="str">
        <f t="shared" si="531"/>
        <v>&lt;177 micron (NGR)</v>
      </c>
      <c r="L3253">
        <v>39</v>
      </c>
      <c r="M3253" t="s">
        <v>87</v>
      </c>
      <c r="N3253">
        <v>744</v>
      </c>
      <c r="O3253">
        <v>2</v>
      </c>
    </row>
    <row r="3254" spans="1:15" hidden="1" x14ac:dyDescent="0.3">
      <c r="A3254" t="s">
        <v>12390</v>
      </c>
      <c r="B3254" t="s">
        <v>12391</v>
      </c>
      <c r="C3254" s="1" t="str">
        <f t="shared" si="525"/>
        <v>21:0458</v>
      </c>
      <c r="D3254" s="1" t="str">
        <f t="shared" si="529"/>
        <v>21:0150</v>
      </c>
      <c r="E3254" t="s">
        <v>12392</v>
      </c>
      <c r="F3254" t="s">
        <v>12393</v>
      </c>
      <c r="H3254">
        <v>55.575424400000003</v>
      </c>
      <c r="I3254">
        <v>-129.3673915</v>
      </c>
      <c r="J3254" s="1" t="str">
        <f t="shared" si="530"/>
        <v>NGR bulk stream sediment</v>
      </c>
      <c r="K3254" s="1" t="str">
        <f t="shared" si="531"/>
        <v>&lt;177 micron (NGR)</v>
      </c>
      <c r="L3254">
        <v>39</v>
      </c>
      <c r="M3254" t="s">
        <v>92</v>
      </c>
      <c r="N3254">
        <v>745</v>
      </c>
      <c r="O3254">
        <v>1</v>
      </c>
    </row>
    <row r="3255" spans="1:15" hidden="1" x14ac:dyDescent="0.3">
      <c r="A3255" t="s">
        <v>12394</v>
      </c>
      <c r="B3255" t="s">
        <v>12395</v>
      </c>
      <c r="C3255" s="1" t="str">
        <f t="shared" si="525"/>
        <v>21:0458</v>
      </c>
      <c r="D3255" s="1" t="str">
        <f t="shared" si="529"/>
        <v>21:0150</v>
      </c>
      <c r="E3255" t="s">
        <v>12396</v>
      </c>
      <c r="F3255" t="s">
        <v>12397</v>
      </c>
      <c r="H3255">
        <v>55.557293899999998</v>
      </c>
      <c r="I3255">
        <v>-129.3748568</v>
      </c>
      <c r="J3255" s="1" t="str">
        <f t="shared" si="530"/>
        <v>NGR bulk stream sediment</v>
      </c>
      <c r="K3255" s="1" t="str">
        <f t="shared" si="531"/>
        <v>&lt;177 micron (NGR)</v>
      </c>
      <c r="L3255">
        <v>39</v>
      </c>
      <c r="M3255" t="s">
        <v>97</v>
      </c>
      <c r="N3255">
        <v>746</v>
      </c>
      <c r="O3255">
        <v>2</v>
      </c>
    </row>
    <row r="3256" spans="1:15" hidden="1" x14ac:dyDescent="0.3">
      <c r="A3256" t="s">
        <v>12398</v>
      </c>
      <c r="B3256" t="s">
        <v>12399</v>
      </c>
      <c r="C3256" s="1" t="str">
        <f t="shared" si="525"/>
        <v>21:0458</v>
      </c>
      <c r="D3256" s="1" t="str">
        <f t="shared" si="529"/>
        <v>21:0150</v>
      </c>
      <c r="E3256" t="s">
        <v>12400</v>
      </c>
      <c r="F3256" t="s">
        <v>12401</v>
      </c>
      <c r="H3256">
        <v>55.554771600000002</v>
      </c>
      <c r="I3256">
        <v>-129.38850099999999</v>
      </c>
      <c r="J3256" s="1" t="str">
        <f t="shared" si="530"/>
        <v>NGR bulk stream sediment</v>
      </c>
      <c r="K3256" s="1" t="str">
        <f t="shared" si="531"/>
        <v>&lt;177 micron (NGR)</v>
      </c>
      <c r="L3256">
        <v>39</v>
      </c>
      <c r="M3256" t="s">
        <v>102</v>
      </c>
      <c r="N3256">
        <v>747</v>
      </c>
      <c r="O3256">
        <v>3</v>
      </c>
    </row>
    <row r="3257" spans="1:15" hidden="1" x14ac:dyDescent="0.3">
      <c r="A3257" t="s">
        <v>12402</v>
      </c>
      <c r="B3257" t="s">
        <v>12403</v>
      </c>
      <c r="C3257" s="1" t="str">
        <f t="shared" si="525"/>
        <v>21:0458</v>
      </c>
      <c r="D3257" s="1" t="str">
        <f t="shared" si="529"/>
        <v>21:0150</v>
      </c>
      <c r="E3257" t="s">
        <v>12404</v>
      </c>
      <c r="F3257" t="s">
        <v>12405</v>
      </c>
      <c r="H3257">
        <v>55.5483738</v>
      </c>
      <c r="I3257">
        <v>-129.39111370000001</v>
      </c>
      <c r="J3257" s="1" t="str">
        <f t="shared" si="530"/>
        <v>NGR bulk stream sediment</v>
      </c>
      <c r="K3257" s="1" t="str">
        <f t="shared" si="531"/>
        <v>&lt;177 micron (NGR)</v>
      </c>
      <c r="L3257">
        <v>39</v>
      </c>
      <c r="M3257" t="s">
        <v>107</v>
      </c>
      <c r="N3257">
        <v>748</v>
      </c>
      <c r="O3257">
        <v>1</v>
      </c>
    </row>
    <row r="3258" spans="1:15" hidden="1" x14ac:dyDescent="0.3">
      <c r="A3258" t="s">
        <v>12406</v>
      </c>
      <c r="B3258" t="s">
        <v>12407</v>
      </c>
      <c r="C3258" s="1" t="str">
        <f t="shared" si="525"/>
        <v>21:0458</v>
      </c>
      <c r="D3258" s="1" t="str">
        <f t="shared" si="529"/>
        <v>21:0150</v>
      </c>
      <c r="E3258" t="s">
        <v>12408</v>
      </c>
      <c r="F3258" t="s">
        <v>12409</v>
      </c>
      <c r="H3258">
        <v>55.536765500000001</v>
      </c>
      <c r="I3258">
        <v>-129.41777830000001</v>
      </c>
      <c r="J3258" s="1" t="str">
        <f t="shared" si="530"/>
        <v>NGR bulk stream sediment</v>
      </c>
      <c r="K3258" s="1" t="str">
        <f t="shared" si="531"/>
        <v>&lt;177 micron (NGR)</v>
      </c>
      <c r="L3258">
        <v>39</v>
      </c>
      <c r="M3258" t="s">
        <v>112</v>
      </c>
      <c r="N3258">
        <v>749</v>
      </c>
      <c r="O3258">
        <v>4</v>
      </c>
    </row>
    <row r="3259" spans="1:15" hidden="1" x14ac:dyDescent="0.3">
      <c r="A3259" t="s">
        <v>12410</v>
      </c>
      <c r="B3259" t="s">
        <v>12411</v>
      </c>
      <c r="C3259" s="1" t="str">
        <f t="shared" si="525"/>
        <v>21:0458</v>
      </c>
      <c r="D3259" s="1" t="str">
        <f t="shared" si="529"/>
        <v>21:0150</v>
      </c>
      <c r="E3259" t="s">
        <v>12412</v>
      </c>
      <c r="F3259" t="s">
        <v>12413</v>
      </c>
      <c r="H3259">
        <v>55.5133303</v>
      </c>
      <c r="I3259">
        <v>-129.5502353</v>
      </c>
      <c r="J3259" s="1" t="str">
        <f t="shared" si="530"/>
        <v>NGR bulk stream sediment</v>
      </c>
      <c r="K3259" s="1" t="str">
        <f t="shared" si="531"/>
        <v>&lt;177 micron (NGR)</v>
      </c>
      <c r="L3259">
        <v>40</v>
      </c>
      <c r="M3259" t="s">
        <v>19</v>
      </c>
      <c r="N3259">
        <v>750</v>
      </c>
      <c r="O3259">
        <v>2</v>
      </c>
    </row>
    <row r="3260" spans="1:15" hidden="1" x14ac:dyDescent="0.3">
      <c r="A3260" t="s">
        <v>12414</v>
      </c>
      <c r="B3260" t="s">
        <v>12415</v>
      </c>
      <c r="C3260" s="1" t="str">
        <f t="shared" si="525"/>
        <v>21:0458</v>
      </c>
      <c r="D3260" s="1" t="str">
        <f t="shared" si="529"/>
        <v>21:0150</v>
      </c>
      <c r="E3260" t="s">
        <v>12416</v>
      </c>
      <c r="F3260" t="s">
        <v>12417</v>
      </c>
      <c r="H3260">
        <v>55.540233200000003</v>
      </c>
      <c r="I3260">
        <v>-129.4310165</v>
      </c>
      <c r="J3260" s="1" t="str">
        <f t="shared" si="530"/>
        <v>NGR bulk stream sediment</v>
      </c>
      <c r="K3260" s="1" t="str">
        <f t="shared" si="531"/>
        <v>&lt;177 micron (NGR)</v>
      </c>
      <c r="L3260">
        <v>40</v>
      </c>
      <c r="M3260" t="s">
        <v>38</v>
      </c>
      <c r="N3260">
        <v>751</v>
      </c>
      <c r="O3260">
        <v>3</v>
      </c>
    </row>
    <row r="3261" spans="1:15" hidden="1" x14ac:dyDescent="0.3">
      <c r="A3261" t="s">
        <v>12418</v>
      </c>
      <c r="B3261" t="s">
        <v>12419</v>
      </c>
      <c r="C3261" s="1" t="str">
        <f t="shared" si="525"/>
        <v>21:0458</v>
      </c>
      <c r="D3261" s="1" t="str">
        <f t="shared" si="529"/>
        <v>21:0150</v>
      </c>
      <c r="E3261" t="s">
        <v>12420</v>
      </c>
      <c r="F3261" t="s">
        <v>12421</v>
      </c>
      <c r="H3261">
        <v>55.5375765</v>
      </c>
      <c r="I3261">
        <v>-129.44746330000001</v>
      </c>
      <c r="J3261" s="1" t="str">
        <f t="shared" si="530"/>
        <v>NGR bulk stream sediment</v>
      </c>
      <c r="K3261" s="1" t="str">
        <f t="shared" si="531"/>
        <v>&lt;177 micron (NGR)</v>
      </c>
      <c r="L3261">
        <v>40</v>
      </c>
      <c r="M3261" t="s">
        <v>24</v>
      </c>
      <c r="N3261">
        <v>752</v>
      </c>
      <c r="O3261">
        <v>1</v>
      </c>
    </row>
    <row r="3262" spans="1:15" hidden="1" x14ac:dyDescent="0.3">
      <c r="A3262" t="s">
        <v>12422</v>
      </c>
      <c r="B3262" t="s">
        <v>12423</v>
      </c>
      <c r="C3262" s="1" t="str">
        <f t="shared" si="525"/>
        <v>21:0458</v>
      </c>
      <c r="D3262" s="1" t="str">
        <f t="shared" si="529"/>
        <v>21:0150</v>
      </c>
      <c r="E3262" t="s">
        <v>12420</v>
      </c>
      <c r="F3262" t="s">
        <v>12424</v>
      </c>
      <c r="H3262">
        <v>55.5375765</v>
      </c>
      <c r="I3262">
        <v>-129.44746330000001</v>
      </c>
      <c r="J3262" s="1" t="str">
        <f t="shared" si="530"/>
        <v>NGR bulk stream sediment</v>
      </c>
      <c r="K3262" s="1" t="str">
        <f t="shared" si="531"/>
        <v>&lt;177 micron (NGR)</v>
      </c>
      <c r="L3262">
        <v>40</v>
      </c>
      <c r="M3262" t="s">
        <v>28</v>
      </c>
      <c r="N3262">
        <v>753</v>
      </c>
      <c r="O3262">
        <v>2</v>
      </c>
    </row>
    <row r="3263" spans="1:15" hidden="1" x14ac:dyDescent="0.3">
      <c r="A3263" t="s">
        <v>12425</v>
      </c>
      <c r="B3263" t="s">
        <v>12426</v>
      </c>
      <c r="C3263" s="1" t="str">
        <f t="shared" si="525"/>
        <v>21:0458</v>
      </c>
      <c r="D3263" s="1" t="str">
        <f t="shared" si="529"/>
        <v>21:0150</v>
      </c>
      <c r="E3263" t="s">
        <v>12427</v>
      </c>
      <c r="F3263" t="s">
        <v>12428</v>
      </c>
      <c r="H3263">
        <v>55.520261099999999</v>
      </c>
      <c r="I3263">
        <v>-129.46122320000001</v>
      </c>
      <c r="J3263" s="1" t="str">
        <f t="shared" si="530"/>
        <v>NGR bulk stream sediment</v>
      </c>
      <c r="K3263" s="1" t="str">
        <f t="shared" si="531"/>
        <v>&lt;177 micron (NGR)</v>
      </c>
      <c r="L3263">
        <v>40</v>
      </c>
      <c r="M3263" t="s">
        <v>43</v>
      </c>
      <c r="N3263">
        <v>754</v>
      </c>
      <c r="O3263">
        <v>3</v>
      </c>
    </row>
    <row r="3264" spans="1:15" hidden="1" x14ac:dyDescent="0.3">
      <c r="A3264" t="s">
        <v>12429</v>
      </c>
      <c r="B3264" t="s">
        <v>12430</v>
      </c>
      <c r="C3264" s="1" t="str">
        <f t="shared" si="525"/>
        <v>21:0458</v>
      </c>
      <c r="D3264" s="1" t="str">
        <f>HYPERLINK("https://geochem.nrcan.gc.ca/cdogs/content/svy/svy_e.htm", "")</f>
        <v/>
      </c>
      <c r="G3264" s="1" t="str">
        <f>HYPERLINK("https://geochem.nrcan.gc.ca/cdogs/content/cr_/cr_00120_e.htm", "120")</f>
        <v>120</v>
      </c>
      <c r="J3264" t="s">
        <v>31</v>
      </c>
      <c r="K3264" t="s">
        <v>32</v>
      </c>
      <c r="L3264">
        <v>40</v>
      </c>
      <c r="M3264" t="s">
        <v>33</v>
      </c>
      <c r="N3264">
        <v>755</v>
      </c>
      <c r="O3264">
        <v>3</v>
      </c>
    </row>
    <row r="3265" spans="1:15" hidden="1" x14ac:dyDescent="0.3">
      <c r="A3265" t="s">
        <v>12431</v>
      </c>
      <c r="B3265" t="s">
        <v>12432</v>
      </c>
      <c r="C3265" s="1" t="str">
        <f t="shared" si="525"/>
        <v>21:0458</v>
      </c>
      <c r="D3265" s="1" t="str">
        <f t="shared" ref="D3265:D3283" si="532">HYPERLINK("https://geochem.nrcan.gc.ca/cdogs/content/svy/svy210150_e.htm", "21:0150")</f>
        <v>21:0150</v>
      </c>
      <c r="E3265" t="s">
        <v>12433</v>
      </c>
      <c r="F3265" t="s">
        <v>12434</v>
      </c>
      <c r="H3265">
        <v>55.573231</v>
      </c>
      <c r="I3265">
        <v>-129.58819059999999</v>
      </c>
      <c r="J3265" s="1" t="str">
        <f t="shared" ref="J3265:J3283" si="533">HYPERLINK("https://geochem.nrcan.gc.ca/cdogs/content/kwd/kwd020030_e.htm", "NGR bulk stream sediment")</f>
        <v>NGR bulk stream sediment</v>
      </c>
      <c r="K3265" s="1" t="str">
        <f t="shared" ref="K3265:K3283" si="534">HYPERLINK("https://geochem.nrcan.gc.ca/cdogs/content/kwd/kwd080006_e.htm", "&lt;177 micron (NGR)")</f>
        <v>&lt;177 micron (NGR)</v>
      </c>
      <c r="L3265">
        <v>40</v>
      </c>
      <c r="M3265" t="s">
        <v>48</v>
      </c>
      <c r="N3265">
        <v>756</v>
      </c>
      <c r="O3265">
        <v>11</v>
      </c>
    </row>
    <row r="3266" spans="1:15" hidden="1" x14ac:dyDescent="0.3">
      <c r="A3266" t="s">
        <v>12435</v>
      </c>
      <c r="B3266" t="s">
        <v>12436</v>
      </c>
      <c r="C3266" s="1" t="str">
        <f t="shared" si="525"/>
        <v>21:0458</v>
      </c>
      <c r="D3266" s="1" t="str">
        <f t="shared" si="532"/>
        <v>21:0150</v>
      </c>
      <c r="E3266" t="s">
        <v>12437</v>
      </c>
      <c r="F3266" t="s">
        <v>12438</v>
      </c>
      <c r="H3266">
        <v>55.583798999999999</v>
      </c>
      <c r="I3266">
        <v>-129.5693843</v>
      </c>
      <c r="J3266" s="1" t="str">
        <f t="shared" si="533"/>
        <v>NGR bulk stream sediment</v>
      </c>
      <c r="K3266" s="1" t="str">
        <f t="shared" si="534"/>
        <v>&lt;177 micron (NGR)</v>
      </c>
      <c r="L3266">
        <v>40</v>
      </c>
      <c r="M3266" t="s">
        <v>53</v>
      </c>
      <c r="N3266">
        <v>757</v>
      </c>
      <c r="O3266">
        <v>20</v>
      </c>
    </row>
    <row r="3267" spans="1:15" hidden="1" x14ac:dyDescent="0.3">
      <c r="A3267" t="s">
        <v>12439</v>
      </c>
      <c r="B3267" t="s">
        <v>12440</v>
      </c>
      <c r="C3267" s="1" t="str">
        <f t="shared" si="525"/>
        <v>21:0458</v>
      </c>
      <c r="D3267" s="1" t="str">
        <f t="shared" si="532"/>
        <v>21:0150</v>
      </c>
      <c r="E3267" t="s">
        <v>12441</v>
      </c>
      <c r="F3267" t="s">
        <v>12442</v>
      </c>
      <c r="H3267">
        <v>55.589892900000002</v>
      </c>
      <c r="I3267">
        <v>-129.53547879999999</v>
      </c>
      <c r="J3267" s="1" t="str">
        <f t="shared" si="533"/>
        <v>NGR bulk stream sediment</v>
      </c>
      <c r="K3267" s="1" t="str">
        <f t="shared" si="534"/>
        <v>&lt;177 micron (NGR)</v>
      </c>
      <c r="L3267">
        <v>40</v>
      </c>
      <c r="M3267" t="s">
        <v>58</v>
      </c>
      <c r="N3267">
        <v>758</v>
      </c>
      <c r="O3267">
        <v>3</v>
      </c>
    </row>
    <row r="3268" spans="1:15" hidden="1" x14ac:dyDescent="0.3">
      <c r="A3268" t="s">
        <v>12443</v>
      </c>
      <c r="B3268" t="s">
        <v>12444</v>
      </c>
      <c r="C3268" s="1" t="str">
        <f t="shared" si="525"/>
        <v>21:0458</v>
      </c>
      <c r="D3268" s="1" t="str">
        <f t="shared" si="532"/>
        <v>21:0150</v>
      </c>
      <c r="E3268" t="s">
        <v>12445</v>
      </c>
      <c r="F3268" t="s">
        <v>12446</v>
      </c>
      <c r="H3268">
        <v>55.548127899999997</v>
      </c>
      <c r="I3268">
        <v>-129.55225110000001</v>
      </c>
      <c r="J3268" s="1" t="str">
        <f t="shared" si="533"/>
        <v>NGR bulk stream sediment</v>
      </c>
      <c r="K3268" s="1" t="str">
        <f t="shared" si="534"/>
        <v>&lt;177 micron (NGR)</v>
      </c>
      <c r="L3268">
        <v>40</v>
      </c>
      <c r="M3268" t="s">
        <v>63</v>
      </c>
      <c r="N3268">
        <v>759</v>
      </c>
      <c r="O3268">
        <v>5</v>
      </c>
    </row>
    <row r="3269" spans="1:15" hidden="1" x14ac:dyDescent="0.3">
      <c r="A3269" t="s">
        <v>12447</v>
      </c>
      <c r="B3269" t="s">
        <v>12448</v>
      </c>
      <c r="C3269" s="1" t="str">
        <f t="shared" si="525"/>
        <v>21:0458</v>
      </c>
      <c r="D3269" s="1" t="str">
        <f t="shared" si="532"/>
        <v>21:0150</v>
      </c>
      <c r="E3269" t="s">
        <v>12449</v>
      </c>
      <c r="F3269" t="s">
        <v>12450</v>
      </c>
      <c r="H3269">
        <v>55.544766600000003</v>
      </c>
      <c r="I3269">
        <v>-129.5522809</v>
      </c>
      <c r="J3269" s="1" t="str">
        <f t="shared" si="533"/>
        <v>NGR bulk stream sediment</v>
      </c>
      <c r="K3269" s="1" t="str">
        <f t="shared" si="534"/>
        <v>&lt;177 micron (NGR)</v>
      </c>
      <c r="L3269">
        <v>40</v>
      </c>
      <c r="M3269" t="s">
        <v>68</v>
      </c>
      <c r="N3269">
        <v>760</v>
      </c>
      <c r="O3269">
        <v>15</v>
      </c>
    </row>
    <row r="3270" spans="1:15" hidden="1" x14ac:dyDescent="0.3">
      <c r="A3270" t="s">
        <v>12451</v>
      </c>
      <c r="B3270" t="s">
        <v>12452</v>
      </c>
      <c r="C3270" s="1" t="str">
        <f t="shared" si="525"/>
        <v>21:0458</v>
      </c>
      <c r="D3270" s="1" t="str">
        <f t="shared" si="532"/>
        <v>21:0150</v>
      </c>
      <c r="E3270" t="s">
        <v>12453</v>
      </c>
      <c r="F3270" t="s">
        <v>12454</v>
      </c>
      <c r="H3270">
        <v>55.509921200000001</v>
      </c>
      <c r="I3270">
        <v>-129.59116080000001</v>
      </c>
      <c r="J3270" s="1" t="str">
        <f t="shared" si="533"/>
        <v>NGR bulk stream sediment</v>
      </c>
      <c r="K3270" s="1" t="str">
        <f t="shared" si="534"/>
        <v>&lt;177 micron (NGR)</v>
      </c>
      <c r="L3270">
        <v>40</v>
      </c>
      <c r="M3270" t="s">
        <v>77</v>
      </c>
      <c r="N3270">
        <v>761</v>
      </c>
      <c r="O3270">
        <v>11</v>
      </c>
    </row>
    <row r="3271" spans="1:15" hidden="1" x14ac:dyDescent="0.3">
      <c r="A3271" t="s">
        <v>12455</v>
      </c>
      <c r="B3271" t="s">
        <v>12456</v>
      </c>
      <c r="C3271" s="1" t="str">
        <f t="shared" si="525"/>
        <v>21:0458</v>
      </c>
      <c r="D3271" s="1" t="str">
        <f t="shared" si="532"/>
        <v>21:0150</v>
      </c>
      <c r="E3271" t="s">
        <v>12412</v>
      </c>
      <c r="F3271" t="s">
        <v>12457</v>
      </c>
      <c r="H3271">
        <v>55.5133303</v>
      </c>
      <c r="I3271">
        <v>-129.5502353</v>
      </c>
      <c r="J3271" s="1" t="str">
        <f t="shared" si="533"/>
        <v>NGR bulk stream sediment</v>
      </c>
      <c r="K3271" s="1" t="str">
        <f t="shared" si="534"/>
        <v>&lt;177 micron (NGR)</v>
      </c>
      <c r="L3271">
        <v>40</v>
      </c>
      <c r="M3271" t="s">
        <v>72</v>
      </c>
      <c r="N3271">
        <v>762</v>
      </c>
      <c r="O3271">
        <v>3</v>
      </c>
    </row>
    <row r="3272" spans="1:15" hidden="1" x14ac:dyDescent="0.3">
      <c r="A3272" t="s">
        <v>12458</v>
      </c>
      <c r="B3272" t="s">
        <v>12459</v>
      </c>
      <c r="C3272" s="1" t="str">
        <f t="shared" si="525"/>
        <v>21:0458</v>
      </c>
      <c r="D3272" s="1" t="str">
        <f t="shared" si="532"/>
        <v>21:0150</v>
      </c>
      <c r="E3272" t="s">
        <v>12460</v>
      </c>
      <c r="F3272" t="s">
        <v>12461</v>
      </c>
      <c r="H3272">
        <v>55.516038899999998</v>
      </c>
      <c r="I3272">
        <v>-129.55540550000001</v>
      </c>
      <c r="J3272" s="1" t="str">
        <f t="shared" si="533"/>
        <v>NGR bulk stream sediment</v>
      </c>
      <c r="K3272" s="1" t="str">
        <f t="shared" si="534"/>
        <v>&lt;177 micron (NGR)</v>
      </c>
      <c r="L3272">
        <v>40</v>
      </c>
      <c r="M3272" t="s">
        <v>82</v>
      </c>
      <c r="N3272">
        <v>763</v>
      </c>
      <c r="O3272">
        <v>12</v>
      </c>
    </row>
    <row r="3273" spans="1:15" hidden="1" x14ac:dyDescent="0.3">
      <c r="A3273" t="s">
        <v>12462</v>
      </c>
      <c r="B3273" t="s">
        <v>12463</v>
      </c>
      <c r="C3273" s="1" t="str">
        <f t="shared" si="525"/>
        <v>21:0458</v>
      </c>
      <c r="D3273" s="1" t="str">
        <f t="shared" si="532"/>
        <v>21:0150</v>
      </c>
      <c r="E3273" t="s">
        <v>12464</v>
      </c>
      <c r="F3273" t="s">
        <v>12465</v>
      </c>
      <c r="H3273">
        <v>55.518301100000002</v>
      </c>
      <c r="I3273">
        <v>-129.55002300000001</v>
      </c>
      <c r="J3273" s="1" t="str">
        <f t="shared" si="533"/>
        <v>NGR bulk stream sediment</v>
      </c>
      <c r="K3273" s="1" t="str">
        <f t="shared" si="534"/>
        <v>&lt;177 micron (NGR)</v>
      </c>
      <c r="L3273">
        <v>40</v>
      </c>
      <c r="M3273" t="s">
        <v>87</v>
      </c>
      <c r="N3273">
        <v>764</v>
      </c>
      <c r="O3273">
        <v>2</v>
      </c>
    </row>
    <row r="3274" spans="1:15" hidden="1" x14ac:dyDescent="0.3">
      <c r="A3274" t="s">
        <v>12466</v>
      </c>
      <c r="B3274" t="s">
        <v>12467</v>
      </c>
      <c r="C3274" s="1" t="str">
        <f t="shared" si="525"/>
        <v>21:0458</v>
      </c>
      <c r="D3274" s="1" t="str">
        <f t="shared" si="532"/>
        <v>21:0150</v>
      </c>
      <c r="E3274" t="s">
        <v>12468</v>
      </c>
      <c r="F3274" t="s">
        <v>12469</v>
      </c>
      <c r="H3274">
        <v>55.526894300000002</v>
      </c>
      <c r="I3274">
        <v>-129.48858089999999</v>
      </c>
      <c r="J3274" s="1" t="str">
        <f t="shared" si="533"/>
        <v>NGR bulk stream sediment</v>
      </c>
      <c r="K3274" s="1" t="str">
        <f t="shared" si="534"/>
        <v>&lt;177 micron (NGR)</v>
      </c>
      <c r="L3274">
        <v>40</v>
      </c>
      <c r="M3274" t="s">
        <v>92</v>
      </c>
      <c r="N3274">
        <v>765</v>
      </c>
    </row>
    <row r="3275" spans="1:15" hidden="1" x14ac:dyDescent="0.3">
      <c r="A3275" t="s">
        <v>12470</v>
      </c>
      <c r="B3275" t="s">
        <v>12471</v>
      </c>
      <c r="C3275" s="1" t="str">
        <f t="shared" si="525"/>
        <v>21:0458</v>
      </c>
      <c r="D3275" s="1" t="str">
        <f t="shared" si="532"/>
        <v>21:0150</v>
      </c>
      <c r="E3275" t="s">
        <v>12472</v>
      </c>
      <c r="F3275" t="s">
        <v>12473</v>
      </c>
      <c r="H3275">
        <v>55.460371100000003</v>
      </c>
      <c r="I3275">
        <v>-129.79506689999999</v>
      </c>
      <c r="J3275" s="1" t="str">
        <f t="shared" si="533"/>
        <v>NGR bulk stream sediment</v>
      </c>
      <c r="K3275" s="1" t="str">
        <f t="shared" si="534"/>
        <v>&lt;177 micron (NGR)</v>
      </c>
      <c r="L3275">
        <v>40</v>
      </c>
      <c r="M3275" t="s">
        <v>97</v>
      </c>
      <c r="N3275">
        <v>766</v>
      </c>
      <c r="O3275">
        <v>5</v>
      </c>
    </row>
    <row r="3276" spans="1:15" hidden="1" x14ac:dyDescent="0.3">
      <c r="A3276" t="s">
        <v>12474</v>
      </c>
      <c r="B3276" t="s">
        <v>12475</v>
      </c>
      <c r="C3276" s="1" t="str">
        <f t="shared" si="525"/>
        <v>21:0458</v>
      </c>
      <c r="D3276" s="1" t="str">
        <f t="shared" si="532"/>
        <v>21:0150</v>
      </c>
      <c r="E3276" t="s">
        <v>12476</v>
      </c>
      <c r="F3276" t="s">
        <v>12477</v>
      </c>
      <c r="H3276">
        <v>55.655643499999996</v>
      </c>
      <c r="I3276">
        <v>-129.97044510000001</v>
      </c>
      <c r="J3276" s="1" t="str">
        <f t="shared" si="533"/>
        <v>NGR bulk stream sediment</v>
      </c>
      <c r="K3276" s="1" t="str">
        <f t="shared" si="534"/>
        <v>&lt;177 micron (NGR)</v>
      </c>
      <c r="L3276">
        <v>40</v>
      </c>
      <c r="M3276" t="s">
        <v>102</v>
      </c>
      <c r="N3276">
        <v>767</v>
      </c>
      <c r="O3276">
        <v>12</v>
      </c>
    </row>
    <row r="3277" spans="1:15" hidden="1" x14ac:dyDescent="0.3">
      <c r="A3277" t="s">
        <v>12478</v>
      </c>
      <c r="B3277" t="s">
        <v>12479</v>
      </c>
      <c r="C3277" s="1" t="str">
        <f t="shared" si="525"/>
        <v>21:0458</v>
      </c>
      <c r="D3277" s="1" t="str">
        <f t="shared" si="532"/>
        <v>21:0150</v>
      </c>
      <c r="E3277" t="s">
        <v>12480</v>
      </c>
      <c r="F3277" t="s">
        <v>12481</v>
      </c>
      <c r="H3277">
        <v>55.678338500000002</v>
      </c>
      <c r="I3277">
        <v>-129.98899689999999</v>
      </c>
      <c r="J3277" s="1" t="str">
        <f t="shared" si="533"/>
        <v>NGR bulk stream sediment</v>
      </c>
      <c r="K3277" s="1" t="str">
        <f t="shared" si="534"/>
        <v>&lt;177 micron (NGR)</v>
      </c>
      <c r="L3277">
        <v>40</v>
      </c>
      <c r="M3277" t="s">
        <v>107</v>
      </c>
      <c r="N3277">
        <v>768</v>
      </c>
      <c r="O3277">
        <v>11</v>
      </c>
    </row>
    <row r="3278" spans="1:15" hidden="1" x14ac:dyDescent="0.3">
      <c r="A3278" t="s">
        <v>12482</v>
      </c>
      <c r="B3278" t="s">
        <v>12483</v>
      </c>
      <c r="C3278" s="1" t="str">
        <f t="shared" ref="C3278:C3341" si="535">HYPERLINK("https://geochem.nrcan.gc.ca/cdogs/content/bdl/bdl210458_e.htm", "21:0458")</f>
        <v>21:0458</v>
      </c>
      <c r="D3278" s="1" t="str">
        <f t="shared" si="532"/>
        <v>21:0150</v>
      </c>
      <c r="E3278" t="s">
        <v>12484</v>
      </c>
      <c r="F3278" t="s">
        <v>12485</v>
      </c>
      <c r="H3278">
        <v>55.677305199999999</v>
      </c>
      <c r="I3278">
        <v>-129.9845182</v>
      </c>
      <c r="J3278" s="1" t="str">
        <f t="shared" si="533"/>
        <v>NGR bulk stream sediment</v>
      </c>
      <c r="K3278" s="1" t="str">
        <f t="shared" si="534"/>
        <v>&lt;177 micron (NGR)</v>
      </c>
      <c r="L3278">
        <v>40</v>
      </c>
      <c r="M3278" t="s">
        <v>112</v>
      </c>
      <c r="N3278">
        <v>769</v>
      </c>
      <c r="O3278">
        <v>20</v>
      </c>
    </row>
    <row r="3279" spans="1:15" hidden="1" x14ac:dyDescent="0.3">
      <c r="A3279" t="s">
        <v>12486</v>
      </c>
      <c r="B3279" t="s">
        <v>12487</v>
      </c>
      <c r="C3279" s="1" t="str">
        <f t="shared" si="535"/>
        <v>21:0458</v>
      </c>
      <c r="D3279" s="1" t="str">
        <f t="shared" si="532"/>
        <v>21:0150</v>
      </c>
      <c r="E3279" t="s">
        <v>12488</v>
      </c>
      <c r="F3279" t="s">
        <v>12489</v>
      </c>
      <c r="H3279">
        <v>55.770777799999998</v>
      </c>
      <c r="I3279">
        <v>-129.76699629999999</v>
      </c>
      <c r="J3279" s="1" t="str">
        <f t="shared" si="533"/>
        <v>NGR bulk stream sediment</v>
      </c>
      <c r="K3279" s="1" t="str">
        <f t="shared" si="534"/>
        <v>&lt;177 micron (NGR)</v>
      </c>
      <c r="L3279">
        <v>41</v>
      </c>
      <c r="M3279" t="s">
        <v>19</v>
      </c>
      <c r="N3279">
        <v>770</v>
      </c>
      <c r="O3279">
        <v>4</v>
      </c>
    </row>
    <row r="3280" spans="1:15" hidden="1" x14ac:dyDescent="0.3">
      <c r="A3280" t="s">
        <v>12490</v>
      </c>
      <c r="B3280" t="s">
        <v>12491</v>
      </c>
      <c r="C3280" s="1" t="str">
        <f t="shared" si="535"/>
        <v>21:0458</v>
      </c>
      <c r="D3280" s="1" t="str">
        <f t="shared" si="532"/>
        <v>21:0150</v>
      </c>
      <c r="E3280" t="s">
        <v>12492</v>
      </c>
      <c r="F3280" t="s">
        <v>12493</v>
      </c>
      <c r="H3280">
        <v>55.681795999999999</v>
      </c>
      <c r="I3280">
        <v>-129.94479269999999</v>
      </c>
      <c r="J3280" s="1" t="str">
        <f t="shared" si="533"/>
        <v>NGR bulk stream sediment</v>
      </c>
      <c r="K3280" s="1" t="str">
        <f t="shared" si="534"/>
        <v>&lt;177 micron (NGR)</v>
      </c>
      <c r="L3280">
        <v>41</v>
      </c>
      <c r="M3280" t="s">
        <v>38</v>
      </c>
      <c r="N3280">
        <v>771</v>
      </c>
      <c r="O3280">
        <v>7</v>
      </c>
    </row>
    <row r="3281" spans="1:15" hidden="1" x14ac:dyDescent="0.3">
      <c r="A3281" t="s">
        <v>12494</v>
      </c>
      <c r="B3281" t="s">
        <v>12495</v>
      </c>
      <c r="C3281" s="1" t="str">
        <f t="shared" si="535"/>
        <v>21:0458</v>
      </c>
      <c r="D3281" s="1" t="str">
        <f t="shared" si="532"/>
        <v>21:0150</v>
      </c>
      <c r="E3281" t="s">
        <v>12496</v>
      </c>
      <c r="F3281" t="s">
        <v>12497</v>
      </c>
      <c r="H3281">
        <v>55.690978399999999</v>
      </c>
      <c r="I3281">
        <v>-129.9634518</v>
      </c>
      <c r="J3281" s="1" t="str">
        <f t="shared" si="533"/>
        <v>NGR bulk stream sediment</v>
      </c>
      <c r="K3281" s="1" t="str">
        <f t="shared" si="534"/>
        <v>&lt;177 micron (NGR)</v>
      </c>
      <c r="L3281">
        <v>41</v>
      </c>
      <c r="M3281" t="s">
        <v>43</v>
      </c>
      <c r="N3281">
        <v>772</v>
      </c>
      <c r="O3281">
        <v>5</v>
      </c>
    </row>
    <row r="3282" spans="1:15" hidden="1" x14ac:dyDescent="0.3">
      <c r="A3282" t="s">
        <v>12498</v>
      </c>
      <c r="B3282" t="s">
        <v>12499</v>
      </c>
      <c r="C3282" s="1" t="str">
        <f t="shared" si="535"/>
        <v>21:0458</v>
      </c>
      <c r="D3282" s="1" t="str">
        <f t="shared" si="532"/>
        <v>21:0150</v>
      </c>
      <c r="E3282" t="s">
        <v>12500</v>
      </c>
      <c r="F3282" t="s">
        <v>12501</v>
      </c>
      <c r="H3282">
        <v>55.698742299999999</v>
      </c>
      <c r="I3282">
        <v>-129.9860937</v>
      </c>
      <c r="J3282" s="1" t="str">
        <f t="shared" si="533"/>
        <v>NGR bulk stream sediment</v>
      </c>
      <c r="K3282" s="1" t="str">
        <f t="shared" si="534"/>
        <v>&lt;177 micron (NGR)</v>
      </c>
      <c r="L3282">
        <v>41</v>
      </c>
      <c r="M3282" t="s">
        <v>48</v>
      </c>
      <c r="N3282">
        <v>773</v>
      </c>
      <c r="O3282">
        <v>11</v>
      </c>
    </row>
    <row r="3283" spans="1:15" hidden="1" x14ac:dyDescent="0.3">
      <c r="A3283" t="s">
        <v>12502</v>
      </c>
      <c r="B3283" t="s">
        <v>12503</v>
      </c>
      <c r="C3283" s="1" t="str">
        <f t="shared" si="535"/>
        <v>21:0458</v>
      </c>
      <c r="D3283" s="1" t="str">
        <f t="shared" si="532"/>
        <v>21:0150</v>
      </c>
      <c r="E3283" t="s">
        <v>12504</v>
      </c>
      <c r="F3283" t="s">
        <v>12505</v>
      </c>
      <c r="H3283">
        <v>55.702298900000002</v>
      </c>
      <c r="I3283">
        <v>-129.98408330000001</v>
      </c>
      <c r="J3283" s="1" t="str">
        <f t="shared" si="533"/>
        <v>NGR bulk stream sediment</v>
      </c>
      <c r="K3283" s="1" t="str">
        <f t="shared" si="534"/>
        <v>&lt;177 micron (NGR)</v>
      </c>
      <c r="L3283">
        <v>41</v>
      </c>
      <c r="M3283" t="s">
        <v>53</v>
      </c>
      <c r="N3283">
        <v>774</v>
      </c>
      <c r="O3283">
        <v>3</v>
      </c>
    </row>
    <row r="3284" spans="1:15" hidden="1" x14ac:dyDescent="0.3">
      <c r="A3284" t="s">
        <v>12506</v>
      </c>
      <c r="B3284" t="s">
        <v>12507</v>
      </c>
      <c r="C3284" s="1" t="str">
        <f t="shared" si="535"/>
        <v>21:0458</v>
      </c>
      <c r="D3284" s="1" t="str">
        <f>HYPERLINK("https://geochem.nrcan.gc.ca/cdogs/content/svy/svy_e.htm", "")</f>
        <v/>
      </c>
      <c r="G3284" s="1" t="str">
        <f>HYPERLINK("https://geochem.nrcan.gc.ca/cdogs/content/cr_/cr_00121_e.htm", "121")</f>
        <v>121</v>
      </c>
      <c r="J3284" t="s">
        <v>31</v>
      </c>
      <c r="K3284" t="s">
        <v>32</v>
      </c>
      <c r="L3284">
        <v>41</v>
      </c>
      <c r="M3284" t="s">
        <v>33</v>
      </c>
      <c r="N3284">
        <v>775</v>
      </c>
      <c r="O3284">
        <v>3</v>
      </c>
    </row>
    <row r="3285" spans="1:15" hidden="1" x14ac:dyDescent="0.3">
      <c r="A3285" t="s">
        <v>12508</v>
      </c>
      <c r="B3285" t="s">
        <v>12509</v>
      </c>
      <c r="C3285" s="1" t="str">
        <f t="shared" si="535"/>
        <v>21:0458</v>
      </c>
      <c r="D3285" s="1" t="str">
        <f t="shared" ref="D3285:D3317" si="536">HYPERLINK("https://geochem.nrcan.gc.ca/cdogs/content/svy/svy210150_e.htm", "21:0150")</f>
        <v>21:0150</v>
      </c>
      <c r="E3285" t="s">
        <v>12510</v>
      </c>
      <c r="F3285" t="s">
        <v>12511</v>
      </c>
      <c r="H3285">
        <v>55.738254599999998</v>
      </c>
      <c r="I3285">
        <v>-129.97812730000001</v>
      </c>
      <c r="J3285" s="1" t="str">
        <f t="shared" ref="J3285:J3317" si="537">HYPERLINK("https://geochem.nrcan.gc.ca/cdogs/content/kwd/kwd020030_e.htm", "NGR bulk stream sediment")</f>
        <v>NGR bulk stream sediment</v>
      </c>
      <c r="K3285" s="1" t="str">
        <f t="shared" ref="K3285:K3317" si="538">HYPERLINK("https://geochem.nrcan.gc.ca/cdogs/content/kwd/kwd080006_e.htm", "&lt;177 micron (NGR)")</f>
        <v>&lt;177 micron (NGR)</v>
      </c>
      <c r="L3285">
        <v>41</v>
      </c>
      <c r="M3285" t="s">
        <v>58</v>
      </c>
      <c r="N3285">
        <v>776</v>
      </c>
      <c r="O3285">
        <v>5</v>
      </c>
    </row>
    <row r="3286" spans="1:15" hidden="1" x14ac:dyDescent="0.3">
      <c r="A3286" t="s">
        <v>12512</v>
      </c>
      <c r="B3286" t="s">
        <v>12513</v>
      </c>
      <c r="C3286" s="1" t="str">
        <f t="shared" si="535"/>
        <v>21:0458</v>
      </c>
      <c r="D3286" s="1" t="str">
        <f t="shared" si="536"/>
        <v>21:0150</v>
      </c>
      <c r="E3286" t="s">
        <v>12514</v>
      </c>
      <c r="F3286" t="s">
        <v>12515</v>
      </c>
      <c r="H3286">
        <v>55.740166000000002</v>
      </c>
      <c r="I3286">
        <v>-129.98070799999999</v>
      </c>
      <c r="J3286" s="1" t="str">
        <f t="shared" si="537"/>
        <v>NGR bulk stream sediment</v>
      </c>
      <c r="K3286" s="1" t="str">
        <f t="shared" si="538"/>
        <v>&lt;177 micron (NGR)</v>
      </c>
      <c r="L3286">
        <v>41</v>
      </c>
      <c r="M3286" t="s">
        <v>63</v>
      </c>
      <c r="N3286">
        <v>777</v>
      </c>
      <c r="O3286">
        <v>16</v>
      </c>
    </row>
    <row r="3287" spans="1:15" hidden="1" x14ac:dyDescent="0.3">
      <c r="A3287" t="s">
        <v>12516</v>
      </c>
      <c r="B3287" t="s">
        <v>12517</v>
      </c>
      <c r="C3287" s="1" t="str">
        <f t="shared" si="535"/>
        <v>21:0458</v>
      </c>
      <c r="D3287" s="1" t="str">
        <f t="shared" si="536"/>
        <v>21:0150</v>
      </c>
      <c r="E3287" t="s">
        <v>12518</v>
      </c>
      <c r="F3287" t="s">
        <v>12519</v>
      </c>
      <c r="H3287">
        <v>55.736908</v>
      </c>
      <c r="I3287">
        <v>-129.9340239</v>
      </c>
      <c r="J3287" s="1" t="str">
        <f t="shared" si="537"/>
        <v>NGR bulk stream sediment</v>
      </c>
      <c r="K3287" s="1" t="str">
        <f t="shared" si="538"/>
        <v>&lt;177 micron (NGR)</v>
      </c>
      <c r="L3287">
        <v>41</v>
      </c>
      <c r="M3287" t="s">
        <v>68</v>
      </c>
      <c r="N3287">
        <v>778</v>
      </c>
      <c r="O3287">
        <v>0.5</v>
      </c>
    </row>
    <row r="3288" spans="1:15" hidden="1" x14ac:dyDescent="0.3">
      <c r="A3288" t="s">
        <v>12520</v>
      </c>
      <c r="B3288" t="s">
        <v>12521</v>
      </c>
      <c r="C3288" s="1" t="str">
        <f t="shared" si="535"/>
        <v>21:0458</v>
      </c>
      <c r="D3288" s="1" t="str">
        <f t="shared" si="536"/>
        <v>21:0150</v>
      </c>
      <c r="E3288" t="s">
        <v>12488</v>
      </c>
      <c r="F3288" t="s">
        <v>12522</v>
      </c>
      <c r="H3288">
        <v>55.770777799999998</v>
      </c>
      <c r="I3288">
        <v>-129.76699629999999</v>
      </c>
      <c r="J3288" s="1" t="str">
        <f t="shared" si="537"/>
        <v>NGR bulk stream sediment</v>
      </c>
      <c r="K3288" s="1" t="str">
        <f t="shared" si="538"/>
        <v>&lt;177 micron (NGR)</v>
      </c>
      <c r="L3288">
        <v>41</v>
      </c>
      <c r="M3288" t="s">
        <v>72</v>
      </c>
      <c r="N3288">
        <v>779</v>
      </c>
      <c r="O3288">
        <v>3</v>
      </c>
    </row>
    <row r="3289" spans="1:15" hidden="1" x14ac:dyDescent="0.3">
      <c r="A3289" t="s">
        <v>12523</v>
      </c>
      <c r="B3289" t="s">
        <v>12524</v>
      </c>
      <c r="C3289" s="1" t="str">
        <f t="shared" si="535"/>
        <v>21:0458</v>
      </c>
      <c r="D3289" s="1" t="str">
        <f t="shared" si="536"/>
        <v>21:0150</v>
      </c>
      <c r="E3289" t="s">
        <v>12525</v>
      </c>
      <c r="F3289" t="s">
        <v>12526</v>
      </c>
      <c r="H3289">
        <v>55.762491300000001</v>
      </c>
      <c r="I3289">
        <v>-129.79003750000001</v>
      </c>
      <c r="J3289" s="1" t="str">
        <f t="shared" si="537"/>
        <v>NGR bulk stream sediment</v>
      </c>
      <c r="K3289" s="1" t="str">
        <f t="shared" si="538"/>
        <v>&lt;177 micron (NGR)</v>
      </c>
      <c r="L3289">
        <v>41</v>
      </c>
      <c r="M3289" t="s">
        <v>24</v>
      </c>
      <c r="N3289">
        <v>780</v>
      </c>
      <c r="O3289">
        <v>2</v>
      </c>
    </row>
    <row r="3290" spans="1:15" hidden="1" x14ac:dyDescent="0.3">
      <c r="A3290" t="s">
        <v>12527</v>
      </c>
      <c r="B3290" t="s">
        <v>12528</v>
      </c>
      <c r="C3290" s="1" t="str">
        <f t="shared" si="535"/>
        <v>21:0458</v>
      </c>
      <c r="D3290" s="1" t="str">
        <f t="shared" si="536"/>
        <v>21:0150</v>
      </c>
      <c r="E3290" t="s">
        <v>12525</v>
      </c>
      <c r="F3290" t="s">
        <v>12529</v>
      </c>
      <c r="H3290">
        <v>55.762491300000001</v>
      </c>
      <c r="I3290">
        <v>-129.79003750000001</v>
      </c>
      <c r="J3290" s="1" t="str">
        <f t="shared" si="537"/>
        <v>NGR bulk stream sediment</v>
      </c>
      <c r="K3290" s="1" t="str">
        <f t="shared" si="538"/>
        <v>&lt;177 micron (NGR)</v>
      </c>
      <c r="L3290">
        <v>41</v>
      </c>
      <c r="M3290" t="s">
        <v>28</v>
      </c>
      <c r="N3290">
        <v>781</v>
      </c>
      <c r="O3290">
        <v>3</v>
      </c>
    </row>
    <row r="3291" spans="1:15" hidden="1" x14ac:dyDescent="0.3">
      <c r="A3291" t="s">
        <v>12530</v>
      </c>
      <c r="B3291" t="s">
        <v>12531</v>
      </c>
      <c r="C3291" s="1" t="str">
        <f t="shared" si="535"/>
        <v>21:0458</v>
      </c>
      <c r="D3291" s="1" t="str">
        <f t="shared" si="536"/>
        <v>21:0150</v>
      </c>
      <c r="E3291" t="s">
        <v>12532</v>
      </c>
      <c r="F3291" t="s">
        <v>12533</v>
      </c>
      <c r="H3291">
        <v>55.753938099999999</v>
      </c>
      <c r="I3291">
        <v>-129.80923910000001</v>
      </c>
      <c r="J3291" s="1" t="str">
        <f t="shared" si="537"/>
        <v>NGR bulk stream sediment</v>
      </c>
      <c r="K3291" s="1" t="str">
        <f t="shared" si="538"/>
        <v>&lt;177 micron (NGR)</v>
      </c>
      <c r="L3291">
        <v>41</v>
      </c>
      <c r="M3291" t="s">
        <v>77</v>
      </c>
      <c r="N3291">
        <v>782</v>
      </c>
      <c r="O3291">
        <v>6</v>
      </c>
    </row>
    <row r="3292" spans="1:15" hidden="1" x14ac:dyDescent="0.3">
      <c r="A3292" t="s">
        <v>12534</v>
      </c>
      <c r="B3292" t="s">
        <v>12535</v>
      </c>
      <c r="C3292" s="1" t="str">
        <f t="shared" si="535"/>
        <v>21:0458</v>
      </c>
      <c r="D3292" s="1" t="str">
        <f t="shared" si="536"/>
        <v>21:0150</v>
      </c>
      <c r="E3292" t="s">
        <v>12536</v>
      </c>
      <c r="F3292" t="s">
        <v>12537</v>
      </c>
      <c r="H3292">
        <v>55.743289500000003</v>
      </c>
      <c r="I3292">
        <v>-129.81339779999999</v>
      </c>
      <c r="J3292" s="1" t="str">
        <f t="shared" si="537"/>
        <v>NGR bulk stream sediment</v>
      </c>
      <c r="K3292" s="1" t="str">
        <f t="shared" si="538"/>
        <v>&lt;177 micron (NGR)</v>
      </c>
      <c r="L3292">
        <v>41</v>
      </c>
      <c r="M3292" t="s">
        <v>82</v>
      </c>
      <c r="N3292">
        <v>783</v>
      </c>
      <c r="O3292">
        <v>2</v>
      </c>
    </row>
    <row r="3293" spans="1:15" hidden="1" x14ac:dyDescent="0.3">
      <c r="A3293" t="s">
        <v>12538</v>
      </c>
      <c r="B3293" t="s">
        <v>12539</v>
      </c>
      <c r="C3293" s="1" t="str">
        <f t="shared" si="535"/>
        <v>21:0458</v>
      </c>
      <c r="D3293" s="1" t="str">
        <f t="shared" si="536"/>
        <v>21:0150</v>
      </c>
      <c r="E3293" t="s">
        <v>12540</v>
      </c>
      <c r="F3293" t="s">
        <v>12541</v>
      </c>
      <c r="H3293">
        <v>55.729839800000001</v>
      </c>
      <c r="I3293">
        <v>-129.81173150000001</v>
      </c>
      <c r="J3293" s="1" t="str">
        <f t="shared" si="537"/>
        <v>NGR bulk stream sediment</v>
      </c>
      <c r="K3293" s="1" t="str">
        <f t="shared" si="538"/>
        <v>&lt;177 micron (NGR)</v>
      </c>
      <c r="L3293">
        <v>41</v>
      </c>
      <c r="M3293" t="s">
        <v>87</v>
      </c>
      <c r="N3293">
        <v>784</v>
      </c>
      <c r="O3293">
        <v>7</v>
      </c>
    </row>
    <row r="3294" spans="1:15" hidden="1" x14ac:dyDescent="0.3">
      <c r="A3294" t="s">
        <v>12542</v>
      </c>
      <c r="B3294" t="s">
        <v>12543</v>
      </c>
      <c r="C3294" s="1" t="str">
        <f t="shared" si="535"/>
        <v>21:0458</v>
      </c>
      <c r="D3294" s="1" t="str">
        <f t="shared" si="536"/>
        <v>21:0150</v>
      </c>
      <c r="E3294" t="s">
        <v>12544</v>
      </c>
      <c r="F3294" t="s">
        <v>12545</v>
      </c>
      <c r="H3294">
        <v>55.730544899999998</v>
      </c>
      <c r="I3294">
        <v>-129.77475219999999</v>
      </c>
      <c r="J3294" s="1" t="str">
        <f t="shared" si="537"/>
        <v>NGR bulk stream sediment</v>
      </c>
      <c r="K3294" s="1" t="str">
        <f t="shared" si="538"/>
        <v>&lt;177 micron (NGR)</v>
      </c>
      <c r="L3294">
        <v>41</v>
      </c>
      <c r="M3294" t="s">
        <v>92</v>
      </c>
      <c r="N3294">
        <v>785</v>
      </c>
      <c r="O3294">
        <v>8</v>
      </c>
    </row>
    <row r="3295" spans="1:15" hidden="1" x14ac:dyDescent="0.3">
      <c r="A3295" t="s">
        <v>12546</v>
      </c>
      <c r="B3295" t="s">
        <v>12547</v>
      </c>
      <c r="C3295" s="1" t="str">
        <f t="shared" si="535"/>
        <v>21:0458</v>
      </c>
      <c r="D3295" s="1" t="str">
        <f t="shared" si="536"/>
        <v>21:0150</v>
      </c>
      <c r="E3295" t="s">
        <v>12548</v>
      </c>
      <c r="F3295" t="s">
        <v>12549</v>
      </c>
      <c r="H3295">
        <v>55.698675000000001</v>
      </c>
      <c r="I3295">
        <v>-129.79272</v>
      </c>
      <c r="J3295" s="1" t="str">
        <f t="shared" si="537"/>
        <v>NGR bulk stream sediment</v>
      </c>
      <c r="K3295" s="1" t="str">
        <f t="shared" si="538"/>
        <v>&lt;177 micron (NGR)</v>
      </c>
      <c r="L3295">
        <v>41</v>
      </c>
      <c r="M3295" t="s">
        <v>97</v>
      </c>
      <c r="N3295">
        <v>786</v>
      </c>
      <c r="O3295">
        <v>5</v>
      </c>
    </row>
    <row r="3296" spans="1:15" hidden="1" x14ac:dyDescent="0.3">
      <c r="A3296" t="s">
        <v>12550</v>
      </c>
      <c r="B3296" t="s">
        <v>12551</v>
      </c>
      <c r="C3296" s="1" t="str">
        <f t="shared" si="535"/>
        <v>21:0458</v>
      </c>
      <c r="D3296" s="1" t="str">
        <f t="shared" si="536"/>
        <v>21:0150</v>
      </c>
      <c r="E3296" t="s">
        <v>12552</v>
      </c>
      <c r="F3296" t="s">
        <v>12553</v>
      </c>
      <c r="H3296">
        <v>55.702150600000003</v>
      </c>
      <c r="I3296">
        <v>-129.7930135</v>
      </c>
      <c r="J3296" s="1" t="str">
        <f t="shared" si="537"/>
        <v>NGR bulk stream sediment</v>
      </c>
      <c r="K3296" s="1" t="str">
        <f t="shared" si="538"/>
        <v>&lt;177 micron (NGR)</v>
      </c>
      <c r="L3296">
        <v>41</v>
      </c>
      <c r="M3296" t="s">
        <v>102</v>
      </c>
      <c r="N3296">
        <v>787</v>
      </c>
      <c r="O3296">
        <v>5</v>
      </c>
    </row>
    <row r="3297" spans="1:15" hidden="1" x14ac:dyDescent="0.3">
      <c r="A3297" t="s">
        <v>12554</v>
      </c>
      <c r="B3297" t="s">
        <v>12555</v>
      </c>
      <c r="C3297" s="1" t="str">
        <f t="shared" si="535"/>
        <v>21:0458</v>
      </c>
      <c r="D3297" s="1" t="str">
        <f t="shared" si="536"/>
        <v>21:0150</v>
      </c>
      <c r="E3297" t="s">
        <v>12556</v>
      </c>
      <c r="F3297" t="s">
        <v>12557</v>
      </c>
      <c r="H3297">
        <v>55.698757100000002</v>
      </c>
      <c r="I3297">
        <v>-129.80362149999999</v>
      </c>
      <c r="J3297" s="1" t="str">
        <f t="shared" si="537"/>
        <v>NGR bulk stream sediment</v>
      </c>
      <c r="K3297" s="1" t="str">
        <f t="shared" si="538"/>
        <v>&lt;177 micron (NGR)</v>
      </c>
      <c r="L3297">
        <v>41</v>
      </c>
      <c r="M3297" t="s">
        <v>107</v>
      </c>
      <c r="N3297">
        <v>788</v>
      </c>
      <c r="O3297">
        <v>10</v>
      </c>
    </row>
    <row r="3298" spans="1:15" hidden="1" x14ac:dyDescent="0.3">
      <c r="A3298" t="s">
        <v>12558</v>
      </c>
      <c r="B3298" t="s">
        <v>12559</v>
      </c>
      <c r="C3298" s="1" t="str">
        <f t="shared" si="535"/>
        <v>21:0458</v>
      </c>
      <c r="D3298" s="1" t="str">
        <f t="shared" si="536"/>
        <v>21:0150</v>
      </c>
      <c r="E3298" t="s">
        <v>12560</v>
      </c>
      <c r="F3298" t="s">
        <v>12561</v>
      </c>
      <c r="H3298">
        <v>55.685957700000003</v>
      </c>
      <c r="I3298">
        <v>-129.79864939999999</v>
      </c>
      <c r="J3298" s="1" t="str">
        <f t="shared" si="537"/>
        <v>NGR bulk stream sediment</v>
      </c>
      <c r="K3298" s="1" t="str">
        <f t="shared" si="538"/>
        <v>&lt;177 micron (NGR)</v>
      </c>
      <c r="L3298">
        <v>41</v>
      </c>
      <c r="M3298" t="s">
        <v>112</v>
      </c>
      <c r="N3298">
        <v>789</v>
      </c>
      <c r="O3298">
        <v>4</v>
      </c>
    </row>
    <row r="3299" spans="1:15" hidden="1" x14ac:dyDescent="0.3">
      <c r="A3299" t="s">
        <v>12562</v>
      </c>
      <c r="B3299" t="s">
        <v>12563</v>
      </c>
      <c r="C3299" s="1" t="str">
        <f t="shared" si="535"/>
        <v>21:0458</v>
      </c>
      <c r="D3299" s="1" t="str">
        <f t="shared" si="536"/>
        <v>21:0150</v>
      </c>
      <c r="E3299" t="s">
        <v>12564</v>
      </c>
      <c r="F3299" t="s">
        <v>12565</v>
      </c>
      <c r="H3299">
        <v>55.7144367</v>
      </c>
      <c r="I3299">
        <v>-129.60038599999999</v>
      </c>
      <c r="J3299" s="1" t="str">
        <f t="shared" si="537"/>
        <v>NGR bulk stream sediment</v>
      </c>
      <c r="K3299" s="1" t="str">
        <f t="shared" si="538"/>
        <v>&lt;177 micron (NGR)</v>
      </c>
      <c r="L3299">
        <v>42</v>
      </c>
      <c r="M3299" t="s">
        <v>725</v>
      </c>
      <c r="N3299">
        <v>790</v>
      </c>
      <c r="O3299">
        <v>2</v>
      </c>
    </row>
    <row r="3300" spans="1:15" hidden="1" x14ac:dyDescent="0.3">
      <c r="A3300" t="s">
        <v>12566</v>
      </c>
      <c r="B3300" t="s">
        <v>12567</v>
      </c>
      <c r="C3300" s="1" t="str">
        <f t="shared" si="535"/>
        <v>21:0458</v>
      </c>
      <c r="D3300" s="1" t="str">
        <f t="shared" si="536"/>
        <v>21:0150</v>
      </c>
      <c r="E3300" t="s">
        <v>12568</v>
      </c>
      <c r="F3300" t="s">
        <v>12569</v>
      </c>
      <c r="H3300">
        <v>55.672340699999999</v>
      </c>
      <c r="I3300">
        <v>-129.80333200000001</v>
      </c>
      <c r="J3300" s="1" t="str">
        <f t="shared" si="537"/>
        <v>NGR bulk stream sediment</v>
      </c>
      <c r="K3300" s="1" t="str">
        <f t="shared" si="538"/>
        <v>&lt;177 micron (NGR)</v>
      </c>
      <c r="L3300">
        <v>42</v>
      </c>
      <c r="M3300" t="s">
        <v>38</v>
      </c>
      <c r="N3300">
        <v>791</v>
      </c>
      <c r="O3300">
        <v>5</v>
      </c>
    </row>
    <row r="3301" spans="1:15" hidden="1" x14ac:dyDescent="0.3">
      <c r="A3301" t="s">
        <v>12570</v>
      </c>
      <c r="B3301" t="s">
        <v>12571</v>
      </c>
      <c r="C3301" s="1" t="str">
        <f t="shared" si="535"/>
        <v>21:0458</v>
      </c>
      <c r="D3301" s="1" t="str">
        <f t="shared" si="536"/>
        <v>21:0150</v>
      </c>
      <c r="E3301" t="s">
        <v>12572</v>
      </c>
      <c r="F3301" t="s">
        <v>12573</v>
      </c>
      <c r="H3301">
        <v>55.659669200000003</v>
      </c>
      <c r="I3301">
        <v>-129.81712049999999</v>
      </c>
      <c r="J3301" s="1" t="str">
        <f t="shared" si="537"/>
        <v>NGR bulk stream sediment</v>
      </c>
      <c r="K3301" s="1" t="str">
        <f t="shared" si="538"/>
        <v>&lt;177 micron (NGR)</v>
      </c>
      <c r="L3301">
        <v>42</v>
      </c>
      <c r="M3301" t="s">
        <v>43</v>
      </c>
      <c r="N3301">
        <v>792</v>
      </c>
      <c r="O3301">
        <v>22</v>
      </c>
    </row>
    <row r="3302" spans="1:15" hidden="1" x14ac:dyDescent="0.3">
      <c r="A3302" t="s">
        <v>12574</v>
      </c>
      <c r="B3302" t="s">
        <v>12575</v>
      </c>
      <c r="C3302" s="1" t="str">
        <f t="shared" si="535"/>
        <v>21:0458</v>
      </c>
      <c r="D3302" s="1" t="str">
        <f t="shared" si="536"/>
        <v>21:0150</v>
      </c>
      <c r="E3302" t="s">
        <v>12576</v>
      </c>
      <c r="F3302" t="s">
        <v>12577</v>
      </c>
      <c r="H3302">
        <v>55.700022400000002</v>
      </c>
      <c r="I3302">
        <v>-129.5800825</v>
      </c>
      <c r="J3302" s="1" t="str">
        <f t="shared" si="537"/>
        <v>NGR bulk stream sediment</v>
      </c>
      <c r="K3302" s="1" t="str">
        <f t="shared" si="538"/>
        <v>&lt;177 micron (NGR)</v>
      </c>
      <c r="L3302">
        <v>42</v>
      </c>
      <c r="M3302" t="s">
        <v>48</v>
      </c>
      <c r="N3302">
        <v>793</v>
      </c>
      <c r="O3302">
        <v>2</v>
      </c>
    </row>
    <row r="3303" spans="1:15" hidden="1" x14ac:dyDescent="0.3">
      <c r="A3303" t="s">
        <v>12578</v>
      </c>
      <c r="B3303" t="s">
        <v>12579</v>
      </c>
      <c r="C3303" s="1" t="str">
        <f t="shared" si="535"/>
        <v>21:0458</v>
      </c>
      <c r="D3303" s="1" t="str">
        <f t="shared" si="536"/>
        <v>21:0150</v>
      </c>
      <c r="E3303" t="s">
        <v>12564</v>
      </c>
      <c r="F3303" t="s">
        <v>12580</v>
      </c>
      <c r="H3303">
        <v>55.7144367</v>
      </c>
      <c r="I3303">
        <v>-129.60038599999999</v>
      </c>
      <c r="J3303" s="1" t="str">
        <f t="shared" si="537"/>
        <v>NGR bulk stream sediment</v>
      </c>
      <c r="K3303" s="1" t="str">
        <f t="shared" si="538"/>
        <v>&lt;177 micron (NGR)</v>
      </c>
      <c r="L3303">
        <v>42</v>
      </c>
      <c r="M3303" t="s">
        <v>733</v>
      </c>
      <c r="N3303">
        <v>794</v>
      </c>
      <c r="O3303">
        <v>3</v>
      </c>
    </row>
    <row r="3304" spans="1:15" hidden="1" x14ac:dyDescent="0.3">
      <c r="A3304" t="s">
        <v>12581</v>
      </c>
      <c r="B3304" t="s">
        <v>12582</v>
      </c>
      <c r="C3304" s="1" t="str">
        <f t="shared" si="535"/>
        <v>21:0458</v>
      </c>
      <c r="D3304" s="1" t="str">
        <f t="shared" si="536"/>
        <v>21:0150</v>
      </c>
      <c r="E3304" t="s">
        <v>12564</v>
      </c>
      <c r="F3304" t="s">
        <v>12583</v>
      </c>
      <c r="H3304">
        <v>55.7144367</v>
      </c>
      <c r="I3304">
        <v>-129.60038599999999</v>
      </c>
      <c r="J3304" s="1" t="str">
        <f t="shared" si="537"/>
        <v>NGR bulk stream sediment</v>
      </c>
      <c r="K3304" s="1" t="str">
        <f t="shared" si="538"/>
        <v>&lt;177 micron (NGR)</v>
      </c>
      <c r="L3304">
        <v>42</v>
      </c>
      <c r="M3304" t="s">
        <v>729</v>
      </c>
      <c r="N3304">
        <v>795</v>
      </c>
      <c r="O3304">
        <v>2</v>
      </c>
    </row>
    <row r="3305" spans="1:15" hidden="1" x14ac:dyDescent="0.3">
      <c r="A3305" t="s">
        <v>12584</v>
      </c>
      <c r="B3305" t="s">
        <v>12585</v>
      </c>
      <c r="C3305" s="1" t="str">
        <f t="shared" si="535"/>
        <v>21:0458</v>
      </c>
      <c r="D3305" s="1" t="str">
        <f t="shared" si="536"/>
        <v>21:0150</v>
      </c>
      <c r="E3305" t="s">
        <v>12586</v>
      </c>
      <c r="F3305" t="s">
        <v>12587</v>
      </c>
      <c r="H3305">
        <v>55.686536400000001</v>
      </c>
      <c r="I3305">
        <v>-129.6255318</v>
      </c>
      <c r="J3305" s="1" t="str">
        <f t="shared" si="537"/>
        <v>NGR bulk stream sediment</v>
      </c>
      <c r="K3305" s="1" t="str">
        <f t="shared" si="538"/>
        <v>&lt;177 micron (NGR)</v>
      </c>
      <c r="L3305">
        <v>42</v>
      </c>
      <c r="M3305" t="s">
        <v>53</v>
      </c>
      <c r="N3305">
        <v>796</v>
      </c>
      <c r="O3305">
        <v>2</v>
      </c>
    </row>
    <row r="3306" spans="1:15" hidden="1" x14ac:dyDescent="0.3">
      <c r="A3306" t="s">
        <v>12588</v>
      </c>
      <c r="B3306" t="s">
        <v>12589</v>
      </c>
      <c r="C3306" s="1" t="str">
        <f t="shared" si="535"/>
        <v>21:0458</v>
      </c>
      <c r="D3306" s="1" t="str">
        <f t="shared" si="536"/>
        <v>21:0150</v>
      </c>
      <c r="E3306" t="s">
        <v>12590</v>
      </c>
      <c r="F3306" t="s">
        <v>12591</v>
      </c>
      <c r="H3306">
        <v>55.703027599999999</v>
      </c>
      <c r="I3306">
        <v>-129.6493323</v>
      </c>
      <c r="J3306" s="1" t="str">
        <f t="shared" si="537"/>
        <v>NGR bulk stream sediment</v>
      </c>
      <c r="K3306" s="1" t="str">
        <f t="shared" si="538"/>
        <v>&lt;177 micron (NGR)</v>
      </c>
      <c r="L3306">
        <v>42</v>
      </c>
      <c r="M3306" t="s">
        <v>58</v>
      </c>
      <c r="N3306">
        <v>797</v>
      </c>
      <c r="O3306">
        <v>5</v>
      </c>
    </row>
    <row r="3307" spans="1:15" hidden="1" x14ac:dyDescent="0.3">
      <c r="A3307" t="s">
        <v>12592</v>
      </c>
      <c r="B3307" t="s">
        <v>12593</v>
      </c>
      <c r="C3307" s="1" t="str">
        <f t="shared" si="535"/>
        <v>21:0458</v>
      </c>
      <c r="D3307" s="1" t="str">
        <f t="shared" si="536"/>
        <v>21:0150</v>
      </c>
      <c r="E3307" t="s">
        <v>12594</v>
      </c>
      <c r="F3307" t="s">
        <v>12595</v>
      </c>
      <c r="H3307">
        <v>55.699092800000003</v>
      </c>
      <c r="I3307">
        <v>-129.6491393</v>
      </c>
      <c r="J3307" s="1" t="str">
        <f t="shared" si="537"/>
        <v>NGR bulk stream sediment</v>
      </c>
      <c r="K3307" s="1" t="str">
        <f t="shared" si="538"/>
        <v>&lt;177 micron (NGR)</v>
      </c>
      <c r="L3307">
        <v>42</v>
      </c>
      <c r="M3307" t="s">
        <v>63</v>
      </c>
      <c r="N3307">
        <v>798</v>
      </c>
      <c r="O3307">
        <v>4</v>
      </c>
    </row>
    <row r="3308" spans="1:15" hidden="1" x14ac:dyDescent="0.3">
      <c r="A3308" t="s">
        <v>12596</v>
      </c>
      <c r="B3308" t="s">
        <v>12597</v>
      </c>
      <c r="C3308" s="1" t="str">
        <f t="shared" si="535"/>
        <v>21:0458</v>
      </c>
      <c r="D3308" s="1" t="str">
        <f t="shared" si="536"/>
        <v>21:0150</v>
      </c>
      <c r="E3308" t="s">
        <v>12598</v>
      </c>
      <c r="F3308" t="s">
        <v>12599</v>
      </c>
      <c r="H3308">
        <v>55.690091099999997</v>
      </c>
      <c r="I3308">
        <v>-129.6638787</v>
      </c>
      <c r="J3308" s="1" t="str">
        <f t="shared" si="537"/>
        <v>NGR bulk stream sediment</v>
      </c>
      <c r="K3308" s="1" t="str">
        <f t="shared" si="538"/>
        <v>&lt;177 micron (NGR)</v>
      </c>
      <c r="L3308">
        <v>42</v>
      </c>
      <c r="M3308" t="s">
        <v>68</v>
      </c>
      <c r="N3308">
        <v>799</v>
      </c>
      <c r="O3308">
        <v>4</v>
      </c>
    </row>
    <row r="3309" spans="1:15" hidden="1" x14ac:dyDescent="0.3">
      <c r="A3309" t="s">
        <v>12600</v>
      </c>
      <c r="B3309" t="s">
        <v>12601</v>
      </c>
      <c r="C3309" s="1" t="str">
        <f t="shared" si="535"/>
        <v>21:0458</v>
      </c>
      <c r="D3309" s="1" t="str">
        <f t="shared" si="536"/>
        <v>21:0150</v>
      </c>
      <c r="E3309" t="s">
        <v>12602</v>
      </c>
      <c r="F3309" t="s">
        <v>12603</v>
      </c>
      <c r="H3309">
        <v>55.685539499999997</v>
      </c>
      <c r="I3309">
        <v>-129.66144700000001</v>
      </c>
      <c r="J3309" s="1" t="str">
        <f t="shared" si="537"/>
        <v>NGR bulk stream sediment</v>
      </c>
      <c r="K3309" s="1" t="str">
        <f t="shared" si="538"/>
        <v>&lt;177 micron (NGR)</v>
      </c>
      <c r="L3309">
        <v>42</v>
      </c>
      <c r="M3309" t="s">
        <v>77</v>
      </c>
      <c r="N3309">
        <v>800</v>
      </c>
      <c r="O3309">
        <v>2</v>
      </c>
    </row>
    <row r="3310" spans="1:15" hidden="1" x14ac:dyDescent="0.3">
      <c r="A3310" t="s">
        <v>12604</v>
      </c>
      <c r="B3310" t="s">
        <v>12605</v>
      </c>
      <c r="C3310" s="1" t="str">
        <f t="shared" si="535"/>
        <v>21:0458</v>
      </c>
      <c r="D3310" s="1" t="str">
        <f t="shared" si="536"/>
        <v>21:0150</v>
      </c>
      <c r="E3310" t="s">
        <v>12606</v>
      </c>
      <c r="F3310" t="s">
        <v>12607</v>
      </c>
      <c r="H3310">
        <v>55.641133600000003</v>
      </c>
      <c r="I3310">
        <v>-129.6787736</v>
      </c>
      <c r="J3310" s="1" t="str">
        <f t="shared" si="537"/>
        <v>NGR bulk stream sediment</v>
      </c>
      <c r="K3310" s="1" t="str">
        <f t="shared" si="538"/>
        <v>&lt;177 micron (NGR)</v>
      </c>
      <c r="L3310">
        <v>42</v>
      </c>
      <c r="M3310" t="s">
        <v>82</v>
      </c>
      <c r="N3310">
        <v>801</v>
      </c>
      <c r="O3310">
        <v>15</v>
      </c>
    </row>
    <row r="3311" spans="1:15" hidden="1" x14ac:dyDescent="0.3">
      <c r="A3311" t="s">
        <v>12608</v>
      </c>
      <c r="B3311" t="s">
        <v>12609</v>
      </c>
      <c r="C3311" s="1" t="str">
        <f t="shared" si="535"/>
        <v>21:0458</v>
      </c>
      <c r="D3311" s="1" t="str">
        <f t="shared" si="536"/>
        <v>21:0150</v>
      </c>
      <c r="E3311" t="s">
        <v>12610</v>
      </c>
      <c r="F3311" t="s">
        <v>12611</v>
      </c>
      <c r="H3311">
        <v>55.643566</v>
      </c>
      <c r="I3311">
        <v>-129.67440010000001</v>
      </c>
      <c r="J3311" s="1" t="str">
        <f t="shared" si="537"/>
        <v>NGR bulk stream sediment</v>
      </c>
      <c r="K3311" s="1" t="str">
        <f t="shared" si="538"/>
        <v>&lt;177 micron (NGR)</v>
      </c>
      <c r="L3311">
        <v>42</v>
      </c>
      <c r="M3311" t="s">
        <v>87</v>
      </c>
      <c r="N3311">
        <v>802</v>
      </c>
      <c r="O3311">
        <v>5</v>
      </c>
    </row>
    <row r="3312" spans="1:15" hidden="1" x14ac:dyDescent="0.3">
      <c r="A3312" t="s">
        <v>12612</v>
      </c>
      <c r="B3312" t="s">
        <v>12613</v>
      </c>
      <c r="C3312" s="1" t="str">
        <f t="shared" si="535"/>
        <v>21:0458</v>
      </c>
      <c r="D3312" s="1" t="str">
        <f t="shared" si="536"/>
        <v>21:0150</v>
      </c>
      <c r="E3312" t="s">
        <v>12614</v>
      </c>
      <c r="F3312" t="s">
        <v>12615</v>
      </c>
      <c r="H3312">
        <v>55.6776871</v>
      </c>
      <c r="I3312">
        <v>-129.70496790000001</v>
      </c>
      <c r="J3312" s="1" t="str">
        <f t="shared" si="537"/>
        <v>NGR bulk stream sediment</v>
      </c>
      <c r="K3312" s="1" t="str">
        <f t="shared" si="538"/>
        <v>&lt;177 micron (NGR)</v>
      </c>
      <c r="L3312">
        <v>42</v>
      </c>
      <c r="M3312" t="s">
        <v>92</v>
      </c>
      <c r="N3312">
        <v>803</v>
      </c>
      <c r="O3312">
        <v>4</v>
      </c>
    </row>
    <row r="3313" spans="1:15" hidden="1" x14ac:dyDescent="0.3">
      <c r="A3313" t="s">
        <v>12616</v>
      </c>
      <c r="B3313" t="s">
        <v>12617</v>
      </c>
      <c r="C3313" s="1" t="str">
        <f t="shared" si="535"/>
        <v>21:0458</v>
      </c>
      <c r="D3313" s="1" t="str">
        <f t="shared" si="536"/>
        <v>21:0150</v>
      </c>
      <c r="E3313" t="s">
        <v>12618</v>
      </c>
      <c r="F3313" t="s">
        <v>12619</v>
      </c>
      <c r="H3313">
        <v>55.670456899999998</v>
      </c>
      <c r="I3313">
        <v>-129.702786</v>
      </c>
      <c r="J3313" s="1" t="str">
        <f t="shared" si="537"/>
        <v>NGR bulk stream sediment</v>
      </c>
      <c r="K3313" s="1" t="str">
        <f t="shared" si="538"/>
        <v>&lt;177 micron (NGR)</v>
      </c>
      <c r="L3313">
        <v>42</v>
      </c>
      <c r="M3313" t="s">
        <v>97</v>
      </c>
      <c r="N3313">
        <v>804</v>
      </c>
      <c r="O3313">
        <v>5</v>
      </c>
    </row>
    <row r="3314" spans="1:15" hidden="1" x14ac:dyDescent="0.3">
      <c r="A3314" t="s">
        <v>12620</v>
      </c>
      <c r="B3314" t="s">
        <v>12621</v>
      </c>
      <c r="C3314" s="1" t="str">
        <f t="shared" si="535"/>
        <v>21:0458</v>
      </c>
      <c r="D3314" s="1" t="str">
        <f t="shared" si="536"/>
        <v>21:0150</v>
      </c>
      <c r="E3314" t="s">
        <v>12622</v>
      </c>
      <c r="F3314" t="s">
        <v>12623</v>
      </c>
      <c r="H3314">
        <v>55.667226800000002</v>
      </c>
      <c r="I3314">
        <v>-129.72217240000001</v>
      </c>
      <c r="J3314" s="1" t="str">
        <f t="shared" si="537"/>
        <v>NGR bulk stream sediment</v>
      </c>
      <c r="K3314" s="1" t="str">
        <f t="shared" si="538"/>
        <v>&lt;177 micron (NGR)</v>
      </c>
      <c r="L3314">
        <v>42</v>
      </c>
      <c r="M3314" t="s">
        <v>102</v>
      </c>
      <c r="N3314">
        <v>805</v>
      </c>
      <c r="O3314">
        <v>7</v>
      </c>
    </row>
    <row r="3315" spans="1:15" hidden="1" x14ac:dyDescent="0.3">
      <c r="A3315" t="s">
        <v>12624</v>
      </c>
      <c r="B3315" t="s">
        <v>12625</v>
      </c>
      <c r="C3315" s="1" t="str">
        <f t="shared" si="535"/>
        <v>21:0458</v>
      </c>
      <c r="D3315" s="1" t="str">
        <f t="shared" si="536"/>
        <v>21:0150</v>
      </c>
      <c r="E3315" t="s">
        <v>12626</v>
      </c>
      <c r="F3315" t="s">
        <v>12627</v>
      </c>
      <c r="H3315">
        <v>55.670628600000001</v>
      </c>
      <c r="I3315">
        <v>-129.7319506</v>
      </c>
      <c r="J3315" s="1" t="str">
        <f t="shared" si="537"/>
        <v>NGR bulk stream sediment</v>
      </c>
      <c r="K3315" s="1" t="str">
        <f t="shared" si="538"/>
        <v>&lt;177 micron (NGR)</v>
      </c>
      <c r="L3315">
        <v>42</v>
      </c>
      <c r="M3315" t="s">
        <v>107</v>
      </c>
      <c r="N3315">
        <v>806</v>
      </c>
      <c r="O3315">
        <v>3</v>
      </c>
    </row>
    <row r="3316" spans="1:15" hidden="1" x14ac:dyDescent="0.3">
      <c r="A3316" t="s">
        <v>12628</v>
      </c>
      <c r="B3316" t="s">
        <v>12629</v>
      </c>
      <c r="C3316" s="1" t="str">
        <f t="shared" si="535"/>
        <v>21:0458</v>
      </c>
      <c r="D3316" s="1" t="str">
        <f t="shared" si="536"/>
        <v>21:0150</v>
      </c>
      <c r="E3316" t="s">
        <v>12630</v>
      </c>
      <c r="F3316" t="s">
        <v>12631</v>
      </c>
      <c r="H3316">
        <v>55.6668223</v>
      </c>
      <c r="I3316">
        <v>-129.75223</v>
      </c>
      <c r="J3316" s="1" t="str">
        <f t="shared" si="537"/>
        <v>NGR bulk stream sediment</v>
      </c>
      <c r="K3316" s="1" t="str">
        <f t="shared" si="538"/>
        <v>&lt;177 micron (NGR)</v>
      </c>
      <c r="L3316">
        <v>42</v>
      </c>
      <c r="M3316" t="s">
        <v>112</v>
      </c>
      <c r="N3316">
        <v>807</v>
      </c>
      <c r="O3316">
        <v>4</v>
      </c>
    </row>
    <row r="3317" spans="1:15" hidden="1" x14ac:dyDescent="0.3">
      <c r="A3317" t="s">
        <v>12632</v>
      </c>
      <c r="B3317" t="s">
        <v>12633</v>
      </c>
      <c r="C3317" s="1" t="str">
        <f t="shared" si="535"/>
        <v>21:0458</v>
      </c>
      <c r="D3317" s="1" t="str">
        <f t="shared" si="536"/>
        <v>21:0150</v>
      </c>
      <c r="E3317" t="s">
        <v>12634</v>
      </c>
      <c r="F3317" t="s">
        <v>12635</v>
      </c>
      <c r="H3317">
        <v>55.654614100000003</v>
      </c>
      <c r="I3317">
        <v>-129.75879080000001</v>
      </c>
      <c r="J3317" s="1" t="str">
        <f t="shared" si="537"/>
        <v>NGR bulk stream sediment</v>
      </c>
      <c r="K3317" s="1" t="str">
        <f t="shared" si="538"/>
        <v>&lt;177 micron (NGR)</v>
      </c>
      <c r="L3317">
        <v>42</v>
      </c>
      <c r="M3317" t="s">
        <v>800</v>
      </c>
      <c r="N3317">
        <v>808</v>
      </c>
      <c r="O3317">
        <v>9</v>
      </c>
    </row>
    <row r="3318" spans="1:15" hidden="1" x14ac:dyDescent="0.3">
      <c r="A3318" t="s">
        <v>12636</v>
      </c>
      <c r="B3318" t="s">
        <v>12637</v>
      </c>
      <c r="C3318" s="1" t="str">
        <f t="shared" si="535"/>
        <v>21:0458</v>
      </c>
      <c r="D3318" s="1" t="str">
        <f>HYPERLINK("https://geochem.nrcan.gc.ca/cdogs/content/svy/svy_e.htm", "")</f>
        <v/>
      </c>
      <c r="G3318" s="1" t="str">
        <f>HYPERLINK("https://geochem.nrcan.gc.ca/cdogs/content/cr_/cr_00121_e.htm", "121")</f>
        <v>121</v>
      </c>
      <c r="J3318" t="s">
        <v>31</v>
      </c>
      <c r="K3318" t="s">
        <v>32</v>
      </c>
      <c r="L3318">
        <v>42</v>
      </c>
      <c r="M3318" t="s">
        <v>33</v>
      </c>
      <c r="N3318">
        <v>809</v>
      </c>
      <c r="O3318">
        <v>2</v>
      </c>
    </row>
    <row r="3319" spans="1:15" hidden="1" x14ac:dyDescent="0.3">
      <c r="A3319" t="s">
        <v>12638</v>
      </c>
      <c r="B3319" t="s">
        <v>12639</v>
      </c>
      <c r="C3319" s="1" t="str">
        <f t="shared" si="535"/>
        <v>21:0458</v>
      </c>
      <c r="D3319" s="1" t="str">
        <f>HYPERLINK("https://geochem.nrcan.gc.ca/cdogs/content/svy/svy210150_e.htm", "21:0150")</f>
        <v>21:0150</v>
      </c>
      <c r="E3319" t="s">
        <v>12640</v>
      </c>
      <c r="F3319" t="s">
        <v>12641</v>
      </c>
      <c r="H3319">
        <v>55.093370800000002</v>
      </c>
      <c r="I3319">
        <v>-129.67367640000001</v>
      </c>
      <c r="J3319" s="1" t="str">
        <f>HYPERLINK("https://geochem.nrcan.gc.ca/cdogs/content/kwd/kwd020030_e.htm", "NGR bulk stream sediment")</f>
        <v>NGR bulk stream sediment</v>
      </c>
      <c r="K3319" s="1" t="str">
        <f>HYPERLINK("https://geochem.nrcan.gc.ca/cdogs/content/kwd/kwd080006_e.htm", "&lt;177 micron (NGR)")</f>
        <v>&lt;177 micron (NGR)</v>
      </c>
      <c r="L3319">
        <v>43</v>
      </c>
      <c r="M3319" t="s">
        <v>19</v>
      </c>
      <c r="N3319">
        <v>810</v>
      </c>
      <c r="O3319">
        <v>12</v>
      </c>
    </row>
    <row r="3320" spans="1:15" hidden="1" x14ac:dyDescent="0.3">
      <c r="A3320" t="s">
        <v>12642</v>
      </c>
      <c r="B3320" t="s">
        <v>12643</v>
      </c>
      <c r="C3320" s="1" t="str">
        <f t="shared" si="535"/>
        <v>21:0458</v>
      </c>
      <c r="D3320" s="1" t="str">
        <f>HYPERLINK("https://geochem.nrcan.gc.ca/cdogs/content/svy/svy210150_e.htm", "21:0150")</f>
        <v>21:0150</v>
      </c>
      <c r="E3320" t="s">
        <v>12644</v>
      </c>
      <c r="F3320" t="s">
        <v>12645</v>
      </c>
      <c r="H3320">
        <v>55.659967399999999</v>
      </c>
      <c r="I3320">
        <v>-129.7808191</v>
      </c>
      <c r="J3320" s="1" t="str">
        <f>HYPERLINK("https://geochem.nrcan.gc.ca/cdogs/content/kwd/kwd020030_e.htm", "NGR bulk stream sediment")</f>
        <v>NGR bulk stream sediment</v>
      </c>
      <c r="K3320" s="1" t="str">
        <f>HYPERLINK("https://geochem.nrcan.gc.ca/cdogs/content/kwd/kwd080006_e.htm", "&lt;177 micron (NGR)")</f>
        <v>&lt;177 micron (NGR)</v>
      </c>
      <c r="L3320">
        <v>43</v>
      </c>
      <c r="M3320" t="s">
        <v>38</v>
      </c>
      <c r="N3320">
        <v>811</v>
      </c>
      <c r="O3320">
        <v>3</v>
      </c>
    </row>
    <row r="3321" spans="1:15" hidden="1" x14ac:dyDescent="0.3">
      <c r="A3321" t="s">
        <v>12646</v>
      </c>
      <c r="B3321" t="s">
        <v>12647</v>
      </c>
      <c r="C3321" s="1" t="str">
        <f t="shared" si="535"/>
        <v>21:0458</v>
      </c>
      <c r="D3321" s="1" t="str">
        <f>HYPERLINK("https://geochem.nrcan.gc.ca/cdogs/content/svy/svy210150_e.htm", "21:0150")</f>
        <v>21:0150</v>
      </c>
      <c r="E3321" t="s">
        <v>12648</v>
      </c>
      <c r="F3321" t="s">
        <v>12649</v>
      </c>
      <c r="H3321">
        <v>55.629935500000002</v>
      </c>
      <c r="I3321">
        <v>-129.81662840000001</v>
      </c>
      <c r="J3321" s="1" t="str">
        <f>HYPERLINK("https://geochem.nrcan.gc.ca/cdogs/content/kwd/kwd020030_e.htm", "NGR bulk stream sediment")</f>
        <v>NGR bulk stream sediment</v>
      </c>
      <c r="K3321" s="1" t="str">
        <f>HYPERLINK("https://geochem.nrcan.gc.ca/cdogs/content/kwd/kwd080006_e.htm", "&lt;177 micron (NGR)")</f>
        <v>&lt;177 micron (NGR)</v>
      </c>
      <c r="L3321">
        <v>43</v>
      </c>
      <c r="M3321" t="s">
        <v>43</v>
      </c>
      <c r="N3321">
        <v>812</v>
      </c>
      <c r="O3321">
        <v>6</v>
      </c>
    </row>
    <row r="3322" spans="1:15" hidden="1" x14ac:dyDescent="0.3">
      <c r="A3322" t="s">
        <v>12650</v>
      </c>
      <c r="B3322" t="s">
        <v>12651</v>
      </c>
      <c r="C3322" s="1" t="str">
        <f t="shared" si="535"/>
        <v>21:0458</v>
      </c>
      <c r="D3322" s="1" t="str">
        <f>HYPERLINK("https://geochem.nrcan.gc.ca/cdogs/content/svy/svy210150_e.htm", "21:0150")</f>
        <v>21:0150</v>
      </c>
      <c r="E3322" t="s">
        <v>12652</v>
      </c>
      <c r="F3322" t="s">
        <v>12653</v>
      </c>
      <c r="H3322">
        <v>55.146235599999997</v>
      </c>
      <c r="I3322">
        <v>-129.58075980000001</v>
      </c>
      <c r="J3322" s="1" t="str">
        <f>HYPERLINK("https://geochem.nrcan.gc.ca/cdogs/content/kwd/kwd020030_e.htm", "NGR bulk stream sediment")</f>
        <v>NGR bulk stream sediment</v>
      </c>
      <c r="K3322" s="1" t="str">
        <f>HYPERLINK("https://geochem.nrcan.gc.ca/cdogs/content/kwd/kwd080006_e.htm", "&lt;177 micron (NGR)")</f>
        <v>&lt;177 micron (NGR)</v>
      </c>
      <c r="L3322">
        <v>43</v>
      </c>
      <c r="M3322" t="s">
        <v>48</v>
      </c>
      <c r="N3322">
        <v>813</v>
      </c>
      <c r="O3322">
        <v>15</v>
      </c>
    </row>
    <row r="3323" spans="1:15" hidden="1" x14ac:dyDescent="0.3">
      <c r="A3323" t="s">
        <v>12654</v>
      </c>
      <c r="B3323" t="s">
        <v>12655</v>
      </c>
      <c r="C3323" s="1" t="str">
        <f t="shared" si="535"/>
        <v>21:0458</v>
      </c>
      <c r="D3323" s="1" t="str">
        <f>HYPERLINK("https://geochem.nrcan.gc.ca/cdogs/content/svy/svy_e.htm", "")</f>
        <v/>
      </c>
      <c r="G3323" s="1" t="str">
        <f>HYPERLINK("https://geochem.nrcan.gc.ca/cdogs/content/cr_/cr_00120_e.htm", "120")</f>
        <v>120</v>
      </c>
      <c r="J3323" t="s">
        <v>31</v>
      </c>
      <c r="K3323" t="s">
        <v>32</v>
      </c>
      <c r="L3323">
        <v>43</v>
      </c>
      <c r="M3323" t="s">
        <v>33</v>
      </c>
      <c r="N3323">
        <v>814</v>
      </c>
      <c r="O3323">
        <v>3</v>
      </c>
    </row>
    <row r="3324" spans="1:15" hidden="1" x14ac:dyDescent="0.3">
      <c r="A3324" t="s">
        <v>12656</v>
      </c>
      <c r="B3324" t="s">
        <v>12657</v>
      </c>
      <c r="C3324" s="1" t="str">
        <f t="shared" si="535"/>
        <v>21:0458</v>
      </c>
      <c r="D3324" s="1" t="str">
        <f t="shared" ref="D3324:D3339" si="539">HYPERLINK("https://geochem.nrcan.gc.ca/cdogs/content/svy/svy210150_e.htm", "21:0150")</f>
        <v>21:0150</v>
      </c>
      <c r="E3324" t="s">
        <v>12658</v>
      </c>
      <c r="F3324" t="s">
        <v>12659</v>
      </c>
      <c r="H3324">
        <v>55.148386000000002</v>
      </c>
      <c r="I3324">
        <v>-129.58389750000001</v>
      </c>
      <c r="J3324" s="1" t="str">
        <f t="shared" ref="J3324:J3339" si="540">HYPERLINK("https://geochem.nrcan.gc.ca/cdogs/content/kwd/kwd020030_e.htm", "NGR bulk stream sediment")</f>
        <v>NGR bulk stream sediment</v>
      </c>
      <c r="K3324" s="1" t="str">
        <f t="shared" ref="K3324:K3339" si="541">HYPERLINK("https://geochem.nrcan.gc.ca/cdogs/content/kwd/kwd080006_e.htm", "&lt;177 micron (NGR)")</f>
        <v>&lt;177 micron (NGR)</v>
      </c>
      <c r="L3324">
        <v>43</v>
      </c>
      <c r="M3324" t="s">
        <v>53</v>
      </c>
      <c r="N3324">
        <v>815</v>
      </c>
      <c r="O3324">
        <v>16</v>
      </c>
    </row>
    <row r="3325" spans="1:15" hidden="1" x14ac:dyDescent="0.3">
      <c r="A3325" t="s">
        <v>12660</v>
      </c>
      <c r="B3325" t="s">
        <v>12661</v>
      </c>
      <c r="C3325" s="1" t="str">
        <f t="shared" si="535"/>
        <v>21:0458</v>
      </c>
      <c r="D3325" s="1" t="str">
        <f t="shared" si="539"/>
        <v>21:0150</v>
      </c>
      <c r="E3325" t="s">
        <v>12662</v>
      </c>
      <c r="F3325" t="s">
        <v>12663</v>
      </c>
      <c r="H3325">
        <v>55.137473300000003</v>
      </c>
      <c r="I3325">
        <v>-129.5938246</v>
      </c>
      <c r="J3325" s="1" t="str">
        <f t="shared" si="540"/>
        <v>NGR bulk stream sediment</v>
      </c>
      <c r="K3325" s="1" t="str">
        <f t="shared" si="541"/>
        <v>&lt;177 micron (NGR)</v>
      </c>
      <c r="L3325">
        <v>43</v>
      </c>
      <c r="M3325" t="s">
        <v>24</v>
      </c>
      <c r="N3325">
        <v>816</v>
      </c>
      <c r="O3325">
        <v>10</v>
      </c>
    </row>
    <row r="3326" spans="1:15" hidden="1" x14ac:dyDescent="0.3">
      <c r="A3326" t="s">
        <v>12664</v>
      </c>
      <c r="B3326" t="s">
        <v>12665</v>
      </c>
      <c r="C3326" s="1" t="str">
        <f t="shared" si="535"/>
        <v>21:0458</v>
      </c>
      <c r="D3326" s="1" t="str">
        <f t="shared" si="539"/>
        <v>21:0150</v>
      </c>
      <c r="E3326" t="s">
        <v>12662</v>
      </c>
      <c r="F3326" t="s">
        <v>12666</v>
      </c>
      <c r="H3326">
        <v>55.137473300000003</v>
      </c>
      <c r="I3326">
        <v>-129.5938246</v>
      </c>
      <c r="J3326" s="1" t="str">
        <f t="shared" si="540"/>
        <v>NGR bulk stream sediment</v>
      </c>
      <c r="K3326" s="1" t="str">
        <f t="shared" si="541"/>
        <v>&lt;177 micron (NGR)</v>
      </c>
      <c r="L3326">
        <v>43</v>
      </c>
      <c r="M3326" t="s">
        <v>28</v>
      </c>
      <c r="N3326">
        <v>817</v>
      </c>
      <c r="O3326">
        <v>7</v>
      </c>
    </row>
    <row r="3327" spans="1:15" hidden="1" x14ac:dyDescent="0.3">
      <c r="A3327" t="s">
        <v>12667</v>
      </c>
      <c r="B3327" t="s">
        <v>12668</v>
      </c>
      <c r="C3327" s="1" t="str">
        <f t="shared" si="535"/>
        <v>21:0458</v>
      </c>
      <c r="D3327" s="1" t="str">
        <f t="shared" si="539"/>
        <v>21:0150</v>
      </c>
      <c r="E3327" t="s">
        <v>12669</v>
      </c>
      <c r="F3327" t="s">
        <v>12670</v>
      </c>
      <c r="H3327">
        <v>55.140555999999997</v>
      </c>
      <c r="I3327">
        <v>-129.59369760000001</v>
      </c>
      <c r="J3327" s="1" t="str">
        <f t="shared" si="540"/>
        <v>NGR bulk stream sediment</v>
      </c>
      <c r="K3327" s="1" t="str">
        <f t="shared" si="541"/>
        <v>&lt;177 micron (NGR)</v>
      </c>
      <c r="L3327">
        <v>43</v>
      </c>
      <c r="M3327" t="s">
        <v>58</v>
      </c>
      <c r="N3327">
        <v>818</v>
      </c>
      <c r="O3327">
        <v>7</v>
      </c>
    </row>
    <row r="3328" spans="1:15" hidden="1" x14ac:dyDescent="0.3">
      <c r="A3328" t="s">
        <v>12671</v>
      </c>
      <c r="B3328" t="s">
        <v>12672</v>
      </c>
      <c r="C3328" s="1" t="str">
        <f t="shared" si="535"/>
        <v>21:0458</v>
      </c>
      <c r="D3328" s="1" t="str">
        <f t="shared" si="539"/>
        <v>21:0150</v>
      </c>
      <c r="E3328" t="s">
        <v>12673</v>
      </c>
      <c r="F3328" t="s">
        <v>12674</v>
      </c>
      <c r="H3328">
        <v>55.134564099999999</v>
      </c>
      <c r="I3328">
        <v>-129.61119099999999</v>
      </c>
      <c r="J3328" s="1" t="str">
        <f t="shared" si="540"/>
        <v>NGR bulk stream sediment</v>
      </c>
      <c r="K3328" s="1" t="str">
        <f t="shared" si="541"/>
        <v>&lt;177 micron (NGR)</v>
      </c>
      <c r="L3328">
        <v>43</v>
      </c>
      <c r="M3328" t="s">
        <v>63</v>
      </c>
      <c r="N3328">
        <v>819</v>
      </c>
      <c r="O3328">
        <v>21</v>
      </c>
    </row>
    <row r="3329" spans="1:15" hidden="1" x14ac:dyDescent="0.3">
      <c r="A3329" t="s">
        <v>12675</v>
      </c>
      <c r="B3329" t="s">
        <v>12676</v>
      </c>
      <c r="C3329" s="1" t="str">
        <f t="shared" si="535"/>
        <v>21:0458</v>
      </c>
      <c r="D3329" s="1" t="str">
        <f t="shared" si="539"/>
        <v>21:0150</v>
      </c>
      <c r="E3329" t="s">
        <v>12677</v>
      </c>
      <c r="F3329" t="s">
        <v>12678</v>
      </c>
      <c r="H3329">
        <v>55.119879699999998</v>
      </c>
      <c r="I3329">
        <v>-129.61327249999999</v>
      </c>
      <c r="J3329" s="1" t="str">
        <f t="shared" si="540"/>
        <v>NGR bulk stream sediment</v>
      </c>
      <c r="K3329" s="1" t="str">
        <f t="shared" si="541"/>
        <v>&lt;177 micron (NGR)</v>
      </c>
      <c r="L3329">
        <v>43</v>
      </c>
      <c r="M3329" t="s">
        <v>68</v>
      </c>
      <c r="N3329">
        <v>820</v>
      </c>
      <c r="O3329">
        <v>7</v>
      </c>
    </row>
    <row r="3330" spans="1:15" hidden="1" x14ac:dyDescent="0.3">
      <c r="A3330" t="s">
        <v>12679</v>
      </c>
      <c r="B3330" t="s">
        <v>12680</v>
      </c>
      <c r="C3330" s="1" t="str">
        <f t="shared" si="535"/>
        <v>21:0458</v>
      </c>
      <c r="D3330" s="1" t="str">
        <f t="shared" si="539"/>
        <v>21:0150</v>
      </c>
      <c r="E3330" t="s">
        <v>12681</v>
      </c>
      <c r="F3330" t="s">
        <v>12682</v>
      </c>
      <c r="H3330">
        <v>55.1181877</v>
      </c>
      <c r="I3330">
        <v>-129.64289350000001</v>
      </c>
      <c r="J3330" s="1" t="str">
        <f t="shared" si="540"/>
        <v>NGR bulk stream sediment</v>
      </c>
      <c r="K3330" s="1" t="str">
        <f t="shared" si="541"/>
        <v>&lt;177 micron (NGR)</v>
      </c>
      <c r="L3330">
        <v>43</v>
      </c>
      <c r="M3330" t="s">
        <v>77</v>
      </c>
      <c r="N3330">
        <v>821</v>
      </c>
      <c r="O3330">
        <v>6</v>
      </c>
    </row>
    <row r="3331" spans="1:15" hidden="1" x14ac:dyDescent="0.3">
      <c r="A3331" t="s">
        <v>12683</v>
      </c>
      <c r="B3331" t="s">
        <v>12684</v>
      </c>
      <c r="C3331" s="1" t="str">
        <f t="shared" si="535"/>
        <v>21:0458</v>
      </c>
      <c r="D3331" s="1" t="str">
        <f t="shared" si="539"/>
        <v>21:0150</v>
      </c>
      <c r="E3331" t="s">
        <v>12685</v>
      </c>
      <c r="F3331" t="s">
        <v>12686</v>
      </c>
      <c r="H3331">
        <v>55.105764600000001</v>
      </c>
      <c r="I3331">
        <v>-129.6487918</v>
      </c>
      <c r="J3331" s="1" t="str">
        <f t="shared" si="540"/>
        <v>NGR bulk stream sediment</v>
      </c>
      <c r="K3331" s="1" t="str">
        <f t="shared" si="541"/>
        <v>&lt;177 micron (NGR)</v>
      </c>
      <c r="L3331">
        <v>43</v>
      </c>
      <c r="M3331" t="s">
        <v>82</v>
      </c>
      <c r="N3331">
        <v>822</v>
      </c>
      <c r="O3331">
        <v>9</v>
      </c>
    </row>
    <row r="3332" spans="1:15" hidden="1" x14ac:dyDescent="0.3">
      <c r="A3332" t="s">
        <v>12687</v>
      </c>
      <c r="B3332" t="s">
        <v>12688</v>
      </c>
      <c r="C3332" s="1" t="str">
        <f t="shared" si="535"/>
        <v>21:0458</v>
      </c>
      <c r="D3332" s="1" t="str">
        <f t="shared" si="539"/>
        <v>21:0150</v>
      </c>
      <c r="E3332" t="s">
        <v>12689</v>
      </c>
      <c r="F3332" t="s">
        <v>12690</v>
      </c>
      <c r="H3332">
        <v>55.104574900000003</v>
      </c>
      <c r="I3332">
        <v>-129.66259590000001</v>
      </c>
      <c r="J3332" s="1" t="str">
        <f t="shared" si="540"/>
        <v>NGR bulk stream sediment</v>
      </c>
      <c r="K3332" s="1" t="str">
        <f t="shared" si="541"/>
        <v>&lt;177 micron (NGR)</v>
      </c>
      <c r="L3332">
        <v>43</v>
      </c>
      <c r="M3332" t="s">
        <v>87</v>
      </c>
      <c r="N3332">
        <v>823</v>
      </c>
      <c r="O3332">
        <v>18</v>
      </c>
    </row>
    <row r="3333" spans="1:15" hidden="1" x14ac:dyDescent="0.3">
      <c r="A3333" t="s">
        <v>12691</v>
      </c>
      <c r="B3333" t="s">
        <v>12692</v>
      </c>
      <c r="C3333" s="1" t="str">
        <f t="shared" si="535"/>
        <v>21:0458</v>
      </c>
      <c r="D3333" s="1" t="str">
        <f t="shared" si="539"/>
        <v>21:0150</v>
      </c>
      <c r="E3333" t="s">
        <v>12640</v>
      </c>
      <c r="F3333" t="s">
        <v>12693</v>
      </c>
      <c r="H3333">
        <v>55.093370800000002</v>
      </c>
      <c r="I3333">
        <v>-129.67367640000001</v>
      </c>
      <c r="J3333" s="1" t="str">
        <f t="shared" si="540"/>
        <v>NGR bulk stream sediment</v>
      </c>
      <c r="K3333" s="1" t="str">
        <f t="shared" si="541"/>
        <v>&lt;177 micron (NGR)</v>
      </c>
      <c r="L3333">
        <v>43</v>
      </c>
      <c r="M3333" t="s">
        <v>72</v>
      </c>
      <c r="N3333">
        <v>824</v>
      </c>
      <c r="O3333">
        <v>10</v>
      </c>
    </row>
    <row r="3334" spans="1:15" hidden="1" x14ac:dyDescent="0.3">
      <c r="A3334" t="s">
        <v>12694</v>
      </c>
      <c r="B3334" t="s">
        <v>12695</v>
      </c>
      <c r="C3334" s="1" t="str">
        <f t="shared" si="535"/>
        <v>21:0458</v>
      </c>
      <c r="D3334" s="1" t="str">
        <f t="shared" si="539"/>
        <v>21:0150</v>
      </c>
      <c r="E3334" t="s">
        <v>12696</v>
      </c>
      <c r="F3334" t="s">
        <v>12697</v>
      </c>
      <c r="H3334">
        <v>55.0887137</v>
      </c>
      <c r="I3334">
        <v>-129.6929604</v>
      </c>
      <c r="J3334" s="1" t="str">
        <f t="shared" si="540"/>
        <v>NGR bulk stream sediment</v>
      </c>
      <c r="K3334" s="1" t="str">
        <f t="shared" si="541"/>
        <v>&lt;177 micron (NGR)</v>
      </c>
      <c r="L3334">
        <v>43</v>
      </c>
      <c r="M3334" t="s">
        <v>92</v>
      </c>
      <c r="N3334">
        <v>825</v>
      </c>
      <c r="O3334">
        <v>54</v>
      </c>
    </row>
    <row r="3335" spans="1:15" hidden="1" x14ac:dyDescent="0.3">
      <c r="A3335" t="s">
        <v>12698</v>
      </c>
      <c r="B3335" t="s">
        <v>12699</v>
      </c>
      <c r="C3335" s="1" t="str">
        <f t="shared" si="535"/>
        <v>21:0458</v>
      </c>
      <c r="D3335" s="1" t="str">
        <f t="shared" si="539"/>
        <v>21:0150</v>
      </c>
      <c r="E3335" t="s">
        <v>12700</v>
      </c>
      <c r="F3335" t="s">
        <v>12701</v>
      </c>
      <c r="H3335">
        <v>55.0793727</v>
      </c>
      <c r="I3335">
        <v>-129.6984219</v>
      </c>
      <c r="J3335" s="1" t="str">
        <f t="shared" si="540"/>
        <v>NGR bulk stream sediment</v>
      </c>
      <c r="K3335" s="1" t="str">
        <f t="shared" si="541"/>
        <v>&lt;177 micron (NGR)</v>
      </c>
      <c r="L3335">
        <v>43</v>
      </c>
      <c r="M3335" t="s">
        <v>97</v>
      </c>
      <c r="N3335">
        <v>826</v>
      </c>
      <c r="O3335">
        <v>26</v>
      </c>
    </row>
    <row r="3336" spans="1:15" hidden="1" x14ac:dyDescent="0.3">
      <c r="A3336" t="s">
        <v>12702</v>
      </c>
      <c r="B3336" t="s">
        <v>12703</v>
      </c>
      <c r="C3336" s="1" t="str">
        <f t="shared" si="535"/>
        <v>21:0458</v>
      </c>
      <c r="D3336" s="1" t="str">
        <f t="shared" si="539"/>
        <v>21:0150</v>
      </c>
      <c r="E3336" t="s">
        <v>12704</v>
      </c>
      <c r="F3336" t="s">
        <v>12705</v>
      </c>
      <c r="H3336">
        <v>55.067663199999998</v>
      </c>
      <c r="I3336">
        <v>-129.7287498</v>
      </c>
      <c r="J3336" s="1" t="str">
        <f t="shared" si="540"/>
        <v>NGR bulk stream sediment</v>
      </c>
      <c r="K3336" s="1" t="str">
        <f t="shared" si="541"/>
        <v>&lt;177 micron (NGR)</v>
      </c>
      <c r="L3336">
        <v>43</v>
      </c>
      <c r="M3336" t="s">
        <v>102</v>
      </c>
      <c r="N3336">
        <v>827</v>
      </c>
      <c r="O3336">
        <v>9</v>
      </c>
    </row>
    <row r="3337" spans="1:15" hidden="1" x14ac:dyDescent="0.3">
      <c r="A3337" t="s">
        <v>12706</v>
      </c>
      <c r="B3337" t="s">
        <v>12707</v>
      </c>
      <c r="C3337" s="1" t="str">
        <f t="shared" si="535"/>
        <v>21:0458</v>
      </c>
      <c r="D3337" s="1" t="str">
        <f t="shared" si="539"/>
        <v>21:0150</v>
      </c>
      <c r="E3337" t="s">
        <v>12708</v>
      </c>
      <c r="F3337" t="s">
        <v>12709</v>
      </c>
      <c r="H3337">
        <v>55.0644572</v>
      </c>
      <c r="I3337">
        <v>-129.7240108</v>
      </c>
      <c r="J3337" s="1" t="str">
        <f t="shared" si="540"/>
        <v>NGR bulk stream sediment</v>
      </c>
      <c r="K3337" s="1" t="str">
        <f t="shared" si="541"/>
        <v>&lt;177 micron (NGR)</v>
      </c>
      <c r="L3337">
        <v>43</v>
      </c>
      <c r="M3337" t="s">
        <v>107</v>
      </c>
      <c r="N3337">
        <v>828</v>
      </c>
      <c r="O3337">
        <v>18</v>
      </c>
    </row>
    <row r="3338" spans="1:15" hidden="1" x14ac:dyDescent="0.3">
      <c r="A3338" t="s">
        <v>12710</v>
      </c>
      <c r="B3338" t="s">
        <v>12711</v>
      </c>
      <c r="C3338" s="1" t="str">
        <f t="shared" si="535"/>
        <v>21:0458</v>
      </c>
      <c r="D3338" s="1" t="str">
        <f t="shared" si="539"/>
        <v>21:0150</v>
      </c>
      <c r="E3338" t="s">
        <v>12712</v>
      </c>
      <c r="F3338" t="s">
        <v>12713</v>
      </c>
      <c r="H3338">
        <v>55.049061299999998</v>
      </c>
      <c r="I3338">
        <v>-129.7437037</v>
      </c>
      <c r="J3338" s="1" t="str">
        <f t="shared" si="540"/>
        <v>NGR bulk stream sediment</v>
      </c>
      <c r="K3338" s="1" t="str">
        <f t="shared" si="541"/>
        <v>&lt;177 micron (NGR)</v>
      </c>
      <c r="L3338">
        <v>43</v>
      </c>
      <c r="M3338" t="s">
        <v>112</v>
      </c>
      <c r="N3338">
        <v>829</v>
      </c>
      <c r="O3338">
        <v>18</v>
      </c>
    </row>
    <row r="3339" spans="1:15" hidden="1" x14ac:dyDescent="0.3">
      <c r="A3339" t="s">
        <v>12714</v>
      </c>
      <c r="B3339" t="s">
        <v>12715</v>
      </c>
      <c r="C3339" s="1" t="str">
        <f t="shared" si="535"/>
        <v>21:0458</v>
      </c>
      <c r="D3339" s="1" t="str">
        <f t="shared" si="539"/>
        <v>21:0150</v>
      </c>
      <c r="E3339" t="s">
        <v>12716</v>
      </c>
      <c r="F3339" t="s">
        <v>12717</v>
      </c>
      <c r="H3339">
        <v>55.1796364</v>
      </c>
      <c r="I3339">
        <v>-129.5336964</v>
      </c>
      <c r="J3339" s="1" t="str">
        <f t="shared" si="540"/>
        <v>NGR bulk stream sediment</v>
      </c>
      <c r="K3339" s="1" t="str">
        <f t="shared" si="541"/>
        <v>&lt;177 micron (NGR)</v>
      </c>
      <c r="L3339">
        <v>44</v>
      </c>
      <c r="M3339" t="s">
        <v>19</v>
      </c>
      <c r="N3339">
        <v>830</v>
      </c>
      <c r="O3339">
        <v>11</v>
      </c>
    </row>
    <row r="3340" spans="1:15" hidden="1" x14ac:dyDescent="0.3">
      <c r="A3340" t="s">
        <v>12718</v>
      </c>
      <c r="B3340" t="s">
        <v>12719</v>
      </c>
      <c r="C3340" s="1" t="str">
        <f t="shared" si="535"/>
        <v>21:0458</v>
      </c>
      <c r="D3340" s="1" t="str">
        <f>HYPERLINK("https://geochem.nrcan.gc.ca/cdogs/content/svy/svy_e.htm", "")</f>
        <v/>
      </c>
      <c r="G3340" s="1" t="str">
        <f>HYPERLINK("https://geochem.nrcan.gc.ca/cdogs/content/cr_/cr_00119_e.htm", "119")</f>
        <v>119</v>
      </c>
      <c r="J3340" t="s">
        <v>31</v>
      </c>
      <c r="K3340" t="s">
        <v>32</v>
      </c>
      <c r="L3340">
        <v>44</v>
      </c>
      <c r="M3340" t="s">
        <v>33</v>
      </c>
      <c r="N3340">
        <v>831</v>
      </c>
      <c r="O3340">
        <v>3</v>
      </c>
    </row>
    <row r="3341" spans="1:15" hidden="1" x14ac:dyDescent="0.3">
      <c r="A3341" t="s">
        <v>12720</v>
      </c>
      <c r="B3341" t="s">
        <v>12721</v>
      </c>
      <c r="C3341" s="1" t="str">
        <f t="shared" si="535"/>
        <v>21:0458</v>
      </c>
      <c r="D3341" s="1" t="str">
        <f t="shared" ref="D3341:D3363" si="542">HYPERLINK("https://geochem.nrcan.gc.ca/cdogs/content/svy/svy210150_e.htm", "21:0150")</f>
        <v>21:0150</v>
      </c>
      <c r="E3341" t="s">
        <v>12722</v>
      </c>
      <c r="F3341" t="s">
        <v>12723</v>
      </c>
      <c r="H3341">
        <v>55.043664800000002</v>
      </c>
      <c r="I3341">
        <v>-129.7616616</v>
      </c>
      <c r="J3341" s="1" t="str">
        <f t="shared" ref="J3341:J3363" si="543">HYPERLINK("https://geochem.nrcan.gc.ca/cdogs/content/kwd/kwd020030_e.htm", "NGR bulk stream sediment")</f>
        <v>NGR bulk stream sediment</v>
      </c>
      <c r="K3341" s="1" t="str">
        <f t="shared" ref="K3341:K3363" si="544">HYPERLINK("https://geochem.nrcan.gc.ca/cdogs/content/kwd/kwd080006_e.htm", "&lt;177 micron (NGR)")</f>
        <v>&lt;177 micron (NGR)</v>
      </c>
      <c r="L3341">
        <v>44</v>
      </c>
      <c r="M3341" t="s">
        <v>24</v>
      </c>
      <c r="N3341">
        <v>832</v>
      </c>
      <c r="O3341">
        <v>9</v>
      </c>
    </row>
    <row r="3342" spans="1:15" hidden="1" x14ac:dyDescent="0.3">
      <c r="A3342" t="s">
        <v>12724</v>
      </c>
      <c r="B3342" t="s">
        <v>12725</v>
      </c>
      <c r="C3342" s="1" t="str">
        <f t="shared" ref="C3342:C3405" si="545">HYPERLINK("https://geochem.nrcan.gc.ca/cdogs/content/bdl/bdl210458_e.htm", "21:0458")</f>
        <v>21:0458</v>
      </c>
      <c r="D3342" s="1" t="str">
        <f t="shared" si="542"/>
        <v>21:0150</v>
      </c>
      <c r="E3342" t="s">
        <v>12722</v>
      </c>
      <c r="F3342" t="s">
        <v>12726</v>
      </c>
      <c r="H3342">
        <v>55.043664800000002</v>
      </c>
      <c r="I3342">
        <v>-129.7616616</v>
      </c>
      <c r="J3342" s="1" t="str">
        <f t="shared" si="543"/>
        <v>NGR bulk stream sediment</v>
      </c>
      <c r="K3342" s="1" t="str">
        <f t="shared" si="544"/>
        <v>&lt;177 micron (NGR)</v>
      </c>
      <c r="L3342">
        <v>44</v>
      </c>
      <c r="M3342" t="s">
        <v>28</v>
      </c>
      <c r="N3342">
        <v>833</v>
      </c>
      <c r="O3342">
        <v>13</v>
      </c>
    </row>
    <row r="3343" spans="1:15" hidden="1" x14ac:dyDescent="0.3">
      <c r="A3343" t="s">
        <v>12727</v>
      </c>
      <c r="B3343" t="s">
        <v>12728</v>
      </c>
      <c r="C3343" s="1" t="str">
        <f t="shared" si="545"/>
        <v>21:0458</v>
      </c>
      <c r="D3343" s="1" t="str">
        <f t="shared" si="542"/>
        <v>21:0150</v>
      </c>
      <c r="E3343" t="s">
        <v>12729</v>
      </c>
      <c r="F3343" t="s">
        <v>12730</v>
      </c>
      <c r="H3343">
        <v>55.035096000000003</v>
      </c>
      <c r="I3343">
        <v>-129.7625324</v>
      </c>
      <c r="J3343" s="1" t="str">
        <f t="shared" si="543"/>
        <v>NGR bulk stream sediment</v>
      </c>
      <c r="K3343" s="1" t="str">
        <f t="shared" si="544"/>
        <v>&lt;177 micron (NGR)</v>
      </c>
      <c r="L3343">
        <v>44</v>
      </c>
      <c r="M3343" t="s">
        <v>38</v>
      </c>
      <c r="N3343">
        <v>834</v>
      </c>
      <c r="O3343">
        <v>18</v>
      </c>
    </row>
    <row r="3344" spans="1:15" hidden="1" x14ac:dyDescent="0.3">
      <c r="A3344" t="s">
        <v>12731</v>
      </c>
      <c r="B3344" t="s">
        <v>12732</v>
      </c>
      <c r="C3344" s="1" t="str">
        <f t="shared" si="545"/>
        <v>21:0458</v>
      </c>
      <c r="D3344" s="1" t="str">
        <f t="shared" si="542"/>
        <v>21:0150</v>
      </c>
      <c r="E3344" t="s">
        <v>12733</v>
      </c>
      <c r="F3344" t="s">
        <v>12734</v>
      </c>
      <c r="H3344">
        <v>55.027745799999998</v>
      </c>
      <c r="I3344">
        <v>-129.7819131</v>
      </c>
      <c r="J3344" s="1" t="str">
        <f t="shared" si="543"/>
        <v>NGR bulk stream sediment</v>
      </c>
      <c r="K3344" s="1" t="str">
        <f t="shared" si="544"/>
        <v>&lt;177 micron (NGR)</v>
      </c>
      <c r="L3344">
        <v>44</v>
      </c>
      <c r="M3344" t="s">
        <v>43</v>
      </c>
      <c r="N3344">
        <v>835</v>
      </c>
      <c r="O3344">
        <v>15</v>
      </c>
    </row>
    <row r="3345" spans="1:15" hidden="1" x14ac:dyDescent="0.3">
      <c r="A3345" t="s">
        <v>12735</v>
      </c>
      <c r="B3345" t="s">
        <v>12736</v>
      </c>
      <c r="C3345" s="1" t="str">
        <f t="shared" si="545"/>
        <v>21:0458</v>
      </c>
      <c r="D3345" s="1" t="str">
        <f t="shared" si="542"/>
        <v>21:0150</v>
      </c>
      <c r="E3345" t="s">
        <v>12737</v>
      </c>
      <c r="F3345" t="s">
        <v>12738</v>
      </c>
      <c r="H3345">
        <v>55.209711300000002</v>
      </c>
      <c r="I3345">
        <v>-129.49506260000001</v>
      </c>
      <c r="J3345" s="1" t="str">
        <f t="shared" si="543"/>
        <v>NGR bulk stream sediment</v>
      </c>
      <c r="K3345" s="1" t="str">
        <f t="shared" si="544"/>
        <v>&lt;177 micron (NGR)</v>
      </c>
      <c r="L3345">
        <v>44</v>
      </c>
      <c r="M3345" t="s">
        <v>48</v>
      </c>
      <c r="N3345">
        <v>836</v>
      </c>
      <c r="O3345">
        <v>10</v>
      </c>
    </row>
    <row r="3346" spans="1:15" hidden="1" x14ac:dyDescent="0.3">
      <c r="A3346" t="s">
        <v>12739</v>
      </c>
      <c r="B3346" t="s">
        <v>12740</v>
      </c>
      <c r="C3346" s="1" t="str">
        <f t="shared" si="545"/>
        <v>21:0458</v>
      </c>
      <c r="D3346" s="1" t="str">
        <f t="shared" si="542"/>
        <v>21:0150</v>
      </c>
      <c r="E3346" t="s">
        <v>12741</v>
      </c>
      <c r="F3346" t="s">
        <v>12742</v>
      </c>
      <c r="H3346">
        <v>55.207850499999999</v>
      </c>
      <c r="I3346">
        <v>-129.4908441</v>
      </c>
      <c r="J3346" s="1" t="str">
        <f t="shared" si="543"/>
        <v>NGR bulk stream sediment</v>
      </c>
      <c r="K3346" s="1" t="str">
        <f t="shared" si="544"/>
        <v>&lt;177 micron (NGR)</v>
      </c>
      <c r="L3346">
        <v>44</v>
      </c>
      <c r="M3346" t="s">
        <v>53</v>
      </c>
      <c r="N3346">
        <v>837</v>
      </c>
      <c r="O3346">
        <v>8</v>
      </c>
    </row>
    <row r="3347" spans="1:15" hidden="1" x14ac:dyDescent="0.3">
      <c r="A3347" t="s">
        <v>12743</v>
      </c>
      <c r="B3347" t="s">
        <v>12744</v>
      </c>
      <c r="C3347" s="1" t="str">
        <f t="shared" si="545"/>
        <v>21:0458</v>
      </c>
      <c r="D3347" s="1" t="str">
        <f t="shared" si="542"/>
        <v>21:0150</v>
      </c>
      <c r="E3347" t="s">
        <v>12745</v>
      </c>
      <c r="F3347" t="s">
        <v>12746</v>
      </c>
      <c r="H3347">
        <v>55.205382100000001</v>
      </c>
      <c r="I3347">
        <v>-129.50346250000001</v>
      </c>
      <c r="J3347" s="1" t="str">
        <f t="shared" si="543"/>
        <v>NGR bulk stream sediment</v>
      </c>
      <c r="K3347" s="1" t="str">
        <f t="shared" si="544"/>
        <v>&lt;177 micron (NGR)</v>
      </c>
      <c r="L3347">
        <v>44</v>
      </c>
      <c r="M3347" t="s">
        <v>58</v>
      </c>
      <c r="N3347">
        <v>838</v>
      </c>
      <c r="O3347">
        <v>10</v>
      </c>
    </row>
    <row r="3348" spans="1:15" hidden="1" x14ac:dyDescent="0.3">
      <c r="A3348" t="s">
        <v>12747</v>
      </c>
      <c r="B3348" t="s">
        <v>12748</v>
      </c>
      <c r="C3348" s="1" t="str">
        <f t="shared" si="545"/>
        <v>21:0458</v>
      </c>
      <c r="D3348" s="1" t="str">
        <f t="shared" si="542"/>
        <v>21:0150</v>
      </c>
      <c r="E3348" t="s">
        <v>12749</v>
      </c>
      <c r="F3348" t="s">
        <v>12750</v>
      </c>
      <c r="H3348">
        <v>55.201650200000003</v>
      </c>
      <c r="I3348">
        <v>-129.4977126</v>
      </c>
      <c r="J3348" s="1" t="str">
        <f t="shared" si="543"/>
        <v>NGR bulk stream sediment</v>
      </c>
      <c r="K3348" s="1" t="str">
        <f t="shared" si="544"/>
        <v>&lt;177 micron (NGR)</v>
      </c>
      <c r="L3348">
        <v>44</v>
      </c>
      <c r="M3348" t="s">
        <v>63</v>
      </c>
      <c r="N3348">
        <v>839</v>
      </c>
      <c r="O3348">
        <v>23</v>
      </c>
    </row>
    <row r="3349" spans="1:15" hidden="1" x14ac:dyDescent="0.3">
      <c r="A3349" t="s">
        <v>12751</v>
      </c>
      <c r="B3349" t="s">
        <v>12752</v>
      </c>
      <c r="C3349" s="1" t="str">
        <f t="shared" si="545"/>
        <v>21:0458</v>
      </c>
      <c r="D3349" s="1" t="str">
        <f t="shared" si="542"/>
        <v>21:0150</v>
      </c>
      <c r="E3349" t="s">
        <v>12753</v>
      </c>
      <c r="F3349" t="s">
        <v>12754</v>
      </c>
      <c r="H3349">
        <v>55.194041900000002</v>
      </c>
      <c r="I3349">
        <v>-129.52070879999999</v>
      </c>
      <c r="J3349" s="1" t="str">
        <f t="shared" si="543"/>
        <v>NGR bulk stream sediment</v>
      </c>
      <c r="K3349" s="1" t="str">
        <f t="shared" si="544"/>
        <v>&lt;177 micron (NGR)</v>
      </c>
      <c r="L3349">
        <v>44</v>
      </c>
      <c r="M3349" t="s">
        <v>68</v>
      </c>
      <c r="N3349">
        <v>840</v>
      </c>
      <c r="O3349">
        <v>9</v>
      </c>
    </row>
    <row r="3350" spans="1:15" hidden="1" x14ac:dyDescent="0.3">
      <c r="A3350" t="s">
        <v>12755</v>
      </c>
      <c r="B3350" t="s">
        <v>12756</v>
      </c>
      <c r="C3350" s="1" t="str">
        <f t="shared" si="545"/>
        <v>21:0458</v>
      </c>
      <c r="D3350" s="1" t="str">
        <f t="shared" si="542"/>
        <v>21:0150</v>
      </c>
      <c r="E3350" t="s">
        <v>12716</v>
      </c>
      <c r="F3350" t="s">
        <v>12757</v>
      </c>
      <c r="H3350">
        <v>55.1796364</v>
      </c>
      <c r="I3350">
        <v>-129.5336964</v>
      </c>
      <c r="J3350" s="1" t="str">
        <f t="shared" si="543"/>
        <v>NGR bulk stream sediment</v>
      </c>
      <c r="K3350" s="1" t="str">
        <f t="shared" si="544"/>
        <v>&lt;177 micron (NGR)</v>
      </c>
      <c r="L3350">
        <v>44</v>
      </c>
      <c r="M3350" t="s">
        <v>72</v>
      </c>
      <c r="N3350">
        <v>841</v>
      </c>
      <c r="O3350">
        <v>16</v>
      </c>
    </row>
    <row r="3351" spans="1:15" hidden="1" x14ac:dyDescent="0.3">
      <c r="A3351" t="s">
        <v>12758</v>
      </c>
      <c r="B3351" t="s">
        <v>12759</v>
      </c>
      <c r="C3351" s="1" t="str">
        <f t="shared" si="545"/>
        <v>21:0458</v>
      </c>
      <c r="D3351" s="1" t="str">
        <f t="shared" si="542"/>
        <v>21:0150</v>
      </c>
      <c r="E3351" t="s">
        <v>12760</v>
      </c>
      <c r="F3351" t="s">
        <v>12761</v>
      </c>
      <c r="H3351">
        <v>55.168037499999997</v>
      </c>
      <c r="I3351">
        <v>-129.50010649999999</v>
      </c>
      <c r="J3351" s="1" t="str">
        <f t="shared" si="543"/>
        <v>NGR bulk stream sediment</v>
      </c>
      <c r="K3351" s="1" t="str">
        <f t="shared" si="544"/>
        <v>&lt;177 micron (NGR)</v>
      </c>
      <c r="L3351">
        <v>44</v>
      </c>
      <c r="M3351" t="s">
        <v>77</v>
      </c>
      <c r="N3351">
        <v>842</v>
      </c>
      <c r="O3351">
        <v>13</v>
      </c>
    </row>
    <row r="3352" spans="1:15" hidden="1" x14ac:dyDescent="0.3">
      <c r="A3352" t="s">
        <v>12762</v>
      </c>
      <c r="B3352" t="s">
        <v>12763</v>
      </c>
      <c r="C3352" s="1" t="str">
        <f t="shared" si="545"/>
        <v>21:0458</v>
      </c>
      <c r="D3352" s="1" t="str">
        <f t="shared" si="542"/>
        <v>21:0150</v>
      </c>
      <c r="E3352" t="s">
        <v>12764</v>
      </c>
      <c r="F3352" t="s">
        <v>12765</v>
      </c>
      <c r="H3352">
        <v>55.153018199999998</v>
      </c>
      <c r="I3352">
        <v>-129.51168809999999</v>
      </c>
      <c r="J3352" s="1" t="str">
        <f t="shared" si="543"/>
        <v>NGR bulk stream sediment</v>
      </c>
      <c r="K3352" s="1" t="str">
        <f t="shared" si="544"/>
        <v>&lt;177 micron (NGR)</v>
      </c>
      <c r="L3352">
        <v>44</v>
      </c>
      <c r="M3352" t="s">
        <v>82</v>
      </c>
      <c r="N3352">
        <v>843</v>
      </c>
      <c r="O3352">
        <v>9</v>
      </c>
    </row>
    <row r="3353" spans="1:15" hidden="1" x14ac:dyDescent="0.3">
      <c r="A3353" t="s">
        <v>12766</v>
      </c>
      <c r="B3353" t="s">
        <v>12767</v>
      </c>
      <c r="C3353" s="1" t="str">
        <f t="shared" si="545"/>
        <v>21:0458</v>
      </c>
      <c r="D3353" s="1" t="str">
        <f t="shared" si="542"/>
        <v>21:0150</v>
      </c>
      <c r="E3353" t="s">
        <v>12768</v>
      </c>
      <c r="F3353" t="s">
        <v>12769</v>
      </c>
      <c r="H3353">
        <v>55.141012400000001</v>
      </c>
      <c r="I3353">
        <v>-129.52430440000001</v>
      </c>
      <c r="J3353" s="1" t="str">
        <f t="shared" si="543"/>
        <v>NGR bulk stream sediment</v>
      </c>
      <c r="K3353" s="1" t="str">
        <f t="shared" si="544"/>
        <v>&lt;177 micron (NGR)</v>
      </c>
      <c r="L3353">
        <v>44</v>
      </c>
      <c r="M3353" t="s">
        <v>87</v>
      </c>
      <c r="N3353">
        <v>844</v>
      </c>
      <c r="O3353">
        <v>17</v>
      </c>
    </row>
    <row r="3354" spans="1:15" hidden="1" x14ac:dyDescent="0.3">
      <c r="A3354" t="s">
        <v>12770</v>
      </c>
      <c r="B3354" t="s">
        <v>12771</v>
      </c>
      <c r="C3354" s="1" t="str">
        <f t="shared" si="545"/>
        <v>21:0458</v>
      </c>
      <c r="D3354" s="1" t="str">
        <f t="shared" si="542"/>
        <v>21:0150</v>
      </c>
      <c r="E3354" t="s">
        <v>12772</v>
      </c>
      <c r="F3354" t="s">
        <v>12773</v>
      </c>
      <c r="H3354">
        <v>55.127453099999997</v>
      </c>
      <c r="I3354">
        <v>-129.5303217</v>
      </c>
      <c r="J3354" s="1" t="str">
        <f t="shared" si="543"/>
        <v>NGR bulk stream sediment</v>
      </c>
      <c r="K3354" s="1" t="str">
        <f t="shared" si="544"/>
        <v>&lt;177 micron (NGR)</v>
      </c>
      <c r="L3354">
        <v>44</v>
      </c>
      <c r="M3354" t="s">
        <v>92</v>
      </c>
      <c r="N3354">
        <v>845</v>
      </c>
      <c r="O3354">
        <v>17</v>
      </c>
    </row>
    <row r="3355" spans="1:15" hidden="1" x14ac:dyDescent="0.3">
      <c r="A3355" t="s">
        <v>12774</v>
      </c>
      <c r="B3355" t="s">
        <v>12775</v>
      </c>
      <c r="C3355" s="1" t="str">
        <f t="shared" si="545"/>
        <v>21:0458</v>
      </c>
      <c r="D3355" s="1" t="str">
        <f t="shared" si="542"/>
        <v>21:0150</v>
      </c>
      <c r="E3355" t="s">
        <v>12776</v>
      </c>
      <c r="F3355" t="s">
        <v>12777</v>
      </c>
      <c r="H3355">
        <v>55.122206900000002</v>
      </c>
      <c r="I3355">
        <v>-129.511123</v>
      </c>
      <c r="J3355" s="1" t="str">
        <f t="shared" si="543"/>
        <v>NGR bulk stream sediment</v>
      </c>
      <c r="K3355" s="1" t="str">
        <f t="shared" si="544"/>
        <v>&lt;177 micron (NGR)</v>
      </c>
      <c r="L3355">
        <v>44</v>
      </c>
      <c r="M3355" t="s">
        <v>97</v>
      </c>
      <c r="N3355">
        <v>846</v>
      </c>
      <c r="O3355">
        <v>18</v>
      </c>
    </row>
    <row r="3356" spans="1:15" hidden="1" x14ac:dyDescent="0.3">
      <c r="A3356" t="s">
        <v>12778</v>
      </c>
      <c r="B3356" t="s">
        <v>12779</v>
      </c>
      <c r="C3356" s="1" t="str">
        <f t="shared" si="545"/>
        <v>21:0458</v>
      </c>
      <c r="D3356" s="1" t="str">
        <f t="shared" si="542"/>
        <v>21:0150</v>
      </c>
      <c r="E3356" t="s">
        <v>12780</v>
      </c>
      <c r="F3356" t="s">
        <v>12781</v>
      </c>
      <c r="H3356">
        <v>55.094988299999997</v>
      </c>
      <c r="I3356">
        <v>-129.5066558</v>
      </c>
      <c r="J3356" s="1" t="str">
        <f t="shared" si="543"/>
        <v>NGR bulk stream sediment</v>
      </c>
      <c r="K3356" s="1" t="str">
        <f t="shared" si="544"/>
        <v>&lt;177 micron (NGR)</v>
      </c>
      <c r="L3356">
        <v>44</v>
      </c>
      <c r="M3356" t="s">
        <v>102</v>
      </c>
      <c r="N3356">
        <v>847</v>
      </c>
      <c r="O3356">
        <v>3</v>
      </c>
    </row>
    <row r="3357" spans="1:15" hidden="1" x14ac:dyDescent="0.3">
      <c r="A3357" t="s">
        <v>12782</v>
      </c>
      <c r="B3357" t="s">
        <v>12783</v>
      </c>
      <c r="C3357" s="1" t="str">
        <f t="shared" si="545"/>
        <v>21:0458</v>
      </c>
      <c r="D3357" s="1" t="str">
        <f t="shared" si="542"/>
        <v>21:0150</v>
      </c>
      <c r="E3357" t="s">
        <v>12784</v>
      </c>
      <c r="F3357" t="s">
        <v>12785</v>
      </c>
      <c r="H3357">
        <v>55.099508800000002</v>
      </c>
      <c r="I3357">
        <v>-129.58082160000001</v>
      </c>
      <c r="J3357" s="1" t="str">
        <f t="shared" si="543"/>
        <v>NGR bulk stream sediment</v>
      </c>
      <c r="K3357" s="1" t="str">
        <f t="shared" si="544"/>
        <v>&lt;177 micron (NGR)</v>
      </c>
      <c r="L3357">
        <v>44</v>
      </c>
      <c r="M3357" t="s">
        <v>107</v>
      </c>
      <c r="N3357">
        <v>848</v>
      </c>
      <c r="O3357">
        <v>11</v>
      </c>
    </row>
    <row r="3358" spans="1:15" hidden="1" x14ac:dyDescent="0.3">
      <c r="A3358" t="s">
        <v>12786</v>
      </c>
      <c r="B3358" t="s">
        <v>12787</v>
      </c>
      <c r="C3358" s="1" t="str">
        <f t="shared" si="545"/>
        <v>21:0458</v>
      </c>
      <c r="D3358" s="1" t="str">
        <f t="shared" si="542"/>
        <v>21:0150</v>
      </c>
      <c r="E3358" t="s">
        <v>12788</v>
      </c>
      <c r="F3358" t="s">
        <v>12789</v>
      </c>
      <c r="H3358">
        <v>55.097661500000001</v>
      </c>
      <c r="I3358">
        <v>-129.58377229999999</v>
      </c>
      <c r="J3358" s="1" t="str">
        <f t="shared" si="543"/>
        <v>NGR bulk stream sediment</v>
      </c>
      <c r="K3358" s="1" t="str">
        <f t="shared" si="544"/>
        <v>&lt;177 micron (NGR)</v>
      </c>
      <c r="L3358">
        <v>44</v>
      </c>
      <c r="M3358" t="s">
        <v>112</v>
      </c>
      <c r="N3358">
        <v>849</v>
      </c>
      <c r="O3358">
        <v>5</v>
      </c>
    </row>
    <row r="3359" spans="1:15" hidden="1" x14ac:dyDescent="0.3">
      <c r="A3359" t="s">
        <v>12790</v>
      </c>
      <c r="B3359" t="s">
        <v>12791</v>
      </c>
      <c r="C3359" s="1" t="str">
        <f t="shared" si="545"/>
        <v>21:0458</v>
      </c>
      <c r="D3359" s="1" t="str">
        <f t="shared" si="542"/>
        <v>21:0150</v>
      </c>
      <c r="E3359" t="s">
        <v>12792</v>
      </c>
      <c r="F3359" t="s">
        <v>12793</v>
      </c>
      <c r="H3359">
        <v>55.060173399999996</v>
      </c>
      <c r="I3359">
        <v>-129.64163790000001</v>
      </c>
      <c r="J3359" s="1" t="str">
        <f t="shared" si="543"/>
        <v>NGR bulk stream sediment</v>
      </c>
      <c r="K3359" s="1" t="str">
        <f t="shared" si="544"/>
        <v>&lt;177 micron (NGR)</v>
      </c>
      <c r="L3359">
        <v>45</v>
      </c>
      <c r="M3359" t="s">
        <v>19</v>
      </c>
      <c r="N3359">
        <v>850</v>
      </c>
      <c r="O3359">
        <v>1</v>
      </c>
    </row>
    <row r="3360" spans="1:15" hidden="1" x14ac:dyDescent="0.3">
      <c r="A3360" t="s">
        <v>12794</v>
      </c>
      <c r="B3360" t="s">
        <v>12795</v>
      </c>
      <c r="C3360" s="1" t="str">
        <f t="shared" si="545"/>
        <v>21:0458</v>
      </c>
      <c r="D3360" s="1" t="str">
        <f t="shared" si="542"/>
        <v>21:0150</v>
      </c>
      <c r="E3360" t="s">
        <v>12796</v>
      </c>
      <c r="F3360" t="s">
        <v>12797</v>
      </c>
      <c r="H3360">
        <v>55.094217100000002</v>
      </c>
      <c r="I3360">
        <v>-129.5787239</v>
      </c>
      <c r="J3360" s="1" t="str">
        <f t="shared" si="543"/>
        <v>NGR bulk stream sediment</v>
      </c>
      <c r="K3360" s="1" t="str">
        <f t="shared" si="544"/>
        <v>&lt;177 micron (NGR)</v>
      </c>
      <c r="L3360">
        <v>45</v>
      </c>
      <c r="M3360" t="s">
        <v>38</v>
      </c>
      <c r="N3360">
        <v>851</v>
      </c>
      <c r="O3360">
        <v>2</v>
      </c>
    </row>
    <row r="3361" spans="1:15" hidden="1" x14ac:dyDescent="0.3">
      <c r="A3361" t="s">
        <v>12798</v>
      </c>
      <c r="B3361" t="s">
        <v>12799</v>
      </c>
      <c r="C3361" s="1" t="str">
        <f t="shared" si="545"/>
        <v>21:0458</v>
      </c>
      <c r="D3361" s="1" t="str">
        <f t="shared" si="542"/>
        <v>21:0150</v>
      </c>
      <c r="E3361" t="s">
        <v>12800</v>
      </c>
      <c r="F3361" t="s">
        <v>12801</v>
      </c>
      <c r="H3361">
        <v>55.083244200000003</v>
      </c>
      <c r="I3361">
        <v>-129.54590490000001</v>
      </c>
      <c r="J3361" s="1" t="str">
        <f t="shared" si="543"/>
        <v>NGR bulk stream sediment</v>
      </c>
      <c r="K3361" s="1" t="str">
        <f t="shared" si="544"/>
        <v>&lt;177 micron (NGR)</v>
      </c>
      <c r="L3361">
        <v>45</v>
      </c>
      <c r="M3361" t="s">
        <v>24</v>
      </c>
      <c r="N3361">
        <v>852</v>
      </c>
      <c r="O3361">
        <v>3</v>
      </c>
    </row>
    <row r="3362" spans="1:15" hidden="1" x14ac:dyDescent="0.3">
      <c r="A3362" t="s">
        <v>12802</v>
      </c>
      <c r="B3362" t="s">
        <v>12803</v>
      </c>
      <c r="C3362" s="1" t="str">
        <f t="shared" si="545"/>
        <v>21:0458</v>
      </c>
      <c r="D3362" s="1" t="str">
        <f t="shared" si="542"/>
        <v>21:0150</v>
      </c>
      <c r="E3362" t="s">
        <v>12800</v>
      </c>
      <c r="F3362" t="s">
        <v>12804</v>
      </c>
      <c r="H3362">
        <v>55.083244200000003</v>
      </c>
      <c r="I3362">
        <v>-129.54590490000001</v>
      </c>
      <c r="J3362" s="1" t="str">
        <f t="shared" si="543"/>
        <v>NGR bulk stream sediment</v>
      </c>
      <c r="K3362" s="1" t="str">
        <f t="shared" si="544"/>
        <v>&lt;177 micron (NGR)</v>
      </c>
      <c r="L3362">
        <v>45</v>
      </c>
      <c r="M3362" t="s">
        <v>28</v>
      </c>
      <c r="N3362">
        <v>853</v>
      </c>
      <c r="O3362">
        <v>5</v>
      </c>
    </row>
    <row r="3363" spans="1:15" hidden="1" x14ac:dyDescent="0.3">
      <c r="A3363" t="s">
        <v>12805</v>
      </c>
      <c r="B3363" t="s">
        <v>12806</v>
      </c>
      <c r="C3363" s="1" t="str">
        <f t="shared" si="545"/>
        <v>21:0458</v>
      </c>
      <c r="D3363" s="1" t="str">
        <f t="shared" si="542"/>
        <v>21:0150</v>
      </c>
      <c r="E3363" t="s">
        <v>12807</v>
      </c>
      <c r="F3363" t="s">
        <v>12808</v>
      </c>
      <c r="H3363">
        <v>55.080820199999998</v>
      </c>
      <c r="I3363">
        <v>-129.5413763</v>
      </c>
      <c r="J3363" s="1" t="str">
        <f t="shared" si="543"/>
        <v>NGR bulk stream sediment</v>
      </c>
      <c r="K3363" s="1" t="str">
        <f t="shared" si="544"/>
        <v>&lt;177 micron (NGR)</v>
      </c>
      <c r="L3363">
        <v>45</v>
      </c>
      <c r="M3363" t="s">
        <v>43</v>
      </c>
      <c r="N3363">
        <v>854</v>
      </c>
      <c r="O3363">
        <v>2</v>
      </c>
    </row>
    <row r="3364" spans="1:15" hidden="1" x14ac:dyDescent="0.3">
      <c r="A3364" t="s">
        <v>12809</v>
      </c>
      <c r="B3364" t="s">
        <v>12810</v>
      </c>
      <c r="C3364" s="1" t="str">
        <f t="shared" si="545"/>
        <v>21:0458</v>
      </c>
      <c r="D3364" s="1" t="str">
        <f>HYPERLINK("https://geochem.nrcan.gc.ca/cdogs/content/svy/svy_e.htm", "")</f>
        <v/>
      </c>
      <c r="G3364" s="1" t="str">
        <f>HYPERLINK("https://geochem.nrcan.gc.ca/cdogs/content/cr_/cr_00120_e.htm", "120")</f>
        <v>120</v>
      </c>
      <c r="J3364" t="s">
        <v>31</v>
      </c>
      <c r="K3364" t="s">
        <v>32</v>
      </c>
      <c r="L3364">
        <v>45</v>
      </c>
      <c r="M3364" t="s">
        <v>33</v>
      </c>
      <c r="N3364">
        <v>855</v>
      </c>
      <c r="O3364">
        <v>4</v>
      </c>
    </row>
    <row r="3365" spans="1:15" hidden="1" x14ac:dyDescent="0.3">
      <c r="A3365" t="s">
        <v>12811</v>
      </c>
      <c r="B3365" t="s">
        <v>12812</v>
      </c>
      <c r="C3365" s="1" t="str">
        <f t="shared" si="545"/>
        <v>21:0458</v>
      </c>
      <c r="D3365" s="1" t="str">
        <f t="shared" ref="D3365:D3386" si="546">HYPERLINK("https://geochem.nrcan.gc.ca/cdogs/content/svy/svy210150_e.htm", "21:0150")</f>
        <v>21:0150</v>
      </c>
      <c r="E3365" t="s">
        <v>12813</v>
      </c>
      <c r="F3365" t="s">
        <v>12814</v>
      </c>
      <c r="H3365">
        <v>55.063400899999998</v>
      </c>
      <c r="I3365">
        <v>-129.64469550000001</v>
      </c>
      <c r="J3365" s="1" t="str">
        <f t="shared" ref="J3365:J3386" si="547">HYPERLINK("https://geochem.nrcan.gc.ca/cdogs/content/kwd/kwd020030_e.htm", "NGR bulk stream sediment")</f>
        <v>NGR bulk stream sediment</v>
      </c>
      <c r="K3365" s="1" t="str">
        <f t="shared" ref="K3365:K3386" si="548">HYPERLINK("https://geochem.nrcan.gc.ca/cdogs/content/kwd/kwd080006_e.htm", "&lt;177 micron (NGR)")</f>
        <v>&lt;177 micron (NGR)</v>
      </c>
      <c r="L3365">
        <v>45</v>
      </c>
      <c r="M3365" t="s">
        <v>48</v>
      </c>
      <c r="N3365">
        <v>856</v>
      </c>
      <c r="O3365">
        <v>3</v>
      </c>
    </row>
    <row r="3366" spans="1:15" hidden="1" x14ac:dyDescent="0.3">
      <c r="A3366" t="s">
        <v>12815</v>
      </c>
      <c r="B3366" t="s">
        <v>12816</v>
      </c>
      <c r="C3366" s="1" t="str">
        <f t="shared" si="545"/>
        <v>21:0458</v>
      </c>
      <c r="D3366" s="1" t="str">
        <f t="shared" si="546"/>
        <v>21:0150</v>
      </c>
      <c r="E3366" t="s">
        <v>12792</v>
      </c>
      <c r="F3366" t="s">
        <v>12817</v>
      </c>
      <c r="H3366">
        <v>55.060173399999996</v>
      </c>
      <c r="I3366">
        <v>-129.64163790000001</v>
      </c>
      <c r="J3366" s="1" t="str">
        <f t="shared" si="547"/>
        <v>NGR bulk stream sediment</v>
      </c>
      <c r="K3366" s="1" t="str">
        <f t="shared" si="548"/>
        <v>&lt;177 micron (NGR)</v>
      </c>
      <c r="L3366">
        <v>45</v>
      </c>
      <c r="M3366" t="s">
        <v>72</v>
      </c>
      <c r="N3366">
        <v>857</v>
      </c>
      <c r="O3366">
        <v>2</v>
      </c>
    </row>
    <row r="3367" spans="1:15" hidden="1" x14ac:dyDescent="0.3">
      <c r="A3367" t="s">
        <v>12818</v>
      </c>
      <c r="B3367" t="s">
        <v>12819</v>
      </c>
      <c r="C3367" s="1" t="str">
        <f t="shared" si="545"/>
        <v>21:0458</v>
      </c>
      <c r="D3367" s="1" t="str">
        <f t="shared" si="546"/>
        <v>21:0150</v>
      </c>
      <c r="E3367" t="s">
        <v>12820</v>
      </c>
      <c r="F3367" t="s">
        <v>12821</v>
      </c>
      <c r="H3367">
        <v>55.028783500000003</v>
      </c>
      <c r="I3367">
        <v>-129.64205999999999</v>
      </c>
      <c r="J3367" s="1" t="str">
        <f t="shared" si="547"/>
        <v>NGR bulk stream sediment</v>
      </c>
      <c r="K3367" s="1" t="str">
        <f t="shared" si="548"/>
        <v>&lt;177 micron (NGR)</v>
      </c>
      <c r="L3367">
        <v>45</v>
      </c>
      <c r="M3367" t="s">
        <v>53</v>
      </c>
      <c r="N3367">
        <v>858</v>
      </c>
      <c r="O3367">
        <v>2</v>
      </c>
    </row>
    <row r="3368" spans="1:15" hidden="1" x14ac:dyDescent="0.3">
      <c r="A3368" t="s">
        <v>12822</v>
      </c>
      <c r="B3368" t="s">
        <v>12823</v>
      </c>
      <c r="C3368" s="1" t="str">
        <f t="shared" si="545"/>
        <v>21:0458</v>
      </c>
      <c r="D3368" s="1" t="str">
        <f t="shared" si="546"/>
        <v>21:0150</v>
      </c>
      <c r="E3368" t="s">
        <v>12824</v>
      </c>
      <c r="F3368" t="s">
        <v>12825</v>
      </c>
      <c r="H3368">
        <v>55.0318854</v>
      </c>
      <c r="I3368">
        <v>-129.64004439999999</v>
      </c>
      <c r="J3368" s="1" t="str">
        <f t="shared" si="547"/>
        <v>NGR bulk stream sediment</v>
      </c>
      <c r="K3368" s="1" t="str">
        <f t="shared" si="548"/>
        <v>&lt;177 micron (NGR)</v>
      </c>
      <c r="L3368">
        <v>45</v>
      </c>
      <c r="M3368" t="s">
        <v>58</v>
      </c>
      <c r="N3368">
        <v>859</v>
      </c>
      <c r="O3368">
        <v>3</v>
      </c>
    </row>
    <row r="3369" spans="1:15" hidden="1" x14ac:dyDescent="0.3">
      <c r="A3369" t="s">
        <v>12826</v>
      </c>
      <c r="B3369" t="s">
        <v>12827</v>
      </c>
      <c r="C3369" s="1" t="str">
        <f t="shared" si="545"/>
        <v>21:0458</v>
      </c>
      <c r="D3369" s="1" t="str">
        <f t="shared" si="546"/>
        <v>21:0150</v>
      </c>
      <c r="E3369" t="s">
        <v>12828</v>
      </c>
      <c r="F3369" t="s">
        <v>12829</v>
      </c>
      <c r="H3369">
        <v>55.023559300000002</v>
      </c>
      <c r="I3369">
        <v>-129.69287209999999</v>
      </c>
      <c r="J3369" s="1" t="str">
        <f t="shared" si="547"/>
        <v>NGR bulk stream sediment</v>
      </c>
      <c r="K3369" s="1" t="str">
        <f t="shared" si="548"/>
        <v>&lt;177 micron (NGR)</v>
      </c>
      <c r="L3369">
        <v>45</v>
      </c>
      <c r="M3369" t="s">
        <v>63</v>
      </c>
      <c r="N3369">
        <v>860</v>
      </c>
      <c r="O3369">
        <v>4</v>
      </c>
    </row>
    <row r="3370" spans="1:15" hidden="1" x14ac:dyDescent="0.3">
      <c r="A3370" t="s">
        <v>12830</v>
      </c>
      <c r="B3370" t="s">
        <v>12831</v>
      </c>
      <c r="C3370" s="1" t="str">
        <f t="shared" si="545"/>
        <v>21:0458</v>
      </c>
      <c r="D3370" s="1" t="str">
        <f t="shared" si="546"/>
        <v>21:0150</v>
      </c>
      <c r="E3370" t="s">
        <v>12832</v>
      </c>
      <c r="F3370" t="s">
        <v>12833</v>
      </c>
      <c r="H3370">
        <v>55.208657000000002</v>
      </c>
      <c r="I3370">
        <v>-129.5803263</v>
      </c>
      <c r="J3370" s="1" t="str">
        <f t="shared" si="547"/>
        <v>NGR bulk stream sediment</v>
      </c>
      <c r="K3370" s="1" t="str">
        <f t="shared" si="548"/>
        <v>&lt;177 micron (NGR)</v>
      </c>
      <c r="L3370">
        <v>45</v>
      </c>
      <c r="M3370" t="s">
        <v>68</v>
      </c>
      <c r="N3370">
        <v>861</v>
      </c>
      <c r="O3370">
        <v>8</v>
      </c>
    </row>
    <row r="3371" spans="1:15" hidden="1" x14ac:dyDescent="0.3">
      <c r="A3371" t="s">
        <v>12834</v>
      </c>
      <c r="B3371" t="s">
        <v>12835</v>
      </c>
      <c r="C3371" s="1" t="str">
        <f t="shared" si="545"/>
        <v>21:0458</v>
      </c>
      <c r="D3371" s="1" t="str">
        <f t="shared" si="546"/>
        <v>21:0150</v>
      </c>
      <c r="E3371" t="s">
        <v>12836</v>
      </c>
      <c r="F3371" t="s">
        <v>12837</v>
      </c>
      <c r="H3371">
        <v>55.2061986</v>
      </c>
      <c r="I3371">
        <v>-129.58146930000001</v>
      </c>
      <c r="J3371" s="1" t="str">
        <f t="shared" si="547"/>
        <v>NGR bulk stream sediment</v>
      </c>
      <c r="K3371" s="1" t="str">
        <f t="shared" si="548"/>
        <v>&lt;177 micron (NGR)</v>
      </c>
      <c r="L3371">
        <v>45</v>
      </c>
      <c r="M3371" t="s">
        <v>77</v>
      </c>
      <c r="N3371">
        <v>862</v>
      </c>
      <c r="O3371">
        <v>9</v>
      </c>
    </row>
    <row r="3372" spans="1:15" hidden="1" x14ac:dyDescent="0.3">
      <c r="A3372" t="s">
        <v>12838</v>
      </c>
      <c r="B3372" t="s">
        <v>12839</v>
      </c>
      <c r="C3372" s="1" t="str">
        <f t="shared" si="545"/>
        <v>21:0458</v>
      </c>
      <c r="D3372" s="1" t="str">
        <f t="shared" si="546"/>
        <v>21:0150</v>
      </c>
      <c r="E3372" t="s">
        <v>12840</v>
      </c>
      <c r="F3372" t="s">
        <v>12841</v>
      </c>
      <c r="H3372">
        <v>55.202907600000003</v>
      </c>
      <c r="I3372">
        <v>-129.59487039999999</v>
      </c>
      <c r="J3372" s="1" t="str">
        <f t="shared" si="547"/>
        <v>NGR bulk stream sediment</v>
      </c>
      <c r="K3372" s="1" t="str">
        <f t="shared" si="548"/>
        <v>&lt;177 micron (NGR)</v>
      </c>
      <c r="L3372">
        <v>45</v>
      </c>
      <c r="M3372" t="s">
        <v>82</v>
      </c>
      <c r="N3372">
        <v>863</v>
      </c>
      <c r="O3372">
        <v>12</v>
      </c>
    </row>
    <row r="3373" spans="1:15" hidden="1" x14ac:dyDescent="0.3">
      <c r="A3373" t="s">
        <v>12842</v>
      </c>
      <c r="B3373" t="s">
        <v>12843</v>
      </c>
      <c r="C3373" s="1" t="str">
        <f t="shared" si="545"/>
        <v>21:0458</v>
      </c>
      <c r="D3373" s="1" t="str">
        <f t="shared" si="546"/>
        <v>21:0150</v>
      </c>
      <c r="E3373" t="s">
        <v>12844</v>
      </c>
      <c r="F3373" t="s">
        <v>12845</v>
      </c>
      <c r="H3373">
        <v>55.206634200000003</v>
      </c>
      <c r="I3373">
        <v>-129.60072339999999</v>
      </c>
      <c r="J3373" s="1" t="str">
        <f t="shared" si="547"/>
        <v>NGR bulk stream sediment</v>
      </c>
      <c r="K3373" s="1" t="str">
        <f t="shared" si="548"/>
        <v>&lt;177 micron (NGR)</v>
      </c>
      <c r="L3373">
        <v>45</v>
      </c>
      <c r="M3373" t="s">
        <v>87</v>
      </c>
      <c r="N3373">
        <v>864</v>
      </c>
      <c r="O3373">
        <v>7</v>
      </c>
    </row>
    <row r="3374" spans="1:15" hidden="1" x14ac:dyDescent="0.3">
      <c r="A3374" t="s">
        <v>12846</v>
      </c>
      <c r="B3374" t="s">
        <v>12847</v>
      </c>
      <c r="C3374" s="1" t="str">
        <f t="shared" si="545"/>
        <v>21:0458</v>
      </c>
      <c r="D3374" s="1" t="str">
        <f t="shared" si="546"/>
        <v>21:0150</v>
      </c>
      <c r="E3374" t="s">
        <v>12848</v>
      </c>
      <c r="F3374" t="s">
        <v>12849</v>
      </c>
      <c r="H3374">
        <v>55.201928700000003</v>
      </c>
      <c r="I3374">
        <v>-129.61268749999999</v>
      </c>
      <c r="J3374" s="1" t="str">
        <f t="shared" si="547"/>
        <v>NGR bulk stream sediment</v>
      </c>
      <c r="K3374" s="1" t="str">
        <f t="shared" si="548"/>
        <v>&lt;177 micron (NGR)</v>
      </c>
      <c r="L3374">
        <v>45</v>
      </c>
      <c r="M3374" t="s">
        <v>92</v>
      </c>
      <c r="N3374">
        <v>865</v>
      </c>
      <c r="O3374">
        <v>21</v>
      </c>
    </row>
    <row r="3375" spans="1:15" hidden="1" x14ac:dyDescent="0.3">
      <c r="A3375" t="s">
        <v>12850</v>
      </c>
      <c r="B3375" t="s">
        <v>12851</v>
      </c>
      <c r="C3375" s="1" t="str">
        <f t="shared" si="545"/>
        <v>21:0458</v>
      </c>
      <c r="D3375" s="1" t="str">
        <f t="shared" si="546"/>
        <v>21:0150</v>
      </c>
      <c r="E3375" t="s">
        <v>12852</v>
      </c>
      <c r="F3375" t="s">
        <v>12853</v>
      </c>
      <c r="H3375">
        <v>55.204064199999998</v>
      </c>
      <c r="I3375">
        <v>-129.6254935</v>
      </c>
      <c r="J3375" s="1" t="str">
        <f t="shared" si="547"/>
        <v>NGR bulk stream sediment</v>
      </c>
      <c r="K3375" s="1" t="str">
        <f t="shared" si="548"/>
        <v>&lt;177 micron (NGR)</v>
      </c>
      <c r="L3375">
        <v>45</v>
      </c>
      <c r="M3375" t="s">
        <v>97</v>
      </c>
      <c r="N3375">
        <v>866</v>
      </c>
      <c r="O3375">
        <v>18</v>
      </c>
    </row>
    <row r="3376" spans="1:15" hidden="1" x14ac:dyDescent="0.3">
      <c r="A3376" t="s">
        <v>12854</v>
      </c>
      <c r="B3376" t="s">
        <v>12855</v>
      </c>
      <c r="C3376" s="1" t="str">
        <f t="shared" si="545"/>
        <v>21:0458</v>
      </c>
      <c r="D3376" s="1" t="str">
        <f t="shared" si="546"/>
        <v>21:0150</v>
      </c>
      <c r="E3376" t="s">
        <v>12856</v>
      </c>
      <c r="F3376" t="s">
        <v>12857</v>
      </c>
      <c r="H3376">
        <v>55.192943800000002</v>
      </c>
      <c r="I3376">
        <v>-129.65686030000001</v>
      </c>
      <c r="J3376" s="1" t="str">
        <f t="shared" si="547"/>
        <v>NGR bulk stream sediment</v>
      </c>
      <c r="K3376" s="1" t="str">
        <f t="shared" si="548"/>
        <v>&lt;177 micron (NGR)</v>
      </c>
      <c r="L3376">
        <v>45</v>
      </c>
      <c r="M3376" t="s">
        <v>102</v>
      </c>
      <c r="N3376">
        <v>867</v>
      </c>
      <c r="O3376">
        <v>15</v>
      </c>
    </row>
    <row r="3377" spans="1:15" hidden="1" x14ac:dyDescent="0.3">
      <c r="A3377" t="s">
        <v>12858</v>
      </c>
      <c r="B3377" t="s">
        <v>12859</v>
      </c>
      <c r="C3377" s="1" t="str">
        <f t="shared" si="545"/>
        <v>21:0458</v>
      </c>
      <c r="D3377" s="1" t="str">
        <f t="shared" si="546"/>
        <v>21:0150</v>
      </c>
      <c r="E3377" t="s">
        <v>12860</v>
      </c>
      <c r="F3377" t="s">
        <v>12861</v>
      </c>
      <c r="H3377">
        <v>55.1826705</v>
      </c>
      <c r="I3377">
        <v>-129.66551749999999</v>
      </c>
      <c r="J3377" s="1" t="str">
        <f t="shared" si="547"/>
        <v>NGR bulk stream sediment</v>
      </c>
      <c r="K3377" s="1" t="str">
        <f t="shared" si="548"/>
        <v>&lt;177 micron (NGR)</v>
      </c>
      <c r="L3377">
        <v>45</v>
      </c>
      <c r="M3377" t="s">
        <v>107</v>
      </c>
      <c r="N3377">
        <v>868</v>
      </c>
      <c r="O3377">
        <v>8</v>
      </c>
    </row>
    <row r="3378" spans="1:15" hidden="1" x14ac:dyDescent="0.3">
      <c r="A3378" t="s">
        <v>12862</v>
      </c>
      <c r="B3378" t="s">
        <v>12863</v>
      </c>
      <c r="C3378" s="1" t="str">
        <f t="shared" si="545"/>
        <v>21:0458</v>
      </c>
      <c r="D3378" s="1" t="str">
        <f t="shared" si="546"/>
        <v>21:0150</v>
      </c>
      <c r="E3378" t="s">
        <v>12864</v>
      </c>
      <c r="F3378" t="s">
        <v>12865</v>
      </c>
      <c r="H3378">
        <v>55.180685599999997</v>
      </c>
      <c r="I3378">
        <v>-129.6782187</v>
      </c>
      <c r="J3378" s="1" t="str">
        <f t="shared" si="547"/>
        <v>NGR bulk stream sediment</v>
      </c>
      <c r="K3378" s="1" t="str">
        <f t="shared" si="548"/>
        <v>&lt;177 micron (NGR)</v>
      </c>
      <c r="L3378">
        <v>45</v>
      </c>
      <c r="M3378" t="s">
        <v>112</v>
      </c>
      <c r="N3378">
        <v>869</v>
      </c>
      <c r="O3378">
        <v>10</v>
      </c>
    </row>
    <row r="3379" spans="1:15" hidden="1" x14ac:dyDescent="0.3">
      <c r="A3379" t="s">
        <v>12866</v>
      </c>
      <c r="B3379" t="s">
        <v>12867</v>
      </c>
      <c r="C3379" s="1" t="str">
        <f t="shared" si="545"/>
        <v>21:0458</v>
      </c>
      <c r="D3379" s="1" t="str">
        <f t="shared" si="546"/>
        <v>21:0150</v>
      </c>
      <c r="E3379" t="s">
        <v>12868</v>
      </c>
      <c r="F3379" t="s">
        <v>12869</v>
      </c>
      <c r="H3379">
        <v>55.179621099999999</v>
      </c>
      <c r="I3379">
        <v>-129.7384457</v>
      </c>
      <c r="J3379" s="1" t="str">
        <f t="shared" si="547"/>
        <v>NGR bulk stream sediment</v>
      </c>
      <c r="K3379" s="1" t="str">
        <f t="shared" si="548"/>
        <v>&lt;177 micron (NGR)</v>
      </c>
      <c r="L3379">
        <v>46</v>
      </c>
      <c r="M3379" t="s">
        <v>725</v>
      </c>
      <c r="N3379">
        <v>870</v>
      </c>
      <c r="O3379">
        <v>10</v>
      </c>
    </row>
    <row r="3380" spans="1:15" hidden="1" x14ac:dyDescent="0.3">
      <c r="A3380" t="s">
        <v>12870</v>
      </c>
      <c r="B3380" t="s">
        <v>12871</v>
      </c>
      <c r="C3380" s="1" t="str">
        <f t="shared" si="545"/>
        <v>21:0458</v>
      </c>
      <c r="D3380" s="1" t="str">
        <f t="shared" si="546"/>
        <v>21:0150</v>
      </c>
      <c r="E3380" t="s">
        <v>12872</v>
      </c>
      <c r="F3380" t="s">
        <v>12873</v>
      </c>
      <c r="H3380">
        <v>55.143095299999999</v>
      </c>
      <c r="I3380">
        <v>-129.66920769999999</v>
      </c>
      <c r="J3380" s="1" t="str">
        <f t="shared" si="547"/>
        <v>NGR bulk stream sediment</v>
      </c>
      <c r="K3380" s="1" t="str">
        <f t="shared" si="548"/>
        <v>&lt;177 micron (NGR)</v>
      </c>
      <c r="L3380">
        <v>46</v>
      </c>
      <c r="M3380" t="s">
        <v>38</v>
      </c>
      <c r="N3380">
        <v>871</v>
      </c>
      <c r="O3380">
        <v>19</v>
      </c>
    </row>
    <row r="3381" spans="1:15" hidden="1" x14ac:dyDescent="0.3">
      <c r="A3381" t="s">
        <v>12874</v>
      </c>
      <c r="B3381" t="s">
        <v>12875</v>
      </c>
      <c r="C3381" s="1" t="str">
        <f t="shared" si="545"/>
        <v>21:0458</v>
      </c>
      <c r="D3381" s="1" t="str">
        <f t="shared" si="546"/>
        <v>21:0150</v>
      </c>
      <c r="E3381" t="s">
        <v>12876</v>
      </c>
      <c r="F3381" t="s">
        <v>12877</v>
      </c>
      <c r="H3381">
        <v>55.153977500000003</v>
      </c>
      <c r="I3381">
        <v>-129.68658619999999</v>
      </c>
      <c r="J3381" s="1" t="str">
        <f t="shared" si="547"/>
        <v>NGR bulk stream sediment</v>
      </c>
      <c r="K3381" s="1" t="str">
        <f t="shared" si="548"/>
        <v>&lt;177 micron (NGR)</v>
      </c>
      <c r="L3381">
        <v>46</v>
      </c>
      <c r="M3381" t="s">
        <v>43</v>
      </c>
      <c r="N3381">
        <v>872</v>
      </c>
      <c r="O3381">
        <v>8</v>
      </c>
    </row>
    <row r="3382" spans="1:15" hidden="1" x14ac:dyDescent="0.3">
      <c r="A3382" t="s">
        <v>12878</v>
      </c>
      <c r="B3382" t="s">
        <v>12879</v>
      </c>
      <c r="C3382" s="1" t="str">
        <f t="shared" si="545"/>
        <v>21:0458</v>
      </c>
      <c r="D3382" s="1" t="str">
        <f t="shared" si="546"/>
        <v>21:0150</v>
      </c>
      <c r="E3382" t="s">
        <v>12880</v>
      </c>
      <c r="F3382" t="s">
        <v>12881</v>
      </c>
      <c r="H3382">
        <v>55.181721899999999</v>
      </c>
      <c r="I3382">
        <v>-129.69189679999999</v>
      </c>
      <c r="J3382" s="1" t="str">
        <f t="shared" si="547"/>
        <v>NGR bulk stream sediment</v>
      </c>
      <c r="K3382" s="1" t="str">
        <f t="shared" si="548"/>
        <v>&lt;177 micron (NGR)</v>
      </c>
      <c r="L3382">
        <v>46</v>
      </c>
      <c r="M3382" t="s">
        <v>48</v>
      </c>
      <c r="N3382">
        <v>873</v>
      </c>
      <c r="O3382">
        <v>13</v>
      </c>
    </row>
    <row r="3383" spans="1:15" hidden="1" x14ac:dyDescent="0.3">
      <c r="A3383" t="s">
        <v>12882</v>
      </c>
      <c r="B3383" t="s">
        <v>12883</v>
      </c>
      <c r="C3383" s="1" t="str">
        <f t="shared" si="545"/>
        <v>21:0458</v>
      </c>
      <c r="D3383" s="1" t="str">
        <f t="shared" si="546"/>
        <v>21:0150</v>
      </c>
      <c r="E3383" t="s">
        <v>12884</v>
      </c>
      <c r="F3383" t="s">
        <v>12885</v>
      </c>
      <c r="H3383">
        <v>55.186596399999999</v>
      </c>
      <c r="I3383">
        <v>-129.7035702</v>
      </c>
      <c r="J3383" s="1" t="str">
        <f t="shared" si="547"/>
        <v>NGR bulk stream sediment</v>
      </c>
      <c r="K3383" s="1" t="str">
        <f t="shared" si="548"/>
        <v>&lt;177 micron (NGR)</v>
      </c>
      <c r="L3383">
        <v>46</v>
      </c>
      <c r="M3383" t="s">
        <v>53</v>
      </c>
      <c r="N3383">
        <v>874</v>
      </c>
      <c r="O3383">
        <v>22</v>
      </c>
    </row>
    <row r="3384" spans="1:15" hidden="1" x14ac:dyDescent="0.3">
      <c r="A3384" t="s">
        <v>12886</v>
      </c>
      <c r="B3384" t="s">
        <v>12887</v>
      </c>
      <c r="C3384" s="1" t="str">
        <f t="shared" si="545"/>
        <v>21:0458</v>
      </c>
      <c r="D3384" s="1" t="str">
        <f t="shared" si="546"/>
        <v>21:0150</v>
      </c>
      <c r="E3384" t="s">
        <v>12888</v>
      </c>
      <c r="F3384" t="s">
        <v>12889</v>
      </c>
      <c r="H3384">
        <v>55.185842700000002</v>
      </c>
      <c r="I3384">
        <v>-129.7200928</v>
      </c>
      <c r="J3384" s="1" t="str">
        <f t="shared" si="547"/>
        <v>NGR bulk stream sediment</v>
      </c>
      <c r="K3384" s="1" t="str">
        <f t="shared" si="548"/>
        <v>&lt;177 micron (NGR)</v>
      </c>
      <c r="L3384">
        <v>46</v>
      </c>
      <c r="M3384" t="s">
        <v>58</v>
      </c>
      <c r="N3384">
        <v>875</v>
      </c>
      <c r="O3384">
        <v>18</v>
      </c>
    </row>
    <row r="3385" spans="1:15" hidden="1" x14ac:dyDescent="0.3">
      <c r="A3385" t="s">
        <v>12890</v>
      </c>
      <c r="B3385" t="s">
        <v>12891</v>
      </c>
      <c r="C3385" s="1" t="str">
        <f t="shared" si="545"/>
        <v>21:0458</v>
      </c>
      <c r="D3385" s="1" t="str">
        <f t="shared" si="546"/>
        <v>21:0150</v>
      </c>
      <c r="E3385" t="s">
        <v>12868</v>
      </c>
      <c r="F3385" t="s">
        <v>12892</v>
      </c>
      <c r="H3385">
        <v>55.179621099999999</v>
      </c>
      <c r="I3385">
        <v>-129.7384457</v>
      </c>
      <c r="J3385" s="1" t="str">
        <f t="shared" si="547"/>
        <v>NGR bulk stream sediment</v>
      </c>
      <c r="K3385" s="1" t="str">
        <f t="shared" si="548"/>
        <v>&lt;177 micron (NGR)</v>
      </c>
      <c r="L3385">
        <v>46</v>
      </c>
      <c r="M3385" t="s">
        <v>729</v>
      </c>
      <c r="N3385">
        <v>876</v>
      </c>
      <c r="O3385">
        <v>6</v>
      </c>
    </row>
    <row r="3386" spans="1:15" hidden="1" x14ac:dyDescent="0.3">
      <c r="A3386" t="s">
        <v>12893</v>
      </c>
      <c r="B3386" t="s">
        <v>12894</v>
      </c>
      <c r="C3386" s="1" t="str">
        <f t="shared" si="545"/>
        <v>21:0458</v>
      </c>
      <c r="D3386" s="1" t="str">
        <f t="shared" si="546"/>
        <v>21:0150</v>
      </c>
      <c r="E3386" t="s">
        <v>12868</v>
      </c>
      <c r="F3386" t="s">
        <v>12895</v>
      </c>
      <c r="H3386">
        <v>55.179621099999999</v>
      </c>
      <c r="I3386">
        <v>-129.7384457</v>
      </c>
      <c r="J3386" s="1" t="str">
        <f t="shared" si="547"/>
        <v>NGR bulk stream sediment</v>
      </c>
      <c r="K3386" s="1" t="str">
        <f t="shared" si="548"/>
        <v>&lt;177 micron (NGR)</v>
      </c>
      <c r="L3386">
        <v>46</v>
      </c>
      <c r="M3386" t="s">
        <v>733</v>
      </c>
      <c r="N3386">
        <v>877</v>
      </c>
      <c r="O3386">
        <v>6</v>
      </c>
    </row>
    <row r="3387" spans="1:15" hidden="1" x14ac:dyDescent="0.3">
      <c r="A3387" t="s">
        <v>12896</v>
      </c>
      <c r="B3387" t="s">
        <v>12897</v>
      </c>
      <c r="C3387" s="1" t="str">
        <f t="shared" si="545"/>
        <v>21:0458</v>
      </c>
      <c r="D3387" s="1" t="str">
        <f>HYPERLINK("https://geochem.nrcan.gc.ca/cdogs/content/svy/svy_e.htm", "")</f>
        <v/>
      </c>
      <c r="G3387" s="1" t="str">
        <f>HYPERLINK("https://geochem.nrcan.gc.ca/cdogs/content/cr_/cr_00119_e.htm", "119")</f>
        <v>119</v>
      </c>
      <c r="J3387" t="s">
        <v>31</v>
      </c>
      <c r="K3387" t="s">
        <v>32</v>
      </c>
      <c r="L3387">
        <v>46</v>
      </c>
      <c r="M3387" t="s">
        <v>33</v>
      </c>
      <c r="N3387">
        <v>878</v>
      </c>
      <c r="O3387">
        <v>3</v>
      </c>
    </row>
    <row r="3388" spans="1:15" hidden="1" x14ac:dyDescent="0.3">
      <c r="A3388" t="s">
        <v>12898</v>
      </c>
      <c r="B3388" t="s">
        <v>12899</v>
      </c>
      <c r="C3388" s="1" t="str">
        <f t="shared" si="545"/>
        <v>21:0458</v>
      </c>
      <c r="D3388" s="1" t="str">
        <f t="shared" ref="D3388:D3417" si="549">HYPERLINK("https://geochem.nrcan.gc.ca/cdogs/content/svy/svy210150_e.htm", "21:0150")</f>
        <v>21:0150</v>
      </c>
      <c r="E3388" t="s">
        <v>12900</v>
      </c>
      <c r="F3388" t="s">
        <v>12901</v>
      </c>
      <c r="H3388">
        <v>55.167892299999998</v>
      </c>
      <c r="I3388">
        <v>-129.74607810000001</v>
      </c>
      <c r="J3388" s="1" t="str">
        <f t="shared" ref="J3388:J3417" si="550">HYPERLINK("https://geochem.nrcan.gc.ca/cdogs/content/kwd/kwd020030_e.htm", "NGR bulk stream sediment")</f>
        <v>NGR bulk stream sediment</v>
      </c>
      <c r="K3388" s="1" t="str">
        <f t="shared" ref="K3388:K3417" si="551">HYPERLINK("https://geochem.nrcan.gc.ca/cdogs/content/kwd/kwd080006_e.htm", "&lt;177 micron (NGR)")</f>
        <v>&lt;177 micron (NGR)</v>
      </c>
      <c r="L3388">
        <v>46</v>
      </c>
      <c r="M3388" t="s">
        <v>63</v>
      </c>
      <c r="N3388">
        <v>879</v>
      </c>
      <c r="O3388">
        <v>5</v>
      </c>
    </row>
    <row r="3389" spans="1:15" hidden="1" x14ac:dyDescent="0.3">
      <c r="A3389" t="s">
        <v>12902</v>
      </c>
      <c r="B3389" t="s">
        <v>12903</v>
      </c>
      <c r="C3389" s="1" t="str">
        <f t="shared" si="545"/>
        <v>21:0458</v>
      </c>
      <c r="D3389" s="1" t="str">
        <f t="shared" si="549"/>
        <v>21:0150</v>
      </c>
      <c r="E3389" t="s">
        <v>12904</v>
      </c>
      <c r="F3389" t="s">
        <v>12905</v>
      </c>
      <c r="H3389">
        <v>55.160451899999998</v>
      </c>
      <c r="I3389">
        <v>-129.7489842</v>
      </c>
      <c r="J3389" s="1" t="str">
        <f t="shared" si="550"/>
        <v>NGR bulk stream sediment</v>
      </c>
      <c r="K3389" s="1" t="str">
        <f t="shared" si="551"/>
        <v>&lt;177 micron (NGR)</v>
      </c>
      <c r="L3389">
        <v>46</v>
      </c>
      <c r="M3389" t="s">
        <v>68</v>
      </c>
      <c r="N3389">
        <v>880</v>
      </c>
      <c r="O3389">
        <v>8</v>
      </c>
    </row>
    <row r="3390" spans="1:15" hidden="1" x14ac:dyDescent="0.3">
      <c r="A3390" t="s">
        <v>12906</v>
      </c>
      <c r="B3390" t="s">
        <v>12907</v>
      </c>
      <c r="C3390" s="1" t="str">
        <f t="shared" si="545"/>
        <v>21:0458</v>
      </c>
      <c r="D3390" s="1" t="str">
        <f t="shared" si="549"/>
        <v>21:0150</v>
      </c>
      <c r="E3390" t="s">
        <v>12908</v>
      </c>
      <c r="F3390" t="s">
        <v>12909</v>
      </c>
      <c r="H3390">
        <v>55.138188399999997</v>
      </c>
      <c r="I3390">
        <v>-129.72943330000001</v>
      </c>
      <c r="J3390" s="1" t="str">
        <f t="shared" si="550"/>
        <v>NGR bulk stream sediment</v>
      </c>
      <c r="K3390" s="1" t="str">
        <f t="shared" si="551"/>
        <v>&lt;177 micron (NGR)</v>
      </c>
      <c r="L3390">
        <v>46</v>
      </c>
      <c r="M3390" t="s">
        <v>77</v>
      </c>
      <c r="N3390">
        <v>881</v>
      </c>
      <c r="O3390">
        <v>8</v>
      </c>
    </row>
    <row r="3391" spans="1:15" hidden="1" x14ac:dyDescent="0.3">
      <c r="A3391" t="s">
        <v>12910</v>
      </c>
      <c r="B3391" t="s">
        <v>12911</v>
      </c>
      <c r="C3391" s="1" t="str">
        <f t="shared" si="545"/>
        <v>21:0458</v>
      </c>
      <c r="D3391" s="1" t="str">
        <f t="shared" si="549"/>
        <v>21:0150</v>
      </c>
      <c r="E3391" t="s">
        <v>12912</v>
      </c>
      <c r="F3391" t="s">
        <v>12913</v>
      </c>
      <c r="H3391">
        <v>55.142184200000003</v>
      </c>
      <c r="I3391">
        <v>-129.7284392</v>
      </c>
      <c r="J3391" s="1" t="str">
        <f t="shared" si="550"/>
        <v>NGR bulk stream sediment</v>
      </c>
      <c r="K3391" s="1" t="str">
        <f t="shared" si="551"/>
        <v>&lt;177 micron (NGR)</v>
      </c>
      <c r="L3391">
        <v>46</v>
      </c>
      <c r="M3391" t="s">
        <v>82</v>
      </c>
      <c r="N3391">
        <v>882</v>
      </c>
      <c r="O3391">
        <v>11</v>
      </c>
    </row>
    <row r="3392" spans="1:15" hidden="1" x14ac:dyDescent="0.3">
      <c r="A3392" t="s">
        <v>12914</v>
      </c>
      <c r="B3392" t="s">
        <v>12915</v>
      </c>
      <c r="C3392" s="1" t="str">
        <f t="shared" si="545"/>
        <v>21:0458</v>
      </c>
      <c r="D3392" s="1" t="str">
        <f t="shared" si="549"/>
        <v>21:0150</v>
      </c>
      <c r="E3392" t="s">
        <v>12916</v>
      </c>
      <c r="F3392" t="s">
        <v>12917</v>
      </c>
      <c r="H3392">
        <v>55.125197900000003</v>
      </c>
      <c r="I3392">
        <v>-129.75509980000001</v>
      </c>
      <c r="J3392" s="1" t="str">
        <f t="shared" si="550"/>
        <v>NGR bulk stream sediment</v>
      </c>
      <c r="K3392" s="1" t="str">
        <f t="shared" si="551"/>
        <v>&lt;177 micron (NGR)</v>
      </c>
      <c r="L3392">
        <v>46</v>
      </c>
      <c r="M3392" t="s">
        <v>87</v>
      </c>
      <c r="N3392">
        <v>883</v>
      </c>
      <c r="O3392">
        <v>12</v>
      </c>
    </row>
    <row r="3393" spans="1:15" hidden="1" x14ac:dyDescent="0.3">
      <c r="A3393" t="s">
        <v>12918</v>
      </c>
      <c r="B3393" t="s">
        <v>12919</v>
      </c>
      <c r="C3393" s="1" t="str">
        <f t="shared" si="545"/>
        <v>21:0458</v>
      </c>
      <c r="D3393" s="1" t="str">
        <f t="shared" si="549"/>
        <v>21:0150</v>
      </c>
      <c r="E3393" t="s">
        <v>12920</v>
      </c>
      <c r="F3393" t="s">
        <v>12921</v>
      </c>
      <c r="H3393">
        <v>55.127844199999998</v>
      </c>
      <c r="I3393">
        <v>-129.7658127</v>
      </c>
      <c r="J3393" s="1" t="str">
        <f t="shared" si="550"/>
        <v>NGR bulk stream sediment</v>
      </c>
      <c r="K3393" s="1" t="str">
        <f t="shared" si="551"/>
        <v>&lt;177 micron (NGR)</v>
      </c>
      <c r="L3393">
        <v>46</v>
      </c>
      <c r="M3393" t="s">
        <v>92</v>
      </c>
      <c r="N3393">
        <v>884</v>
      </c>
      <c r="O3393">
        <v>8</v>
      </c>
    </row>
    <row r="3394" spans="1:15" hidden="1" x14ac:dyDescent="0.3">
      <c r="A3394" t="s">
        <v>12922</v>
      </c>
      <c r="B3394" t="s">
        <v>12923</v>
      </c>
      <c r="C3394" s="1" t="str">
        <f t="shared" si="545"/>
        <v>21:0458</v>
      </c>
      <c r="D3394" s="1" t="str">
        <f t="shared" si="549"/>
        <v>21:0150</v>
      </c>
      <c r="E3394" t="s">
        <v>12924</v>
      </c>
      <c r="F3394" t="s">
        <v>12925</v>
      </c>
      <c r="H3394">
        <v>55.116796899999997</v>
      </c>
      <c r="I3394">
        <v>-129.78453920000001</v>
      </c>
      <c r="J3394" s="1" t="str">
        <f t="shared" si="550"/>
        <v>NGR bulk stream sediment</v>
      </c>
      <c r="K3394" s="1" t="str">
        <f t="shared" si="551"/>
        <v>&lt;177 micron (NGR)</v>
      </c>
      <c r="L3394">
        <v>46</v>
      </c>
      <c r="M3394" t="s">
        <v>97</v>
      </c>
      <c r="N3394">
        <v>885</v>
      </c>
      <c r="O3394">
        <v>13</v>
      </c>
    </row>
    <row r="3395" spans="1:15" hidden="1" x14ac:dyDescent="0.3">
      <c r="A3395" t="s">
        <v>12926</v>
      </c>
      <c r="B3395" t="s">
        <v>12927</v>
      </c>
      <c r="C3395" s="1" t="str">
        <f t="shared" si="545"/>
        <v>21:0458</v>
      </c>
      <c r="D3395" s="1" t="str">
        <f t="shared" si="549"/>
        <v>21:0150</v>
      </c>
      <c r="E3395" t="s">
        <v>12928</v>
      </c>
      <c r="F3395" t="s">
        <v>12929</v>
      </c>
      <c r="H3395">
        <v>55.106119300000003</v>
      </c>
      <c r="I3395">
        <v>-129.78486340000001</v>
      </c>
      <c r="J3395" s="1" t="str">
        <f t="shared" si="550"/>
        <v>NGR bulk stream sediment</v>
      </c>
      <c r="K3395" s="1" t="str">
        <f t="shared" si="551"/>
        <v>&lt;177 micron (NGR)</v>
      </c>
      <c r="L3395">
        <v>46</v>
      </c>
      <c r="M3395" t="s">
        <v>102</v>
      </c>
      <c r="N3395">
        <v>886</v>
      </c>
      <c r="O3395">
        <v>9</v>
      </c>
    </row>
    <row r="3396" spans="1:15" hidden="1" x14ac:dyDescent="0.3">
      <c r="A3396" t="s">
        <v>12930</v>
      </c>
      <c r="B3396" t="s">
        <v>12931</v>
      </c>
      <c r="C3396" s="1" t="str">
        <f t="shared" si="545"/>
        <v>21:0458</v>
      </c>
      <c r="D3396" s="1" t="str">
        <f t="shared" si="549"/>
        <v>21:0150</v>
      </c>
      <c r="E3396" t="s">
        <v>12932</v>
      </c>
      <c r="F3396" t="s">
        <v>12933</v>
      </c>
      <c r="H3396">
        <v>55.105644699999999</v>
      </c>
      <c r="I3396">
        <v>-129.79421049999999</v>
      </c>
      <c r="J3396" s="1" t="str">
        <f t="shared" si="550"/>
        <v>NGR bulk stream sediment</v>
      </c>
      <c r="K3396" s="1" t="str">
        <f t="shared" si="551"/>
        <v>&lt;177 micron (NGR)</v>
      </c>
      <c r="L3396">
        <v>46</v>
      </c>
      <c r="M3396" t="s">
        <v>107</v>
      </c>
      <c r="N3396">
        <v>887</v>
      </c>
      <c r="O3396">
        <v>12</v>
      </c>
    </row>
    <row r="3397" spans="1:15" hidden="1" x14ac:dyDescent="0.3">
      <c r="A3397" t="s">
        <v>12934</v>
      </c>
      <c r="B3397" t="s">
        <v>12935</v>
      </c>
      <c r="C3397" s="1" t="str">
        <f t="shared" si="545"/>
        <v>21:0458</v>
      </c>
      <c r="D3397" s="1" t="str">
        <f t="shared" si="549"/>
        <v>21:0150</v>
      </c>
      <c r="E3397" t="s">
        <v>12936</v>
      </c>
      <c r="F3397" t="s">
        <v>12937</v>
      </c>
      <c r="H3397">
        <v>55.099861099999998</v>
      </c>
      <c r="I3397">
        <v>-129.78958309999999</v>
      </c>
      <c r="J3397" s="1" t="str">
        <f t="shared" si="550"/>
        <v>NGR bulk stream sediment</v>
      </c>
      <c r="K3397" s="1" t="str">
        <f t="shared" si="551"/>
        <v>&lt;177 micron (NGR)</v>
      </c>
      <c r="L3397">
        <v>46</v>
      </c>
      <c r="M3397" t="s">
        <v>112</v>
      </c>
      <c r="N3397">
        <v>888</v>
      </c>
      <c r="O3397">
        <v>17</v>
      </c>
    </row>
    <row r="3398" spans="1:15" hidden="1" x14ac:dyDescent="0.3">
      <c r="A3398" t="s">
        <v>12938</v>
      </c>
      <c r="B3398" t="s">
        <v>12939</v>
      </c>
      <c r="C3398" s="1" t="str">
        <f t="shared" si="545"/>
        <v>21:0458</v>
      </c>
      <c r="D3398" s="1" t="str">
        <f t="shared" si="549"/>
        <v>21:0150</v>
      </c>
      <c r="E3398" t="s">
        <v>12940</v>
      </c>
      <c r="F3398" t="s">
        <v>12941</v>
      </c>
      <c r="H3398">
        <v>55.0800099</v>
      </c>
      <c r="I3398">
        <v>-129.80867670000001</v>
      </c>
      <c r="J3398" s="1" t="str">
        <f t="shared" si="550"/>
        <v>NGR bulk stream sediment</v>
      </c>
      <c r="K3398" s="1" t="str">
        <f t="shared" si="551"/>
        <v>&lt;177 micron (NGR)</v>
      </c>
      <c r="L3398">
        <v>46</v>
      </c>
      <c r="M3398" t="s">
        <v>800</v>
      </c>
      <c r="N3398">
        <v>889</v>
      </c>
      <c r="O3398">
        <v>5</v>
      </c>
    </row>
    <row r="3399" spans="1:15" hidden="1" x14ac:dyDescent="0.3">
      <c r="A3399" t="s">
        <v>12942</v>
      </c>
      <c r="B3399" t="s">
        <v>12943</v>
      </c>
      <c r="C3399" s="1" t="str">
        <f t="shared" si="545"/>
        <v>21:0458</v>
      </c>
      <c r="D3399" s="1" t="str">
        <f t="shared" si="549"/>
        <v>21:0150</v>
      </c>
      <c r="E3399" t="s">
        <v>12944</v>
      </c>
      <c r="F3399" t="s">
        <v>12945</v>
      </c>
      <c r="H3399">
        <v>55.036503000000003</v>
      </c>
      <c r="I3399">
        <v>-129.87587250000001</v>
      </c>
      <c r="J3399" s="1" t="str">
        <f t="shared" si="550"/>
        <v>NGR bulk stream sediment</v>
      </c>
      <c r="K3399" s="1" t="str">
        <f t="shared" si="551"/>
        <v>&lt;177 micron (NGR)</v>
      </c>
      <c r="L3399">
        <v>47</v>
      </c>
      <c r="M3399" t="s">
        <v>19</v>
      </c>
      <c r="N3399">
        <v>890</v>
      </c>
      <c r="O3399">
        <v>12</v>
      </c>
    </row>
    <row r="3400" spans="1:15" hidden="1" x14ac:dyDescent="0.3">
      <c r="A3400" t="s">
        <v>12946</v>
      </c>
      <c r="B3400" t="s">
        <v>12947</v>
      </c>
      <c r="C3400" s="1" t="str">
        <f t="shared" si="545"/>
        <v>21:0458</v>
      </c>
      <c r="D3400" s="1" t="str">
        <f t="shared" si="549"/>
        <v>21:0150</v>
      </c>
      <c r="E3400" t="s">
        <v>12948</v>
      </c>
      <c r="F3400" t="s">
        <v>12949</v>
      </c>
      <c r="H3400">
        <v>55.076925299999999</v>
      </c>
      <c r="I3400">
        <v>-129.83533199999999</v>
      </c>
      <c r="J3400" s="1" t="str">
        <f t="shared" si="550"/>
        <v>NGR bulk stream sediment</v>
      </c>
      <c r="K3400" s="1" t="str">
        <f t="shared" si="551"/>
        <v>&lt;177 micron (NGR)</v>
      </c>
      <c r="L3400">
        <v>47</v>
      </c>
      <c r="M3400" t="s">
        <v>38</v>
      </c>
      <c r="N3400">
        <v>891</v>
      </c>
      <c r="O3400">
        <v>8</v>
      </c>
    </row>
    <row r="3401" spans="1:15" hidden="1" x14ac:dyDescent="0.3">
      <c r="A3401" t="s">
        <v>12950</v>
      </c>
      <c r="B3401" t="s">
        <v>12951</v>
      </c>
      <c r="C3401" s="1" t="str">
        <f t="shared" si="545"/>
        <v>21:0458</v>
      </c>
      <c r="D3401" s="1" t="str">
        <f t="shared" si="549"/>
        <v>21:0150</v>
      </c>
      <c r="E3401" t="s">
        <v>12952</v>
      </c>
      <c r="F3401" t="s">
        <v>12953</v>
      </c>
      <c r="H3401">
        <v>55.068953700000002</v>
      </c>
      <c r="I3401">
        <v>-129.8341169</v>
      </c>
      <c r="J3401" s="1" t="str">
        <f t="shared" si="550"/>
        <v>NGR bulk stream sediment</v>
      </c>
      <c r="K3401" s="1" t="str">
        <f t="shared" si="551"/>
        <v>&lt;177 micron (NGR)</v>
      </c>
      <c r="L3401">
        <v>47</v>
      </c>
      <c r="M3401" t="s">
        <v>43</v>
      </c>
      <c r="N3401">
        <v>892</v>
      </c>
      <c r="O3401">
        <v>3</v>
      </c>
    </row>
    <row r="3402" spans="1:15" hidden="1" x14ac:dyDescent="0.3">
      <c r="A3402" t="s">
        <v>12954</v>
      </c>
      <c r="B3402" t="s">
        <v>12955</v>
      </c>
      <c r="C3402" s="1" t="str">
        <f t="shared" si="545"/>
        <v>21:0458</v>
      </c>
      <c r="D3402" s="1" t="str">
        <f t="shared" si="549"/>
        <v>21:0150</v>
      </c>
      <c r="E3402" t="s">
        <v>12956</v>
      </c>
      <c r="F3402" t="s">
        <v>12957</v>
      </c>
      <c r="H3402">
        <v>55.069767599999999</v>
      </c>
      <c r="I3402">
        <v>-129.84498489999999</v>
      </c>
      <c r="J3402" s="1" t="str">
        <f t="shared" si="550"/>
        <v>NGR bulk stream sediment</v>
      </c>
      <c r="K3402" s="1" t="str">
        <f t="shared" si="551"/>
        <v>&lt;177 micron (NGR)</v>
      </c>
      <c r="L3402">
        <v>47</v>
      </c>
      <c r="M3402" t="s">
        <v>48</v>
      </c>
      <c r="N3402">
        <v>893</v>
      </c>
      <c r="O3402">
        <v>7</v>
      </c>
    </row>
    <row r="3403" spans="1:15" hidden="1" x14ac:dyDescent="0.3">
      <c r="A3403" t="s">
        <v>12958</v>
      </c>
      <c r="B3403" t="s">
        <v>12959</v>
      </c>
      <c r="C3403" s="1" t="str">
        <f t="shared" si="545"/>
        <v>21:0458</v>
      </c>
      <c r="D3403" s="1" t="str">
        <f t="shared" si="549"/>
        <v>21:0150</v>
      </c>
      <c r="E3403" t="s">
        <v>12960</v>
      </c>
      <c r="F3403" t="s">
        <v>12961</v>
      </c>
      <c r="H3403">
        <v>55.055864800000002</v>
      </c>
      <c r="I3403">
        <v>-129.84251649999999</v>
      </c>
      <c r="J3403" s="1" t="str">
        <f t="shared" si="550"/>
        <v>NGR bulk stream sediment</v>
      </c>
      <c r="K3403" s="1" t="str">
        <f t="shared" si="551"/>
        <v>&lt;177 micron (NGR)</v>
      </c>
      <c r="L3403">
        <v>47</v>
      </c>
      <c r="M3403" t="s">
        <v>53</v>
      </c>
      <c r="N3403">
        <v>894</v>
      </c>
      <c r="O3403">
        <v>11</v>
      </c>
    </row>
    <row r="3404" spans="1:15" hidden="1" x14ac:dyDescent="0.3">
      <c r="A3404" t="s">
        <v>12962</v>
      </c>
      <c r="B3404" t="s">
        <v>12963</v>
      </c>
      <c r="C3404" s="1" t="str">
        <f t="shared" si="545"/>
        <v>21:0458</v>
      </c>
      <c r="D3404" s="1" t="str">
        <f t="shared" si="549"/>
        <v>21:0150</v>
      </c>
      <c r="E3404" t="s">
        <v>12964</v>
      </c>
      <c r="F3404" t="s">
        <v>12965</v>
      </c>
      <c r="H3404">
        <v>55.044198700000003</v>
      </c>
      <c r="I3404">
        <v>-129.86425729999999</v>
      </c>
      <c r="J3404" s="1" t="str">
        <f t="shared" si="550"/>
        <v>NGR bulk stream sediment</v>
      </c>
      <c r="K3404" s="1" t="str">
        <f t="shared" si="551"/>
        <v>&lt;177 micron (NGR)</v>
      </c>
      <c r="L3404">
        <v>47</v>
      </c>
      <c r="M3404" t="s">
        <v>58</v>
      </c>
      <c r="N3404">
        <v>895</v>
      </c>
      <c r="O3404">
        <v>12</v>
      </c>
    </row>
    <row r="3405" spans="1:15" hidden="1" x14ac:dyDescent="0.3">
      <c r="A3405" t="s">
        <v>12966</v>
      </c>
      <c r="B3405" t="s">
        <v>12967</v>
      </c>
      <c r="C3405" s="1" t="str">
        <f t="shared" si="545"/>
        <v>21:0458</v>
      </c>
      <c r="D3405" s="1" t="str">
        <f t="shared" si="549"/>
        <v>21:0150</v>
      </c>
      <c r="E3405" t="s">
        <v>12944</v>
      </c>
      <c r="F3405" t="s">
        <v>12968</v>
      </c>
      <c r="H3405">
        <v>55.036503000000003</v>
      </c>
      <c r="I3405">
        <v>-129.87587250000001</v>
      </c>
      <c r="J3405" s="1" t="str">
        <f t="shared" si="550"/>
        <v>NGR bulk stream sediment</v>
      </c>
      <c r="K3405" s="1" t="str">
        <f t="shared" si="551"/>
        <v>&lt;177 micron (NGR)</v>
      </c>
      <c r="L3405">
        <v>47</v>
      </c>
      <c r="M3405" t="s">
        <v>72</v>
      </c>
      <c r="N3405">
        <v>896</v>
      </c>
      <c r="O3405">
        <v>8</v>
      </c>
    </row>
    <row r="3406" spans="1:15" hidden="1" x14ac:dyDescent="0.3">
      <c r="A3406" t="s">
        <v>12969</v>
      </c>
      <c r="B3406" t="s">
        <v>12970</v>
      </c>
      <c r="C3406" s="1" t="str">
        <f t="shared" ref="C3406:C3469" si="552">HYPERLINK("https://geochem.nrcan.gc.ca/cdogs/content/bdl/bdl210458_e.htm", "21:0458")</f>
        <v>21:0458</v>
      </c>
      <c r="D3406" s="1" t="str">
        <f t="shared" si="549"/>
        <v>21:0150</v>
      </c>
      <c r="E3406" t="s">
        <v>12971</v>
      </c>
      <c r="F3406" t="s">
        <v>12972</v>
      </c>
      <c r="H3406">
        <v>55.039279700000002</v>
      </c>
      <c r="I3406">
        <v>-129.8844915</v>
      </c>
      <c r="J3406" s="1" t="str">
        <f t="shared" si="550"/>
        <v>NGR bulk stream sediment</v>
      </c>
      <c r="K3406" s="1" t="str">
        <f t="shared" si="551"/>
        <v>&lt;177 micron (NGR)</v>
      </c>
      <c r="L3406">
        <v>47</v>
      </c>
      <c r="M3406" t="s">
        <v>24</v>
      </c>
      <c r="N3406">
        <v>897</v>
      </c>
      <c r="O3406">
        <v>16</v>
      </c>
    </row>
    <row r="3407" spans="1:15" hidden="1" x14ac:dyDescent="0.3">
      <c r="A3407" t="s">
        <v>12973</v>
      </c>
      <c r="B3407" t="s">
        <v>12974</v>
      </c>
      <c r="C3407" s="1" t="str">
        <f t="shared" si="552"/>
        <v>21:0458</v>
      </c>
      <c r="D3407" s="1" t="str">
        <f t="shared" si="549"/>
        <v>21:0150</v>
      </c>
      <c r="E3407" t="s">
        <v>12971</v>
      </c>
      <c r="F3407" t="s">
        <v>12975</v>
      </c>
      <c r="H3407">
        <v>55.039279700000002</v>
      </c>
      <c r="I3407">
        <v>-129.8844915</v>
      </c>
      <c r="J3407" s="1" t="str">
        <f t="shared" si="550"/>
        <v>NGR bulk stream sediment</v>
      </c>
      <c r="K3407" s="1" t="str">
        <f t="shared" si="551"/>
        <v>&lt;177 micron (NGR)</v>
      </c>
      <c r="L3407">
        <v>47</v>
      </c>
      <c r="M3407" t="s">
        <v>28</v>
      </c>
      <c r="N3407">
        <v>898</v>
      </c>
      <c r="O3407">
        <v>12</v>
      </c>
    </row>
    <row r="3408" spans="1:15" hidden="1" x14ac:dyDescent="0.3">
      <c r="A3408" t="s">
        <v>12976</v>
      </c>
      <c r="B3408" t="s">
        <v>12977</v>
      </c>
      <c r="C3408" s="1" t="str">
        <f t="shared" si="552"/>
        <v>21:0458</v>
      </c>
      <c r="D3408" s="1" t="str">
        <f t="shared" si="549"/>
        <v>21:0150</v>
      </c>
      <c r="E3408" t="s">
        <v>12978</v>
      </c>
      <c r="F3408" t="s">
        <v>12979</v>
      </c>
      <c r="H3408">
        <v>55.033946399999998</v>
      </c>
      <c r="I3408">
        <v>-129.89357279999999</v>
      </c>
      <c r="J3408" s="1" t="str">
        <f t="shared" si="550"/>
        <v>NGR bulk stream sediment</v>
      </c>
      <c r="K3408" s="1" t="str">
        <f t="shared" si="551"/>
        <v>&lt;177 micron (NGR)</v>
      </c>
      <c r="L3408">
        <v>47</v>
      </c>
      <c r="M3408" t="s">
        <v>63</v>
      </c>
      <c r="N3408">
        <v>899</v>
      </c>
      <c r="O3408">
        <v>6</v>
      </c>
    </row>
    <row r="3409" spans="1:15" hidden="1" x14ac:dyDescent="0.3">
      <c r="A3409" t="s">
        <v>12980</v>
      </c>
      <c r="B3409" t="s">
        <v>12981</v>
      </c>
      <c r="C3409" s="1" t="str">
        <f t="shared" si="552"/>
        <v>21:0458</v>
      </c>
      <c r="D3409" s="1" t="str">
        <f t="shared" si="549"/>
        <v>21:0150</v>
      </c>
      <c r="E3409" t="s">
        <v>12982</v>
      </c>
      <c r="F3409" t="s">
        <v>12983</v>
      </c>
      <c r="H3409">
        <v>55.028910600000003</v>
      </c>
      <c r="I3409">
        <v>-129.88915919999999</v>
      </c>
      <c r="J3409" s="1" t="str">
        <f t="shared" si="550"/>
        <v>NGR bulk stream sediment</v>
      </c>
      <c r="K3409" s="1" t="str">
        <f t="shared" si="551"/>
        <v>&lt;177 micron (NGR)</v>
      </c>
      <c r="L3409">
        <v>47</v>
      </c>
      <c r="M3409" t="s">
        <v>68</v>
      </c>
      <c r="N3409">
        <v>900</v>
      </c>
      <c r="O3409">
        <v>7</v>
      </c>
    </row>
    <row r="3410" spans="1:15" hidden="1" x14ac:dyDescent="0.3">
      <c r="A3410" t="s">
        <v>12984</v>
      </c>
      <c r="B3410" t="s">
        <v>12985</v>
      </c>
      <c r="C3410" s="1" t="str">
        <f t="shared" si="552"/>
        <v>21:0458</v>
      </c>
      <c r="D3410" s="1" t="str">
        <f t="shared" si="549"/>
        <v>21:0150</v>
      </c>
      <c r="E3410" t="s">
        <v>12986</v>
      </c>
      <c r="F3410" t="s">
        <v>12987</v>
      </c>
      <c r="H3410">
        <v>55.065830400000003</v>
      </c>
      <c r="I3410">
        <v>-129.95457740000001</v>
      </c>
      <c r="J3410" s="1" t="str">
        <f t="shared" si="550"/>
        <v>NGR bulk stream sediment</v>
      </c>
      <c r="K3410" s="1" t="str">
        <f t="shared" si="551"/>
        <v>&lt;177 micron (NGR)</v>
      </c>
      <c r="L3410">
        <v>47</v>
      </c>
      <c r="M3410" t="s">
        <v>77</v>
      </c>
      <c r="N3410">
        <v>901</v>
      </c>
      <c r="O3410">
        <v>10</v>
      </c>
    </row>
    <row r="3411" spans="1:15" hidden="1" x14ac:dyDescent="0.3">
      <c r="A3411" t="s">
        <v>12988</v>
      </c>
      <c r="B3411" t="s">
        <v>12989</v>
      </c>
      <c r="C3411" s="1" t="str">
        <f t="shared" si="552"/>
        <v>21:0458</v>
      </c>
      <c r="D3411" s="1" t="str">
        <f t="shared" si="549"/>
        <v>21:0150</v>
      </c>
      <c r="E3411" t="s">
        <v>12990</v>
      </c>
      <c r="F3411" t="s">
        <v>12991</v>
      </c>
      <c r="H3411">
        <v>55.076276900000003</v>
      </c>
      <c r="I3411">
        <v>-129.93689430000001</v>
      </c>
      <c r="J3411" s="1" t="str">
        <f t="shared" si="550"/>
        <v>NGR bulk stream sediment</v>
      </c>
      <c r="K3411" s="1" t="str">
        <f t="shared" si="551"/>
        <v>&lt;177 micron (NGR)</v>
      </c>
      <c r="L3411">
        <v>47</v>
      </c>
      <c r="M3411" t="s">
        <v>82</v>
      </c>
      <c r="N3411">
        <v>902</v>
      </c>
      <c r="O3411">
        <v>8</v>
      </c>
    </row>
    <row r="3412" spans="1:15" hidden="1" x14ac:dyDescent="0.3">
      <c r="A3412" t="s">
        <v>12992</v>
      </c>
      <c r="B3412" t="s">
        <v>12993</v>
      </c>
      <c r="C3412" s="1" t="str">
        <f t="shared" si="552"/>
        <v>21:0458</v>
      </c>
      <c r="D3412" s="1" t="str">
        <f t="shared" si="549"/>
        <v>21:0150</v>
      </c>
      <c r="E3412" t="s">
        <v>12994</v>
      </c>
      <c r="F3412" t="s">
        <v>12995</v>
      </c>
      <c r="H3412">
        <v>55.080182299999997</v>
      </c>
      <c r="I3412">
        <v>-129.93969530000001</v>
      </c>
      <c r="J3412" s="1" t="str">
        <f t="shared" si="550"/>
        <v>NGR bulk stream sediment</v>
      </c>
      <c r="K3412" s="1" t="str">
        <f t="shared" si="551"/>
        <v>&lt;177 micron (NGR)</v>
      </c>
      <c r="L3412">
        <v>47</v>
      </c>
      <c r="M3412" t="s">
        <v>87</v>
      </c>
      <c r="N3412">
        <v>903</v>
      </c>
      <c r="O3412">
        <v>9</v>
      </c>
    </row>
    <row r="3413" spans="1:15" hidden="1" x14ac:dyDescent="0.3">
      <c r="A3413" t="s">
        <v>12996</v>
      </c>
      <c r="B3413" t="s">
        <v>12997</v>
      </c>
      <c r="C3413" s="1" t="str">
        <f t="shared" si="552"/>
        <v>21:0458</v>
      </c>
      <c r="D3413" s="1" t="str">
        <f t="shared" si="549"/>
        <v>21:0150</v>
      </c>
      <c r="E3413" t="s">
        <v>12998</v>
      </c>
      <c r="F3413" t="s">
        <v>12999</v>
      </c>
      <c r="H3413">
        <v>55.122198599999997</v>
      </c>
      <c r="I3413">
        <v>-129.87084669999999</v>
      </c>
      <c r="J3413" s="1" t="str">
        <f t="shared" si="550"/>
        <v>NGR bulk stream sediment</v>
      </c>
      <c r="K3413" s="1" t="str">
        <f t="shared" si="551"/>
        <v>&lt;177 micron (NGR)</v>
      </c>
      <c r="L3413">
        <v>47</v>
      </c>
      <c r="M3413" t="s">
        <v>92</v>
      </c>
      <c r="N3413">
        <v>904</v>
      </c>
      <c r="O3413">
        <v>8</v>
      </c>
    </row>
    <row r="3414" spans="1:15" hidden="1" x14ac:dyDescent="0.3">
      <c r="A3414" t="s">
        <v>13000</v>
      </c>
      <c r="B3414" t="s">
        <v>13001</v>
      </c>
      <c r="C3414" s="1" t="str">
        <f t="shared" si="552"/>
        <v>21:0458</v>
      </c>
      <c r="D3414" s="1" t="str">
        <f t="shared" si="549"/>
        <v>21:0150</v>
      </c>
      <c r="E3414" t="s">
        <v>13002</v>
      </c>
      <c r="F3414" t="s">
        <v>13003</v>
      </c>
      <c r="H3414">
        <v>55.129756399999998</v>
      </c>
      <c r="I3414">
        <v>-129.855737</v>
      </c>
      <c r="J3414" s="1" t="str">
        <f t="shared" si="550"/>
        <v>NGR bulk stream sediment</v>
      </c>
      <c r="K3414" s="1" t="str">
        <f t="shared" si="551"/>
        <v>&lt;177 micron (NGR)</v>
      </c>
      <c r="L3414">
        <v>47</v>
      </c>
      <c r="M3414" t="s">
        <v>97</v>
      </c>
      <c r="N3414">
        <v>905</v>
      </c>
      <c r="O3414">
        <v>16</v>
      </c>
    </row>
    <row r="3415" spans="1:15" hidden="1" x14ac:dyDescent="0.3">
      <c r="A3415" t="s">
        <v>13004</v>
      </c>
      <c r="B3415" t="s">
        <v>13005</v>
      </c>
      <c r="C3415" s="1" t="str">
        <f t="shared" si="552"/>
        <v>21:0458</v>
      </c>
      <c r="D3415" s="1" t="str">
        <f t="shared" si="549"/>
        <v>21:0150</v>
      </c>
      <c r="E3415" t="s">
        <v>13006</v>
      </c>
      <c r="F3415" t="s">
        <v>13007</v>
      </c>
      <c r="H3415">
        <v>55.143931700000003</v>
      </c>
      <c r="I3415">
        <v>-129.8462509</v>
      </c>
      <c r="J3415" s="1" t="str">
        <f t="shared" si="550"/>
        <v>NGR bulk stream sediment</v>
      </c>
      <c r="K3415" s="1" t="str">
        <f t="shared" si="551"/>
        <v>&lt;177 micron (NGR)</v>
      </c>
      <c r="L3415">
        <v>47</v>
      </c>
      <c r="M3415" t="s">
        <v>102</v>
      </c>
      <c r="N3415">
        <v>906</v>
      </c>
      <c r="O3415">
        <v>10</v>
      </c>
    </row>
    <row r="3416" spans="1:15" hidden="1" x14ac:dyDescent="0.3">
      <c r="A3416" t="s">
        <v>13008</v>
      </c>
      <c r="B3416" t="s">
        <v>13009</v>
      </c>
      <c r="C3416" s="1" t="str">
        <f t="shared" si="552"/>
        <v>21:0458</v>
      </c>
      <c r="D3416" s="1" t="str">
        <f t="shared" si="549"/>
        <v>21:0150</v>
      </c>
      <c r="E3416" t="s">
        <v>13010</v>
      </c>
      <c r="F3416" t="s">
        <v>13011</v>
      </c>
      <c r="H3416">
        <v>55.154398700000002</v>
      </c>
      <c r="I3416">
        <v>-129.83100039999999</v>
      </c>
      <c r="J3416" s="1" t="str">
        <f t="shared" si="550"/>
        <v>NGR bulk stream sediment</v>
      </c>
      <c r="K3416" s="1" t="str">
        <f t="shared" si="551"/>
        <v>&lt;177 micron (NGR)</v>
      </c>
      <c r="L3416">
        <v>47</v>
      </c>
      <c r="M3416" t="s">
        <v>107</v>
      </c>
      <c r="N3416">
        <v>907</v>
      </c>
      <c r="O3416">
        <v>11</v>
      </c>
    </row>
    <row r="3417" spans="1:15" hidden="1" x14ac:dyDescent="0.3">
      <c r="A3417" t="s">
        <v>13012</v>
      </c>
      <c r="B3417" t="s">
        <v>13013</v>
      </c>
      <c r="C3417" s="1" t="str">
        <f t="shared" si="552"/>
        <v>21:0458</v>
      </c>
      <c r="D3417" s="1" t="str">
        <f t="shared" si="549"/>
        <v>21:0150</v>
      </c>
      <c r="E3417" t="s">
        <v>13014</v>
      </c>
      <c r="F3417" t="s">
        <v>13015</v>
      </c>
      <c r="H3417">
        <v>55.165409199999999</v>
      </c>
      <c r="I3417">
        <v>-129.81744800000001</v>
      </c>
      <c r="J3417" s="1" t="str">
        <f t="shared" si="550"/>
        <v>NGR bulk stream sediment</v>
      </c>
      <c r="K3417" s="1" t="str">
        <f t="shared" si="551"/>
        <v>&lt;177 micron (NGR)</v>
      </c>
      <c r="L3417">
        <v>47</v>
      </c>
      <c r="M3417" t="s">
        <v>112</v>
      </c>
      <c r="N3417">
        <v>908</v>
      </c>
      <c r="O3417">
        <v>10</v>
      </c>
    </row>
    <row r="3418" spans="1:15" hidden="1" x14ac:dyDescent="0.3">
      <c r="A3418" t="s">
        <v>13016</v>
      </c>
      <c r="B3418" t="s">
        <v>13017</v>
      </c>
      <c r="C3418" s="1" t="str">
        <f t="shared" si="552"/>
        <v>21:0458</v>
      </c>
      <c r="D3418" s="1" t="str">
        <f>HYPERLINK("https://geochem.nrcan.gc.ca/cdogs/content/svy/svy_e.htm", "")</f>
        <v/>
      </c>
      <c r="G3418" s="1" t="str">
        <f>HYPERLINK("https://geochem.nrcan.gc.ca/cdogs/content/cr_/cr_00121_e.htm", "121")</f>
        <v>121</v>
      </c>
      <c r="J3418" t="s">
        <v>31</v>
      </c>
      <c r="K3418" t="s">
        <v>32</v>
      </c>
      <c r="L3418">
        <v>47</v>
      </c>
      <c r="M3418" t="s">
        <v>33</v>
      </c>
      <c r="N3418">
        <v>909</v>
      </c>
      <c r="O3418">
        <v>3</v>
      </c>
    </row>
    <row r="3419" spans="1:15" hidden="1" x14ac:dyDescent="0.3">
      <c r="A3419" t="s">
        <v>13018</v>
      </c>
      <c r="B3419" t="s">
        <v>13019</v>
      </c>
      <c r="C3419" s="1" t="str">
        <f t="shared" si="552"/>
        <v>21:0458</v>
      </c>
      <c r="D3419" s="1" t="str">
        <f t="shared" ref="D3419:D3433" si="553">HYPERLINK("https://geochem.nrcan.gc.ca/cdogs/content/svy/svy210150_e.htm", "21:0150")</f>
        <v>21:0150</v>
      </c>
      <c r="E3419" t="s">
        <v>13020</v>
      </c>
      <c r="F3419" t="s">
        <v>13021</v>
      </c>
      <c r="H3419">
        <v>55.295087199999998</v>
      </c>
      <c r="I3419">
        <v>-129.21685249999999</v>
      </c>
      <c r="J3419" s="1" t="str">
        <f t="shared" ref="J3419:J3433" si="554">HYPERLINK("https://geochem.nrcan.gc.ca/cdogs/content/kwd/kwd020030_e.htm", "NGR bulk stream sediment")</f>
        <v>NGR bulk stream sediment</v>
      </c>
      <c r="K3419" s="1" t="str">
        <f t="shared" ref="K3419:K3433" si="555">HYPERLINK("https://geochem.nrcan.gc.ca/cdogs/content/kwd/kwd080006_e.htm", "&lt;177 micron (NGR)")</f>
        <v>&lt;177 micron (NGR)</v>
      </c>
      <c r="L3419">
        <v>48</v>
      </c>
      <c r="M3419" t="s">
        <v>19</v>
      </c>
      <c r="N3419">
        <v>910</v>
      </c>
      <c r="O3419">
        <v>2</v>
      </c>
    </row>
    <row r="3420" spans="1:15" hidden="1" x14ac:dyDescent="0.3">
      <c r="A3420" t="s">
        <v>13022</v>
      </c>
      <c r="B3420" t="s">
        <v>13023</v>
      </c>
      <c r="C3420" s="1" t="str">
        <f t="shared" si="552"/>
        <v>21:0458</v>
      </c>
      <c r="D3420" s="1" t="str">
        <f t="shared" si="553"/>
        <v>21:0150</v>
      </c>
      <c r="E3420" t="s">
        <v>13024</v>
      </c>
      <c r="F3420" t="s">
        <v>13025</v>
      </c>
      <c r="H3420">
        <v>55.162493599999998</v>
      </c>
      <c r="I3420">
        <v>-129.81806330000001</v>
      </c>
      <c r="J3420" s="1" t="str">
        <f t="shared" si="554"/>
        <v>NGR bulk stream sediment</v>
      </c>
      <c r="K3420" s="1" t="str">
        <f t="shared" si="555"/>
        <v>&lt;177 micron (NGR)</v>
      </c>
      <c r="L3420">
        <v>48</v>
      </c>
      <c r="M3420" t="s">
        <v>38</v>
      </c>
      <c r="N3420">
        <v>911</v>
      </c>
      <c r="O3420">
        <v>10</v>
      </c>
    </row>
    <row r="3421" spans="1:15" hidden="1" x14ac:dyDescent="0.3">
      <c r="A3421" t="s">
        <v>13026</v>
      </c>
      <c r="B3421" t="s">
        <v>13027</v>
      </c>
      <c r="C3421" s="1" t="str">
        <f t="shared" si="552"/>
        <v>21:0458</v>
      </c>
      <c r="D3421" s="1" t="str">
        <f t="shared" si="553"/>
        <v>21:0150</v>
      </c>
      <c r="E3421" t="s">
        <v>13028</v>
      </c>
      <c r="F3421" t="s">
        <v>13029</v>
      </c>
      <c r="H3421">
        <v>55.1940271</v>
      </c>
      <c r="I3421">
        <v>-129.7670463</v>
      </c>
      <c r="J3421" s="1" t="str">
        <f t="shared" si="554"/>
        <v>NGR bulk stream sediment</v>
      </c>
      <c r="K3421" s="1" t="str">
        <f t="shared" si="555"/>
        <v>&lt;177 micron (NGR)</v>
      </c>
      <c r="L3421">
        <v>48</v>
      </c>
      <c r="M3421" t="s">
        <v>43</v>
      </c>
      <c r="N3421">
        <v>912</v>
      </c>
      <c r="O3421">
        <v>9</v>
      </c>
    </row>
    <row r="3422" spans="1:15" hidden="1" x14ac:dyDescent="0.3">
      <c r="A3422" t="s">
        <v>13030</v>
      </c>
      <c r="B3422" t="s">
        <v>13031</v>
      </c>
      <c r="C3422" s="1" t="str">
        <f t="shared" si="552"/>
        <v>21:0458</v>
      </c>
      <c r="D3422" s="1" t="str">
        <f t="shared" si="553"/>
        <v>21:0150</v>
      </c>
      <c r="E3422" t="s">
        <v>13032</v>
      </c>
      <c r="F3422" t="s">
        <v>13033</v>
      </c>
      <c r="H3422">
        <v>55.193223400000001</v>
      </c>
      <c r="I3422">
        <v>-129.76054400000001</v>
      </c>
      <c r="J3422" s="1" t="str">
        <f t="shared" si="554"/>
        <v>NGR bulk stream sediment</v>
      </c>
      <c r="K3422" s="1" t="str">
        <f t="shared" si="555"/>
        <v>&lt;177 micron (NGR)</v>
      </c>
      <c r="L3422">
        <v>48</v>
      </c>
      <c r="M3422" t="s">
        <v>48</v>
      </c>
      <c r="N3422">
        <v>913</v>
      </c>
      <c r="O3422">
        <v>11</v>
      </c>
    </row>
    <row r="3423" spans="1:15" hidden="1" x14ac:dyDescent="0.3">
      <c r="A3423" t="s">
        <v>13034</v>
      </c>
      <c r="B3423" t="s">
        <v>13035</v>
      </c>
      <c r="C3423" s="1" t="str">
        <f t="shared" si="552"/>
        <v>21:0458</v>
      </c>
      <c r="D3423" s="1" t="str">
        <f t="shared" si="553"/>
        <v>21:0150</v>
      </c>
      <c r="E3423" t="s">
        <v>13036</v>
      </c>
      <c r="F3423" t="s">
        <v>13037</v>
      </c>
      <c r="H3423">
        <v>55.210934999999999</v>
      </c>
      <c r="I3423">
        <v>-129.75041479999999</v>
      </c>
      <c r="J3423" s="1" t="str">
        <f t="shared" si="554"/>
        <v>NGR bulk stream sediment</v>
      </c>
      <c r="K3423" s="1" t="str">
        <f t="shared" si="555"/>
        <v>&lt;177 micron (NGR)</v>
      </c>
      <c r="L3423">
        <v>48</v>
      </c>
      <c r="M3423" t="s">
        <v>53</v>
      </c>
      <c r="N3423">
        <v>914</v>
      </c>
      <c r="O3423">
        <v>21</v>
      </c>
    </row>
    <row r="3424" spans="1:15" hidden="1" x14ac:dyDescent="0.3">
      <c r="A3424" t="s">
        <v>13038</v>
      </c>
      <c r="B3424" t="s">
        <v>13039</v>
      </c>
      <c r="C3424" s="1" t="str">
        <f t="shared" si="552"/>
        <v>21:0458</v>
      </c>
      <c r="D3424" s="1" t="str">
        <f t="shared" si="553"/>
        <v>21:0150</v>
      </c>
      <c r="E3424" t="s">
        <v>13040</v>
      </c>
      <c r="F3424" t="s">
        <v>13041</v>
      </c>
      <c r="H3424">
        <v>55.214715400000003</v>
      </c>
      <c r="I3424">
        <v>-129.75518450000001</v>
      </c>
      <c r="J3424" s="1" t="str">
        <f t="shared" si="554"/>
        <v>NGR bulk stream sediment</v>
      </c>
      <c r="K3424" s="1" t="str">
        <f t="shared" si="555"/>
        <v>&lt;177 micron (NGR)</v>
      </c>
      <c r="L3424">
        <v>48</v>
      </c>
      <c r="M3424" t="s">
        <v>58</v>
      </c>
      <c r="N3424">
        <v>915</v>
      </c>
      <c r="O3424">
        <v>20</v>
      </c>
    </row>
    <row r="3425" spans="1:15" hidden="1" x14ac:dyDescent="0.3">
      <c r="A3425" t="s">
        <v>13042</v>
      </c>
      <c r="B3425" t="s">
        <v>13043</v>
      </c>
      <c r="C3425" s="1" t="str">
        <f t="shared" si="552"/>
        <v>21:0458</v>
      </c>
      <c r="D3425" s="1" t="str">
        <f t="shared" si="553"/>
        <v>21:0150</v>
      </c>
      <c r="E3425" t="s">
        <v>13044</v>
      </c>
      <c r="F3425" t="s">
        <v>13045</v>
      </c>
      <c r="H3425">
        <v>55.218117800000002</v>
      </c>
      <c r="I3425">
        <v>-129.70060269999999</v>
      </c>
      <c r="J3425" s="1" t="str">
        <f t="shared" si="554"/>
        <v>NGR bulk stream sediment</v>
      </c>
      <c r="K3425" s="1" t="str">
        <f t="shared" si="555"/>
        <v>&lt;177 micron (NGR)</v>
      </c>
      <c r="L3425">
        <v>48</v>
      </c>
      <c r="M3425" t="s">
        <v>24</v>
      </c>
      <c r="N3425">
        <v>916</v>
      </c>
      <c r="O3425">
        <v>14</v>
      </c>
    </row>
    <row r="3426" spans="1:15" hidden="1" x14ac:dyDescent="0.3">
      <c r="A3426" t="s">
        <v>13046</v>
      </c>
      <c r="B3426" t="s">
        <v>13047</v>
      </c>
      <c r="C3426" s="1" t="str">
        <f t="shared" si="552"/>
        <v>21:0458</v>
      </c>
      <c r="D3426" s="1" t="str">
        <f t="shared" si="553"/>
        <v>21:0150</v>
      </c>
      <c r="E3426" t="s">
        <v>13044</v>
      </c>
      <c r="F3426" t="s">
        <v>13048</v>
      </c>
      <c r="H3426">
        <v>55.218117800000002</v>
      </c>
      <c r="I3426">
        <v>-129.70060269999999</v>
      </c>
      <c r="J3426" s="1" t="str">
        <f t="shared" si="554"/>
        <v>NGR bulk stream sediment</v>
      </c>
      <c r="K3426" s="1" t="str">
        <f t="shared" si="555"/>
        <v>&lt;177 micron (NGR)</v>
      </c>
      <c r="L3426">
        <v>48</v>
      </c>
      <c r="M3426" t="s">
        <v>28</v>
      </c>
      <c r="N3426">
        <v>917</v>
      </c>
      <c r="O3426">
        <v>10</v>
      </c>
    </row>
    <row r="3427" spans="1:15" hidden="1" x14ac:dyDescent="0.3">
      <c r="A3427" t="s">
        <v>13049</v>
      </c>
      <c r="B3427" t="s">
        <v>13050</v>
      </c>
      <c r="C3427" s="1" t="str">
        <f t="shared" si="552"/>
        <v>21:0458</v>
      </c>
      <c r="D3427" s="1" t="str">
        <f t="shared" si="553"/>
        <v>21:0150</v>
      </c>
      <c r="E3427" t="s">
        <v>13051</v>
      </c>
      <c r="F3427" t="s">
        <v>13052</v>
      </c>
      <c r="H3427">
        <v>55.367610900000003</v>
      </c>
      <c r="I3427">
        <v>-129.04102889999999</v>
      </c>
      <c r="J3427" s="1" t="str">
        <f t="shared" si="554"/>
        <v>NGR bulk stream sediment</v>
      </c>
      <c r="K3427" s="1" t="str">
        <f t="shared" si="555"/>
        <v>&lt;177 micron (NGR)</v>
      </c>
      <c r="L3427">
        <v>48</v>
      </c>
      <c r="M3427" t="s">
        <v>63</v>
      </c>
      <c r="N3427">
        <v>918</v>
      </c>
      <c r="O3427">
        <v>2</v>
      </c>
    </row>
    <row r="3428" spans="1:15" hidden="1" x14ac:dyDescent="0.3">
      <c r="A3428" t="s">
        <v>13053</v>
      </c>
      <c r="B3428" t="s">
        <v>13054</v>
      </c>
      <c r="C3428" s="1" t="str">
        <f t="shared" si="552"/>
        <v>21:0458</v>
      </c>
      <c r="D3428" s="1" t="str">
        <f t="shared" si="553"/>
        <v>21:0150</v>
      </c>
      <c r="E3428" t="s">
        <v>13055</v>
      </c>
      <c r="F3428" t="s">
        <v>13056</v>
      </c>
      <c r="H3428">
        <v>55.347116499999998</v>
      </c>
      <c r="I3428">
        <v>-129.15206810000001</v>
      </c>
      <c r="J3428" s="1" t="str">
        <f t="shared" si="554"/>
        <v>NGR bulk stream sediment</v>
      </c>
      <c r="K3428" s="1" t="str">
        <f t="shared" si="555"/>
        <v>&lt;177 micron (NGR)</v>
      </c>
      <c r="L3428">
        <v>48</v>
      </c>
      <c r="M3428" t="s">
        <v>68</v>
      </c>
      <c r="N3428">
        <v>919</v>
      </c>
      <c r="O3428">
        <v>1</v>
      </c>
    </row>
    <row r="3429" spans="1:15" hidden="1" x14ac:dyDescent="0.3">
      <c r="A3429" t="s">
        <v>13057</v>
      </c>
      <c r="B3429" t="s">
        <v>13058</v>
      </c>
      <c r="C3429" s="1" t="str">
        <f t="shared" si="552"/>
        <v>21:0458</v>
      </c>
      <c r="D3429" s="1" t="str">
        <f t="shared" si="553"/>
        <v>21:0150</v>
      </c>
      <c r="E3429" t="s">
        <v>13059</v>
      </c>
      <c r="F3429" t="s">
        <v>13060</v>
      </c>
      <c r="H3429">
        <v>55.321523599999999</v>
      </c>
      <c r="I3429">
        <v>-129.1798373</v>
      </c>
      <c r="J3429" s="1" t="str">
        <f t="shared" si="554"/>
        <v>NGR bulk stream sediment</v>
      </c>
      <c r="K3429" s="1" t="str">
        <f t="shared" si="555"/>
        <v>&lt;177 micron (NGR)</v>
      </c>
      <c r="L3429">
        <v>48</v>
      </c>
      <c r="M3429" t="s">
        <v>77</v>
      </c>
      <c r="N3429">
        <v>920</v>
      </c>
      <c r="O3429">
        <v>2</v>
      </c>
    </row>
    <row r="3430" spans="1:15" hidden="1" x14ac:dyDescent="0.3">
      <c r="A3430" t="s">
        <v>13061</v>
      </c>
      <c r="B3430" t="s">
        <v>13062</v>
      </c>
      <c r="C3430" s="1" t="str">
        <f t="shared" si="552"/>
        <v>21:0458</v>
      </c>
      <c r="D3430" s="1" t="str">
        <f t="shared" si="553"/>
        <v>21:0150</v>
      </c>
      <c r="E3430" t="s">
        <v>13020</v>
      </c>
      <c r="F3430" t="s">
        <v>13063</v>
      </c>
      <c r="H3430">
        <v>55.295087199999998</v>
      </c>
      <c r="I3430">
        <v>-129.21685249999999</v>
      </c>
      <c r="J3430" s="1" t="str">
        <f t="shared" si="554"/>
        <v>NGR bulk stream sediment</v>
      </c>
      <c r="K3430" s="1" t="str">
        <f t="shared" si="555"/>
        <v>&lt;177 micron (NGR)</v>
      </c>
      <c r="L3430">
        <v>48</v>
      </c>
      <c r="M3430" t="s">
        <v>72</v>
      </c>
      <c r="N3430">
        <v>921</v>
      </c>
      <c r="O3430">
        <v>1</v>
      </c>
    </row>
    <row r="3431" spans="1:15" hidden="1" x14ac:dyDescent="0.3">
      <c r="A3431" t="s">
        <v>13064</v>
      </c>
      <c r="B3431" t="s">
        <v>13065</v>
      </c>
      <c r="C3431" s="1" t="str">
        <f t="shared" si="552"/>
        <v>21:0458</v>
      </c>
      <c r="D3431" s="1" t="str">
        <f t="shared" si="553"/>
        <v>21:0150</v>
      </c>
      <c r="E3431" t="s">
        <v>13066</v>
      </c>
      <c r="F3431" t="s">
        <v>13067</v>
      </c>
      <c r="H3431">
        <v>55.297213900000003</v>
      </c>
      <c r="I3431">
        <v>-129.2134781</v>
      </c>
      <c r="J3431" s="1" t="str">
        <f t="shared" si="554"/>
        <v>NGR bulk stream sediment</v>
      </c>
      <c r="K3431" s="1" t="str">
        <f t="shared" si="555"/>
        <v>&lt;177 micron (NGR)</v>
      </c>
      <c r="L3431">
        <v>48</v>
      </c>
      <c r="M3431" t="s">
        <v>82</v>
      </c>
      <c r="N3431">
        <v>922</v>
      </c>
      <c r="O3431">
        <v>2</v>
      </c>
    </row>
    <row r="3432" spans="1:15" hidden="1" x14ac:dyDescent="0.3">
      <c r="A3432" t="s">
        <v>13068</v>
      </c>
      <c r="B3432" t="s">
        <v>13069</v>
      </c>
      <c r="C3432" s="1" t="str">
        <f t="shared" si="552"/>
        <v>21:0458</v>
      </c>
      <c r="D3432" s="1" t="str">
        <f t="shared" si="553"/>
        <v>21:0150</v>
      </c>
      <c r="E3432" t="s">
        <v>13070</v>
      </c>
      <c r="F3432" t="s">
        <v>13071</v>
      </c>
      <c r="H3432">
        <v>55.289369899999997</v>
      </c>
      <c r="I3432">
        <v>-129.17122319999999</v>
      </c>
      <c r="J3432" s="1" t="str">
        <f t="shared" si="554"/>
        <v>NGR bulk stream sediment</v>
      </c>
      <c r="K3432" s="1" t="str">
        <f t="shared" si="555"/>
        <v>&lt;177 micron (NGR)</v>
      </c>
      <c r="L3432">
        <v>48</v>
      </c>
      <c r="M3432" t="s">
        <v>87</v>
      </c>
      <c r="N3432">
        <v>923</v>
      </c>
      <c r="O3432">
        <v>2</v>
      </c>
    </row>
    <row r="3433" spans="1:15" hidden="1" x14ac:dyDescent="0.3">
      <c r="A3433" t="s">
        <v>13072</v>
      </c>
      <c r="B3433" t="s">
        <v>13073</v>
      </c>
      <c r="C3433" s="1" t="str">
        <f t="shared" si="552"/>
        <v>21:0458</v>
      </c>
      <c r="D3433" s="1" t="str">
        <f t="shared" si="553"/>
        <v>21:0150</v>
      </c>
      <c r="E3433" t="s">
        <v>13074</v>
      </c>
      <c r="F3433" t="s">
        <v>13075</v>
      </c>
      <c r="H3433">
        <v>55.285842799999998</v>
      </c>
      <c r="I3433">
        <v>-129.16749290000001</v>
      </c>
      <c r="J3433" s="1" t="str">
        <f t="shared" si="554"/>
        <v>NGR bulk stream sediment</v>
      </c>
      <c r="K3433" s="1" t="str">
        <f t="shared" si="555"/>
        <v>&lt;177 micron (NGR)</v>
      </c>
      <c r="L3433">
        <v>48</v>
      </c>
      <c r="M3433" t="s">
        <v>92</v>
      </c>
      <c r="N3433">
        <v>924</v>
      </c>
      <c r="O3433">
        <v>1</v>
      </c>
    </row>
    <row r="3434" spans="1:15" hidden="1" x14ac:dyDescent="0.3">
      <c r="A3434" t="s">
        <v>13076</v>
      </c>
      <c r="B3434" t="s">
        <v>13077</v>
      </c>
      <c r="C3434" s="1" t="str">
        <f t="shared" si="552"/>
        <v>21:0458</v>
      </c>
      <c r="D3434" s="1" t="str">
        <f>HYPERLINK("https://geochem.nrcan.gc.ca/cdogs/content/svy/svy_e.htm", "")</f>
        <v/>
      </c>
      <c r="G3434" s="1" t="str">
        <f>HYPERLINK("https://geochem.nrcan.gc.ca/cdogs/content/cr_/cr_00120_e.htm", "120")</f>
        <v>120</v>
      </c>
      <c r="J3434" t="s">
        <v>31</v>
      </c>
      <c r="K3434" t="s">
        <v>32</v>
      </c>
      <c r="L3434">
        <v>48</v>
      </c>
      <c r="M3434" t="s">
        <v>33</v>
      </c>
      <c r="N3434">
        <v>925</v>
      </c>
      <c r="O3434">
        <v>3</v>
      </c>
    </row>
    <row r="3435" spans="1:15" hidden="1" x14ac:dyDescent="0.3">
      <c r="A3435" t="s">
        <v>13078</v>
      </c>
      <c r="B3435" t="s">
        <v>13079</v>
      </c>
      <c r="C3435" s="1" t="str">
        <f t="shared" si="552"/>
        <v>21:0458</v>
      </c>
      <c r="D3435" s="1" t="str">
        <f t="shared" ref="D3435:D3454" si="556">HYPERLINK("https://geochem.nrcan.gc.ca/cdogs/content/svy/svy210150_e.htm", "21:0150")</f>
        <v>21:0150</v>
      </c>
      <c r="E3435" t="s">
        <v>13080</v>
      </c>
      <c r="F3435" t="s">
        <v>13081</v>
      </c>
      <c r="H3435">
        <v>55.289441500000002</v>
      </c>
      <c r="I3435">
        <v>-129.16462659999999</v>
      </c>
      <c r="J3435" s="1" t="str">
        <f t="shared" ref="J3435:J3454" si="557">HYPERLINK("https://geochem.nrcan.gc.ca/cdogs/content/kwd/kwd020030_e.htm", "NGR bulk stream sediment")</f>
        <v>NGR bulk stream sediment</v>
      </c>
      <c r="K3435" s="1" t="str">
        <f t="shared" ref="K3435:K3454" si="558">HYPERLINK("https://geochem.nrcan.gc.ca/cdogs/content/kwd/kwd080006_e.htm", "&lt;177 micron (NGR)")</f>
        <v>&lt;177 micron (NGR)</v>
      </c>
      <c r="L3435">
        <v>48</v>
      </c>
      <c r="M3435" t="s">
        <v>97</v>
      </c>
      <c r="N3435">
        <v>926</v>
      </c>
      <c r="O3435">
        <v>2</v>
      </c>
    </row>
    <row r="3436" spans="1:15" hidden="1" x14ac:dyDescent="0.3">
      <c r="A3436" t="s">
        <v>13082</v>
      </c>
      <c r="B3436" t="s">
        <v>13083</v>
      </c>
      <c r="C3436" s="1" t="str">
        <f t="shared" si="552"/>
        <v>21:0458</v>
      </c>
      <c r="D3436" s="1" t="str">
        <f t="shared" si="556"/>
        <v>21:0150</v>
      </c>
      <c r="E3436" t="s">
        <v>13084</v>
      </c>
      <c r="F3436" t="s">
        <v>13085</v>
      </c>
      <c r="H3436">
        <v>55.281657099999997</v>
      </c>
      <c r="I3436">
        <v>-129.1343894</v>
      </c>
      <c r="J3436" s="1" t="str">
        <f t="shared" si="557"/>
        <v>NGR bulk stream sediment</v>
      </c>
      <c r="K3436" s="1" t="str">
        <f t="shared" si="558"/>
        <v>&lt;177 micron (NGR)</v>
      </c>
      <c r="L3436">
        <v>48</v>
      </c>
      <c r="M3436" t="s">
        <v>102</v>
      </c>
      <c r="N3436">
        <v>927</v>
      </c>
      <c r="O3436">
        <v>1</v>
      </c>
    </row>
    <row r="3437" spans="1:15" hidden="1" x14ac:dyDescent="0.3">
      <c r="A3437" t="s">
        <v>13086</v>
      </c>
      <c r="B3437" t="s">
        <v>13087</v>
      </c>
      <c r="C3437" s="1" t="str">
        <f t="shared" si="552"/>
        <v>21:0458</v>
      </c>
      <c r="D3437" s="1" t="str">
        <f t="shared" si="556"/>
        <v>21:0150</v>
      </c>
      <c r="E3437" t="s">
        <v>13088</v>
      </c>
      <c r="F3437" t="s">
        <v>13089</v>
      </c>
      <c r="H3437">
        <v>55.303562200000002</v>
      </c>
      <c r="I3437">
        <v>-129.07730090000001</v>
      </c>
      <c r="J3437" s="1" t="str">
        <f t="shared" si="557"/>
        <v>NGR bulk stream sediment</v>
      </c>
      <c r="K3437" s="1" t="str">
        <f t="shared" si="558"/>
        <v>&lt;177 micron (NGR)</v>
      </c>
      <c r="L3437">
        <v>48</v>
      </c>
      <c r="M3437" t="s">
        <v>107</v>
      </c>
      <c r="N3437">
        <v>928</v>
      </c>
      <c r="O3437">
        <v>2</v>
      </c>
    </row>
    <row r="3438" spans="1:15" hidden="1" x14ac:dyDescent="0.3">
      <c r="A3438" t="s">
        <v>13090</v>
      </c>
      <c r="B3438" t="s">
        <v>13091</v>
      </c>
      <c r="C3438" s="1" t="str">
        <f t="shared" si="552"/>
        <v>21:0458</v>
      </c>
      <c r="D3438" s="1" t="str">
        <f t="shared" si="556"/>
        <v>21:0150</v>
      </c>
      <c r="E3438" t="s">
        <v>13092</v>
      </c>
      <c r="F3438" t="s">
        <v>13093</v>
      </c>
      <c r="H3438">
        <v>55.3161889</v>
      </c>
      <c r="I3438">
        <v>-129.1336953</v>
      </c>
      <c r="J3438" s="1" t="str">
        <f t="shared" si="557"/>
        <v>NGR bulk stream sediment</v>
      </c>
      <c r="K3438" s="1" t="str">
        <f t="shared" si="558"/>
        <v>&lt;177 micron (NGR)</v>
      </c>
      <c r="L3438">
        <v>48</v>
      </c>
      <c r="M3438" t="s">
        <v>112</v>
      </c>
      <c r="N3438">
        <v>929</v>
      </c>
      <c r="O3438">
        <v>2</v>
      </c>
    </row>
    <row r="3439" spans="1:15" hidden="1" x14ac:dyDescent="0.3">
      <c r="A3439" t="s">
        <v>13094</v>
      </c>
      <c r="B3439" t="s">
        <v>13095</v>
      </c>
      <c r="C3439" s="1" t="str">
        <f t="shared" si="552"/>
        <v>21:0458</v>
      </c>
      <c r="D3439" s="1" t="str">
        <f t="shared" si="556"/>
        <v>21:0150</v>
      </c>
      <c r="E3439" t="s">
        <v>13096</v>
      </c>
      <c r="F3439" t="s">
        <v>13097</v>
      </c>
      <c r="H3439">
        <v>55.250238500000002</v>
      </c>
      <c r="I3439">
        <v>-129.36481459999999</v>
      </c>
      <c r="J3439" s="1" t="str">
        <f t="shared" si="557"/>
        <v>NGR bulk stream sediment</v>
      </c>
      <c r="K3439" s="1" t="str">
        <f t="shared" si="558"/>
        <v>&lt;177 micron (NGR)</v>
      </c>
      <c r="L3439">
        <v>49</v>
      </c>
      <c r="M3439" t="s">
        <v>19</v>
      </c>
      <c r="N3439">
        <v>930</v>
      </c>
      <c r="O3439">
        <v>3</v>
      </c>
    </row>
    <row r="3440" spans="1:15" hidden="1" x14ac:dyDescent="0.3">
      <c r="A3440" t="s">
        <v>13098</v>
      </c>
      <c r="B3440" t="s">
        <v>13099</v>
      </c>
      <c r="C3440" s="1" t="str">
        <f t="shared" si="552"/>
        <v>21:0458</v>
      </c>
      <c r="D3440" s="1" t="str">
        <f t="shared" si="556"/>
        <v>21:0150</v>
      </c>
      <c r="E3440" t="s">
        <v>13100</v>
      </c>
      <c r="F3440" t="s">
        <v>13101</v>
      </c>
      <c r="H3440">
        <v>55.240575</v>
      </c>
      <c r="I3440">
        <v>-129.38064209999999</v>
      </c>
      <c r="J3440" s="1" t="str">
        <f t="shared" si="557"/>
        <v>NGR bulk stream sediment</v>
      </c>
      <c r="K3440" s="1" t="str">
        <f t="shared" si="558"/>
        <v>&lt;177 micron (NGR)</v>
      </c>
      <c r="L3440">
        <v>49</v>
      </c>
      <c r="M3440" t="s">
        <v>24</v>
      </c>
      <c r="N3440">
        <v>931</v>
      </c>
      <c r="O3440">
        <v>5</v>
      </c>
    </row>
    <row r="3441" spans="1:15" hidden="1" x14ac:dyDescent="0.3">
      <c r="A3441" t="s">
        <v>13102</v>
      </c>
      <c r="B3441" t="s">
        <v>13103</v>
      </c>
      <c r="C3441" s="1" t="str">
        <f t="shared" si="552"/>
        <v>21:0458</v>
      </c>
      <c r="D3441" s="1" t="str">
        <f t="shared" si="556"/>
        <v>21:0150</v>
      </c>
      <c r="E3441" t="s">
        <v>13100</v>
      </c>
      <c r="F3441" t="s">
        <v>13104</v>
      </c>
      <c r="H3441">
        <v>55.240575</v>
      </c>
      <c r="I3441">
        <v>-129.38064209999999</v>
      </c>
      <c r="J3441" s="1" t="str">
        <f t="shared" si="557"/>
        <v>NGR bulk stream sediment</v>
      </c>
      <c r="K3441" s="1" t="str">
        <f t="shared" si="558"/>
        <v>&lt;177 micron (NGR)</v>
      </c>
      <c r="L3441">
        <v>49</v>
      </c>
      <c r="M3441" t="s">
        <v>28</v>
      </c>
      <c r="N3441">
        <v>932</v>
      </c>
      <c r="O3441">
        <v>3</v>
      </c>
    </row>
    <row r="3442" spans="1:15" hidden="1" x14ac:dyDescent="0.3">
      <c r="A3442" t="s">
        <v>13105</v>
      </c>
      <c r="B3442" t="s">
        <v>13106</v>
      </c>
      <c r="C3442" s="1" t="str">
        <f t="shared" si="552"/>
        <v>21:0458</v>
      </c>
      <c r="D3442" s="1" t="str">
        <f t="shared" si="556"/>
        <v>21:0150</v>
      </c>
      <c r="E3442" t="s">
        <v>13096</v>
      </c>
      <c r="F3442" t="s">
        <v>13107</v>
      </c>
      <c r="H3442">
        <v>55.250238500000002</v>
      </c>
      <c r="I3442">
        <v>-129.36481459999999</v>
      </c>
      <c r="J3442" s="1" t="str">
        <f t="shared" si="557"/>
        <v>NGR bulk stream sediment</v>
      </c>
      <c r="K3442" s="1" t="str">
        <f t="shared" si="558"/>
        <v>&lt;177 micron (NGR)</v>
      </c>
      <c r="L3442">
        <v>49</v>
      </c>
      <c r="M3442" t="s">
        <v>72</v>
      </c>
      <c r="N3442">
        <v>933</v>
      </c>
      <c r="O3442">
        <v>6</v>
      </c>
    </row>
    <row r="3443" spans="1:15" hidden="1" x14ac:dyDescent="0.3">
      <c r="A3443" t="s">
        <v>13108</v>
      </c>
      <c r="B3443" t="s">
        <v>13109</v>
      </c>
      <c r="C3443" s="1" t="str">
        <f t="shared" si="552"/>
        <v>21:0458</v>
      </c>
      <c r="D3443" s="1" t="str">
        <f t="shared" si="556"/>
        <v>21:0150</v>
      </c>
      <c r="E3443" t="s">
        <v>13110</v>
      </c>
      <c r="F3443" t="s">
        <v>13111</v>
      </c>
      <c r="H3443">
        <v>55.245524099999997</v>
      </c>
      <c r="I3443">
        <v>-129.3606513</v>
      </c>
      <c r="J3443" s="1" t="str">
        <f t="shared" si="557"/>
        <v>NGR bulk stream sediment</v>
      </c>
      <c r="K3443" s="1" t="str">
        <f t="shared" si="558"/>
        <v>&lt;177 micron (NGR)</v>
      </c>
      <c r="L3443">
        <v>49</v>
      </c>
      <c r="M3443" t="s">
        <v>38</v>
      </c>
      <c r="N3443">
        <v>934</v>
      </c>
      <c r="O3443">
        <v>7</v>
      </c>
    </row>
    <row r="3444" spans="1:15" hidden="1" x14ac:dyDescent="0.3">
      <c r="A3444" t="s">
        <v>13112</v>
      </c>
      <c r="B3444" t="s">
        <v>13113</v>
      </c>
      <c r="C3444" s="1" t="str">
        <f t="shared" si="552"/>
        <v>21:0458</v>
      </c>
      <c r="D3444" s="1" t="str">
        <f t="shared" si="556"/>
        <v>21:0150</v>
      </c>
      <c r="E3444" t="s">
        <v>13114</v>
      </c>
      <c r="F3444" t="s">
        <v>13115</v>
      </c>
      <c r="H3444">
        <v>55.259028000000001</v>
      </c>
      <c r="I3444">
        <v>-129.3292898</v>
      </c>
      <c r="J3444" s="1" t="str">
        <f t="shared" si="557"/>
        <v>NGR bulk stream sediment</v>
      </c>
      <c r="K3444" s="1" t="str">
        <f t="shared" si="558"/>
        <v>&lt;177 micron (NGR)</v>
      </c>
      <c r="L3444">
        <v>49</v>
      </c>
      <c r="M3444" t="s">
        <v>43</v>
      </c>
      <c r="N3444">
        <v>935</v>
      </c>
      <c r="O3444">
        <v>6</v>
      </c>
    </row>
    <row r="3445" spans="1:15" hidden="1" x14ac:dyDescent="0.3">
      <c r="A3445" t="s">
        <v>13116</v>
      </c>
      <c r="B3445" t="s">
        <v>13117</v>
      </c>
      <c r="C3445" s="1" t="str">
        <f t="shared" si="552"/>
        <v>21:0458</v>
      </c>
      <c r="D3445" s="1" t="str">
        <f t="shared" si="556"/>
        <v>21:0150</v>
      </c>
      <c r="E3445" t="s">
        <v>13118</v>
      </c>
      <c r="F3445" t="s">
        <v>13119</v>
      </c>
      <c r="H3445">
        <v>55.261829200000001</v>
      </c>
      <c r="I3445">
        <v>-129.3267324</v>
      </c>
      <c r="J3445" s="1" t="str">
        <f t="shared" si="557"/>
        <v>NGR bulk stream sediment</v>
      </c>
      <c r="K3445" s="1" t="str">
        <f t="shared" si="558"/>
        <v>&lt;177 micron (NGR)</v>
      </c>
      <c r="L3445">
        <v>49</v>
      </c>
      <c r="M3445" t="s">
        <v>48</v>
      </c>
      <c r="N3445">
        <v>936</v>
      </c>
      <c r="O3445">
        <v>1</v>
      </c>
    </row>
    <row r="3446" spans="1:15" hidden="1" x14ac:dyDescent="0.3">
      <c r="A3446" t="s">
        <v>13120</v>
      </c>
      <c r="B3446" t="s">
        <v>13121</v>
      </c>
      <c r="C3446" s="1" t="str">
        <f t="shared" si="552"/>
        <v>21:0458</v>
      </c>
      <c r="D3446" s="1" t="str">
        <f t="shared" si="556"/>
        <v>21:0150</v>
      </c>
      <c r="E3446" t="s">
        <v>13122</v>
      </c>
      <c r="F3446" t="s">
        <v>13123</v>
      </c>
      <c r="H3446">
        <v>55.266089399999998</v>
      </c>
      <c r="I3446">
        <v>-129.30531909999999</v>
      </c>
      <c r="J3446" s="1" t="str">
        <f t="shared" si="557"/>
        <v>NGR bulk stream sediment</v>
      </c>
      <c r="K3446" s="1" t="str">
        <f t="shared" si="558"/>
        <v>&lt;177 micron (NGR)</v>
      </c>
      <c r="L3446">
        <v>49</v>
      </c>
      <c r="M3446" t="s">
        <v>53</v>
      </c>
      <c r="N3446">
        <v>937</v>
      </c>
      <c r="O3446">
        <v>1</v>
      </c>
    </row>
    <row r="3447" spans="1:15" hidden="1" x14ac:dyDescent="0.3">
      <c r="A3447" t="s">
        <v>13124</v>
      </c>
      <c r="B3447" t="s">
        <v>13125</v>
      </c>
      <c r="C3447" s="1" t="str">
        <f t="shared" si="552"/>
        <v>21:0458</v>
      </c>
      <c r="D3447" s="1" t="str">
        <f t="shared" si="556"/>
        <v>21:0150</v>
      </c>
      <c r="E3447" t="s">
        <v>13126</v>
      </c>
      <c r="F3447" t="s">
        <v>13127</v>
      </c>
      <c r="H3447">
        <v>55.260981800000003</v>
      </c>
      <c r="I3447">
        <v>-129.29945849999999</v>
      </c>
      <c r="J3447" s="1" t="str">
        <f t="shared" si="557"/>
        <v>NGR bulk stream sediment</v>
      </c>
      <c r="K3447" s="1" t="str">
        <f t="shared" si="558"/>
        <v>&lt;177 micron (NGR)</v>
      </c>
      <c r="L3447">
        <v>49</v>
      </c>
      <c r="M3447" t="s">
        <v>58</v>
      </c>
      <c r="N3447">
        <v>938</v>
      </c>
      <c r="O3447">
        <v>6</v>
      </c>
    </row>
    <row r="3448" spans="1:15" hidden="1" x14ac:dyDescent="0.3">
      <c r="A3448" t="s">
        <v>13128</v>
      </c>
      <c r="B3448" t="s">
        <v>13129</v>
      </c>
      <c r="C3448" s="1" t="str">
        <f t="shared" si="552"/>
        <v>21:0458</v>
      </c>
      <c r="D3448" s="1" t="str">
        <f t="shared" si="556"/>
        <v>21:0150</v>
      </c>
      <c r="E3448" t="s">
        <v>13130</v>
      </c>
      <c r="F3448" t="s">
        <v>13131</v>
      </c>
      <c r="H3448">
        <v>55.263180300000002</v>
      </c>
      <c r="I3448">
        <v>-129.26544060000001</v>
      </c>
      <c r="J3448" s="1" t="str">
        <f t="shared" si="557"/>
        <v>NGR bulk stream sediment</v>
      </c>
      <c r="K3448" s="1" t="str">
        <f t="shared" si="558"/>
        <v>&lt;177 micron (NGR)</v>
      </c>
      <c r="L3448">
        <v>49</v>
      </c>
      <c r="M3448" t="s">
        <v>63</v>
      </c>
      <c r="N3448">
        <v>939</v>
      </c>
      <c r="O3448">
        <v>3</v>
      </c>
    </row>
    <row r="3449" spans="1:15" hidden="1" x14ac:dyDescent="0.3">
      <c r="A3449" t="s">
        <v>13132</v>
      </c>
      <c r="B3449" t="s">
        <v>13133</v>
      </c>
      <c r="C3449" s="1" t="str">
        <f t="shared" si="552"/>
        <v>21:0458</v>
      </c>
      <c r="D3449" s="1" t="str">
        <f t="shared" si="556"/>
        <v>21:0150</v>
      </c>
      <c r="E3449" t="s">
        <v>13134</v>
      </c>
      <c r="F3449" t="s">
        <v>13135</v>
      </c>
      <c r="H3449">
        <v>55.259776000000002</v>
      </c>
      <c r="I3449">
        <v>-129.27298569999999</v>
      </c>
      <c r="J3449" s="1" t="str">
        <f t="shared" si="557"/>
        <v>NGR bulk stream sediment</v>
      </c>
      <c r="K3449" s="1" t="str">
        <f t="shared" si="558"/>
        <v>&lt;177 micron (NGR)</v>
      </c>
      <c r="L3449">
        <v>49</v>
      </c>
      <c r="M3449" t="s">
        <v>68</v>
      </c>
      <c r="N3449">
        <v>940</v>
      </c>
    </row>
    <row r="3450" spans="1:15" hidden="1" x14ac:dyDescent="0.3">
      <c r="A3450" t="s">
        <v>13136</v>
      </c>
      <c r="B3450" t="s">
        <v>13137</v>
      </c>
      <c r="C3450" s="1" t="str">
        <f t="shared" si="552"/>
        <v>21:0458</v>
      </c>
      <c r="D3450" s="1" t="str">
        <f t="shared" si="556"/>
        <v>21:0150</v>
      </c>
      <c r="E3450" t="s">
        <v>13138</v>
      </c>
      <c r="F3450" t="s">
        <v>13139</v>
      </c>
      <c r="H3450">
        <v>55.263210899999997</v>
      </c>
      <c r="I3450">
        <v>-129.24147690000001</v>
      </c>
      <c r="J3450" s="1" t="str">
        <f t="shared" si="557"/>
        <v>NGR bulk stream sediment</v>
      </c>
      <c r="K3450" s="1" t="str">
        <f t="shared" si="558"/>
        <v>&lt;177 micron (NGR)</v>
      </c>
      <c r="L3450">
        <v>49</v>
      </c>
      <c r="M3450" t="s">
        <v>77</v>
      </c>
      <c r="N3450">
        <v>941</v>
      </c>
      <c r="O3450">
        <v>2</v>
      </c>
    </row>
    <row r="3451" spans="1:15" hidden="1" x14ac:dyDescent="0.3">
      <c r="A3451" t="s">
        <v>13140</v>
      </c>
      <c r="B3451" t="s">
        <v>13141</v>
      </c>
      <c r="C3451" s="1" t="str">
        <f t="shared" si="552"/>
        <v>21:0458</v>
      </c>
      <c r="D3451" s="1" t="str">
        <f t="shared" si="556"/>
        <v>21:0150</v>
      </c>
      <c r="E3451" t="s">
        <v>13142</v>
      </c>
      <c r="F3451" t="s">
        <v>13143</v>
      </c>
      <c r="H3451">
        <v>55.255455300000001</v>
      </c>
      <c r="I3451">
        <v>-129.241477</v>
      </c>
      <c r="J3451" s="1" t="str">
        <f t="shared" si="557"/>
        <v>NGR bulk stream sediment</v>
      </c>
      <c r="K3451" s="1" t="str">
        <f t="shared" si="558"/>
        <v>&lt;177 micron (NGR)</v>
      </c>
      <c r="L3451">
        <v>49</v>
      </c>
      <c r="M3451" t="s">
        <v>82</v>
      </c>
      <c r="N3451">
        <v>942</v>
      </c>
      <c r="O3451">
        <v>3</v>
      </c>
    </row>
    <row r="3452" spans="1:15" hidden="1" x14ac:dyDescent="0.3">
      <c r="A3452" t="s">
        <v>13144</v>
      </c>
      <c r="B3452" t="s">
        <v>13145</v>
      </c>
      <c r="C3452" s="1" t="str">
        <f t="shared" si="552"/>
        <v>21:0458</v>
      </c>
      <c r="D3452" s="1" t="str">
        <f t="shared" si="556"/>
        <v>21:0150</v>
      </c>
      <c r="E3452" t="s">
        <v>13146</v>
      </c>
      <c r="F3452" t="s">
        <v>13147</v>
      </c>
      <c r="H3452">
        <v>55.258662299999997</v>
      </c>
      <c r="I3452">
        <v>-129.22244449999999</v>
      </c>
      <c r="J3452" s="1" t="str">
        <f t="shared" si="557"/>
        <v>NGR bulk stream sediment</v>
      </c>
      <c r="K3452" s="1" t="str">
        <f t="shared" si="558"/>
        <v>&lt;177 micron (NGR)</v>
      </c>
      <c r="L3452">
        <v>49</v>
      </c>
      <c r="M3452" t="s">
        <v>87</v>
      </c>
      <c r="N3452">
        <v>943</v>
      </c>
      <c r="O3452">
        <v>2</v>
      </c>
    </row>
    <row r="3453" spans="1:15" hidden="1" x14ac:dyDescent="0.3">
      <c r="A3453" t="s">
        <v>13148</v>
      </c>
      <c r="B3453" t="s">
        <v>13149</v>
      </c>
      <c r="C3453" s="1" t="str">
        <f t="shared" si="552"/>
        <v>21:0458</v>
      </c>
      <c r="D3453" s="1" t="str">
        <f t="shared" si="556"/>
        <v>21:0150</v>
      </c>
      <c r="E3453" t="s">
        <v>13150</v>
      </c>
      <c r="F3453" t="s">
        <v>13151</v>
      </c>
      <c r="H3453">
        <v>55.116155200000001</v>
      </c>
      <c r="I3453">
        <v>-129.44275630000001</v>
      </c>
      <c r="J3453" s="1" t="str">
        <f t="shared" si="557"/>
        <v>NGR bulk stream sediment</v>
      </c>
      <c r="K3453" s="1" t="str">
        <f t="shared" si="558"/>
        <v>&lt;177 micron (NGR)</v>
      </c>
      <c r="L3453">
        <v>49</v>
      </c>
      <c r="M3453" t="s">
        <v>92</v>
      </c>
      <c r="N3453">
        <v>944</v>
      </c>
      <c r="O3453">
        <v>2</v>
      </c>
    </row>
    <row r="3454" spans="1:15" hidden="1" x14ac:dyDescent="0.3">
      <c r="A3454" t="s">
        <v>13152</v>
      </c>
      <c r="B3454" t="s">
        <v>13153</v>
      </c>
      <c r="C3454" s="1" t="str">
        <f t="shared" si="552"/>
        <v>21:0458</v>
      </c>
      <c r="D3454" s="1" t="str">
        <f t="shared" si="556"/>
        <v>21:0150</v>
      </c>
      <c r="E3454" t="s">
        <v>13154</v>
      </c>
      <c r="F3454" t="s">
        <v>13155</v>
      </c>
      <c r="H3454">
        <v>55.130220399999999</v>
      </c>
      <c r="I3454">
        <v>-129.4371084</v>
      </c>
      <c r="J3454" s="1" t="str">
        <f t="shared" si="557"/>
        <v>NGR bulk stream sediment</v>
      </c>
      <c r="K3454" s="1" t="str">
        <f t="shared" si="558"/>
        <v>&lt;177 micron (NGR)</v>
      </c>
      <c r="L3454">
        <v>49</v>
      </c>
      <c r="M3454" t="s">
        <v>97</v>
      </c>
      <c r="N3454">
        <v>945</v>
      </c>
      <c r="O3454">
        <v>2</v>
      </c>
    </row>
    <row r="3455" spans="1:15" hidden="1" x14ac:dyDescent="0.3">
      <c r="A3455" t="s">
        <v>13156</v>
      </c>
      <c r="B3455" t="s">
        <v>13157</v>
      </c>
      <c r="C3455" s="1" t="str">
        <f t="shared" si="552"/>
        <v>21:0458</v>
      </c>
      <c r="D3455" s="1" t="str">
        <f>HYPERLINK("https://geochem.nrcan.gc.ca/cdogs/content/svy/svy_e.htm", "")</f>
        <v/>
      </c>
      <c r="G3455" s="1" t="str">
        <f>HYPERLINK("https://geochem.nrcan.gc.ca/cdogs/content/cr_/cr_00121_e.htm", "121")</f>
        <v>121</v>
      </c>
      <c r="J3455" t="s">
        <v>31</v>
      </c>
      <c r="K3455" t="s">
        <v>32</v>
      </c>
      <c r="L3455">
        <v>49</v>
      </c>
      <c r="M3455" t="s">
        <v>33</v>
      </c>
      <c r="N3455">
        <v>946</v>
      </c>
      <c r="O3455">
        <v>3</v>
      </c>
    </row>
    <row r="3456" spans="1:15" hidden="1" x14ac:dyDescent="0.3">
      <c r="A3456" t="s">
        <v>13158</v>
      </c>
      <c r="B3456" t="s">
        <v>13159</v>
      </c>
      <c r="C3456" s="1" t="str">
        <f t="shared" si="552"/>
        <v>21:0458</v>
      </c>
      <c r="D3456" s="1" t="str">
        <f t="shared" ref="D3456:D3471" si="559">HYPERLINK("https://geochem.nrcan.gc.ca/cdogs/content/svy/svy210150_e.htm", "21:0150")</f>
        <v>21:0150</v>
      </c>
      <c r="E3456" t="s">
        <v>13160</v>
      </c>
      <c r="F3456" t="s">
        <v>13161</v>
      </c>
      <c r="H3456">
        <v>55.146878600000001</v>
      </c>
      <c r="I3456">
        <v>-129.43758750000001</v>
      </c>
      <c r="J3456" s="1" t="str">
        <f t="shared" ref="J3456:J3471" si="560">HYPERLINK("https://geochem.nrcan.gc.ca/cdogs/content/kwd/kwd020030_e.htm", "NGR bulk stream sediment")</f>
        <v>NGR bulk stream sediment</v>
      </c>
      <c r="K3456" s="1" t="str">
        <f t="shared" ref="K3456:K3471" si="561">HYPERLINK("https://geochem.nrcan.gc.ca/cdogs/content/kwd/kwd080006_e.htm", "&lt;177 micron (NGR)")</f>
        <v>&lt;177 micron (NGR)</v>
      </c>
      <c r="L3456">
        <v>49</v>
      </c>
      <c r="M3456" t="s">
        <v>102</v>
      </c>
      <c r="N3456">
        <v>947</v>
      </c>
      <c r="O3456">
        <v>6</v>
      </c>
    </row>
    <row r="3457" spans="1:15" hidden="1" x14ac:dyDescent="0.3">
      <c r="A3457" t="s">
        <v>13162</v>
      </c>
      <c r="B3457" t="s">
        <v>13163</v>
      </c>
      <c r="C3457" s="1" t="str">
        <f t="shared" si="552"/>
        <v>21:0458</v>
      </c>
      <c r="D3457" s="1" t="str">
        <f t="shared" si="559"/>
        <v>21:0150</v>
      </c>
      <c r="E3457" t="s">
        <v>13164</v>
      </c>
      <c r="F3457" t="s">
        <v>13165</v>
      </c>
      <c r="H3457">
        <v>55.153639599999998</v>
      </c>
      <c r="I3457">
        <v>-129.39895060000001</v>
      </c>
      <c r="J3457" s="1" t="str">
        <f t="shared" si="560"/>
        <v>NGR bulk stream sediment</v>
      </c>
      <c r="K3457" s="1" t="str">
        <f t="shared" si="561"/>
        <v>&lt;177 micron (NGR)</v>
      </c>
      <c r="L3457">
        <v>49</v>
      </c>
      <c r="M3457" t="s">
        <v>107</v>
      </c>
      <c r="N3457">
        <v>948</v>
      </c>
      <c r="O3457">
        <v>18</v>
      </c>
    </row>
    <row r="3458" spans="1:15" hidden="1" x14ac:dyDescent="0.3">
      <c r="A3458" t="s">
        <v>13166</v>
      </c>
      <c r="B3458" t="s">
        <v>13167</v>
      </c>
      <c r="C3458" s="1" t="str">
        <f t="shared" si="552"/>
        <v>21:0458</v>
      </c>
      <c r="D3458" s="1" t="str">
        <f t="shared" si="559"/>
        <v>21:0150</v>
      </c>
      <c r="E3458" t="s">
        <v>13168</v>
      </c>
      <c r="F3458" t="s">
        <v>13169</v>
      </c>
      <c r="H3458">
        <v>55.168878599999999</v>
      </c>
      <c r="I3458">
        <v>-129.37588600000001</v>
      </c>
      <c r="J3458" s="1" t="str">
        <f t="shared" si="560"/>
        <v>NGR bulk stream sediment</v>
      </c>
      <c r="K3458" s="1" t="str">
        <f t="shared" si="561"/>
        <v>&lt;177 micron (NGR)</v>
      </c>
      <c r="L3458">
        <v>49</v>
      </c>
      <c r="M3458" t="s">
        <v>112</v>
      </c>
      <c r="N3458">
        <v>949</v>
      </c>
      <c r="O3458">
        <v>3</v>
      </c>
    </row>
    <row r="3459" spans="1:15" hidden="1" x14ac:dyDescent="0.3">
      <c r="A3459" t="s">
        <v>13170</v>
      </c>
      <c r="B3459" t="s">
        <v>13171</v>
      </c>
      <c r="C3459" s="1" t="str">
        <f t="shared" si="552"/>
        <v>21:0458</v>
      </c>
      <c r="D3459" s="1" t="str">
        <f t="shared" si="559"/>
        <v>21:0150</v>
      </c>
      <c r="E3459" t="s">
        <v>13172</v>
      </c>
      <c r="F3459" t="s">
        <v>13173</v>
      </c>
      <c r="H3459">
        <v>55.054767599999998</v>
      </c>
      <c r="I3459">
        <v>-129.17908739999999</v>
      </c>
      <c r="J3459" s="1" t="str">
        <f t="shared" si="560"/>
        <v>NGR bulk stream sediment</v>
      </c>
      <c r="K3459" s="1" t="str">
        <f t="shared" si="561"/>
        <v>&lt;177 micron (NGR)</v>
      </c>
      <c r="L3459">
        <v>50</v>
      </c>
      <c r="M3459" t="s">
        <v>19</v>
      </c>
      <c r="N3459">
        <v>950</v>
      </c>
      <c r="O3459">
        <v>6</v>
      </c>
    </row>
    <row r="3460" spans="1:15" hidden="1" x14ac:dyDescent="0.3">
      <c r="A3460" t="s">
        <v>13174</v>
      </c>
      <c r="B3460" t="s">
        <v>13175</v>
      </c>
      <c r="C3460" s="1" t="str">
        <f t="shared" si="552"/>
        <v>21:0458</v>
      </c>
      <c r="D3460" s="1" t="str">
        <f t="shared" si="559"/>
        <v>21:0150</v>
      </c>
      <c r="E3460" t="s">
        <v>13176</v>
      </c>
      <c r="F3460" t="s">
        <v>13177</v>
      </c>
      <c r="H3460">
        <v>55.205263899999999</v>
      </c>
      <c r="I3460">
        <v>-129.3670487</v>
      </c>
      <c r="J3460" s="1" t="str">
        <f t="shared" si="560"/>
        <v>NGR bulk stream sediment</v>
      </c>
      <c r="K3460" s="1" t="str">
        <f t="shared" si="561"/>
        <v>&lt;177 micron (NGR)</v>
      </c>
      <c r="L3460">
        <v>50</v>
      </c>
      <c r="M3460" t="s">
        <v>24</v>
      </c>
      <c r="N3460">
        <v>951</v>
      </c>
      <c r="O3460">
        <v>7</v>
      </c>
    </row>
    <row r="3461" spans="1:15" hidden="1" x14ac:dyDescent="0.3">
      <c r="A3461" t="s">
        <v>13178</v>
      </c>
      <c r="B3461" t="s">
        <v>13179</v>
      </c>
      <c r="C3461" s="1" t="str">
        <f t="shared" si="552"/>
        <v>21:0458</v>
      </c>
      <c r="D3461" s="1" t="str">
        <f t="shared" si="559"/>
        <v>21:0150</v>
      </c>
      <c r="E3461" t="s">
        <v>13176</v>
      </c>
      <c r="F3461" t="s">
        <v>13180</v>
      </c>
      <c r="H3461">
        <v>55.205263899999999</v>
      </c>
      <c r="I3461">
        <v>-129.3670487</v>
      </c>
      <c r="J3461" s="1" t="str">
        <f t="shared" si="560"/>
        <v>NGR bulk stream sediment</v>
      </c>
      <c r="K3461" s="1" t="str">
        <f t="shared" si="561"/>
        <v>&lt;177 micron (NGR)</v>
      </c>
      <c r="L3461">
        <v>50</v>
      </c>
      <c r="M3461" t="s">
        <v>28</v>
      </c>
      <c r="N3461">
        <v>952</v>
      </c>
      <c r="O3461">
        <v>6</v>
      </c>
    </row>
    <row r="3462" spans="1:15" hidden="1" x14ac:dyDescent="0.3">
      <c r="A3462" t="s">
        <v>13181</v>
      </c>
      <c r="B3462" t="s">
        <v>13182</v>
      </c>
      <c r="C3462" s="1" t="str">
        <f t="shared" si="552"/>
        <v>21:0458</v>
      </c>
      <c r="D3462" s="1" t="str">
        <f t="shared" si="559"/>
        <v>21:0150</v>
      </c>
      <c r="E3462" t="s">
        <v>13183</v>
      </c>
      <c r="F3462" t="s">
        <v>13184</v>
      </c>
      <c r="H3462">
        <v>55.178246299999998</v>
      </c>
      <c r="I3462">
        <v>-129.34961179999999</v>
      </c>
      <c r="J3462" s="1" t="str">
        <f t="shared" si="560"/>
        <v>NGR bulk stream sediment</v>
      </c>
      <c r="K3462" s="1" t="str">
        <f t="shared" si="561"/>
        <v>&lt;177 micron (NGR)</v>
      </c>
      <c r="L3462">
        <v>50</v>
      </c>
      <c r="M3462" t="s">
        <v>38</v>
      </c>
      <c r="N3462">
        <v>953</v>
      </c>
      <c r="O3462">
        <v>9</v>
      </c>
    </row>
    <row r="3463" spans="1:15" hidden="1" x14ac:dyDescent="0.3">
      <c r="A3463" t="s">
        <v>13185</v>
      </c>
      <c r="B3463" t="s">
        <v>13186</v>
      </c>
      <c r="C3463" s="1" t="str">
        <f t="shared" si="552"/>
        <v>21:0458</v>
      </c>
      <c r="D3463" s="1" t="str">
        <f t="shared" si="559"/>
        <v>21:0150</v>
      </c>
      <c r="E3463" t="s">
        <v>13187</v>
      </c>
      <c r="F3463" t="s">
        <v>13188</v>
      </c>
      <c r="H3463">
        <v>55.186653900000003</v>
      </c>
      <c r="I3463">
        <v>-129.32053930000001</v>
      </c>
      <c r="J3463" s="1" t="str">
        <f t="shared" si="560"/>
        <v>NGR bulk stream sediment</v>
      </c>
      <c r="K3463" s="1" t="str">
        <f t="shared" si="561"/>
        <v>&lt;177 micron (NGR)</v>
      </c>
      <c r="L3463">
        <v>50</v>
      </c>
      <c r="M3463" t="s">
        <v>43</v>
      </c>
      <c r="N3463">
        <v>954</v>
      </c>
      <c r="O3463">
        <v>5</v>
      </c>
    </row>
    <row r="3464" spans="1:15" hidden="1" x14ac:dyDescent="0.3">
      <c r="A3464" t="s">
        <v>13189</v>
      </c>
      <c r="B3464" t="s">
        <v>13190</v>
      </c>
      <c r="C3464" s="1" t="str">
        <f t="shared" si="552"/>
        <v>21:0458</v>
      </c>
      <c r="D3464" s="1" t="str">
        <f t="shared" si="559"/>
        <v>21:0150</v>
      </c>
      <c r="E3464" t="s">
        <v>13191</v>
      </c>
      <c r="F3464" t="s">
        <v>13192</v>
      </c>
      <c r="H3464">
        <v>55.209419199999999</v>
      </c>
      <c r="I3464">
        <v>-129.29400709999999</v>
      </c>
      <c r="J3464" s="1" t="str">
        <f t="shared" si="560"/>
        <v>NGR bulk stream sediment</v>
      </c>
      <c r="K3464" s="1" t="str">
        <f t="shared" si="561"/>
        <v>&lt;177 micron (NGR)</v>
      </c>
      <c r="L3464">
        <v>50</v>
      </c>
      <c r="M3464" t="s">
        <v>48</v>
      </c>
      <c r="N3464">
        <v>955</v>
      </c>
      <c r="O3464">
        <v>7</v>
      </c>
    </row>
    <row r="3465" spans="1:15" hidden="1" x14ac:dyDescent="0.3">
      <c r="A3465" t="s">
        <v>13193</v>
      </c>
      <c r="B3465" t="s">
        <v>13194</v>
      </c>
      <c r="C3465" s="1" t="str">
        <f t="shared" si="552"/>
        <v>21:0458</v>
      </c>
      <c r="D3465" s="1" t="str">
        <f t="shared" si="559"/>
        <v>21:0150</v>
      </c>
      <c r="E3465" t="s">
        <v>13195</v>
      </c>
      <c r="F3465" t="s">
        <v>13196</v>
      </c>
      <c r="H3465">
        <v>55.193232700000003</v>
      </c>
      <c r="I3465">
        <v>-129.2903273</v>
      </c>
      <c r="J3465" s="1" t="str">
        <f t="shared" si="560"/>
        <v>NGR bulk stream sediment</v>
      </c>
      <c r="K3465" s="1" t="str">
        <f t="shared" si="561"/>
        <v>&lt;177 micron (NGR)</v>
      </c>
      <c r="L3465">
        <v>50</v>
      </c>
      <c r="M3465" t="s">
        <v>53</v>
      </c>
      <c r="N3465">
        <v>956</v>
      </c>
      <c r="O3465">
        <v>4</v>
      </c>
    </row>
    <row r="3466" spans="1:15" hidden="1" x14ac:dyDescent="0.3">
      <c r="A3466" t="s">
        <v>13197</v>
      </c>
      <c r="B3466" t="s">
        <v>13198</v>
      </c>
      <c r="C3466" s="1" t="str">
        <f t="shared" si="552"/>
        <v>21:0458</v>
      </c>
      <c r="D3466" s="1" t="str">
        <f t="shared" si="559"/>
        <v>21:0150</v>
      </c>
      <c r="E3466" t="s">
        <v>13199</v>
      </c>
      <c r="F3466" t="s">
        <v>13200</v>
      </c>
      <c r="H3466">
        <v>55.231447000000003</v>
      </c>
      <c r="I3466">
        <v>-129.25239099999999</v>
      </c>
      <c r="J3466" s="1" t="str">
        <f t="shared" si="560"/>
        <v>NGR bulk stream sediment</v>
      </c>
      <c r="K3466" s="1" t="str">
        <f t="shared" si="561"/>
        <v>&lt;177 micron (NGR)</v>
      </c>
      <c r="L3466">
        <v>50</v>
      </c>
      <c r="M3466" t="s">
        <v>58</v>
      </c>
      <c r="N3466">
        <v>957</v>
      </c>
      <c r="O3466">
        <v>3</v>
      </c>
    </row>
    <row r="3467" spans="1:15" hidden="1" x14ac:dyDescent="0.3">
      <c r="A3467" t="s">
        <v>13201</v>
      </c>
      <c r="B3467" t="s">
        <v>13202</v>
      </c>
      <c r="C3467" s="1" t="str">
        <f t="shared" si="552"/>
        <v>21:0458</v>
      </c>
      <c r="D3467" s="1" t="str">
        <f t="shared" si="559"/>
        <v>21:0150</v>
      </c>
      <c r="E3467" t="s">
        <v>13203</v>
      </c>
      <c r="F3467" t="s">
        <v>13204</v>
      </c>
      <c r="H3467">
        <v>55.251662799999998</v>
      </c>
      <c r="I3467">
        <v>-129.21638100000001</v>
      </c>
      <c r="J3467" s="1" t="str">
        <f t="shared" si="560"/>
        <v>NGR bulk stream sediment</v>
      </c>
      <c r="K3467" s="1" t="str">
        <f t="shared" si="561"/>
        <v>&lt;177 micron (NGR)</v>
      </c>
      <c r="L3467">
        <v>50</v>
      </c>
      <c r="M3467" t="s">
        <v>63</v>
      </c>
      <c r="N3467">
        <v>958</v>
      </c>
      <c r="O3467">
        <v>2</v>
      </c>
    </row>
    <row r="3468" spans="1:15" hidden="1" x14ac:dyDescent="0.3">
      <c r="A3468" t="s">
        <v>13205</v>
      </c>
      <c r="B3468" t="s">
        <v>13206</v>
      </c>
      <c r="C3468" s="1" t="str">
        <f t="shared" si="552"/>
        <v>21:0458</v>
      </c>
      <c r="D3468" s="1" t="str">
        <f t="shared" si="559"/>
        <v>21:0150</v>
      </c>
      <c r="E3468" t="s">
        <v>13207</v>
      </c>
      <c r="F3468" t="s">
        <v>13208</v>
      </c>
      <c r="H3468">
        <v>55.2128145</v>
      </c>
      <c r="I3468">
        <v>-129.17847449999999</v>
      </c>
      <c r="J3468" s="1" t="str">
        <f t="shared" si="560"/>
        <v>NGR bulk stream sediment</v>
      </c>
      <c r="K3468" s="1" t="str">
        <f t="shared" si="561"/>
        <v>&lt;177 micron (NGR)</v>
      </c>
      <c r="L3468">
        <v>50</v>
      </c>
      <c r="M3468" t="s">
        <v>68</v>
      </c>
      <c r="N3468">
        <v>959</v>
      </c>
      <c r="O3468">
        <v>2</v>
      </c>
    </row>
    <row r="3469" spans="1:15" hidden="1" x14ac:dyDescent="0.3">
      <c r="A3469" t="s">
        <v>13209</v>
      </c>
      <c r="B3469" t="s">
        <v>13210</v>
      </c>
      <c r="C3469" s="1" t="str">
        <f t="shared" si="552"/>
        <v>21:0458</v>
      </c>
      <c r="D3469" s="1" t="str">
        <f t="shared" si="559"/>
        <v>21:0150</v>
      </c>
      <c r="E3469" t="s">
        <v>13211</v>
      </c>
      <c r="F3469" t="s">
        <v>13212</v>
      </c>
      <c r="H3469">
        <v>55.057491499999998</v>
      </c>
      <c r="I3469">
        <v>-129.18398429999999</v>
      </c>
      <c r="J3469" s="1" t="str">
        <f t="shared" si="560"/>
        <v>NGR bulk stream sediment</v>
      </c>
      <c r="K3469" s="1" t="str">
        <f t="shared" si="561"/>
        <v>&lt;177 micron (NGR)</v>
      </c>
      <c r="L3469">
        <v>50</v>
      </c>
      <c r="M3469" t="s">
        <v>77</v>
      </c>
      <c r="N3469">
        <v>960</v>
      </c>
      <c r="O3469">
        <v>3</v>
      </c>
    </row>
    <row r="3470" spans="1:15" hidden="1" x14ac:dyDescent="0.3">
      <c r="A3470" t="s">
        <v>13213</v>
      </c>
      <c r="B3470" t="s">
        <v>13214</v>
      </c>
      <c r="C3470" s="1" t="str">
        <f t="shared" ref="C3470:C3533" si="562">HYPERLINK("https://geochem.nrcan.gc.ca/cdogs/content/bdl/bdl210458_e.htm", "21:0458")</f>
        <v>21:0458</v>
      </c>
      <c r="D3470" s="1" t="str">
        <f t="shared" si="559"/>
        <v>21:0150</v>
      </c>
      <c r="E3470" t="s">
        <v>13172</v>
      </c>
      <c r="F3470" t="s">
        <v>13215</v>
      </c>
      <c r="H3470">
        <v>55.054767599999998</v>
      </c>
      <c r="I3470">
        <v>-129.17908739999999</v>
      </c>
      <c r="J3470" s="1" t="str">
        <f t="shared" si="560"/>
        <v>NGR bulk stream sediment</v>
      </c>
      <c r="K3470" s="1" t="str">
        <f t="shared" si="561"/>
        <v>&lt;177 micron (NGR)</v>
      </c>
      <c r="L3470">
        <v>50</v>
      </c>
      <c r="M3470" t="s">
        <v>72</v>
      </c>
      <c r="N3470">
        <v>961</v>
      </c>
      <c r="O3470">
        <v>3</v>
      </c>
    </row>
    <row r="3471" spans="1:15" hidden="1" x14ac:dyDescent="0.3">
      <c r="A3471" t="s">
        <v>13216</v>
      </c>
      <c r="B3471" t="s">
        <v>13217</v>
      </c>
      <c r="C3471" s="1" t="str">
        <f t="shared" si="562"/>
        <v>21:0458</v>
      </c>
      <c r="D3471" s="1" t="str">
        <f t="shared" si="559"/>
        <v>21:0150</v>
      </c>
      <c r="E3471" t="s">
        <v>13218</v>
      </c>
      <c r="F3471" t="s">
        <v>13219</v>
      </c>
      <c r="H3471">
        <v>55.073490399999997</v>
      </c>
      <c r="I3471">
        <v>-129.15722109999999</v>
      </c>
      <c r="J3471" s="1" t="str">
        <f t="shared" si="560"/>
        <v>NGR bulk stream sediment</v>
      </c>
      <c r="K3471" s="1" t="str">
        <f t="shared" si="561"/>
        <v>&lt;177 micron (NGR)</v>
      </c>
      <c r="L3471">
        <v>50</v>
      </c>
      <c r="M3471" t="s">
        <v>82</v>
      </c>
      <c r="N3471">
        <v>962</v>
      </c>
      <c r="O3471">
        <v>2</v>
      </c>
    </row>
    <row r="3472" spans="1:15" hidden="1" x14ac:dyDescent="0.3">
      <c r="A3472" t="s">
        <v>13220</v>
      </c>
      <c r="B3472" t="s">
        <v>13221</v>
      </c>
      <c r="C3472" s="1" t="str">
        <f t="shared" si="562"/>
        <v>21:0458</v>
      </c>
      <c r="D3472" s="1" t="str">
        <f>HYPERLINK("https://geochem.nrcan.gc.ca/cdogs/content/svy/svy_e.htm", "")</f>
        <v/>
      </c>
      <c r="G3472" s="1" t="str">
        <f>HYPERLINK("https://geochem.nrcan.gc.ca/cdogs/content/cr_/cr_00119_e.htm", "119")</f>
        <v>119</v>
      </c>
      <c r="J3472" t="s">
        <v>31</v>
      </c>
      <c r="K3472" t="s">
        <v>32</v>
      </c>
      <c r="L3472">
        <v>50</v>
      </c>
      <c r="M3472" t="s">
        <v>33</v>
      </c>
      <c r="N3472">
        <v>963</v>
      </c>
      <c r="O3472">
        <v>3</v>
      </c>
    </row>
    <row r="3473" spans="1:15" hidden="1" x14ac:dyDescent="0.3">
      <c r="A3473" t="s">
        <v>13222</v>
      </c>
      <c r="B3473" t="s">
        <v>13223</v>
      </c>
      <c r="C3473" s="1" t="str">
        <f t="shared" si="562"/>
        <v>21:0458</v>
      </c>
      <c r="D3473" s="1" t="str">
        <f t="shared" ref="D3473:D3486" si="563">HYPERLINK("https://geochem.nrcan.gc.ca/cdogs/content/svy/svy210150_e.htm", "21:0150")</f>
        <v>21:0150</v>
      </c>
      <c r="E3473" t="s">
        <v>13224</v>
      </c>
      <c r="F3473" t="s">
        <v>13225</v>
      </c>
      <c r="H3473">
        <v>55.069390599999998</v>
      </c>
      <c r="I3473">
        <v>-129.1375042</v>
      </c>
      <c r="J3473" s="1" t="str">
        <f t="shared" ref="J3473:J3486" si="564">HYPERLINK("https://geochem.nrcan.gc.ca/cdogs/content/kwd/kwd020030_e.htm", "NGR bulk stream sediment")</f>
        <v>NGR bulk stream sediment</v>
      </c>
      <c r="K3473" s="1" t="str">
        <f t="shared" ref="K3473:K3486" si="565">HYPERLINK("https://geochem.nrcan.gc.ca/cdogs/content/kwd/kwd080006_e.htm", "&lt;177 micron (NGR)")</f>
        <v>&lt;177 micron (NGR)</v>
      </c>
      <c r="L3473">
        <v>50</v>
      </c>
      <c r="M3473" t="s">
        <v>87</v>
      </c>
      <c r="N3473">
        <v>964</v>
      </c>
      <c r="O3473">
        <v>4</v>
      </c>
    </row>
    <row r="3474" spans="1:15" hidden="1" x14ac:dyDescent="0.3">
      <c r="A3474" t="s">
        <v>13226</v>
      </c>
      <c r="B3474" t="s">
        <v>13227</v>
      </c>
      <c r="C3474" s="1" t="str">
        <f t="shared" si="562"/>
        <v>21:0458</v>
      </c>
      <c r="D3474" s="1" t="str">
        <f t="shared" si="563"/>
        <v>21:0150</v>
      </c>
      <c r="E3474" t="s">
        <v>13228</v>
      </c>
      <c r="F3474" t="s">
        <v>13229</v>
      </c>
      <c r="H3474">
        <v>55.053394400000002</v>
      </c>
      <c r="I3474">
        <v>-129.1055604</v>
      </c>
      <c r="J3474" s="1" t="str">
        <f t="shared" si="564"/>
        <v>NGR bulk stream sediment</v>
      </c>
      <c r="K3474" s="1" t="str">
        <f t="shared" si="565"/>
        <v>&lt;177 micron (NGR)</v>
      </c>
      <c r="L3474">
        <v>50</v>
      </c>
      <c r="M3474" t="s">
        <v>92</v>
      </c>
      <c r="N3474">
        <v>965</v>
      </c>
      <c r="O3474">
        <v>3</v>
      </c>
    </row>
    <row r="3475" spans="1:15" hidden="1" x14ac:dyDescent="0.3">
      <c r="A3475" t="s">
        <v>13230</v>
      </c>
      <c r="B3475" t="s">
        <v>13231</v>
      </c>
      <c r="C3475" s="1" t="str">
        <f t="shared" si="562"/>
        <v>21:0458</v>
      </c>
      <c r="D3475" s="1" t="str">
        <f t="shared" si="563"/>
        <v>21:0150</v>
      </c>
      <c r="E3475" t="s">
        <v>13232</v>
      </c>
      <c r="F3475" t="s">
        <v>13233</v>
      </c>
      <c r="H3475">
        <v>55.052634699999999</v>
      </c>
      <c r="I3475">
        <v>-129.11152179999999</v>
      </c>
      <c r="J3475" s="1" t="str">
        <f t="shared" si="564"/>
        <v>NGR bulk stream sediment</v>
      </c>
      <c r="K3475" s="1" t="str">
        <f t="shared" si="565"/>
        <v>&lt;177 micron (NGR)</v>
      </c>
      <c r="L3475">
        <v>50</v>
      </c>
      <c r="M3475" t="s">
        <v>97</v>
      </c>
      <c r="N3475">
        <v>966</v>
      </c>
      <c r="O3475">
        <v>6</v>
      </c>
    </row>
    <row r="3476" spans="1:15" hidden="1" x14ac:dyDescent="0.3">
      <c r="A3476" t="s">
        <v>13234</v>
      </c>
      <c r="B3476" t="s">
        <v>13235</v>
      </c>
      <c r="C3476" s="1" t="str">
        <f t="shared" si="562"/>
        <v>21:0458</v>
      </c>
      <c r="D3476" s="1" t="str">
        <f t="shared" si="563"/>
        <v>21:0150</v>
      </c>
      <c r="E3476" t="s">
        <v>13236</v>
      </c>
      <c r="F3476" t="s">
        <v>13237</v>
      </c>
      <c r="H3476">
        <v>55.066009999999999</v>
      </c>
      <c r="I3476">
        <v>-129.10298130000001</v>
      </c>
      <c r="J3476" s="1" t="str">
        <f t="shared" si="564"/>
        <v>NGR bulk stream sediment</v>
      </c>
      <c r="K3476" s="1" t="str">
        <f t="shared" si="565"/>
        <v>&lt;177 micron (NGR)</v>
      </c>
      <c r="L3476">
        <v>50</v>
      </c>
      <c r="M3476" t="s">
        <v>102</v>
      </c>
      <c r="N3476">
        <v>967</v>
      </c>
      <c r="O3476">
        <v>5</v>
      </c>
    </row>
    <row r="3477" spans="1:15" hidden="1" x14ac:dyDescent="0.3">
      <c r="A3477" t="s">
        <v>13238</v>
      </c>
      <c r="B3477" t="s">
        <v>13239</v>
      </c>
      <c r="C3477" s="1" t="str">
        <f t="shared" si="562"/>
        <v>21:0458</v>
      </c>
      <c r="D3477" s="1" t="str">
        <f t="shared" si="563"/>
        <v>21:0150</v>
      </c>
      <c r="E3477" t="s">
        <v>13240</v>
      </c>
      <c r="F3477" t="s">
        <v>13241</v>
      </c>
      <c r="H3477">
        <v>55.072529000000003</v>
      </c>
      <c r="I3477">
        <v>-129.11695309999999</v>
      </c>
      <c r="J3477" s="1" t="str">
        <f t="shared" si="564"/>
        <v>NGR bulk stream sediment</v>
      </c>
      <c r="K3477" s="1" t="str">
        <f t="shared" si="565"/>
        <v>&lt;177 micron (NGR)</v>
      </c>
      <c r="L3477">
        <v>50</v>
      </c>
      <c r="M3477" t="s">
        <v>107</v>
      </c>
      <c r="N3477">
        <v>968</v>
      </c>
      <c r="O3477">
        <v>2</v>
      </c>
    </row>
    <row r="3478" spans="1:15" hidden="1" x14ac:dyDescent="0.3">
      <c r="A3478" t="s">
        <v>13242</v>
      </c>
      <c r="B3478" t="s">
        <v>13243</v>
      </c>
      <c r="C3478" s="1" t="str">
        <f t="shared" si="562"/>
        <v>21:0458</v>
      </c>
      <c r="D3478" s="1" t="str">
        <f t="shared" si="563"/>
        <v>21:0150</v>
      </c>
      <c r="E3478" t="s">
        <v>13244</v>
      </c>
      <c r="F3478" t="s">
        <v>13245</v>
      </c>
      <c r="H3478">
        <v>55.1850953</v>
      </c>
      <c r="I3478">
        <v>-129.99541170000001</v>
      </c>
      <c r="J3478" s="1" t="str">
        <f t="shared" si="564"/>
        <v>NGR bulk stream sediment</v>
      </c>
      <c r="K3478" s="1" t="str">
        <f t="shared" si="565"/>
        <v>&lt;177 micron (NGR)</v>
      </c>
      <c r="L3478">
        <v>50</v>
      </c>
      <c r="M3478" t="s">
        <v>112</v>
      </c>
      <c r="N3478">
        <v>969</v>
      </c>
      <c r="O3478">
        <v>13</v>
      </c>
    </row>
    <row r="3479" spans="1:15" hidden="1" x14ac:dyDescent="0.3">
      <c r="A3479" t="s">
        <v>13246</v>
      </c>
      <c r="B3479" t="s">
        <v>13247</v>
      </c>
      <c r="C3479" s="1" t="str">
        <f t="shared" si="562"/>
        <v>21:0458</v>
      </c>
      <c r="D3479" s="1" t="str">
        <f t="shared" si="563"/>
        <v>21:0150</v>
      </c>
      <c r="E3479" t="s">
        <v>13248</v>
      </c>
      <c r="F3479" t="s">
        <v>13249</v>
      </c>
      <c r="H3479">
        <v>55.231265999999998</v>
      </c>
      <c r="I3479">
        <v>-129.9588607</v>
      </c>
      <c r="J3479" s="1" t="str">
        <f t="shared" si="564"/>
        <v>NGR bulk stream sediment</v>
      </c>
      <c r="K3479" s="1" t="str">
        <f t="shared" si="565"/>
        <v>&lt;177 micron (NGR)</v>
      </c>
      <c r="L3479">
        <v>51</v>
      </c>
      <c r="M3479" t="s">
        <v>19</v>
      </c>
      <c r="N3479">
        <v>970</v>
      </c>
      <c r="O3479">
        <v>5</v>
      </c>
    </row>
    <row r="3480" spans="1:15" hidden="1" x14ac:dyDescent="0.3">
      <c r="A3480" t="s">
        <v>13250</v>
      </c>
      <c r="B3480" t="s">
        <v>13251</v>
      </c>
      <c r="C3480" s="1" t="str">
        <f t="shared" si="562"/>
        <v>21:0458</v>
      </c>
      <c r="D3480" s="1" t="str">
        <f t="shared" si="563"/>
        <v>21:0150</v>
      </c>
      <c r="E3480" t="s">
        <v>13252</v>
      </c>
      <c r="F3480" t="s">
        <v>13253</v>
      </c>
      <c r="H3480">
        <v>55.203729000000003</v>
      </c>
      <c r="I3480">
        <v>-129.98605620000001</v>
      </c>
      <c r="J3480" s="1" t="str">
        <f t="shared" si="564"/>
        <v>NGR bulk stream sediment</v>
      </c>
      <c r="K3480" s="1" t="str">
        <f t="shared" si="565"/>
        <v>&lt;177 micron (NGR)</v>
      </c>
      <c r="L3480">
        <v>51</v>
      </c>
      <c r="M3480" t="s">
        <v>38</v>
      </c>
      <c r="N3480">
        <v>971</v>
      </c>
      <c r="O3480">
        <v>4</v>
      </c>
    </row>
    <row r="3481" spans="1:15" hidden="1" x14ac:dyDescent="0.3">
      <c r="A3481" t="s">
        <v>13254</v>
      </c>
      <c r="B3481" t="s">
        <v>13255</v>
      </c>
      <c r="C3481" s="1" t="str">
        <f t="shared" si="562"/>
        <v>21:0458</v>
      </c>
      <c r="D3481" s="1" t="str">
        <f t="shared" si="563"/>
        <v>21:0150</v>
      </c>
      <c r="E3481" t="s">
        <v>13256</v>
      </c>
      <c r="F3481" t="s">
        <v>13257</v>
      </c>
      <c r="H3481">
        <v>55.235270499999999</v>
      </c>
      <c r="I3481">
        <v>-129.99281020000001</v>
      </c>
      <c r="J3481" s="1" t="str">
        <f t="shared" si="564"/>
        <v>NGR bulk stream sediment</v>
      </c>
      <c r="K3481" s="1" t="str">
        <f t="shared" si="565"/>
        <v>&lt;177 micron (NGR)</v>
      </c>
      <c r="L3481">
        <v>51</v>
      </c>
      <c r="M3481" t="s">
        <v>43</v>
      </c>
      <c r="N3481">
        <v>972</v>
      </c>
    </row>
    <row r="3482" spans="1:15" hidden="1" x14ac:dyDescent="0.3">
      <c r="A3482" t="s">
        <v>13258</v>
      </c>
      <c r="B3482" t="s">
        <v>13259</v>
      </c>
      <c r="C3482" s="1" t="str">
        <f t="shared" si="562"/>
        <v>21:0458</v>
      </c>
      <c r="D3482" s="1" t="str">
        <f t="shared" si="563"/>
        <v>21:0150</v>
      </c>
      <c r="E3482" t="s">
        <v>13248</v>
      </c>
      <c r="F3482" t="s">
        <v>13260</v>
      </c>
      <c r="H3482">
        <v>55.231265999999998</v>
      </c>
      <c r="I3482">
        <v>-129.9588607</v>
      </c>
      <c r="J3482" s="1" t="str">
        <f t="shared" si="564"/>
        <v>NGR bulk stream sediment</v>
      </c>
      <c r="K3482" s="1" t="str">
        <f t="shared" si="565"/>
        <v>&lt;177 micron (NGR)</v>
      </c>
      <c r="L3482">
        <v>51</v>
      </c>
      <c r="M3482" t="s">
        <v>72</v>
      </c>
      <c r="N3482">
        <v>973</v>
      </c>
      <c r="O3482">
        <v>7</v>
      </c>
    </row>
    <row r="3483" spans="1:15" hidden="1" x14ac:dyDescent="0.3">
      <c r="A3483" t="s">
        <v>13261</v>
      </c>
      <c r="B3483" t="s">
        <v>13262</v>
      </c>
      <c r="C3483" s="1" t="str">
        <f t="shared" si="562"/>
        <v>21:0458</v>
      </c>
      <c r="D3483" s="1" t="str">
        <f t="shared" si="563"/>
        <v>21:0150</v>
      </c>
      <c r="E3483" t="s">
        <v>13263</v>
      </c>
      <c r="F3483" t="s">
        <v>13264</v>
      </c>
      <c r="H3483">
        <v>55.376685799999997</v>
      </c>
      <c r="I3483">
        <v>-129.8774603</v>
      </c>
      <c r="J3483" s="1" t="str">
        <f t="shared" si="564"/>
        <v>NGR bulk stream sediment</v>
      </c>
      <c r="K3483" s="1" t="str">
        <f t="shared" si="565"/>
        <v>&lt;177 micron (NGR)</v>
      </c>
      <c r="L3483">
        <v>51</v>
      </c>
      <c r="M3483" t="s">
        <v>48</v>
      </c>
      <c r="N3483">
        <v>974</v>
      </c>
      <c r="O3483">
        <v>4</v>
      </c>
    </row>
    <row r="3484" spans="1:15" hidden="1" x14ac:dyDescent="0.3">
      <c r="A3484" t="s">
        <v>13265</v>
      </c>
      <c r="B3484" t="s">
        <v>13266</v>
      </c>
      <c r="C3484" s="1" t="str">
        <f t="shared" si="562"/>
        <v>21:0458</v>
      </c>
      <c r="D3484" s="1" t="str">
        <f t="shared" si="563"/>
        <v>21:0150</v>
      </c>
      <c r="E3484" t="s">
        <v>13267</v>
      </c>
      <c r="F3484" t="s">
        <v>13268</v>
      </c>
      <c r="H3484">
        <v>55.230701000000003</v>
      </c>
      <c r="I3484">
        <v>-129.74800250000001</v>
      </c>
      <c r="J3484" s="1" t="str">
        <f t="shared" si="564"/>
        <v>NGR bulk stream sediment</v>
      </c>
      <c r="K3484" s="1" t="str">
        <f t="shared" si="565"/>
        <v>&lt;177 micron (NGR)</v>
      </c>
      <c r="L3484">
        <v>51</v>
      </c>
      <c r="M3484" t="s">
        <v>53</v>
      </c>
      <c r="N3484">
        <v>975</v>
      </c>
      <c r="O3484">
        <v>29</v>
      </c>
    </row>
    <row r="3485" spans="1:15" hidden="1" x14ac:dyDescent="0.3">
      <c r="A3485" t="s">
        <v>13269</v>
      </c>
      <c r="B3485" t="s">
        <v>13270</v>
      </c>
      <c r="C3485" s="1" t="str">
        <f t="shared" si="562"/>
        <v>21:0458</v>
      </c>
      <c r="D3485" s="1" t="str">
        <f t="shared" si="563"/>
        <v>21:0150</v>
      </c>
      <c r="E3485" t="s">
        <v>13271</v>
      </c>
      <c r="F3485" t="s">
        <v>13272</v>
      </c>
      <c r="H3485">
        <v>55.2449133</v>
      </c>
      <c r="I3485">
        <v>-129.7543388</v>
      </c>
      <c r="J3485" s="1" t="str">
        <f t="shared" si="564"/>
        <v>NGR bulk stream sediment</v>
      </c>
      <c r="K3485" s="1" t="str">
        <f t="shared" si="565"/>
        <v>&lt;177 micron (NGR)</v>
      </c>
      <c r="L3485">
        <v>51</v>
      </c>
      <c r="M3485" t="s">
        <v>58</v>
      </c>
      <c r="N3485">
        <v>976</v>
      </c>
    </row>
    <row r="3486" spans="1:15" hidden="1" x14ac:dyDescent="0.3">
      <c r="A3486" t="s">
        <v>13273</v>
      </c>
      <c r="B3486" t="s">
        <v>13274</v>
      </c>
      <c r="C3486" s="1" t="str">
        <f t="shared" si="562"/>
        <v>21:0458</v>
      </c>
      <c r="D3486" s="1" t="str">
        <f t="shared" si="563"/>
        <v>21:0150</v>
      </c>
      <c r="E3486" t="s">
        <v>13275</v>
      </c>
      <c r="F3486" t="s">
        <v>13276</v>
      </c>
      <c r="H3486">
        <v>55.242698699999998</v>
      </c>
      <c r="I3486">
        <v>-129.7735462</v>
      </c>
      <c r="J3486" s="1" t="str">
        <f t="shared" si="564"/>
        <v>NGR bulk stream sediment</v>
      </c>
      <c r="K3486" s="1" t="str">
        <f t="shared" si="565"/>
        <v>&lt;177 micron (NGR)</v>
      </c>
      <c r="L3486">
        <v>51</v>
      </c>
      <c r="M3486" t="s">
        <v>63</v>
      </c>
      <c r="N3486">
        <v>977</v>
      </c>
      <c r="O3486">
        <v>26</v>
      </c>
    </row>
    <row r="3487" spans="1:15" hidden="1" x14ac:dyDescent="0.3">
      <c r="A3487" t="s">
        <v>13277</v>
      </c>
      <c r="B3487" t="s">
        <v>13278</v>
      </c>
      <c r="C3487" s="1" t="str">
        <f t="shared" si="562"/>
        <v>21:0458</v>
      </c>
      <c r="D3487" s="1" t="str">
        <f>HYPERLINK("https://geochem.nrcan.gc.ca/cdogs/content/svy/svy_e.htm", "")</f>
        <v/>
      </c>
      <c r="G3487" s="1" t="str">
        <f>HYPERLINK("https://geochem.nrcan.gc.ca/cdogs/content/cr_/cr_00120_e.htm", "120")</f>
        <v>120</v>
      </c>
      <c r="J3487" t="s">
        <v>31</v>
      </c>
      <c r="K3487" t="s">
        <v>32</v>
      </c>
      <c r="L3487">
        <v>51</v>
      </c>
      <c r="M3487" t="s">
        <v>33</v>
      </c>
      <c r="N3487">
        <v>978</v>
      </c>
      <c r="O3487">
        <v>4</v>
      </c>
    </row>
    <row r="3488" spans="1:15" hidden="1" x14ac:dyDescent="0.3">
      <c r="A3488" t="s">
        <v>13279</v>
      </c>
      <c r="B3488" t="s">
        <v>13280</v>
      </c>
      <c r="C3488" s="1" t="str">
        <f t="shared" si="562"/>
        <v>21:0458</v>
      </c>
      <c r="D3488" s="1" t="str">
        <f t="shared" ref="D3488:D3505" si="566">HYPERLINK("https://geochem.nrcan.gc.ca/cdogs/content/svy/svy210150_e.htm", "21:0150")</f>
        <v>21:0150</v>
      </c>
      <c r="E3488" t="s">
        <v>13281</v>
      </c>
      <c r="F3488" t="s">
        <v>13282</v>
      </c>
      <c r="H3488">
        <v>55.226500899999998</v>
      </c>
      <c r="I3488">
        <v>-129.79379499999999</v>
      </c>
      <c r="J3488" s="1" t="str">
        <f t="shared" ref="J3488:J3505" si="567">HYPERLINK("https://geochem.nrcan.gc.ca/cdogs/content/kwd/kwd020030_e.htm", "NGR bulk stream sediment")</f>
        <v>NGR bulk stream sediment</v>
      </c>
      <c r="K3488" s="1" t="str">
        <f t="shared" ref="K3488:K3505" si="568">HYPERLINK("https://geochem.nrcan.gc.ca/cdogs/content/kwd/kwd080006_e.htm", "&lt;177 micron (NGR)")</f>
        <v>&lt;177 micron (NGR)</v>
      </c>
      <c r="L3488">
        <v>51</v>
      </c>
      <c r="M3488" t="s">
        <v>68</v>
      </c>
      <c r="N3488">
        <v>979</v>
      </c>
      <c r="O3488">
        <v>35</v>
      </c>
    </row>
    <row r="3489" spans="1:15" hidden="1" x14ac:dyDescent="0.3">
      <c r="A3489" t="s">
        <v>13283</v>
      </c>
      <c r="B3489" t="s">
        <v>13284</v>
      </c>
      <c r="C3489" s="1" t="str">
        <f t="shared" si="562"/>
        <v>21:0458</v>
      </c>
      <c r="D3489" s="1" t="str">
        <f t="shared" si="566"/>
        <v>21:0150</v>
      </c>
      <c r="E3489" t="s">
        <v>13285</v>
      </c>
      <c r="F3489" t="s">
        <v>13286</v>
      </c>
      <c r="H3489">
        <v>55.190350199999997</v>
      </c>
      <c r="I3489">
        <v>-129.93592240000001</v>
      </c>
      <c r="J3489" s="1" t="str">
        <f t="shared" si="567"/>
        <v>NGR bulk stream sediment</v>
      </c>
      <c r="K3489" s="1" t="str">
        <f t="shared" si="568"/>
        <v>&lt;177 micron (NGR)</v>
      </c>
      <c r="L3489">
        <v>51</v>
      </c>
      <c r="M3489" t="s">
        <v>77</v>
      </c>
      <c r="N3489">
        <v>980</v>
      </c>
      <c r="O3489">
        <v>6</v>
      </c>
    </row>
    <row r="3490" spans="1:15" hidden="1" x14ac:dyDescent="0.3">
      <c r="A3490" t="s">
        <v>13287</v>
      </c>
      <c r="B3490" t="s">
        <v>13288</v>
      </c>
      <c r="C3490" s="1" t="str">
        <f t="shared" si="562"/>
        <v>21:0458</v>
      </c>
      <c r="D3490" s="1" t="str">
        <f t="shared" si="566"/>
        <v>21:0150</v>
      </c>
      <c r="E3490" t="s">
        <v>13289</v>
      </c>
      <c r="F3490" t="s">
        <v>13290</v>
      </c>
      <c r="H3490">
        <v>55.156962900000003</v>
      </c>
      <c r="I3490">
        <v>-129.9546637</v>
      </c>
      <c r="J3490" s="1" t="str">
        <f t="shared" si="567"/>
        <v>NGR bulk stream sediment</v>
      </c>
      <c r="K3490" s="1" t="str">
        <f t="shared" si="568"/>
        <v>&lt;177 micron (NGR)</v>
      </c>
      <c r="L3490">
        <v>51</v>
      </c>
      <c r="M3490" t="s">
        <v>82</v>
      </c>
      <c r="N3490">
        <v>981</v>
      </c>
      <c r="O3490">
        <v>5</v>
      </c>
    </row>
    <row r="3491" spans="1:15" hidden="1" x14ac:dyDescent="0.3">
      <c r="A3491" t="s">
        <v>13291</v>
      </c>
      <c r="B3491" t="s">
        <v>13292</v>
      </c>
      <c r="C3491" s="1" t="str">
        <f t="shared" si="562"/>
        <v>21:0458</v>
      </c>
      <c r="D3491" s="1" t="str">
        <f t="shared" si="566"/>
        <v>21:0150</v>
      </c>
      <c r="E3491" t="s">
        <v>13293</v>
      </c>
      <c r="F3491" t="s">
        <v>13294</v>
      </c>
      <c r="H3491">
        <v>55.1132712</v>
      </c>
      <c r="I3491">
        <v>-129.99795349999999</v>
      </c>
      <c r="J3491" s="1" t="str">
        <f t="shared" si="567"/>
        <v>NGR bulk stream sediment</v>
      </c>
      <c r="K3491" s="1" t="str">
        <f t="shared" si="568"/>
        <v>&lt;177 micron (NGR)</v>
      </c>
      <c r="L3491">
        <v>51</v>
      </c>
      <c r="M3491" t="s">
        <v>87</v>
      </c>
      <c r="N3491">
        <v>982</v>
      </c>
    </row>
    <row r="3492" spans="1:15" hidden="1" x14ac:dyDescent="0.3">
      <c r="A3492" t="s">
        <v>13295</v>
      </c>
      <c r="B3492" t="s">
        <v>13296</v>
      </c>
      <c r="C3492" s="1" t="str">
        <f t="shared" si="562"/>
        <v>21:0458</v>
      </c>
      <c r="D3492" s="1" t="str">
        <f t="shared" si="566"/>
        <v>21:0150</v>
      </c>
      <c r="E3492" t="s">
        <v>13297</v>
      </c>
      <c r="F3492" t="s">
        <v>13298</v>
      </c>
      <c r="H3492">
        <v>55.002622799999997</v>
      </c>
      <c r="I3492">
        <v>-128.0531805</v>
      </c>
      <c r="J3492" s="1" t="str">
        <f t="shared" si="567"/>
        <v>NGR bulk stream sediment</v>
      </c>
      <c r="K3492" s="1" t="str">
        <f t="shared" si="568"/>
        <v>&lt;177 micron (NGR)</v>
      </c>
      <c r="L3492">
        <v>51</v>
      </c>
      <c r="M3492" t="s">
        <v>92</v>
      </c>
      <c r="N3492">
        <v>983</v>
      </c>
      <c r="O3492">
        <v>4</v>
      </c>
    </row>
    <row r="3493" spans="1:15" hidden="1" x14ac:dyDescent="0.3">
      <c r="A3493" t="s">
        <v>13299</v>
      </c>
      <c r="B3493" t="s">
        <v>13300</v>
      </c>
      <c r="C3493" s="1" t="str">
        <f t="shared" si="562"/>
        <v>21:0458</v>
      </c>
      <c r="D3493" s="1" t="str">
        <f t="shared" si="566"/>
        <v>21:0150</v>
      </c>
      <c r="E3493" t="s">
        <v>13301</v>
      </c>
      <c r="F3493" t="s">
        <v>13302</v>
      </c>
      <c r="H3493">
        <v>55.008864500000001</v>
      </c>
      <c r="I3493">
        <v>-128.05723979999999</v>
      </c>
      <c r="J3493" s="1" t="str">
        <f t="shared" si="567"/>
        <v>NGR bulk stream sediment</v>
      </c>
      <c r="K3493" s="1" t="str">
        <f t="shared" si="568"/>
        <v>&lt;177 micron (NGR)</v>
      </c>
      <c r="L3493">
        <v>51</v>
      </c>
      <c r="M3493" t="s">
        <v>97</v>
      </c>
      <c r="N3493">
        <v>984</v>
      </c>
      <c r="O3493">
        <v>3</v>
      </c>
    </row>
    <row r="3494" spans="1:15" hidden="1" x14ac:dyDescent="0.3">
      <c r="A3494" t="s">
        <v>13303</v>
      </c>
      <c r="B3494" t="s">
        <v>13304</v>
      </c>
      <c r="C3494" s="1" t="str">
        <f t="shared" si="562"/>
        <v>21:0458</v>
      </c>
      <c r="D3494" s="1" t="str">
        <f t="shared" si="566"/>
        <v>21:0150</v>
      </c>
      <c r="E3494" t="s">
        <v>13305</v>
      </c>
      <c r="F3494" t="s">
        <v>13306</v>
      </c>
      <c r="H3494">
        <v>55.014757799999998</v>
      </c>
      <c r="I3494">
        <v>-128.07926209999999</v>
      </c>
      <c r="J3494" s="1" t="str">
        <f t="shared" si="567"/>
        <v>NGR bulk stream sediment</v>
      </c>
      <c r="K3494" s="1" t="str">
        <f t="shared" si="568"/>
        <v>&lt;177 micron (NGR)</v>
      </c>
      <c r="L3494">
        <v>51</v>
      </c>
      <c r="M3494" t="s">
        <v>102</v>
      </c>
      <c r="N3494">
        <v>985</v>
      </c>
      <c r="O3494">
        <v>7</v>
      </c>
    </row>
    <row r="3495" spans="1:15" hidden="1" x14ac:dyDescent="0.3">
      <c r="A3495" t="s">
        <v>13307</v>
      </c>
      <c r="B3495" t="s">
        <v>13308</v>
      </c>
      <c r="C3495" s="1" t="str">
        <f t="shared" si="562"/>
        <v>21:0458</v>
      </c>
      <c r="D3495" s="1" t="str">
        <f t="shared" si="566"/>
        <v>21:0150</v>
      </c>
      <c r="E3495" t="s">
        <v>13309</v>
      </c>
      <c r="F3495" t="s">
        <v>13310</v>
      </c>
      <c r="H3495">
        <v>55.044899299999997</v>
      </c>
      <c r="I3495">
        <v>-128.10317359999999</v>
      </c>
      <c r="J3495" s="1" t="str">
        <f t="shared" si="567"/>
        <v>NGR bulk stream sediment</v>
      </c>
      <c r="K3495" s="1" t="str">
        <f t="shared" si="568"/>
        <v>&lt;177 micron (NGR)</v>
      </c>
      <c r="L3495">
        <v>51</v>
      </c>
      <c r="M3495" t="s">
        <v>24</v>
      </c>
      <c r="N3495">
        <v>986</v>
      </c>
      <c r="O3495">
        <v>2</v>
      </c>
    </row>
    <row r="3496" spans="1:15" hidden="1" x14ac:dyDescent="0.3">
      <c r="A3496" t="s">
        <v>13311</v>
      </c>
      <c r="B3496" t="s">
        <v>13312</v>
      </c>
      <c r="C3496" s="1" t="str">
        <f t="shared" si="562"/>
        <v>21:0458</v>
      </c>
      <c r="D3496" s="1" t="str">
        <f t="shared" si="566"/>
        <v>21:0150</v>
      </c>
      <c r="E3496" t="s">
        <v>13309</v>
      </c>
      <c r="F3496" t="s">
        <v>13313</v>
      </c>
      <c r="H3496">
        <v>55.044899299999997</v>
      </c>
      <c r="I3496">
        <v>-128.10317359999999</v>
      </c>
      <c r="J3496" s="1" t="str">
        <f t="shared" si="567"/>
        <v>NGR bulk stream sediment</v>
      </c>
      <c r="K3496" s="1" t="str">
        <f t="shared" si="568"/>
        <v>&lt;177 micron (NGR)</v>
      </c>
      <c r="L3496">
        <v>51</v>
      </c>
      <c r="M3496" t="s">
        <v>28</v>
      </c>
      <c r="N3496">
        <v>987</v>
      </c>
      <c r="O3496">
        <v>3</v>
      </c>
    </row>
    <row r="3497" spans="1:15" hidden="1" x14ac:dyDescent="0.3">
      <c r="A3497" t="s">
        <v>13314</v>
      </c>
      <c r="B3497" t="s">
        <v>13315</v>
      </c>
      <c r="C3497" s="1" t="str">
        <f t="shared" si="562"/>
        <v>21:0458</v>
      </c>
      <c r="D3497" s="1" t="str">
        <f t="shared" si="566"/>
        <v>21:0150</v>
      </c>
      <c r="E3497" t="s">
        <v>13316</v>
      </c>
      <c r="F3497" t="s">
        <v>13317</v>
      </c>
      <c r="H3497">
        <v>55.007484099999999</v>
      </c>
      <c r="I3497">
        <v>-128.15965639999999</v>
      </c>
      <c r="J3497" s="1" t="str">
        <f t="shared" si="567"/>
        <v>NGR bulk stream sediment</v>
      </c>
      <c r="K3497" s="1" t="str">
        <f t="shared" si="568"/>
        <v>&lt;177 micron (NGR)</v>
      </c>
      <c r="L3497">
        <v>51</v>
      </c>
      <c r="M3497" t="s">
        <v>107</v>
      </c>
      <c r="N3497">
        <v>988</v>
      </c>
      <c r="O3497">
        <v>7</v>
      </c>
    </row>
    <row r="3498" spans="1:15" hidden="1" x14ac:dyDescent="0.3">
      <c r="A3498" t="s">
        <v>13318</v>
      </c>
      <c r="B3498" t="s">
        <v>13319</v>
      </c>
      <c r="C3498" s="1" t="str">
        <f t="shared" si="562"/>
        <v>21:0458</v>
      </c>
      <c r="D3498" s="1" t="str">
        <f t="shared" si="566"/>
        <v>21:0150</v>
      </c>
      <c r="E3498" t="s">
        <v>13320</v>
      </c>
      <c r="F3498" t="s">
        <v>13321</v>
      </c>
      <c r="H3498">
        <v>55.007576100000001</v>
      </c>
      <c r="I3498">
        <v>-128.16650300000001</v>
      </c>
      <c r="J3498" s="1" t="str">
        <f t="shared" si="567"/>
        <v>NGR bulk stream sediment</v>
      </c>
      <c r="K3498" s="1" t="str">
        <f t="shared" si="568"/>
        <v>&lt;177 micron (NGR)</v>
      </c>
      <c r="L3498">
        <v>51</v>
      </c>
      <c r="M3498" t="s">
        <v>112</v>
      </c>
      <c r="N3498">
        <v>989</v>
      </c>
      <c r="O3498">
        <v>10</v>
      </c>
    </row>
    <row r="3499" spans="1:15" hidden="1" x14ac:dyDescent="0.3">
      <c r="A3499" t="s">
        <v>13322</v>
      </c>
      <c r="B3499" t="s">
        <v>13323</v>
      </c>
      <c r="C3499" s="1" t="str">
        <f t="shared" si="562"/>
        <v>21:0458</v>
      </c>
      <c r="D3499" s="1" t="str">
        <f t="shared" si="566"/>
        <v>21:0150</v>
      </c>
      <c r="E3499" t="s">
        <v>13324</v>
      </c>
      <c r="F3499" t="s">
        <v>13325</v>
      </c>
      <c r="H3499">
        <v>55.043936600000002</v>
      </c>
      <c r="I3499">
        <v>-129.02999550000001</v>
      </c>
      <c r="J3499" s="1" t="str">
        <f t="shared" si="567"/>
        <v>NGR bulk stream sediment</v>
      </c>
      <c r="K3499" s="1" t="str">
        <f t="shared" si="568"/>
        <v>&lt;177 micron (NGR)</v>
      </c>
      <c r="L3499">
        <v>52</v>
      </c>
      <c r="M3499" t="s">
        <v>19</v>
      </c>
      <c r="N3499">
        <v>990</v>
      </c>
      <c r="O3499">
        <v>2</v>
      </c>
    </row>
    <row r="3500" spans="1:15" hidden="1" x14ac:dyDescent="0.3">
      <c r="A3500" t="s">
        <v>13326</v>
      </c>
      <c r="B3500" t="s">
        <v>13327</v>
      </c>
      <c r="C3500" s="1" t="str">
        <f t="shared" si="562"/>
        <v>21:0458</v>
      </c>
      <c r="D3500" s="1" t="str">
        <f t="shared" si="566"/>
        <v>21:0150</v>
      </c>
      <c r="E3500" t="s">
        <v>13328</v>
      </c>
      <c r="F3500" t="s">
        <v>13329</v>
      </c>
      <c r="H3500">
        <v>55.029440399999999</v>
      </c>
      <c r="I3500">
        <v>-128.16895830000001</v>
      </c>
      <c r="J3500" s="1" t="str">
        <f t="shared" si="567"/>
        <v>NGR bulk stream sediment</v>
      </c>
      <c r="K3500" s="1" t="str">
        <f t="shared" si="568"/>
        <v>&lt;177 micron (NGR)</v>
      </c>
      <c r="L3500">
        <v>52</v>
      </c>
      <c r="M3500" t="s">
        <v>38</v>
      </c>
      <c r="N3500">
        <v>991</v>
      </c>
      <c r="O3500">
        <v>18</v>
      </c>
    </row>
    <row r="3501" spans="1:15" hidden="1" x14ac:dyDescent="0.3">
      <c r="A3501" t="s">
        <v>13330</v>
      </c>
      <c r="B3501" t="s">
        <v>13331</v>
      </c>
      <c r="C3501" s="1" t="str">
        <f t="shared" si="562"/>
        <v>21:0458</v>
      </c>
      <c r="D3501" s="1" t="str">
        <f t="shared" si="566"/>
        <v>21:0150</v>
      </c>
      <c r="E3501" t="s">
        <v>13332</v>
      </c>
      <c r="F3501" t="s">
        <v>13333</v>
      </c>
      <c r="H3501">
        <v>55.023064499999997</v>
      </c>
      <c r="I3501">
        <v>-128.2325807</v>
      </c>
      <c r="J3501" s="1" t="str">
        <f t="shared" si="567"/>
        <v>NGR bulk stream sediment</v>
      </c>
      <c r="K3501" s="1" t="str">
        <f t="shared" si="568"/>
        <v>&lt;177 micron (NGR)</v>
      </c>
      <c r="L3501">
        <v>52</v>
      </c>
      <c r="M3501" t="s">
        <v>24</v>
      </c>
      <c r="N3501">
        <v>992</v>
      </c>
      <c r="O3501">
        <v>4</v>
      </c>
    </row>
    <row r="3502" spans="1:15" hidden="1" x14ac:dyDescent="0.3">
      <c r="A3502" t="s">
        <v>13334</v>
      </c>
      <c r="B3502" t="s">
        <v>13335</v>
      </c>
      <c r="C3502" s="1" t="str">
        <f t="shared" si="562"/>
        <v>21:0458</v>
      </c>
      <c r="D3502" s="1" t="str">
        <f t="shared" si="566"/>
        <v>21:0150</v>
      </c>
      <c r="E3502" t="s">
        <v>13332</v>
      </c>
      <c r="F3502" t="s">
        <v>13336</v>
      </c>
      <c r="H3502">
        <v>55.023064499999997</v>
      </c>
      <c r="I3502">
        <v>-128.2325807</v>
      </c>
      <c r="J3502" s="1" t="str">
        <f t="shared" si="567"/>
        <v>NGR bulk stream sediment</v>
      </c>
      <c r="K3502" s="1" t="str">
        <f t="shared" si="568"/>
        <v>&lt;177 micron (NGR)</v>
      </c>
      <c r="L3502">
        <v>52</v>
      </c>
      <c r="M3502" t="s">
        <v>28</v>
      </c>
      <c r="N3502">
        <v>993</v>
      </c>
      <c r="O3502">
        <v>3</v>
      </c>
    </row>
    <row r="3503" spans="1:15" hidden="1" x14ac:dyDescent="0.3">
      <c r="A3503" t="s">
        <v>13337</v>
      </c>
      <c r="B3503" t="s">
        <v>13338</v>
      </c>
      <c r="C3503" s="1" t="str">
        <f t="shared" si="562"/>
        <v>21:0458</v>
      </c>
      <c r="D3503" s="1" t="str">
        <f t="shared" si="566"/>
        <v>21:0150</v>
      </c>
      <c r="E3503" t="s">
        <v>13339</v>
      </c>
      <c r="F3503" t="s">
        <v>13340</v>
      </c>
      <c r="H3503">
        <v>55.05988</v>
      </c>
      <c r="I3503">
        <v>-129.06697209999999</v>
      </c>
      <c r="J3503" s="1" t="str">
        <f t="shared" si="567"/>
        <v>NGR bulk stream sediment</v>
      </c>
      <c r="K3503" s="1" t="str">
        <f t="shared" si="568"/>
        <v>&lt;177 micron (NGR)</v>
      </c>
      <c r="L3503">
        <v>52</v>
      </c>
      <c r="M3503" t="s">
        <v>43</v>
      </c>
      <c r="N3503">
        <v>994</v>
      </c>
      <c r="O3503">
        <v>2</v>
      </c>
    </row>
    <row r="3504" spans="1:15" hidden="1" x14ac:dyDescent="0.3">
      <c r="A3504" t="s">
        <v>13341</v>
      </c>
      <c r="B3504" t="s">
        <v>13342</v>
      </c>
      <c r="C3504" s="1" t="str">
        <f t="shared" si="562"/>
        <v>21:0458</v>
      </c>
      <c r="D3504" s="1" t="str">
        <f t="shared" si="566"/>
        <v>21:0150</v>
      </c>
      <c r="E3504" t="s">
        <v>13343</v>
      </c>
      <c r="F3504" t="s">
        <v>13344</v>
      </c>
      <c r="H3504">
        <v>55.053311200000003</v>
      </c>
      <c r="I3504">
        <v>-129.0691985</v>
      </c>
      <c r="J3504" s="1" t="str">
        <f t="shared" si="567"/>
        <v>NGR bulk stream sediment</v>
      </c>
      <c r="K3504" s="1" t="str">
        <f t="shared" si="568"/>
        <v>&lt;177 micron (NGR)</v>
      </c>
      <c r="L3504">
        <v>52</v>
      </c>
      <c r="M3504" t="s">
        <v>48</v>
      </c>
      <c r="N3504">
        <v>995</v>
      </c>
      <c r="O3504">
        <v>3</v>
      </c>
    </row>
    <row r="3505" spans="1:15" hidden="1" x14ac:dyDescent="0.3">
      <c r="A3505" t="s">
        <v>13345</v>
      </c>
      <c r="B3505" t="s">
        <v>13346</v>
      </c>
      <c r="C3505" s="1" t="str">
        <f t="shared" si="562"/>
        <v>21:0458</v>
      </c>
      <c r="D3505" s="1" t="str">
        <f t="shared" si="566"/>
        <v>21:0150</v>
      </c>
      <c r="E3505" t="s">
        <v>13324</v>
      </c>
      <c r="F3505" t="s">
        <v>13347</v>
      </c>
      <c r="H3505">
        <v>55.043936600000002</v>
      </c>
      <c r="I3505">
        <v>-129.02999550000001</v>
      </c>
      <c r="J3505" s="1" t="str">
        <f t="shared" si="567"/>
        <v>NGR bulk stream sediment</v>
      </c>
      <c r="K3505" s="1" t="str">
        <f t="shared" si="568"/>
        <v>&lt;177 micron (NGR)</v>
      </c>
      <c r="L3505">
        <v>52</v>
      </c>
      <c r="M3505" t="s">
        <v>72</v>
      </c>
      <c r="N3505">
        <v>996</v>
      </c>
      <c r="O3505">
        <v>2</v>
      </c>
    </row>
    <row r="3506" spans="1:15" hidden="1" x14ac:dyDescent="0.3">
      <c r="A3506" t="s">
        <v>13348</v>
      </c>
      <c r="B3506" t="s">
        <v>13349</v>
      </c>
      <c r="C3506" s="1" t="str">
        <f t="shared" si="562"/>
        <v>21:0458</v>
      </c>
      <c r="D3506" s="1" t="str">
        <f>HYPERLINK("https://geochem.nrcan.gc.ca/cdogs/content/svy/svy_e.htm", "")</f>
        <v/>
      </c>
      <c r="G3506" s="1" t="str">
        <f>HYPERLINK("https://geochem.nrcan.gc.ca/cdogs/content/cr_/cr_00120_e.htm", "120")</f>
        <v>120</v>
      </c>
      <c r="J3506" t="s">
        <v>31</v>
      </c>
      <c r="K3506" t="s">
        <v>32</v>
      </c>
      <c r="L3506">
        <v>52</v>
      </c>
      <c r="M3506" t="s">
        <v>33</v>
      </c>
      <c r="N3506">
        <v>997</v>
      </c>
      <c r="O3506">
        <v>3</v>
      </c>
    </row>
    <row r="3507" spans="1:15" hidden="1" x14ac:dyDescent="0.3">
      <c r="A3507" t="s">
        <v>13350</v>
      </c>
      <c r="B3507" t="s">
        <v>13351</v>
      </c>
      <c r="C3507" s="1" t="str">
        <f t="shared" si="562"/>
        <v>21:0458</v>
      </c>
      <c r="D3507" s="1" t="str">
        <f t="shared" ref="D3507:D3536" si="569">HYPERLINK("https://geochem.nrcan.gc.ca/cdogs/content/svy/svy210150_e.htm", "21:0150")</f>
        <v>21:0150</v>
      </c>
      <c r="E3507" t="s">
        <v>13352</v>
      </c>
      <c r="F3507" t="s">
        <v>13353</v>
      </c>
      <c r="H3507">
        <v>55.038430900000002</v>
      </c>
      <c r="I3507">
        <v>-129.01348340000001</v>
      </c>
      <c r="J3507" s="1" t="str">
        <f t="shared" ref="J3507:J3536" si="570">HYPERLINK("https://geochem.nrcan.gc.ca/cdogs/content/kwd/kwd020030_e.htm", "NGR bulk stream sediment")</f>
        <v>NGR bulk stream sediment</v>
      </c>
      <c r="K3507" s="1" t="str">
        <f t="shared" ref="K3507:K3536" si="571">HYPERLINK("https://geochem.nrcan.gc.ca/cdogs/content/kwd/kwd080006_e.htm", "&lt;177 micron (NGR)")</f>
        <v>&lt;177 micron (NGR)</v>
      </c>
      <c r="L3507">
        <v>52</v>
      </c>
      <c r="M3507" t="s">
        <v>53</v>
      </c>
      <c r="N3507">
        <v>998</v>
      </c>
      <c r="O3507">
        <v>3</v>
      </c>
    </row>
    <row r="3508" spans="1:15" hidden="1" x14ac:dyDescent="0.3">
      <c r="A3508" t="s">
        <v>13354</v>
      </c>
      <c r="B3508" t="s">
        <v>13355</v>
      </c>
      <c r="C3508" s="1" t="str">
        <f t="shared" si="562"/>
        <v>21:0458</v>
      </c>
      <c r="D3508" s="1" t="str">
        <f t="shared" si="569"/>
        <v>21:0150</v>
      </c>
      <c r="E3508" t="s">
        <v>13356</v>
      </c>
      <c r="F3508" t="s">
        <v>13357</v>
      </c>
      <c r="H3508">
        <v>55.015198699999999</v>
      </c>
      <c r="I3508">
        <v>-129.04709399999999</v>
      </c>
      <c r="J3508" s="1" t="str">
        <f t="shared" si="570"/>
        <v>NGR bulk stream sediment</v>
      </c>
      <c r="K3508" s="1" t="str">
        <f t="shared" si="571"/>
        <v>&lt;177 micron (NGR)</v>
      </c>
      <c r="L3508">
        <v>52</v>
      </c>
      <c r="M3508" t="s">
        <v>58</v>
      </c>
      <c r="N3508">
        <v>999</v>
      </c>
      <c r="O3508">
        <v>4</v>
      </c>
    </row>
    <row r="3509" spans="1:15" hidden="1" x14ac:dyDescent="0.3">
      <c r="A3509" t="s">
        <v>13358</v>
      </c>
      <c r="B3509" t="s">
        <v>13359</v>
      </c>
      <c r="C3509" s="1" t="str">
        <f t="shared" si="562"/>
        <v>21:0458</v>
      </c>
      <c r="D3509" s="1" t="str">
        <f t="shared" si="569"/>
        <v>21:0150</v>
      </c>
      <c r="E3509" t="s">
        <v>13360</v>
      </c>
      <c r="F3509" t="s">
        <v>13361</v>
      </c>
      <c r="H3509">
        <v>55.018031000000001</v>
      </c>
      <c r="I3509">
        <v>-129.0824408</v>
      </c>
      <c r="J3509" s="1" t="str">
        <f t="shared" si="570"/>
        <v>NGR bulk stream sediment</v>
      </c>
      <c r="K3509" s="1" t="str">
        <f t="shared" si="571"/>
        <v>&lt;177 micron (NGR)</v>
      </c>
      <c r="L3509">
        <v>52</v>
      </c>
      <c r="M3509" t="s">
        <v>63</v>
      </c>
      <c r="N3509">
        <v>1000</v>
      </c>
      <c r="O3509">
        <v>3</v>
      </c>
    </row>
    <row r="3510" spans="1:15" hidden="1" x14ac:dyDescent="0.3">
      <c r="A3510" t="s">
        <v>13362</v>
      </c>
      <c r="B3510" t="s">
        <v>13363</v>
      </c>
      <c r="C3510" s="1" t="str">
        <f t="shared" si="562"/>
        <v>21:0458</v>
      </c>
      <c r="D3510" s="1" t="str">
        <f t="shared" si="569"/>
        <v>21:0150</v>
      </c>
      <c r="E3510" t="s">
        <v>13364</v>
      </c>
      <c r="F3510" t="s">
        <v>13365</v>
      </c>
      <c r="H3510">
        <v>55.009115199999997</v>
      </c>
      <c r="I3510">
        <v>-129.08803380000001</v>
      </c>
      <c r="J3510" s="1" t="str">
        <f t="shared" si="570"/>
        <v>NGR bulk stream sediment</v>
      </c>
      <c r="K3510" s="1" t="str">
        <f t="shared" si="571"/>
        <v>&lt;177 micron (NGR)</v>
      </c>
      <c r="L3510">
        <v>52</v>
      </c>
      <c r="M3510" t="s">
        <v>68</v>
      </c>
      <c r="N3510">
        <v>1001</v>
      </c>
      <c r="O3510">
        <v>6</v>
      </c>
    </row>
    <row r="3511" spans="1:15" hidden="1" x14ac:dyDescent="0.3">
      <c r="A3511" t="s">
        <v>13366</v>
      </c>
      <c r="B3511" t="s">
        <v>13367</v>
      </c>
      <c r="C3511" s="1" t="str">
        <f t="shared" si="562"/>
        <v>21:0458</v>
      </c>
      <c r="D3511" s="1" t="str">
        <f t="shared" si="569"/>
        <v>21:0150</v>
      </c>
      <c r="E3511" t="s">
        <v>13368</v>
      </c>
      <c r="F3511" t="s">
        <v>13369</v>
      </c>
      <c r="H3511">
        <v>55.006337799999997</v>
      </c>
      <c r="I3511">
        <v>-129.1034885</v>
      </c>
      <c r="J3511" s="1" t="str">
        <f t="shared" si="570"/>
        <v>NGR bulk stream sediment</v>
      </c>
      <c r="K3511" s="1" t="str">
        <f t="shared" si="571"/>
        <v>&lt;177 micron (NGR)</v>
      </c>
      <c r="L3511">
        <v>52</v>
      </c>
      <c r="M3511" t="s">
        <v>77</v>
      </c>
      <c r="N3511">
        <v>1002</v>
      </c>
      <c r="O3511">
        <v>5</v>
      </c>
    </row>
    <row r="3512" spans="1:15" hidden="1" x14ac:dyDescent="0.3">
      <c r="A3512" t="s">
        <v>13370</v>
      </c>
      <c r="B3512" t="s">
        <v>13371</v>
      </c>
      <c r="C3512" s="1" t="str">
        <f t="shared" si="562"/>
        <v>21:0458</v>
      </c>
      <c r="D3512" s="1" t="str">
        <f t="shared" si="569"/>
        <v>21:0150</v>
      </c>
      <c r="E3512" t="s">
        <v>13372</v>
      </c>
      <c r="F3512" t="s">
        <v>13373</v>
      </c>
      <c r="H3512">
        <v>55.136211600000003</v>
      </c>
      <c r="I3512">
        <v>-128.11626680000001</v>
      </c>
      <c r="J3512" s="1" t="str">
        <f t="shared" si="570"/>
        <v>NGR bulk stream sediment</v>
      </c>
      <c r="K3512" s="1" t="str">
        <f t="shared" si="571"/>
        <v>&lt;177 micron (NGR)</v>
      </c>
      <c r="L3512">
        <v>52</v>
      </c>
      <c r="M3512" t="s">
        <v>82</v>
      </c>
      <c r="N3512">
        <v>1003</v>
      </c>
      <c r="O3512">
        <v>0.5</v>
      </c>
    </row>
    <row r="3513" spans="1:15" hidden="1" x14ac:dyDescent="0.3">
      <c r="A3513" t="s">
        <v>13374</v>
      </c>
      <c r="B3513" t="s">
        <v>13375</v>
      </c>
      <c r="C3513" s="1" t="str">
        <f t="shared" si="562"/>
        <v>21:0458</v>
      </c>
      <c r="D3513" s="1" t="str">
        <f t="shared" si="569"/>
        <v>21:0150</v>
      </c>
      <c r="E3513" t="s">
        <v>13376</v>
      </c>
      <c r="F3513" t="s">
        <v>13377</v>
      </c>
      <c r="H3513">
        <v>55.134560499999999</v>
      </c>
      <c r="I3513">
        <v>-128.10673539999999</v>
      </c>
      <c r="J3513" s="1" t="str">
        <f t="shared" si="570"/>
        <v>NGR bulk stream sediment</v>
      </c>
      <c r="K3513" s="1" t="str">
        <f t="shared" si="571"/>
        <v>&lt;177 micron (NGR)</v>
      </c>
      <c r="L3513">
        <v>52</v>
      </c>
      <c r="M3513" t="s">
        <v>87</v>
      </c>
      <c r="N3513">
        <v>1004</v>
      </c>
      <c r="O3513">
        <v>0.5</v>
      </c>
    </row>
    <row r="3514" spans="1:15" hidden="1" x14ac:dyDescent="0.3">
      <c r="A3514" t="s">
        <v>13378</v>
      </c>
      <c r="B3514" t="s">
        <v>13379</v>
      </c>
      <c r="C3514" s="1" t="str">
        <f t="shared" si="562"/>
        <v>21:0458</v>
      </c>
      <c r="D3514" s="1" t="str">
        <f t="shared" si="569"/>
        <v>21:0150</v>
      </c>
      <c r="E3514" t="s">
        <v>13380</v>
      </c>
      <c r="F3514" t="s">
        <v>13381</v>
      </c>
      <c r="H3514">
        <v>55.151866900000002</v>
      </c>
      <c r="I3514">
        <v>-128.26369439999999</v>
      </c>
      <c r="J3514" s="1" t="str">
        <f t="shared" si="570"/>
        <v>NGR bulk stream sediment</v>
      </c>
      <c r="K3514" s="1" t="str">
        <f t="shared" si="571"/>
        <v>&lt;177 micron (NGR)</v>
      </c>
      <c r="L3514">
        <v>52</v>
      </c>
      <c r="M3514" t="s">
        <v>92</v>
      </c>
      <c r="N3514">
        <v>1005</v>
      </c>
      <c r="O3514">
        <v>0.5</v>
      </c>
    </row>
    <row r="3515" spans="1:15" hidden="1" x14ac:dyDescent="0.3">
      <c r="A3515" t="s">
        <v>13382</v>
      </c>
      <c r="B3515" t="s">
        <v>13383</v>
      </c>
      <c r="C3515" s="1" t="str">
        <f t="shared" si="562"/>
        <v>21:0458</v>
      </c>
      <c r="D3515" s="1" t="str">
        <f t="shared" si="569"/>
        <v>21:0150</v>
      </c>
      <c r="E3515" t="s">
        <v>13384</v>
      </c>
      <c r="F3515" t="s">
        <v>13385</v>
      </c>
      <c r="H3515">
        <v>55.1273202</v>
      </c>
      <c r="I3515">
        <v>-128.24828909999999</v>
      </c>
      <c r="J3515" s="1" t="str">
        <f t="shared" si="570"/>
        <v>NGR bulk stream sediment</v>
      </c>
      <c r="K3515" s="1" t="str">
        <f t="shared" si="571"/>
        <v>&lt;177 micron (NGR)</v>
      </c>
      <c r="L3515">
        <v>52</v>
      </c>
      <c r="M3515" t="s">
        <v>97</v>
      </c>
      <c r="N3515">
        <v>1006</v>
      </c>
      <c r="O3515">
        <v>2</v>
      </c>
    </row>
    <row r="3516" spans="1:15" hidden="1" x14ac:dyDescent="0.3">
      <c r="A3516" t="s">
        <v>13386</v>
      </c>
      <c r="B3516" t="s">
        <v>13387</v>
      </c>
      <c r="C3516" s="1" t="str">
        <f t="shared" si="562"/>
        <v>21:0458</v>
      </c>
      <c r="D3516" s="1" t="str">
        <f t="shared" si="569"/>
        <v>21:0150</v>
      </c>
      <c r="E3516" t="s">
        <v>13388</v>
      </c>
      <c r="F3516" t="s">
        <v>13389</v>
      </c>
      <c r="H3516">
        <v>55.126613499999998</v>
      </c>
      <c r="I3516">
        <v>-128.24301740000001</v>
      </c>
      <c r="J3516" s="1" t="str">
        <f t="shared" si="570"/>
        <v>NGR bulk stream sediment</v>
      </c>
      <c r="K3516" s="1" t="str">
        <f t="shared" si="571"/>
        <v>&lt;177 micron (NGR)</v>
      </c>
      <c r="L3516">
        <v>52</v>
      </c>
      <c r="M3516" t="s">
        <v>102</v>
      </c>
      <c r="N3516">
        <v>1007</v>
      </c>
      <c r="O3516">
        <v>3</v>
      </c>
    </row>
    <row r="3517" spans="1:15" hidden="1" x14ac:dyDescent="0.3">
      <c r="A3517" t="s">
        <v>13390</v>
      </c>
      <c r="B3517" t="s">
        <v>13391</v>
      </c>
      <c r="C3517" s="1" t="str">
        <f t="shared" si="562"/>
        <v>21:0458</v>
      </c>
      <c r="D3517" s="1" t="str">
        <f t="shared" si="569"/>
        <v>21:0150</v>
      </c>
      <c r="E3517" t="s">
        <v>13392</v>
      </c>
      <c r="F3517" t="s">
        <v>13393</v>
      </c>
      <c r="H3517">
        <v>55.110112899999997</v>
      </c>
      <c r="I3517">
        <v>-128.29686240000001</v>
      </c>
      <c r="J3517" s="1" t="str">
        <f t="shared" si="570"/>
        <v>NGR bulk stream sediment</v>
      </c>
      <c r="K3517" s="1" t="str">
        <f t="shared" si="571"/>
        <v>&lt;177 micron (NGR)</v>
      </c>
      <c r="L3517">
        <v>52</v>
      </c>
      <c r="M3517" t="s">
        <v>107</v>
      </c>
      <c r="N3517">
        <v>1008</v>
      </c>
      <c r="O3517">
        <v>1</v>
      </c>
    </row>
    <row r="3518" spans="1:15" hidden="1" x14ac:dyDescent="0.3">
      <c r="A3518" t="s">
        <v>13394</v>
      </c>
      <c r="B3518" t="s">
        <v>13395</v>
      </c>
      <c r="C3518" s="1" t="str">
        <f t="shared" si="562"/>
        <v>21:0458</v>
      </c>
      <c r="D3518" s="1" t="str">
        <f t="shared" si="569"/>
        <v>21:0150</v>
      </c>
      <c r="E3518" t="s">
        <v>13396</v>
      </c>
      <c r="F3518" t="s">
        <v>13397</v>
      </c>
      <c r="H3518">
        <v>55.1128158</v>
      </c>
      <c r="I3518">
        <v>-128.2453936</v>
      </c>
      <c r="J3518" s="1" t="str">
        <f t="shared" si="570"/>
        <v>NGR bulk stream sediment</v>
      </c>
      <c r="K3518" s="1" t="str">
        <f t="shared" si="571"/>
        <v>&lt;177 micron (NGR)</v>
      </c>
      <c r="L3518">
        <v>52</v>
      </c>
      <c r="M3518" t="s">
        <v>112</v>
      </c>
      <c r="N3518">
        <v>1009</v>
      </c>
      <c r="O3518">
        <v>2</v>
      </c>
    </row>
    <row r="3519" spans="1:15" hidden="1" x14ac:dyDescent="0.3">
      <c r="A3519" t="s">
        <v>13398</v>
      </c>
      <c r="B3519" t="s">
        <v>13399</v>
      </c>
      <c r="C3519" s="1" t="str">
        <f t="shared" si="562"/>
        <v>21:0458</v>
      </c>
      <c r="D3519" s="1" t="str">
        <f t="shared" si="569"/>
        <v>21:0150</v>
      </c>
      <c r="E3519" t="s">
        <v>13400</v>
      </c>
      <c r="F3519" t="s">
        <v>13401</v>
      </c>
      <c r="H3519">
        <v>55.104503200000003</v>
      </c>
      <c r="I3519">
        <v>-128.4066473</v>
      </c>
      <c r="J3519" s="1" t="str">
        <f t="shared" si="570"/>
        <v>NGR bulk stream sediment</v>
      </c>
      <c r="K3519" s="1" t="str">
        <f t="shared" si="571"/>
        <v>&lt;177 micron (NGR)</v>
      </c>
      <c r="L3519">
        <v>53</v>
      </c>
      <c r="M3519" t="s">
        <v>19</v>
      </c>
      <c r="N3519">
        <v>1010</v>
      </c>
      <c r="O3519">
        <v>2</v>
      </c>
    </row>
    <row r="3520" spans="1:15" hidden="1" x14ac:dyDescent="0.3">
      <c r="A3520" t="s">
        <v>13402</v>
      </c>
      <c r="B3520" t="s">
        <v>13403</v>
      </c>
      <c r="C3520" s="1" t="str">
        <f t="shared" si="562"/>
        <v>21:0458</v>
      </c>
      <c r="D3520" s="1" t="str">
        <f t="shared" si="569"/>
        <v>21:0150</v>
      </c>
      <c r="E3520" t="s">
        <v>13404</v>
      </c>
      <c r="F3520" t="s">
        <v>13405</v>
      </c>
      <c r="H3520">
        <v>55.1073381</v>
      </c>
      <c r="I3520">
        <v>-128.20786140000001</v>
      </c>
      <c r="J3520" s="1" t="str">
        <f t="shared" si="570"/>
        <v>NGR bulk stream sediment</v>
      </c>
      <c r="K3520" s="1" t="str">
        <f t="shared" si="571"/>
        <v>&lt;177 micron (NGR)</v>
      </c>
      <c r="L3520">
        <v>53</v>
      </c>
      <c r="M3520" t="s">
        <v>38</v>
      </c>
      <c r="N3520">
        <v>1011</v>
      </c>
      <c r="O3520">
        <v>1</v>
      </c>
    </row>
    <row r="3521" spans="1:15" hidden="1" x14ac:dyDescent="0.3">
      <c r="A3521" t="s">
        <v>13406</v>
      </c>
      <c r="B3521" t="s">
        <v>13407</v>
      </c>
      <c r="C3521" s="1" t="str">
        <f t="shared" si="562"/>
        <v>21:0458</v>
      </c>
      <c r="D3521" s="1" t="str">
        <f t="shared" si="569"/>
        <v>21:0150</v>
      </c>
      <c r="E3521" t="s">
        <v>13408</v>
      </c>
      <c r="F3521" t="s">
        <v>13409</v>
      </c>
      <c r="H3521">
        <v>55.078510799999997</v>
      </c>
      <c r="I3521">
        <v>-128.3444543</v>
      </c>
      <c r="J3521" s="1" t="str">
        <f t="shared" si="570"/>
        <v>NGR bulk stream sediment</v>
      </c>
      <c r="K3521" s="1" t="str">
        <f t="shared" si="571"/>
        <v>&lt;177 micron (NGR)</v>
      </c>
      <c r="L3521">
        <v>53</v>
      </c>
      <c r="M3521" t="s">
        <v>43</v>
      </c>
      <c r="N3521">
        <v>1012</v>
      </c>
      <c r="O3521">
        <v>1</v>
      </c>
    </row>
    <row r="3522" spans="1:15" hidden="1" x14ac:dyDescent="0.3">
      <c r="A3522" t="s">
        <v>13410</v>
      </c>
      <c r="B3522" t="s">
        <v>13411</v>
      </c>
      <c r="C3522" s="1" t="str">
        <f t="shared" si="562"/>
        <v>21:0458</v>
      </c>
      <c r="D3522" s="1" t="str">
        <f t="shared" si="569"/>
        <v>21:0150</v>
      </c>
      <c r="E3522" t="s">
        <v>13400</v>
      </c>
      <c r="F3522" t="s">
        <v>13412</v>
      </c>
      <c r="H3522">
        <v>55.104503200000003</v>
      </c>
      <c r="I3522">
        <v>-128.4066473</v>
      </c>
      <c r="J3522" s="1" t="str">
        <f t="shared" si="570"/>
        <v>NGR bulk stream sediment</v>
      </c>
      <c r="K3522" s="1" t="str">
        <f t="shared" si="571"/>
        <v>&lt;177 micron (NGR)</v>
      </c>
      <c r="L3522">
        <v>53</v>
      </c>
      <c r="M3522" t="s">
        <v>72</v>
      </c>
      <c r="N3522">
        <v>1013</v>
      </c>
      <c r="O3522">
        <v>3</v>
      </c>
    </row>
    <row r="3523" spans="1:15" hidden="1" x14ac:dyDescent="0.3">
      <c r="A3523" t="s">
        <v>13413</v>
      </c>
      <c r="B3523" t="s">
        <v>13414</v>
      </c>
      <c r="C3523" s="1" t="str">
        <f t="shared" si="562"/>
        <v>21:0458</v>
      </c>
      <c r="D3523" s="1" t="str">
        <f t="shared" si="569"/>
        <v>21:0150</v>
      </c>
      <c r="E3523" t="s">
        <v>13415</v>
      </c>
      <c r="F3523" t="s">
        <v>13416</v>
      </c>
      <c r="H3523">
        <v>55.099941100000002</v>
      </c>
      <c r="I3523">
        <v>-128.4072946</v>
      </c>
      <c r="J3523" s="1" t="str">
        <f t="shared" si="570"/>
        <v>NGR bulk stream sediment</v>
      </c>
      <c r="K3523" s="1" t="str">
        <f t="shared" si="571"/>
        <v>&lt;177 micron (NGR)</v>
      </c>
      <c r="L3523">
        <v>53</v>
      </c>
      <c r="M3523" t="s">
        <v>48</v>
      </c>
      <c r="N3523">
        <v>1014</v>
      </c>
      <c r="O3523">
        <v>2</v>
      </c>
    </row>
    <row r="3524" spans="1:15" hidden="1" x14ac:dyDescent="0.3">
      <c r="A3524" t="s">
        <v>13417</v>
      </c>
      <c r="B3524" t="s">
        <v>13418</v>
      </c>
      <c r="C3524" s="1" t="str">
        <f t="shared" si="562"/>
        <v>21:0458</v>
      </c>
      <c r="D3524" s="1" t="str">
        <f t="shared" si="569"/>
        <v>21:0150</v>
      </c>
      <c r="E3524" t="s">
        <v>13419</v>
      </c>
      <c r="F3524" t="s">
        <v>13420</v>
      </c>
      <c r="H3524">
        <v>55.1092254</v>
      </c>
      <c r="I3524">
        <v>-128.466396</v>
      </c>
      <c r="J3524" s="1" t="str">
        <f t="shared" si="570"/>
        <v>NGR bulk stream sediment</v>
      </c>
      <c r="K3524" s="1" t="str">
        <f t="shared" si="571"/>
        <v>&lt;177 micron (NGR)</v>
      </c>
      <c r="L3524">
        <v>53</v>
      </c>
      <c r="M3524" t="s">
        <v>53</v>
      </c>
      <c r="N3524">
        <v>1015</v>
      </c>
      <c r="O3524">
        <v>1</v>
      </c>
    </row>
    <row r="3525" spans="1:15" hidden="1" x14ac:dyDescent="0.3">
      <c r="A3525" t="s">
        <v>13421</v>
      </c>
      <c r="B3525" t="s">
        <v>13422</v>
      </c>
      <c r="C3525" s="1" t="str">
        <f t="shared" si="562"/>
        <v>21:0458</v>
      </c>
      <c r="D3525" s="1" t="str">
        <f t="shared" si="569"/>
        <v>21:0150</v>
      </c>
      <c r="E3525" t="s">
        <v>13423</v>
      </c>
      <c r="F3525" t="s">
        <v>13424</v>
      </c>
      <c r="H3525">
        <v>55.0872241</v>
      </c>
      <c r="I3525">
        <v>-128.45164790000001</v>
      </c>
      <c r="J3525" s="1" t="str">
        <f t="shared" si="570"/>
        <v>NGR bulk stream sediment</v>
      </c>
      <c r="K3525" s="1" t="str">
        <f t="shared" si="571"/>
        <v>&lt;177 micron (NGR)</v>
      </c>
      <c r="L3525">
        <v>53</v>
      </c>
      <c r="M3525" t="s">
        <v>58</v>
      </c>
      <c r="N3525">
        <v>1016</v>
      </c>
      <c r="O3525">
        <v>2</v>
      </c>
    </row>
    <row r="3526" spans="1:15" hidden="1" x14ac:dyDescent="0.3">
      <c r="A3526" t="s">
        <v>13425</v>
      </c>
      <c r="B3526" t="s">
        <v>13426</v>
      </c>
      <c r="C3526" s="1" t="str">
        <f t="shared" si="562"/>
        <v>21:0458</v>
      </c>
      <c r="D3526" s="1" t="str">
        <f t="shared" si="569"/>
        <v>21:0150</v>
      </c>
      <c r="E3526" t="s">
        <v>13427</v>
      </c>
      <c r="F3526" t="s">
        <v>13428</v>
      </c>
      <c r="H3526">
        <v>55.091442800000003</v>
      </c>
      <c r="I3526">
        <v>-128.45052480000001</v>
      </c>
      <c r="J3526" s="1" t="str">
        <f t="shared" si="570"/>
        <v>NGR bulk stream sediment</v>
      </c>
      <c r="K3526" s="1" t="str">
        <f t="shared" si="571"/>
        <v>&lt;177 micron (NGR)</v>
      </c>
      <c r="L3526">
        <v>53</v>
      </c>
      <c r="M3526" t="s">
        <v>63</v>
      </c>
      <c r="N3526">
        <v>1017</v>
      </c>
      <c r="O3526">
        <v>1</v>
      </c>
    </row>
    <row r="3527" spans="1:15" hidden="1" x14ac:dyDescent="0.3">
      <c r="A3527" t="s">
        <v>13429</v>
      </c>
      <c r="B3527" t="s">
        <v>13430</v>
      </c>
      <c r="C3527" s="1" t="str">
        <f t="shared" si="562"/>
        <v>21:0458</v>
      </c>
      <c r="D3527" s="1" t="str">
        <f t="shared" si="569"/>
        <v>21:0150</v>
      </c>
      <c r="E3527" t="s">
        <v>13431</v>
      </c>
      <c r="F3527" t="s">
        <v>13432</v>
      </c>
      <c r="H3527">
        <v>55.089604000000001</v>
      </c>
      <c r="I3527">
        <v>-128.44526980000001</v>
      </c>
      <c r="J3527" s="1" t="str">
        <f t="shared" si="570"/>
        <v>NGR bulk stream sediment</v>
      </c>
      <c r="K3527" s="1" t="str">
        <f t="shared" si="571"/>
        <v>&lt;177 micron (NGR)</v>
      </c>
      <c r="L3527">
        <v>53</v>
      </c>
      <c r="M3527" t="s">
        <v>24</v>
      </c>
      <c r="N3527">
        <v>1018</v>
      </c>
      <c r="O3527">
        <v>2</v>
      </c>
    </row>
    <row r="3528" spans="1:15" hidden="1" x14ac:dyDescent="0.3">
      <c r="A3528" t="s">
        <v>13433</v>
      </c>
      <c r="B3528" t="s">
        <v>13434</v>
      </c>
      <c r="C3528" s="1" t="str">
        <f t="shared" si="562"/>
        <v>21:0458</v>
      </c>
      <c r="D3528" s="1" t="str">
        <f t="shared" si="569"/>
        <v>21:0150</v>
      </c>
      <c r="E3528" t="s">
        <v>13431</v>
      </c>
      <c r="F3528" t="s">
        <v>13435</v>
      </c>
      <c r="H3528">
        <v>55.089604000000001</v>
      </c>
      <c r="I3528">
        <v>-128.44526980000001</v>
      </c>
      <c r="J3528" s="1" t="str">
        <f t="shared" si="570"/>
        <v>NGR bulk stream sediment</v>
      </c>
      <c r="K3528" s="1" t="str">
        <f t="shared" si="571"/>
        <v>&lt;177 micron (NGR)</v>
      </c>
      <c r="L3528">
        <v>53</v>
      </c>
      <c r="M3528" t="s">
        <v>28</v>
      </c>
      <c r="N3528">
        <v>1019</v>
      </c>
      <c r="O3528">
        <v>2</v>
      </c>
    </row>
    <row r="3529" spans="1:15" hidden="1" x14ac:dyDescent="0.3">
      <c r="A3529" t="s">
        <v>13436</v>
      </c>
      <c r="B3529" t="s">
        <v>13437</v>
      </c>
      <c r="C3529" s="1" t="str">
        <f t="shared" si="562"/>
        <v>21:0458</v>
      </c>
      <c r="D3529" s="1" t="str">
        <f t="shared" si="569"/>
        <v>21:0150</v>
      </c>
      <c r="E3529" t="s">
        <v>13438</v>
      </c>
      <c r="F3529" t="s">
        <v>13439</v>
      </c>
      <c r="H3529">
        <v>55.073962700000003</v>
      </c>
      <c r="I3529">
        <v>-128.42283850000001</v>
      </c>
      <c r="J3529" s="1" t="str">
        <f t="shared" si="570"/>
        <v>NGR bulk stream sediment</v>
      </c>
      <c r="K3529" s="1" t="str">
        <f t="shared" si="571"/>
        <v>&lt;177 micron (NGR)</v>
      </c>
      <c r="L3529">
        <v>53</v>
      </c>
      <c r="M3529" t="s">
        <v>68</v>
      </c>
      <c r="N3529">
        <v>1020</v>
      </c>
      <c r="O3529">
        <v>2</v>
      </c>
    </row>
    <row r="3530" spans="1:15" hidden="1" x14ac:dyDescent="0.3">
      <c r="A3530" t="s">
        <v>13440</v>
      </c>
      <c r="B3530" t="s">
        <v>13441</v>
      </c>
      <c r="C3530" s="1" t="str">
        <f t="shared" si="562"/>
        <v>21:0458</v>
      </c>
      <c r="D3530" s="1" t="str">
        <f t="shared" si="569"/>
        <v>21:0150</v>
      </c>
      <c r="E3530" t="s">
        <v>13442</v>
      </c>
      <c r="F3530" t="s">
        <v>13443</v>
      </c>
      <c r="H3530">
        <v>55.051436699999996</v>
      </c>
      <c r="I3530">
        <v>-128.40863540000001</v>
      </c>
      <c r="J3530" s="1" t="str">
        <f t="shared" si="570"/>
        <v>NGR bulk stream sediment</v>
      </c>
      <c r="K3530" s="1" t="str">
        <f t="shared" si="571"/>
        <v>&lt;177 micron (NGR)</v>
      </c>
      <c r="L3530">
        <v>53</v>
      </c>
      <c r="M3530" t="s">
        <v>77</v>
      </c>
      <c r="N3530">
        <v>1021</v>
      </c>
      <c r="O3530">
        <v>1</v>
      </c>
    </row>
    <row r="3531" spans="1:15" hidden="1" x14ac:dyDescent="0.3">
      <c r="A3531" t="s">
        <v>13444</v>
      </c>
      <c r="B3531" t="s">
        <v>13445</v>
      </c>
      <c r="C3531" s="1" t="str">
        <f t="shared" si="562"/>
        <v>21:0458</v>
      </c>
      <c r="D3531" s="1" t="str">
        <f t="shared" si="569"/>
        <v>21:0150</v>
      </c>
      <c r="E3531" t="s">
        <v>13446</v>
      </c>
      <c r="F3531" t="s">
        <v>13447</v>
      </c>
      <c r="H3531">
        <v>55.057417600000001</v>
      </c>
      <c r="I3531">
        <v>-128.5167745</v>
      </c>
      <c r="J3531" s="1" t="str">
        <f t="shared" si="570"/>
        <v>NGR bulk stream sediment</v>
      </c>
      <c r="K3531" s="1" t="str">
        <f t="shared" si="571"/>
        <v>&lt;177 micron (NGR)</v>
      </c>
      <c r="L3531">
        <v>53</v>
      </c>
      <c r="M3531" t="s">
        <v>82</v>
      </c>
      <c r="N3531">
        <v>1022</v>
      </c>
      <c r="O3531">
        <v>1</v>
      </c>
    </row>
    <row r="3532" spans="1:15" hidden="1" x14ac:dyDescent="0.3">
      <c r="A3532" t="s">
        <v>13448</v>
      </c>
      <c r="B3532" t="s">
        <v>13449</v>
      </c>
      <c r="C3532" s="1" t="str">
        <f t="shared" si="562"/>
        <v>21:0458</v>
      </c>
      <c r="D3532" s="1" t="str">
        <f t="shared" si="569"/>
        <v>21:0150</v>
      </c>
      <c r="E3532" t="s">
        <v>13450</v>
      </c>
      <c r="F3532" t="s">
        <v>13451</v>
      </c>
      <c r="H3532">
        <v>55.069107500000001</v>
      </c>
      <c r="I3532">
        <v>-128.48946340000001</v>
      </c>
      <c r="J3532" s="1" t="str">
        <f t="shared" si="570"/>
        <v>NGR bulk stream sediment</v>
      </c>
      <c r="K3532" s="1" t="str">
        <f t="shared" si="571"/>
        <v>&lt;177 micron (NGR)</v>
      </c>
      <c r="L3532">
        <v>53</v>
      </c>
      <c r="M3532" t="s">
        <v>87</v>
      </c>
      <c r="N3532">
        <v>1023</v>
      </c>
      <c r="O3532">
        <v>2</v>
      </c>
    </row>
    <row r="3533" spans="1:15" hidden="1" x14ac:dyDescent="0.3">
      <c r="A3533" t="s">
        <v>13452</v>
      </c>
      <c r="B3533" t="s">
        <v>13453</v>
      </c>
      <c r="C3533" s="1" t="str">
        <f t="shared" si="562"/>
        <v>21:0458</v>
      </c>
      <c r="D3533" s="1" t="str">
        <f t="shared" si="569"/>
        <v>21:0150</v>
      </c>
      <c r="E3533" t="s">
        <v>13454</v>
      </c>
      <c r="F3533" t="s">
        <v>13455</v>
      </c>
      <c r="H3533">
        <v>55.051236299999999</v>
      </c>
      <c r="I3533">
        <v>-128.483836</v>
      </c>
      <c r="J3533" s="1" t="str">
        <f t="shared" si="570"/>
        <v>NGR bulk stream sediment</v>
      </c>
      <c r="K3533" s="1" t="str">
        <f t="shared" si="571"/>
        <v>&lt;177 micron (NGR)</v>
      </c>
      <c r="L3533">
        <v>53</v>
      </c>
      <c r="M3533" t="s">
        <v>92</v>
      </c>
      <c r="N3533">
        <v>1024</v>
      </c>
      <c r="O3533">
        <v>2</v>
      </c>
    </row>
    <row r="3534" spans="1:15" hidden="1" x14ac:dyDescent="0.3">
      <c r="A3534" t="s">
        <v>13456</v>
      </c>
      <c r="B3534" t="s">
        <v>13457</v>
      </c>
      <c r="C3534" s="1" t="str">
        <f t="shared" ref="C3534:C3597" si="572">HYPERLINK("https://geochem.nrcan.gc.ca/cdogs/content/bdl/bdl210458_e.htm", "21:0458")</f>
        <v>21:0458</v>
      </c>
      <c r="D3534" s="1" t="str">
        <f t="shared" si="569"/>
        <v>21:0150</v>
      </c>
      <c r="E3534" t="s">
        <v>13458</v>
      </c>
      <c r="F3534" t="s">
        <v>13459</v>
      </c>
      <c r="H3534">
        <v>55.043363499999998</v>
      </c>
      <c r="I3534">
        <v>-128.48587749999999</v>
      </c>
      <c r="J3534" s="1" t="str">
        <f t="shared" si="570"/>
        <v>NGR bulk stream sediment</v>
      </c>
      <c r="K3534" s="1" t="str">
        <f t="shared" si="571"/>
        <v>&lt;177 micron (NGR)</v>
      </c>
      <c r="L3534">
        <v>53</v>
      </c>
      <c r="M3534" t="s">
        <v>97</v>
      </c>
      <c r="N3534">
        <v>1025</v>
      </c>
      <c r="O3534">
        <v>1</v>
      </c>
    </row>
    <row r="3535" spans="1:15" hidden="1" x14ac:dyDescent="0.3">
      <c r="A3535" t="s">
        <v>13460</v>
      </c>
      <c r="B3535" t="s">
        <v>13461</v>
      </c>
      <c r="C3535" s="1" t="str">
        <f t="shared" si="572"/>
        <v>21:0458</v>
      </c>
      <c r="D3535" s="1" t="str">
        <f t="shared" si="569"/>
        <v>21:0150</v>
      </c>
      <c r="E3535" t="s">
        <v>13462</v>
      </c>
      <c r="F3535" t="s">
        <v>13463</v>
      </c>
      <c r="H3535">
        <v>55.042234200000003</v>
      </c>
      <c r="I3535">
        <v>-128.49094679999999</v>
      </c>
      <c r="J3535" s="1" t="str">
        <f t="shared" si="570"/>
        <v>NGR bulk stream sediment</v>
      </c>
      <c r="K3535" s="1" t="str">
        <f t="shared" si="571"/>
        <v>&lt;177 micron (NGR)</v>
      </c>
      <c r="L3535">
        <v>53</v>
      </c>
      <c r="M3535" t="s">
        <v>102</v>
      </c>
      <c r="N3535">
        <v>1026</v>
      </c>
      <c r="O3535">
        <v>1</v>
      </c>
    </row>
    <row r="3536" spans="1:15" hidden="1" x14ac:dyDescent="0.3">
      <c r="A3536" t="s">
        <v>13464</v>
      </c>
      <c r="B3536" t="s">
        <v>13465</v>
      </c>
      <c r="C3536" s="1" t="str">
        <f t="shared" si="572"/>
        <v>21:0458</v>
      </c>
      <c r="D3536" s="1" t="str">
        <f t="shared" si="569"/>
        <v>21:0150</v>
      </c>
      <c r="E3536" t="s">
        <v>13466</v>
      </c>
      <c r="F3536" t="s">
        <v>13467</v>
      </c>
      <c r="H3536">
        <v>55.038985199999999</v>
      </c>
      <c r="I3536">
        <v>-128.48978299999999</v>
      </c>
      <c r="J3536" s="1" t="str">
        <f t="shared" si="570"/>
        <v>NGR bulk stream sediment</v>
      </c>
      <c r="K3536" s="1" t="str">
        <f t="shared" si="571"/>
        <v>&lt;177 micron (NGR)</v>
      </c>
      <c r="L3536">
        <v>53</v>
      </c>
      <c r="M3536" t="s">
        <v>107</v>
      </c>
      <c r="N3536">
        <v>1027</v>
      </c>
      <c r="O3536">
        <v>1</v>
      </c>
    </row>
    <row r="3537" spans="1:15" hidden="1" x14ac:dyDescent="0.3">
      <c r="A3537" t="s">
        <v>13468</v>
      </c>
      <c r="B3537" t="s">
        <v>13469</v>
      </c>
      <c r="C3537" s="1" t="str">
        <f t="shared" si="572"/>
        <v>21:0458</v>
      </c>
      <c r="D3537" s="1" t="str">
        <f>HYPERLINK("https://geochem.nrcan.gc.ca/cdogs/content/svy/svy_e.htm", "")</f>
        <v/>
      </c>
      <c r="G3537" s="1" t="str">
        <f>HYPERLINK("https://geochem.nrcan.gc.ca/cdogs/content/cr_/cr_00121_e.htm", "121")</f>
        <v>121</v>
      </c>
      <c r="J3537" t="s">
        <v>31</v>
      </c>
      <c r="K3537" t="s">
        <v>32</v>
      </c>
      <c r="L3537">
        <v>53</v>
      </c>
      <c r="M3537" t="s">
        <v>33</v>
      </c>
      <c r="N3537">
        <v>1028</v>
      </c>
      <c r="O3537">
        <v>4</v>
      </c>
    </row>
    <row r="3538" spans="1:15" hidden="1" x14ac:dyDescent="0.3">
      <c r="A3538" t="s">
        <v>13470</v>
      </c>
      <c r="B3538" t="s">
        <v>13471</v>
      </c>
      <c r="C3538" s="1" t="str">
        <f t="shared" si="572"/>
        <v>21:0458</v>
      </c>
      <c r="D3538" s="1" t="str">
        <f t="shared" ref="D3538:D3555" si="573">HYPERLINK("https://geochem.nrcan.gc.ca/cdogs/content/svy/svy210150_e.htm", "21:0150")</f>
        <v>21:0150</v>
      </c>
      <c r="E3538" t="s">
        <v>13472</v>
      </c>
      <c r="F3538" t="s">
        <v>13473</v>
      </c>
      <c r="H3538">
        <v>55.030834400000003</v>
      </c>
      <c r="I3538">
        <v>-128.58873449999999</v>
      </c>
      <c r="J3538" s="1" t="str">
        <f t="shared" ref="J3538:J3555" si="574">HYPERLINK("https://geochem.nrcan.gc.ca/cdogs/content/kwd/kwd020030_e.htm", "NGR bulk stream sediment")</f>
        <v>NGR bulk stream sediment</v>
      </c>
      <c r="K3538" s="1" t="str">
        <f t="shared" ref="K3538:K3555" si="575">HYPERLINK("https://geochem.nrcan.gc.ca/cdogs/content/kwd/kwd080006_e.htm", "&lt;177 micron (NGR)")</f>
        <v>&lt;177 micron (NGR)</v>
      </c>
      <c r="L3538">
        <v>53</v>
      </c>
      <c r="M3538" t="s">
        <v>112</v>
      </c>
      <c r="N3538">
        <v>1029</v>
      </c>
      <c r="O3538">
        <v>2</v>
      </c>
    </row>
    <row r="3539" spans="1:15" hidden="1" x14ac:dyDescent="0.3">
      <c r="A3539" t="s">
        <v>13474</v>
      </c>
      <c r="B3539" t="s">
        <v>13475</v>
      </c>
      <c r="C3539" s="1" t="str">
        <f t="shared" si="572"/>
        <v>21:0458</v>
      </c>
      <c r="D3539" s="1" t="str">
        <f t="shared" si="573"/>
        <v>21:0150</v>
      </c>
      <c r="E3539" t="s">
        <v>13476</v>
      </c>
      <c r="F3539" t="s">
        <v>13477</v>
      </c>
      <c r="H3539">
        <v>55.063920400000001</v>
      </c>
      <c r="I3539">
        <v>-128.62893700000001</v>
      </c>
      <c r="J3539" s="1" t="str">
        <f t="shared" si="574"/>
        <v>NGR bulk stream sediment</v>
      </c>
      <c r="K3539" s="1" t="str">
        <f t="shared" si="575"/>
        <v>&lt;177 micron (NGR)</v>
      </c>
      <c r="L3539">
        <v>54</v>
      </c>
      <c r="M3539" t="s">
        <v>19</v>
      </c>
      <c r="N3539">
        <v>1030</v>
      </c>
      <c r="O3539">
        <v>1</v>
      </c>
    </row>
    <row r="3540" spans="1:15" hidden="1" x14ac:dyDescent="0.3">
      <c r="A3540" t="s">
        <v>13478</v>
      </c>
      <c r="B3540" t="s">
        <v>13479</v>
      </c>
      <c r="C3540" s="1" t="str">
        <f t="shared" si="572"/>
        <v>21:0458</v>
      </c>
      <c r="D3540" s="1" t="str">
        <f t="shared" si="573"/>
        <v>21:0150</v>
      </c>
      <c r="E3540" t="s">
        <v>13480</v>
      </c>
      <c r="F3540" t="s">
        <v>13481</v>
      </c>
      <c r="H3540">
        <v>55.029924999999999</v>
      </c>
      <c r="I3540">
        <v>-128.5568744</v>
      </c>
      <c r="J3540" s="1" t="str">
        <f t="shared" si="574"/>
        <v>NGR bulk stream sediment</v>
      </c>
      <c r="K3540" s="1" t="str">
        <f t="shared" si="575"/>
        <v>&lt;177 micron (NGR)</v>
      </c>
      <c r="L3540">
        <v>54</v>
      </c>
      <c r="M3540" t="s">
        <v>38</v>
      </c>
      <c r="N3540">
        <v>1031</v>
      </c>
      <c r="O3540">
        <v>3</v>
      </c>
    </row>
    <row r="3541" spans="1:15" hidden="1" x14ac:dyDescent="0.3">
      <c r="A3541" t="s">
        <v>13482</v>
      </c>
      <c r="B3541" t="s">
        <v>13483</v>
      </c>
      <c r="C3541" s="1" t="str">
        <f t="shared" si="572"/>
        <v>21:0458</v>
      </c>
      <c r="D3541" s="1" t="str">
        <f t="shared" si="573"/>
        <v>21:0150</v>
      </c>
      <c r="E3541" t="s">
        <v>13484</v>
      </c>
      <c r="F3541" t="s">
        <v>13485</v>
      </c>
      <c r="H3541">
        <v>55.033005500000002</v>
      </c>
      <c r="I3541">
        <v>-128.55386770000001</v>
      </c>
      <c r="J3541" s="1" t="str">
        <f t="shared" si="574"/>
        <v>NGR bulk stream sediment</v>
      </c>
      <c r="K3541" s="1" t="str">
        <f t="shared" si="575"/>
        <v>&lt;177 micron (NGR)</v>
      </c>
      <c r="L3541">
        <v>54</v>
      </c>
      <c r="M3541" t="s">
        <v>43</v>
      </c>
      <c r="N3541">
        <v>1032</v>
      </c>
      <c r="O3541">
        <v>1</v>
      </c>
    </row>
    <row r="3542" spans="1:15" hidden="1" x14ac:dyDescent="0.3">
      <c r="A3542" t="s">
        <v>13486</v>
      </c>
      <c r="B3542" t="s">
        <v>13487</v>
      </c>
      <c r="C3542" s="1" t="str">
        <f t="shared" si="572"/>
        <v>21:0458</v>
      </c>
      <c r="D3542" s="1" t="str">
        <f t="shared" si="573"/>
        <v>21:0150</v>
      </c>
      <c r="E3542" t="s">
        <v>13488</v>
      </c>
      <c r="F3542" t="s">
        <v>13489</v>
      </c>
      <c r="H3542">
        <v>55.029798800000002</v>
      </c>
      <c r="I3542">
        <v>-128.54931920000001</v>
      </c>
      <c r="J3542" s="1" t="str">
        <f t="shared" si="574"/>
        <v>NGR bulk stream sediment</v>
      </c>
      <c r="K3542" s="1" t="str">
        <f t="shared" si="575"/>
        <v>&lt;177 micron (NGR)</v>
      </c>
      <c r="L3542">
        <v>54</v>
      </c>
      <c r="M3542" t="s">
        <v>24</v>
      </c>
      <c r="N3542">
        <v>1033</v>
      </c>
      <c r="O3542">
        <v>2</v>
      </c>
    </row>
    <row r="3543" spans="1:15" hidden="1" x14ac:dyDescent="0.3">
      <c r="A3543" t="s">
        <v>13490</v>
      </c>
      <c r="B3543" t="s">
        <v>13491</v>
      </c>
      <c r="C3543" s="1" t="str">
        <f t="shared" si="572"/>
        <v>21:0458</v>
      </c>
      <c r="D3543" s="1" t="str">
        <f t="shared" si="573"/>
        <v>21:0150</v>
      </c>
      <c r="E3543" t="s">
        <v>13488</v>
      </c>
      <c r="F3543" t="s">
        <v>13492</v>
      </c>
      <c r="H3543">
        <v>55.029798800000002</v>
      </c>
      <c r="I3543">
        <v>-128.54931920000001</v>
      </c>
      <c r="J3543" s="1" t="str">
        <f t="shared" si="574"/>
        <v>NGR bulk stream sediment</v>
      </c>
      <c r="K3543" s="1" t="str">
        <f t="shared" si="575"/>
        <v>&lt;177 micron (NGR)</v>
      </c>
      <c r="L3543">
        <v>54</v>
      </c>
      <c r="M3543" t="s">
        <v>28</v>
      </c>
      <c r="N3543">
        <v>1034</v>
      </c>
      <c r="O3543">
        <v>2</v>
      </c>
    </row>
    <row r="3544" spans="1:15" hidden="1" x14ac:dyDescent="0.3">
      <c r="A3544" t="s">
        <v>13493</v>
      </c>
      <c r="B3544" t="s">
        <v>13494</v>
      </c>
      <c r="C3544" s="1" t="str">
        <f t="shared" si="572"/>
        <v>21:0458</v>
      </c>
      <c r="D3544" s="1" t="str">
        <f t="shared" si="573"/>
        <v>21:0150</v>
      </c>
      <c r="E3544" t="s">
        <v>13495</v>
      </c>
      <c r="F3544" t="s">
        <v>13496</v>
      </c>
      <c r="H3544">
        <v>55.0316793</v>
      </c>
      <c r="I3544">
        <v>-128.4645141</v>
      </c>
      <c r="J3544" s="1" t="str">
        <f t="shared" si="574"/>
        <v>NGR bulk stream sediment</v>
      </c>
      <c r="K3544" s="1" t="str">
        <f t="shared" si="575"/>
        <v>&lt;177 micron (NGR)</v>
      </c>
      <c r="L3544">
        <v>54</v>
      </c>
      <c r="M3544" t="s">
        <v>48</v>
      </c>
      <c r="N3544">
        <v>1035</v>
      </c>
      <c r="O3544">
        <v>2</v>
      </c>
    </row>
    <row r="3545" spans="1:15" hidden="1" x14ac:dyDescent="0.3">
      <c r="A3545" t="s">
        <v>13497</v>
      </c>
      <c r="B3545" t="s">
        <v>13498</v>
      </c>
      <c r="C3545" s="1" t="str">
        <f t="shared" si="572"/>
        <v>21:0458</v>
      </c>
      <c r="D3545" s="1" t="str">
        <f t="shared" si="573"/>
        <v>21:0150</v>
      </c>
      <c r="E3545" t="s">
        <v>13499</v>
      </c>
      <c r="F3545" t="s">
        <v>13500</v>
      </c>
      <c r="H3545">
        <v>55.023160599999997</v>
      </c>
      <c r="I3545">
        <v>-128.43856729999999</v>
      </c>
      <c r="J3545" s="1" t="str">
        <f t="shared" si="574"/>
        <v>NGR bulk stream sediment</v>
      </c>
      <c r="K3545" s="1" t="str">
        <f t="shared" si="575"/>
        <v>&lt;177 micron (NGR)</v>
      </c>
      <c r="L3545">
        <v>54</v>
      </c>
      <c r="M3545" t="s">
        <v>53</v>
      </c>
      <c r="N3545">
        <v>1036</v>
      </c>
      <c r="O3545">
        <v>2</v>
      </c>
    </row>
    <row r="3546" spans="1:15" hidden="1" x14ac:dyDescent="0.3">
      <c r="A3546" t="s">
        <v>13501</v>
      </c>
      <c r="B3546" t="s">
        <v>13502</v>
      </c>
      <c r="C3546" s="1" t="str">
        <f t="shared" si="572"/>
        <v>21:0458</v>
      </c>
      <c r="D3546" s="1" t="str">
        <f t="shared" si="573"/>
        <v>21:0150</v>
      </c>
      <c r="E3546" t="s">
        <v>13503</v>
      </c>
      <c r="F3546" t="s">
        <v>13504</v>
      </c>
      <c r="H3546">
        <v>55.013375500000002</v>
      </c>
      <c r="I3546">
        <v>-128.40648859999999</v>
      </c>
      <c r="J3546" s="1" t="str">
        <f t="shared" si="574"/>
        <v>NGR bulk stream sediment</v>
      </c>
      <c r="K3546" s="1" t="str">
        <f t="shared" si="575"/>
        <v>&lt;177 micron (NGR)</v>
      </c>
      <c r="L3546">
        <v>54</v>
      </c>
      <c r="M3546" t="s">
        <v>58</v>
      </c>
      <c r="N3546">
        <v>1037</v>
      </c>
      <c r="O3546">
        <v>0.5</v>
      </c>
    </row>
    <row r="3547" spans="1:15" hidden="1" x14ac:dyDescent="0.3">
      <c r="A3547" t="s">
        <v>13505</v>
      </c>
      <c r="B3547" t="s">
        <v>13506</v>
      </c>
      <c r="C3547" s="1" t="str">
        <f t="shared" si="572"/>
        <v>21:0458</v>
      </c>
      <c r="D3547" s="1" t="str">
        <f t="shared" si="573"/>
        <v>21:0150</v>
      </c>
      <c r="E3547" t="s">
        <v>13476</v>
      </c>
      <c r="F3547" t="s">
        <v>13507</v>
      </c>
      <c r="H3547">
        <v>55.063920400000001</v>
      </c>
      <c r="I3547">
        <v>-128.62893700000001</v>
      </c>
      <c r="J3547" s="1" t="str">
        <f t="shared" si="574"/>
        <v>NGR bulk stream sediment</v>
      </c>
      <c r="K3547" s="1" t="str">
        <f t="shared" si="575"/>
        <v>&lt;177 micron (NGR)</v>
      </c>
      <c r="L3547">
        <v>54</v>
      </c>
      <c r="M3547" t="s">
        <v>72</v>
      </c>
      <c r="N3547">
        <v>1038</v>
      </c>
      <c r="O3547">
        <v>2</v>
      </c>
    </row>
    <row r="3548" spans="1:15" hidden="1" x14ac:dyDescent="0.3">
      <c r="A3548" t="s">
        <v>13508</v>
      </c>
      <c r="B3548" t="s">
        <v>13509</v>
      </c>
      <c r="C3548" s="1" t="str">
        <f t="shared" si="572"/>
        <v>21:0458</v>
      </c>
      <c r="D3548" s="1" t="str">
        <f t="shared" si="573"/>
        <v>21:0150</v>
      </c>
      <c r="E3548" t="s">
        <v>13510</v>
      </c>
      <c r="F3548" t="s">
        <v>13511</v>
      </c>
      <c r="H3548">
        <v>55.059748200000001</v>
      </c>
      <c r="I3548">
        <v>-128.6281458</v>
      </c>
      <c r="J3548" s="1" t="str">
        <f t="shared" si="574"/>
        <v>NGR bulk stream sediment</v>
      </c>
      <c r="K3548" s="1" t="str">
        <f t="shared" si="575"/>
        <v>&lt;177 micron (NGR)</v>
      </c>
      <c r="L3548">
        <v>54</v>
      </c>
      <c r="M3548" t="s">
        <v>63</v>
      </c>
      <c r="N3548">
        <v>1039</v>
      </c>
      <c r="O3548">
        <v>1</v>
      </c>
    </row>
    <row r="3549" spans="1:15" hidden="1" x14ac:dyDescent="0.3">
      <c r="A3549" t="s">
        <v>13512</v>
      </c>
      <c r="B3549" t="s">
        <v>13513</v>
      </c>
      <c r="C3549" s="1" t="str">
        <f t="shared" si="572"/>
        <v>21:0458</v>
      </c>
      <c r="D3549" s="1" t="str">
        <f t="shared" si="573"/>
        <v>21:0150</v>
      </c>
      <c r="E3549" t="s">
        <v>13514</v>
      </c>
      <c r="F3549" t="s">
        <v>13515</v>
      </c>
      <c r="H3549">
        <v>55.096268500000001</v>
      </c>
      <c r="I3549">
        <v>-128.5793832</v>
      </c>
      <c r="J3549" s="1" t="str">
        <f t="shared" si="574"/>
        <v>NGR bulk stream sediment</v>
      </c>
      <c r="K3549" s="1" t="str">
        <f t="shared" si="575"/>
        <v>&lt;177 micron (NGR)</v>
      </c>
      <c r="L3549">
        <v>54</v>
      </c>
      <c r="M3549" t="s">
        <v>68</v>
      </c>
      <c r="N3549">
        <v>1040</v>
      </c>
      <c r="O3549">
        <v>0.5</v>
      </c>
    </row>
    <row r="3550" spans="1:15" hidden="1" x14ac:dyDescent="0.3">
      <c r="A3550" t="s">
        <v>13516</v>
      </c>
      <c r="B3550" t="s">
        <v>13517</v>
      </c>
      <c r="C3550" s="1" t="str">
        <f t="shared" si="572"/>
        <v>21:0458</v>
      </c>
      <c r="D3550" s="1" t="str">
        <f t="shared" si="573"/>
        <v>21:0150</v>
      </c>
      <c r="E3550" t="s">
        <v>13518</v>
      </c>
      <c r="F3550" t="s">
        <v>13519</v>
      </c>
      <c r="H3550">
        <v>55.124832699999999</v>
      </c>
      <c r="I3550">
        <v>-128.66373590000001</v>
      </c>
      <c r="J3550" s="1" t="str">
        <f t="shared" si="574"/>
        <v>NGR bulk stream sediment</v>
      </c>
      <c r="K3550" s="1" t="str">
        <f t="shared" si="575"/>
        <v>&lt;177 micron (NGR)</v>
      </c>
      <c r="L3550">
        <v>54</v>
      </c>
      <c r="M3550" t="s">
        <v>77</v>
      </c>
      <c r="N3550">
        <v>1041</v>
      </c>
      <c r="O3550">
        <v>3</v>
      </c>
    </row>
    <row r="3551" spans="1:15" hidden="1" x14ac:dyDescent="0.3">
      <c r="A3551" t="s">
        <v>13520</v>
      </c>
      <c r="B3551" t="s">
        <v>13521</v>
      </c>
      <c r="C3551" s="1" t="str">
        <f t="shared" si="572"/>
        <v>21:0458</v>
      </c>
      <c r="D3551" s="1" t="str">
        <f t="shared" si="573"/>
        <v>21:0150</v>
      </c>
      <c r="E3551" t="s">
        <v>13522</v>
      </c>
      <c r="F3551" t="s">
        <v>13523</v>
      </c>
      <c r="H3551">
        <v>55.122148099999997</v>
      </c>
      <c r="I3551">
        <v>-128.6547889</v>
      </c>
      <c r="J3551" s="1" t="str">
        <f t="shared" si="574"/>
        <v>NGR bulk stream sediment</v>
      </c>
      <c r="K3551" s="1" t="str">
        <f t="shared" si="575"/>
        <v>&lt;177 micron (NGR)</v>
      </c>
      <c r="L3551">
        <v>54</v>
      </c>
      <c r="M3551" t="s">
        <v>82</v>
      </c>
      <c r="N3551">
        <v>1042</v>
      </c>
      <c r="O3551">
        <v>2</v>
      </c>
    </row>
    <row r="3552" spans="1:15" hidden="1" x14ac:dyDescent="0.3">
      <c r="A3552" t="s">
        <v>13524</v>
      </c>
      <c r="B3552" t="s">
        <v>13525</v>
      </c>
      <c r="C3552" s="1" t="str">
        <f t="shared" si="572"/>
        <v>21:0458</v>
      </c>
      <c r="D3552" s="1" t="str">
        <f t="shared" si="573"/>
        <v>21:0150</v>
      </c>
      <c r="E3552" t="s">
        <v>13526</v>
      </c>
      <c r="F3552" t="s">
        <v>13527</v>
      </c>
      <c r="H3552">
        <v>55.111076300000001</v>
      </c>
      <c r="I3552">
        <v>-128.65809809999999</v>
      </c>
      <c r="J3552" s="1" t="str">
        <f t="shared" si="574"/>
        <v>NGR bulk stream sediment</v>
      </c>
      <c r="K3552" s="1" t="str">
        <f t="shared" si="575"/>
        <v>&lt;177 micron (NGR)</v>
      </c>
      <c r="L3552">
        <v>54</v>
      </c>
      <c r="M3552" t="s">
        <v>87</v>
      </c>
      <c r="N3552">
        <v>1043</v>
      </c>
      <c r="O3552">
        <v>1</v>
      </c>
    </row>
    <row r="3553" spans="1:15" hidden="1" x14ac:dyDescent="0.3">
      <c r="A3553" t="s">
        <v>13528</v>
      </c>
      <c r="B3553" t="s">
        <v>13529</v>
      </c>
      <c r="C3553" s="1" t="str">
        <f t="shared" si="572"/>
        <v>21:0458</v>
      </c>
      <c r="D3553" s="1" t="str">
        <f t="shared" si="573"/>
        <v>21:0150</v>
      </c>
      <c r="E3553" t="s">
        <v>13530</v>
      </c>
      <c r="F3553" t="s">
        <v>13531</v>
      </c>
      <c r="H3553">
        <v>55.089717499999999</v>
      </c>
      <c r="I3553">
        <v>-128.6368928</v>
      </c>
      <c r="J3553" s="1" t="str">
        <f t="shared" si="574"/>
        <v>NGR bulk stream sediment</v>
      </c>
      <c r="K3553" s="1" t="str">
        <f t="shared" si="575"/>
        <v>&lt;177 micron (NGR)</v>
      </c>
      <c r="L3553">
        <v>54</v>
      </c>
      <c r="M3553" t="s">
        <v>92</v>
      </c>
      <c r="N3553">
        <v>1044</v>
      </c>
      <c r="O3553">
        <v>3</v>
      </c>
    </row>
    <row r="3554" spans="1:15" hidden="1" x14ac:dyDescent="0.3">
      <c r="A3554" t="s">
        <v>13532</v>
      </c>
      <c r="B3554" t="s">
        <v>13533</v>
      </c>
      <c r="C3554" s="1" t="str">
        <f t="shared" si="572"/>
        <v>21:0458</v>
      </c>
      <c r="D3554" s="1" t="str">
        <f t="shared" si="573"/>
        <v>21:0150</v>
      </c>
      <c r="E3554" t="s">
        <v>13534</v>
      </c>
      <c r="F3554" t="s">
        <v>13535</v>
      </c>
      <c r="H3554">
        <v>55.073817200000001</v>
      </c>
      <c r="I3554">
        <v>-128.65851019999999</v>
      </c>
      <c r="J3554" s="1" t="str">
        <f t="shared" si="574"/>
        <v>NGR bulk stream sediment</v>
      </c>
      <c r="K3554" s="1" t="str">
        <f t="shared" si="575"/>
        <v>&lt;177 micron (NGR)</v>
      </c>
      <c r="L3554">
        <v>54</v>
      </c>
      <c r="M3554" t="s">
        <v>97</v>
      </c>
      <c r="N3554">
        <v>1045</v>
      </c>
      <c r="O3554">
        <v>1</v>
      </c>
    </row>
    <row r="3555" spans="1:15" hidden="1" x14ac:dyDescent="0.3">
      <c r="A3555" t="s">
        <v>13536</v>
      </c>
      <c r="B3555" t="s">
        <v>13537</v>
      </c>
      <c r="C3555" s="1" t="str">
        <f t="shared" si="572"/>
        <v>21:0458</v>
      </c>
      <c r="D3555" s="1" t="str">
        <f t="shared" si="573"/>
        <v>21:0150</v>
      </c>
      <c r="E3555" t="s">
        <v>13538</v>
      </c>
      <c r="F3555" t="s">
        <v>13539</v>
      </c>
      <c r="H3555">
        <v>55.070161800000001</v>
      </c>
      <c r="I3555">
        <v>-128.65603569999999</v>
      </c>
      <c r="J3555" s="1" t="str">
        <f t="shared" si="574"/>
        <v>NGR bulk stream sediment</v>
      </c>
      <c r="K3555" s="1" t="str">
        <f t="shared" si="575"/>
        <v>&lt;177 micron (NGR)</v>
      </c>
      <c r="L3555">
        <v>54</v>
      </c>
      <c r="M3555" t="s">
        <v>102</v>
      </c>
      <c r="N3555">
        <v>1046</v>
      </c>
      <c r="O3555">
        <v>1</v>
      </c>
    </row>
    <row r="3556" spans="1:15" hidden="1" x14ac:dyDescent="0.3">
      <c r="A3556" t="s">
        <v>13540</v>
      </c>
      <c r="B3556" t="s">
        <v>13541</v>
      </c>
      <c r="C3556" s="1" t="str">
        <f t="shared" si="572"/>
        <v>21:0458</v>
      </c>
      <c r="D3556" s="1" t="str">
        <f>HYPERLINK("https://geochem.nrcan.gc.ca/cdogs/content/svy/svy_e.htm", "")</f>
        <v/>
      </c>
      <c r="G3556" s="1" t="str">
        <f>HYPERLINK("https://geochem.nrcan.gc.ca/cdogs/content/cr_/cr_00121_e.htm", "121")</f>
        <v>121</v>
      </c>
      <c r="J3556" t="s">
        <v>31</v>
      </c>
      <c r="K3556" t="s">
        <v>32</v>
      </c>
      <c r="L3556">
        <v>54</v>
      </c>
      <c r="M3556" t="s">
        <v>33</v>
      </c>
      <c r="N3556">
        <v>1047</v>
      </c>
      <c r="O3556">
        <v>2</v>
      </c>
    </row>
    <row r="3557" spans="1:15" hidden="1" x14ac:dyDescent="0.3">
      <c r="A3557" t="s">
        <v>13542</v>
      </c>
      <c r="B3557" t="s">
        <v>13543</v>
      </c>
      <c r="C3557" s="1" t="str">
        <f t="shared" si="572"/>
        <v>21:0458</v>
      </c>
      <c r="D3557" s="1" t="str">
        <f t="shared" ref="D3557:D3563" si="576">HYPERLINK("https://geochem.nrcan.gc.ca/cdogs/content/svy/svy210150_e.htm", "21:0150")</f>
        <v>21:0150</v>
      </c>
      <c r="E3557" t="s">
        <v>13544</v>
      </c>
      <c r="F3557" t="s">
        <v>13545</v>
      </c>
      <c r="H3557">
        <v>55.060363099999996</v>
      </c>
      <c r="I3557">
        <v>-128.6718712</v>
      </c>
      <c r="J3557" s="1" t="str">
        <f t="shared" ref="J3557:J3563" si="577">HYPERLINK("https://geochem.nrcan.gc.ca/cdogs/content/kwd/kwd020030_e.htm", "NGR bulk stream sediment")</f>
        <v>NGR bulk stream sediment</v>
      </c>
      <c r="K3557" s="1" t="str">
        <f t="shared" ref="K3557:K3563" si="578">HYPERLINK("https://geochem.nrcan.gc.ca/cdogs/content/kwd/kwd080006_e.htm", "&lt;177 micron (NGR)")</f>
        <v>&lt;177 micron (NGR)</v>
      </c>
      <c r="L3557">
        <v>54</v>
      </c>
      <c r="M3557" t="s">
        <v>107</v>
      </c>
      <c r="N3557">
        <v>1048</v>
      </c>
      <c r="O3557">
        <v>1</v>
      </c>
    </row>
    <row r="3558" spans="1:15" hidden="1" x14ac:dyDescent="0.3">
      <c r="A3558" t="s">
        <v>13546</v>
      </c>
      <c r="B3558" t="s">
        <v>13547</v>
      </c>
      <c r="C3558" s="1" t="str">
        <f t="shared" si="572"/>
        <v>21:0458</v>
      </c>
      <c r="D3558" s="1" t="str">
        <f t="shared" si="576"/>
        <v>21:0150</v>
      </c>
      <c r="E3558" t="s">
        <v>13548</v>
      </c>
      <c r="F3558" t="s">
        <v>13549</v>
      </c>
      <c r="H3558">
        <v>55.052905600000003</v>
      </c>
      <c r="I3558">
        <v>-128.70527530000001</v>
      </c>
      <c r="J3558" s="1" t="str">
        <f t="shared" si="577"/>
        <v>NGR bulk stream sediment</v>
      </c>
      <c r="K3558" s="1" t="str">
        <f t="shared" si="578"/>
        <v>&lt;177 micron (NGR)</v>
      </c>
      <c r="L3558">
        <v>54</v>
      </c>
      <c r="M3558" t="s">
        <v>112</v>
      </c>
      <c r="N3558">
        <v>1049</v>
      </c>
      <c r="O3558">
        <v>2</v>
      </c>
    </row>
    <row r="3559" spans="1:15" hidden="1" x14ac:dyDescent="0.3">
      <c r="A3559" t="s">
        <v>13550</v>
      </c>
      <c r="B3559" t="s">
        <v>13551</v>
      </c>
      <c r="C3559" s="1" t="str">
        <f t="shared" si="572"/>
        <v>21:0458</v>
      </c>
      <c r="D3559" s="1" t="str">
        <f t="shared" si="576"/>
        <v>21:0150</v>
      </c>
      <c r="E3559" t="s">
        <v>13552</v>
      </c>
      <c r="F3559" t="s">
        <v>13553</v>
      </c>
      <c r="H3559">
        <v>55.046983400000002</v>
      </c>
      <c r="I3559">
        <v>-128.75147580000001</v>
      </c>
      <c r="J3559" s="1" t="str">
        <f t="shared" si="577"/>
        <v>NGR bulk stream sediment</v>
      </c>
      <c r="K3559" s="1" t="str">
        <f t="shared" si="578"/>
        <v>&lt;177 micron (NGR)</v>
      </c>
      <c r="L3559">
        <v>55</v>
      </c>
      <c r="M3559" t="s">
        <v>19</v>
      </c>
      <c r="N3559">
        <v>1050</v>
      </c>
      <c r="O3559">
        <v>1</v>
      </c>
    </row>
    <row r="3560" spans="1:15" hidden="1" x14ac:dyDescent="0.3">
      <c r="A3560" t="s">
        <v>13554</v>
      </c>
      <c r="B3560" t="s">
        <v>13555</v>
      </c>
      <c r="C3560" s="1" t="str">
        <f t="shared" si="572"/>
        <v>21:0458</v>
      </c>
      <c r="D3560" s="1" t="str">
        <f t="shared" si="576"/>
        <v>21:0150</v>
      </c>
      <c r="E3560" t="s">
        <v>13556</v>
      </c>
      <c r="F3560" t="s">
        <v>13557</v>
      </c>
      <c r="H3560">
        <v>55.060613500000002</v>
      </c>
      <c r="I3560">
        <v>-128.7156928</v>
      </c>
      <c r="J3560" s="1" t="str">
        <f t="shared" si="577"/>
        <v>NGR bulk stream sediment</v>
      </c>
      <c r="K3560" s="1" t="str">
        <f t="shared" si="578"/>
        <v>&lt;177 micron (NGR)</v>
      </c>
      <c r="L3560">
        <v>55</v>
      </c>
      <c r="M3560" t="s">
        <v>38</v>
      </c>
      <c r="N3560">
        <v>1051</v>
      </c>
      <c r="O3560">
        <v>0.5</v>
      </c>
    </row>
    <row r="3561" spans="1:15" hidden="1" x14ac:dyDescent="0.3">
      <c r="A3561" t="s">
        <v>13558</v>
      </c>
      <c r="B3561" t="s">
        <v>13559</v>
      </c>
      <c r="C3561" s="1" t="str">
        <f t="shared" si="572"/>
        <v>21:0458</v>
      </c>
      <c r="D3561" s="1" t="str">
        <f t="shared" si="576"/>
        <v>21:0150</v>
      </c>
      <c r="E3561" t="s">
        <v>13552</v>
      </c>
      <c r="F3561" t="s">
        <v>13560</v>
      </c>
      <c r="H3561">
        <v>55.046983400000002</v>
      </c>
      <c r="I3561">
        <v>-128.75147580000001</v>
      </c>
      <c r="J3561" s="1" t="str">
        <f t="shared" si="577"/>
        <v>NGR bulk stream sediment</v>
      </c>
      <c r="K3561" s="1" t="str">
        <f t="shared" si="578"/>
        <v>&lt;177 micron (NGR)</v>
      </c>
      <c r="L3561">
        <v>55</v>
      </c>
      <c r="M3561" t="s">
        <v>72</v>
      </c>
      <c r="N3561">
        <v>1052</v>
      </c>
      <c r="O3561">
        <v>0.5</v>
      </c>
    </row>
    <row r="3562" spans="1:15" hidden="1" x14ac:dyDescent="0.3">
      <c r="A3562" t="s">
        <v>13561</v>
      </c>
      <c r="B3562" t="s">
        <v>13562</v>
      </c>
      <c r="C3562" s="1" t="str">
        <f t="shared" si="572"/>
        <v>21:0458</v>
      </c>
      <c r="D3562" s="1" t="str">
        <f t="shared" si="576"/>
        <v>21:0150</v>
      </c>
      <c r="E3562" t="s">
        <v>13563</v>
      </c>
      <c r="F3562" t="s">
        <v>13564</v>
      </c>
      <c r="H3562">
        <v>55.169594600000003</v>
      </c>
      <c r="I3562">
        <v>-128.76752970000001</v>
      </c>
      <c r="J3562" s="1" t="str">
        <f t="shared" si="577"/>
        <v>NGR bulk stream sediment</v>
      </c>
      <c r="K3562" s="1" t="str">
        <f t="shared" si="578"/>
        <v>&lt;177 micron (NGR)</v>
      </c>
      <c r="L3562">
        <v>55</v>
      </c>
      <c r="M3562" t="s">
        <v>24</v>
      </c>
      <c r="N3562">
        <v>1053</v>
      </c>
      <c r="O3562">
        <v>0.5</v>
      </c>
    </row>
    <row r="3563" spans="1:15" hidden="1" x14ac:dyDescent="0.3">
      <c r="A3563" t="s">
        <v>13565</v>
      </c>
      <c r="B3563" t="s">
        <v>13566</v>
      </c>
      <c r="C3563" s="1" t="str">
        <f t="shared" si="572"/>
        <v>21:0458</v>
      </c>
      <c r="D3563" s="1" t="str">
        <f t="shared" si="576"/>
        <v>21:0150</v>
      </c>
      <c r="E3563" t="s">
        <v>13563</v>
      </c>
      <c r="F3563" t="s">
        <v>13567</v>
      </c>
      <c r="H3563">
        <v>55.169594600000003</v>
      </c>
      <c r="I3563">
        <v>-128.76752970000001</v>
      </c>
      <c r="J3563" s="1" t="str">
        <f t="shared" si="577"/>
        <v>NGR bulk stream sediment</v>
      </c>
      <c r="K3563" s="1" t="str">
        <f t="shared" si="578"/>
        <v>&lt;177 micron (NGR)</v>
      </c>
      <c r="L3563">
        <v>55</v>
      </c>
      <c r="M3563" t="s">
        <v>28</v>
      </c>
      <c r="N3563">
        <v>1054</v>
      </c>
      <c r="O3563">
        <v>2</v>
      </c>
    </row>
    <row r="3564" spans="1:15" hidden="1" x14ac:dyDescent="0.3">
      <c r="A3564" t="s">
        <v>13568</v>
      </c>
      <c r="B3564" t="s">
        <v>13569</v>
      </c>
      <c r="C3564" s="1" t="str">
        <f t="shared" si="572"/>
        <v>21:0458</v>
      </c>
      <c r="D3564" s="1" t="str">
        <f>HYPERLINK("https://geochem.nrcan.gc.ca/cdogs/content/svy/svy_e.htm", "")</f>
        <v/>
      </c>
      <c r="G3564" s="1" t="str">
        <f>HYPERLINK("https://geochem.nrcan.gc.ca/cdogs/content/cr_/cr_00120_e.htm", "120")</f>
        <v>120</v>
      </c>
      <c r="J3564" t="s">
        <v>31</v>
      </c>
      <c r="K3564" t="s">
        <v>32</v>
      </c>
      <c r="L3564">
        <v>55</v>
      </c>
      <c r="M3564" t="s">
        <v>33</v>
      </c>
      <c r="N3564">
        <v>1055</v>
      </c>
      <c r="O3564">
        <v>2</v>
      </c>
    </row>
    <row r="3565" spans="1:15" hidden="1" x14ac:dyDescent="0.3">
      <c r="A3565" t="s">
        <v>13570</v>
      </c>
      <c r="B3565" t="s">
        <v>13571</v>
      </c>
      <c r="C3565" s="1" t="str">
        <f t="shared" si="572"/>
        <v>21:0458</v>
      </c>
      <c r="D3565" s="1" t="str">
        <f t="shared" ref="D3565:D3590" si="579">HYPERLINK("https://geochem.nrcan.gc.ca/cdogs/content/svy/svy210150_e.htm", "21:0150")</f>
        <v>21:0150</v>
      </c>
      <c r="E3565" t="s">
        <v>13572</v>
      </c>
      <c r="F3565" t="s">
        <v>13573</v>
      </c>
      <c r="H3565">
        <v>55.146154899999999</v>
      </c>
      <c r="I3565">
        <v>-128.73965469999999</v>
      </c>
      <c r="J3565" s="1" t="str">
        <f t="shared" ref="J3565:J3590" si="580">HYPERLINK("https://geochem.nrcan.gc.ca/cdogs/content/kwd/kwd020030_e.htm", "NGR bulk stream sediment")</f>
        <v>NGR bulk stream sediment</v>
      </c>
      <c r="K3565" s="1" t="str">
        <f t="shared" ref="K3565:K3590" si="581">HYPERLINK("https://geochem.nrcan.gc.ca/cdogs/content/kwd/kwd080006_e.htm", "&lt;177 micron (NGR)")</f>
        <v>&lt;177 micron (NGR)</v>
      </c>
      <c r="L3565">
        <v>55</v>
      </c>
      <c r="M3565" t="s">
        <v>43</v>
      </c>
      <c r="N3565">
        <v>1056</v>
      </c>
      <c r="O3565">
        <v>2</v>
      </c>
    </row>
    <row r="3566" spans="1:15" hidden="1" x14ac:dyDescent="0.3">
      <c r="A3566" t="s">
        <v>13574</v>
      </c>
      <c r="B3566" t="s">
        <v>13575</v>
      </c>
      <c r="C3566" s="1" t="str">
        <f t="shared" si="572"/>
        <v>21:0458</v>
      </c>
      <c r="D3566" s="1" t="str">
        <f t="shared" si="579"/>
        <v>21:0150</v>
      </c>
      <c r="E3566" t="s">
        <v>13576</v>
      </c>
      <c r="F3566" t="s">
        <v>13577</v>
      </c>
      <c r="H3566">
        <v>55.140158</v>
      </c>
      <c r="I3566">
        <v>-128.74264310000001</v>
      </c>
      <c r="J3566" s="1" t="str">
        <f t="shared" si="580"/>
        <v>NGR bulk stream sediment</v>
      </c>
      <c r="K3566" s="1" t="str">
        <f t="shared" si="581"/>
        <v>&lt;177 micron (NGR)</v>
      </c>
      <c r="L3566">
        <v>55</v>
      </c>
      <c r="M3566" t="s">
        <v>48</v>
      </c>
      <c r="N3566">
        <v>1057</v>
      </c>
      <c r="O3566">
        <v>1</v>
      </c>
    </row>
    <row r="3567" spans="1:15" hidden="1" x14ac:dyDescent="0.3">
      <c r="A3567" t="s">
        <v>13578</v>
      </c>
      <c r="B3567" t="s">
        <v>13579</v>
      </c>
      <c r="C3567" s="1" t="str">
        <f t="shared" si="572"/>
        <v>21:0458</v>
      </c>
      <c r="D3567" s="1" t="str">
        <f t="shared" si="579"/>
        <v>21:0150</v>
      </c>
      <c r="E3567" t="s">
        <v>13580</v>
      </c>
      <c r="F3567" t="s">
        <v>13581</v>
      </c>
      <c r="H3567">
        <v>55.124693999999998</v>
      </c>
      <c r="I3567">
        <v>-128.73460370000001</v>
      </c>
      <c r="J3567" s="1" t="str">
        <f t="shared" si="580"/>
        <v>NGR bulk stream sediment</v>
      </c>
      <c r="K3567" s="1" t="str">
        <f t="shared" si="581"/>
        <v>&lt;177 micron (NGR)</v>
      </c>
      <c r="L3567">
        <v>55</v>
      </c>
      <c r="M3567" t="s">
        <v>53</v>
      </c>
      <c r="N3567">
        <v>1058</v>
      </c>
      <c r="O3567">
        <v>2</v>
      </c>
    </row>
    <row r="3568" spans="1:15" hidden="1" x14ac:dyDescent="0.3">
      <c r="A3568" t="s">
        <v>13582</v>
      </c>
      <c r="B3568" t="s">
        <v>13583</v>
      </c>
      <c r="C3568" s="1" t="str">
        <f t="shared" si="572"/>
        <v>21:0458</v>
      </c>
      <c r="D3568" s="1" t="str">
        <f t="shared" si="579"/>
        <v>21:0150</v>
      </c>
      <c r="E3568" t="s">
        <v>13584</v>
      </c>
      <c r="F3568" t="s">
        <v>13585</v>
      </c>
      <c r="H3568">
        <v>55.114597500000002</v>
      </c>
      <c r="I3568">
        <v>-128.7323189</v>
      </c>
      <c r="J3568" s="1" t="str">
        <f t="shared" si="580"/>
        <v>NGR bulk stream sediment</v>
      </c>
      <c r="K3568" s="1" t="str">
        <f t="shared" si="581"/>
        <v>&lt;177 micron (NGR)</v>
      </c>
      <c r="L3568">
        <v>55</v>
      </c>
      <c r="M3568" t="s">
        <v>58</v>
      </c>
      <c r="N3568">
        <v>1059</v>
      </c>
      <c r="O3568">
        <v>1</v>
      </c>
    </row>
    <row r="3569" spans="1:15" hidden="1" x14ac:dyDescent="0.3">
      <c r="A3569" t="s">
        <v>13586</v>
      </c>
      <c r="B3569" t="s">
        <v>13587</v>
      </c>
      <c r="C3569" s="1" t="str">
        <f t="shared" si="572"/>
        <v>21:0458</v>
      </c>
      <c r="D3569" s="1" t="str">
        <f t="shared" si="579"/>
        <v>21:0150</v>
      </c>
      <c r="E3569" t="s">
        <v>13588</v>
      </c>
      <c r="F3569" t="s">
        <v>13589</v>
      </c>
      <c r="H3569">
        <v>55.098161699999999</v>
      </c>
      <c r="I3569">
        <v>-128.7412989</v>
      </c>
      <c r="J3569" s="1" t="str">
        <f t="shared" si="580"/>
        <v>NGR bulk stream sediment</v>
      </c>
      <c r="K3569" s="1" t="str">
        <f t="shared" si="581"/>
        <v>&lt;177 micron (NGR)</v>
      </c>
      <c r="L3569">
        <v>55</v>
      </c>
      <c r="M3569" t="s">
        <v>63</v>
      </c>
      <c r="N3569">
        <v>1060</v>
      </c>
      <c r="O3569">
        <v>1</v>
      </c>
    </row>
    <row r="3570" spans="1:15" hidden="1" x14ac:dyDescent="0.3">
      <c r="A3570" t="s">
        <v>13590</v>
      </c>
      <c r="B3570" t="s">
        <v>13591</v>
      </c>
      <c r="C3570" s="1" t="str">
        <f t="shared" si="572"/>
        <v>21:0458</v>
      </c>
      <c r="D3570" s="1" t="str">
        <f t="shared" si="579"/>
        <v>21:0150</v>
      </c>
      <c r="E3570" t="s">
        <v>13592</v>
      </c>
      <c r="F3570" t="s">
        <v>13593</v>
      </c>
      <c r="H3570">
        <v>55.087951799999999</v>
      </c>
      <c r="I3570">
        <v>-128.7363355</v>
      </c>
      <c r="J3570" s="1" t="str">
        <f t="shared" si="580"/>
        <v>NGR bulk stream sediment</v>
      </c>
      <c r="K3570" s="1" t="str">
        <f t="shared" si="581"/>
        <v>&lt;177 micron (NGR)</v>
      </c>
      <c r="L3570">
        <v>55</v>
      </c>
      <c r="M3570" t="s">
        <v>68</v>
      </c>
      <c r="N3570">
        <v>1061</v>
      </c>
      <c r="O3570">
        <v>2</v>
      </c>
    </row>
    <row r="3571" spans="1:15" hidden="1" x14ac:dyDescent="0.3">
      <c r="A3571" t="s">
        <v>13594</v>
      </c>
      <c r="B3571" t="s">
        <v>13595</v>
      </c>
      <c r="C3571" s="1" t="str">
        <f t="shared" si="572"/>
        <v>21:0458</v>
      </c>
      <c r="D3571" s="1" t="str">
        <f t="shared" si="579"/>
        <v>21:0150</v>
      </c>
      <c r="E3571" t="s">
        <v>13596</v>
      </c>
      <c r="F3571" t="s">
        <v>13597</v>
      </c>
      <c r="H3571">
        <v>55.065187100000003</v>
      </c>
      <c r="I3571">
        <v>-128.7590199</v>
      </c>
      <c r="J3571" s="1" t="str">
        <f t="shared" si="580"/>
        <v>NGR bulk stream sediment</v>
      </c>
      <c r="K3571" s="1" t="str">
        <f t="shared" si="581"/>
        <v>&lt;177 micron (NGR)</v>
      </c>
      <c r="L3571">
        <v>55</v>
      </c>
      <c r="M3571" t="s">
        <v>77</v>
      </c>
      <c r="N3571">
        <v>1062</v>
      </c>
      <c r="O3571">
        <v>0.5</v>
      </c>
    </row>
    <row r="3572" spans="1:15" hidden="1" x14ac:dyDescent="0.3">
      <c r="A3572" t="s">
        <v>13598</v>
      </c>
      <c r="B3572" t="s">
        <v>13599</v>
      </c>
      <c r="C3572" s="1" t="str">
        <f t="shared" si="572"/>
        <v>21:0458</v>
      </c>
      <c r="D3572" s="1" t="str">
        <f t="shared" si="579"/>
        <v>21:0150</v>
      </c>
      <c r="E3572" t="s">
        <v>13600</v>
      </c>
      <c r="F3572" t="s">
        <v>13601</v>
      </c>
      <c r="H3572">
        <v>55.095419100000001</v>
      </c>
      <c r="I3572">
        <v>-128.79899069999999</v>
      </c>
      <c r="J3572" s="1" t="str">
        <f t="shared" si="580"/>
        <v>NGR bulk stream sediment</v>
      </c>
      <c r="K3572" s="1" t="str">
        <f t="shared" si="581"/>
        <v>&lt;177 micron (NGR)</v>
      </c>
      <c r="L3572">
        <v>55</v>
      </c>
      <c r="M3572" t="s">
        <v>82</v>
      </c>
      <c r="N3572">
        <v>1063</v>
      </c>
      <c r="O3572">
        <v>1</v>
      </c>
    </row>
    <row r="3573" spans="1:15" hidden="1" x14ac:dyDescent="0.3">
      <c r="A3573" t="s">
        <v>13602</v>
      </c>
      <c r="B3573" t="s">
        <v>13603</v>
      </c>
      <c r="C3573" s="1" t="str">
        <f t="shared" si="572"/>
        <v>21:0458</v>
      </c>
      <c r="D3573" s="1" t="str">
        <f t="shared" si="579"/>
        <v>21:0150</v>
      </c>
      <c r="E3573" t="s">
        <v>13604</v>
      </c>
      <c r="F3573" t="s">
        <v>13605</v>
      </c>
      <c r="H3573">
        <v>55.062602499999997</v>
      </c>
      <c r="I3573">
        <v>-128.8004555</v>
      </c>
      <c r="J3573" s="1" t="str">
        <f t="shared" si="580"/>
        <v>NGR bulk stream sediment</v>
      </c>
      <c r="K3573" s="1" t="str">
        <f t="shared" si="581"/>
        <v>&lt;177 micron (NGR)</v>
      </c>
      <c r="L3573">
        <v>55</v>
      </c>
      <c r="M3573" t="s">
        <v>87</v>
      </c>
      <c r="N3573">
        <v>1064</v>
      </c>
      <c r="O3573">
        <v>1</v>
      </c>
    </row>
    <row r="3574" spans="1:15" hidden="1" x14ac:dyDescent="0.3">
      <c r="A3574" t="s">
        <v>13606</v>
      </c>
      <c r="B3574" t="s">
        <v>13607</v>
      </c>
      <c r="C3574" s="1" t="str">
        <f t="shared" si="572"/>
        <v>21:0458</v>
      </c>
      <c r="D3574" s="1" t="str">
        <f t="shared" si="579"/>
        <v>21:0150</v>
      </c>
      <c r="E3574" t="s">
        <v>13608</v>
      </c>
      <c r="F3574" t="s">
        <v>13609</v>
      </c>
      <c r="H3574">
        <v>55.0647789</v>
      </c>
      <c r="I3574">
        <v>-128.79529220000001</v>
      </c>
      <c r="J3574" s="1" t="str">
        <f t="shared" si="580"/>
        <v>NGR bulk stream sediment</v>
      </c>
      <c r="K3574" s="1" t="str">
        <f t="shared" si="581"/>
        <v>&lt;177 micron (NGR)</v>
      </c>
      <c r="L3574">
        <v>55</v>
      </c>
      <c r="M3574" t="s">
        <v>92</v>
      </c>
      <c r="N3574">
        <v>1065</v>
      </c>
      <c r="O3574">
        <v>3</v>
      </c>
    </row>
    <row r="3575" spans="1:15" hidden="1" x14ac:dyDescent="0.3">
      <c r="A3575" t="s">
        <v>13610</v>
      </c>
      <c r="B3575" t="s">
        <v>13611</v>
      </c>
      <c r="C3575" s="1" t="str">
        <f t="shared" si="572"/>
        <v>21:0458</v>
      </c>
      <c r="D3575" s="1" t="str">
        <f t="shared" si="579"/>
        <v>21:0150</v>
      </c>
      <c r="E3575" t="s">
        <v>13612</v>
      </c>
      <c r="F3575" t="s">
        <v>13613</v>
      </c>
      <c r="H3575">
        <v>55.020038300000003</v>
      </c>
      <c r="I3575">
        <v>-129.26984329999999</v>
      </c>
      <c r="J3575" s="1" t="str">
        <f t="shared" si="580"/>
        <v>NGR bulk stream sediment</v>
      </c>
      <c r="K3575" s="1" t="str">
        <f t="shared" si="581"/>
        <v>&lt;177 micron (NGR)</v>
      </c>
      <c r="L3575">
        <v>55</v>
      </c>
      <c r="M3575" t="s">
        <v>97</v>
      </c>
      <c r="N3575">
        <v>1066</v>
      </c>
      <c r="O3575">
        <v>4</v>
      </c>
    </row>
    <row r="3576" spans="1:15" hidden="1" x14ac:dyDescent="0.3">
      <c r="A3576" t="s">
        <v>13614</v>
      </c>
      <c r="B3576" t="s">
        <v>13615</v>
      </c>
      <c r="C3576" s="1" t="str">
        <f t="shared" si="572"/>
        <v>21:0458</v>
      </c>
      <c r="D3576" s="1" t="str">
        <f t="shared" si="579"/>
        <v>21:0150</v>
      </c>
      <c r="E3576" t="s">
        <v>13616</v>
      </c>
      <c r="F3576" t="s">
        <v>13617</v>
      </c>
      <c r="H3576">
        <v>55.048444400000001</v>
      </c>
      <c r="I3576">
        <v>-129.25719559999999</v>
      </c>
      <c r="J3576" s="1" t="str">
        <f t="shared" si="580"/>
        <v>NGR bulk stream sediment</v>
      </c>
      <c r="K3576" s="1" t="str">
        <f t="shared" si="581"/>
        <v>&lt;177 micron (NGR)</v>
      </c>
      <c r="L3576">
        <v>55</v>
      </c>
      <c r="M3576" t="s">
        <v>102</v>
      </c>
      <c r="N3576">
        <v>1067</v>
      </c>
      <c r="O3576">
        <v>2</v>
      </c>
    </row>
    <row r="3577" spans="1:15" hidden="1" x14ac:dyDescent="0.3">
      <c r="A3577" t="s">
        <v>13618</v>
      </c>
      <c r="B3577" t="s">
        <v>13619</v>
      </c>
      <c r="C3577" s="1" t="str">
        <f t="shared" si="572"/>
        <v>21:0458</v>
      </c>
      <c r="D3577" s="1" t="str">
        <f t="shared" si="579"/>
        <v>21:0150</v>
      </c>
      <c r="E3577" t="s">
        <v>13620</v>
      </c>
      <c r="F3577" t="s">
        <v>13621</v>
      </c>
      <c r="H3577">
        <v>55.076483400000001</v>
      </c>
      <c r="I3577">
        <v>-129.29132999999999</v>
      </c>
      <c r="J3577" s="1" t="str">
        <f t="shared" si="580"/>
        <v>NGR bulk stream sediment</v>
      </c>
      <c r="K3577" s="1" t="str">
        <f t="shared" si="581"/>
        <v>&lt;177 micron (NGR)</v>
      </c>
      <c r="L3577">
        <v>55</v>
      </c>
      <c r="M3577" t="s">
        <v>107</v>
      </c>
      <c r="N3577">
        <v>1068</v>
      </c>
      <c r="O3577">
        <v>1</v>
      </c>
    </row>
    <row r="3578" spans="1:15" hidden="1" x14ac:dyDescent="0.3">
      <c r="A3578" t="s">
        <v>13622</v>
      </c>
      <c r="B3578" t="s">
        <v>13623</v>
      </c>
      <c r="C3578" s="1" t="str">
        <f t="shared" si="572"/>
        <v>21:0458</v>
      </c>
      <c r="D3578" s="1" t="str">
        <f t="shared" si="579"/>
        <v>21:0150</v>
      </c>
      <c r="E3578" t="s">
        <v>13624</v>
      </c>
      <c r="F3578" t="s">
        <v>13625</v>
      </c>
      <c r="H3578">
        <v>55.137881399999998</v>
      </c>
      <c r="I3578">
        <v>-129.3036583</v>
      </c>
      <c r="J3578" s="1" t="str">
        <f t="shared" si="580"/>
        <v>NGR bulk stream sediment</v>
      </c>
      <c r="K3578" s="1" t="str">
        <f t="shared" si="581"/>
        <v>&lt;177 micron (NGR)</v>
      </c>
      <c r="L3578">
        <v>55</v>
      </c>
      <c r="M3578" t="s">
        <v>112</v>
      </c>
      <c r="N3578">
        <v>1069</v>
      </c>
      <c r="O3578">
        <v>16</v>
      </c>
    </row>
    <row r="3579" spans="1:15" hidden="1" x14ac:dyDescent="0.3">
      <c r="A3579" t="s">
        <v>13626</v>
      </c>
      <c r="B3579" t="s">
        <v>13627</v>
      </c>
      <c r="C3579" s="1" t="str">
        <f t="shared" si="572"/>
        <v>21:0458</v>
      </c>
      <c r="D3579" s="1" t="str">
        <f t="shared" si="579"/>
        <v>21:0150</v>
      </c>
      <c r="E3579" t="s">
        <v>13628</v>
      </c>
      <c r="F3579" t="s">
        <v>13629</v>
      </c>
      <c r="H3579">
        <v>55.133434000000001</v>
      </c>
      <c r="I3579">
        <v>-129.1268263</v>
      </c>
      <c r="J3579" s="1" t="str">
        <f t="shared" si="580"/>
        <v>NGR bulk stream sediment</v>
      </c>
      <c r="K3579" s="1" t="str">
        <f t="shared" si="581"/>
        <v>&lt;177 micron (NGR)</v>
      </c>
      <c r="L3579">
        <v>56</v>
      </c>
      <c r="M3579" t="s">
        <v>19</v>
      </c>
      <c r="N3579">
        <v>1070</v>
      </c>
      <c r="O3579">
        <v>2</v>
      </c>
    </row>
    <row r="3580" spans="1:15" hidden="1" x14ac:dyDescent="0.3">
      <c r="A3580" t="s">
        <v>13630</v>
      </c>
      <c r="B3580" t="s">
        <v>13631</v>
      </c>
      <c r="C3580" s="1" t="str">
        <f t="shared" si="572"/>
        <v>21:0458</v>
      </c>
      <c r="D3580" s="1" t="str">
        <f t="shared" si="579"/>
        <v>21:0150</v>
      </c>
      <c r="E3580" t="s">
        <v>13632</v>
      </c>
      <c r="F3580" t="s">
        <v>13633</v>
      </c>
      <c r="H3580">
        <v>55.158506600000003</v>
      </c>
      <c r="I3580">
        <v>-129.2229595</v>
      </c>
      <c r="J3580" s="1" t="str">
        <f t="shared" si="580"/>
        <v>NGR bulk stream sediment</v>
      </c>
      <c r="K3580" s="1" t="str">
        <f t="shared" si="581"/>
        <v>&lt;177 micron (NGR)</v>
      </c>
      <c r="L3580">
        <v>56</v>
      </c>
      <c r="M3580" t="s">
        <v>38</v>
      </c>
      <c r="N3580">
        <v>1071</v>
      </c>
      <c r="O3580">
        <v>36</v>
      </c>
    </row>
    <row r="3581" spans="1:15" hidden="1" x14ac:dyDescent="0.3">
      <c r="A3581" t="s">
        <v>13634</v>
      </c>
      <c r="B3581" t="s">
        <v>13635</v>
      </c>
      <c r="C3581" s="1" t="str">
        <f t="shared" si="572"/>
        <v>21:0458</v>
      </c>
      <c r="D3581" s="1" t="str">
        <f t="shared" si="579"/>
        <v>21:0150</v>
      </c>
      <c r="E3581" t="s">
        <v>13636</v>
      </c>
      <c r="F3581" t="s">
        <v>13637</v>
      </c>
      <c r="H3581">
        <v>55.145372700000003</v>
      </c>
      <c r="I3581">
        <v>-129.21018169999999</v>
      </c>
      <c r="J3581" s="1" t="str">
        <f t="shared" si="580"/>
        <v>NGR bulk stream sediment</v>
      </c>
      <c r="K3581" s="1" t="str">
        <f t="shared" si="581"/>
        <v>&lt;177 micron (NGR)</v>
      </c>
      <c r="L3581">
        <v>56</v>
      </c>
      <c r="M3581" t="s">
        <v>43</v>
      </c>
      <c r="N3581">
        <v>1072</v>
      </c>
      <c r="O3581">
        <v>7</v>
      </c>
    </row>
    <row r="3582" spans="1:15" hidden="1" x14ac:dyDescent="0.3">
      <c r="A3582" t="s">
        <v>13638</v>
      </c>
      <c r="B3582" t="s">
        <v>13639</v>
      </c>
      <c r="C3582" s="1" t="str">
        <f t="shared" si="572"/>
        <v>21:0458</v>
      </c>
      <c r="D3582" s="1" t="str">
        <f t="shared" si="579"/>
        <v>21:0150</v>
      </c>
      <c r="E3582" t="s">
        <v>13640</v>
      </c>
      <c r="F3582" t="s">
        <v>13641</v>
      </c>
      <c r="H3582">
        <v>55.136530899999997</v>
      </c>
      <c r="I3582">
        <v>-129.1211892</v>
      </c>
      <c r="J3582" s="1" t="str">
        <f t="shared" si="580"/>
        <v>NGR bulk stream sediment</v>
      </c>
      <c r="K3582" s="1" t="str">
        <f t="shared" si="581"/>
        <v>&lt;177 micron (NGR)</v>
      </c>
      <c r="L3582">
        <v>56</v>
      </c>
      <c r="M3582" t="s">
        <v>48</v>
      </c>
      <c r="N3582">
        <v>1073</v>
      </c>
      <c r="O3582">
        <v>1</v>
      </c>
    </row>
    <row r="3583" spans="1:15" hidden="1" x14ac:dyDescent="0.3">
      <c r="A3583" t="s">
        <v>13642</v>
      </c>
      <c r="B3583" t="s">
        <v>13643</v>
      </c>
      <c r="C3583" s="1" t="str">
        <f t="shared" si="572"/>
        <v>21:0458</v>
      </c>
      <c r="D3583" s="1" t="str">
        <f t="shared" si="579"/>
        <v>21:0150</v>
      </c>
      <c r="E3583" t="s">
        <v>13628</v>
      </c>
      <c r="F3583" t="s">
        <v>13644</v>
      </c>
      <c r="H3583">
        <v>55.133434000000001</v>
      </c>
      <c r="I3583">
        <v>-129.1268263</v>
      </c>
      <c r="J3583" s="1" t="str">
        <f t="shared" si="580"/>
        <v>NGR bulk stream sediment</v>
      </c>
      <c r="K3583" s="1" t="str">
        <f t="shared" si="581"/>
        <v>&lt;177 micron (NGR)</v>
      </c>
      <c r="L3583">
        <v>56</v>
      </c>
      <c r="M3583" t="s">
        <v>72</v>
      </c>
      <c r="N3583">
        <v>1074</v>
      </c>
      <c r="O3583">
        <v>2</v>
      </c>
    </row>
    <row r="3584" spans="1:15" hidden="1" x14ac:dyDescent="0.3">
      <c r="A3584" t="s">
        <v>13645</v>
      </c>
      <c r="B3584" t="s">
        <v>13646</v>
      </c>
      <c r="C3584" s="1" t="str">
        <f t="shared" si="572"/>
        <v>21:0458</v>
      </c>
      <c r="D3584" s="1" t="str">
        <f t="shared" si="579"/>
        <v>21:0150</v>
      </c>
      <c r="E3584" t="s">
        <v>13647</v>
      </c>
      <c r="F3584" t="s">
        <v>13648</v>
      </c>
      <c r="H3584">
        <v>55.148703099999999</v>
      </c>
      <c r="I3584">
        <v>-129.13384110000001</v>
      </c>
      <c r="J3584" s="1" t="str">
        <f t="shared" si="580"/>
        <v>NGR bulk stream sediment</v>
      </c>
      <c r="K3584" s="1" t="str">
        <f t="shared" si="581"/>
        <v>&lt;177 micron (NGR)</v>
      </c>
      <c r="L3584">
        <v>56</v>
      </c>
      <c r="M3584" t="s">
        <v>53</v>
      </c>
      <c r="N3584">
        <v>1075</v>
      </c>
      <c r="O3584">
        <v>1</v>
      </c>
    </row>
    <row r="3585" spans="1:15" hidden="1" x14ac:dyDescent="0.3">
      <c r="A3585" t="s">
        <v>13649</v>
      </c>
      <c r="B3585" t="s">
        <v>13650</v>
      </c>
      <c r="C3585" s="1" t="str">
        <f t="shared" si="572"/>
        <v>21:0458</v>
      </c>
      <c r="D3585" s="1" t="str">
        <f t="shared" si="579"/>
        <v>21:0150</v>
      </c>
      <c r="E3585" t="s">
        <v>13651</v>
      </c>
      <c r="F3585" t="s">
        <v>13652</v>
      </c>
      <c r="H3585">
        <v>55.148259099999997</v>
      </c>
      <c r="I3585">
        <v>-129.12885009999999</v>
      </c>
      <c r="J3585" s="1" t="str">
        <f t="shared" si="580"/>
        <v>NGR bulk stream sediment</v>
      </c>
      <c r="K3585" s="1" t="str">
        <f t="shared" si="581"/>
        <v>&lt;177 micron (NGR)</v>
      </c>
      <c r="L3585">
        <v>56</v>
      </c>
      <c r="M3585" t="s">
        <v>58</v>
      </c>
      <c r="N3585">
        <v>1076</v>
      </c>
      <c r="O3585">
        <v>1</v>
      </c>
    </row>
    <row r="3586" spans="1:15" hidden="1" x14ac:dyDescent="0.3">
      <c r="A3586" t="s">
        <v>13653</v>
      </c>
      <c r="B3586" t="s">
        <v>13654</v>
      </c>
      <c r="C3586" s="1" t="str">
        <f t="shared" si="572"/>
        <v>21:0458</v>
      </c>
      <c r="D3586" s="1" t="str">
        <f t="shared" si="579"/>
        <v>21:0150</v>
      </c>
      <c r="E3586" t="s">
        <v>13655</v>
      </c>
      <c r="F3586" t="s">
        <v>13656</v>
      </c>
      <c r="H3586">
        <v>55.0886979</v>
      </c>
      <c r="I3586">
        <v>-129.03844649999999</v>
      </c>
      <c r="J3586" s="1" t="str">
        <f t="shared" si="580"/>
        <v>NGR bulk stream sediment</v>
      </c>
      <c r="K3586" s="1" t="str">
        <f t="shared" si="581"/>
        <v>&lt;177 micron (NGR)</v>
      </c>
      <c r="L3586">
        <v>56</v>
      </c>
      <c r="M3586" t="s">
        <v>63</v>
      </c>
      <c r="N3586">
        <v>1077</v>
      </c>
      <c r="O3586">
        <v>4</v>
      </c>
    </row>
    <row r="3587" spans="1:15" hidden="1" x14ac:dyDescent="0.3">
      <c r="A3587" t="s">
        <v>13657</v>
      </c>
      <c r="B3587" t="s">
        <v>13658</v>
      </c>
      <c r="C3587" s="1" t="str">
        <f t="shared" si="572"/>
        <v>21:0458</v>
      </c>
      <c r="D3587" s="1" t="str">
        <f t="shared" si="579"/>
        <v>21:0150</v>
      </c>
      <c r="E3587" t="s">
        <v>13659</v>
      </c>
      <c r="F3587" t="s">
        <v>13660</v>
      </c>
      <c r="H3587">
        <v>55.146741300000002</v>
      </c>
      <c r="I3587">
        <v>-128.82810129999999</v>
      </c>
      <c r="J3587" s="1" t="str">
        <f t="shared" si="580"/>
        <v>NGR bulk stream sediment</v>
      </c>
      <c r="K3587" s="1" t="str">
        <f t="shared" si="581"/>
        <v>&lt;177 micron (NGR)</v>
      </c>
      <c r="L3587">
        <v>56</v>
      </c>
      <c r="M3587" t="s">
        <v>24</v>
      </c>
      <c r="N3587">
        <v>1078</v>
      </c>
      <c r="O3587">
        <v>4</v>
      </c>
    </row>
    <row r="3588" spans="1:15" hidden="1" x14ac:dyDescent="0.3">
      <c r="A3588" t="s">
        <v>13661</v>
      </c>
      <c r="B3588" t="s">
        <v>13662</v>
      </c>
      <c r="C3588" s="1" t="str">
        <f t="shared" si="572"/>
        <v>21:0458</v>
      </c>
      <c r="D3588" s="1" t="str">
        <f t="shared" si="579"/>
        <v>21:0150</v>
      </c>
      <c r="E3588" t="s">
        <v>13659</v>
      </c>
      <c r="F3588" t="s">
        <v>13663</v>
      </c>
      <c r="H3588">
        <v>55.146741300000002</v>
      </c>
      <c r="I3588">
        <v>-128.82810129999999</v>
      </c>
      <c r="J3588" s="1" t="str">
        <f t="shared" si="580"/>
        <v>NGR bulk stream sediment</v>
      </c>
      <c r="K3588" s="1" t="str">
        <f t="shared" si="581"/>
        <v>&lt;177 micron (NGR)</v>
      </c>
      <c r="L3588">
        <v>56</v>
      </c>
      <c r="M3588" t="s">
        <v>28</v>
      </c>
      <c r="N3588">
        <v>1079</v>
      </c>
      <c r="O3588">
        <v>1</v>
      </c>
    </row>
    <row r="3589" spans="1:15" hidden="1" x14ac:dyDescent="0.3">
      <c r="A3589" t="s">
        <v>13664</v>
      </c>
      <c r="B3589" t="s">
        <v>13665</v>
      </c>
      <c r="C3589" s="1" t="str">
        <f t="shared" si="572"/>
        <v>21:0458</v>
      </c>
      <c r="D3589" s="1" t="str">
        <f t="shared" si="579"/>
        <v>21:0150</v>
      </c>
      <c r="E3589" t="s">
        <v>13666</v>
      </c>
      <c r="F3589" t="s">
        <v>13667</v>
      </c>
      <c r="H3589">
        <v>55.1681387</v>
      </c>
      <c r="I3589">
        <v>-128.88682689999999</v>
      </c>
      <c r="J3589" s="1" t="str">
        <f t="shared" si="580"/>
        <v>NGR bulk stream sediment</v>
      </c>
      <c r="K3589" s="1" t="str">
        <f t="shared" si="581"/>
        <v>&lt;177 micron (NGR)</v>
      </c>
      <c r="L3589">
        <v>56</v>
      </c>
      <c r="M3589" t="s">
        <v>68</v>
      </c>
      <c r="N3589">
        <v>1080</v>
      </c>
      <c r="O3589">
        <v>2</v>
      </c>
    </row>
    <row r="3590" spans="1:15" hidden="1" x14ac:dyDescent="0.3">
      <c r="A3590" t="s">
        <v>13668</v>
      </c>
      <c r="B3590" t="s">
        <v>13669</v>
      </c>
      <c r="C3590" s="1" t="str">
        <f t="shared" si="572"/>
        <v>21:0458</v>
      </c>
      <c r="D3590" s="1" t="str">
        <f t="shared" si="579"/>
        <v>21:0150</v>
      </c>
      <c r="E3590" t="s">
        <v>13670</v>
      </c>
      <c r="F3590" t="s">
        <v>13671</v>
      </c>
      <c r="H3590">
        <v>55.169842799999998</v>
      </c>
      <c r="I3590">
        <v>-128.89420139999999</v>
      </c>
      <c r="J3590" s="1" t="str">
        <f t="shared" si="580"/>
        <v>NGR bulk stream sediment</v>
      </c>
      <c r="K3590" s="1" t="str">
        <f t="shared" si="581"/>
        <v>&lt;177 micron (NGR)</v>
      </c>
      <c r="L3590">
        <v>56</v>
      </c>
      <c r="M3590" t="s">
        <v>77</v>
      </c>
      <c r="N3590">
        <v>1081</v>
      </c>
      <c r="O3590">
        <v>2</v>
      </c>
    </row>
    <row r="3591" spans="1:15" hidden="1" x14ac:dyDescent="0.3">
      <c r="A3591" t="s">
        <v>13672</v>
      </c>
      <c r="B3591" t="s">
        <v>13673</v>
      </c>
      <c r="C3591" s="1" t="str">
        <f t="shared" si="572"/>
        <v>21:0458</v>
      </c>
      <c r="D3591" s="1" t="str">
        <f>HYPERLINK("https://geochem.nrcan.gc.ca/cdogs/content/svy/svy_e.htm", "")</f>
        <v/>
      </c>
      <c r="G3591" s="1" t="str">
        <f>HYPERLINK("https://geochem.nrcan.gc.ca/cdogs/content/cr_/cr_00119_e.htm", "119")</f>
        <v>119</v>
      </c>
      <c r="J3591" t="s">
        <v>31</v>
      </c>
      <c r="K3591" t="s">
        <v>32</v>
      </c>
      <c r="L3591">
        <v>56</v>
      </c>
      <c r="M3591" t="s">
        <v>33</v>
      </c>
      <c r="N3591">
        <v>1082</v>
      </c>
      <c r="O3591">
        <v>3</v>
      </c>
    </row>
    <row r="3592" spans="1:15" hidden="1" x14ac:dyDescent="0.3">
      <c r="A3592" t="s">
        <v>13674</v>
      </c>
      <c r="B3592" t="s">
        <v>13675</v>
      </c>
      <c r="C3592" s="1" t="str">
        <f t="shared" si="572"/>
        <v>21:0458</v>
      </c>
      <c r="D3592" s="1" t="str">
        <f t="shared" ref="D3592:D3621" si="582">HYPERLINK("https://geochem.nrcan.gc.ca/cdogs/content/svy/svy210150_e.htm", "21:0150")</f>
        <v>21:0150</v>
      </c>
      <c r="E3592" t="s">
        <v>13676</v>
      </c>
      <c r="F3592" t="s">
        <v>13677</v>
      </c>
      <c r="H3592">
        <v>55.126909099999999</v>
      </c>
      <c r="I3592">
        <v>-128.8671914</v>
      </c>
      <c r="J3592" s="1" t="str">
        <f t="shared" ref="J3592:J3621" si="583">HYPERLINK("https://geochem.nrcan.gc.ca/cdogs/content/kwd/kwd020030_e.htm", "NGR bulk stream sediment")</f>
        <v>NGR bulk stream sediment</v>
      </c>
      <c r="K3592" s="1" t="str">
        <f t="shared" ref="K3592:K3621" si="584">HYPERLINK("https://geochem.nrcan.gc.ca/cdogs/content/kwd/kwd080006_e.htm", "&lt;177 micron (NGR)")</f>
        <v>&lt;177 micron (NGR)</v>
      </c>
      <c r="L3592">
        <v>56</v>
      </c>
      <c r="M3592" t="s">
        <v>82</v>
      </c>
      <c r="N3592">
        <v>1083</v>
      </c>
      <c r="O3592">
        <v>1</v>
      </c>
    </row>
    <row r="3593" spans="1:15" hidden="1" x14ac:dyDescent="0.3">
      <c r="A3593" t="s">
        <v>13678</v>
      </c>
      <c r="B3593" t="s">
        <v>13679</v>
      </c>
      <c r="C3593" s="1" t="str">
        <f t="shared" si="572"/>
        <v>21:0458</v>
      </c>
      <c r="D3593" s="1" t="str">
        <f t="shared" si="582"/>
        <v>21:0150</v>
      </c>
      <c r="E3593" t="s">
        <v>13680</v>
      </c>
      <c r="F3593" t="s">
        <v>13681</v>
      </c>
      <c r="H3593">
        <v>55.130218499999998</v>
      </c>
      <c r="I3593">
        <v>-128.87049060000001</v>
      </c>
      <c r="J3593" s="1" t="str">
        <f t="shared" si="583"/>
        <v>NGR bulk stream sediment</v>
      </c>
      <c r="K3593" s="1" t="str">
        <f t="shared" si="584"/>
        <v>&lt;177 micron (NGR)</v>
      </c>
      <c r="L3593">
        <v>56</v>
      </c>
      <c r="M3593" t="s">
        <v>87</v>
      </c>
      <c r="N3593">
        <v>1084</v>
      </c>
      <c r="O3593">
        <v>2</v>
      </c>
    </row>
    <row r="3594" spans="1:15" hidden="1" x14ac:dyDescent="0.3">
      <c r="A3594" t="s">
        <v>13682</v>
      </c>
      <c r="B3594" t="s">
        <v>13683</v>
      </c>
      <c r="C3594" s="1" t="str">
        <f t="shared" si="572"/>
        <v>21:0458</v>
      </c>
      <c r="D3594" s="1" t="str">
        <f t="shared" si="582"/>
        <v>21:0150</v>
      </c>
      <c r="E3594" t="s">
        <v>13684</v>
      </c>
      <c r="F3594" t="s">
        <v>13685</v>
      </c>
      <c r="H3594">
        <v>55.121946999999999</v>
      </c>
      <c r="I3594">
        <v>-128.87424849999999</v>
      </c>
      <c r="J3594" s="1" t="str">
        <f t="shared" si="583"/>
        <v>NGR bulk stream sediment</v>
      </c>
      <c r="K3594" s="1" t="str">
        <f t="shared" si="584"/>
        <v>&lt;177 micron (NGR)</v>
      </c>
      <c r="L3594">
        <v>56</v>
      </c>
      <c r="M3594" t="s">
        <v>92</v>
      </c>
      <c r="N3594">
        <v>1085</v>
      </c>
      <c r="O3594">
        <v>3</v>
      </c>
    </row>
    <row r="3595" spans="1:15" hidden="1" x14ac:dyDescent="0.3">
      <c r="A3595" t="s">
        <v>13686</v>
      </c>
      <c r="B3595" t="s">
        <v>13687</v>
      </c>
      <c r="C3595" s="1" t="str">
        <f t="shared" si="572"/>
        <v>21:0458</v>
      </c>
      <c r="D3595" s="1" t="str">
        <f t="shared" si="582"/>
        <v>21:0150</v>
      </c>
      <c r="E3595" t="s">
        <v>13688</v>
      </c>
      <c r="F3595" t="s">
        <v>13689</v>
      </c>
      <c r="H3595">
        <v>55.081653899999999</v>
      </c>
      <c r="I3595">
        <v>-128.88984809999999</v>
      </c>
      <c r="J3595" s="1" t="str">
        <f t="shared" si="583"/>
        <v>NGR bulk stream sediment</v>
      </c>
      <c r="K3595" s="1" t="str">
        <f t="shared" si="584"/>
        <v>&lt;177 micron (NGR)</v>
      </c>
      <c r="L3595">
        <v>56</v>
      </c>
      <c r="M3595" t="s">
        <v>97</v>
      </c>
      <c r="N3595">
        <v>1086</v>
      </c>
      <c r="O3595">
        <v>2</v>
      </c>
    </row>
    <row r="3596" spans="1:15" hidden="1" x14ac:dyDescent="0.3">
      <c r="A3596" t="s">
        <v>13690</v>
      </c>
      <c r="B3596" t="s">
        <v>13691</v>
      </c>
      <c r="C3596" s="1" t="str">
        <f t="shared" si="572"/>
        <v>21:0458</v>
      </c>
      <c r="D3596" s="1" t="str">
        <f t="shared" si="582"/>
        <v>21:0150</v>
      </c>
      <c r="E3596" t="s">
        <v>13692</v>
      </c>
      <c r="F3596" t="s">
        <v>13693</v>
      </c>
      <c r="H3596">
        <v>55.023473299999999</v>
      </c>
      <c r="I3596">
        <v>-128.7382795</v>
      </c>
      <c r="J3596" s="1" t="str">
        <f t="shared" si="583"/>
        <v>NGR bulk stream sediment</v>
      </c>
      <c r="K3596" s="1" t="str">
        <f t="shared" si="584"/>
        <v>&lt;177 micron (NGR)</v>
      </c>
      <c r="L3596">
        <v>56</v>
      </c>
      <c r="M3596" t="s">
        <v>102</v>
      </c>
      <c r="N3596">
        <v>1087</v>
      </c>
      <c r="O3596">
        <v>1</v>
      </c>
    </row>
    <row r="3597" spans="1:15" hidden="1" x14ac:dyDescent="0.3">
      <c r="A3597" t="s">
        <v>13694</v>
      </c>
      <c r="B3597" t="s">
        <v>13695</v>
      </c>
      <c r="C3597" s="1" t="str">
        <f t="shared" si="572"/>
        <v>21:0458</v>
      </c>
      <c r="D3597" s="1" t="str">
        <f t="shared" si="582"/>
        <v>21:0150</v>
      </c>
      <c r="E3597" t="s">
        <v>13696</v>
      </c>
      <c r="F3597" t="s">
        <v>13697</v>
      </c>
      <c r="H3597">
        <v>55.041838200000001</v>
      </c>
      <c r="I3597">
        <v>-128.78584789999999</v>
      </c>
      <c r="J3597" s="1" t="str">
        <f t="shared" si="583"/>
        <v>NGR bulk stream sediment</v>
      </c>
      <c r="K3597" s="1" t="str">
        <f t="shared" si="584"/>
        <v>&lt;177 micron (NGR)</v>
      </c>
      <c r="L3597">
        <v>56</v>
      </c>
      <c r="M3597" t="s">
        <v>107</v>
      </c>
      <c r="N3597">
        <v>1088</v>
      </c>
      <c r="O3597">
        <v>3</v>
      </c>
    </row>
    <row r="3598" spans="1:15" hidden="1" x14ac:dyDescent="0.3">
      <c r="A3598" t="s">
        <v>13698</v>
      </c>
      <c r="B3598" t="s">
        <v>13699</v>
      </c>
      <c r="C3598" s="1" t="str">
        <f t="shared" ref="C3598:C3661" si="585">HYPERLINK("https://geochem.nrcan.gc.ca/cdogs/content/bdl/bdl210458_e.htm", "21:0458")</f>
        <v>21:0458</v>
      </c>
      <c r="D3598" s="1" t="str">
        <f t="shared" si="582"/>
        <v>21:0150</v>
      </c>
      <c r="E3598" t="s">
        <v>13700</v>
      </c>
      <c r="F3598" t="s">
        <v>13701</v>
      </c>
      <c r="H3598">
        <v>55.018939899999999</v>
      </c>
      <c r="I3598">
        <v>-128.81839969999999</v>
      </c>
      <c r="J3598" s="1" t="str">
        <f t="shared" si="583"/>
        <v>NGR bulk stream sediment</v>
      </c>
      <c r="K3598" s="1" t="str">
        <f t="shared" si="584"/>
        <v>&lt;177 micron (NGR)</v>
      </c>
      <c r="L3598">
        <v>56</v>
      </c>
      <c r="M3598" t="s">
        <v>112</v>
      </c>
      <c r="N3598">
        <v>1089</v>
      </c>
      <c r="O3598">
        <v>2</v>
      </c>
    </row>
    <row r="3599" spans="1:15" hidden="1" x14ac:dyDescent="0.3">
      <c r="A3599" t="s">
        <v>13702</v>
      </c>
      <c r="B3599" t="s">
        <v>13703</v>
      </c>
      <c r="C3599" s="1" t="str">
        <f t="shared" si="585"/>
        <v>21:0458</v>
      </c>
      <c r="D3599" s="1" t="str">
        <f t="shared" si="582"/>
        <v>21:0150</v>
      </c>
      <c r="E3599" t="s">
        <v>13704</v>
      </c>
      <c r="F3599" t="s">
        <v>13705</v>
      </c>
      <c r="H3599">
        <v>55.011068999999999</v>
      </c>
      <c r="I3599">
        <v>-128.88588519999999</v>
      </c>
      <c r="J3599" s="1" t="str">
        <f t="shared" si="583"/>
        <v>NGR bulk stream sediment</v>
      </c>
      <c r="K3599" s="1" t="str">
        <f t="shared" si="584"/>
        <v>&lt;177 micron (NGR)</v>
      </c>
      <c r="L3599">
        <v>57</v>
      </c>
      <c r="M3599" t="s">
        <v>19</v>
      </c>
      <c r="N3599">
        <v>1090</v>
      </c>
      <c r="O3599">
        <v>2</v>
      </c>
    </row>
    <row r="3600" spans="1:15" hidden="1" x14ac:dyDescent="0.3">
      <c r="A3600" t="s">
        <v>13706</v>
      </c>
      <c r="B3600" t="s">
        <v>13707</v>
      </c>
      <c r="C3600" s="1" t="str">
        <f t="shared" si="585"/>
        <v>21:0458</v>
      </c>
      <c r="D3600" s="1" t="str">
        <f t="shared" si="582"/>
        <v>21:0150</v>
      </c>
      <c r="E3600" t="s">
        <v>13708</v>
      </c>
      <c r="F3600" t="s">
        <v>13709</v>
      </c>
      <c r="H3600">
        <v>55.0205378</v>
      </c>
      <c r="I3600">
        <v>-128.89286540000001</v>
      </c>
      <c r="J3600" s="1" t="str">
        <f t="shared" si="583"/>
        <v>NGR bulk stream sediment</v>
      </c>
      <c r="K3600" s="1" t="str">
        <f t="shared" si="584"/>
        <v>&lt;177 micron (NGR)</v>
      </c>
      <c r="L3600">
        <v>57</v>
      </c>
      <c r="M3600" t="s">
        <v>38</v>
      </c>
      <c r="N3600">
        <v>1091</v>
      </c>
      <c r="O3600">
        <v>2</v>
      </c>
    </row>
    <row r="3601" spans="1:15" hidden="1" x14ac:dyDescent="0.3">
      <c r="A3601" t="s">
        <v>13710</v>
      </c>
      <c r="B3601" t="s">
        <v>13711</v>
      </c>
      <c r="C3601" s="1" t="str">
        <f t="shared" si="585"/>
        <v>21:0458</v>
      </c>
      <c r="D3601" s="1" t="str">
        <f t="shared" si="582"/>
        <v>21:0150</v>
      </c>
      <c r="E3601" t="s">
        <v>13712</v>
      </c>
      <c r="F3601" t="s">
        <v>13713</v>
      </c>
      <c r="H3601">
        <v>55.023233400000002</v>
      </c>
      <c r="I3601">
        <v>-128.8814543</v>
      </c>
      <c r="J3601" s="1" t="str">
        <f t="shared" si="583"/>
        <v>NGR bulk stream sediment</v>
      </c>
      <c r="K3601" s="1" t="str">
        <f t="shared" si="584"/>
        <v>&lt;177 micron (NGR)</v>
      </c>
      <c r="L3601">
        <v>57</v>
      </c>
      <c r="M3601" t="s">
        <v>24</v>
      </c>
      <c r="N3601">
        <v>1092</v>
      </c>
      <c r="O3601">
        <v>2</v>
      </c>
    </row>
    <row r="3602" spans="1:15" hidden="1" x14ac:dyDescent="0.3">
      <c r="A3602" t="s">
        <v>13714</v>
      </c>
      <c r="B3602" t="s">
        <v>13715</v>
      </c>
      <c r="C3602" s="1" t="str">
        <f t="shared" si="585"/>
        <v>21:0458</v>
      </c>
      <c r="D3602" s="1" t="str">
        <f t="shared" si="582"/>
        <v>21:0150</v>
      </c>
      <c r="E3602" t="s">
        <v>13712</v>
      </c>
      <c r="F3602" t="s">
        <v>13716</v>
      </c>
      <c r="H3602">
        <v>55.023233400000002</v>
      </c>
      <c r="I3602">
        <v>-128.8814543</v>
      </c>
      <c r="J3602" s="1" t="str">
        <f t="shared" si="583"/>
        <v>NGR bulk stream sediment</v>
      </c>
      <c r="K3602" s="1" t="str">
        <f t="shared" si="584"/>
        <v>&lt;177 micron (NGR)</v>
      </c>
      <c r="L3602">
        <v>57</v>
      </c>
      <c r="M3602" t="s">
        <v>28</v>
      </c>
      <c r="N3602">
        <v>1093</v>
      </c>
      <c r="O3602">
        <v>1</v>
      </c>
    </row>
    <row r="3603" spans="1:15" hidden="1" x14ac:dyDescent="0.3">
      <c r="A3603" t="s">
        <v>13717</v>
      </c>
      <c r="B3603" t="s">
        <v>13718</v>
      </c>
      <c r="C3603" s="1" t="str">
        <f t="shared" si="585"/>
        <v>21:0458</v>
      </c>
      <c r="D3603" s="1" t="str">
        <f t="shared" si="582"/>
        <v>21:0150</v>
      </c>
      <c r="E3603" t="s">
        <v>13719</v>
      </c>
      <c r="F3603" t="s">
        <v>13720</v>
      </c>
      <c r="H3603">
        <v>55.025844900000003</v>
      </c>
      <c r="I3603">
        <v>-128.88781359999999</v>
      </c>
      <c r="J3603" s="1" t="str">
        <f t="shared" si="583"/>
        <v>NGR bulk stream sediment</v>
      </c>
      <c r="K3603" s="1" t="str">
        <f t="shared" si="584"/>
        <v>&lt;177 micron (NGR)</v>
      </c>
      <c r="L3603">
        <v>57</v>
      </c>
      <c r="M3603" t="s">
        <v>43</v>
      </c>
      <c r="N3603">
        <v>1094</v>
      </c>
      <c r="O3603">
        <v>3</v>
      </c>
    </row>
    <row r="3604" spans="1:15" hidden="1" x14ac:dyDescent="0.3">
      <c r="A3604" t="s">
        <v>13721</v>
      </c>
      <c r="B3604" t="s">
        <v>13722</v>
      </c>
      <c r="C3604" s="1" t="str">
        <f t="shared" si="585"/>
        <v>21:0458</v>
      </c>
      <c r="D3604" s="1" t="str">
        <f t="shared" si="582"/>
        <v>21:0150</v>
      </c>
      <c r="E3604" t="s">
        <v>13704</v>
      </c>
      <c r="F3604" t="s">
        <v>13723</v>
      </c>
      <c r="H3604">
        <v>55.011068999999999</v>
      </c>
      <c r="I3604">
        <v>-128.88588519999999</v>
      </c>
      <c r="J3604" s="1" t="str">
        <f t="shared" si="583"/>
        <v>NGR bulk stream sediment</v>
      </c>
      <c r="K3604" s="1" t="str">
        <f t="shared" si="584"/>
        <v>&lt;177 micron (NGR)</v>
      </c>
      <c r="L3604">
        <v>57</v>
      </c>
      <c r="M3604" t="s">
        <v>72</v>
      </c>
      <c r="N3604">
        <v>1095</v>
      </c>
      <c r="O3604">
        <v>1</v>
      </c>
    </row>
    <row r="3605" spans="1:15" hidden="1" x14ac:dyDescent="0.3">
      <c r="A3605" t="s">
        <v>13724</v>
      </c>
      <c r="B3605" t="s">
        <v>13725</v>
      </c>
      <c r="C3605" s="1" t="str">
        <f t="shared" si="585"/>
        <v>21:0458</v>
      </c>
      <c r="D3605" s="1" t="str">
        <f t="shared" si="582"/>
        <v>21:0150</v>
      </c>
      <c r="E3605" t="s">
        <v>13726</v>
      </c>
      <c r="F3605" t="s">
        <v>13727</v>
      </c>
      <c r="H3605">
        <v>55.9858318</v>
      </c>
      <c r="I3605">
        <v>-129.35616279999999</v>
      </c>
      <c r="J3605" s="1" t="str">
        <f t="shared" si="583"/>
        <v>NGR bulk stream sediment</v>
      </c>
      <c r="K3605" s="1" t="str">
        <f t="shared" si="584"/>
        <v>&lt;177 micron (NGR)</v>
      </c>
      <c r="L3605">
        <v>58</v>
      </c>
      <c r="M3605" t="s">
        <v>19</v>
      </c>
      <c r="N3605">
        <v>1096</v>
      </c>
      <c r="O3605">
        <v>2</v>
      </c>
    </row>
    <row r="3606" spans="1:15" hidden="1" x14ac:dyDescent="0.3">
      <c r="A3606" t="s">
        <v>13728</v>
      </c>
      <c r="B3606" t="s">
        <v>13729</v>
      </c>
      <c r="C3606" s="1" t="str">
        <f t="shared" si="585"/>
        <v>21:0458</v>
      </c>
      <c r="D3606" s="1" t="str">
        <f t="shared" si="582"/>
        <v>21:0150</v>
      </c>
      <c r="E3606" t="s">
        <v>13730</v>
      </c>
      <c r="F3606" t="s">
        <v>13731</v>
      </c>
      <c r="H3606">
        <v>55.9934887</v>
      </c>
      <c r="I3606">
        <v>-129.4541566</v>
      </c>
      <c r="J3606" s="1" t="str">
        <f t="shared" si="583"/>
        <v>NGR bulk stream sediment</v>
      </c>
      <c r="K3606" s="1" t="str">
        <f t="shared" si="584"/>
        <v>&lt;177 micron (NGR)</v>
      </c>
      <c r="L3606">
        <v>58</v>
      </c>
      <c r="M3606" t="s">
        <v>24</v>
      </c>
      <c r="N3606">
        <v>1097</v>
      </c>
      <c r="O3606">
        <v>1</v>
      </c>
    </row>
    <row r="3607" spans="1:15" hidden="1" x14ac:dyDescent="0.3">
      <c r="A3607" t="s">
        <v>13732</v>
      </c>
      <c r="B3607" t="s">
        <v>13733</v>
      </c>
      <c r="C3607" s="1" t="str">
        <f t="shared" si="585"/>
        <v>21:0458</v>
      </c>
      <c r="D3607" s="1" t="str">
        <f t="shared" si="582"/>
        <v>21:0150</v>
      </c>
      <c r="E3607" t="s">
        <v>13730</v>
      </c>
      <c r="F3607" t="s">
        <v>13734</v>
      </c>
      <c r="H3607">
        <v>55.9934887</v>
      </c>
      <c r="I3607">
        <v>-129.4541566</v>
      </c>
      <c r="J3607" s="1" t="str">
        <f t="shared" si="583"/>
        <v>NGR bulk stream sediment</v>
      </c>
      <c r="K3607" s="1" t="str">
        <f t="shared" si="584"/>
        <v>&lt;177 micron (NGR)</v>
      </c>
      <c r="L3607">
        <v>58</v>
      </c>
      <c r="M3607" t="s">
        <v>28</v>
      </c>
      <c r="N3607">
        <v>1098</v>
      </c>
      <c r="O3607">
        <v>1</v>
      </c>
    </row>
    <row r="3608" spans="1:15" hidden="1" x14ac:dyDescent="0.3">
      <c r="A3608" t="s">
        <v>13735</v>
      </c>
      <c r="B3608" t="s">
        <v>13736</v>
      </c>
      <c r="C3608" s="1" t="str">
        <f t="shared" si="585"/>
        <v>21:0458</v>
      </c>
      <c r="D3608" s="1" t="str">
        <f t="shared" si="582"/>
        <v>21:0150</v>
      </c>
      <c r="E3608" t="s">
        <v>13737</v>
      </c>
      <c r="F3608" t="s">
        <v>13738</v>
      </c>
      <c r="H3608">
        <v>55.979161499999996</v>
      </c>
      <c r="I3608">
        <v>-129.390028</v>
      </c>
      <c r="J3608" s="1" t="str">
        <f t="shared" si="583"/>
        <v>NGR bulk stream sediment</v>
      </c>
      <c r="K3608" s="1" t="str">
        <f t="shared" si="584"/>
        <v>&lt;177 micron (NGR)</v>
      </c>
      <c r="L3608">
        <v>58</v>
      </c>
      <c r="M3608" t="s">
        <v>38</v>
      </c>
      <c r="N3608">
        <v>1099</v>
      </c>
      <c r="O3608">
        <v>2</v>
      </c>
    </row>
    <row r="3609" spans="1:15" hidden="1" x14ac:dyDescent="0.3">
      <c r="A3609" t="s">
        <v>13739</v>
      </c>
      <c r="B3609" t="s">
        <v>13740</v>
      </c>
      <c r="C3609" s="1" t="str">
        <f t="shared" si="585"/>
        <v>21:0458</v>
      </c>
      <c r="D3609" s="1" t="str">
        <f t="shared" si="582"/>
        <v>21:0150</v>
      </c>
      <c r="E3609" t="s">
        <v>13741</v>
      </c>
      <c r="F3609" t="s">
        <v>13742</v>
      </c>
      <c r="H3609">
        <v>55.9833116</v>
      </c>
      <c r="I3609">
        <v>-129.39314780000001</v>
      </c>
      <c r="J3609" s="1" t="str">
        <f t="shared" si="583"/>
        <v>NGR bulk stream sediment</v>
      </c>
      <c r="K3609" s="1" t="str">
        <f t="shared" si="584"/>
        <v>&lt;177 micron (NGR)</v>
      </c>
      <c r="L3609">
        <v>58</v>
      </c>
      <c r="M3609" t="s">
        <v>43</v>
      </c>
      <c r="N3609">
        <v>1100</v>
      </c>
      <c r="O3609">
        <v>1</v>
      </c>
    </row>
    <row r="3610" spans="1:15" hidden="1" x14ac:dyDescent="0.3">
      <c r="A3610" t="s">
        <v>13743</v>
      </c>
      <c r="B3610" t="s">
        <v>13744</v>
      </c>
      <c r="C3610" s="1" t="str">
        <f t="shared" si="585"/>
        <v>21:0458</v>
      </c>
      <c r="D3610" s="1" t="str">
        <f t="shared" si="582"/>
        <v>21:0150</v>
      </c>
      <c r="E3610" t="s">
        <v>13726</v>
      </c>
      <c r="F3610" t="s">
        <v>13745</v>
      </c>
      <c r="H3610">
        <v>55.9858318</v>
      </c>
      <c r="I3610">
        <v>-129.35616279999999</v>
      </c>
      <c r="J3610" s="1" t="str">
        <f t="shared" si="583"/>
        <v>NGR bulk stream sediment</v>
      </c>
      <c r="K3610" s="1" t="str">
        <f t="shared" si="584"/>
        <v>&lt;177 micron (NGR)</v>
      </c>
      <c r="L3610">
        <v>58</v>
      </c>
      <c r="M3610" t="s">
        <v>72</v>
      </c>
      <c r="N3610">
        <v>1101</v>
      </c>
      <c r="O3610">
        <v>2</v>
      </c>
    </row>
    <row r="3611" spans="1:15" hidden="1" x14ac:dyDescent="0.3">
      <c r="A3611" t="s">
        <v>13746</v>
      </c>
      <c r="B3611" t="s">
        <v>13747</v>
      </c>
      <c r="C3611" s="1" t="str">
        <f t="shared" si="585"/>
        <v>21:0458</v>
      </c>
      <c r="D3611" s="1" t="str">
        <f t="shared" si="582"/>
        <v>21:0150</v>
      </c>
      <c r="E3611" t="s">
        <v>13748</v>
      </c>
      <c r="F3611" t="s">
        <v>13749</v>
      </c>
      <c r="H3611">
        <v>55.9838168</v>
      </c>
      <c r="I3611">
        <v>-129.36010289999999</v>
      </c>
      <c r="J3611" s="1" t="str">
        <f t="shared" si="583"/>
        <v>NGR bulk stream sediment</v>
      </c>
      <c r="K3611" s="1" t="str">
        <f t="shared" si="584"/>
        <v>&lt;177 micron (NGR)</v>
      </c>
      <c r="L3611">
        <v>58</v>
      </c>
      <c r="M3611" t="s">
        <v>48</v>
      </c>
      <c r="N3611">
        <v>1102</v>
      </c>
      <c r="O3611">
        <v>1</v>
      </c>
    </row>
    <row r="3612" spans="1:15" hidden="1" x14ac:dyDescent="0.3">
      <c r="A3612" t="s">
        <v>13750</v>
      </c>
      <c r="B3612" t="s">
        <v>13751</v>
      </c>
      <c r="C3612" s="1" t="str">
        <f t="shared" si="585"/>
        <v>21:0458</v>
      </c>
      <c r="D3612" s="1" t="str">
        <f t="shared" si="582"/>
        <v>21:0150</v>
      </c>
      <c r="E3612" t="s">
        <v>13752</v>
      </c>
      <c r="F3612" t="s">
        <v>13753</v>
      </c>
      <c r="H3612">
        <v>55.965806200000003</v>
      </c>
      <c r="I3612">
        <v>-129.3428547</v>
      </c>
      <c r="J3612" s="1" t="str">
        <f t="shared" si="583"/>
        <v>NGR bulk stream sediment</v>
      </c>
      <c r="K3612" s="1" t="str">
        <f t="shared" si="584"/>
        <v>&lt;177 micron (NGR)</v>
      </c>
      <c r="L3612">
        <v>58</v>
      </c>
      <c r="M3612" t="s">
        <v>53</v>
      </c>
      <c r="N3612">
        <v>1103</v>
      </c>
      <c r="O3612">
        <v>2</v>
      </c>
    </row>
    <row r="3613" spans="1:15" hidden="1" x14ac:dyDescent="0.3">
      <c r="A3613" t="s">
        <v>13754</v>
      </c>
      <c r="B3613" t="s">
        <v>13755</v>
      </c>
      <c r="C3613" s="1" t="str">
        <f t="shared" si="585"/>
        <v>21:0458</v>
      </c>
      <c r="D3613" s="1" t="str">
        <f t="shared" si="582"/>
        <v>21:0150</v>
      </c>
      <c r="E3613" t="s">
        <v>13756</v>
      </c>
      <c r="F3613" t="s">
        <v>13757</v>
      </c>
      <c r="H3613">
        <v>55.969278099999997</v>
      </c>
      <c r="I3613">
        <v>-129.30731639999999</v>
      </c>
      <c r="J3613" s="1" t="str">
        <f t="shared" si="583"/>
        <v>NGR bulk stream sediment</v>
      </c>
      <c r="K3613" s="1" t="str">
        <f t="shared" si="584"/>
        <v>&lt;177 micron (NGR)</v>
      </c>
      <c r="L3613">
        <v>58</v>
      </c>
      <c r="M3613" t="s">
        <v>58</v>
      </c>
      <c r="N3613">
        <v>1104</v>
      </c>
      <c r="O3613">
        <v>1</v>
      </c>
    </row>
    <row r="3614" spans="1:15" hidden="1" x14ac:dyDescent="0.3">
      <c r="A3614" t="s">
        <v>13758</v>
      </c>
      <c r="B3614" t="s">
        <v>13759</v>
      </c>
      <c r="C3614" s="1" t="str">
        <f t="shared" si="585"/>
        <v>21:0458</v>
      </c>
      <c r="D3614" s="1" t="str">
        <f t="shared" si="582"/>
        <v>21:0150</v>
      </c>
      <c r="E3614" t="s">
        <v>13760</v>
      </c>
      <c r="F3614" t="s">
        <v>13761</v>
      </c>
      <c r="H3614">
        <v>55.969762600000003</v>
      </c>
      <c r="I3614">
        <v>-129.31473879999999</v>
      </c>
      <c r="J3614" s="1" t="str">
        <f t="shared" si="583"/>
        <v>NGR bulk stream sediment</v>
      </c>
      <c r="K3614" s="1" t="str">
        <f t="shared" si="584"/>
        <v>&lt;177 micron (NGR)</v>
      </c>
      <c r="L3614">
        <v>58</v>
      </c>
      <c r="M3614" t="s">
        <v>63</v>
      </c>
      <c r="N3614">
        <v>1105</v>
      </c>
      <c r="O3614">
        <v>1</v>
      </c>
    </row>
    <row r="3615" spans="1:15" hidden="1" x14ac:dyDescent="0.3">
      <c r="A3615" t="s">
        <v>13762</v>
      </c>
      <c r="B3615" t="s">
        <v>13763</v>
      </c>
      <c r="C3615" s="1" t="str">
        <f t="shared" si="585"/>
        <v>21:0458</v>
      </c>
      <c r="D3615" s="1" t="str">
        <f t="shared" si="582"/>
        <v>21:0150</v>
      </c>
      <c r="E3615" t="s">
        <v>13764</v>
      </c>
      <c r="F3615" t="s">
        <v>13765</v>
      </c>
      <c r="H3615">
        <v>55.944028099999997</v>
      </c>
      <c r="I3615">
        <v>-129.31539079999999</v>
      </c>
      <c r="J3615" s="1" t="str">
        <f t="shared" si="583"/>
        <v>NGR bulk stream sediment</v>
      </c>
      <c r="K3615" s="1" t="str">
        <f t="shared" si="584"/>
        <v>&lt;177 micron (NGR)</v>
      </c>
      <c r="L3615">
        <v>58</v>
      </c>
      <c r="M3615" t="s">
        <v>68</v>
      </c>
      <c r="N3615">
        <v>1106</v>
      </c>
      <c r="O3615">
        <v>1</v>
      </c>
    </row>
    <row r="3616" spans="1:15" hidden="1" x14ac:dyDescent="0.3">
      <c r="A3616" t="s">
        <v>13766</v>
      </c>
      <c r="B3616" t="s">
        <v>13767</v>
      </c>
      <c r="C3616" s="1" t="str">
        <f t="shared" si="585"/>
        <v>21:0458</v>
      </c>
      <c r="D3616" s="1" t="str">
        <f t="shared" si="582"/>
        <v>21:0150</v>
      </c>
      <c r="E3616" t="s">
        <v>13768</v>
      </c>
      <c r="F3616" t="s">
        <v>13769</v>
      </c>
      <c r="H3616">
        <v>55.932794199999996</v>
      </c>
      <c r="I3616">
        <v>-129.32682299999999</v>
      </c>
      <c r="J3616" s="1" t="str">
        <f t="shared" si="583"/>
        <v>NGR bulk stream sediment</v>
      </c>
      <c r="K3616" s="1" t="str">
        <f t="shared" si="584"/>
        <v>&lt;177 micron (NGR)</v>
      </c>
      <c r="L3616">
        <v>58</v>
      </c>
      <c r="M3616" t="s">
        <v>77</v>
      </c>
      <c r="N3616">
        <v>1107</v>
      </c>
      <c r="O3616">
        <v>3</v>
      </c>
    </row>
    <row r="3617" spans="1:15" hidden="1" x14ac:dyDescent="0.3">
      <c r="A3617" t="s">
        <v>13770</v>
      </c>
      <c r="B3617" t="s">
        <v>13771</v>
      </c>
      <c r="C3617" s="1" t="str">
        <f t="shared" si="585"/>
        <v>21:0458</v>
      </c>
      <c r="D3617" s="1" t="str">
        <f t="shared" si="582"/>
        <v>21:0150</v>
      </c>
      <c r="E3617" t="s">
        <v>13772</v>
      </c>
      <c r="F3617" t="s">
        <v>13773</v>
      </c>
      <c r="H3617">
        <v>55.928727000000002</v>
      </c>
      <c r="I3617">
        <v>-129.32909290000001</v>
      </c>
      <c r="J3617" s="1" t="str">
        <f t="shared" si="583"/>
        <v>NGR bulk stream sediment</v>
      </c>
      <c r="K3617" s="1" t="str">
        <f t="shared" si="584"/>
        <v>&lt;177 micron (NGR)</v>
      </c>
      <c r="L3617">
        <v>58</v>
      </c>
      <c r="M3617" t="s">
        <v>82</v>
      </c>
      <c r="N3617">
        <v>1108</v>
      </c>
      <c r="O3617">
        <v>2</v>
      </c>
    </row>
    <row r="3618" spans="1:15" hidden="1" x14ac:dyDescent="0.3">
      <c r="A3618" t="s">
        <v>13774</v>
      </c>
      <c r="B3618" t="s">
        <v>13775</v>
      </c>
      <c r="C3618" s="1" t="str">
        <f t="shared" si="585"/>
        <v>21:0458</v>
      </c>
      <c r="D3618" s="1" t="str">
        <f t="shared" si="582"/>
        <v>21:0150</v>
      </c>
      <c r="E3618" t="s">
        <v>13776</v>
      </c>
      <c r="F3618" t="s">
        <v>13777</v>
      </c>
      <c r="H3618">
        <v>55.932325400000003</v>
      </c>
      <c r="I3618">
        <v>-129.27591720000001</v>
      </c>
      <c r="J3618" s="1" t="str">
        <f t="shared" si="583"/>
        <v>NGR bulk stream sediment</v>
      </c>
      <c r="K3618" s="1" t="str">
        <f t="shared" si="584"/>
        <v>&lt;177 micron (NGR)</v>
      </c>
      <c r="L3618">
        <v>58</v>
      </c>
      <c r="M3618" t="s">
        <v>87</v>
      </c>
      <c r="N3618">
        <v>1109</v>
      </c>
      <c r="O3618">
        <v>1</v>
      </c>
    </row>
    <row r="3619" spans="1:15" hidden="1" x14ac:dyDescent="0.3">
      <c r="A3619" t="s">
        <v>13778</v>
      </c>
      <c r="B3619" t="s">
        <v>13779</v>
      </c>
      <c r="C3619" s="1" t="str">
        <f t="shared" si="585"/>
        <v>21:0458</v>
      </c>
      <c r="D3619" s="1" t="str">
        <f t="shared" si="582"/>
        <v>21:0150</v>
      </c>
      <c r="E3619" t="s">
        <v>13780</v>
      </c>
      <c r="F3619" t="s">
        <v>13781</v>
      </c>
      <c r="H3619">
        <v>55.944503699999999</v>
      </c>
      <c r="I3619">
        <v>-129.22546890000001</v>
      </c>
      <c r="J3619" s="1" t="str">
        <f t="shared" si="583"/>
        <v>NGR bulk stream sediment</v>
      </c>
      <c r="K3619" s="1" t="str">
        <f t="shared" si="584"/>
        <v>&lt;177 micron (NGR)</v>
      </c>
      <c r="L3619">
        <v>58</v>
      </c>
      <c r="M3619" t="s">
        <v>92</v>
      </c>
      <c r="N3619">
        <v>1110</v>
      </c>
      <c r="O3619">
        <v>2</v>
      </c>
    </row>
    <row r="3620" spans="1:15" hidden="1" x14ac:dyDescent="0.3">
      <c r="A3620" t="s">
        <v>13782</v>
      </c>
      <c r="B3620" t="s">
        <v>13783</v>
      </c>
      <c r="C3620" s="1" t="str">
        <f t="shared" si="585"/>
        <v>21:0458</v>
      </c>
      <c r="D3620" s="1" t="str">
        <f t="shared" si="582"/>
        <v>21:0150</v>
      </c>
      <c r="E3620" t="s">
        <v>13784</v>
      </c>
      <c r="F3620" t="s">
        <v>13785</v>
      </c>
      <c r="H3620">
        <v>55.976942700000002</v>
      </c>
      <c r="I3620">
        <v>-129.24710580000001</v>
      </c>
      <c r="J3620" s="1" t="str">
        <f t="shared" si="583"/>
        <v>NGR bulk stream sediment</v>
      </c>
      <c r="K3620" s="1" t="str">
        <f t="shared" si="584"/>
        <v>&lt;177 micron (NGR)</v>
      </c>
      <c r="L3620">
        <v>58</v>
      </c>
      <c r="M3620" t="s">
        <v>97</v>
      </c>
      <c r="N3620">
        <v>1111</v>
      </c>
      <c r="O3620">
        <v>1</v>
      </c>
    </row>
    <row r="3621" spans="1:15" hidden="1" x14ac:dyDescent="0.3">
      <c r="A3621" t="s">
        <v>13786</v>
      </c>
      <c r="B3621" t="s">
        <v>13787</v>
      </c>
      <c r="C3621" s="1" t="str">
        <f t="shared" si="585"/>
        <v>21:0458</v>
      </c>
      <c r="D3621" s="1" t="str">
        <f t="shared" si="582"/>
        <v>21:0150</v>
      </c>
      <c r="E3621" t="s">
        <v>13788</v>
      </c>
      <c r="F3621" t="s">
        <v>13789</v>
      </c>
      <c r="H3621">
        <v>55.961368499999999</v>
      </c>
      <c r="I3621">
        <v>-129.4440371</v>
      </c>
      <c r="J3621" s="1" t="str">
        <f t="shared" si="583"/>
        <v>NGR bulk stream sediment</v>
      </c>
      <c r="K3621" s="1" t="str">
        <f t="shared" si="584"/>
        <v>&lt;177 micron (NGR)</v>
      </c>
      <c r="L3621">
        <v>58</v>
      </c>
      <c r="M3621" t="s">
        <v>102</v>
      </c>
      <c r="N3621">
        <v>1112</v>
      </c>
      <c r="O3621">
        <v>1</v>
      </c>
    </row>
    <row r="3622" spans="1:15" hidden="1" x14ac:dyDescent="0.3">
      <c r="A3622" t="s">
        <v>13790</v>
      </c>
      <c r="B3622" t="s">
        <v>13791</v>
      </c>
      <c r="C3622" s="1" t="str">
        <f t="shared" si="585"/>
        <v>21:0458</v>
      </c>
      <c r="D3622" s="1" t="str">
        <f>HYPERLINK("https://geochem.nrcan.gc.ca/cdogs/content/svy/svy_e.htm", "")</f>
        <v/>
      </c>
      <c r="G3622" s="1" t="str">
        <f>HYPERLINK("https://geochem.nrcan.gc.ca/cdogs/content/cr_/cr_00120_e.htm", "120")</f>
        <v>120</v>
      </c>
      <c r="J3622" t="s">
        <v>31</v>
      </c>
      <c r="K3622" t="s">
        <v>32</v>
      </c>
      <c r="L3622">
        <v>58</v>
      </c>
      <c r="M3622" t="s">
        <v>33</v>
      </c>
      <c r="N3622">
        <v>1113</v>
      </c>
      <c r="O3622">
        <v>3</v>
      </c>
    </row>
    <row r="3623" spans="1:15" hidden="1" x14ac:dyDescent="0.3">
      <c r="A3623" t="s">
        <v>13792</v>
      </c>
      <c r="B3623" t="s">
        <v>13793</v>
      </c>
      <c r="C3623" s="1" t="str">
        <f t="shared" si="585"/>
        <v>21:0458</v>
      </c>
      <c r="D3623" s="1" t="str">
        <f t="shared" ref="D3623:D3629" si="586">HYPERLINK("https://geochem.nrcan.gc.ca/cdogs/content/svy/svy210150_e.htm", "21:0150")</f>
        <v>21:0150</v>
      </c>
      <c r="E3623" t="s">
        <v>13794</v>
      </c>
      <c r="F3623" t="s">
        <v>13795</v>
      </c>
      <c r="H3623">
        <v>55.956128499999998</v>
      </c>
      <c r="I3623">
        <v>-129.4519684</v>
      </c>
      <c r="J3623" s="1" t="str">
        <f t="shared" ref="J3623:J3629" si="587">HYPERLINK("https://geochem.nrcan.gc.ca/cdogs/content/kwd/kwd020030_e.htm", "NGR bulk stream sediment")</f>
        <v>NGR bulk stream sediment</v>
      </c>
      <c r="K3623" s="1" t="str">
        <f t="shared" ref="K3623:K3629" si="588">HYPERLINK("https://geochem.nrcan.gc.ca/cdogs/content/kwd/kwd080006_e.htm", "&lt;177 micron (NGR)")</f>
        <v>&lt;177 micron (NGR)</v>
      </c>
      <c r="L3623">
        <v>58</v>
      </c>
      <c r="M3623" t="s">
        <v>107</v>
      </c>
      <c r="N3623">
        <v>1114</v>
      </c>
      <c r="O3623">
        <v>2</v>
      </c>
    </row>
    <row r="3624" spans="1:15" hidden="1" x14ac:dyDescent="0.3">
      <c r="A3624" t="s">
        <v>13796</v>
      </c>
      <c r="B3624" t="s">
        <v>13797</v>
      </c>
      <c r="C3624" s="1" t="str">
        <f t="shared" si="585"/>
        <v>21:0458</v>
      </c>
      <c r="D3624" s="1" t="str">
        <f t="shared" si="586"/>
        <v>21:0150</v>
      </c>
      <c r="E3624" t="s">
        <v>13798</v>
      </c>
      <c r="F3624" t="s">
        <v>13799</v>
      </c>
      <c r="H3624">
        <v>55.948212699999999</v>
      </c>
      <c r="I3624">
        <v>-129.41354010000001</v>
      </c>
      <c r="J3624" s="1" t="str">
        <f t="shared" si="587"/>
        <v>NGR bulk stream sediment</v>
      </c>
      <c r="K3624" s="1" t="str">
        <f t="shared" si="588"/>
        <v>&lt;177 micron (NGR)</v>
      </c>
      <c r="L3624">
        <v>58</v>
      </c>
      <c r="M3624" t="s">
        <v>112</v>
      </c>
      <c r="N3624">
        <v>1115</v>
      </c>
      <c r="O3624">
        <v>1</v>
      </c>
    </row>
    <row r="3625" spans="1:15" hidden="1" x14ac:dyDescent="0.3">
      <c r="A3625" t="s">
        <v>13800</v>
      </c>
      <c r="B3625" t="s">
        <v>13801</v>
      </c>
      <c r="C3625" s="1" t="str">
        <f t="shared" si="585"/>
        <v>21:0458</v>
      </c>
      <c r="D3625" s="1" t="str">
        <f t="shared" si="586"/>
        <v>21:0150</v>
      </c>
      <c r="E3625" t="s">
        <v>13802</v>
      </c>
      <c r="F3625" t="s">
        <v>13803</v>
      </c>
      <c r="H3625">
        <v>55.951716699999999</v>
      </c>
      <c r="I3625">
        <v>-129.413578</v>
      </c>
      <c r="J3625" s="1" t="str">
        <f t="shared" si="587"/>
        <v>NGR bulk stream sediment</v>
      </c>
      <c r="K3625" s="1" t="str">
        <f t="shared" si="588"/>
        <v>&lt;177 micron (NGR)</v>
      </c>
      <c r="L3625">
        <v>59</v>
      </c>
      <c r="M3625" t="s">
        <v>725</v>
      </c>
      <c r="N3625">
        <v>1116</v>
      </c>
      <c r="O3625">
        <v>1</v>
      </c>
    </row>
    <row r="3626" spans="1:15" hidden="1" x14ac:dyDescent="0.3">
      <c r="A3626" t="s">
        <v>13804</v>
      </c>
      <c r="B3626" t="s">
        <v>13805</v>
      </c>
      <c r="C3626" s="1" t="str">
        <f t="shared" si="585"/>
        <v>21:0458</v>
      </c>
      <c r="D3626" s="1" t="str">
        <f t="shared" si="586"/>
        <v>21:0150</v>
      </c>
      <c r="E3626" t="s">
        <v>13806</v>
      </c>
      <c r="F3626" t="s">
        <v>13807</v>
      </c>
      <c r="H3626">
        <v>55.9518621</v>
      </c>
      <c r="I3626">
        <v>-129.40768600000001</v>
      </c>
      <c r="J3626" s="1" t="str">
        <f t="shared" si="587"/>
        <v>NGR bulk stream sediment</v>
      </c>
      <c r="K3626" s="1" t="str">
        <f t="shared" si="588"/>
        <v>&lt;177 micron (NGR)</v>
      </c>
      <c r="L3626">
        <v>59</v>
      </c>
      <c r="M3626" t="s">
        <v>38</v>
      </c>
      <c r="N3626">
        <v>1117</v>
      </c>
      <c r="O3626">
        <v>1</v>
      </c>
    </row>
    <row r="3627" spans="1:15" hidden="1" x14ac:dyDescent="0.3">
      <c r="A3627" t="s">
        <v>13808</v>
      </c>
      <c r="B3627" t="s">
        <v>13809</v>
      </c>
      <c r="C3627" s="1" t="str">
        <f t="shared" si="585"/>
        <v>21:0458</v>
      </c>
      <c r="D3627" s="1" t="str">
        <f t="shared" si="586"/>
        <v>21:0150</v>
      </c>
      <c r="E3627" t="s">
        <v>13802</v>
      </c>
      <c r="F3627" t="s">
        <v>13810</v>
      </c>
      <c r="H3627">
        <v>55.951716699999999</v>
      </c>
      <c r="I3627">
        <v>-129.413578</v>
      </c>
      <c r="J3627" s="1" t="str">
        <f t="shared" si="587"/>
        <v>NGR bulk stream sediment</v>
      </c>
      <c r="K3627" s="1" t="str">
        <f t="shared" si="588"/>
        <v>&lt;177 micron (NGR)</v>
      </c>
      <c r="L3627">
        <v>59</v>
      </c>
      <c r="M3627" t="s">
        <v>729</v>
      </c>
      <c r="N3627">
        <v>1118</v>
      </c>
      <c r="O3627">
        <v>2</v>
      </c>
    </row>
    <row r="3628" spans="1:15" hidden="1" x14ac:dyDescent="0.3">
      <c r="A3628" t="s">
        <v>13811</v>
      </c>
      <c r="B3628" t="s">
        <v>13812</v>
      </c>
      <c r="C3628" s="1" t="str">
        <f t="shared" si="585"/>
        <v>21:0458</v>
      </c>
      <c r="D3628" s="1" t="str">
        <f t="shared" si="586"/>
        <v>21:0150</v>
      </c>
      <c r="E3628" t="s">
        <v>13802</v>
      </c>
      <c r="F3628" t="s">
        <v>13813</v>
      </c>
      <c r="H3628">
        <v>55.951716699999999</v>
      </c>
      <c r="I3628">
        <v>-129.413578</v>
      </c>
      <c r="J3628" s="1" t="str">
        <f t="shared" si="587"/>
        <v>NGR bulk stream sediment</v>
      </c>
      <c r="K3628" s="1" t="str">
        <f t="shared" si="588"/>
        <v>&lt;177 micron (NGR)</v>
      </c>
      <c r="L3628">
        <v>59</v>
      </c>
      <c r="M3628" t="s">
        <v>733</v>
      </c>
      <c r="N3628">
        <v>1119</v>
      </c>
      <c r="O3628">
        <v>1</v>
      </c>
    </row>
    <row r="3629" spans="1:15" hidden="1" x14ac:dyDescent="0.3">
      <c r="A3629" t="s">
        <v>13814</v>
      </c>
      <c r="B3629" t="s">
        <v>13815</v>
      </c>
      <c r="C3629" s="1" t="str">
        <f t="shared" si="585"/>
        <v>21:0458</v>
      </c>
      <c r="D3629" s="1" t="str">
        <f t="shared" si="586"/>
        <v>21:0150</v>
      </c>
      <c r="E3629" t="s">
        <v>13816</v>
      </c>
      <c r="F3629" t="s">
        <v>13817</v>
      </c>
      <c r="H3629">
        <v>55.946607999999998</v>
      </c>
      <c r="I3629">
        <v>-129.39602070000001</v>
      </c>
      <c r="J3629" s="1" t="str">
        <f t="shared" si="587"/>
        <v>NGR bulk stream sediment</v>
      </c>
      <c r="K3629" s="1" t="str">
        <f t="shared" si="588"/>
        <v>&lt;177 micron (NGR)</v>
      </c>
      <c r="L3629">
        <v>59</v>
      </c>
      <c r="M3629" t="s">
        <v>43</v>
      </c>
      <c r="N3629">
        <v>1120</v>
      </c>
      <c r="O3629">
        <v>2</v>
      </c>
    </row>
    <row r="3630" spans="1:15" hidden="1" x14ac:dyDescent="0.3">
      <c r="A3630" t="s">
        <v>13818</v>
      </c>
      <c r="B3630" t="s">
        <v>13819</v>
      </c>
      <c r="C3630" s="1" t="str">
        <f t="shared" si="585"/>
        <v>21:0458</v>
      </c>
      <c r="D3630" s="1" t="str">
        <f>HYPERLINK("https://geochem.nrcan.gc.ca/cdogs/content/svy/svy_e.htm", "")</f>
        <v/>
      </c>
      <c r="G3630" s="1" t="str">
        <f>HYPERLINK("https://geochem.nrcan.gc.ca/cdogs/content/cr_/cr_00119_e.htm", "119")</f>
        <v>119</v>
      </c>
      <c r="J3630" t="s">
        <v>31</v>
      </c>
      <c r="K3630" t="s">
        <v>32</v>
      </c>
      <c r="L3630">
        <v>59</v>
      </c>
      <c r="M3630" t="s">
        <v>33</v>
      </c>
      <c r="N3630">
        <v>1121</v>
      </c>
      <c r="O3630">
        <v>3</v>
      </c>
    </row>
    <row r="3631" spans="1:15" hidden="1" x14ac:dyDescent="0.3">
      <c r="A3631" t="s">
        <v>13820</v>
      </c>
      <c r="B3631" t="s">
        <v>13821</v>
      </c>
      <c r="C3631" s="1" t="str">
        <f t="shared" si="585"/>
        <v>21:0458</v>
      </c>
      <c r="D3631" s="1" t="str">
        <f t="shared" ref="D3631:D3652" si="589">HYPERLINK("https://geochem.nrcan.gc.ca/cdogs/content/svy/svy210150_e.htm", "21:0150")</f>
        <v>21:0150</v>
      </c>
      <c r="E3631" t="s">
        <v>13822</v>
      </c>
      <c r="F3631" t="s">
        <v>13823</v>
      </c>
      <c r="H3631">
        <v>55.932053600000003</v>
      </c>
      <c r="I3631">
        <v>-129.4722692</v>
      </c>
      <c r="J3631" s="1" t="str">
        <f t="shared" ref="J3631:J3652" si="590">HYPERLINK("https://geochem.nrcan.gc.ca/cdogs/content/kwd/kwd020030_e.htm", "NGR bulk stream sediment")</f>
        <v>NGR bulk stream sediment</v>
      </c>
      <c r="K3631" s="1" t="str">
        <f t="shared" ref="K3631:K3652" si="591">HYPERLINK("https://geochem.nrcan.gc.ca/cdogs/content/kwd/kwd080006_e.htm", "&lt;177 micron (NGR)")</f>
        <v>&lt;177 micron (NGR)</v>
      </c>
      <c r="L3631">
        <v>59</v>
      </c>
      <c r="M3631" t="s">
        <v>48</v>
      </c>
      <c r="N3631">
        <v>1122</v>
      </c>
      <c r="O3631">
        <v>4</v>
      </c>
    </row>
    <row r="3632" spans="1:15" hidden="1" x14ac:dyDescent="0.3">
      <c r="A3632" t="s">
        <v>13824</v>
      </c>
      <c r="B3632" t="s">
        <v>13825</v>
      </c>
      <c r="C3632" s="1" t="str">
        <f t="shared" si="585"/>
        <v>21:0458</v>
      </c>
      <c r="D3632" s="1" t="str">
        <f t="shared" si="589"/>
        <v>21:0150</v>
      </c>
      <c r="E3632" t="s">
        <v>13826</v>
      </c>
      <c r="F3632" t="s">
        <v>13827</v>
      </c>
      <c r="H3632">
        <v>55.927477600000003</v>
      </c>
      <c r="I3632">
        <v>-129.44394879999999</v>
      </c>
      <c r="J3632" s="1" t="str">
        <f t="shared" si="590"/>
        <v>NGR bulk stream sediment</v>
      </c>
      <c r="K3632" s="1" t="str">
        <f t="shared" si="591"/>
        <v>&lt;177 micron (NGR)</v>
      </c>
      <c r="L3632">
        <v>59</v>
      </c>
      <c r="M3632" t="s">
        <v>53</v>
      </c>
      <c r="N3632">
        <v>1123</v>
      </c>
      <c r="O3632">
        <v>1</v>
      </c>
    </row>
    <row r="3633" spans="1:15" hidden="1" x14ac:dyDescent="0.3">
      <c r="A3633" t="s">
        <v>13828</v>
      </c>
      <c r="B3633" t="s">
        <v>13829</v>
      </c>
      <c r="C3633" s="1" t="str">
        <f t="shared" si="585"/>
        <v>21:0458</v>
      </c>
      <c r="D3633" s="1" t="str">
        <f t="shared" si="589"/>
        <v>21:0150</v>
      </c>
      <c r="E3633" t="s">
        <v>13830</v>
      </c>
      <c r="F3633" t="s">
        <v>13831</v>
      </c>
      <c r="H3633">
        <v>55.919426999999999</v>
      </c>
      <c r="I3633">
        <v>-129.42350200000001</v>
      </c>
      <c r="J3633" s="1" t="str">
        <f t="shared" si="590"/>
        <v>NGR bulk stream sediment</v>
      </c>
      <c r="K3633" s="1" t="str">
        <f t="shared" si="591"/>
        <v>&lt;177 micron (NGR)</v>
      </c>
      <c r="L3633">
        <v>59</v>
      </c>
      <c r="M3633" t="s">
        <v>58</v>
      </c>
      <c r="N3633">
        <v>1124</v>
      </c>
      <c r="O3633">
        <v>1</v>
      </c>
    </row>
    <row r="3634" spans="1:15" hidden="1" x14ac:dyDescent="0.3">
      <c r="A3634" t="s">
        <v>13832</v>
      </c>
      <c r="B3634" t="s">
        <v>13833</v>
      </c>
      <c r="C3634" s="1" t="str">
        <f t="shared" si="585"/>
        <v>21:0458</v>
      </c>
      <c r="D3634" s="1" t="str">
        <f t="shared" si="589"/>
        <v>21:0150</v>
      </c>
      <c r="E3634" t="s">
        <v>13834</v>
      </c>
      <c r="F3634" t="s">
        <v>13835</v>
      </c>
      <c r="H3634">
        <v>55.9189249</v>
      </c>
      <c r="I3634">
        <v>-129.39891829999999</v>
      </c>
      <c r="J3634" s="1" t="str">
        <f t="shared" si="590"/>
        <v>NGR bulk stream sediment</v>
      </c>
      <c r="K3634" s="1" t="str">
        <f t="shared" si="591"/>
        <v>&lt;177 micron (NGR)</v>
      </c>
      <c r="L3634">
        <v>59</v>
      </c>
      <c r="M3634" t="s">
        <v>63</v>
      </c>
      <c r="N3634">
        <v>1125</v>
      </c>
      <c r="O3634">
        <v>2</v>
      </c>
    </row>
    <row r="3635" spans="1:15" hidden="1" x14ac:dyDescent="0.3">
      <c r="A3635" t="s">
        <v>13836</v>
      </c>
      <c r="B3635" t="s">
        <v>13837</v>
      </c>
      <c r="C3635" s="1" t="str">
        <f t="shared" si="585"/>
        <v>21:0458</v>
      </c>
      <c r="D3635" s="1" t="str">
        <f t="shared" si="589"/>
        <v>21:0150</v>
      </c>
      <c r="E3635" t="s">
        <v>13838</v>
      </c>
      <c r="F3635" t="s">
        <v>13839</v>
      </c>
      <c r="H3635">
        <v>55.9281802</v>
      </c>
      <c r="I3635">
        <v>-129.38454609999999</v>
      </c>
      <c r="J3635" s="1" t="str">
        <f t="shared" si="590"/>
        <v>NGR bulk stream sediment</v>
      </c>
      <c r="K3635" s="1" t="str">
        <f t="shared" si="591"/>
        <v>&lt;177 micron (NGR)</v>
      </c>
      <c r="L3635">
        <v>59</v>
      </c>
      <c r="M3635" t="s">
        <v>68</v>
      </c>
      <c r="N3635">
        <v>1126</v>
      </c>
      <c r="O3635">
        <v>2</v>
      </c>
    </row>
    <row r="3636" spans="1:15" hidden="1" x14ac:dyDescent="0.3">
      <c r="A3636" t="s">
        <v>13840</v>
      </c>
      <c r="B3636" t="s">
        <v>13841</v>
      </c>
      <c r="C3636" s="1" t="str">
        <f t="shared" si="585"/>
        <v>21:0458</v>
      </c>
      <c r="D3636" s="1" t="str">
        <f t="shared" si="589"/>
        <v>21:0150</v>
      </c>
      <c r="E3636" t="s">
        <v>13842</v>
      </c>
      <c r="F3636" t="s">
        <v>13843</v>
      </c>
      <c r="H3636">
        <v>55.926842999999998</v>
      </c>
      <c r="I3636">
        <v>-129.37822689999999</v>
      </c>
      <c r="J3636" s="1" t="str">
        <f t="shared" si="590"/>
        <v>NGR bulk stream sediment</v>
      </c>
      <c r="K3636" s="1" t="str">
        <f t="shared" si="591"/>
        <v>&lt;177 micron (NGR)</v>
      </c>
      <c r="L3636">
        <v>59</v>
      </c>
      <c r="M3636" t="s">
        <v>77</v>
      </c>
      <c r="N3636">
        <v>1127</v>
      </c>
      <c r="O3636">
        <v>1</v>
      </c>
    </row>
    <row r="3637" spans="1:15" hidden="1" x14ac:dyDescent="0.3">
      <c r="A3637" t="s">
        <v>13844</v>
      </c>
      <c r="B3637" t="s">
        <v>13845</v>
      </c>
      <c r="C3637" s="1" t="str">
        <f t="shared" si="585"/>
        <v>21:0458</v>
      </c>
      <c r="D3637" s="1" t="str">
        <f t="shared" si="589"/>
        <v>21:0150</v>
      </c>
      <c r="E3637" t="s">
        <v>13846</v>
      </c>
      <c r="F3637" t="s">
        <v>13847</v>
      </c>
      <c r="H3637">
        <v>55.941655300000001</v>
      </c>
      <c r="I3637">
        <v>-129.37064029999999</v>
      </c>
      <c r="J3637" s="1" t="str">
        <f t="shared" si="590"/>
        <v>NGR bulk stream sediment</v>
      </c>
      <c r="K3637" s="1" t="str">
        <f t="shared" si="591"/>
        <v>&lt;177 micron (NGR)</v>
      </c>
      <c r="L3637">
        <v>59</v>
      </c>
      <c r="M3637" t="s">
        <v>82</v>
      </c>
      <c r="N3637">
        <v>1128</v>
      </c>
      <c r="O3637">
        <v>2</v>
      </c>
    </row>
    <row r="3638" spans="1:15" hidden="1" x14ac:dyDescent="0.3">
      <c r="A3638" t="s">
        <v>13848</v>
      </c>
      <c r="B3638" t="s">
        <v>13849</v>
      </c>
      <c r="C3638" s="1" t="str">
        <f t="shared" si="585"/>
        <v>21:0458</v>
      </c>
      <c r="D3638" s="1" t="str">
        <f t="shared" si="589"/>
        <v>21:0150</v>
      </c>
      <c r="E3638" t="s">
        <v>13850</v>
      </c>
      <c r="F3638" t="s">
        <v>13851</v>
      </c>
      <c r="H3638">
        <v>55.909541500000003</v>
      </c>
      <c r="I3638">
        <v>-129.29450109999999</v>
      </c>
      <c r="J3638" s="1" t="str">
        <f t="shared" si="590"/>
        <v>NGR bulk stream sediment</v>
      </c>
      <c r="K3638" s="1" t="str">
        <f t="shared" si="591"/>
        <v>&lt;177 micron (NGR)</v>
      </c>
      <c r="L3638">
        <v>59</v>
      </c>
      <c r="M3638" t="s">
        <v>87</v>
      </c>
      <c r="N3638">
        <v>1129</v>
      </c>
      <c r="O3638">
        <v>2</v>
      </c>
    </row>
    <row r="3639" spans="1:15" hidden="1" x14ac:dyDescent="0.3">
      <c r="A3639" t="s">
        <v>13852</v>
      </c>
      <c r="B3639" t="s">
        <v>13853</v>
      </c>
      <c r="C3639" s="1" t="str">
        <f t="shared" si="585"/>
        <v>21:0458</v>
      </c>
      <c r="D3639" s="1" t="str">
        <f t="shared" si="589"/>
        <v>21:0150</v>
      </c>
      <c r="E3639" t="s">
        <v>13854</v>
      </c>
      <c r="F3639" t="s">
        <v>13855</v>
      </c>
      <c r="H3639">
        <v>55.660781700000001</v>
      </c>
      <c r="I3639">
        <v>-129.35622670000001</v>
      </c>
      <c r="J3639" s="1" t="str">
        <f t="shared" si="590"/>
        <v>NGR bulk stream sediment</v>
      </c>
      <c r="K3639" s="1" t="str">
        <f t="shared" si="591"/>
        <v>&lt;177 micron (NGR)</v>
      </c>
      <c r="L3639">
        <v>59</v>
      </c>
      <c r="M3639" t="s">
        <v>92</v>
      </c>
      <c r="N3639">
        <v>1130</v>
      </c>
      <c r="O3639">
        <v>1</v>
      </c>
    </row>
    <row r="3640" spans="1:15" hidden="1" x14ac:dyDescent="0.3">
      <c r="A3640" t="s">
        <v>13856</v>
      </c>
      <c r="B3640" t="s">
        <v>13857</v>
      </c>
      <c r="C3640" s="1" t="str">
        <f t="shared" si="585"/>
        <v>21:0458</v>
      </c>
      <c r="D3640" s="1" t="str">
        <f t="shared" si="589"/>
        <v>21:0150</v>
      </c>
      <c r="E3640" t="s">
        <v>13858</v>
      </c>
      <c r="F3640" t="s">
        <v>13859</v>
      </c>
      <c r="H3640">
        <v>55.652771700000002</v>
      </c>
      <c r="I3640">
        <v>-129.36044000000001</v>
      </c>
      <c r="J3640" s="1" t="str">
        <f t="shared" si="590"/>
        <v>NGR bulk stream sediment</v>
      </c>
      <c r="K3640" s="1" t="str">
        <f t="shared" si="591"/>
        <v>&lt;177 micron (NGR)</v>
      </c>
      <c r="L3640">
        <v>59</v>
      </c>
      <c r="M3640" t="s">
        <v>97</v>
      </c>
      <c r="N3640">
        <v>1131</v>
      </c>
      <c r="O3640">
        <v>1</v>
      </c>
    </row>
    <row r="3641" spans="1:15" hidden="1" x14ac:dyDescent="0.3">
      <c r="A3641" t="s">
        <v>13860</v>
      </c>
      <c r="B3641" t="s">
        <v>13861</v>
      </c>
      <c r="C3641" s="1" t="str">
        <f t="shared" si="585"/>
        <v>21:0458</v>
      </c>
      <c r="D3641" s="1" t="str">
        <f t="shared" si="589"/>
        <v>21:0150</v>
      </c>
      <c r="E3641" t="s">
        <v>13862</v>
      </c>
      <c r="F3641" t="s">
        <v>13863</v>
      </c>
      <c r="H3641">
        <v>55.6578655</v>
      </c>
      <c r="I3641">
        <v>-129.404189</v>
      </c>
      <c r="J3641" s="1" t="str">
        <f t="shared" si="590"/>
        <v>NGR bulk stream sediment</v>
      </c>
      <c r="K3641" s="1" t="str">
        <f t="shared" si="591"/>
        <v>&lt;177 micron (NGR)</v>
      </c>
      <c r="L3641">
        <v>59</v>
      </c>
      <c r="M3641" t="s">
        <v>102</v>
      </c>
      <c r="N3641">
        <v>1132</v>
      </c>
      <c r="O3641">
        <v>1</v>
      </c>
    </row>
    <row r="3642" spans="1:15" hidden="1" x14ac:dyDescent="0.3">
      <c r="A3642" t="s">
        <v>13864</v>
      </c>
      <c r="B3642" t="s">
        <v>13865</v>
      </c>
      <c r="C3642" s="1" t="str">
        <f t="shared" si="585"/>
        <v>21:0458</v>
      </c>
      <c r="D3642" s="1" t="str">
        <f t="shared" si="589"/>
        <v>21:0150</v>
      </c>
      <c r="E3642" t="s">
        <v>13866</v>
      </c>
      <c r="F3642" t="s">
        <v>13867</v>
      </c>
      <c r="H3642">
        <v>55.6611878</v>
      </c>
      <c r="I3642">
        <v>-129.4022377</v>
      </c>
      <c r="J3642" s="1" t="str">
        <f t="shared" si="590"/>
        <v>NGR bulk stream sediment</v>
      </c>
      <c r="K3642" s="1" t="str">
        <f t="shared" si="591"/>
        <v>&lt;177 micron (NGR)</v>
      </c>
      <c r="L3642">
        <v>59</v>
      </c>
      <c r="M3642" t="s">
        <v>107</v>
      </c>
      <c r="N3642">
        <v>1133</v>
      </c>
      <c r="O3642">
        <v>2</v>
      </c>
    </row>
    <row r="3643" spans="1:15" hidden="1" x14ac:dyDescent="0.3">
      <c r="A3643" t="s">
        <v>13868</v>
      </c>
      <c r="B3643" t="s">
        <v>13869</v>
      </c>
      <c r="C3643" s="1" t="str">
        <f t="shared" si="585"/>
        <v>21:0458</v>
      </c>
      <c r="D3643" s="1" t="str">
        <f t="shared" si="589"/>
        <v>21:0150</v>
      </c>
      <c r="E3643" t="s">
        <v>13870</v>
      </c>
      <c r="F3643" t="s">
        <v>13871</v>
      </c>
      <c r="H3643">
        <v>55.663957000000003</v>
      </c>
      <c r="I3643">
        <v>-129.4179116</v>
      </c>
      <c r="J3643" s="1" t="str">
        <f t="shared" si="590"/>
        <v>NGR bulk stream sediment</v>
      </c>
      <c r="K3643" s="1" t="str">
        <f t="shared" si="591"/>
        <v>&lt;177 micron (NGR)</v>
      </c>
      <c r="L3643">
        <v>59</v>
      </c>
      <c r="M3643" t="s">
        <v>112</v>
      </c>
      <c r="N3643">
        <v>1134</v>
      </c>
      <c r="O3643">
        <v>1</v>
      </c>
    </row>
    <row r="3644" spans="1:15" hidden="1" x14ac:dyDescent="0.3">
      <c r="A3644" t="s">
        <v>13872</v>
      </c>
      <c r="B3644" t="s">
        <v>13873</v>
      </c>
      <c r="C3644" s="1" t="str">
        <f t="shared" si="585"/>
        <v>21:0458</v>
      </c>
      <c r="D3644" s="1" t="str">
        <f t="shared" si="589"/>
        <v>21:0150</v>
      </c>
      <c r="E3644" t="s">
        <v>13874</v>
      </c>
      <c r="F3644" t="s">
        <v>13875</v>
      </c>
      <c r="H3644">
        <v>55.7016651</v>
      </c>
      <c r="I3644">
        <v>-129.4295583</v>
      </c>
      <c r="J3644" s="1" t="str">
        <f t="shared" si="590"/>
        <v>NGR bulk stream sediment</v>
      </c>
      <c r="K3644" s="1" t="str">
        <f t="shared" si="591"/>
        <v>&lt;177 micron (NGR)</v>
      </c>
      <c r="L3644">
        <v>59</v>
      </c>
      <c r="M3644" t="s">
        <v>800</v>
      </c>
      <c r="N3644">
        <v>1135</v>
      </c>
      <c r="O3644">
        <v>2</v>
      </c>
    </row>
    <row r="3645" spans="1:15" hidden="1" x14ac:dyDescent="0.3">
      <c r="A3645" t="s">
        <v>13876</v>
      </c>
      <c r="B3645" t="s">
        <v>13877</v>
      </c>
      <c r="C3645" s="1" t="str">
        <f t="shared" si="585"/>
        <v>21:0458</v>
      </c>
      <c r="D3645" s="1" t="str">
        <f t="shared" si="589"/>
        <v>21:0150</v>
      </c>
      <c r="E3645" t="s">
        <v>13878</v>
      </c>
      <c r="F3645" t="s">
        <v>13879</v>
      </c>
      <c r="H3645">
        <v>55.711168999999998</v>
      </c>
      <c r="I3645">
        <v>-129.2777945</v>
      </c>
      <c r="J3645" s="1" t="str">
        <f t="shared" si="590"/>
        <v>NGR bulk stream sediment</v>
      </c>
      <c r="K3645" s="1" t="str">
        <f t="shared" si="591"/>
        <v>&lt;177 micron (NGR)</v>
      </c>
      <c r="L3645">
        <v>60</v>
      </c>
      <c r="M3645" t="s">
        <v>19</v>
      </c>
      <c r="N3645">
        <v>1136</v>
      </c>
      <c r="O3645">
        <v>5</v>
      </c>
    </row>
    <row r="3646" spans="1:15" hidden="1" x14ac:dyDescent="0.3">
      <c r="A3646" t="s">
        <v>13880</v>
      </c>
      <c r="B3646" t="s">
        <v>13881</v>
      </c>
      <c r="C3646" s="1" t="str">
        <f t="shared" si="585"/>
        <v>21:0458</v>
      </c>
      <c r="D3646" s="1" t="str">
        <f t="shared" si="589"/>
        <v>21:0150</v>
      </c>
      <c r="E3646" t="s">
        <v>13882</v>
      </c>
      <c r="F3646" t="s">
        <v>13883</v>
      </c>
      <c r="H3646">
        <v>55.714709300000003</v>
      </c>
      <c r="I3646">
        <v>-129.42260540000001</v>
      </c>
      <c r="J3646" s="1" t="str">
        <f t="shared" si="590"/>
        <v>NGR bulk stream sediment</v>
      </c>
      <c r="K3646" s="1" t="str">
        <f t="shared" si="591"/>
        <v>&lt;177 micron (NGR)</v>
      </c>
      <c r="L3646">
        <v>60</v>
      </c>
      <c r="M3646" t="s">
        <v>24</v>
      </c>
      <c r="N3646">
        <v>1137</v>
      </c>
      <c r="O3646">
        <v>1</v>
      </c>
    </row>
    <row r="3647" spans="1:15" hidden="1" x14ac:dyDescent="0.3">
      <c r="A3647" t="s">
        <v>13884</v>
      </c>
      <c r="B3647" t="s">
        <v>13885</v>
      </c>
      <c r="C3647" s="1" t="str">
        <f t="shared" si="585"/>
        <v>21:0458</v>
      </c>
      <c r="D3647" s="1" t="str">
        <f t="shared" si="589"/>
        <v>21:0150</v>
      </c>
      <c r="E3647" t="s">
        <v>13882</v>
      </c>
      <c r="F3647" t="s">
        <v>13886</v>
      </c>
      <c r="H3647">
        <v>55.714709300000003</v>
      </c>
      <c r="I3647">
        <v>-129.42260540000001</v>
      </c>
      <c r="J3647" s="1" t="str">
        <f t="shared" si="590"/>
        <v>NGR bulk stream sediment</v>
      </c>
      <c r="K3647" s="1" t="str">
        <f t="shared" si="591"/>
        <v>&lt;177 micron (NGR)</v>
      </c>
      <c r="L3647">
        <v>60</v>
      </c>
      <c r="M3647" t="s">
        <v>28</v>
      </c>
      <c r="N3647">
        <v>1138</v>
      </c>
      <c r="O3647">
        <v>1</v>
      </c>
    </row>
    <row r="3648" spans="1:15" hidden="1" x14ac:dyDescent="0.3">
      <c r="A3648" t="s">
        <v>13887</v>
      </c>
      <c r="B3648" t="s">
        <v>13888</v>
      </c>
      <c r="C3648" s="1" t="str">
        <f t="shared" si="585"/>
        <v>21:0458</v>
      </c>
      <c r="D3648" s="1" t="str">
        <f t="shared" si="589"/>
        <v>21:0150</v>
      </c>
      <c r="E3648" t="s">
        <v>13889</v>
      </c>
      <c r="F3648" t="s">
        <v>13890</v>
      </c>
      <c r="H3648">
        <v>55.741146200000003</v>
      </c>
      <c r="I3648">
        <v>-129.41950510000001</v>
      </c>
      <c r="J3648" s="1" t="str">
        <f t="shared" si="590"/>
        <v>NGR bulk stream sediment</v>
      </c>
      <c r="K3648" s="1" t="str">
        <f t="shared" si="591"/>
        <v>&lt;177 micron (NGR)</v>
      </c>
      <c r="L3648">
        <v>60</v>
      </c>
      <c r="M3648" t="s">
        <v>38</v>
      </c>
      <c r="N3648">
        <v>1139</v>
      </c>
      <c r="O3648">
        <v>1</v>
      </c>
    </row>
    <row r="3649" spans="1:15" hidden="1" x14ac:dyDescent="0.3">
      <c r="A3649" t="s">
        <v>13891</v>
      </c>
      <c r="B3649" t="s">
        <v>13892</v>
      </c>
      <c r="C3649" s="1" t="str">
        <f t="shared" si="585"/>
        <v>21:0458</v>
      </c>
      <c r="D3649" s="1" t="str">
        <f t="shared" si="589"/>
        <v>21:0150</v>
      </c>
      <c r="E3649" t="s">
        <v>13893</v>
      </c>
      <c r="F3649" t="s">
        <v>13894</v>
      </c>
      <c r="H3649">
        <v>55.738675299999997</v>
      </c>
      <c r="I3649">
        <v>-129.4220899</v>
      </c>
      <c r="J3649" s="1" t="str">
        <f t="shared" si="590"/>
        <v>NGR bulk stream sediment</v>
      </c>
      <c r="K3649" s="1" t="str">
        <f t="shared" si="591"/>
        <v>&lt;177 micron (NGR)</v>
      </c>
      <c r="L3649">
        <v>60</v>
      </c>
      <c r="M3649" t="s">
        <v>43</v>
      </c>
      <c r="N3649">
        <v>1140</v>
      </c>
      <c r="O3649">
        <v>1</v>
      </c>
    </row>
    <row r="3650" spans="1:15" hidden="1" x14ac:dyDescent="0.3">
      <c r="A3650" t="s">
        <v>13895</v>
      </c>
      <c r="B3650" t="s">
        <v>13896</v>
      </c>
      <c r="C3650" s="1" t="str">
        <f t="shared" si="585"/>
        <v>21:0458</v>
      </c>
      <c r="D3650" s="1" t="str">
        <f t="shared" si="589"/>
        <v>21:0150</v>
      </c>
      <c r="E3650" t="s">
        <v>13897</v>
      </c>
      <c r="F3650" t="s">
        <v>13898</v>
      </c>
      <c r="H3650">
        <v>55.736493799999998</v>
      </c>
      <c r="I3650">
        <v>-129.40276180000001</v>
      </c>
      <c r="J3650" s="1" t="str">
        <f t="shared" si="590"/>
        <v>NGR bulk stream sediment</v>
      </c>
      <c r="K3650" s="1" t="str">
        <f t="shared" si="591"/>
        <v>&lt;177 micron (NGR)</v>
      </c>
      <c r="L3650">
        <v>60</v>
      </c>
      <c r="M3650" t="s">
        <v>48</v>
      </c>
      <c r="N3650">
        <v>1141</v>
      </c>
      <c r="O3650">
        <v>1</v>
      </c>
    </row>
    <row r="3651" spans="1:15" hidden="1" x14ac:dyDescent="0.3">
      <c r="A3651" t="s">
        <v>13899</v>
      </c>
      <c r="B3651" t="s">
        <v>13900</v>
      </c>
      <c r="C3651" s="1" t="str">
        <f t="shared" si="585"/>
        <v>21:0458</v>
      </c>
      <c r="D3651" s="1" t="str">
        <f t="shared" si="589"/>
        <v>21:0150</v>
      </c>
      <c r="E3651" t="s">
        <v>13901</v>
      </c>
      <c r="F3651" t="s">
        <v>13902</v>
      </c>
      <c r="H3651">
        <v>55.737364200000002</v>
      </c>
      <c r="I3651">
        <v>-129.3777001</v>
      </c>
      <c r="J3651" s="1" t="str">
        <f t="shared" si="590"/>
        <v>NGR bulk stream sediment</v>
      </c>
      <c r="K3651" s="1" t="str">
        <f t="shared" si="591"/>
        <v>&lt;177 micron (NGR)</v>
      </c>
      <c r="L3651">
        <v>60</v>
      </c>
      <c r="M3651" t="s">
        <v>53</v>
      </c>
      <c r="N3651">
        <v>1142</v>
      </c>
      <c r="O3651">
        <v>1</v>
      </c>
    </row>
    <row r="3652" spans="1:15" hidden="1" x14ac:dyDescent="0.3">
      <c r="A3652" t="s">
        <v>13903</v>
      </c>
      <c r="B3652" t="s">
        <v>13904</v>
      </c>
      <c r="C3652" s="1" t="str">
        <f t="shared" si="585"/>
        <v>21:0458</v>
      </c>
      <c r="D3652" s="1" t="str">
        <f t="shared" si="589"/>
        <v>21:0150</v>
      </c>
      <c r="E3652" t="s">
        <v>13905</v>
      </c>
      <c r="F3652" t="s">
        <v>13906</v>
      </c>
      <c r="H3652">
        <v>55.694562599999998</v>
      </c>
      <c r="I3652">
        <v>-129.37894700000001</v>
      </c>
      <c r="J3652" s="1" t="str">
        <f t="shared" si="590"/>
        <v>NGR bulk stream sediment</v>
      </c>
      <c r="K3652" s="1" t="str">
        <f t="shared" si="591"/>
        <v>&lt;177 micron (NGR)</v>
      </c>
      <c r="L3652">
        <v>60</v>
      </c>
      <c r="M3652" t="s">
        <v>58</v>
      </c>
      <c r="N3652">
        <v>1143</v>
      </c>
      <c r="O3652">
        <v>1</v>
      </c>
    </row>
    <row r="3653" spans="1:15" hidden="1" x14ac:dyDescent="0.3">
      <c r="A3653" t="s">
        <v>13907</v>
      </c>
      <c r="B3653" t="s">
        <v>13908</v>
      </c>
      <c r="C3653" s="1" t="str">
        <f t="shared" si="585"/>
        <v>21:0458</v>
      </c>
      <c r="D3653" s="1" t="str">
        <f>HYPERLINK("https://geochem.nrcan.gc.ca/cdogs/content/svy/svy_e.htm", "")</f>
        <v/>
      </c>
      <c r="G3653" s="1" t="str">
        <f>HYPERLINK("https://geochem.nrcan.gc.ca/cdogs/content/cr_/cr_00121_e.htm", "121")</f>
        <v>121</v>
      </c>
      <c r="J3653" t="s">
        <v>31</v>
      </c>
      <c r="K3653" t="s">
        <v>32</v>
      </c>
      <c r="L3653">
        <v>60</v>
      </c>
      <c r="M3653" t="s">
        <v>33</v>
      </c>
      <c r="N3653">
        <v>1144</v>
      </c>
      <c r="O3653">
        <v>2</v>
      </c>
    </row>
    <row r="3654" spans="1:15" hidden="1" x14ac:dyDescent="0.3">
      <c r="A3654" t="s">
        <v>13909</v>
      </c>
      <c r="B3654" t="s">
        <v>13910</v>
      </c>
      <c r="C3654" s="1" t="str">
        <f t="shared" si="585"/>
        <v>21:0458</v>
      </c>
      <c r="D3654" s="1" t="str">
        <f t="shared" ref="D3654:D3673" si="592">HYPERLINK("https://geochem.nrcan.gc.ca/cdogs/content/svy/svy210150_e.htm", "21:0150")</f>
        <v>21:0150</v>
      </c>
      <c r="E3654" t="s">
        <v>13911</v>
      </c>
      <c r="F3654" t="s">
        <v>13912</v>
      </c>
      <c r="H3654">
        <v>55.698880000000003</v>
      </c>
      <c r="I3654">
        <v>-129.37163839999999</v>
      </c>
      <c r="J3654" s="1" t="str">
        <f t="shared" ref="J3654:J3673" si="593">HYPERLINK("https://geochem.nrcan.gc.ca/cdogs/content/kwd/kwd020030_e.htm", "NGR bulk stream sediment")</f>
        <v>NGR bulk stream sediment</v>
      </c>
      <c r="K3654" s="1" t="str">
        <f t="shared" ref="K3654:K3673" si="594">HYPERLINK("https://geochem.nrcan.gc.ca/cdogs/content/kwd/kwd080006_e.htm", "&lt;177 micron (NGR)")</f>
        <v>&lt;177 micron (NGR)</v>
      </c>
      <c r="L3654">
        <v>60</v>
      </c>
      <c r="M3654" t="s">
        <v>63</v>
      </c>
      <c r="N3654">
        <v>1145</v>
      </c>
      <c r="O3654">
        <v>2</v>
      </c>
    </row>
    <row r="3655" spans="1:15" hidden="1" x14ac:dyDescent="0.3">
      <c r="A3655" t="s">
        <v>13913</v>
      </c>
      <c r="B3655" t="s">
        <v>13914</v>
      </c>
      <c r="C3655" s="1" t="str">
        <f t="shared" si="585"/>
        <v>21:0458</v>
      </c>
      <c r="D3655" s="1" t="str">
        <f t="shared" si="592"/>
        <v>21:0150</v>
      </c>
      <c r="E3655" t="s">
        <v>13915</v>
      </c>
      <c r="F3655" t="s">
        <v>13916</v>
      </c>
      <c r="H3655">
        <v>55.7022507</v>
      </c>
      <c r="I3655">
        <v>-129.35917889999999</v>
      </c>
      <c r="J3655" s="1" t="str">
        <f t="shared" si="593"/>
        <v>NGR bulk stream sediment</v>
      </c>
      <c r="K3655" s="1" t="str">
        <f t="shared" si="594"/>
        <v>&lt;177 micron (NGR)</v>
      </c>
      <c r="L3655">
        <v>60</v>
      </c>
      <c r="M3655" t="s">
        <v>68</v>
      </c>
      <c r="N3655">
        <v>1146</v>
      </c>
      <c r="O3655">
        <v>2</v>
      </c>
    </row>
    <row r="3656" spans="1:15" hidden="1" x14ac:dyDescent="0.3">
      <c r="A3656" t="s">
        <v>13917</v>
      </c>
      <c r="B3656" t="s">
        <v>13918</v>
      </c>
      <c r="C3656" s="1" t="str">
        <f t="shared" si="585"/>
        <v>21:0458</v>
      </c>
      <c r="D3656" s="1" t="str">
        <f t="shared" si="592"/>
        <v>21:0150</v>
      </c>
      <c r="E3656" t="s">
        <v>13919</v>
      </c>
      <c r="F3656" t="s">
        <v>13920</v>
      </c>
      <c r="H3656">
        <v>55.700843800000001</v>
      </c>
      <c r="I3656">
        <v>-129.3420907</v>
      </c>
      <c r="J3656" s="1" t="str">
        <f t="shared" si="593"/>
        <v>NGR bulk stream sediment</v>
      </c>
      <c r="K3656" s="1" t="str">
        <f t="shared" si="594"/>
        <v>&lt;177 micron (NGR)</v>
      </c>
      <c r="L3656">
        <v>60</v>
      </c>
      <c r="M3656" t="s">
        <v>77</v>
      </c>
      <c r="N3656">
        <v>1147</v>
      </c>
      <c r="O3656">
        <v>1</v>
      </c>
    </row>
    <row r="3657" spans="1:15" hidden="1" x14ac:dyDescent="0.3">
      <c r="A3657" t="s">
        <v>13921</v>
      </c>
      <c r="B3657" t="s">
        <v>13922</v>
      </c>
      <c r="C3657" s="1" t="str">
        <f t="shared" si="585"/>
        <v>21:0458</v>
      </c>
      <c r="D3657" s="1" t="str">
        <f t="shared" si="592"/>
        <v>21:0150</v>
      </c>
      <c r="E3657" t="s">
        <v>13923</v>
      </c>
      <c r="F3657" t="s">
        <v>13924</v>
      </c>
      <c r="H3657">
        <v>55.7055571</v>
      </c>
      <c r="I3657">
        <v>-129.32376640000001</v>
      </c>
      <c r="J3657" s="1" t="str">
        <f t="shared" si="593"/>
        <v>NGR bulk stream sediment</v>
      </c>
      <c r="K3657" s="1" t="str">
        <f t="shared" si="594"/>
        <v>&lt;177 micron (NGR)</v>
      </c>
      <c r="L3657">
        <v>60</v>
      </c>
      <c r="M3657" t="s">
        <v>82</v>
      </c>
      <c r="N3657">
        <v>1148</v>
      </c>
      <c r="O3657">
        <v>2</v>
      </c>
    </row>
    <row r="3658" spans="1:15" hidden="1" x14ac:dyDescent="0.3">
      <c r="A3658" t="s">
        <v>13925</v>
      </c>
      <c r="B3658" t="s">
        <v>13926</v>
      </c>
      <c r="C3658" s="1" t="str">
        <f t="shared" si="585"/>
        <v>21:0458</v>
      </c>
      <c r="D3658" s="1" t="str">
        <f t="shared" si="592"/>
        <v>21:0150</v>
      </c>
      <c r="E3658" t="s">
        <v>13878</v>
      </c>
      <c r="F3658" t="s">
        <v>13927</v>
      </c>
      <c r="H3658">
        <v>55.711168999999998</v>
      </c>
      <c r="I3658">
        <v>-129.2777945</v>
      </c>
      <c r="J3658" s="1" t="str">
        <f t="shared" si="593"/>
        <v>NGR bulk stream sediment</v>
      </c>
      <c r="K3658" s="1" t="str">
        <f t="shared" si="594"/>
        <v>&lt;177 micron (NGR)</v>
      </c>
      <c r="L3658">
        <v>60</v>
      </c>
      <c r="M3658" t="s">
        <v>72</v>
      </c>
      <c r="N3658">
        <v>1149</v>
      </c>
      <c r="O3658">
        <v>4</v>
      </c>
    </row>
    <row r="3659" spans="1:15" hidden="1" x14ac:dyDescent="0.3">
      <c r="A3659" t="s">
        <v>13928</v>
      </c>
      <c r="B3659" t="s">
        <v>13929</v>
      </c>
      <c r="C3659" s="1" t="str">
        <f t="shared" si="585"/>
        <v>21:0458</v>
      </c>
      <c r="D3659" s="1" t="str">
        <f t="shared" si="592"/>
        <v>21:0150</v>
      </c>
      <c r="E3659" t="s">
        <v>13930</v>
      </c>
      <c r="F3659" t="s">
        <v>13931</v>
      </c>
      <c r="H3659">
        <v>55.713897099999997</v>
      </c>
      <c r="I3659">
        <v>-129.26721219999999</v>
      </c>
      <c r="J3659" s="1" t="str">
        <f t="shared" si="593"/>
        <v>NGR bulk stream sediment</v>
      </c>
      <c r="K3659" s="1" t="str">
        <f t="shared" si="594"/>
        <v>&lt;177 micron (NGR)</v>
      </c>
      <c r="L3659">
        <v>60</v>
      </c>
      <c r="M3659" t="s">
        <v>87</v>
      </c>
      <c r="N3659">
        <v>1150</v>
      </c>
      <c r="O3659">
        <v>2</v>
      </c>
    </row>
    <row r="3660" spans="1:15" hidden="1" x14ac:dyDescent="0.3">
      <c r="A3660" t="s">
        <v>13932</v>
      </c>
      <c r="B3660" t="s">
        <v>13933</v>
      </c>
      <c r="C3660" s="1" t="str">
        <f t="shared" si="585"/>
        <v>21:0458</v>
      </c>
      <c r="D3660" s="1" t="str">
        <f t="shared" si="592"/>
        <v>21:0150</v>
      </c>
      <c r="E3660" t="s">
        <v>13934</v>
      </c>
      <c r="F3660" t="s">
        <v>13935</v>
      </c>
      <c r="H3660">
        <v>55.718574400000001</v>
      </c>
      <c r="I3660">
        <v>-129.25221569999999</v>
      </c>
      <c r="J3660" s="1" t="str">
        <f t="shared" si="593"/>
        <v>NGR bulk stream sediment</v>
      </c>
      <c r="K3660" s="1" t="str">
        <f t="shared" si="594"/>
        <v>&lt;177 micron (NGR)</v>
      </c>
      <c r="L3660">
        <v>60</v>
      </c>
      <c r="M3660" t="s">
        <v>92</v>
      </c>
      <c r="N3660">
        <v>1151</v>
      </c>
      <c r="O3660">
        <v>1</v>
      </c>
    </row>
    <row r="3661" spans="1:15" hidden="1" x14ac:dyDescent="0.3">
      <c r="A3661" t="s">
        <v>13936</v>
      </c>
      <c r="B3661" t="s">
        <v>13937</v>
      </c>
      <c r="C3661" s="1" t="str">
        <f t="shared" si="585"/>
        <v>21:0458</v>
      </c>
      <c r="D3661" s="1" t="str">
        <f t="shared" si="592"/>
        <v>21:0150</v>
      </c>
      <c r="E3661" t="s">
        <v>13938</v>
      </c>
      <c r="F3661" t="s">
        <v>13939</v>
      </c>
      <c r="H3661">
        <v>55.730159899999997</v>
      </c>
      <c r="I3661">
        <v>-129.1911293</v>
      </c>
      <c r="J3661" s="1" t="str">
        <f t="shared" si="593"/>
        <v>NGR bulk stream sediment</v>
      </c>
      <c r="K3661" s="1" t="str">
        <f t="shared" si="594"/>
        <v>&lt;177 micron (NGR)</v>
      </c>
      <c r="L3661">
        <v>60</v>
      </c>
      <c r="M3661" t="s">
        <v>97</v>
      </c>
      <c r="N3661">
        <v>1152</v>
      </c>
      <c r="O3661">
        <v>1</v>
      </c>
    </row>
    <row r="3662" spans="1:15" hidden="1" x14ac:dyDescent="0.3">
      <c r="A3662" t="s">
        <v>13940</v>
      </c>
      <c r="B3662" t="s">
        <v>13941</v>
      </c>
      <c r="C3662" s="1" t="str">
        <f t="shared" ref="C3662:C3725" si="595">HYPERLINK("https://geochem.nrcan.gc.ca/cdogs/content/bdl/bdl210458_e.htm", "21:0458")</f>
        <v>21:0458</v>
      </c>
      <c r="D3662" s="1" t="str">
        <f t="shared" si="592"/>
        <v>21:0150</v>
      </c>
      <c r="E3662" t="s">
        <v>13942</v>
      </c>
      <c r="F3662" t="s">
        <v>13943</v>
      </c>
      <c r="H3662">
        <v>55.716942699999997</v>
      </c>
      <c r="I3662">
        <v>-129.1850278</v>
      </c>
      <c r="J3662" s="1" t="str">
        <f t="shared" si="593"/>
        <v>NGR bulk stream sediment</v>
      </c>
      <c r="K3662" s="1" t="str">
        <f t="shared" si="594"/>
        <v>&lt;177 micron (NGR)</v>
      </c>
      <c r="L3662">
        <v>60</v>
      </c>
      <c r="M3662" t="s">
        <v>102</v>
      </c>
      <c r="N3662">
        <v>1153</v>
      </c>
      <c r="O3662">
        <v>2</v>
      </c>
    </row>
    <row r="3663" spans="1:15" hidden="1" x14ac:dyDescent="0.3">
      <c r="A3663" t="s">
        <v>13944</v>
      </c>
      <c r="B3663" t="s">
        <v>13945</v>
      </c>
      <c r="C3663" s="1" t="str">
        <f t="shared" si="595"/>
        <v>21:0458</v>
      </c>
      <c r="D3663" s="1" t="str">
        <f t="shared" si="592"/>
        <v>21:0150</v>
      </c>
      <c r="E3663" t="s">
        <v>13946</v>
      </c>
      <c r="F3663" t="s">
        <v>13947</v>
      </c>
      <c r="H3663">
        <v>55.706296600000002</v>
      </c>
      <c r="I3663">
        <v>-129.1778448</v>
      </c>
      <c r="J3663" s="1" t="str">
        <f t="shared" si="593"/>
        <v>NGR bulk stream sediment</v>
      </c>
      <c r="K3663" s="1" t="str">
        <f t="shared" si="594"/>
        <v>&lt;177 micron (NGR)</v>
      </c>
      <c r="L3663">
        <v>60</v>
      </c>
      <c r="M3663" t="s">
        <v>107</v>
      </c>
      <c r="N3663">
        <v>1154</v>
      </c>
      <c r="O3663">
        <v>1</v>
      </c>
    </row>
    <row r="3664" spans="1:15" hidden="1" x14ac:dyDescent="0.3">
      <c r="A3664" t="s">
        <v>13948</v>
      </c>
      <c r="B3664" t="s">
        <v>13949</v>
      </c>
      <c r="C3664" s="1" t="str">
        <f t="shared" si="595"/>
        <v>21:0458</v>
      </c>
      <c r="D3664" s="1" t="str">
        <f t="shared" si="592"/>
        <v>21:0150</v>
      </c>
      <c r="E3664" t="s">
        <v>13950</v>
      </c>
      <c r="F3664" t="s">
        <v>13951</v>
      </c>
      <c r="H3664">
        <v>55.722818199999999</v>
      </c>
      <c r="I3664">
        <v>-129.16709850000001</v>
      </c>
      <c r="J3664" s="1" t="str">
        <f t="shared" si="593"/>
        <v>NGR bulk stream sediment</v>
      </c>
      <c r="K3664" s="1" t="str">
        <f t="shared" si="594"/>
        <v>&lt;177 micron (NGR)</v>
      </c>
      <c r="L3664">
        <v>60</v>
      </c>
      <c r="M3664" t="s">
        <v>112</v>
      </c>
      <c r="N3664">
        <v>1155</v>
      </c>
      <c r="O3664">
        <v>1</v>
      </c>
    </row>
    <row r="3665" spans="1:15" hidden="1" x14ac:dyDescent="0.3">
      <c r="A3665" t="s">
        <v>13952</v>
      </c>
      <c r="B3665" t="s">
        <v>13953</v>
      </c>
      <c r="C3665" s="1" t="str">
        <f t="shared" si="595"/>
        <v>21:0458</v>
      </c>
      <c r="D3665" s="1" t="str">
        <f t="shared" si="592"/>
        <v>21:0150</v>
      </c>
      <c r="E3665" t="s">
        <v>13954</v>
      </c>
      <c r="F3665" t="s">
        <v>13955</v>
      </c>
      <c r="H3665">
        <v>55.670412200000001</v>
      </c>
      <c r="I3665">
        <v>-129.20944009999999</v>
      </c>
      <c r="J3665" s="1" t="str">
        <f t="shared" si="593"/>
        <v>NGR bulk stream sediment</v>
      </c>
      <c r="K3665" s="1" t="str">
        <f t="shared" si="594"/>
        <v>&lt;177 micron (NGR)</v>
      </c>
      <c r="L3665">
        <v>61</v>
      </c>
      <c r="M3665" t="s">
        <v>19</v>
      </c>
      <c r="N3665">
        <v>1156</v>
      </c>
      <c r="O3665">
        <v>1</v>
      </c>
    </row>
    <row r="3666" spans="1:15" hidden="1" x14ac:dyDescent="0.3">
      <c r="A3666" t="s">
        <v>13956</v>
      </c>
      <c r="B3666" t="s">
        <v>13957</v>
      </c>
      <c r="C3666" s="1" t="str">
        <f t="shared" si="595"/>
        <v>21:0458</v>
      </c>
      <c r="D3666" s="1" t="str">
        <f t="shared" si="592"/>
        <v>21:0150</v>
      </c>
      <c r="E3666" t="s">
        <v>13958</v>
      </c>
      <c r="F3666" t="s">
        <v>13959</v>
      </c>
      <c r="H3666">
        <v>55.731670999999999</v>
      </c>
      <c r="I3666">
        <v>-129.1280787</v>
      </c>
      <c r="J3666" s="1" t="str">
        <f t="shared" si="593"/>
        <v>NGR bulk stream sediment</v>
      </c>
      <c r="K3666" s="1" t="str">
        <f t="shared" si="594"/>
        <v>&lt;177 micron (NGR)</v>
      </c>
      <c r="L3666">
        <v>61</v>
      </c>
      <c r="M3666" t="s">
        <v>38</v>
      </c>
      <c r="N3666">
        <v>1157</v>
      </c>
      <c r="O3666">
        <v>1</v>
      </c>
    </row>
    <row r="3667" spans="1:15" hidden="1" x14ac:dyDescent="0.3">
      <c r="A3667" t="s">
        <v>13960</v>
      </c>
      <c r="B3667" t="s">
        <v>13961</v>
      </c>
      <c r="C3667" s="1" t="str">
        <f t="shared" si="595"/>
        <v>21:0458</v>
      </c>
      <c r="D3667" s="1" t="str">
        <f t="shared" si="592"/>
        <v>21:0150</v>
      </c>
      <c r="E3667" t="s">
        <v>13962</v>
      </c>
      <c r="F3667" t="s">
        <v>13963</v>
      </c>
      <c r="H3667">
        <v>55.694774299999999</v>
      </c>
      <c r="I3667">
        <v>-129.12198280000001</v>
      </c>
      <c r="J3667" s="1" t="str">
        <f t="shared" si="593"/>
        <v>NGR bulk stream sediment</v>
      </c>
      <c r="K3667" s="1" t="str">
        <f t="shared" si="594"/>
        <v>&lt;177 micron (NGR)</v>
      </c>
      <c r="L3667">
        <v>61</v>
      </c>
      <c r="M3667" t="s">
        <v>43</v>
      </c>
      <c r="N3667">
        <v>1158</v>
      </c>
      <c r="O3667">
        <v>2</v>
      </c>
    </row>
    <row r="3668" spans="1:15" hidden="1" x14ac:dyDescent="0.3">
      <c r="A3668" t="s">
        <v>13964</v>
      </c>
      <c r="B3668" t="s">
        <v>13965</v>
      </c>
      <c r="C3668" s="1" t="str">
        <f t="shared" si="595"/>
        <v>21:0458</v>
      </c>
      <c r="D3668" s="1" t="str">
        <f t="shared" si="592"/>
        <v>21:0150</v>
      </c>
      <c r="E3668" t="s">
        <v>13966</v>
      </c>
      <c r="F3668" t="s">
        <v>13967</v>
      </c>
      <c r="H3668">
        <v>55.664702900000002</v>
      </c>
      <c r="I3668">
        <v>-129.24055039999999</v>
      </c>
      <c r="J3668" s="1" t="str">
        <f t="shared" si="593"/>
        <v>NGR bulk stream sediment</v>
      </c>
      <c r="K3668" s="1" t="str">
        <f t="shared" si="594"/>
        <v>&lt;177 micron (NGR)</v>
      </c>
      <c r="L3668">
        <v>61</v>
      </c>
      <c r="M3668" t="s">
        <v>48</v>
      </c>
      <c r="N3668">
        <v>1159</v>
      </c>
      <c r="O3668">
        <v>1</v>
      </c>
    </row>
    <row r="3669" spans="1:15" hidden="1" x14ac:dyDescent="0.3">
      <c r="A3669" t="s">
        <v>13968</v>
      </c>
      <c r="B3669" t="s">
        <v>13969</v>
      </c>
      <c r="C3669" s="1" t="str">
        <f t="shared" si="595"/>
        <v>21:0458</v>
      </c>
      <c r="D3669" s="1" t="str">
        <f t="shared" si="592"/>
        <v>21:0150</v>
      </c>
      <c r="E3669" t="s">
        <v>13970</v>
      </c>
      <c r="F3669" t="s">
        <v>13971</v>
      </c>
      <c r="H3669">
        <v>55.662662099999999</v>
      </c>
      <c r="I3669">
        <v>-129.2363867</v>
      </c>
      <c r="J3669" s="1" t="str">
        <f t="shared" si="593"/>
        <v>NGR bulk stream sediment</v>
      </c>
      <c r="K3669" s="1" t="str">
        <f t="shared" si="594"/>
        <v>&lt;177 micron (NGR)</v>
      </c>
      <c r="L3669">
        <v>61</v>
      </c>
      <c r="M3669" t="s">
        <v>53</v>
      </c>
      <c r="N3669">
        <v>1160</v>
      </c>
      <c r="O3669">
        <v>1</v>
      </c>
    </row>
    <row r="3670" spans="1:15" hidden="1" x14ac:dyDescent="0.3">
      <c r="A3670" t="s">
        <v>13972</v>
      </c>
      <c r="B3670" t="s">
        <v>13973</v>
      </c>
      <c r="C3670" s="1" t="str">
        <f t="shared" si="595"/>
        <v>21:0458</v>
      </c>
      <c r="D3670" s="1" t="str">
        <f t="shared" si="592"/>
        <v>21:0150</v>
      </c>
      <c r="E3670" t="s">
        <v>13974</v>
      </c>
      <c r="F3670" t="s">
        <v>13975</v>
      </c>
      <c r="H3670">
        <v>55.669676500000001</v>
      </c>
      <c r="I3670">
        <v>-129.22406380000001</v>
      </c>
      <c r="J3670" s="1" t="str">
        <f t="shared" si="593"/>
        <v>NGR bulk stream sediment</v>
      </c>
      <c r="K3670" s="1" t="str">
        <f t="shared" si="594"/>
        <v>&lt;177 micron (NGR)</v>
      </c>
      <c r="L3670">
        <v>61</v>
      </c>
      <c r="M3670" t="s">
        <v>58</v>
      </c>
      <c r="N3670">
        <v>1161</v>
      </c>
      <c r="O3670">
        <v>2</v>
      </c>
    </row>
    <row r="3671" spans="1:15" hidden="1" x14ac:dyDescent="0.3">
      <c r="A3671" t="s">
        <v>13976</v>
      </c>
      <c r="B3671" t="s">
        <v>13977</v>
      </c>
      <c r="C3671" s="1" t="str">
        <f t="shared" si="595"/>
        <v>21:0458</v>
      </c>
      <c r="D3671" s="1" t="str">
        <f t="shared" si="592"/>
        <v>21:0150</v>
      </c>
      <c r="E3671" t="s">
        <v>13954</v>
      </c>
      <c r="F3671" t="s">
        <v>13978</v>
      </c>
      <c r="H3671">
        <v>55.670412200000001</v>
      </c>
      <c r="I3671">
        <v>-129.20944009999999</v>
      </c>
      <c r="J3671" s="1" t="str">
        <f t="shared" si="593"/>
        <v>NGR bulk stream sediment</v>
      </c>
      <c r="K3671" s="1" t="str">
        <f t="shared" si="594"/>
        <v>&lt;177 micron (NGR)</v>
      </c>
      <c r="L3671">
        <v>61</v>
      </c>
      <c r="M3671" t="s">
        <v>72</v>
      </c>
      <c r="N3671">
        <v>1162</v>
      </c>
      <c r="O3671">
        <v>1</v>
      </c>
    </row>
    <row r="3672" spans="1:15" hidden="1" x14ac:dyDescent="0.3">
      <c r="A3672" t="s">
        <v>13979</v>
      </c>
      <c r="B3672" t="s">
        <v>13980</v>
      </c>
      <c r="C3672" s="1" t="str">
        <f t="shared" si="595"/>
        <v>21:0458</v>
      </c>
      <c r="D3672" s="1" t="str">
        <f t="shared" si="592"/>
        <v>21:0150</v>
      </c>
      <c r="E3672" t="s">
        <v>13981</v>
      </c>
      <c r="F3672" t="s">
        <v>13982</v>
      </c>
      <c r="H3672">
        <v>55.658474499999997</v>
      </c>
      <c r="I3672">
        <v>-129.19558710000001</v>
      </c>
      <c r="J3672" s="1" t="str">
        <f t="shared" si="593"/>
        <v>NGR bulk stream sediment</v>
      </c>
      <c r="K3672" s="1" t="str">
        <f t="shared" si="594"/>
        <v>&lt;177 micron (NGR)</v>
      </c>
      <c r="L3672">
        <v>61</v>
      </c>
      <c r="M3672" t="s">
        <v>63</v>
      </c>
      <c r="N3672">
        <v>1163</v>
      </c>
      <c r="O3672">
        <v>1</v>
      </c>
    </row>
    <row r="3673" spans="1:15" hidden="1" x14ac:dyDescent="0.3">
      <c r="A3673" t="s">
        <v>13983</v>
      </c>
      <c r="B3673" t="s">
        <v>13984</v>
      </c>
      <c r="C3673" s="1" t="str">
        <f t="shared" si="595"/>
        <v>21:0458</v>
      </c>
      <c r="D3673" s="1" t="str">
        <f t="shared" si="592"/>
        <v>21:0150</v>
      </c>
      <c r="E3673" t="s">
        <v>13985</v>
      </c>
      <c r="F3673" t="s">
        <v>13986</v>
      </c>
      <c r="H3673">
        <v>55.656849600000001</v>
      </c>
      <c r="I3673">
        <v>-129.17054469999999</v>
      </c>
      <c r="J3673" s="1" t="str">
        <f t="shared" si="593"/>
        <v>NGR bulk stream sediment</v>
      </c>
      <c r="K3673" s="1" t="str">
        <f t="shared" si="594"/>
        <v>&lt;177 micron (NGR)</v>
      </c>
      <c r="L3673">
        <v>61</v>
      </c>
      <c r="M3673" t="s">
        <v>68</v>
      </c>
      <c r="N3673">
        <v>1164</v>
      </c>
      <c r="O3673">
        <v>2</v>
      </c>
    </row>
    <row r="3674" spans="1:15" hidden="1" x14ac:dyDescent="0.3">
      <c r="A3674" t="s">
        <v>13987</v>
      </c>
      <c r="B3674" t="s">
        <v>13988</v>
      </c>
      <c r="C3674" s="1" t="str">
        <f t="shared" si="595"/>
        <v>21:0458</v>
      </c>
      <c r="D3674" s="1" t="str">
        <f>HYPERLINK("https://geochem.nrcan.gc.ca/cdogs/content/svy/svy_e.htm", "")</f>
        <v/>
      </c>
      <c r="G3674" s="1" t="str">
        <f>HYPERLINK("https://geochem.nrcan.gc.ca/cdogs/content/cr_/cr_00119_e.htm", "119")</f>
        <v>119</v>
      </c>
      <c r="J3674" t="s">
        <v>31</v>
      </c>
      <c r="K3674" t="s">
        <v>32</v>
      </c>
      <c r="L3674">
        <v>61</v>
      </c>
      <c r="M3674" t="s">
        <v>33</v>
      </c>
      <c r="N3674">
        <v>1165</v>
      </c>
      <c r="O3674">
        <v>2</v>
      </c>
    </row>
    <row r="3675" spans="1:15" hidden="1" x14ac:dyDescent="0.3">
      <c r="A3675" t="s">
        <v>13989</v>
      </c>
      <c r="B3675" t="s">
        <v>13990</v>
      </c>
      <c r="C3675" s="1" t="str">
        <f t="shared" si="595"/>
        <v>21:0458</v>
      </c>
      <c r="D3675" s="1" t="str">
        <f t="shared" ref="D3675:D3703" si="596">HYPERLINK("https://geochem.nrcan.gc.ca/cdogs/content/svy/svy210150_e.htm", "21:0150")</f>
        <v>21:0150</v>
      </c>
      <c r="E3675" t="s">
        <v>13991</v>
      </c>
      <c r="F3675" t="s">
        <v>13992</v>
      </c>
      <c r="H3675">
        <v>55.650381899999999</v>
      </c>
      <c r="I3675">
        <v>-129.14103739999999</v>
      </c>
      <c r="J3675" s="1" t="str">
        <f t="shared" ref="J3675:J3703" si="597">HYPERLINK("https://geochem.nrcan.gc.ca/cdogs/content/kwd/kwd020030_e.htm", "NGR bulk stream sediment")</f>
        <v>NGR bulk stream sediment</v>
      </c>
      <c r="K3675" s="1" t="str">
        <f t="shared" ref="K3675:K3703" si="598">HYPERLINK("https://geochem.nrcan.gc.ca/cdogs/content/kwd/kwd080006_e.htm", "&lt;177 micron (NGR)")</f>
        <v>&lt;177 micron (NGR)</v>
      </c>
      <c r="L3675">
        <v>61</v>
      </c>
      <c r="M3675" t="s">
        <v>77</v>
      </c>
      <c r="N3675">
        <v>1166</v>
      </c>
      <c r="O3675">
        <v>1</v>
      </c>
    </row>
    <row r="3676" spans="1:15" hidden="1" x14ac:dyDescent="0.3">
      <c r="A3676" t="s">
        <v>13993</v>
      </c>
      <c r="B3676" t="s">
        <v>13994</v>
      </c>
      <c r="C3676" s="1" t="str">
        <f t="shared" si="595"/>
        <v>21:0458</v>
      </c>
      <c r="D3676" s="1" t="str">
        <f t="shared" si="596"/>
        <v>21:0150</v>
      </c>
      <c r="E3676" t="s">
        <v>13995</v>
      </c>
      <c r="F3676" t="s">
        <v>13996</v>
      </c>
      <c r="H3676">
        <v>55.642896200000003</v>
      </c>
      <c r="I3676">
        <v>-129.12504029999999</v>
      </c>
      <c r="J3676" s="1" t="str">
        <f t="shared" si="597"/>
        <v>NGR bulk stream sediment</v>
      </c>
      <c r="K3676" s="1" t="str">
        <f t="shared" si="598"/>
        <v>&lt;177 micron (NGR)</v>
      </c>
      <c r="L3676">
        <v>61</v>
      </c>
      <c r="M3676" t="s">
        <v>82</v>
      </c>
      <c r="N3676">
        <v>1167</v>
      </c>
      <c r="O3676">
        <v>2</v>
      </c>
    </row>
    <row r="3677" spans="1:15" hidden="1" x14ac:dyDescent="0.3">
      <c r="A3677" t="s">
        <v>13997</v>
      </c>
      <c r="B3677" t="s">
        <v>13998</v>
      </c>
      <c r="C3677" s="1" t="str">
        <f t="shared" si="595"/>
        <v>21:0458</v>
      </c>
      <c r="D3677" s="1" t="str">
        <f t="shared" si="596"/>
        <v>21:0150</v>
      </c>
      <c r="E3677" t="s">
        <v>13999</v>
      </c>
      <c r="F3677" t="s">
        <v>14000</v>
      </c>
      <c r="H3677">
        <v>55.663702200000003</v>
      </c>
      <c r="I3677">
        <v>-129.0921534</v>
      </c>
      <c r="J3677" s="1" t="str">
        <f t="shared" si="597"/>
        <v>NGR bulk stream sediment</v>
      </c>
      <c r="K3677" s="1" t="str">
        <f t="shared" si="598"/>
        <v>&lt;177 micron (NGR)</v>
      </c>
      <c r="L3677">
        <v>61</v>
      </c>
      <c r="M3677" t="s">
        <v>87</v>
      </c>
      <c r="N3677">
        <v>1168</v>
      </c>
      <c r="O3677">
        <v>3</v>
      </c>
    </row>
    <row r="3678" spans="1:15" hidden="1" x14ac:dyDescent="0.3">
      <c r="A3678" t="s">
        <v>14001</v>
      </c>
      <c r="B3678" t="s">
        <v>14002</v>
      </c>
      <c r="C3678" s="1" t="str">
        <f t="shared" si="595"/>
        <v>21:0458</v>
      </c>
      <c r="D3678" s="1" t="str">
        <f t="shared" si="596"/>
        <v>21:0150</v>
      </c>
      <c r="E3678" t="s">
        <v>14003</v>
      </c>
      <c r="F3678" t="s">
        <v>14004</v>
      </c>
      <c r="H3678">
        <v>55.681569400000001</v>
      </c>
      <c r="I3678">
        <v>-129.1087551</v>
      </c>
      <c r="J3678" s="1" t="str">
        <f t="shared" si="597"/>
        <v>NGR bulk stream sediment</v>
      </c>
      <c r="K3678" s="1" t="str">
        <f t="shared" si="598"/>
        <v>&lt;177 micron (NGR)</v>
      </c>
      <c r="L3678">
        <v>61</v>
      </c>
      <c r="M3678" t="s">
        <v>92</v>
      </c>
      <c r="N3678">
        <v>1169</v>
      </c>
      <c r="O3678">
        <v>1</v>
      </c>
    </row>
    <row r="3679" spans="1:15" hidden="1" x14ac:dyDescent="0.3">
      <c r="A3679" t="s">
        <v>14005</v>
      </c>
      <c r="B3679" t="s">
        <v>14006</v>
      </c>
      <c r="C3679" s="1" t="str">
        <f t="shared" si="595"/>
        <v>21:0458</v>
      </c>
      <c r="D3679" s="1" t="str">
        <f t="shared" si="596"/>
        <v>21:0150</v>
      </c>
      <c r="E3679" t="s">
        <v>14007</v>
      </c>
      <c r="F3679" t="s">
        <v>14008</v>
      </c>
      <c r="H3679">
        <v>55.739283899999997</v>
      </c>
      <c r="I3679">
        <v>-129.0516437</v>
      </c>
      <c r="J3679" s="1" t="str">
        <f t="shared" si="597"/>
        <v>NGR bulk stream sediment</v>
      </c>
      <c r="K3679" s="1" t="str">
        <f t="shared" si="598"/>
        <v>&lt;177 micron (NGR)</v>
      </c>
      <c r="L3679">
        <v>61</v>
      </c>
      <c r="M3679" t="s">
        <v>97</v>
      </c>
      <c r="N3679">
        <v>1170</v>
      </c>
      <c r="O3679">
        <v>1</v>
      </c>
    </row>
    <row r="3680" spans="1:15" hidden="1" x14ac:dyDescent="0.3">
      <c r="A3680" t="s">
        <v>14009</v>
      </c>
      <c r="B3680" t="s">
        <v>14010</v>
      </c>
      <c r="C3680" s="1" t="str">
        <f t="shared" si="595"/>
        <v>21:0458</v>
      </c>
      <c r="D3680" s="1" t="str">
        <f t="shared" si="596"/>
        <v>21:0150</v>
      </c>
      <c r="E3680" t="s">
        <v>14011</v>
      </c>
      <c r="F3680" t="s">
        <v>14012</v>
      </c>
      <c r="H3680">
        <v>55.718699800000003</v>
      </c>
      <c r="I3680">
        <v>-129.0946209</v>
      </c>
      <c r="J3680" s="1" t="str">
        <f t="shared" si="597"/>
        <v>NGR bulk stream sediment</v>
      </c>
      <c r="K3680" s="1" t="str">
        <f t="shared" si="598"/>
        <v>&lt;177 micron (NGR)</v>
      </c>
      <c r="L3680">
        <v>61</v>
      </c>
      <c r="M3680" t="s">
        <v>102</v>
      </c>
      <c r="N3680">
        <v>1171</v>
      </c>
      <c r="O3680">
        <v>1</v>
      </c>
    </row>
    <row r="3681" spans="1:15" hidden="1" x14ac:dyDescent="0.3">
      <c r="A3681" t="s">
        <v>14013</v>
      </c>
      <c r="B3681" t="s">
        <v>14014</v>
      </c>
      <c r="C3681" s="1" t="str">
        <f t="shared" si="595"/>
        <v>21:0458</v>
      </c>
      <c r="D3681" s="1" t="str">
        <f t="shared" si="596"/>
        <v>21:0150</v>
      </c>
      <c r="E3681" t="s">
        <v>14015</v>
      </c>
      <c r="F3681" t="s">
        <v>14016</v>
      </c>
      <c r="H3681">
        <v>55.7170597</v>
      </c>
      <c r="I3681">
        <v>-129.08906139999999</v>
      </c>
      <c r="J3681" s="1" t="str">
        <f t="shared" si="597"/>
        <v>NGR bulk stream sediment</v>
      </c>
      <c r="K3681" s="1" t="str">
        <f t="shared" si="598"/>
        <v>&lt;177 micron (NGR)</v>
      </c>
      <c r="L3681">
        <v>61</v>
      </c>
      <c r="M3681" t="s">
        <v>107</v>
      </c>
      <c r="N3681">
        <v>1172</v>
      </c>
      <c r="O3681">
        <v>1</v>
      </c>
    </row>
    <row r="3682" spans="1:15" hidden="1" x14ac:dyDescent="0.3">
      <c r="A3682" t="s">
        <v>14017</v>
      </c>
      <c r="B3682" t="s">
        <v>14018</v>
      </c>
      <c r="C3682" s="1" t="str">
        <f t="shared" si="595"/>
        <v>21:0458</v>
      </c>
      <c r="D3682" s="1" t="str">
        <f t="shared" si="596"/>
        <v>21:0150</v>
      </c>
      <c r="E3682" t="s">
        <v>14019</v>
      </c>
      <c r="F3682" t="s">
        <v>14020</v>
      </c>
      <c r="H3682">
        <v>55.733171400000003</v>
      </c>
      <c r="I3682">
        <v>-129.0992933</v>
      </c>
      <c r="J3682" s="1" t="str">
        <f t="shared" si="597"/>
        <v>NGR bulk stream sediment</v>
      </c>
      <c r="K3682" s="1" t="str">
        <f t="shared" si="598"/>
        <v>&lt;177 micron (NGR)</v>
      </c>
      <c r="L3682">
        <v>61</v>
      </c>
      <c r="M3682" t="s">
        <v>112</v>
      </c>
      <c r="N3682">
        <v>1173</v>
      </c>
      <c r="O3682">
        <v>1</v>
      </c>
    </row>
    <row r="3683" spans="1:15" hidden="1" x14ac:dyDescent="0.3">
      <c r="A3683" t="s">
        <v>14021</v>
      </c>
      <c r="B3683" t="s">
        <v>14022</v>
      </c>
      <c r="C3683" s="1" t="str">
        <f t="shared" si="595"/>
        <v>21:0458</v>
      </c>
      <c r="D3683" s="1" t="str">
        <f t="shared" si="596"/>
        <v>21:0150</v>
      </c>
      <c r="E3683" t="s">
        <v>14023</v>
      </c>
      <c r="F3683" t="s">
        <v>14024</v>
      </c>
      <c r="H3683">
        <v>55.695838600000002</v>
      </c>
      <c r="I3683">
        <v>-129.0860491</v>
      </c>
      <c r="J3683" s="1" t="str">
        <f t="shared" si="597"/>
        <v>NGR bulk stream sediment</v>
      </c>
      <c r="K3683" s="1" t="str">
        <f t="shared" si="598"/>
        <v>&lt;177 micron (NGR)</v>
      </c>
      <c r="L3683">
        <v>61</v>
      </c>
      <c r="M3683" t="s">
        <v>24</v>
      </c>
      <c r="N3683">
        <v>1174</v>
      </c>
      <c r="O3683">
        <v>1</v>
      </c>
    </row>
    <row r="3684" spans="1:15" hidden="1" x14ac:dyDescent="0.3">
      <c r="A3684" t="s">
        <v>14025</v>
      </c>
      <c r="B3684" t="s">
        <v>14026</v>
      </c>
      <c r="C3684" s="1" t="str">
        <f t="shared" si="595"/>
        <v>21:0458</v>
      </c>
      <c r="D3684" s="1" t="str">
        <f t="shared" si="596"/>
        <v>21:0150</v>
      </c>
      <c r="E3684" t="s">
        <v>14023</v>
      </c>
      <c r="F3684" t="s">
        <v>14027</v>
      </c>
      <c r="H3684">
        <v>55.695838600000002</v>
      </c>
      <c r="I3684">
        <v>-129.0860491</v>
      </c>
      <c r="J3684" s="1" t="str">
        <f t="shared" si="597"/>
        <v>NGR bulk stream sediment</v>
      </c>
      <c r="K3684" s="1" t="str">
        <f t="shared" si="598"/>
        <v>&lt;177 micron (NGR)</v>
      </c>
      <c r="L3684">
        <v>61</v>
      </c>
      <c r="M3684" t="s">
        <v>28</v>
      </c>
      <c r="N3684">
        <v>1175</v>
      </c>
      <c r="O3684">
        <v>1</v>
      </c>
    </row>
    <row r="3685" spans="1:15" hidden="1" x14ac:dyDescent="0.3">
      <c r="A3685" t="s">
        <v>14028</v>
      </c>
      <c r="B3685" t="s">
        <v>14029</v>
      </c>
      <c r="C3685" s="1" t="str">
        <f t="shared" si="595"/>
        <v>21:0458</v>
      </c>
      <c r="D3685" s="1" t="str">
        <f t="shared" si="596"/>
        <v>21:0150</v>
      </c>
      <c r="E3685" t="s">
        <v>14030</v>
      </c>
      <c r="F3685" t="s">
        <v>14031</v>
      </c>
      <c r="H3685">
        <v>55.631553199999999</v>
      </c>
      <c r="I3685">
        <v>-129.26955760000001</v>
      </c>
      <c r="J3685" s="1" t="str">
        <f t="shared" si="597"/>
        <v>NGR bulk stream sediment</v>
      </c>
      <c r="K3685" s="1" t="str">
        <f t="shared" si="598"/>
        <v>&lt;177 micron (NGR)</v>
      </c>
      <c r="L3685">
        <v>62</v>
      </c>
      <c r="M3685" t="s">
        <v>725</v>
      </c>
      <c r="N3685">
        <v>1176</v>
      </c>
      <c r="O3685">
        <v>2</v>
      </c>
    </row>
    <row r="3686" spans="1:15" hidden="1" x14ac:dyDescent="0.3">
      <c r="A3686" t="s">
        <v>14032</v>
      </c>
      <c r="B3686" t="s">
        <v>14033</v>
      </c>
      <c r="C3686" s="1" t="str">
        <f t="shared" si="595"/>
        <v>21:0458</v>
      </c>
      <c r="D3686" s="1" t="str">
        <f t="shared" si="596"/>
        <v>21:0150</v>
      </c>
      <c r="E3686" t="s">
        <v>14034</v>
      </c>
      <c r="F3686" t="s">
        <v>14035</v>
      </c>
      <c r="H3686">
        <v>55.695367300000001</v>
      </c>
      <c r="I3686">
        <v>-129.09150450000001</v>
      </c>
      <c r="J3686" s="1" t="str">
        <f t="shared" si="597"/>
        <v>NGR bulk stream sediment</v>
      </c>
      <c r="K3686" s="1" t="str">
        <f t="shared" si="598"/>
        <v>&lt;177 micron (NGR)</v>
      </c>
      <c r="L3686">
        <v>62</v>
      </c>
      <c r="M3686" t="s">
        <v>38</v>
      </c>
      <c r="N3686">
        <v>1177</v>
      </c>
      <c r="O3686">
        <v>1</v>
      </c>
    </row>
    <row r="3687" spans="1:15" hidden="1" x14ac:dyDescent="0.3">
      <c r="A3687" t="s">
        <v>14036</v>
      </c>
      <c r="B3687" t="s">
        <v>14037</v>
      </c>
      <c r="C3687" s="1" t="str">
        <f t="shared" si="595"/>
        <v>21:0458</v>
      </c>
      <c r="D3687" s="1" t="str">
        <f t="shared" si="596"/>
        <v>21:0150</v>
      </c>
      <c r="E3687" t="s">
        <v>14038</v>
      </c>
      <c r="F3687" t="s">
        <v>14039</v>
      </c>
      <c r="H3687">
        <v>55.658228100000002</v>
      </c>
      <c r="I3687">
        <v>-129.01687469999999</v>
      </c>
      <c r="J3687" s="1" t="str">
        <f t="shared" si="597"/>
        <v>NGR bulk stream sediment</v>
      </c>
      <c r="K3687" s="1" t="str">
        <f t="shared" si="598"/>
        <v>&lt;177 micron (NGR)</v>
      </c>
      <c r="L3687">
        <v>62</v>
      </c>
      <c r="M3687" t="s">
        <v>43</v>
      </c>
      <c r="N3687">
        <v>1178</v>
      </c>
      <c r="O3687">
        <v>1</v>
      </c>
    </row>
    <row r="3688" spans="1:15" hidden="1" x14ac:dyDescent="0.3">
      <c r="A3688" t="s">
        <v>14040</v>
      </c>
      <c r="B3688" t="s">
        <v>14041</v>
      </c>
      <c r="C3688" s="1" t="str">
        <f t="shared" si="595"/>
        <v>21:0458</v>
      </c>
      <c r="D3688" s="1" t="str">
        <f t="shared" si="596"/>
        <v>21:0150</v>
      </c>
      <c r="E3688" t="s">
        <v>14042</v>
      </c>
      <c r="F3688" t="s">
        <v>14043</v>
      </c>
      <c r="H3688">
        <v>55.701230799999998</v>
      </c>
      <c r="I3688">
        <v>-129.02492119999999</v>
      </c>
      <c r="J3688" s="1" t="str">
        <f t="shared" si="597"/>
        <v>NGR bulk stream sediment</v>
      </c>
      <c r="K3688" s="1" t="str">
        <f t="shared" si="598"/>
        <v>&lt;177 micron (NGR)</v>
      </c>
      <c r="L3688">
        <v>62</v>
      </c>
      <c r="M3688" t="s">
        <v>48</v>
      </c>
      <c r="N3688">
        <v>1179</v>
      </c>
      <c r="O3688">
        <v>1</v>
      </c>
    </row>
    <row r="3689" spans="1:15" hidden="1" x14ac:dyDescent="0.3">
      <c r="A3689" t="s">
        <v>14044</v>
      </c>
      <c r="B3689" t="s">
        <v>14045</v>
      </c>
      <c r="C3689" s="1" t="str">
        <f t="shared" si="595"/>
        <v>21:0458</v>
      </c>
      <c r="D3689" s="1" t="str">
        <f t="shared" si="596"/>
        <v>21:0150</v>
      </c>
      <c r="E3689" t="s">
        <v>14046</v>
      </c>
      <c r="F3689" t="s">
        <v>14047</v>
      </c>
      <c r="H3689">
        <v>55.628830399999998</v>
      </c>
      <c r="I3689">
        <v>-129.29322429999999</v>
      </c>
      <c r="J3689" s="1" t="str">
        <f t="shared" si="597"/>
        <v>NGR bulk stream sediment</v>
      </c>
      <c r="K3689" s="1" t="str">
        <f t="shared" si="598"/>
        <v>&lt;177 micron (NGR)</v>
      </c>
      <c r="L3689">
        <v>62</v>
      </c>
      <c r="M3689" t="s">
        <v>53</v>
      </c>
      <c r="N3689">
        <v>1180</v>
      </c>
      <c r="O3689">
        <v>2</v>
      </c>
    </row>
    <row r="3690" spans="1:15" hidden="1" x14ac:dyDescent="0.3">
      <c r="A3690" t="s">
        <v>14048</v>
      </c>
      <c r="B3690" t="s">
        <v>14049</v>
      </c>
      <c r="C3690" s="1" t="str">
        <f t="shared" si="595"/>
        <v>21:0458</v>
      </c>
      <c r="D3690" s="1" t="str">
        <f t="shared" si="596"/>
        <v>21:0150</v>
      </c>
      <c r="E3690" t="s">
        <v>14050</v>
      </c>
      <c r="F3690" t="s">
        <v>14051</v>
      </c>
      <c r="H3690">
        <v>55.633332699999997</v>
      </c>
      <c r="I3690">
        <v>-129.26534520000001</v>
      </c>
      <c r="J3690" s="1" t="str">
        <f t="shared" si="597"/>
        <v>NGR bulk stream sediment</v>
      </c>
      <c r="K3690" s="1" t="str">
        <f t="shared" si="598"/>
        <v>&lt;177 micron (NGR)</v>
      </c>
      <c r="L3690">
        <v>62</v>
      </c>
      <c r="M3690" t="s">
        <v>58</v>
      </c>
      <c r="N3690">
        <v>1181</v>
      </c>
      <c r="O3690">
        <v>2</v>
      </c>
    </row>
    <row r="3691" spans="1:15" hidden="1" x14ac:dyDescent="0.3">
      <c r="A3691" t="s">
        <v>14052</v>
      </c>
      <c r="B3691" t="s">
        <v>14053</v>
      </c>
      <c r="C3691" s="1" t="str">
        <f t="shared" si="595"/>
        <v>21:0458</v>
      </c>
      <c r="D3691" s="1" t="str">
        <f t="shared" si="596"/>
        <v>21:0150</v>
      </c>
      <c r="E3691" t="s">
        <v>14030</v>
      </c>
      <c r="F3691" t="s">
        <v>14054</v>
      </c>
      <c r="H3691">
        <v>55.631553199999999</v>
      </c>
      <c r="I3691">
        <v>-129.26955760000001</v>
      </c>
      <c r="J3691" s="1" t="str">
        <f t="shared" si="597"/>
        <v>NGR bulk stream sediment</v>
      </c>
      <c r="K3691" s="1" t="str">
        <f t="shared" si="598"/>
        <v>&lt;177 micron (NGR)</v>
      </c>
      <c r="L3691">
        <v>62</v>
      </c>
      <c r="M3691" t="s">
        <v>733</v>
      </c>
      <c r="N3691">
        <v>1182</v>
      </c>
      <c r="O3691">
        <v>2</v>
      </c>
    </row>
    <row r="3692" spans="1:15" hidden="1" x14ac:dyDescent="0.3">
      <c r="A3692" t="s">
        <v>14055</v>
      </c>
      <c r="B3692" t="s">
        <v>14056</v>
      </c>
      <c r="C3692" s="1" t="str">
        <f t="shared" si="595"/>
        <v>21:0458</v>
      </c>
      <c r="D3692" s="1" t="str">
        <f t="shared" si="596"/>
        <v>21:0150</v>
      </c>
      <c r="E3692" t="s">
        <v>14030</v>
      </c>
      <c r="F3692" t="s">
        <v>14057</v>
      </c>
      <c r="H3692">
        <v>55.631553199999999</v>
      </c>
      <c r="I3692">
        <v>-129.26955760000001</v>
      </c>
      <c r="J3692" s="1" t="str">
        <f t="shared" si="597"/>
        <v>NGR bulk stream sediment</v>
      </c>
      <c r="K3692" s="1" t="str">
        <f t="shared" si="598"/>
        <v>&lt;177 micron (NGR)</v>
      </c>
      <c r="L3692">
        <v>62</v>
      </c>
      <c r="M3692" t="s">
        <v>729</v>
      </c>
      <c r="N3692">
        <v>1183</v>
      </c>
      <c r="O3692">
        <v>2</v>
      </c>
    </row>
    <row r="3693" spans="1:15" hidden="1" x14ac:dyDescent="0.3">
      <c r="A3693" t="s">
        <v>14058</v>
      </c>
      <c r="B3693" t="s">
        <v>14059</v>
      </c>
      <c r="C3693" s="1" t="str">
        <f t="shared" si="595"/>
        <v>21:0458</v>
      </c>
      <c r="D3693" s="1" t="str">
        <f t="shared" si="596"/>
        <v>21:0150</v>
      </c>
      <c r="E3693" t="s">
        <v>14060</v>
      </c>
      <c r="F3693" t="s">
        <v>14061</v>
      </c>
      <c r="H3693">
        <v>55.6079966</v>
      </c>
      <c r="I3693">
        <v>-129.2356829</v>
      </c>
      <c r="J3693" s="1" t="str">
        <f t="shared" si="597"/>
        <v>NGR bulk stream sediment</v>
      </c>
      <c r="K3693" s="1" t="str">
        <f t="shared" si="598"/>
        <v>&lt;177 micron (NGR)</v>
      </c>
      <c r="L3693">
        <v>62</v>
      </c>
      <c r="M3693" t="s">
        <v>63</v>
      </c>
      <c r="N3693">
        <v>1184</v>
      </c>
      <c r="O3693">
        <v>2</v>
      </c>
    </row>
    <row r="3694" spans="1:15" hidden="1" x14ac:dyDescent="0.3">
      <c r="A3694" t="s">
        <v>14062</v>
      </c>
      <c r="B3694" t="s">
        <v>14063</v>
      </c>
      <c r="C3694" s="1" t="str">
        <f t="shared" si="595"/>
        <v>21:0458</v>
      </c>
      <c r="D3694" s="1" t="str">
        <f t="shared" si="596"/>
        <v>21:0150</v>
      </c>
      <c r="E3694" t="s">
        <v>14064</v>
      </c>
      <c r="F3694" t="s">
        <v>14065</v>
      </c>
      <c r="H3694">
        <v>55.609495299999999</v>
      </c>
      <c r="I3694">
        <v>-129.23218589999999</v>
      </c>
      <c r="J3694" s="1" t="str">
        <f t="shared" si="597"/>
        <v>NGR bulk stream sediment</v>
      </c>
      <c r="K3694" s="1" t="str">
        <f t="shared" si="598"/>
        <v>&lt;177 micron (NGR)</v>
      </c>
      <c r="L3694">
        <v>62</v>
      </c>
      <c r="M3694" t="s">
        <v>68</v>
      </c>
      <c r="N3694">
        <v>1185</v>
      </c>
      <c r="O3694">
        <v>1</v>
      </c>
    </row>
    <row r="3695" spans="1:15" hidden="1" x14ac:dyDescent="0.3">
      <c r="A3695" t="s">
        <v>14066</v>
      </c>
      <c r="B3695" t="s">
        <v>14067</v>
      </c>
      <c r="C3695" s="1" t="str">
        <f t="shared" si="595"/>
        <v>21:0458</v>
      </c>
      <c r="D3695" s="1" t="str">
        <f t="shared" si="596"/>
        <v>21:0150</v>
      </c>
      <c r="E3695" t="s">
        <v>14068</v>
      </c>
      <c r="F3695" t="s">
        <v>14069</v>
      </c>
      <c r="H3695">
        <v>55.602887699999997</v>
      </c>
      <c r="I3695">
        <v>-129.22868080000001</v>
      </c>
      <c r="J3695" s="1" t="str">
        <f t="shared" si="597"/>
        <v>NGR bulk stream sediment</v>
      </c>
      <c r="K3695" s="1" t="str">
        <f t="shared" si="598"/>
        <v>&lt;177 micron (NGR)</v>
      </c>
      <c r="L3695">
        <v>62</v>
      </c>
      <c r="M3695" t="s">
        <v>77</v>
      </c>
      <c r="N3695">
        <v>1186</v>
      </c>
      <c r="O3695">
        <v>2</v>
      </c>
    </row>
    <row r="3696" spans="1:15" hidden="1" x14ac:dyDescent="0.3">
      <c r="A3696" t="s">
        <v>14070</v>
      </c>
      <c r="B3696" t="s">
        <v>14071</v>
      </c>
      <c r="C3696" s="1" t="str">
        <f t="shared" si="595"/>
        <v>21:0458</v>
      </c>
      <c r="D3696" s="1" t="str">
        <f t="shared" si="596"/>
        <v>21:0150</v>
      </c>
      <c r="E3696" t="s">
        <v>14072</v>
      </c>
      <c r="F3696" t="s">
        <v>14073</v>
      </c>
      <c r="H3696">
        <v>55.604124200000001</v>
      </c>
      <c r="I3696">
        <v>-129.23524309999999</v>
      </c>
      <c r="J3696" s="1" t="str">
        <f t="shared" si="597"/>
        <v>NGR bulk stream sediment</v>
      </c>
      <c r="K3696" s="1" t="str">
        <f t="shared" si="598"/>
        <v>&lt;177 micron (NGR)</v>
      </c>
      <c r="L3696">
        <v>62</v>
      </c>
      <c r="M3696" t="s">
        <v>82</v>
      </c>
      <c r="N3696">
        <v>1187</v>
      </c>
      <c r="O3696">
        <v>2</v>
      </c>
    </row>
    <row r="3697" spans="1:15" hidden="1" x14ac:dyDescent="0.3">
      <c r="A3697" t="s">
        <v>14074</v>
      </c>
      <c r="B3697" t="s">
        <v>14075</v>
      </c>
      <c r="C3697" s="1" t="str">
        <f t="shared" si="595"/>
        <v>21:0458</v>
      </c>
      <c r="D3697" s="1" t="str">
        <f t="shared" si="596"/>
        <v>21:0150</v>
      </c>
      <c r="E3697" t="s">
        <v>14076</v>
      </c>
      <c r="F3697" t="s">
        <v>14077</v>
      </c>
      <c r="H3697">
        <v>55.604900200000003</v>
      </c>
      <c r="I3697">
        <v>-129.20936599999999</v>
      </c>
      <c r="J3697" s="1" t="str">
        <f t="shared" si="597"/>
        <v>NGR bulk stream sediment</v>
      </c>
      <c r="K3697" s="1" t="str">
        <f t="shared" si="598"/>
        <v>&lt;177 micron (NGR)</v>
      </c>
      <c r="L3697">
        <v>62</v>
      </c>
      <c r="M3697" t="s">
        <v>87</v>
      </c>
      <c r="N3697">
        <v>1188</v>
      </c>
      <c r="O3697">
        <v>1</v>
      </c>
    </row>
    <row r="3698" spans="1:15" hidden="1" x14ac:dyDescent="0.3">
      <c r="A3698" t="s">
        <v>14078</v>
      </c>
      <c r="B3698" t="s">
        <v>14079</v>
      </c>
      <c r="C3698" s="1" t="str">
        <f t="shared" si="595"/>
        <v>21:0458</v>
      </c>
      <c r="D3698" s="1" t="str">
        <f t="shared" si="596"/>
        <v>21:0150</v>
      </c>
      <c r="E3698" t="s">
        <v>14080</v>
      </c>
      <c r="F3698" t="s">
        <v>14081</v>
      </c>
      <c r="H3698">
        <v>55.597048000000001</v>
      </c>
      <c r="I3698">
        <v>-129.18642310000001</v>
      </c>
      <c r="J3698" s="1" t="str">
        <f t="shared" si="597"/>
        <v>NGR bulk stream sediment</v>
      </c>
      <c r="K3698" s="1" t="str">
        <f t="shared" si="598"/>
        <v>&lt;177 micron (NGR)</v>
      </c>
      <c r="L3698">
        <v>62</v>
      </c>
      <c r="M3698" t="s">
        <v>92</v>
      </c>
      <c r="N3698">
        <v>1189</v>
      </c>
      <c r="O3698">
        <v>1</v>
      </c>
    </row>
    <row r="3699" spans="1:15" hidden="1" x14ac:dyDescent="0.3">
      <c r="A3699" t="s">
        <v>14082</v>
      </c>
      <c r="B3699" t="s">
        <v>14083</v>
      </c>
      <c r="C3699" s="1" t="str">
        <f t="shared" si="595"/>
        <v>21:0458</v>
      </c>
      <c r="D3699" s="1" t="str">
        <f t="shared" si="596"/>
        <v>21:0150</v>
      </c>
      <c r="E3699" t="s">
        <v>14084</v>
      </c>
      <c r="F3699" t="s">
        <v>14085</v>
      </c>
      <c r="H3699">
        <v>55.593211799999999</v>
      </c>
      <c r="I3699">
        <v>-129.1913988</v>
      </c>
      <c r="J3699" s="1" t="str">
        <f t="shared" si="597"/>
        <v>NGR bulk stream sediment</v>
      </c>
      <c r="K3699" s="1" t="str">
        <f t="shared" si="598"/>
        <v>&lt;177 micron (NGR)</v>
      </c>
      <c r="L3699">
        <v>62</v>
      </c>
      <c r="M3699" t="s">
        <v>97</v>
      </c>
      <c r="N3699">
        <v>1190</v>
      </c>
      <c r="O3699">
        <v>1</v>
      </c>
    </row>
    <row r="3700" spans="1:15" hidden="1" x14ac:dyDescent="0.3">
      <c r="A3700" t="s">
        <v>14086</v>
      </c>
      <c r="B3700" t="s">
        <v>14087</v>
      </c>
      <c r="C3700" s="1" t="str">
        <f t="shared" si="595"/>
        <v>21:0458</v>
      </c>
      <c r="D3700" s="1" t="str">
        <f t="shared" si="596"/>
        <v>21:0150</v>
      </c>
      <c r="E3700" t="s">
        <v>14088</v>
      </c>
      <c r="F3700" t="s">
        <v>14089</v>
      </c>
      <c r="H3700">
        <v>55.518375800000001</v>
      </c>
      <c r="I3700">
        <v>-129.1825346</v>
      </c>
      <c r="J3700" s="1" t="str">
        <f t="shared" si="597"/>
        <v>NGR bulk stream sediment</v>
      </c>
      <c r="K3700" s="1" t="str">
        <f t="shared" si="598"/>
        <v>&lt;177 micron (NGR)</v>
      </c>
      <c r="L3700">
        <v>62</v>
      </c>
      <c r="M3700" t="s">
        <v>102</v>
      </c>
      <c r="N3700">
        <v>1191</v>
      </c>
      <c r="O3700">
        <v>1</v>
      </c>
    </row>
    <row r="3701" spans="1:15" hidden="1" x14ac:dyDescent="0.3">
      <c r="A3701" t="s">
        <v>14090</v>
      </c>
      <c r="B3701" t="s">
        <v>14091</v>
      </c>
      <c r="C3701" s="1" t="str">
        <f t="shared" si="595"/>
        <v>21:0458</v>
      </c>
      <c r="D3701" s="1" t="str">
        <f t="shared" si="596"/>
        <v>21:0150</v>
      </c>
      <c r="E3701" t="s">
        <v>14092</v>
      </c>
      <c r="F3701" t="s">
        <v>14093</v>
      </c>
      <c r="H3701">
        <v>55.5210705</v>
      </c>
      <c r="I3701">
        <v>-129.17752909999999</v>
      </c>
      <c r="J3701" s="1" t="str">
        <f t="shared" si="597"/>
        <v>NGR bulk stream sediment</v>
      </c>
      <c r="K3701" s="1" t="str">
        <f t="shared" si="598"/>
        <v>&lt;177 micron (NGR)</v>
      </c>
      <c r="L3701">
        <v>62</v>
      </c>
      <c r="M3701" t="s">
        <v>107</v>
      </c>
      <c r="N3701">
        <v>1192</v>
      </c>
      <c r="O3701">
        <v>2</v>
      </c>
    </row>
    <row r="3702" spans="1:15" hidden="1" x14ac:dyDescent="0.3">
      <c r="A3702" t="s">
        <v>14094</v>
      </c>
      <c r="B3702" t="s">
        <v>14095</v>
      </c>
      <c r="C3702" s="1" t="str">
        <f t="shared" si="595"/>
        <v>21:0458</v>
      </c>
      <c r="D3702" s="1" t="str">
        <f t="shared" si="596"/>
        <v>21:0150</v>
      </c>
      <c r="E3702" t="s">
        <v>14096</v>
      </c>
      <c r="F3702" t="s">
        <v>14097</v>
      </c>
      <c r="H3702">
        <v>55.543795600000003</v>
      </c>
      <c r="I3702">
        <v>-129.17305020000001</v>
      </c>
      <c r="J3702" s="1" t="str">
        <f t="shared" si="597"/>
        <v>NGR bulk stream sediment</v>
      </c>
      <c r="K3702" s="1" t="str">
        <f t="shared" si="598"/>
        <v>&lt;177 micron (NGR)</v>
      </c>
      <c r="L3702">
        <v>62</v>
      </c>
      <c r="M3702" t="s">
        <v>112</v>
      </c>
      <c r="N3702">
        <v>1193</v>
      </c>
      <c r="O3702">
        <v>1</v>
      </c>
    </row>
    <row r="3703" spans="1:15" hidden="1" x14ac:dyDescent="0.3">
      <c r="A3703" t="s">
        <v>14098</v>
      </c>
      <c r="B3703" t="s">
        <v>14099</v>
      </c>
      <c r="C3703" s="1" t="str">
        <f t="shared" si="595"/>
        <v>21:0458</v>
      </c>
      <c r="D3703" s="1" t="str">
        <f t="shared" si="596"/>
        <v>21:0150</v>
      </c>
      <c r="E3703" t="s">
        <v>14100</v>
      </c>
      <c r="F3703" t="s">
        <v>14101</v>
      </c>
      <c r="H3703">
        <v>55.554803399999997</v>
      </c>
      <c r="I3703">
        <v>-129.19107639999999</v>
      </c>
      <c r="J3703" s="1" t="str">
        <f t="shared" si="597"/>
        <v>NGR bulk stream sediment</v>
      </c>
      <c r="K3703" s="1" t="str">
        <f t="shared" si="598"/>
        <v>&lt;177 micron (NGR)</v>
      </c>
      <c r="L3703">
        <v>62</v>
      </c>
      <c r="M3703" t="s">
        <v>800</v>
      </c>
      <c r="N3703">
        <v>1194</v>
      </c>
      <c r="O3703">
        <v>1</v>
      </c>
    </row>
    <row r="3704" spans="1:15" hidden="1" x14ac:dyDescent="0.3">
      <c r="A3704" t="s">
        <v>14102</v>
      </c>
      <c r="B3704" t="s">
        <v>14103</v>
      </c>
      <c r="C3704" s="1" t="str">
        <f t="shared" si="595"/>
        <v>21:0458</v>
      </c>
      <c r="D3704" s="1" t="str">
        <f>HYPERLINK("https://geochem.nrcan.gc.ca/cdogs/content/svy/svy_e.htm", "")</f>
        <v/>
      </c>
      <c r="G3704" s="1" t="str">
        <f>HYPERLINK("https://geochem.nrcan.gc.ca/cdogs/content/cr_/cr_00120_e.htm", "120")</f>
        <v>120</v>
      </c>
      <c r="J3704" t="s">
        <v>31</v>
      </c>
      <c r="K3704" t="s">
        <v>32</v>
      </c>
      <c r="L3704">
        <v>62</v>
      </c>
      <c r="M3704" t="s">
        <v>33</v>
      </c>
      <c r="N3704">
        <v>1195</v>
      </c>
      <c r="O3704">
        <v>3</v>
      </c>
    </row>
    <row r="3705" spans="1:15" hidden="1" x14ac:dyDescent="0.3">
      <c r="A3705" t="s">
        <v>14104</v>
      </c>
      <c r="B3705" t="s">
        <v>14105</v>
      </c>
      <c r="C3705" s="1" t="str">
        <f t="shared" si="595"/>
        <v>21:0458</v>
      </c>
      <c r="D3705" s="1" t="str">
        <f t="shared" ref="D3705:D3721" si="599">HYPERLINK("https://geochem.nrcan.gc.ca/cdogs/content/svy/svy210150_e.htm", "21:0150")</f>
        <v>21:0150</v>
      </c>
      <c r="E3705" t="s">
        <v>14106</v>
      </c>
      <c r="F3705" t="s">
        <v>14107</v>
      </c>
      <c r="H3705">
        <v>55.582869600000002</v>
      </c>
      <c r="I3705">
        <v>-129.12355919999999</v>
      </c>
      <c r="J3705" s="1" t="str">
        <f t="shared" ref="J3705:J3721" si="600">HYPERLINK("https://geochem.nrcan.gc.ca/cdogs/content/kwd/kwd020030_e.htm", "NGR bulk stream sediment")</f>
        <v>NGR bulk stream sediment</v>
      </c>
      <c r="K3705" s="1" t="str">
        <f t="shared" ref="K3705:K3721" si="601">HYPERLINK("https://geochem.nrcan.gc.ca/cdogs/content/kwd/kwd080006_e.htm", "&lt;177 micron (NGR)")</f>
        <v>&lt;177 micron (NGR)</v>
      </c>
      <c r="L3705">
        <v>63</v>
      </c>
      <c r="M3705" t="s">
        <v>19</v>
      </c>
      <c r="N3705">
        <v>1196</v>
      </c>
      <c r="O3705">
        <v>1</v>
      </c>
    </row>
    <row r="3706" spans="1:15" hidden="1" x14ac:dyDescent="0.3">
      <c r="A3706" t="s">
        <v>14108</v>
      </c>
      <c r="B3706" t="s">
        <v>14109</v>
      </c>
      <c r="C3706" s="1" t="str">
        <f t="shared" si="595"/>
        <v>21:0458</v>
      </c>
      <c r="D3706" s="1" t="str">
        <f t="shared" si="599"/>
        <v>21:0150</v>
      </c>
      <c r="E3706" t="s">
        <v>14110</v>
      </c>
      <c r="F3706" t="s">
        <v>14111</v>
      </c>
      <c r="H3706">
        <v>55.5525023</v>
      </c>
      <c r="I3706">
        <v>-129.19687970000001</v>
      </c>
      <c r="J3706" s="1" t="str">
        <f t="shared" si="600"/>
        <v>NGR bulk stream sediment</v>
      </c>
      <c r="K3706" s="1" t="str">
        <f t="shared" si="601"/>
        <v>&lt;177 micron (NGR)</v>
      </c>
      <c r="L3706">
        <v>63</v>
      </c>
      <c r="M3706" t="s">
        <v>38</v>
      </c>
      <c r="N3706">
        <v>1197</v>
      </c>
      <c r="O3706">
        <v>1</v>
      </c>
    </row>
    <row r="3707" spans="1:15" hidden="1" x14ac:dyDescent="0.3">
      <c r="A3707" t="s">
        <v>14112</v>
      </c>
      <c r="B3707" t="s">
        <v>14113</v>
      </c>
      <c r="C3707" s="1" t="str">
        <f t="shared" si="595"/>
        <v>21:0458</v>
      </c>
      <c r="D3707" s="1" t="str">
        <f t="shared" si="599"/>
        <v>21:0150</v>
      </c>
      <c r="E3707" t="s">
        <v>14114</v>
      </c>
      <c r="F3707" t="s">
        <v>14115</v>
      </c>
      <c r="H3707">
        <v>55.566519999999997</v>
      </c>
      <c r="I3707">
        <v>-129.20307679999999</v>
      </c>
      <c r="J3707" s="1" t="str">
        <f t="shared" si="600"/>
        <v>NGR bulk stream sediment</v>
      </c>
      <c r="K3707" s="1" t="str">
        <f t="shared" si="601"/>
        <v>&lt;177 micron (NGR)</v>
      </c>
      <c r="L3707">
        <v>63</v>
      </c>
      <c r="M3707" t="s">
        <v>43</v>
      </c>
      <c r="N3707">
        <v>1198</v>
      </c>
      <c r="O3707">
        <v>2</v>
      </c>
    </row>
    <row r="3708" spans="1:15" hidden="1" x14ac:dyDescent="0.3">
      <c r="A3708" t="s">
        <v>14116</v>
      </c>
      <c r="B3708" t="s">
        <v>14117</v>
      </c>
      <c r="C3708" s="1" t="str">
        <f t="shared" si="595"/>
        <v>21:0458</v>
      </c>
      <c r="D3708" s="1" t="str">
        <f t="shared" si="599"/>
        <v>21:0150</v>
      </c>
      <c r="E3708" t="s">
        <v>14118</v>
      </c>
      <c r="F3708" t="s">
        <v>14119</v>
      </c>
      <c r="H3708">
        <v>55.576143899999998</v>
      </c>
      <c r="I3708">
        <v>-129.20872900000001</v>
      </c>
      <c r="J3708" s="1" t="str">
        <f t="shared" si="600"/>
        <v>NGR bulk stream sediment</v>
      </c>
      <c r="K3708" s="1" t="str">
        <f t="shared" si="601"/>
        <v>&lt;177 micron (NGR)</v>
      </c>
      <c r="L3708">
        <v>63</v>
      </c>
      <c r="M3708" t="s">
        <v>48</v>
      </c>
      <c r="N3708">
        <v>1199</v>
      </c>
      <c r="O3708">
        <v>1</v>
      </c>
    </row>
    <row r="3709" spans="1:15" hidden="1" x14ac:dyDescent="0.3">
      <c r="A3709" t="s">
        <v>14120</v>
      </c>
      <c r="B3709" t="s">
        <v>14121</v>
      </c>
      <c r="C3709" s="1" t="str">
        <f t="shared" si="595"/>
        <v>21:0458</v>
      </c>
      <c r="D3709" s="1" t="str">
        <f t="shared" si="599"/>
        <v>21:0150</v>
      </c>
      <c r="E3709" t="s">
        <v>14122</v>
      </c>
      <c r="F3709" t="s">
        <v>14123</v>
      </c>
      <c r="H3709">
        <v>55.5706609</v>
      </c>
      <c r="I3709">
        <v>-129.17635490000001</v>
      </c>
      <c r="J3709" s="1" t="str">
        <f t="shared" si="600"/>
        <v>NGR bulk stream sediment</v>
      </c>
      <c r="K3709" s="1" t="str">
        <f t="shared" si="601"/>
        <v>&lt;177 micron (NGR)</v>
      </c>
      <c r="L3709">
        <v>63</v>
      </c>
      <c r="M3709" t="s">
        <v>53</v>
      </c>
      <c r="N3709">
        <v>1200</v>
      </c>
      <c r="O3709">
        <v>1</v>
      </c>
    </row>
    <row r="3710" spans="1:15" hidden="1" x14ac:dyDescent="0.3">
      <c r="A3710" t="s">
        <v>14124</v>
      </c>
      <c r="B3710" t="s">
        <v>14125</v>
      </c>
      <c r="C3710" s="1" t="str">
        <f t="shared" si="595"/>
        <v>21:0458</v>
      </c>
      <c r="D3710" s="1" t="str">
        <f t="shared" si="599"/>
        <v>21:0150</v>
      </c>
      <c r="E3710" t="s">
        <v>14126</v>
      </c>
      <c r="F3710" t="s">
        <v>14127</v>
      </c>
      <c r="H3710">
        <v>55.573040399999996</v>
      </c>
      <c r="I3710">
        <v>-129.16531610000001</v>
      </c>
      <c r="J3710" s="1" t="str">
        <f t="shared" si="600"/>
        <v>NGR bulk stream sediment</v>
      </c>
      <c r="K3710" s="1" t="str">
        <f t="shared" si="601"/>
        <v>&lt;177 micron (NGR)</v>
      </c>
      <c r="L3710">
        <v>63</v>
      </c>
      <c r="M3710" t="s">
        <v>58</v>
      </c>
      <c r="N3710">
        <v>1201</v>
      </c>
      <c r="O3710">
        <v>1</v>
      </c>
    </row>
    <row r="3711" spans="1:15" hidden="1" x14ac:dyDescent="0.3">
      <c r="A3711" t="s">
        <v>14128</v>
      </c>
      <c r="B3711" t="s">
        <v>14129</v>
      </c>
      <c r="C3711" s="1" t="str">
        <f t="shared" si="595"/>
        <v>21:0458</v>
      </c>
      <c r="D3711" s="1" t="str">
        <f t="shared" si="599"/>
        <v>21:0150</v>
      </c>
      <c r="E3711" t="s">
        <v>14130</v>
      </c>
      <c r="F3711" t="s">
        <v>14131</v>
      </c>
      <c r="H3711">
        <v>55.609148300000001</v>
      </c>
      <c r="I3711">
        <v>-129.1518126</v>
      </c>
      <c r="J3711" s="1" t="str">
        <f t="shared" si="600"/>
        <v>NGR bulk stream sediment</v>
      </c>
      <c r="K3711" s="1" t="str">
        <f t="shared" si="601"/>
        <v>&lt;177 micron (NGR)</v>
      </c>
      <c r="L3711">
        <v>63</v>
      </c>
      <c r="M3711" t="s">
        <v>63</v>
      </c>
      <c r="N3711">
        <v>1202</v>
      </c>
      <c r="O3711">
        <v>2</v>
      </c>
    </row>
    <row r="3712" spans="1:15" hidden="1" x14ac:dyDescent="0.3">
      <c r="A3712" t="s">
        <v>14132</v>
      </c>
      <c r="B3712" t="s">
        <v>14133</v>
      </c>
      <c r="C3712" s="1" t="str">
        <f t="shared" si="595"/>
        <v>21:0458</v>
      </c>
      <c r="D3712" s="1" t="str">
        <f t="shared" si="599"/>
        <v>21:0150</v>
      </c>
      <c r="E3712" t="s">
        <v>14134</v>
      </c>
      <c r="F3712" t="s">
        <v>14135</v>
      </c>
      <c r="H3712">
        <v>55.5909312</v>
      </c>
      <c r="I3712">
        <v>-129.13873820000001</v>
      </c>
      <c r="J3712" s="1" t="str">
        <f t="shared" si="600"/>
        <v>NGR bulk stream sediment</v>
      </c>
      <c r="K3712" s="1" t="str">
        <f t="shared" si="601"/>
        <v>&lt;177 micron (NGR)</v>
      </c>
      <c r="L3712">
        <v>63</v>
      </c>
      <c r="M3712" t="s">
        <v>24</v>
      </c>
      <c r="N3712">
        <v>1203</v>
      </c>
      <c r="O3712">
        <v>2</v>
      </c>
    </row>
    <row r="3713" spans="1:15" hidden="1" x14ac:dyDescent="0.3">
      <c r="A3713" t="s">
        <v>14136</v>
      </c>
      <c r="B3713" t="s">
        <v>14137</v>
      </c>
      <c r="C3713" s="1" t="str">
        <f t="shared" si="595"/>
        <v>21:0458</v>
      </c>
      <c r="D3713" s="1" t="str">
        <f t="shared" si="599"/>
        <v>21:0150</v>
      </c>
      <c r="E3713" t="s">
        <v>14134</v>
      </c>
      <c r="F3713" t="s">
        <v>14138</v>
      </c>
      <c r="H3713">
        <v>55.5909312</v>
      </c>
      <c r="I3713">
        <v>-129.13873820000001</v>
      </c>
      <c r="J3713" s="1" t="str">
        <f t="shared" si="600"/>
        <v>NGR bulk stream sediment</v>
      </c>
      <c r="K3713" s="1" t="str">
        <f t="shared" si="601"/>
        <v>&lt;177 micron (NGR)</v>
      </c>
      <c r="L3713">
        <v>63</v>
      </c>
      <c r="M3713" t="s">
        <v>28</v>
      </c>
      <c r="N3713">
        <v>1204</v>
      </c>
      <c r="O3713">
        <v>2</v>
      </c>
    </row>
    <row r="3714" spans="1:15" hidden="1" x14ac:dyDescent="0.3">
      <c r="A3714" t="s">
        <v>14139</v>
      </c>
      <c r="B3714" t="s">
        <v>14140</v>
      </c>
      <c r="C3714" s="1" t="str">
        <f t="shared" si="595"/>
        <v>21:0458</v>
      </c>
      <c r="D3714" s="1" t="str">
        <f t="shared" si="599"/>
        <v>21:0150</v>
      </c>
      <c r="E3714" t="s">
        <v>14106</v>
      </c>
      <c r="F3714" t="s">
        <v>14141</v>
      </c>
      <c r="H3714">
        <v>55.582869600000002</v>
      </c>
      <c r="I3714">
        <v>-129.12355919999999</v>
      </c>
      <c r="J3714" s="1" t="str">
        <f t="shared" si="600"/>
        <v>NGR bulk stream sediment</v>
      </c>
      <c r="K3714" s="1" t="str">
        <f t="shared" si="601"/>
        <v>&lt;177 micron (NGR)</v>
      </c>
      <c r="L3714">
        <v>63</v>
      </c>
      <c r="M3714" t="s">
        <v>72</v>
      </c>
      <c r="N3714">
        <v>1205</v>
      </c>
      <c r="O3714">
        <v>2</v>
      </c>
    </row>
    <row r="3715" spans="1:15" hidden="1" x14ac:dyDescent="0.3">
      <c r="A3715" t="s">
        <v>14142</v>
      </c>
      <c r="B3715" t="s">
        <v>14143</v>
      </c>
      <c r="C3715" s="1" t="str">
        <f t="shared" si="595"/>
        <v>21:0458</v>
      </c>
      <c r="D3715" s="1" t="str">
        <f t="shared" si="599"/>
        <v>21:0150</v>
      </c>
      <c r="E3715" t="s">
        <v>14144</v>
      </c>
      <c r="F3715" t="s">
        <v>14145</v>
      </c>
      <c r="H3715">
        <v>55.586882500000002</v>
      </c>
      <c r="I3715">
        <v>-129.11876849999999</v>
      </c>
      <c r="J3715" s="1" t="str">
        <f t="shared" si="600"/>
        <v>NGR bulk stream sediment</v>
      </c>
      <c r="K3715" s="1" t="str">
        <f t="shared" si="601"/>
        <v>&lt;177 micron (NGR)</v>
      </c>
      <c r="L3715">
        <v>63</v>
      </c>
      <c r="M3715" t="s">
        <v>68</v>
      </c>
      <c r="N3715">
        <v>1206</v>
      </c>
      <c r="O3715">
        <v>1</v>
      </c>
    </row>
    <row r="3716" spans="1:15" hidden="1" x14ac:dyDescent="0.3">
      <c r="A3716" t="s">
        <v>14146</v>
      </c>
      <c r="B3716" t="s">
        <v>14147</v>
      </c>
      <c r="C3716" s="1" t="str">
        <f t="shared" si="595"/>
        <v>21:0458</v>
      </c>
      <c r="D3716" s="1" t="str">
        <f t="shared" si="599"/>
        <v>21:0150</v>
      </c>
      <c r="E3716" t="s">
        <v>14148</v>
      </c>
      <c r="F3716" t="s">
        <v>14149</v>
      </c>
      <c r="H3716">
        <v>55.916432800000003</v>
      </c>
      <c r="I3716">
        <v>-128.9966718</v>
      </c>
      <c r="J3716" s="1" t="str">
        <f t="shared" si="600"/>
        <v>NGR bulk stream sediment</v>
      </c>
      <c r="K3716" s="1" t="str">
        <f t="shared" si="601"/>
        <v>&lt;177 micron (NGR)</v>
      </c>
      <c r="L3716">
        <v>63</v>
      </c>
      <c r="M3716" t="s">
        <v>77</v>
      </c>
      <c r="N3716">
        <v>1207</v>
      </c>
      <c r="O3716">
        <v>1</v>
      </c>
    </row>
    <row r="3717" spans="1:15" hidden="1" x14ac:dyDescent="0.3">
      <c r="A3717" t="s">
        <v>14150</v>
      </c>
      <c r="B3717" t="s">
        <v>14151</v>
      </c>
      <c r="C3717" s="1" t="str">
        <f t="shared" si="595"/>
        <v>21:0458</v>
      </c>
      <c r="D3717" s="1" t="str">
        <f t="shared" si="599"/>
        <v>21:0150</v>
      </c>
      <c r="E3717" t="s">
        <v>14152</v>
      </c>
      <c r="F3717" t="s">
        <v>14153</v>
      </c>
      <c r="H3717">
        <v>55.925040799999998</v>
      </c>
      <c r="I3717">
        <v>-128.99814169999999</v>
      </c>
      <c r="J3717" s="1" t="str">
        <f t="shared" si="600"/>
        <v>NGR bulk stream sediment</v>
      </c>
      <c r="K3717" s="1" t="str">
        <f t="shared" si="601"/>
        <v>&lt;177 micron (NGR)</v>
      </c>
      <c r="L3717">
        <v>63</v>
      </c>
      <c r="M3717" t="s">
        <v>82</v>
      </c>
      <c r="N3717">
        <v>1208</v>
      </c>
      <c r="O3717">
        <v>2</v>
      </c>
    </row>
    <row r="3718" spans="1:15" hidden="1" x14ac:dyDescent="0.3">
      <c r="A3718" t="s">
        <v>14154</v>
      </c>
      <c r="B3718" t="s">
        <v>14155</v>
      </c>
      <c r="C3718" s="1" t="str">
        <f t="shared" si="595"/>
        <v>21:0458</v>
      </c>
      <c r="D3718" s="1" t="str">
        <f t="shared" si="599"/>
        <v>21:0150</v>
      </c>
      <c r="E3718" t="s">
        <v>14156</v>
      </c>
      <c r="F3718" t="s">
        <v>14157</v>
      </c>
      <c r="H3718">
        <v>55.943909499999997</v>
      </c>
      <c r="I3718">
        <v>-129.01024229999999</v>
      </c>
      <c r="J3718" s="1" t="str">
        <f t="shared" si="600"/>
        <v>NGR bulk stream sediment</v>
      </c>
      <c r="K3718" s="1" t="str">
        <f t="shared" si="601"/>
        <v>&lt;177 micron (NGR)</v>
      </c>
      <c r="L3718">
        <v>63</v>
      </c>
      <c r="M3718" t="s">
        <v>87</v>
      </c>
      <c r="N3718">
        <v>1209</v>
      </c>
      <c r="O3718">
        <v>1</v>
      </c>
    </row>
    <row r="3719" spans="1:15" hidden="1" x14ac:dyDescent="0.3">
      <c r="A3719" t="s">
        <v>14158</v>
      </c>
      <c r="B3719" t="s">
        <v>14159</v>
      </c>
      <c r="C3719" s="1" t="str">
        <f t="shared" si="595"/>
        <v>21:0458</v>
      </c>
      <c r="D3719" s="1" t="str">
        <f t="shared" si="599"/>
        <v>21:0150</v>
      </c>
      <c r="E3719" t="s">
        <v>14160</v>
      </c>
      <c r="F3719" t="s">
        <v>14161</v>
      </c>
      <c r="H3719">
        <v>55.963042600000001</v>
      </c>
      <c r="I3719">
        <v>-129.0769569</v>
      </c>
      <c r="J3719" s="1" t="str">
        <f t="shared" si="600"/>
        <v>NGR bulk stream sediment</v>
      </c>
      <c r="K3719" s="1" t="str">
        <f t="shared" si="601"/>
        <v>&lt;177 micron (NGR)</v>
      </c>
      <c r="L3719">
        <v>63</v>
      </c>
      <c r="M3719" t="s">
        <v>92</v>
      </c>
      <c r="N3719">
        <v>1210</v>
      </c>
      <c r="O3719">
        <v>1</v>
      </c>
    </row>
    <row r="3720" spans="1:15" hidden="1" x14ac:dyDescent="0.3">
      <c r="A3720" t="s">
        <v>14162</v>
      </c>
      <c r="B3720" t="s">
        <v>14163</v>
      </c>
      <c r="C3720" s="1" t="str">
        <f t="shared" si="595"/>
        <v>21:0458</v>
      </c>
      <c r="D3720" s="1" t="str">
        <f t="shared" si="599"/>
        <v>21:0150</v>
      </c>
      <c r="E3720" t="s">
        <v>14164</v>
      </c>
      <c r="F3720" t="s">
        <v>14165</v>
      </c>
      <c r="H3720">
        <v>55.972055300000001</v>
      </c>
      <c r="I3720">
        <v>-129.10091560000001</v>
      </c>
      <c r="J3720" s="1" t="str">
        <f t="shared" si="600"/>
        <v>NGR bulk stream sediment</v>
      </c>
      <c r="K3720" s="1" t="str">
        <f t="shared" si="601"/>
        <v>&lt;177 micron (NGR)</v>
      </c>
      <c r="L3720">
        <v>63</v>
      </c>
      <c r="M3720" t="s">
        <v>97</v>
      </c>
      <c r="N3720">
        <v>1211</v>
      </c>
      <c r="O3720">
        <v>1</v>
      </c>
    </row>
    <row r="3721" spans="1:15" hidden="1" x14ac:dyDescent="0.3">
      <c r="A3721" t="s">
        <v>14166</v>
      </c>
      <c r="B3721" t="s">
        <v>14167</v>
      </c>
      <c r="C3721" s="1" t="str">
        <f t="shared" si="595"/>
        <v>21:0458</v>
      </c>
      <c r="D3721" s="1" t="str">
        <f t="shared" si="599"/>
        <v>21:0150</v>
      </c>
      <c r="E3721" t="s">
        <v>14168</v>
      </c>
      <c r="F3721" t="s">
        <v>14169</v>
      </c>
      <c r="H3721">
        <v>55.981459399999999</v>
      </c>
      <c r="I3721">
        <v>-129.1815613</v>
      </c>
      <c r="J3721" s="1" t="str">
        <f t="shared" si="600"/>
        <v>NGR bulk stream sediment</v>
      </c>
      <c r="K3721" s="1" t="str">
        <f t="shared" si="601"/>
        <v>&lt;177 micron (NGR)</v>
      </c>
      <c r="L3721">
        <v>63</v>
      </c>
      <c r="M3721" t="s">
        <v>102</v>
      </c>
      <c r="N3721">
        <v>1212</v>
      </c>
      <c r="O3721">
        <v>1</v>
      </c>
    </row>
    <row r="3722" spans="1:15" hidden="1" x14ac:dyDescent="0.3">
      <c r="A3722" t="s">
        <v>14170</v>
      </c>
      <c r="B3722" t="s">
        <v>14171</v>
      </c>
      <c r="C3722" s="1" t="str">
        <f t="shared" si="595"/>
        <v>21:0458</v>
      </c>
      <c r="D3722" s="1" t="str">
        <f>HYPERLINK("https://geochem.nrcan.gc.ca/cdogs/content/svy/svy_e.htm", "")</f>
        <v/>
      </c>
      <c r="G3722" s="1" t="str">
        <f>HYPERLINK("https://geochem.nrcan.gc.ca/cdogs/content/cr_/cr_00121_e.htm", "121")</f>
        <v>121</v>
      </c>
      <c r="J3722" t="s">
        <v>31</v>
      </c>
      <c r="K3722" t="s">
        <v>32</v>
      </c>
      <c r="L3722">
        <v>63</v>
      </c>
      <c r="M3722" t="s">
        <v>33</v>
      </c>
      <c r="N3722">
        <v>1213</v>
      </c>
      <c r="O3722">
        <v>3</v>
      </c>
    </row>
    <row r="3723" spans="1:15" hidden="1" x14ac:dyDescent="0.3">
      <c r="A3723" t="s">
        <v>14172</v>
      </c>
      <c r="B3723" t="s">
        <v>14173</v>
      </c>
      <c r="C3723" s="1" t="str">
        <f t="shared" si="595"/>
        <v>21:0458</v>
      </c>
      <c r="D3723" s="1" t="str">
        <f t="shared" ref="D3723:D3737" si="602">HYPERLINK("https://geochem.nrcan.gc.ca/cdogs/content/svy/svy210150_e.htm", "21:0150")</f>
        <v>21:0150</v>
      </c>
      <c r="E3723" t="s">
        <v>14174</v>
      </c>
      <c r="F3723" t="s">
        <v>14175</v>
      </c>
      <c r="H3723">
        <v>55.937712300000001</v>
      </c>
      <c r="I3723">
        <v>-129.19297460000001</v>
      </c>
      <c r="J3723" s="1" t="str">
        <f t="shared" ref="J3723:J3737" si="603">HYPERLINK("https://geochem.nrcan.gc.ca/cdogs/content/kwd/kwd020030_e.htm", "NGR bulk stream sediment")</f>
        <v>NGR bulk stream sediment</v>
      </c>
      <c r="K3723" s="1" t="str">
        <f t="shared" ref="K3723:K3737" si="604">HYPERLINK("https://geochem.nrcan.gc.ca/cdogs/content/kwd/kwd080006_e.htm", "&lt;177 micron (NGR)")</f>
        <v>&lt;177 micron (NGR)</v>
      </c>
      <c r="L3723">
        <v>63</v>
      </c>
      <c r="M3723" t="s">
        <v>107</v>
      </c>
      <c r="N3723">
        <v>1214</v>
      </c>
      <c r="O3723">
        <v>2</v>
      </c>
    </row>
    <row r="3724" spans="1:15" hidden="1" x14ac:dyDescent="0.3">
      <c r="A3724" t="s">
        <v>14176</v>
      </c>
      <c r="B3724" t="s">
        <v>14177</v>
      </c>
      <c r="C3724" s="1" t="str">
        <f t="shared" si="595"/>
        <v>21:0458</v>
      </c>
      <c r="D3724" s="1" t="str">
        <f t="shared" si="602"/>
        <v>21:0150</v>
      </c>
      <c r="E3724" t="s">
        <v>14178</v>
      </c>
      <c r="F3724" t="s">
        <v>14179</v>
      </c>
      <c r="H3724">
        <v>55.928995</v>
      </c>
      <c r="I3724">
        <v>-129.15621089999999</v>
      </c>
      <c r="J3724" s="1" t="str">
        <f t="shared" si="603"/>
        <v>NGR bulk stream sediment</v>
      </c>
      <c r="K3724" s="1" t="str">
        <f t="shared" si="604"/>
        <v>&lt;177 micron (NGR)</v>
      </c>
      <c r="L3724">
        <v>63</v>
      </c>
      <c r="M3724" t="s">
        <v>112</v>
      </c>
      <c r="N3724">
        <v>1215</v>
      </c>
      <c r="O3724">
        <v>1</v>
      </c>
    </row>
    <row r="3725" spans="1:15" hidden="1" x14ac:dyDescent="0.3">
      <c r="A3725" t="s">
        <v>14180</v>
      </c>
      <c r="B3725" t="s">
        <v>14181</v>
      </c>
      <c r="C3725" s="1" t="str">
        <f t="shared" si="595"/>
        <v>21:0458</v>
      </c>
      <c r="D3725" s="1" t="str">
        <f t="shared" si="602"/>
        <v>21:0150</v>
      </c>
      <c r="E3725" t="s">
        <v>14182</v>
      </c>
      <c r="F3725" t="s">
        <v>14183</v>
      </c>
      <c r="H3725">
        <v>55.832908400000001</v>
      </c>
      <c r="I3725">
        <v>-129.5448628</v>
      </c>
      <c r="J3725" s="1" t="str">
        <f t="shared" si="603"/>
        <v>NGR bulk stream sediment</v>
      </c>
      <c r="K3725" s="1" t="str">
        <f t="shared" si="604"/>
        <v>&lt;177 micron (NGR)</v>
      </c>
      <c r="L3725">
        <v>64</v>
      </c>
      <c r="M3725" t="s">
        <v>19</v>
      </c>
      <c r="N3725">
        <v>1216</v>
      </c>
      <c r="O3725">
        <v>2</v>
      </c>
    </row>
    <row r="3726" spans="1:15" hidden="1" x14ac:dyDescent="0.3">
      <c r="A3726" t="s">
        <v>14184</v>
      </c>
      <c r="B3726" t="s">
        <v>14185</v>
      </c>
      <c r="C3726" s="1" t="str">
        <f t="shared" ref="C3726:C3789" si="605">HYPERLINK("https://geochem.nrcan.gc.ca/cdogs/content/bdl/bdl210458_e.htm", "21:0458")</f>
        <v>21:0458</v>
      </c>
      <c r="D3726" s="1" t="str">
        <f t="shared" si="602"/>
        <v>21:0150</v>
      </c>
      <c r="E3726" t="s">
        <v>14186</v>
      </c>
      <c r="F3726" t="s">
        <v>14187</v>
      </c>
      <c r="H3726">
        <v>55.926670600000001</v>
      </c>
      <c r="I3726">
        <v>-129.1678685</v>
      </c>
      <c r="J3726" s="1" t="str">
        <f t="shared" si="603"/>
        <v>NGR bulk stream sediment</v>
      </c>
      <c r="K3726" s="1" t="str">
        <f t="shared" si="604"/>
        <v>&lt;177 micron (NGR)</v>
      </c>
      <c r="L3726">
        <v>64</v>
      </c>
      <c r="M3726" t="s">
        <v>38</v>
      </c>
      <c r="N3726">
        <v>1217</v>
      </c>
      <c r="O3726">
        <v>0.5</v>
      </c>
    </row>
    <row r="3727" spans="1:15" hidden="1" x14ac:dyDescent="0.3">
      <c r="A3727" t="s">
        <v>14188</v>
      </c>
      <c r="B3727" t="s">
        <v>14189</v>
      </c>
      <c r="C3727" s="1" t="str">
        <f t="shared" si="605"/>
        <v>21:0458</v>
      </c>
      <c r="D3727" s="1" t="str">
        <f t="shared" si="602"/>
        <v>21:0150</v>
      </c>
      <c r="E3727" t="s">
        <v>14190</v>
      </c>
      <c r="F3727" t="s">
        <v>14191</v>
      </c>
      <c r="H3727">
        <v>55.907796400000002</v>
      </c>
      <c r="I3727">
        <v>-129.16554550000001</v>
      </c>
      <c r="J3727" s="1" t="str">
        <f t="shared" si="603"/>
        <v>NGR bulk stream sediment</v>
      </c>
      <c r="K3727" s="1" t="str">
        <f t="shared" si="604"/>
        <v>&lt;177 micron (NGR)</v>
      </c>
      <c r="L3727">
        <v>64</v>
      </c>
      <c r="M3727" t="s">
        <v>43</v>
      </c>
      <c r="N3727">
        <v>1218</v>
      </c>
      <c r="O3727">
        <v>1</v>
      </c>
    </row>
    <row r="3728" spans="1:15" hidden="1" x14ac:dyDescent="0.3">
      <c r="A3728" t="s">
        <v>14192</v>
      </c>
      <c r="B3728" t="s">
        <v>14193</v>
      </c>
      <c r="C3728" s="1" t="str">
        <f t="shared" si="605"/>
        <v>21:0458</v>
      </c>
      <c r="D3728" s="1" t="str">
        <f t="shared" si="602"/>
        <v>21:0150</v>
      </c>
      <c r="E3728" t="s">
        <v>14194</v>
      </c>
      <c r="F3728" t="s">
        <v>14195</v>
      </c>
      <c r="H3728">
        <v>55.905662499999998</v>
      </c>
      <c r="I3728">
        <v>-129.15507500000001</v>
      </c>
      <c r="J3728" s="1" t="str">
        <f t="shared" si="603"/>
        <v>NGR bulk stream sediment</v>
      </c>
      <c r="K3728" s="1" t="str">
        <f t="shared" si="604"/>
        <v>&lt;177 micron (NGR)</v>
      </c>
      <c r="L3728">
        <v>64</v>
      </c>
      <c r="M3728" t="s">
        <v>48</v>
      </c>
      <c r="N3728">
        <v>1219</v>
      </c>
      <c r="O3728">
        <v>1</v>
      </c>
    </row>
    <row r="3729" spans="1:15" hidden="1" x14ac:dyDescent="0.3">
      <c r="A3729" t="s">
        <v>14196</v>
      </c>
      <c r="B3729" t="s">
        <v>14197</v>
      </c>
      <c r="C3729" s="1" t="str">
        <f t="shared" si="605"/>
        <v>21:0458</v>
      </c>
      <c r="D3729" s="1" t="str">
        <f t="shared" si="602"/>
        <v>21:0150</v>
      </c>
      <c r="E3729" t="s">
        <v>14198</v>
      </c>
      <c r="F3729" t="s">
        <v>14199</v>
      </c>
      <c r="H3729">
        <v>55.927906999999998</v>
      </c>
      <c r="I3729">
        <v>-129.0949554</v>
      </c>
      <c r="J3729" s="1" t="str">
        <f t="shared" si="603"/>
        <v>NGR bulk stream sediment</v>
      </c>
      <c r="K3729" s="1" t="str">
        <f t="shared" si="604"/>
        <v>&lt;177 micron (NGR)</v>
      </c>
      <c r="L3729">
        <v>64</v>
      </c>
      <c r="M3729" t="s">
        <v>53</v>
      </c>
      <c r="N3729">
        <v>1220</v>
      </c>
      <c r="O3729">
        <v>1</v>
      </c>
    </row>
    <row r="3730" spans="1:15" hidden="1" x14ac:dyDescent="0.3">
      <c r="A3730" t="s">
        <v>14200</v>
      </c>
      <c r="B3730" t="s">
        <v>14201</v>
      </c>
      <c r="C3730" s="1" t="str">
        <f t="shared" si="605"/>
        <v>21:0458</v>
      </c>
      <c r="D3730" s="1" t="str">
        <f t="shared" si="602"/>
        <v>21:0150</v>
      </c>
      <c r="E3730" t="s">
        <v>14202</v>
      </c>
      <c r="F3730" t="s">
        <v>14203</v>
      </c>
      <c r="H3730">
        <v>55.902652400000001</v>
      </c>
      <c r="I3730">
        <v>-129.04084760000001</v>
      </c>
      <c r="J3730" s="1" t="str">
        <f t="shared" si="603"/>
        <v>NGR bulk stream sediment</v>
      </c>
      <c r="K3730" s="1" t="str">
        <f t="shared" si="604"/>
        <v>&lt;177 micron (NGR)</v>
      </c>
      <c r="L3730">
        <v>64</v>
      </c>
      <c r="M3730" t="s">
        <v>58</v>
      </c>
      <c r="N3730">
        <v>1221</v>
      </c>
      <c r="O3730">
        <v>1</v>
      </c>
    </row>
    <row r="3731" spans="1:15" hidden="1" x14ac:dyDescent="0.3">
      <c r="A3731" t="s">
        <v>14204</v>
      </c>
      <c r="B3731" t="s">
        <v>14205</v>
      </c>
      <c r="C3731" s="1" t="str">
        <f t="shared" si="605"/>
        <v>21:0458</v>
      </c>
      <c r="D3731" s="1" t="str">
        <f t="shared" si="602"/>
        <v>21:0150</v>
      </c>
      <c r="E3731" t="s">
        <v>14206</v>
      </c>
      <c r="F3731" t="s">
        <v>14207</v>
      </c>
      <c r="H3731">
        <v>55.8890539</v>
      </c>
      <c r="I3731">
        <v>-129.02107050000001</v>
      </c>
      <c r="J3731" s="1" t="str">
        <f t="shared" si="603"/>
        <v>NGR bulk stream sediment</v>
      </c>
      <c r="K3731" s="1" t="str">
        <f t="shared" si="604"/>
        <v>&lt;177 micron (NGR)</v>
      </c>
      <c r="L3731">
        <v>64</v>
      </c>
      <c r="M3731" t="s">
        <v>24</v>
      </c>
      <c r="N3731">
        <v>1222</v>
      </c>
      <c r="O3731">
        <v>1</v>
      </c>
    </row>
    <row r="3732" spans="1:15" hidden="1" x14ac:dyDescent="0.3">
      <c r="A3732" t="s">
        <v>14208</v>
      </c>
      <c r="B3732" t="s">
        <v>14209</v>
      </c>
      <c r="C3732" s="1" t="str">
        <f t="shared" si="605"/>
        <v>21:0458</v>
      </c>
      <c r="D3732" s="1" t="str">
        <f t="shared" si="602"/>
        <v>21:0150</v>
      </c>
      <c r="E3732" t="s">
        <v>14206</v>
      </c>
      <c r="F3732" t="s">
        <v>14210</v>
      </c>
      <c r="H3732">
        <v>55.8890539</v>
      </c>
      <c r="I3732">
        <v>-129.02107050000001</v>
      </c>
      <c r="J3732" s="1" t="str">
        <f t="shared" si="603"/>
        <v>NGR bulk stream sediment</v>
      </c>
      <c r="K3732" s="1" t="str">
        <f t="shared" si="604"/>
        <v>&lt;177 micron (NGR)</v>
      </c>
      <c r="L3732">
        <v>64</v>
      </c>
      <c r="M3732" t="s">
        <v>28</v>
      </c>
      <c r="N3732">
        <v>1223</v>
      </c>
      <c r="O3732">
        <v>1</v>
      </c>
    </row>
    <row r="3733" spans="1:15" hidden="1" x14ac:dyDescent="0.3">
      <c r="A3733" t="s">
        <v>14211</v>
      </c>
      <c r="B3733" t="s">
        <v>14212</v>
      </c>
      <c r="C3733" s="1" t="str">
        <f t="shared" si="605"/>
        <v>21:0458</v>
      </c>
      <c r="D3733" s="1" t="str">
        <f t="shared" si="602"/>
        <v>21:0150</v>
      </c>
      <c r="E3733" t="s">
        <v>14213</v>
      </c>
      <c r="F3733" t="s">
        <v>14214</v>
      </c>
      <c r="H3733">
        <v>55.854956299999998</v>
      </c>
      <c r="I3733">
        <v>-128.98274280000001</v>
      </c>
      <c r="J3733" s="1" t="str">
        <f t="shared" si="603"/>
        <v>NGR bulk stream sediment</v>
      </c>
      <c r="K3733" s="1" t="str">
        <f t="shared" si="604"/>
        <v>&lt;177 micron (NGR)</v>
      </c>
      <c r="L3733">
        <v>64</v>
      </c>
      <c r="M3733" t="s">
        <v>63</v>
      </c>
      <c r="N3733">
        <v>1224</v>
      </c>
      <c r="O3733">
        <v>1</v>
      </c>
    </row>
    <row r="3734" spans="1:15" hidden="1" x14ac:dyDescent="0.3">
      <c r="A3734" t="s">
        <v>14215</v>
      </c>
      <c r="B3734" t="s">
        <v>14216</v>
      </c>
      <c r="C3734" s="1" t="str">
        <f t="shared" si="605"/>
        <v>21:0458</v>
      </c>
      <c r="D3734" s="1" t="str">
        <f t="shared" si="602"/>
        <v>21:0150</v>
      </c>
      <c r="E3734" t="s">
        <v>14217</v>
      </c>
      <c r="F3734" t="s">
        <v>14218</v>
      </c>
      <c r="H3734">
        <v>55.8813289</v>
      </c>
      <c r="I3734">
        <v>-129.3396831</v>
      </c>
      <c r="J3734" s="1" t="str">
        <f t="shared" si="603"/>
        <v>NGR bulk stream sediment</v>
      </c>
      <c r="K3734" s="1" t="str">
        <f t="shared" si="604"/>
        <v>&lt;177 micron (NGR)</v>
      </c>
      <c r="L3734">
        <v>64</v>
      </c>
      <c r="M3734" t="s">
        <v>68</v>
      </c>
      <c r="N3734">
        <v>1225</v>
      </c>
      <c r="O3734">
        <v>2</v>
      </c>
    </row>
    <row r="3735" spans="1:15" hidden="1" x14ac:dyDescent="0.3">
      <c r="A3735" t="s">
        <v>14219</v>
      </c>
      <c r="B3735" t="s">
        <v>14220</v>
      </c>
      <c r="C3735" s="1" t="str">
        <f t="shared" si="605"/>
        <v>21:0458</v>
      </c>
      <c r="D3735" s="1" t="str">
        <f t="shared" si="602"/>
        <v>21:0150</v>
      </c>
      <c r="E3735" t="s">
        <v>14221</v>
      </c>
      <c r="F3735" t="s">
        <v>14222</v>
      </c>
      <c r="H3735">
        <v>55.888759899999997</v>
      </c>
      <c r="I3735">
        <v>-129.34923040000001</v>
      </c>
      <c r="J3735" s="1" t="str">
        <f t="shared" si="603"/>
        <v>NGR bulk stream sediment</v>
      </c>
      <c r="K3735" s="1" t="str">
        <f t="shared" si="604"/>
        <v>&lt;177 micron (NGR)</v>
      </c>
      <c r="L3735">
        <v>64</v>
      </c>
      <c r="M3735" t="s">
        <v>77</v>
      </c>
      <c r="N3735">
        <v>1226</v>
      </c>
      <c r="O3735">
        <v>1</v>
      </c>
    </row>
    <row r="3736" spans="1:15" hidden="1" x14ac:dyDescent="0.3">
      <c r="A3736" t="s">
        <v>14223</v>
      </c>
      <c r="B3736" t="s">
        <v>14224</v>
      </c>
      <c r="C3736" s="1" t="str">
        <f t="shared" si="605"/>
        <v>21:0458</v>
      </c>
      <c r="D3736" s="1" t="str">
        <f t="shared" si="602"/>
        <v>21:0150</v>
      </c>
      <c r="E3736" t="s">
        <v>14225</v>
      </c>
      <c r="F3736" t="s">
        <v>14226</v>
      </c>
      <c r="H3736">
        <v>55.860967899999999</v>
      </c>
      <c r="I3736">
        <v>-129.3969725</v>
      </c>
      <c r="J3736" s="1" t="str">
        <f t="shared" si="603"/>
        <v>NGR bulk stream sediment</v>
      </c>
      <c r="K3736" s="1" t="str">
        <f t="shared" si="604"/>
        <v>&lt;177 micron (NGR)</v>
      </c>
      <c r="L3736">
        <v>64</v>
      </c>
      <c r="M3736" t="s">
        <v>82</v>
      </c>
      <c r="N3736">
        <v>1227</v>
      </c>
      <c r="O3736">
        <v>2</v>
      </c>
    </row>
    <row r="3737" spans="1:15" hidden="1" x14ac:dyDescent="0.3">
      <c r="A3737" t="s">
        <v>14227</v>
      </c>
      <c r="B3737" t="s">
        <v>14228</v>
      </c>
      <c r="C3737" s="1" t="str">
        <f t="shared" si="605"/>
        <v>21:0458</v>
      </c>
      <c r="D3737" s="1" t="str">
        <f t="shared" si="602"/>
        <v>21:0150</v>
      </c>
      <c r="E3737" t="s">
        <v>14229</v>
      </c>
      <c r="F3737" t="s">
        <v>14230</v>
      </c>
      <c r="H3737">
        <v>55.8540998</v>
      </c>
      <c r="I3737">
        <v>-129.40081499999999</v>
      </c>
      <c r="J3737" s="1" t="str">
        <f t="shared" si="603"/>
        <v>NGR bulk stream sediment</v>
      </c>
      <c r="K3737" s="1" t="str">
        <f t="shared" si="604"/>
        <v>&lt;177 micron (NGR)</v>
      </c>
      <c r="L3737">
        <v>64</v>
      </c>
      <c r="M3737" t="s">
        <v>87</v>
      </c>
      <c r="N3737">
        <v>1228</v>
      </c>
      <c r="O3737">
        <v>2</v>
      </c>
    </row>
    <row r="3738" spans="1:15" hidden="1" x14ac:dyDescent="0.3">
      <c r="A3738" t="s">
        <v>14231</v>
      </c>
      <c r="B3738" t="s">
        <v>14232</v>
      </c>
      <c r="C3738" s="1" t="str">
        <f t="shared" si="605"/>
        <v>21:0458</v>
      </c>
      <c r="D3738" s="1" t="str">
        <f>HYPERLINK("https://geochem.nrcan.gc.ca/cdogs/content/svy/svy_e.htm", "")</f>
        <v/>
      </c>
      <c r="G3738" s="1" t="str">
        <f>HYPERLINK("https://geochem.nrcan.gc.ca/cdogs/content/cr_/cr_00121_e.htm", "121")</f>
        <v>121</v>
      </c>
      <c r="J3738" t="s">
        <v>31</v>
      </c>
      <c r="K3738" t="s">
        <v>32</v>
      </c>
      <c r="L3738">
        <v>64</v>
      </c>
      <c r="M3738" t="s">
        <v>33</v>
      </c>
      <c r="N3738">
        <v>1229</v>
      </c>
      <c r="O3738">
        <v>3</v>
      </c>
    </row>
    <row r="3739" spans="1:15" hidden="1" x14ac:dyDescent="0.3">
      <c r="A3739" t="s">
        <v>14233</v>
      </c>
      <c r="B3739" t="s">
        <v>14234</v>
      </c>
      <c r="C3739" s="1" t="str">
        <f t="shared" si="605"/>
        <v>21:0458</v>
      </c>
      <c r="D3739" s="1" t="str">
        <f t="shared" ref="D3739:D3751" si="606">HYPERLINK("https://geochem.nrcan.gc.ca/cdogs/content/svy/svy210150_e.htm", "21:0150")</f>
        <v>21:0150</v>
      </c>
      <c r="E3739" t="s">
        <v>14235</v>
      </c>
      <c r="F3739" t="s">
        <v>14236</v>
      </c>
      <c r="H3739">
        <v>55.856284700000003</v>
      </c>
      <c r="I3739">
        <v>-129.36262500000001</v>
      </c>
      <c r="J3739" s="1" t="str">
        <f t="shared" ref="J3739:J3751" si="607">HYPERLINK("https://geochem.nrcan.gc.ca/cdogs/content/kwd/kwd020030_e.htm", "NGR bulk stream sediment")</f>
        <v>NGR bulk stream sediment</v>
      </c>
      <c r="K3739" s="1" t="str">
        <f t="shared" ref="K3739:K3751" si="608">HYPERLINK("https://geochem.nrcan.gc.ca/cdogs/content/kwd/kwd080006_e.htm", "&lt;177 micron (NGR)")</f>
        <v>&lt;177 micron (NGR)</v>
      </c>
      <c r="L3739">
        <v>64</v>
      </c>
      <c r="M3739" t="s">
        <v>92</v>
      </c>
      <c r="N3739">
        <v>1230</v>
      </c>
      <c r="O3739">
        <v>2</v>
      </c>
    </row>
    <row r="3740" spans="1:15" hidden="1" x14ac:dyDescent="0.3">
      <c r="A3740" t="s">
        <v>14237</v>
      </c>
      <c r="B3740" t="s">
        <v>14238</v>
      </c>
      <c r="C3740" s="1" t="str">
        <f t="shared" si="605"/>
        <v>21:0458</v>
      </c>
      <c r="D3740" s="1" t="str">
        <f t="shared" si="606"/>
        <v>21:0150</v>
      </c>
      <c r="E3740" t="s">
        <v>14239</v>
      </c>
      <c r="F3740" t="s">
        <v>14240</v>
      </c>
      <c r="H3740">
        <v>55.838560200000003</v>
      </c>
      <c r="I3740">
        <v>-129.32272900000001</v>
      </c>
      <c r="J3740" s="1" t="str">
        <f t="shared" si="607"/>
        <v>NGR bulk stream sediment</v>
      </c>
      <c r="K3740" s="1" t="str">
        <f t="shared" si="608"/>
        <v>&lt;177 micron (NGR)</v>
      </c>
      <c r="L3740">
        <v>64</v>
      </c>
      <c r="M3740" t="s">
        <v>97</v>
      </c>
      <c r="N3740">
        <v>1231</v>
      </c>
      <c r="O3740">
        <v>1</v>
      </c>
    </row>
    <row r="3741" spans="1:15" hidden="1" x14ac:dyDescent="0.3">
      <c r="A3741" t="s">
        <v>14241</v>
      </c>
      <c r="B3741" t="s">
        <v>14242</v>
      </c>
      <c r="C3741" s="1" t="str">
        <f t="shared" si="605"/>
        <v>21:0458</v>
      </c>
      <c r="D3741" s="1" t="str">
        <f t="shared" si="606"/>
        <v>21:0150</v>
      </c>
      <c r="E3741" t="s">
        <v>14182</v>
      </c>
      <c r="F3741" t="s">
        <v>14243</v>
      </c>
      <c r="H3741">
        <v>55.832908400000001</v>
      </c>
      <c r="I3741">
        <v>-129.5448628</v>
      </c>
      <c r="J3741" s="1" t="str">
        <f t="shared" si="607"/>
        <v>NGR bulk stream sediment</v>
      </c>
      <c r="K3741" s="1" t="str">
        <f t="shared" si="608"/>
        <v>&lt;177 micron (NGR)</v>
      </c>
      <c r="L3741">
        <v>64</v>
      </c>
      <c r="M3741" t="s">
        <v>72</v>
      </c>
      <c r="N3741">
        <v>1232</v>
      </c>
      <c r="O3741">
        <v>2</v>
      </c>
    </row>
    <row r="3742" spans="1:15" hidden="1" x14ac:dyDescent="0.3">
      <c r="A3742" t="s">
        <v>14244</v>
      </c>
      <c r="B3742" t="s">
        <v>14245</v>
      </c>
      <c r="C3742" s="1" t="str">
        <f t="shared" si="605"/>
        <v>21:0458</v>
      </c>
      <c r="D3742" s="1" t="str">
        <f t="shared" si="606"/>
        <v>21:0150</v>
      </c>
      <c r="E3742" t="s">
        <v>14246</v>
      </c>
      <c r="F3742" t="s">
        <v>14247</v>
      </c>
      <c r="H3742">
        <v>55.8113533</v>
      </c>
      <c r="I3742">
        <v>-129.5066592</v>
      </c>
      <c r="J3742" s="1" t="str">
        <f t="shared" si="607"/>
        <v>NGR bulk stream sediment</v>
      </c>
      <c r="K3742" s="1" t="str">
        <f t="shared" si="608"/>
        <v>&lt;177 micron (NGR)</v>
      </c>
      <c r="L3742">
        <v>64</v>
      </c>
      <c r="M3742" t="s">
        <v>102</v>
      </c>
      <c r="N3742">
        <v>1233</v>
      </c>
      <c r="O3742">
        <v>1</v>
      </c>
    </row>
    <row r="3743" spans="1:15" hidden="1" x14ac:dyDescent="0.3">
      <c r="A3743" t="s">
        <v>14248</v>
      </c>
      <c r="B3743" t="s">
        <v>14249</v>
      </c>
      <c r="C3743" s="1" t="str">
        <f t="shared" si="605"/>
        <v>21:0458</v>
      </c>
      <c r="D3743" s="1" t="str">
        <f t="shared" si="606"/>
        <v>21:0150</v>
      </c>
      <c r="E3743" t="s">
        <v>14250</v>
      </c>
      <c r="F3743" t="s">
        <v>14251</v>
      </c>
      <c r="H3743">
        <v>55.818921500000002</v>
      </c>
      <c r="I3743">
        <v>-129.49049529999999</v>
      </c>
      <c r="J3743" s="1" t="str">
        <f t="shared" si="607"/>
        <v>NGR bulk stream sediment</v>
      </c>
      <c r="K3743" s="1" t="str">
        <f t="shared" si="608"/>
        <v>&lt;177 micron (NGR)</v>
      </c>
      <c r="L3743">
        <v>64</v>
      </c>
      <c r="M3743" t="s">
        <v>107</v>
      </c>
      <c r="N3743">
        <v>1234</v>
      </c>
      <c r="O3743">
        <v>1</v>
      </c>
    </row>
    <row r="3744" spans="1:15" hidden="1" x14ac:dyDescent="0.3">
      <c r="A3744" t="s">
        <v>14252</v>
      </c>
      <c r="B3744" t="s">
        <v>14253</v>
      </c>
      <c r="C3744" s="1" t="str">
        <f t="shared" si="605"/>
        <v>21:0458</v>
      </c>
      <c r="D3744" s="1" t="str">
        <f t="shared" si="606"/>
        <v>21:0150</v>
      </c>
      <c r="E3744" t="s">
        <v>14254</v>
      </c>
      <c r="F3744" t="s">
        <v>14255</v>
      </c>
      <c r="H3744">
        <v>55.812204100000002</v>
      </c>
      <c r="I3744">
        <v>-129.4568515</v>
      </c>
      <c r="J3744" s="1" t="str">
        <f t="shared" si="607"/>
        <v>NGR bulk stream sediment</v>
      </c>
      <c r="K3744" s="1" t="str">
        <f t="shared" si="608"/>
        <v>&lt;177 micron (NGR)</v>
      </c>
      <c r="L3744">
        <v>64</v>
      </c>
      <c r="M3744" t="s">
        <v>112</v>
      </c>
      <c r="N3744">
        <v>1235</v>
      </c>
      <c r="O3744">
        <v>2</v>
      </c>
    </row>
    <row r="3745" spans="1:15" hidden="1" x14ac:dyDescent="0.3">
      <c r="A3745" t="s">
        <v>14256</v>
      </c>
      <c r="B3745" t="s">
        <v>14257</v>
      </c>
      <c r="C3745" s="1" t="str">
        <f t="shared" si="605"/>
        <v>21:0458</v>
      </c>
      <c r="D3745" s="1" t="str">
        <f t="shared" si="606"/>
        <v>21:0150</v>
      </c>
      <c r="E3745" t="s">
        <v>14258</v>
      </c>
      <c r="F3745" t="s">
        <v>14259</v>
      </c>
      <c r="H3745">
        <v>55.802935499999997</v>
      </c>
      <c r="I3745">
        <v>-129.42033609999999</v>
      </c>
      <c r="J3745" s="1" t="str">
        <f t="shared" si="607"/>
        <v>NGR bulk stream sediment</v>
      </c>
      <c r="K3745" s="1" t="str">
        <f t="shared" si="608"/>
        <v>&lt;177 micron (NGR)</v>
      </c>
      <c r="L3745">
        <v>65</v>
      </c>
      <c r="M3745" t="s">
        <v>19</v>
      </c>
      <c r="N3745">
        <v>1236</v>
      </c>
      <c r="O3745">
        <v>2</v>
      </c>
    </row>
    <row r="3746" spans="1:15" hidden="1" x14ac:dyDescent="0.3">
      <c r="A3746" t="s">
        <v>14260</v>
      </c>
      <c r="B3746" t="s">
        <v>14261</v>
      </c>
      <c r="C3746" s="1" t="str">
        <f t="shared" si="605"/>
        <v>21:0458</v>
      </c>
      <c r="D3746" s="1" t="str">
        <f t="shared" si="606"/>
        <v>21:0150</v>
      </c>
      <c r="E3746" t="s">
        <v>14262</v>
      </c>
      <c r="F3746" t="s">
        <v>14263</v>
      </c>
      <c r="H3746">
        <v>55.794725100000001</v>
      </c>
      <c r="I3746">
        <v>-129.43011989999999</v>
      </c>
      <c r="J3746" s="1" t="str">
        <f t="shared" si="607"/>
        <v>NGR bulk stream sediment</v>
      </c>
      <c r="K3746" s="1" t="str">
        <f t="shared" si="608"/>
        <v>&lt;177 micron (NGR)</v>
      </c>
      <c r="L3746">
        <v>65</v>
      </c>
      <c r="M3746" t="s">
        <v>38</v>
      </c>
      <c r="N3746">
        <v>1237</v>
      </c>
      <c r="O3746">
        <v>1</v>
      </c>
    </row>
    <row r="3747" spans="1:15" hidden="1" x14ac:dyDescent="0.3">
      <c r="A3747" t="s">
        <v>14264</v>
      </c>
      <c r="B3747" t="s">
        <v>14265</v>
      </c>
      <c r="C3747" s="1" t="str">
        <f t="shared" si="605"/>
        <v>21:0458</v>
      </c>
      <c r="D3747" s="1" t="str">
        <f t="shared" si="606"/>
        <v>21:0150</v>
      </c>
      <c r="E3747" t="s">
        <v>14258</v>
      </c>
      <c r="F3747" t="s">
        <v>14266</v>
      </c>
      <c r="H3747">
        <v>55.802935499999997</v>
      </c>
      <c r="I3747">
        <v>-129.42033609999999</v>
      </c>
      <c r="J3747" s="1" t="str">
        <f t="shared" si="607"/>
        <v>NGR bulk stream sediment</v>
      </c>
      <c r="K3747" s="1" t="str">
        <f t="shared" si="608"/>
        <v>&lt;177 micron (NGR)</v>
      </c>
      <c r="L3747">
        <v>65</v>
      </c>
      <c r="M3747" t="s">
        <v>72</v>
      </c>
      <c r="N3747">
        <v>1238</v>
      </c>
      <c r="O3747">
        <v>2</v>
      </c>
    </row>
    <row r="3748" spans="1:15" hidden="1" x14ac:dyDescent="0.3">
      <c r="A3748" t="s">
        <v>14267</v>
      </c>
      <c r="B3748" t="s">
        <v>14268</v>
      </c>
      <c r="C3748" s="1" t="str">
        <f t="shared" si="605"/>
        <v>21:0458</v>
      </c>
      <c r="D3748" s="1" t="str">
        <f t="shared" si="606"/>
        <v>21:0150</v>
      </c>
      <c r="E3748" t="s">
        <v>14269</v>
      </c>
      <c r="F3748" t="s">
        <v>14270</v>
      </c>
      <c r="H3748">
        <v>55.799591399999997</v>
      </c>
      <c r="I3748">
        <v>-129.39365900000001</v>
      </c>
      <c r="J3748" s="1" t="str">
        <f t="shared" si="607"/>
        <v>NGR bulk stream sediment</v>
      </c>
      <c r="K3748" s="1" t="str">
        <f t="shared" si="608"/>
        <v>&lt;177 micron (NGR)</v>
      </c>
      <c r="L3748">
        <v>65</v>
      </c>
      <c r="M3748" t="s">
        <v>43</v>
      </c>
      <c r="N3748">
        <v>1239</v>
      </c>
      <c r="O3748">
        <v>2</v>
      </c>
    </row>
    <row r="3749" spans="1:15" hidden="1" x14ac:dyDescent="0.3">
      <c r="A3749" t="s">
        <v>14271</v>
      </c>
      <c r="B3749" t="s">
        <v>14272</v>
      </c>
      <c r="C3749" s="1" t="str">
        <f t="shared" si="605"/>
        <v>21:0458</v>
      </c>
      <c r="D3749" s="1" t="str">
        <f t="shared" si="606"/>
        <v>21:0150</v>
      </c>
      <c r="E3749" t="s">
        <v>14273</v>
      </c>
      <c r="F3749" t="s">
        <v>14274</v>
      </c>
      <c r="H3749">
        <v>55.813678199999998</v>
      </c>
      <c r="I3749">
        <v>-129.3829355</v>
      </c>
      <c r="J3749" s="1" t="str">
        <f t="shared" si="607"/>
        <v>NGR bulk stream sediment</v>
      </c>
      <c r="K3749" s="1" t="str">
        <f t="shared" si="608"/>
        <v>&lt;177 micron (NGR)</v>
      </c>
      <c r="L3749">
        <v>65</v>
      </c>
      <c r="M3749" t="s">
        <v>48</v>
      </c>
      <c r="N3749">
        <v>1240</v>
      </c>
      <c r="O3749">
        <v>1</v>
      </c>
    </row>
    <row r="3750" spans="1:15" hidden="1" x14ac:dyDescent="0.3">
      <c r="A3750" t="s">
        <v>14275</v>
      </c>
      <c r="B3750" t="s">
        <v>14276</v>
      </c>
      <c r="C3750" s="1" t="str">
        <f t="shared" si="605"/>
        <v>21:0458</v>
      </c>
      <c r="D3750" s="1" t="str">
        <f t="shared" si="606"/>
        <v>21:0150</v>
      </c>
      <c r="E3750" t="s">
        <v>14277</v>
      </c>
      <c r="F3750" t="s">
        <v>14278</v>
      </c>
      <c r="H3750">
        <v>55.790238700000003</v>
      </c>
      <c r="I3750">
        <v>-129.38196859999999</v>
      </c>
      <c r="J3750" s="1" t="str">
        <f t="shared" si="607"/>
        <v>NGR bulk stream sediment</v>
      </c>
      <c r="K3750" s="1" t="str">
        <f t="shared" si="608"/>
        <v>&lt;177 micron (NGR)</v>
      </c>
      <c r="L3750">
        <v>65</v>
      </c>
      <c r="M3750" t="s">
        <v>53</v>
      </c>
      <c r="N3750">
        <v>1241</v>
      </c>
      <c r="O3750">
        <v>1</v>
      </c>
    </row>
    <row r="3751" spans="1:15" hidden="1" x14ac:dyDescent="0.3">
      <c r="A3751" t="s">
        <v>14279</v>
      </c>
      <c r="B3751" t="s">
        <v>14280</v>
      </c>
      <c r="C3751" s="1" t="str">
        <f t="shared" si="605"/>
        <v>21:0458</v>
      </c>
      <c r="D3751" s="1" t="str">
        <f t="shared" si="606"/>
        <v>21:0150</v>
      </c>
      <c r="E3751" t="s">
        <v>14281</v>
      </c>
      <c r="F3751" t="s">
        <v>14282</v>
      </c>
      <c r="H3751">
        <v>55.7956352</v>
      </c>
      <c r="I3751">
        <v>-129.3499607</v>
      </c>
      <c r="J3751" s="1" t="str">
        <f t="shared" si="607"/>
        <v>NGR bulk stream sediment</v>
      </c>
      <c r="K3751" s="1" t="str">
        <f t="shared" si="608"/>
        <v>&lt;177 micron (NGR)</v>
      </c>
      <c r="L3751">
        <v>65</v>
      </c>
      <c r="M3751" t="s">
        <v>58</v>
      </c>
      <c r="N3751">
        <v>1242</v>
      </c>
      <c r="O3751">
        <v>2</v>
      </c>
    </row>
    <row r="3752" spans="1:15" hidden="1" x14ac:dyDescent="0.3">
      <c r="A3752" t="s">
        <v>14283</v>
      </c>
      <c r="B3752" t="s">
        <v>14284</v>
      </c>
      <c r="C3752" s="1" t="str">
        <f t="shared" si="605"/>
        <v>21:0458</v>
      </c>
      <c r="D3752" s="1" t="str">
        <f>HYPERLINK("https://geochem.nrcan.gc.ca/cdogs/content/svy/svy_e.htm", "")</f>
        <v/>
      </c>
      <c r="G3752" s="1" t="str">
        <f>HYPERLINK("https://geochem.nrcan.gc.ca/cdogs/content/cr_/cr_00119_e.htm", "119")</f>
        <v>119</v>
      </c>
      <c r="J3752" t="s">
        <v>31</v>
      </c>
      <c r="K3752" t="s">
        <v>32</v>
      </c>
      <c r="L3752">
        <v>65</v>
      </c>
      <c r="M3752" t="s">
        <v>33</v>
      </c>
      <c r="N3752">
        <v>1243</v>
      </c>
      <c r="O3752">
        <v>3</v>
      </c>
    </row>
    <row r="3753" spans="1:15" hidden="1" x14ac:dyDescent="0.3">
      <c r="A3753" t="s">
        <v>14285</v>
      </c>
      <c r="B3753" t="s">
        <v>14286</v>
      </c>
      <c r="C3753" s="1" t="str">
        <f t="shared" si="605"/>
        <v>21:0458</v>
      </c>
      <c r="D3753" s="1" t="str">
        <f t="shared" ref="D3753:D3766" si="609">HYPERLINK("https://geochem.nrcan.gc.ca/cdogs/content/svy/svy210150_e.htm", "21:0150")</f>
        <v>21:0150</v>
      </c>
      <c r="E3753" t="s">
        <v>14287</v>
      </c>
      <c r="F3753" t="s">
        <v>14288</v>
      </c>
      <c r="H3753">
        <v>55.790884499999997</v>
      </c>
      <c r="I3753">
        <v>-129.3427082</v>
      </c>
      <c r="J3753" s="1" t="str">
        <f t="shared" ref="J3753:J3766" si="610">HYPERLINK("https://geochem.nrcan.gc.ca/cdogs/content/kwd/kwd020030_e.htm", "NGR bulk stream sediment")</f>
        <v>NGR bulk stream sediment</v>
      </c>
      <c r="K3753" s="1" t="str">
        <f t="shared" ref="K3753:K3766" si="611">HYPERLINK("https://geochem.nrcan.gc.ca/cdogs/content/kwd/kwd080006_e.htm", "&lt;177 micron (NGR)")</f>
        <v>&lt;177 micron (NGR)</v>
      </c>
      <c r="L3753">
        <v>65</v>
      </c>
      <c r="M3753" t="s">
        <v>63</v>
      </c>
      <c r="N3753">
        <v>1244</v>
      </c>
      <c r="O3753">
        <v>2</v>
      </c>
    </row>
    <row r="3754" spans="1:15" hidden="1" x14ac:dyDescent="0.3">
      <c r="A3754" t="s">
        <v>14289</v>
      </c>
      <c r="B3754" t="s">
        <v>14290</v>
      </c>
      <c r="C3754" s="1" t="str">
        <f t="shared" si="605"/>
        <v>21:0458</v>
      </c>
      <c r="D3754" s="1" t="str">
        <f t="shared" si="609"/>
        <v>21:0150</v>
      </c>
      <c r="E3754" t="s">
        <v>14291</v>
      </c>
      <c r="F3754" t="s">
        <v>14292</v>
      </c>
      <c r="H3754">
        <v>55.879408900000001</v>
      </c>
      <c r="I3754">
        <v>-129.19306270000001</v>
      </c>
      <c r="J3754" s="1" t="str">
        <f t="shared" si="610"/>
        <v>NGR bulk stream sediment</v>
      </c>
      <c r="K3754" s="1" t="str">
        <f t="shared" si="611"/>
        <v>&lt;177 micron (NGR)</v>
      </c>
      <c r="L3754">
        <v>65</v>
      </c>
      <c r="M3754" t="s">
        <v>68</v>
      </c>
      <c r="N3754">
        <v>1245</v>
      </c>
      <c r="O3754">
        <v>1</v>
      </c>
    </row>
    <row r="3755" spans="1:15" hidden="1" x14ac:dyDescent="0.3">
      <c r="A3755" t="s">
        <v>14293</v>
      </c>
      <c r="B3755" t="s">
        <v>14294</v>
      </c>
      <c r="C3755" s="1" t="str">
        <f t="shared" si="605"/>
        <v>21:0458</v>
      </c>
      <c r="D3755" s="1" t="str">
        <f t="shared" si="609"/>
        <v>21:0150</v>
      </c>
      <c r="E3755" t="s">
        <v>14295</v>
      </c>
      <c r="F3755" t="s">
        <v>14296</v>
      </c>
      <c r="H3755">
        <v>55.875078299999998</v>
      </c>
      <c r="I3755">
        <v>-129.28146469999999</v>
      </c>
      <c r="J3755" s="1" t="str">
        <f t="shared" si="610"/>
        <v>NGR bulk stream sediment</v>
      </c>
      <c r="K3755" s="1" t="str">
        <f t="shared" si="611"/>
        <v>&lt;177 micron (NGR)</v>
      </c>
      <c r="L3755">
        <v>65</v>
      </c>
      <c r="M3755" t="s">
        <v>77</v>
      </c>
      <c r="N3755">
        <v>1246</v>
      </c>
      <c r="O3755">
        <v>1</v>
      </c>
    </row>
    <row r="3756" spans="1:15" hidden="1" x14ac:dyDescent="0.3">
      <c r="A3756" t="s">
        <v>14297</v>
      </c>
      <c r="B3756" t="s">
        <v>14298</v>
      </c>
      <c r="C3756" s="1" t="str">
        <f t="shared" si="605"/>
        <v>21:0458</v>
      </c>
      <c r="D3756" s="1" t="str">
        <f t="shared" si="609"/>
        <v>21:0150</v>
      </c>
      <c r="E3756" t="s">
        <v>14299</v>
      </c>
      <c r="F3756" t="s">
        <v>14300</v>
      </c>
      <c r="H3756">
        <v>55.870277600000001</v>
      </c>
      <c r="I3756">
        <v>-129.28261190000001</v>
      </c>
      <c r="J3756" s="1" t="str">
        <f t="shared" si="610"/>
        <v>NGR bulk stream sediment</v>
      </c>
      <c r="K3756" s="1" t="str">
        <f t="shared" si="611"/>
        <v>&lt;177 micron (NGR)</v>
      </c>
      <c r="L3756">
        <v>65</v>
      </c>
      <c r="M3756" t="s">
        <v>82</v>
      </c>
      <c r="N3756">
        <v>1247</v>
      </c>
      <c r="O3756">
        <v>2</v>
      </c>
    </row>
    <row r="3757" spans="1:15" hidden="1" x14ac:dyDescent="0.3">
      <c r="A3757" t="s">
        <v>14301</v>
      </c>
      <c r="B3757" t="s">
        <v>14302</v>
      </c>
      <c r="C3757" s="1" t="str">
        <f t="shared" si="605"/>
        <v>21:0458</v>
      </c>
      <c r="D3757" s="1" t="str">
        <f t="shared" si="609"/>
        <v>21:0150</v>
      </c>
      <c r="E3757" t="s">
        <v>14303</v>
      </c>
      <c r="F3757" t="s">
        <v>14304</v>
      </c>
      <c r="H3757">
        <v>55.863386599999998</v>
      </c>
      <c r="I3757">
        <v>-129.29388950000001</v>
      </c>
      <c r="J3757" s="1" t="str">
        <f t="shared" si="610"/>
        <v>NGR bulk stream sediment</v>
      </c>
      <c r="K3757" s="1" t="str">
        <f t="shared" si="611"/>
        <v>&lt;177 micron (NGR)</v>
      </c>
      <c r="L3757">
        <v>65</v>
      </c>
      <c r="M3757" t="s">
        <v>87</v>
      </c>
      <c r="N3757">
        <v>1248</v>
      </c>
      <c r="O3757">
        <v>2</v>
      </c>
    </row>
    <row r="3758" spans="1:15" hidden="1" x14ac:dyDescent="0.3">
      <c r="A3758" t="s">
        <v>14305</v>
      </c>
      <c r="B3758" t="s">
        <v>14306</v>
      </c>
      <c r="C3758" s="1" t="str">
        <f t="shared" si="605"/>
        <v>21:0458</v>
      </c>
      <c r="D3758" s="1" t="str">
        <f t="shared" si="609"/>
        <v>21:0150</v>
      </c>
      <c r="E3758" t="s">
        <v>14307</v>
      </c>
      <c r="F3758" t="s">
        <v>14308</v>
      </c>
      <c r="H3758">
        <v>55.833645199999999</v>
      </c>
      <c r="I3758">
        <v>-129.27068550000001</v>
      </c>
      <c r="J3758" s="1" t="str">
        <f t="shared" si="610"/>
        <v>NGR bulk stream sediment</v>
      </c>
      <c r="K3758" s="1" t="str">
        <f t="shared" si="611"/>
        <v>&lt;177 micron (NGR)</v>
      </c>
      <c r="L3758">
        <v>65</v>
      </c>
      <c r="M3758" t="s">
        <v>92</v>
      </c>
      <c r="N3758">
        <v>1249</v>
      </c>
      <c r="O3758">
        <v>1</v>
      </c>
    </row>
    <row r="3759" spans="1:15" hidden="1" x14ac:dyDescent="0.3">
      <c r="A3759" t="s">
        <v>14309</v>
      </c>
      <c r="B3759" t="s">
        <v>14310</v>
      </c>
      <c r="C3759" s="1" t="str">
        <f t="shared" si="605"/>
        <v>21:0458</v>
      </c>
      <c r="D3759" s="1" t="str">
        <f t="shared" si="609"/>
        <v>21:0150</v>
      </c>
      <c r="E3759" t="s">
        <v>14311</v>
      </c>
      <c r="F3759" t="s">
        <v>14312</v>
      </c>
      <c r="H3759">
        <v>55.869977900000002</v>
      </c>
      <c r="I3759">
        <v>-129.2720621</v>
      </c>
      <c r="J3759" s="1" t="str">
        <f t="shared" si="610"/>
        <v>NGR bulk stream sediment</v>
      </c>
      <c r="K3759" s="1" t="str">
        <f t="shared" si="611"/>
        <v>&lt;177 micron (NGR)</v>
      </c>
      <c r="L3759">
        <v>65</v>
      </c>
      <c r="M3759" t="s">
        <v>97</v>
      </c>
      <c r="N3759">
        <v>1250</v>
      </c>
      <c r="O3759">
        <v>2</v>
      </c>
    </row>
    <row r="3760" spans="1:15" hidden="1" x14ac:dyDescent="0.3">
      <c r="A3760" t="s">
        <v>14313</v>
      </c>
      <c r="B3760" t="s">
        <v>14314</v>
      </c>
      <c r="C3760" s="1" t="str">
        <f t="shared" si="605"/>
        <v>21:0458</v>
      </c>
      <c r="D3760" s="1" t="str">
        <f t="shared" si="609"/>
        <v>21:0150</v>
      </c>
      <c r="E3760" t="s">
        <v>14315</v>
      </c>
      <c r="F3760" t="s">
        <v>14316</v>
      </c>
      <c r="H3760">
        <v>55.823156599999997</v>
      </c>
      <c r="I3760">
        <v>-129.295367</v>
      </c>
      <c r="J3760" s="1" t="str">
        <f t="shared" si="610"/>
        <v>NGR bulk stream sediment</v>
      </c>
      <c r="K3760" s="1" t="str">
        <f t="shared" si="611"/>
        <v>&lt;177 micron (NGR)</v>
      </c>
      <c r="L3760">
        <v>65</v>
      </c>
      <c r="M3760" t="s">
        <v>102</v>
      </c>
      <c r="N3760">
        <v>1251</v>
      </c>
      <c r="O3760">
        <v>1</v>
      </c>
    </row>
    <row r="3761" spans="1:15" hidden="1" x14ac:dyDescent="0.3">
      <c r="A3761" t="s">
        <v>14317</v>
      </c>
      <c r="B3761" t="s">
        <v>14318</v>
      </c>
      <c r="C3761" s="1" t="str">
        <f t="shared" si="605"/>
        <v>21:0458</v>
      </c>
      <c r="D3761" s="1" t="str">
        <f t="shared" si="609"/>
        <v>21:0150</v>
      </c>
      <c r="E3761" t="s">
        <v>14319</v>
      </c>
      <c r="F3761" t="s">
        <v>14320</v>
      </c>
      <c r="H3761">
        <v>55.791780000000003</v>
      </c>
      <c r="I3761">
        <v>-129.33400779999999</v>
      </c>
      <c r="J3761" s="1" t="str">
        <f t="shared" si="610"/>
        <v>NGR bulk stream sediment</v>
      </c>
      <c r="K3761" s="1" t="str">
        <f t="shared" si="611"/>
        <v>&lt;177 micron (NGR)</v>
      </c>
      <c r="L3761">
        <v>65</v>
      </c>
      <c r="M3761" t="s">
        <v>107</v>
      </c>
      <c r="N3761">
        <v>1252</v>
      </c>
      <c r="O3761">
        <v>2</v>
      </c>
    </row>
    <row r="3762" spans="1:15" hidden="1" x14ac:dyDescent="0.3">
      <c r="A3762" t="s">
        <v>14321</v>
      </c>
      <c r="B3762" t="s">
        <v>14322</v>
      </c>
      <c r="C3762" s="1" t="str">
        <f t="shared" si="605"/>
        <v>21:0458</v>
      </c>
      <c r="D3762" s="1" t="str">
        <f t="shared" si="609"/>
        <v>21:0150</v>
      </c>
      <c r="E3762" t="s">
        <v>14323</v>
      </c>
      <c r="F3762" t="s">
        <v>14324</v>
      </c>
      <c r="H3762">
        <v>55.790755099999998</v>
      </c>
      <c r="I3762">
        <v>-129.30667690000001</v>
      </c>
      <c r="J3762" s="1" t="str">
        <f t="shared" si="610"/>
        <v>NGR bulk stream sediment</v>
      </c>
      <c r="K3762" s="1" t="str">
        <f t="shared" si="611"/>
        <v>&lt;177 micron (NGR)</v>
      </c>
      <c r="L3762">
        <v>65</v>
      </c>
      <c r="M3762" t="s">
        <v>112</v>
      </c>
      <c r="N3762">
        <v>1253</v>
      </c>
      <c r="O3762">
        <v>2</v>
      </c>
    </row>
    <row r="3763" spans="1:15" hidden="1" x14ac:dyDescent="0.3">
      <c r="A3763" t="s">
        <v>14325</v>
      </c>
      <c r="B3763" t="s">
        <v>14326</v>
      </c>
      <c r="C3763" s="1" t="str">
        <f t="shared" si="605"/>
        <v>21:0458</v>
      </c>
      <c r="D3763" s="1" t="str">
        <f t="shared" si="609"/>
        <v>21:0150</v>
      </c>
      <c r="E3763" t="s">
        <v>14327</v>
      </c>
      <c r="F3763" t="s">
        <v>14328</v>
      </c>
      <c r="H3763">
        <v>55.743937000000003</v>
      </c>
      <c r="I3763">
        <v>-129.2745784</v>
      </c>
      <c r="J3763" s="1" t="str">
        <f t="shared" si="610"/>
        <v>NGR bulk stream sediment</v>
      </c>
      <c r="K3763" s="1" t="str">
        <f t="shared" si="611"/>
        <v>&lt;177 micron (NGR)</v>
      </c>
      <c r="L3763">
        <v>65</v>
      </c>
      <c r="M3763" t="s">
        <v>800</v>
      </c>
      <c r="N3763">
        <v>1254</v>
      </c>
      <c r="O3763">
        <v>2</v>
      </c>
    </row>
    <row r="3764" spans="1:15" hidden="1" x14ac:dyDescent="0.3">
      <c r="A3764" t="s">
        <v>14329</v>
      </c>
      <c r="B3764" t="s">
        <v>14330</v>
      </c>
      <c r="C3764" s="1" t="str">
        <f t="shared" si="605"/>
        <v>21:0458</v>
      </c>
      <c r="D3764" s="1" t="str">
        <f t="shared" si="609"/>
        <v>21:0150</v>
      </c>
      <c r="E3764" t="s">
        <v>14331</v>
      </c>
      <c r="F3764" t="s">
        <v>14332</v>
      </c>
      <c r="H3764">
        <v>55.754106700000001</v>
      </c>
      <c r="I3764">
        <v>-129.2272791</v>
      </c>
      <c r="J3764" s="1" t="str">
        <f t="shared" si="610"/>
        <v>NGR bulk stream sediment</v>
      </c>
      <c r="K3764" s="1" t="str">
        <f t="shared" si="611"/>
        <v>&lt;177 micron (NGR)</v>
      </c>
      <c r="L3764">
        <v>65</v>
      </c>
      <c r="M3764" t="s">
        <v>11801</v>
      </c>
      <c r="N3764">
        <v>1255</v>
      </c>
      <c r="O3764">
        <v>2</v>
      </c>
    </row>
    <row r="3765" spans="1:15" hidden="1" x14ac:dyDescent="0.3">
      <c r="A3765" t="s">
        <v>14333</v>
      </c>
      <c r="B3765" t="s">
        <v>14334</v>
      </c>
      <c r="C3765" s="1" t="str">
        <f t="shared" si="605"/>
        <v>21:0458</v>
      </c>
      <c r="D3765" s="1" t="str">
        <f t="shared" si="609"/>
        <v>21:0150</v>
      </c>
      <c r="E3765" t="s">
        <v>14335</v>
      </c>
      <c r="F3765" t="s">
        <v>14336</v>
      </c>
      <c r="H3765">
        <v>55.7768862</v>
      </c>
      <c r="I3765">
        <v>-129.02157070000001</v>
      </c>
      <c r="J3765" s="1" t="str">
        <f t="shared" si="610"/>
        <v>NGR bulk stream sediment</v>
      </c>
      <c r="K3765" s="1" t="str">
        <f t="shared" si="611"/>
        <v>&lt;177 micron (NGR)</v>
      </c>
      <c r="L3765">
        <v>66</v>
      </c>
      <c r="M3765" t="s">
        <v>19</v>
      </c>
      <c r="N3765">
        <v>1256</v>
      </c>
      <c r="O3765">
        <v>1</v>
      </c>
    </row>
    <row r="3766" spans="1:15" hidden="1" x14ac:dyDescent="0.3">
      <c r="A3766" t="s">
        <v>14337</v>
      </c>
      <c r="B3766" t="s">
        <v>14338</v>
      </c>
      <c r="C3766" s="1" t="str">
        <f t="shared" si="605"/>
        <v>21:0458</v>
      </c>
      <c r="D3766" s="1" t="str">
        <f t="shared" si="609"/>
        <v>21:0150</v>
      </c>
      <c r="E3766" t="s">
        <v>14339</v>
      </c>
      <c r="F3766" t="s">
        <v>14340</v>
      </c>
      <c r="H3766">
        <v>55.765548600000002</v>
      </c>
      <c r="I3766">
        <v>-129.23480839999999</v>
      </c>
      <c r="J3766" s="1" t="str">
        <f t="shared" si="610"/>
        <v>NGR bulk stream sediment</v>
      </c>
      <c r="K3766" s="1" t="str">
        <f t="shared" si="611"/>
        <v>&lt;177 micron (NGR)</v>
      </c>
      <c r="L3766">
        <v>66</v>
      </c>
      <c r="M3766" t="s">
        <v>38</v>
      </c>
      <c r="N3766">
        <v>1257</v>
      </c>
      <c r="O3766">
        <v>2</v>
      </c>
    </row>
    <row r="3767" spans="1:15" hidden="1" x14ac:dyDescent="0.3">
      <c r="A3767" t="s">
        <v>14341</v>
      </c>
      <c r="B3767" t="s">
        <v>14342</v>
      </c>
      <c r="C3767" s="1" t="str">
        <f t="shared" si="605"/>
        <v>21:0458</v>
      </c>
      <c r="D3767" s="1" t="str">
        <f>HYPERLINK("https://geochem.nrcan.gc.ca/cdogs/content/svy/svy_e.htm", "")</f>
        <v/>
      </c>
      <c r="G3767" s="1" t="str">
        <f>HYPERLINK("https://geochem.nrcan.gc.ca/cdogs/content/cr_/cr_00120_e.htm", "120")</f>
        <v>120</v>
      </c>
      <c r="J3767" t="s">
        <v>31</v>
      </c>
      <c r="K3767" t="s">
        <v>32</v>
      </c>
      <c r="L3767">
        <v>66</v>
      </c>
      <c r="M3767" t="s">
        <v>33</v>
      </c>
      <c r="N3767">
        <v>1258</v>
      </c>
      <c r="O3767">
        <v>2</v>
      </c>
    </row>
    <row r="3768" spans="1:15" hidden="1" x14ac:dyDescent="0.3">
      <c r="A3768" t="s">
        <v>14343</v>
      </c>
      <c r="B3768" t="s">
        <v>14344</v>
      </c>
      <c r="C3768" s="1" t="str">
        <f t="shared" si="605"/>
        <v>21:0458</v>
      </c>
      <c r="D3768" s="1" t="str">
        <f t="shared" ref="D3768:D3793" si="612">HYPERLINK("https://geochem.nrcan.gc.ca/cdogs/content/svy/svy210150_e.htm", "21:0150")</f>
        <v>21:0150</v>
      </c>
      <c r="E3768" t="s">
        <v>14345</v>
      </c>
      <c r="F3768" t="s">
        <v>14346</v>
      </c>
      <c r="H3768">
        <v>55.774984199999999</v>
      </c>
      <c r="I3768">
        <v>-129.24341319999999</v>
      </c>
      <c r="J3768" s="1" t="str">
        <f t="shared" ref="J3768:J3793" si="613">HYPERLINK("https://geochem.nrcan.gc.ca/cdogs/content/kwd/kwd020030_e.htm", "NGR bulk stream sediment")</f>
        <v>NGR bulk stream sediment</v>
      </c>
      <c r="K3768" s="1" t="str">
        <f t="shared" ref="K3768:K3793" si="614">HYPERLINK("https://geochem.nrcan.gc.ca/cdogs/content/kwd/kwd080006_e.htm", "&lt;177 micron (NGR)")</f>
        <v>&lt;177 micron (NGR)</v>
      </c>
      <c r="L3768">
        <v>66</v>
      </c>
      <c r="M3768" t="s">
        <v>43</v>
      </c>
      <c r="N3768">
        <v>1259</v>
      </c>
      <c r="O3768">
        <v>2</v>
      </c>
    </row>
    <row r="3769" spans="1:15" hidden="1" x14ac:dyDescent="0.3">
      <c r="A3769" t="s">
        <v>14347</v>
      </c>
      <c r="B3769" t="s">
        <v>14348</v>
      </c>
      <c r="C3769" s="1" t="str">
        <f t="shared" si="605"/>
        <v>21:0458</v>
      </c>
      <c r="D3769" s="1" t="str">
        <f t="shared" si="612"/>
        <v>21:0150</v>
      </c>
      <c r="E3769" t="s">
        <v>14349</v>
      </c>
      <c r="F3769" t="s">
        <v>14350</v>
      </c>
      <c r="H3769">
        <v>55.785732799999998</v>
      </c>
      <c r="I3769">
        <v>-129.23767889999999</v>
      </c>
      <c r="J3769" s="1" t="str">
        <f t="shared" si="613"/>
        <v>NGR bulk stream sediment</v>
      </c>
      <c r="K3769" s="1" t="str">
        <f t="shared" si="614"/>
        <v>&lt;177 micron (NGR)</v>
      </c>
      <c r="L3769">
        <v>66</v>
      </c>
      <c r="M3769" t="s">
        <v>24</v>
      </c>
      <c r="N3769">
        <v>1260</v>
      </c>
      <c r="O3769">
        <v>2</v>
      </c>
    </row>
    <row r="3770" spans="1:15" hidden="1" x14ac:dyDescent="0.3">
      <c r="A3770" t="s">
        <v>14351</v>
      </c>
      <c r="B3770" t="s">
        <v>14352</v>
      </c>
      <c r="C3770" s="1" t="str">
        <f t="shared" si="605"/>
        <v>21:0458</v>
      </c>
      <c r="D3770" s="1" t="str">
        <f t="shared" si="612"/>
        <v>21:0150</v>
      </c>
      <c r="E3770" t="s">
        <v>14349</v>
      </c>
      <c r="F3770" t="s">
        <v>14353</v>
      </c>
      <c r="H3770">
        <v>55.785732799999998</v>
      </c>
      <c r="I3770">
        <v>-129.23767889999999</v>
      </c>
      <c r="J3770" s="1" t="str">
        <f t="shared" si="613"/>
        <v>NGR bulk stream sediment</v>
      </c>
      <c r="K3770" s="1" t="str">
        <f t="shared" si="614"/>
        <v>&lt;177 micron (NGR)</v>
      </c>
      <c r="L3770">
        <v>66</v>
      </c>
      <c r="M3770" t="s">
        <v>28</v>
      </c>
      <c r="N3770">
        <v>1261</v>
      </c>
      <c r="O3770">
        <v>1</v>
      </c>
    </row>
    <row r="3771" spans="1:15" hidden="1" x14ac:dyDescent="0.3">
      <c r="A3771" t="s">
        <v>14354</v>
      </c>
      <c r="B3771" t="s">
        <v>14355</v>
      </c>
      <c r="C3771" s="1" t="str">
        <f t="shared" si="605"/>
        <v>21:0458</v>
      </c>
      <c r="D3771" s="1" t="str">
        <f t="shared" si="612"/>
        <v>21:0150</v>
      </c>
      <c r="E3771" t="s">
        <v>14356</v>
      </c>
      <c r="F3771" t="s">
        <v>14357</v>
      </c>
      <c r="H3771">
        <v>55.780171199999998</v>
      </c>
      <c r="I3771">
        <v>-129.19723980000001</v>
      </c>
      <c r="J3771" s="1" t="str">
        <f t="shared" si="613"/>
        <v>NGR bulk stream sediment</v>
      </c>
      <c r="K3771" s="1" t="str">
        <f t="shared" si="614"/>
        <v>&lt;177 micron (NGR)</v>
      </c>
      <c r="L3771">
        <v>66</v>
      </c>
      <c r="M3771" t="s">
        <v>48</v>
      </c>
      <c r="N3771">
        <v>1262</v>
      </c>
      <c r="O3771">
        <v>0.5</v>
      </c>
    </row>
    <row r="3772" spans="1:15" hidden="1" x14ac:dyDescent="0.3">
      <c r="A3772" t="s">
        <v>14358</v>
      </c>
      <c r="B3772" t="s">
        <v>14359</v>
      </c>
      <c r="C3772" s="1" t="str">
        <f t="shared" si="605"/>
        <v>21:0458</v>
      </c>
      <c r="D3772" s="1" t="str">
        <f t="shared" si="612"/>
        <v>21:0150</v>
      </c>
      <c r="E3772" t="s">
        <v>14360</v>
      </c>
      <c r="F3772" t="s">
        <v>14361</v>
      </c>
      <c r="H3772">
        <v>55.779772700000002</v>
      </c>
      <c r="I3772">
        <v>-129.16292569999999</v>
      </c>
      <c r="J3772" s="1" t="str">
        <f t="shared" si="613"/>
        <v>NGR bulk stream sediment</v>
      </c>
      <c r="K3772" s="1" t="str">
        <f t="shared" si="614"/>
        <v>&lt;177 micron (NGR)</v>
      </c>
      <c r="L3772">
        <v>66</v>
      </c>
      <c r="M3772" t="s">
        <v>53</v>
      </c>
      <c r="N3772">
        <v>1263</v>
      </c>
      <c r="O3772">
        <v>2</v>
      </c>
    </row>
    <row r="3773" spans="1:15" hidden="1" x14ac:dyDescent="0.3">
      <c r="A3773" t="s">
        <v>14362</v>
      </c>
      <c r="B3773" t="s">
        <v>14363</v>
      </c>
      <c r="C3773" s="1" t="str">
        <f t="shared" si="605"/>
        <v>21:0458</v>
      </c>
      <c r="D3773" s="1" t="str">
        <f t="shared" si="612"/>
        <v>21:0150</v>
      </c>
      <c r="E3773" t="s">
        <v>14364</v>
      </c>
      <c r="F3773" t="s">
        <v>14365</v>
      </c>
      <c r="H3773">
        <v>55.772222599999999</v>
      </c>
      <c r="I3773">
        <v>-129.15082520000001</v>
      </c>
      <c r="J3773" s="1" t="str">
        <f t="shared" si="613"/>
        <v>NGR bulk stream sediment</v>
      </c>
      <c r="K3773" s="1" t="str">
        <f t="shared" si="614"/>
        <v>&lt;177 micron (NGR)</v>
      </c>
      <c r="L3773">
        <v>66</v>
      </c>
      <c r="M3773" t="s">
        <v>58</v>
      </c>
      <c r="N3773">
        <v>1264</v>
      </c>
      <c r="O3773">
        <v>1</v>
      </c>
    </row>
    <row r="3774" spans="1:15" hidden="1" x14ac:dyDescent="0.3">
      <c r="A3774" t="s">
        <v>14366</v>
      </c>
      <c r="B3774" t="s">
        <v>14367</v>
      </c>
      <c r="C3774" s="1" t="str">
        <f t="shared" si="605"/>
        <v>21:0458</v>
      </c>
      <c r="D3774" s="1" t="str">
        <f t="shared" si="612"/>
        <v>21:0150</v>
      </c>
      <c r="E3774" t="s">
        <v>14368</v>
      </c>
      <c r="F3774" t="s">
        <v>14369</v>
      </c>
      <c r="H3774">
        <v>55.774132799999997</v>
      </c>
      <c r="I3774">
        <v>-129.1015745</v>
      </c>
      <c r="J3774" s="1" t="str">
        <f t="shared" si="613"/>
        <v>NGR bulk stream sediment</v>
      </c>
      <c r="K3774" s="1" t="str">
        <f t="shared" si="614"/>
        <v>&lt;177 micron (NGR)</v>
      </c>
      <c r="L3774">
        <v>66</v>
      </c>
      <c r="M3774" t="s">
        <v>63</v>
      </c>
      <c r="N3774">
        <v>1265</v>
      </c>
      <c r="O3774">
        <v>0.5</v>
      </c>
    </row>
    <row r="3775" spans="1:15" hidden="1" x14ac:dyDescent="0.3">
      <c r="A3775" t="s">
        <v>14370</v>
      </c>
      <c r="B3775" t="s">
        <v>14371</v>
      </c>
      <c r="C3775" s="1" t="str">
        <f t="shared" si="605"/>
        <v>21:0458</v>
      </c>
      <c r="D3775" s="1" t="str">
        <f t="shared" si="612"/>
        <v>21:0150</v>
      </c>
      <c r="E3775" t="s">
        <v>14372</v>
      </c>
      <c r="F3775" t="s">
        <v>14373</v>
      </c>
      <c r="H3775">
        <v>55.780359699999998</v>
      </c>
      <c r="I3775">
        <v>-129.07632140000001</v>
      </c>
      <c r="J3775" s="1" t="str">
        <f t="shared" si="613"/>
        <v>NGR bulk stream sediment</v>
      </c>
      <c r="K3775" s="1" t="str">
        <f t="shared" si="614"/>
        <v>&lt;177 micron (NGR)</v>
      </c>
      <c r="L3775">
        <v>66</v>
      </c>
      <c r="M3775" t="s">
        <v>68</v>
      </c>
      <c r="N3775">
        <v>1266</v>
      </c>
      <c r="O3775">
        <v>2</v>
      </c>
    </row>
    <row r="3776" spans="1:15" hidden="1" x14ac:dyDescent="0.3">
      <c r="A3776" t="s">
        <v>14374</v>
      </c>
      <c r="B3776" t="s">
        <v>14375</v>
      </c>
      <c r="C3776" s="1" t="str">
        <f t="shared" si="605"/>
        <v>21:0458</v>
      </c>
      <c r="D3776" s="1" t="str">
        <f t="shared" si="612"/>
        <v>21:0150</v>
      </c>
      <c r="E3776" t="s">
        <v>14376</v>
      </c>
      <c r="F3776" t="s">
        <v>14377</v>
      </c>
      <c r="H3776">
        <v>55.769486899999997</v>
      </c>
      <c r="I3776">
        <v>-129.04022939999999</v>
      </c>
      <c r="J3776" s="1" t="str">
        <f t="shared" si="613"/>
        <v>NGR bulk stream sediment</v>
      </c>
      <c r="K3776" s="1" t="str">
        <f t="shared" si="614"/>
        <v>&lt;177 micron (NGR)</v>
      </c>
      <c r="L3776">
        <v>66</v>
      </c>
      <c r="M3776" t="s">
        <v>77</v>
      </c>
      <c r="N3776">
        <v>1267</v>
      </c>
      <c r="O3776">
        <v>1</v>
      </c>
    </row>
    <row r="3777" spans="1:15" hidden="1" x14ac:dyDescent="0.3">
      <c r="A3777" t="s">
        <v>14378</v>
      </c>
      <c r="B3777" t="s">
        <v>14379</v>
      </c>
      <c r="C3777" s="1" t="str">
        <f t="shared" si="605"/>
        <v>21:0458</v>
      </c>
      <c r="D3777" s="1" t="str">
        <f t="shared" si="612"/>
        <v>21:0150</v>
      </c>
      <c r="E3777" t="s">
        <v>14380</v>
      </c>
      <c r="F3777" t="s">
        <v>14381</v>
      </c>
      <c r="H3777">
        <v>55.772674500000001</v>
      </c>
      <c r="I3777">
        <v>-129.04611499999999</v>
      </c>
      <c r="J3777" s="1" t="str">
        <f t="shared" si="613"/>
        <v>NGR bulk stream sediment</v>
      </c>
      <c r="K3777" s="1" t="str">
        <f t="shared" si="614"/>
        <v>&lt;177 micron (NGR)</v>
      </c>
      <c r="L3777">
        <v>66</v>
      </c>
      <c r="M3777" t="s">
        <v>82</v>
      </c>
      <c r="N3777">
        <v>1268</v>
      </c>
      <c r="O3777">
        <v>1</v>
      </c>
    </row>
    <row r="3778" spans="1:15" hidden="1" x14ac:dyDescent="0.3">
      <c r="A3778" t="s">
        <v>14382</v>
      </c>
      <c r="B3778" t="s">
        <v>14383</v>
      </c>
      <c r="C3778" s="1" t="str">
        <f t="shared" si="605"/>
        <v>21:0458</v>
      </c>
      <c r="D3778" s="1" t="str">
        <f t="shared" si="612"/>
        <v>21:0150</v>
      </c>
      <c r="E3778" t="s">
        <v>14384</v>
      </c>
      <c r="F3778" t="s">
        <v>14385</v>
      </c>
      <c r="H3778">
        <v>55.779105700000002</v>
      </c>
      <c r="I3778">
        <v>-129.05132090000001</v>
      </c>
      <c r="J3778" s="1" t="str">
        <f t="shared" si="613"/>
        <v>NGR bulk stream sediment</v>
      </c>
      <c r="K3778" s="1" t="str">
        <f t="shared" si="614"/>
        <v>&lt;177 micron (NGR)</v>
      </c>
      <c r="L3778">
        <v>66</v>
      </c>
      <c r="M3778" t="s">
        <v>87</v>
      </c>
      <c r="N3778">
        <v>1269</v>
      </c>
      <c r="O3778">
        <v>1</v>
      </c>
    </row>
    <row r="3779" spans="1:15" hidden="1" x14ac:dyDescent="0.3">
      <c r="A3779" t="s">
        <v>14386</v>
      </c>
      <c r="B3779" t="s">
        <v>14387</v>
      </c>
      <c r="C3779" s="1" t="str">
        <f t="shared" si="605"/>
        <v>21:0458</v>
      </c>
      <c r="D3779" s="1" t="str">
        <f t="shared" si="612"/>
        <v>21:0150</v>
      </c>
      <c r="E3779" t="s">
        <v>14335</v>
      </c>
      <c r="F3779" t="s">
        <v>14388</v>
      </c>
      <c r="H3779">
        <v>55.7768862</v>
      </c>
      <c r="I3779">
        <v>-129.02157070000001</v>
      </c>
      <c r="J3779" s="1" t="str">
        <f t="shared" si="613"/>
        <v>NGR bulk stream sediment</v>
      </c>
      <c r="K3779" s="1" t="str">
        <f t="shared" si="614"/>
        <v>&lt;177 micron (NGR)</v>
      </c>
      <c r="L3779">
        <v>66</v>
      </c>
      <c r="M3779" t="s">
        <v>72</v>
      </c>
      <c r="N3779">
        <v>1270</v>
      </c>
      <c r="O3779">
        <v>1</v>
      </c>
    </row>
    <row r="3780" spans="1:15" hidden="1" x14ac:dyDescent="0.3">
      <c r="A3780" t="s">
        <v>14389</v>
      </c>
      <c r="B3780" t="s">
        <v>14390</v>
      </c>
      <c r="C3780" s="1" t="str">
        <f t="shared" si="605"/>
        <v>21:0458</v>
      </c>
      <c r="D3780" s="1" t="str">
        <f t="shared" si="612"/>
        <v>21:0150</v>
      </c>
      <c r="E3780" t="s">
        <v>14391</v>
      </c>
      <c r="F3780" t="s">
        <v>14392</v>
      </c>
      <c r="H3780">
        <v>55.762008999999999</v>
      </c>
      <c r="I3780">
        <v>-128.4683732</v>
      </c>
      <c r="J3780" s="1" t="str">
        <f t="shared" si="613"/>
        <v>NGR bulk stream sediment</v>
      </c>
      <c r="K3780" s="1" t="str">
        <f t="shared" si="614"/>
        <v>&lt;177 micron (NGR)</v>
      </c>
      <c r="L3780">
        <v>66</v>
      </c>
      <c r="M3780" t="s">
        <v>92</v>
      </c>
      <c r="N3780">
        <v>1271</v>
      </c>
      <c r="O3780">
        <v>1</v>
      </c>
    </row>
    <row r="3781" spans="1:15" hidden="1" x14ac:dyDescent="0.3">
      <c r="A3781" t="s">
        <v>14393</v>
      </c>
      <c r="B3781" t="s">
        <v>14394</v>
      </c>
      <c r="C3781" s="1" t="str">
        <f t="shared" si="605"/>
        <v>21:0458</v>
      </c>
      <c r="D3781" s="1" t="str">
        <f t="shared" si="612"/>
        <v>21:0150</v>
      </c>
      <c r="E3781" t="s">
        <v>14395</v>
      </c>
      <c r="F3781" t="s">
        <v>14396</v>
      </c>
      <c r="H3781">
        <v>55.7821754</v>
      </c>
      <c r="I3781">
        <v>-128.45727719999999</v>
      </c>
      <c r="J3781" s="1" t="str">
        <f t="shared" si="613"/>
        <v>NGR bulk stream sediment</v>
      </c>
      <c r="K3781" s="1" t="str">
        <f t="shared" si="614"/>
        <v>&lt;177 micron (NGR)</v>
      </c>
      <c r="L3781">
        <v>66</v>
      </c>
      <c r="M3781" t="s">
        <v>97</v>
      </c>
      <c r="N3781">
        <v>1272</v>
      </c>
      <c r="O3781">
        <v>1</v>
      </c>
    </row>
    <row r="3782" spans="1:15" hidden="1" x14ac:dyDescent="0.3">
      <c r="A3782" t="s">
        <v>14397</v>
      </c>
      <c r="B3782" t="s">
        <v>14398</v>
      </c>
      <c r="C3782" s="1" t="str">
        <f t="shared" si="605"/>
        <v>21:0458</v>
      </c>
      <c r="D3782" s="1" t="str">
        <f t="shared" si="612"/>
        <v>21:0150</v>
      </c>
      <c r="E3782" t="s">
        <v>14399</v>
      </c>
      <c r="F3782" t="s">
        <v>14400</v>
      </c>
      <c r="H3782">
        <v>55.782496199999997</v>
      </c>
      <c r="I3782">
        <v>-128.47103949999999</v>
      </c>
      <c r="J3782" s="1" t="str">
        <f t="shared" si="613"/>
        <v>NGR bulk stream sediment</v>
      </c>
      <c r="K3782" s="1" t="str">
        <f t="shared" si="614"/>
        <v>&lt;177 micron (NGR)</v>
      </c>
      <c r="L3782">
        <v>66</v>
      </c>
      <c r="M3782" t="s">
        <v>102</v>
      </c>
      <c r="N3782">
        <v>1273</v>
      </c>
      <c r="O3782">
        <v>1</v>
      </c>
    </row>
    <row r="3783" spans="1:15" hidden="1" x14ac:dyDescent="0.3">
      <c r="A3783" t="s">
        <v>14401</v>
      </c>
      <c r="B3783" t="s">
        <v>14402</v>
      </c>
      <c r="C3783" s="1" t="str">
        <f t="shared" si="605"/>
        <v>21:0458</v>
      </c>
      <c r="D3783" s="1" t="str">
        <f t="shared" si="612"/>
        <v>21:0150</v>
      </c>
      <c r="E3783" t="s">
        <v>14403</v>
      </c>
      <c r="F3783" t="s">
        <v>14404</v>
      </c>
      <c r="H3783">
        <v>55.883649499999997</v>
      </c>
      <c r="I3783">
        <v>-128.42905730000001</v>
      </c>
      <c r="J3783" s="1" t="str">
        <f t="shared" si="613"/>
        <v>NGR bulk stream sediment</v>
      </c>
      <c r="K3783" s="1" t="str">
        <f t="shared" si="614"/>
        <v>&lt;177 micron (NGR)</v>
      </c>
      <c r="L3783">
        <v>66</v>
      </c>
      <c r="M3783" t="s">
        <v>107</v>
      </c>
      <c r="N3783">
        <v>1274</v>
      </c>
      <c r="O3783">
        <v>1</v>
      </c>
    </row>
    <row r="3784" spans="1:15" hidden="1" x14ac:dyDescent="0.3">
      <c r="A3784" t="s">
        <v>14405</v>
      </c>
      <c r="B3784" t="s">
        <v>14406</v>
      </c>
      <c r="C3784" s="1" t="str">
        <f t="shared" si="605"/>
        <v>21:0458</v>
      </c>
      <c r="D3784" s="1" t="str">
        <f t="shared" si="612"/>
        <v>21:0150</v>
      </c>
      <c r="E3784" t="s">
        <v>14407</v>
      </c>
      <c r="F3784" t="s">
        <v>14408</v>
      </c>
      <c r="H3784">
        <v>55.886834999999998</v>
      </c>
      <c r="I3784">
        <v>-128.42426209999999</v>
      </c>
      <c r="J3784" s="1" t="str">
        <f t="shared" si="613"/>
        <v>NGR bulk stream sediment</v>
      </c>
      <c r="K3784" s="1" t="str">
        <f t="shared" si="614"/>
        <v>&lt;177 micron (NGR)</v>
      </c>
      <c r="L3784">
        <v>66</v>
      </c>
      <c r="M3784" t="s">
        <v>112</v>
      </c>
      <c r="N3784">
        <v>1275</v>
      </c>
      <c r="O3784">
        <v>1</v>
      </c>
    </row>
    <row r="3785" spans="1:15" hidden="1" x14ac:dyDescent="0.3">
      <c r="A3785" t="s">
        <v>14409</v>
      </c>
      <c r="B3785" t="s">
        <v>14410</v>
      </c>
      <c r="C3785" s="1" t="str">
        <f t="shared" si="605"/>
        <v>21:0458</v>
      </c>
      <c r="D3785" s="1" t="str">
        <f t="shared" si="612"/>
        <v>21:0150</v>
      </c>
      <c r="E3785" t="s">
        <v>14411</v>
      </c>
      <c r="F3785" t="s">
        <v>14412</v>
      </c>
      <c r="H3785">
        <v>55.850232200000001</v>
      </c>
      <c r="I3785">
        <v>-128.39574730000001</v>
      </c>
      <c r="J3785" s="1" t="str">
        <f t="shared" si="613"/>
        <v>NGR bulk stream sediment</v>
      </c>
      <c r="K3785" s="1" t="str">
        <f t="shared" si="614"/>
        <v>&lt;177 micron (NGR)</v>
      </c>
      <c r="L3785">
        <v>67</v>
      </c>
      <c r="M3785" t="s">
        <v>19</v>
      </c>
      <c r="N3785">
        <v>1276</v>
      </c>
      <c r="O3785">
        <v>1</v>
      </c>
    </row>
    <row r="3786" spans="1:15" hidden="1" x14ac:dyDescent="0.3">
      <c r="A3786" t="s">
        <v>14413</v>
      </c>
      <c r="B3786" t="s">
        <v>14414</v>
      </c>
      <c r="C3786" s="1" t="str">
        <f t="shared" si="605"/>
        <v>21:0458</v>
      </c>
      <c r="D3786" s="1" t="str">
        <f t="shared" si="612"/>
        <v>21:0150</v>
      </c>
      <c r="E3786" t="s">
        <v>14415</v>
      </c>
      <c r="F3786" t="s">
        <v>14416</v>
      </c>
      <c r="H3786">
        <v>55.8889122</v>
      </c>
      <c r="I3786">
        <v>-128.43226319999999</v>
      </c>
      <c r="J3786" s="1" t="str">
        <f t="shared" si="613"/>
        <v>NGR bulk stream sediment</v>
      </c>
      <c r="K3786" s="1" t="str">
        <f t="shared" si="614"/>
        <v>&lt;177 micron (NGR)</v>
      </c>
      <c r="L3786">
        <v>67</v>
      </c>
      <c r="M3786" t="s">
        <v>38</v>
      </c>
      <c r="N3786">
        <v>1277</v>
      </c>
      <c r="O3786">
        <v>1</v>
      </c>
    </row>
    <row r="3787" spans="1:15" hidden="1" x14ac:dyDescent="0.3">
      <c r="A3787" t="s">
        <v>14417</v>
      </c>
      <c r="B3787" t="s">
        <v>14418</v>
      </c>
      <c r="C3787" s="1" t="str">
        <f t="shared" si="605"/>
        <v>21:0458</v>
      </c>
      <c r="D3787" s="1" t="str">
        <f t="shared" si="612"/>
        <v>21:0150</v>
      </c>
      <c r="E3787" t="s">
        <v>14419</v>
      </c>
      <c r="F3787" t="s">
        <v>14420</v>
      </c>
      <c r="H3787">
        <v>55.883973099999999</v>
      </c>
      <c r="I3787">
        <v>-128.44072919999999</v>
      </c>
      <c r="J3787" s="1" t="str">
        <f t="shared" si="613"/>
        <v>NGR bulk stream sediment</v>
      </c>
      <c r="K3787" s="1" t="str">
        <f t="shared" si="614"/>
        <v>&lt;177 micron (NGR)</v>
      </c>
      <c r="L3787">
        <v>67</v>
      </c>
      <c r="M3787" t="s">
        <v>43</v>
      </c>
      <c r="N3787">
        <v>1278</v>
      </c>
      <c r="O3787">
        <v>1</v>
      </c>
    </row>
    <row r="3788" spans="1:15" hidden="1" x14ac:dyDescent="0.3">
      <c r="A3788" t="s">
        <v>14421</v>
      </c>
      <c r="B3788" t="s">
        <v>14422</v>
      </c>
      <c r="C3788" s="1" t="str">
        <f t="shared" si="605"/>
        <v>21:0458</v>
      </c>
      <c r="D3788" s="1" t="str">
        <f t="shared" si="612"/>
        <v>21:0150</v>
      </c>
      <c r="E3788" t="s">
        <v>14423</v>
      </c>
      <c r="F3788" t="s">
        <v>14424</v>
      </c>
      <c r="H3788">
        <v>55.873443299999998</v>
      </c>
      <c r="I3788">
        <v>-128.4509492</v>
      </c>
      <c r="J3788" s="1" t="str">
        <f t="shared" si="613"/>
        <v>NGR bulk stream sediment</v>
      </c>
      <c r="K3788" s="1" t="str">
        <f t="shared" si="614"/>
        <v>&lt;177 micron (NGR)</v>
      </c>
      <c r="L3788">
        <v>67</v>
      </c>
      <c r="M3788" t="s">
        <v>48</v>
      </c>
      <c r="N3788">
        <v>1279</v>
      </c>
      <c r="O3788">
        <v>1</v>
      </c>
    </row>
    <row r="3789" spans="1:15" hidden="1" x14ac:dyDescent="0.3">
      <c r="A3789" t="s">
        <v>14425</v>
      </c>
      <c r="B3789" t="s">
        <v>14426</v>
      </c>
      <c r="C3789" s="1" t="str">
        <f t="shared" si="605"/>
        <v>21:0458</v>
      </c>
      <c r="D3789" s="1" t="str">
        <f t="shared" si="612"/>
        <v>21:0150</v>
      </c>
      <c r="E3789" t="s">
        <v>14427</v>
      </c>
      <c r="F3789" t="s">
        <v>14428</v>
      </c>
      <c r="H3789">
        <v>55.853391000000002</v>
      </c>
      <c r="I3789">
        <v>-128.46389909999999</v>
      </c>
      <c r="J3789" s="1" t="str">
        <f t="shared" si="613"/>
        <v>NGR bulk stream sediment</v>
      </c>
      <c r="K3789" s="1" t="str">
        <f t="shared" si="614"/>
        <v>&lt;177 micron (NGR)</v>
      </c>
      <c r="L3789">
        <v>67</v>
      </c>
      <c r="M3789" t="s">
        <v>53</v>
      </c>
      <c r="N3789">
        <v>1280</v>
      </c>
      <c r="O3789">
        <v>1</v>
      </c>
    </row>
    <row r="3790" spans="1:15" hidden="1" x14ac:dyDescent="0.3">
      <c r="A3790" t="s">
        <v>14429</v>
      </c>
      <c r="B3790" t="s">
        <v>14430</v>
      </c>
      <c r="C3790" s="1" t="str">
        <f t="shared" ref="C3790:C3853" si="615">HYPERLINK("https://geochem.nrcan.gc.ca/cdogs/content/bdl/bdl210458_e.htm", "21:0458")</f>
        <v>21:0458</v>
      </c>
      <c r="D3790" s="1" t="str">
        <f t="shared" si="612"/>
        <v>21:0150</v>
      </c>
      <c r="E3790" t="s">
        <v>14431</v>
      </c>
      <c r="F3790" t="s">
        <v>14432</v>
      </c>
      <c r="H3790">
        <v>55.851526700000001</v>
      </c>
      <c r="I3790">
        <v>-128.46908769999999</v>
      </c>
      <c r="J3790" s="1" t="str">
        <f t="shared" si="613"/>
        <v>NGR bulk stream sediment</v>
      </c>
      <c r="K3790" s="1" t="str">
        <f t="shared" si="614"/>
        <v>&lt;177 micron (NGR)</v>
      </c>
      <c r="L3790">
        <v>67</v>
      </c>
      <c r="M3790" t="s">
        <v>24</v>
      </c>
      <c r="N3790">
        <v>1281</v>
      </c>
      <c r="O3790">
        <v>1</v>
      </c>
    </row>
    <row r="3791" spans="1:15" hidden="1" x14ac:dyDescent="0.3">
      <c r="A3791" t="s">
        <v>14433</v>
      </c>
      <c r="B3791" t="s">
        <v>14434</v>
      </c>
      <c r="C3791" s="1" t="str">
        <f t="shared" si="615"/>
        <v>21:0458</v>
      </c>
      <c r="D3791" s="1" t="str">
        <f t="shared" si="612"/>
        <v>21:0150</v>
      </c>
      <c r="E3791" t="s">
        <v>14431</v>
      </c>
      <c r="F3791" t="s">
        <v>14435</v>
      </c>
      <c r="H3791">
        <v>55.851526700000001</v>
      </c>
      <c r="I3791">
        <v>-128.46908769999999</v>
      </c>
      <c r="J3791" s="1" t="str">
        <f t="shared" si="613"/>
        <v>NGR bulk stream sediment</v>
      </c>
      <c r="K3791" s="1" t="str">
        <f t="shared" si="614"/>
        <v>&lt;177 micron (NGR)</v>
      </c>
      <c r="L3791">
        <v>67</v>
      </c>
      <c r="M3791" t="s">
        <v>28</v>
      </c>
      <c r="N3791">
        <v>1282</v>
      </c>
      <c r="O3791">
        <v>1</v>
      </c>
    </row>
    <row r="3792" spans="1:15" hidden="1" x14ac:dyDescent="0.3">
      <c r="A3792" t="s">
        <v>14436</v>
      </c>
      <c r="B3792" t="s">
        <v>14437</v>
      </c>
      <c r="C3792" s="1" t="str">
        <f t="shared" si="615"/>
        <v>21:0458</v>
      </c>
      <c r="D3792" s="1" t="str">
        <f t="shared" si="612"/>
        <v>21:0150</v>
      </c>
      <c r="E3792" t="s">
        <v>14438</v>
      </c>
      <c r="F3792" t="s">
        <v>14439</v>
      </c>
      <c r="H3792">
        <v>55.857187799999998</v>
      </c>
      <c r="I3792">
        <v>-128.4753278</v>
      </c>
      <c r="J3792" s="1" t="str">
        <f t="shared" si="613"/>
        <v>NGR bulk stream sediment</v>
      </c>
      <c r="K3792" s="1" t="str">
        <f t="shared" si="614"/>
        <v>&lt;177 micron (NGR)</v>
      </c>
      <c r="L3792">
        <v>67</v>
      </c>
      <c r="M3792" t="s">
        <v>58</v>
      </c>
      <c r="N3792">
        <v>1283</v>
      </c>
      <c r="O3792">
        <v>1</v>
      </c>
    </row>
    <row r="3793" spans="1:15" hidden="1" x14ac:dyDescent="0.3">
      <c r="A3793" t="s">
        <v>14440</v>
      </c>
      <c r="B3793" t="s">
        <v>14441</v>
      </c>
      <c r="C3793" s="1" t="str">
        <f t="shared" si="615"/>
        <v>21:0458</v>
      </c>
      <c r="D3793" s="1" t="str">
        <f t="shared" si="612"/>
        <v>21:0150</v>
      </c>
      <c r="E3793" t="s">
        <v>14442</v>
      </c>
      <c r="F3793" t="s">
        <v>14443</v>
      </c>
      <c r="H3793">
        <v>55.856956799999999</v>
      </c>
      <c r="I3793">
        <v>-128.49937660000001</v>
      </c>
      <c r="J3793" s="1" t="str">
        <f t="shared" si="613"/>
        <v>NGR bulk stream sediment</v>
      </c>
      <c r="K3793" s="1" t="str">
        <f t="shared" si="614"/>
        <v>&lt;177 micron (NGR)</v>
      </c>
      <c r="L3793">
        <v>67</v>
      </c>
      <c r="M3793" t="s">
        <v>63</v>
      </c>
      <c r="N3793">
        <v>1284</v>
      </c>
      <c r="O3793">
        <v>1</v>
      </c>
    </row>
    <row r="3794" spans="1:15" hidden="1" x14ac:dyDescent="0.3">
      <c r="A3794" t="s">
        <v>14444</v>
      </c>
      <c r="B3794" t="s">
        <v>14445</v>
      </c>
      <c r="C3794" s="1" t="str">
        <f t="shared" si="615"/>
        <v>21:0458</v>
      </c>
      <c r="D3794" s="1" t="str">
        <f>HYPERLINK("https://geochem.nrcan.gc.ca/cdogs/content/svy/svy_e.htm", "")</f>
        <v/>
      </c>
      <c r="G3794" s="1" t="str">
        <f>HYPERLINK("https://geochem.nrcan.gc.ca/cdogs/content/cr_/cr_00119_e.htm", "119")</f>
        <v>119</v>
      </c>
      <c r="J3794" t="s">
        <v>31</v>
      </c>
      <c r="K3794" t="s">
        <v>32</v>
      </c>
      <c r="L3794">
        <v>67</v>
      </c>
      <c r="M3794" t="s">
        <v>33</v>
      </c>
      <c r="N3794">
        <v>1285</v>
      </c>
      <c r="O3794">
        <v>3</v>
      </c>
    </row>
    <row r="3795" spans="1:15" hidden="1" x14ac:dyDescent="0.3">
      <c r="A3795" t="s">
        <v>14446</v>
      </c>
      <c r="B3795" t="s">
        <v>14447</v>
      </c>
      <c r="C3795" s="1" t="str">
        <f t="shared" si="615"/>
        <v>21:0458</v>
      </c>
      <c r="D3795" s="1" t="str">
        <f t="shared" ref="D3795:D3822" si="616">HYPERLINK("https://geochem.nrcan.gc.ca/cdogs/content/svy/svy210150_e.htm", "21:0150")</f>
        <v>21:0150</v>
      </c>
      <c r="E3795" t="s">
        <v>14448</v>
      </c>
      <c r="F3795" t="s">
        <v>14449</v>
      </c>
      <c r="H3795">
        <v>55.8394075</v>
      </c>
      <c r="I3795">
        <v>-128.42048349999999</v>
      </c>
      <c r="J3795" s="1" t="str">
        <f t="shared" ref="J3795:J3822" si="617">HYPERLINK("https://geochem.nrcan.gc.ca/cdogs/content/kwd/kwd020030_e.htm", "NGR bulk stream sediment")</f>
        <v>NGR bulk stream sediment</v>
      </c>
      <c r="K3795" s="1" t="str">
        <f t="shared" ref="K3795:K3822" si="618">HYPERLINK("https://geochem.nrcan.gc.ca/cdogs/content/kwd/kwd080006_e.htm", "&lt;177 micron (NGR)")</f>
        <v>&lt;177 micron (NGR)</v>
      </c>
      <c r="L3795">
        <v>67</v>
      </c>
      <c r="M3795" t="s">
        <v>68</v>
      </c>
      <c r="N3795">
        <v>1286</v>
      </c>
      <c r="O3795">
        <v>1</v>
      </c>
    </row>
    <row r="3796" spans="1:15" hidden="1" x14ac:dyDescent="0.3">
      <c r="A3796" t="s">
        <v>14450</v>
      </c>
      <c r="B3796" t="s">
        <v>14451</v>
      </c>
      <c r="C3796" s="1" t="str">
        <f t="shared" si="615"/>
        <v>21:0458</v>
      </c>
      <c r="D3796" s="1" t="str">
        <f t="shared" si="616"/>
        <v>21:0150</v>
      </c>
      <c r="E3796" t="s">
        <v>14411</v>
      </c>
      <c r="F3796" t="s">
        <v>14452</v>
      </c>
      <c r="H3796">
        <v>55.850232200000001</v>
      </c>
      <c r="I3796">
        <v>-128.39574730000001</v>
      </c>
      <c r="J3796" s="1" t="str">
        <f t="shared" si="617"/>
        <v>NGR bulk stream sediment</v>
      </c>
      <c r="K3796" s="1" t="str">
        <f t="shared" si="618"/>
        <v>&lt;177 micron (NGR)</v>
      </c>
      <c r="L3796">
        <v>67</v>
      </c>
      <c r="M3796" t="s">
        <v>72</v>
      </c>
      <c r="N3796">
        <v>1287</v>
      </c>
      <c r="O3796">
        <v>2</v>
      </c>
    </row>
    <row r="3797" spans="1:15" hidden="1" x14ac:dyDescent="0.3">
      <c r="A3797" t="s">
        <v>14453</v>
      </c>
      <c r="B3797" t="s">
        <v>14454</v>
      </c>
      <c r="C3797" s="1" t="str">
        <f t="shared" si="615"/>
        <v>21:0458</v>
      </c>
      <c r="D3797" s="1" t="str">
        <f t="shared" si="616"/>
        <v>21:0150</v>
      </c>
      <c r="E3797" t="s">
        <v>14455</v>
      </c>
      <c r="F3797" t="s">
        <v>14456</v>
      </c>
      <c r="H3797">
        <v>55.823812099999998</v>
      </c>
      <c r="I3797">
        <v>-128.4116119</v>
      </c>
      <c r="J3797" s="1" t="str">
        <f t="shared" si="617"/>
        <v>NGR bulk stream sediment</v>
      </c>
      <c r="K3797" s="1" t="str">
        <f t="shared" si="618"/>
        <v>&lt;177 micron (NGR)</v>
      </c>
      <c r="L3797">
        <v>67</v>
      </c>
      <c r="M3797" t="s">
        <v>77</v>
      </c>
      <c r="N3797">
        <v>1288</v>
      </c>
      <c r="O3797">
        <v>1</v>
      </c>
    </row>
    <row r="3798" spans="1:15" hidden="1" x14ac:dyDescent="0.3">
      <c r="A3798" t="s">
        <v>14457</v>
      </c>
      <c r="B3798" t="s">
        <v>14458</v>
      </c>
      <c r="C3798" s="1" t="str">
        <f t="shared" si="615"/>
        <v>21:0458</v>
      </c>
      <c r="D3798" s="1" t="str">
        <f t="shared" si="616"/>
        <v>21:0150</v>
      </c>
      <c r="E3798" t="s">
        <v>14459</v>
      </c>
      <c r="F3798" t="s">
        <v>14460</v>
      </c>
      <c r="H3798">
        <v>55.824936299999997</v>
      </c>
      <c r="I3798">
        <v>-128.40632199999999</v>
      </c>
      <c r="J3798" s="1" t="str">
        <f t="shared" si="617"/>
        <v>NGR bulk stream sediment</v>
      </c>
      <c r="K3798" s="1" t="str">
        <f t="shared" si="618"/>
        <v>&lt;177 micron (NGR)</v>
      </c>
      <c r="L3798">
        <v>67</v>
      </c>
      <c r="M3798" t="s">
        <v>82</v>
      </c>
      <c r="N3798">
        <v>1289</v>
      </c>
      <c r="O3798">
        <v>1</v>
      </c>
    </row>
    <row r="3799" spans="1:15" hidden="1" x14ac:dyDescent="0.3">
      <c r="A3799" t="s">
        <v>14461</v>
      </c>
      <c r="B3799" t="s">
        <v>14462</v>
      </c>
      <c r="C3799" s="1" t="str">
        <f t="shared" si="615"/>
        <v>21:0458</v>
      </c>
      <c r="D3799" s="1" t="str">
        <f t="shared" si="616"/>
        <v>21:0150</v>
      </c>
      <c r="E3799" t="s">
        <v>14463</v>
      </c>
      <c r="F3799" t="s">
        <v>14464</v>
      </c>
      <c r="H3799">
        <v>55.813514099999999</v>
      </c>
      <c r="I3799">
        <v>-128.4074329</v>
      </c>
      <c r="J3799" s="1" t="str">
        <f t="shared" si="617"/>
        <v>NGR bulk stream sediment</v>
      </c>
      <c r="K3799" s="1" t="str">
        <f t="shared" si="618"/>
        <v>&lt;177 micron (NGR)</v>
      </c>
      <c r="L3799">
        <v>67</v>
      </c>
      <c r="M3799" t="s">
        <v>87</v>
      </c>
      <c r="N3799">
        <v>1290</v>
      </c>
      <c r="O3799">
        <v>1</v>
      </c>
    </row>
    <row r="3800" spans="1:15" hidden="1" x14ac:dyDescent="0.3">
      <c r="A3800" t="s">
        <v>14465</v>
      </c>
      <c r="B3800" t="s">
        <v>14466</v>
      </c>
      <c r="C3800" s="1" t="str">
        <f t="shared" si="615"/>
        <v>21:0458</v>
      </c>
      <c r="D3800" s="1" t="str">
        <f t="shared" si="616"/>
        <v>21:0150</v>
      </c>
      <c r="E3800" t="s">
        <v>14467</v>
      </c>
      <c r="F3800" t="s">
        <v>14468</v>
      </c>
      <c r="H3800">
        <v>55.806365900000003</v>
      </c>
      <c r="I3800">
        <v>-128.41553060000001</v>
      </c>
      <c r="J3800" s="1" t="str">
        <f t="shared" si="617"/>
        <v>NGR bulk stream sediment</v>
      </c>
      <c r="K3800" s="1" t="str">
        <f t="shared" si="618"/>
        <v>&lt;177 micron (NGR)</v>
      </c>
      <c r="L3800">
        <v>67</v>
      </c>
      <c r="M3800" t="s">
        <v>92</v>
      </c>
      <c r="N3800">
        <v>1291</v>
      </c>
      <c r="O3800">
        <v>1</v>
      </c>
    </row>
    <row r="3801" spans="1:15" hidden="1" x14ac:dyDescent="0.3">
      <c r="A3801" t="s">
        <v>14469</v>
      </c>
      <c r="B3801" t="s">
        <v>14470</v>
      </c>
      <c r="C3801" s="1" t="str">
        <f t="shared" si="615"/>
        <v>21:0458</v>
      </c>
      <c r="D3801" s="1" t="str">
        <f t="shared" si="616"/>
        <v>21:0150</v>
      </c>
      <c r="E3801" t="s">
        <v>14471</v>
      </c>
      <c r="F3801" t="s">
        <v>14472</v>
      </c>
      <c r="H3801">
        <v>55.761481199999999</v>
      </c>
      <c r="I3801">
        <v>-128.421245</v>
      </c>
      <c r="J3801" s="1" t="str">
        <f t="shared" si="617"/>
        <v>NGR bulk stream sediment</v>
      </c>
      <c r="K3801" s="1" t="str">
        <f t="shared" si="618"/>
        <v>&lt;177 micron (NGR)</v>
      </c>
      <c r="L3801">
        <v>67</v>
      </c>
      <c r="M3801" t="s">
        <v>97</v>
      </c>
      <c r="N3801">
        <v>1292</v>
      </c>
      <c r="O3801">
        <v>1</v>
      </c>
    </row>
    <row r="3802" spans="1:15" hidden="1" x14ac:dyDescent="0.3">
      <c r="A3802" t="s">
        <v>14473</v>
      </c>
      <c r="B3802" t="s">
        <v>14474</v>
      </c>
      <c r="C3802" s="1" t="str">
        <f t="shared" si="615"/>
        <v>21:0458</v>
      </c>
      <c r="D3802" s="1" t="str">
        <f t="shared" si="616"/>
        <v>21:0150</v>
      </c>
      <c r="E3802" t="s">
        <v>14475</v>
      </c>
      <c r="F3802" t="s">
        <v>14476</v>
      </c>
      <c r="H3802">
        <v>55.742903400000003</v>
      </c>
      <c r="I3802">
        <v>-128.46933530000001</v>
      </c>
      <c r="J3802" s="1" t="str">
        <f t="shared" si="617"/>
        <v>NGR bulk stream sediment</v>
      </c>
      <c r="K3802" s="1" t="str">
        <f t="shared" si="618"/>
        <v>&lt;177 micron (NGR)</v>
      </c>
      <c r="L3802">
        <v>67</v>
      </c>
      <c r="M3802" t="s">
        <v>102</v>
      </c>
      <c r="N3802">
        <v>1293</v>
      </c>
      <c r="O3802">
        <v>1</v>
      </c>
    </row>
    <row r="3803" spans="1:15" hidden="1" x14ac:dyDescent="0.3">
      <c r="A3803" t="s">
        <v>14477</v>
      </c>
      <c r="B3803" t="s">
        <v>14478</v>
      </c>
      <c r="C3803" s="1" t="str">
        <f t="shared" si="615"/>
        <v>21:0458</v>
      </c>
      <c r="D3803" s="1" t="str">
        <f t="shared" si="616"/>
        <v>21:0150</v>
      </c>
      <c r="E3803" t="s">
        <v>14479</v>
      </c>
      <c r="F3803" t="s">
        <v>14480</v>
      </c>
      <c r="H3803">
        <v>55.968156999999998</v>
      </c>
      <c r="I3803">
        <v>-128.0166778</v>
      </c>
      <c r="J3803" s="1" t="str">
        <f t="shared" si="617"/>
        <v>NGR bulk stream sediment</v>
      </c>
      <c r="K3803" s="1" t="str">
        <f t="shared" si="618"/>
        <v>&lt;177 micron (NGR)</v>
      </c>
      <c r="L3803">
        <v>67</v>
      </c>
      <c r="M3803" t="s">
        <v>107</v>
      </c>
      <c r="N3803">
        <v>1294</v>
      </c>
      <c r="O3803">
        <v>1</v>
      </c>
    </row>
    <row r="3804" spans="1:15" hidden="1" x14ac:dyDescent="0.3">
      <c r="A3804" t="s">
        <v>14481</v>
      </c>
      <c r="B3804" t="s">
        <v>14482</v>
      </c>
      <c r="C3804" s="1" t="str">
        <f t="shared" si="615"/>
        <v>21:0458</v>
      </c>
      <c r="D3804" s="1" t="str">
        <f t="shared" si="616"/>
        <v>21:0150</v>
      </c>
      <c r="E3804" t="s">
        <v>14483</v>
      </c>
      <c r="F3804" t="s">
        <v>14484</v>
      </c>
      <c r="H3804">
        <v>55.965262699999997</v>
      </c>
      <c r="I3804">
        <v>-128.0098141</v>
      </c>
      <c r="J3804" s="1" t="str">
        <f t="shared" si="617"/>
        <v>NGR bulk stream sediment</v>
      </c>
      <c r="K3804" s="1" t="str">
        <f t="shared" si="618"/>
        <v>&lt;177 micron (NGR)</v>
      </c>
      <c r="L3804">
        <v>67</v>
      </c>
      <c r="M3804" t="s">
        <v>112</v>
      </c>
      <c r="N3804">
        <v>1295</v>
      </c>
      <c r="O3804">
        <v>1</v>
      </c>
    </row>
    <row r="3805" spans="1:15" hidden="1" x14ac:dyDescent="0.3">
      <c r="A3805" t="s">
        <v>14485</v>
      </c>
      <c r="B3805" t="s">
        <v>14486</v>
      </c>
      <c r="C3805" s="1" t="str">
        <f t="shared" si="615"/>
        <v>21:0458</v>
      </c>
      <c r="D3805" s="1" t="str">
        <f t="shared" si="616"/>
        <v>21:0150</v>
      </c>
      <c r="E3805" t="s">
        <v>14487</v>
      </c>
      <c r="F3805" t="s">
        <v>14488</v>
      </c>
      <c r="H3805">
        <v>55.9132721</v>
      </c>
      <c r="I3805">
        <v>-128.0163192</v>
      </c>
      <c r="J3805" s="1" t="str">
        <f t="shared" si="617"/>
        <v>NGR bulk stream sediment</v>
      </c>
      <c r="K3805" s="1" t="str">
        <f t="shared" si="618"/>
        <v>&lt;177 micron (NGR)</v>
      </c>
      <c r="L3805">
        <v>68</v>
      </c>
      <c r="M3805" t="s">
        <v>19</v>
      </c>
      <c r="N3805">
        <v>1296</v>
      </c>
      <c r="O3805">
        <v>1</v>
      </c>
    </row>
    <row r="3806" spans="1:15" hidden="1" x14ac:dyDescent="0.3">
      <c r="A3806" t="s">
        <v>14489</v>
      </c>
      <c r="B3806" t="s">
        <v>14490</v>
      </c>
      <c r="C3806" s="1" t="str">
        <f t="shared" si="615"/>
        <v>21:0458</v>
      </c>
      <c r="D3806" s="1" t="str">
        <f t="shared" si="616"/>
        <v>21:0150</v>
      </c>
      <c r="E3806" t="s">
        <v>14491</v>
      </c>
      <c r="F3806" t="s">
        <v>14492</v>
      </c>
      <c r="H3806">
        <v>55.970671099999997</v>
      </c>
      <c r="I3806">
        <v>-128.00748129999999</v>
      </c>
      <c r="J3806" s="1" t="str">
        <f t="shared" si="617"/>
        <v>NGR bulk stream sediment</v>
      </c>
      <c r="K3806" s="1" t="str">
        <f t="shared" si="618"/>
        <v>&lt;177 micron (NGR)</v>
      </c>
      <c r="L3806">
        <v>68</v>
      </c>
      <c r="M3806" t="s">
        <v>38</v>
      </c>
      <c r="N3806">
        <v>1297</v>
      </c>
      <c r="O3806">
        <v>1</v>
      </c>
    </row>
    <row r="3807" spans="1:15" hidden="1" x14ac:dyDescent="0.3">
      <c r="A3807" t="s">
        <v>14493</v>
      </c>
      <c r="B3807" t="s">
        <v>14494</v>
      </c>
      <c r="C3807" s="1" t="str">
        <f t="shared" si="615"/>
        <v>21:0458</v>
      </c>
      <c r="D3807" s="1" t="str">
        <f t="shared" si="616"/>
        <v>21:0150</v>
      </c>
      <c r="E3807" t="s">
        <v>14495</v>
      </c>
      <c r="F3807" t="s">
        <v>14496</v>
      </c>
      <c r="H3807">
        <v>55.973826299999999</v>
      </c>
      <c r="I3807">
        <v>-128.0486947</v>
      </c>
      <c r="J3807" s="1" t="str">
        <f t="shared" si="617"/>
        <v>NGR bulk stream sediment</v>
      </c>
      <c r="K3807" s="1" t="str">
        <f t="shared" si="618"/>
        <v>&lt;177 micron (NGR)</v>
      </c>
      <c r="L3807">
        <v>68</v>
      </c>
      <c r="M3807" t="s">
        <v>43</v>
      </c>
      <c r="N3807">
        <v>1298</v>
      </c>
      <c r="O3807">
        <v>1</v>
      </c>
    </row>
    <row r="3808" spans="1:15" hidden="1" x14ac:dyDescent="0.3">
      <c r="A3808" t="s">
        <v>14497</v>
      </c>
      <c r="B3808" t="s">
        <v>14498</v>
      </c>
      <c r="C3808" s="1" t="str">
        <f t="shared" si="615"/>
        <v>21:0458</v>
      </c>
      <c r="D3808" s="1" t="str">
        <f t="shared" si="616"/>
        <v>21:0150</v>
      </c>
      <c r="E3808" t="s">
        <v>14499</v>
      </c>
      <c r="F3808" t="s">
        <v>14500</v>
      </c>
      <c r="H3808">
        <v>55.967494000000002</v>
      </c>
      <c r="I3808">
        <v>-128.0583661</v>
      </c>
      <c r="J3808" s="1" t="str">
        <f t="shared" si="617"/>
        <v>NGR bulk stream sediment</v>
      </c>
      <c r="K3808" s="1" t="str">
        <f t="shared" si="618"/>
        <v>&lt;177 micron (NGR)</v>
      </c>
      <c r="L3808">
        <v>68</v>
      </c>
      <c r="M3808" t="s">
        <v>48</v>
      </c>
      <c r="N3808">
        <v>1299</v>
      </c>
      <c r="O3808">
        <v>1</v>
      </c>
    </row>
    <row r="3809" spans="1:15" hidden="1" x14ac:dyDescent="0.3">
      <c r="A3809" t="s">
        <v>14501</v>
      </c>
      <c r="B3809" t="s">
        <v>14502</v>
      </c>
      <c r="C3809" s="1" t="str">
        <f t="shared" si="615"/>
        <v>21:0458</v>
      </c>
      <c r="D3809" s="1" t="str">
        <f t="shared" si="616"/>
        <v>21:0150</v>
      </c>
      <c r="E3809" t="s">
        <v>14503</v>
      </c>
      <c r="F3809" t="s">
        <v>14504</v>
      </c>
      <c r="H3809">
        <v>55.917866699999998</v>
      </c>
      <c r="I3809">
        <v>-128.03034779999999</v>
      </c>
      <c r="J3809" s="1" t="str">
        <f t="shared" si="617"/>
        <v>NGR bulk stream sediment</v>
      </c>
      <c r="K3809" s="1" t="str">
        <f t="shared" si="618"/>
        <v>&lt;177 micron (NGR)</v>
      </c>
      <c r="L3809">
        <v>68</v>
      </c>
      <c r="M3809" t="s">
        <v>53</v>
      </c>
      <c r="N3809">
        <v>1300</v>
      </c>
      <c r="O3809">
        <v>1</v>
      </c>
    </row>
    <row r="3810" spans="1:15" hidden="1" x14ac:dyDescent="0.3">
      <c r="A3810" t="s">
        <v>14505</v>
      </c>
      <c r="B3810" t="s">
        <v>14506</v>
      </c>
      <c r="C3810" s="1" t="str">
        <f t="shared" si="615"/>
        <v>21:0458</v>
      </c>
      <c r="D3810" s="1" t="str">
        <f t="shared" si="616"/>
        <v>21:0150</v>
      </c>
      <c r="E3810" t="s">
        <v>14507</v>
      </c>
      <c r="F3810" t="s">
        <v>14508</v>
      </c>
      <c r="H3810">
        <v>55.911403399999998</v>
      </c>
      <c r="I3810">
        <v>-128.02884470000001</v>
      </c>
      <c r="J3810" s="1" t="str">
        <f t="shared" si="617"/>
        <v>NGR bulk stream sediment</v>
      </c>
      <c r="K3810" s="1" t="str">
        <f t="shared" si="618"/>
        <v>&lt;177 micron (NGR)</v>
      </c>
      <c r="L3810">
        <v>68</v>
      </c>
      <c r="M3810" t="s">
        <v>58</v>
      </c>
      <c r="N3810">
        <v>1301</v>
      </c>
      <c r="O3810">
        <v>1</v>
      </c>
    </row>
    <row r="3811" spans="1:15" hidden="1" x14ac:dyDescent="0.3">
      <c r="A3811" t="s">
        <v>14509</v>
      </c>
      <c r="B3811" t="s">
        <v>14510</v>
      </c>
      <c r="C3811" s="1" t="str">
        <f t="shared" si="615"/>
        <v>21:0458</v>
      </c>
      <c r="D3811" s="1" t="str">
        <f t="shared" si="616"/>
        <v>21:0150</v>
      </c>
      <c r="E3811" t="s">
        <v>14487</v>
      </c>
      <c r="F3811" t="s">
        <v>14511</v>
      </c>
      <c r="H3811">
        <v>55.9132721</v>
      </c>
      <c r="I3811">
        <v>-128.0163192</v>
      </c>
      <c r="J3811" s="1" t="str">
        <f t="shared" si="617"/>
        <v>NGR bulk stream sediment</v>
      </c>
      <c r="K3811" s="1" t="str">
        <f t="shared" si="618"/>
        <v>&lt;177 micron (NGR)</v>
      </c>
      <c r="L3811">
        <v>68</v>
      </c>
      <c r="M3811" t="s">
        <v>72</v>
      </c>
      <c r="N3811">
        <v>1302</v>
      </c>
      <c r="O3811">
        <v>1</v>
      </c>
    </row>
    <row r="3812" spans="1:15" hidden="1" x14ac:dyDescent="0.3">
      <c r="A3812" t="s">
        <v>14512</v>
      </c>
      <c r="B3812" t="s">
        <v>14513</v>
      </c>
      <c r="C3812" s="1" t="str">
        <f t="shared" si="615"/>
        <v>21:0458</v>
      </c>
      <c r="D3812" s="1" t="str">
        <f t="shared" si="616"/>
        <v>21:0150</v>
      </c>
      <c r="E3812" t="s">
        <v>14514</v>
      </c>
      <c r="F3812" t="s">
        <v>14515</v>
      </c>
      <c r="H3812">
        <v>55.9228624</v>
      </c>
      <c r="I3812">
        <v>-128.0558437</v>
      </c>
      <c r="J3812" s="1" t="str">
        <f t="shared" si="617"/>
        <v>NGR bulk stream sediment</v>
      </c>
      <c r="K3812" s="1" t="str">
        <f t="shared" si="618"/>
        <v>&lt;177 micron (NGR)</v>
      </c>
      <c r="L3812">
        <v>68</v>
      </c>
      <c r="M3812" t="s">
        <v>63</v>
      </c>
      <c r="N3812">
        <v>1303</v>
      </c>
      <c r="O3812">
        <v>1</v>
      </c>
    </row>
    <row r="3813" spans="1:15" hidden="1" x14ac:dyDescent="0.3">
      <c r="A3813" t="s">
        <v>14516</v>
      </c>
      <c r="B3813" t="s">
        <v>14517</v>
      </c>
      <c r="C3813" s="1" t="str">
        <f t="shared" si="615"/>
        <v>21:0458</v>
      </c>
      <c r="D3813" s="1" t="str">
        <f t="shared" si="616"/>
        <v>21:0150</v>
      </c>
      <c r="E3813" t="s">
        <v>14518</v>
      </c>
      <c r="F3813" t="s">
        <v>14519</v>
      </c>
      <c r="H3813">
        <v>55.919145800000003</v>
      </c>
      <c r="I3813">
        <v>-128.07409490000001</v>
      </c>
      <c r="J3813" s="1" t="str">
        <f t="shared" si="617"/>
        <v>NGR bulk stream sediment</v>
      </c>
      <c r="K3813" s="1" t="str">
        <f t="shared" si="618"/>
        <v>&lt;177 micron (NGR)</v>
      </c>
      <c r="L3813">
        <v>68</v>
      </c>
      <c r="M3813" t="s">
        <v>24</v>
      </c>
      <c r="N3813">
        <v>1304</v>
      </c>
      <c r="O3813">
        <v>1</v>
      </c>
    </row>
    <row r="3814" spans="1:15" hidden="1" x14ac:dyDescent="0.3">
      <c r="A3814" t="s">
        <v>14520</v>
      </c>
      <c r="B3814" t="s">
        <v>14521</v>
      </c>
      <c r="C3814" s="1" t="str">
        <f t="shared" si="615"/>
        <v>21:0458</v>
      </c>
      <c r="D3814" s="1" t="str">
        <f t="shared" si="616"/>
        <v>21:0150</v>
      </c>
      <c r="E3814" t="s">
        <v>14518</v>
      </c>
      <c r="F3814" t="s">
        <v>14522</v>
      </c>
      <c r="H3814">
        <v>55.919145800000003</v>
      </c>
      <c r="I3814">
        <v>-128.07409490000001</v>
      </c>
      <c r="J3814" s="1" t="str">
        <f t="shared" si="617"/>
        <v>NGR bulk stream sediment</v>
      </c>
      <c r="K3814" s="1" t="str">
        <f t="shared" si="618"/>
        <v>&lt;177 micron (NGR)</v>
      </c>
      <c r="L3814">
        <v>68</v>
      </c>
      <c r="M3814" t="s">
        <v>28</v>
      </c>
      <c r="N3814">
        <v>1305</v>
      </c>
      <c r="O3814">
        <v>1</v>
      </c>
    </row>
    <row r="3815" spans="1:15" hidden="1" x14ac:dyDescent="0.3">
      <c r="A3815" t="s">
        <v>14523</v>
      </c>
      <c r="B3815" t="s">
        <v>14524</v>
      </c>
      <c r="C3815" s="1" t="str">
        <f t="shared" si="615"/>
        <v>21:0458</v>
      </c>
      <c r="D3815" s="1" t="str">
        <f t="shared" si="616"/>
        <v>21:0150</v>
      </c>
      <c r="E3815" t="s">
        <v>14525</v>
      </c>
      <c r="F3815" t="s">
        <v>14526</v>
      </c>
      <c r="H3815">
        <v>55.925468299999999</v>
      </c>
      <c r="I3815">
        <v>-128.08209070000001</v>
      </c>
      <c r="J3815" s="1" t="str">
        <f t="shared" si="617"/>
        <v>NGR bulk stream sediment</v>
      </c>
      <c r="K3815" s="1" t="str">
        <f t="shared" si="618"/>
        <v>&lt;177 micron (NGR)</v>
      </c>
      <c r="L3815">
        <v>68</v>
      </c>
      <c r="M3815" t="s">
        <v>68</v>
      </c>
      <c r="N3815">
        <v>1306</v>
      </c>
      <c r="O3815">
        <v>1</v>
      </c>
    </row>
    <row r="3816" spans="1:15" hidden="1" x14ac:dyDescent="0.3">
      <c r="A3816" t="s">
        <v>14527</v>
      </c>
      <c r="B3816" t="s">
        <v>14528</v>
      </c>
      <c r="C3816" s="1" t="str">
        <f t="shared" si="615"/>
        <v>21:0458</v>
      </c>
      <c r="D3816" s="1" t="str">
        <f t="shared" si="616"/>
        <v>21:0150</v>
      </c>
      <c r="E3816" t="s">
        <v>14529</v>
      </c>
      <c r="F3816" t="s">
        <v>14530</v>
      </c>
      <c r="H3816">
        <v>55.922981399999998</v>
      </c>
      <c r="I3816">
        <v>-128.08600580000001</v>
      </c>
      <c r="J3816" s="1" t="str">
        <f t="shared" si="617"/>
        <v>NGR bulk stream sediment</v>
      </c>
      <c r="K3816" s="1" t="str">
        <f t="shared" si="618"/>
        <v>&lt;177 micron (NGR)</v>
      </c>
      <c r="L3816">
        <v>68</v>
      </c>
      <c r="M3816" t="s">
        <v>77</v>
      </c>
      <c r="N3816">
        <v>1307</v>
      </c>
      <c r="O3816">
        <v>1</v>
      </c>
    </row>
    <row r="3817" spans="1:15" hidden="1" x14ac:dyDescent="0.3">
      <c r="A3817" t="s">
        <v>14531</v>
      </c>
      <c r="B3817" t="s">
        <v>14532</v>
      </c>
      <c r="C3817" s="1" t="str">
        <f t="shared" si="615"/>
        <v>21:0458</v>
      </c>
      <c r="D3817" s="1" t="str">
        <f t="shared" si="616"/>
        <v>21:0150</v>
      </c>
      <c r="E3817" t="s">
        <v>14533</v>
      </c>
      <c r="F3817" t="s">
        <v>14534</v>
      </c>
      <c r="H3817">
        <v>55.922401399999998</v>
      </c>
      <c r="I3817">
        <v>-128.18623909999999</v>
      </c>
      <c r="J3817" s="1" t="str">
        <f t="shared" si="617"/>
        <v>NGR bulk stream sediment</v>
      </c>
      <c r="K3817" s="1" t="str">
        <f t="shared" si="618"/>
        <v>&lt;177 micron (NGR)</v>
      </c>
      <c r="L3817">
        <v>68</v>
      </c>
      <c r="M3817" t="s">
        <v>82</v>
      </c>
      <c r="N3817">
        <v>1308</v>
      </c>
      <c r="O3817">
        <v>1</v>
      </c>
    </row>
    <row r="3818" spans="1:15" hidden="1" x14ac:dyDescent="0.3">
      <c r="A3818" t="s">
        <v>14535</v>
      </c>
      <c r="B3818" t="s">
        <v>14536</v>
      </c>
      <c r="C3818" s="1" t="str">
        <f t="shared" si="615"/>
        <v>21:0458</v>
      </c>
      <c r="D3818" s="1" t="str">
        <f t="shared" si="616"/>
        <v>21:0150</v>
      </c>
      <c r="E3818" t="s">
        <v>14537</v>
      </c>
      <c r="F3818" t="s">
        <v>14538</v>
      </c>
      <c r="H3818">
        <v>55.911921900000003</v>
      </c>
      <c r="I3818">
        <v>-128.1417271</v>
      </c>
      <c r="J3818" s="1" t="str">
        <f t="shared" si="617"/>
        <v>NGR bulk stream sediment</v>
      </c>
      <c r="K3818" s="1" t="str">
        <f t="shared" si="618"/>
        <v>&lt;177 micron (NGR)</v>
      </c>
      <c r="L3818">
        <v>68</v>
      </c>
      <c r="M3818" t="s">
        <v>87</v>
      </c>
      <c r="N3818">
        <v>1309</v>
      </c>
      <c r="O3818">
        <v>1</v>
      </c>
    </row>
    <row r="3819" spans="1:15" hidden="1" x14ac:dyDescent="0.3">
      <c r="A3819" t="s">
        <v>14539</v>
      </c>
      <c r="B3819" t="s">
        <v>14540</v>
      </c>
      <c r="C3819" s="1" t="str">
        <f t="shared" si="615"/>
        <v>21:0458</v>
      </c>
      <c r="D3819" s="1" t="str">
        <f t="shared" si="616"/>
        <v>21:0150</v>
      </c>
      <c r="E3819" t="s">
        <v>14541</v>
      </c>
      <c r="F3819" t="s">
        <v>14542</v>
      </c>
      <c r="H3819">
        <v>55.928995499999999</v>
      </c>
      <c r="I3819">
        <v>-128.1238755</v>
      </c>
      <c r="J3819" s="1" t="str">
        <f t="shared" si="617"/>
        <v>NGR bulk stream sediment</v>
      </c>
      <c r="K3819" s="1" t="str">
        <f t="shared" si="618"/>
        <v>&lt;177 micron (NGR)</v>
      </c>
      <c r="L3819">
        <v>68</v>
      </c>
      <c r="M3819" t="s">
        <v>92</v>
      </c>
      <c r="N3819">
        <v>1310</v>
      </c>
      <c r="O3819">
        <v>1</v>
      </c>
    </row>
    <row r="3820" spans="1:15" hidden="1" x14ac:dyDescent="0.3">
      <c r="A3820" t="s">
        <v>14543</v>
      </c>
      <c r="B3820" t="s">
        <v>14544</v>
      </c>
      <c r="C3820" s="1" t="str">
        <f t="shared" si="615"/>
        <v>21:0458</v>
      </c>
      <c r="D3820" s="1" t="str">
        <f t="shared" si="616"/>
        <v>21:0150</v>
      </c>
      <c r="E3820" t="s">
        <v>14545</v>
      </c>
      <c r="F3820" t="s">
        <v>14546</v>
      </c>
      <c r="H3820">
        <v>55.934906599999998</v>
      </c>
      <c r="I3820">
        <v>-128.11860469999999</v>
      </c>
      <c r="J3820" s="1" t="str">
        <f t="shared" si="617"/>
        <v>NGR bulk stream sediment</v>
      </c>
      <c r="K3820" s="1" t="str">
        <f t="shared" si="618"/>
        <v>&lt;177 micron (NGR)</v>
      </c>
      <c r="L3820">
        <v>68</v>
      </c>
      <c r="M3820" t="s">
        <v>97</v>
      </c>
      <c r="N3820">
        <v>1311</v>
      </c>
      <c r="O3820">
        <v>1</v>
      </c>
    </row>
    <row r="3821" spans="1:15" hidden="1" x14ac:dyDescent="0.3">
      <c r="A3821" t="s">
        <v>14547</v>
      </c>
      <c r="B3821" t="s">
        <v>14548</v>
      </c>
      <c r="C3821" s="1" t="str">
        <f t="shared" si="615"/>
        <v>21:0458</v>
      </c>
      <c r="D3821" s="1" t="str">
        <f t="shared" si="616"/>
        <v>21:0150</v>
      </c>
      <c r="E3821" t="s">
        <v>14549</v>
      </c>
      <c r="F3821" t="s">
        <v>14550</v>
      </c>
      <c r="H3821">
        <v>55.937080199999997</v>
      </c>
      <c r="I3821">
        <v>-128.14162289999999</v>
      </c>
      <c r="J3821" s="1" t="str">
        <f t="shared" si="617"/>
        <v>NGR bulk stream sediment</v>
      </c>
      <c r="K3821" s="1" t="str">
        <f t="shared" si="618"/>
        <v>&lt;177 micron (NGR)</v>
      </c>
      <c r="L3821">
        <v>68</v>
      </c>
      <c r="M3821" t="s">
        <v>102</v>
      </c>
      <c r="N3821">
        <v>1312</v>
      </c>
      <c r="O3821">
        <v>1</v>
      </c>
    </row>
    <row r="3822" spans="1:15" hidden="1" x14ac:dyDescent="0.3">
      <c r="A3822" t="s">
        <v>14551</v>
      </c>
      <c r="B3822" t="s">
        <v>14552</v>
      </c>
      <c r="C3822" s="1" t="str">
        <f t="shared" si="615"/>
        <v>21:0458</v>
      </c>
      <c r="D3822" s="1" t="str">
        <f t="shared" si="616"/>
        <v>21:0150</v>
      </c>
      <c r="E3822" t="s">
        <v>14553</v>
      </c>
      <c r="F3822" t="s">
        <v>14554</v>
      </c>
      <c r="H3822">
        <v>55.9921036</v>
      </c>
      <c r="I3822">
        <v>-128.11428129999999</v>
      </c>
      <c r="J3822" s="1" t="str">
        <f t="shared" si="617"/>
        <v>NGR bulk stream sediment</v>
      </c>
      <c r="K3822" s="1" t="str">
        <f t="shared" si="618"/>
        <v>&lt;177 micron (NGR)</v>
      </c>
      <c r="L3822">
        <v>68</v>
      </c>
      <c r="M3822" t="s">
        <v>107</v>
      </c>
      <c r="N3822">
        <v>1313</v>
      </c>
      <c r="O3822">
        <v>1</v>
      </c>
    </row>
    <row r="3823" spans="1:15" hidden="1" x14ac:dyDescent="0.3">
      <c r="A3823" t="s">
        <v>14555</v>
      </c>
      <c r="B3823" t="s">
        <v>14556</v>
      </c>
      <c r="C3823" s="1" t="str">
        <f t="shared" si="615"/>
        <v>21:0458</v>
      </c>
      <c r="D3823" s="1" t="str">
        <f>HYPERLINK("https://geochem.nrcan.gc.ca/cdogs/content/svy/svy_e.htm", "")</f>
        <v/>
      </c>
      <c r="G3823" s="1" t="str">
        <f>HYPERLINK("https://geochem.nrcan.gc.ca/cdogs/content/cr_/cr_00121_e.htm", "121")</f>
        <v>121</v>
      </c>
      <c r="J3823" t="s">
        <v>31</v>
      </c>
      <c r="K3823" t="s">
        <v>32</v>
      </c>
      <c r="L3823">
        <v>68</v>
      </c>
      <c r="M3823" t="s">
        <v>33</v>
      </c>
      <c r="N3823">
        <v>1314</v>
      </c>
      <c r="O3823">
        <v>2</v>
      </c>
    </row>
    <row r="3824" spans="1:15" hidden="1" x14ac:dyDescent="0.3">
      <c r="A3824" t="s">
        <v>14557</v>
      </c>
      <c r="B3824" t="s">
        <v>14558</v>
      </c>
      <c r="C3824" s="1" t="str">
        <f t="shared" si="615"/>
        <v>21:0458</v>
      </c>
      <c r="D3824" s="1" t="str">
        <f t="shared" ref="D3824:D3843" si="619">HYPERLINK("https://geochem.nrcan.gc.ca/cdogs/content/svy/svy210150_e.htm", "21:0150")</f>
        <v>21:0150</v>
      </c>
      <c r="E3824" t="s">
        <v>14559</v>
      </c>
      <c r="F3824" t="s">
        <v>14560</v>
      </c>
      <c r="H3824">
        <v>55.9803189</v>
      </c>
      <c r="I3824">
        <v>-128.1186519</v>
      </c>
      <c r="J3824" s="1" t="str">
        <f t="shared" ref="J3824:J3843" si="620">HYPERLINK("https://geochem.nrcan.gc.ca/cdogs/content/kwd/kwd020030_e.htm", "NGR bulk stream sediment")</f>
        <v>NGR bulk stream sediment</v>
      </c>
      <c r="K3824" s="1" t="str">
        <f t="shared" ref="K3824:K3843" si="621">HYPERLINK("https://geochem.nrcan.gc.ca/cdogs/content/kwd/kwd080006_e.htm", "&lt;177 micron (NGR)")</f>
        <v>&lt;177 micron (NGR)</v>
      </c>
      <c r="L3824">
        <v>68</v>
      </c>
      <c r="M3824" t="s">
        <v>112</v>
      </c>
      <c r="N3824">
        <v>1315</v>
      </c>
      <c r="O3824">
        <v>1</v>
      </c>
    </row>
    <row r="3825" spans="1:15" hidden="1" x14ac:dyDescent="0.3">
      <c r="A3825" t="s">
        <v>14561</v>
      </c>
      <c r="B3825" t="s">
        <v>14562</v>
      </c>
      <c r="C3825" s="1" t="str">
        <f t="shared" si="615"/>
        <v>21:0458</v>
      </c>
      <c r="D3825" s="1" t="str">
        <f t="shared" si="619"/>
        <v>21:0150</v>
      </c>
      <c r="E3825" t="s">
        <v>14563</v>
      </c>
      <c r="F3825" t="s">
        <v>14564</v>
      </c>
      <c r="H3825">
        <v>55.9671953</v>
      </c>
      <c r="I3825">
        <v>-128.21179269999999</v>
      </c>
      <c r="J3825" s="1" t="str">
        <f t="shared" si="620"/>
        <v>NGR bulk stream sediment</v>
      </c>
      <c r="K3825" s="1" t="str">
        <f t="shared" si="621"/>
        <v>&lt;177 micron (NGR)</v>
      </c>
      <c r="L3825">
        <v>69</v>
      </c>
      <c r="M3825" t="s">
        <v>19</v>
      </c>
      <c r="N3825">
        <v>1316</v>
      </c>
      <c r="O3825">
        <v>2</v>
      </c>
    </row>
    <row r="3826" spans="1:15" hidden="1" x14ac:dyDescent="0.3">
      <c r="A3826" t="s">
        <v>14565</v>
      </c>
      <c r="B3826" t="s">
        <v>14566</v>
      </c>
      <c r="C3826" s="1" t="str">
        <f t="shared" si="615"/>
        <v>21:0458</v>
      </c>
      <c r="D3826" s="1" t="str">
        <f t="shared" si="619"/>
        <v>21:0150</v>
      </c>
      <c r="E3826" t="s">
        <v>14567</v>
      </c>
      <c r="F3826" t="s">
        <v>14568</v>
      </c>
      <c r="H3826">
        <v>55.9700001</v>
      </c>
      <c r="I3826">
        <v>-128.13091750000001</v>
      </c>
      <c r="J3826" s="1" t="str">
        <f t="shared" si="620"/>
        <v>NGR bulk stream sediment</v>
      </c>
      <c r="K3826" s="1" t="str">
        <f t="shared" si="621"/>
        <v>&lt;177 micron (NGR)</v>
      </c>
      <c r="L3826">
        <v>69</v>
      </c>
      <c r="M3826" t="s">
        <v>38</v>
      </c>
      <c r="N3826">
        <v>1317</v>
      </c>
      <c r="O3826">
        <v>1</v>
      </c>
    </row>
    <row r="3827" spans="1:15" hidden="1" x14ac:dyDescent="0.3">
      <c r="A3827" t="s">
        <v>14569</v>
      </c>
      <c r="B3827" t="s">
        <v>14570</v>
      </c>
      <c r="C3827" s="1" t="str">
        <f t="shared" si="615"/>
        <v>21:0458</v>
      </c>
      <c r="D3827" s="1" t="str">
        <f t="shared" si="619"/>
        <v>21:0150</v>
      </c>
      <c r="E3827" t="s">
        <v>14571</v>
      </c>
      <c r="F3827" t="s">
        <v>14572</v>
      </c>
      <c r="H3827">
        <v>55.970967100000003</v>
      </c>
      <c r="I3827">
        <v>-128.14209550000001</v>
      </c>
      <c r="J3827" s="1" t="str">
        <f t="shared" si="620"/>
        <v>NGR bulk stream sediment</v>
      </c>
      <c r="K3827" s="1" t="str">
        <f t="shared" si="621"/>
        <v>&lt;177 micron (NGR)</v>
      </c>
      <c r="L3827">
        <v>69</v>
      </c>
      <c r="M3827" t="s">
        <v>24</v>
      </c>
      <c r="N3827">
        <v>1318</v>
      </c>
      <c r="O3827">
        <v>1</v>
      </c>
    </row>
    <row r="3828" spans="1:15" hidden="1" x14ac:dyDescent="0.3">
      <c r="A3828" t="s">
        <v>14573</v>
      </c>
      <c r="B3828" t="s">
        <v>14574</v>
      </c>
      <c r="C3828" s="1" t="str">
        <f t="shared" si="615"/>
        <v>21:0458</v>
      </c>
      <c r="D3828" s="1" t="str">
        <f t="shared" si="619"/>
        <v>21:0150</v>
      </c>
      <c r="E3828" t="s">
        <v>14571</v>
      </c>
      <c r="F3828" t="s">
        <v>14575</v>
      </c>
      <c r="H3828">
        <v>55.970967100000003</v>
      </c>
      <c r="I3828">
        <v>-128.14209550000001</v>
      </c>
      <c r="J3828" s="1" t="str">
        <f t="shared" si="620"/>
        <v>NGR bulk stream sediment</v>
      </c>
      <c r="K3828" s="1" t="str">
        <f t="shared" si="621"/>
        <v>&lt;177 micron (NGR)</v>
      </c>
      <c r="L3828">
        <v>69</v>
      </c>
      <c r="M3828" t="s">
        <v>28</v>
      </c>
      <c r="N3828">
        <v>1319</v>
      </c>
      <c r="O3828">
        <v>1</v>
      </c>
    </row>
    <row r="3829" spans="1:15" hidden="1" x14ac:dyDescent="0.3">
      <c r="A3829" t="s">
        <v>14576</v>
      </c>
      <c r="B3829" t="s">
        <v>14577</v>
      </c>
      <c r="C3829" s="1" t="str">
        <f t="shared" si="615"/>
        <v>21:0458</v>
      </c>
      <c r="D3829" s="1" t="str">
        <f t="shared" si="619"/>
        <v>21:0150</v>
      </c>
      <c r="E3829" t="s">
        <v>14578</v>
      </c>
      <c r="F3829" t="s">
        <v>14579</v>
      </c>
      <c r="H3829">
        <v>55.9867086</v>
      </c>
      <c r="I3829">
        <v>-128.15119039999999</v>
      </c>
      <c r="J3829" s="1" t="str">
        <f t="shared" si="620"/>
        <v>NGR bulk stream sediment</v>
      </c>
      <c r="K3829" s="1" t="str">
        <f t="shared" si="621"/>
        <v>&lt;177 micron (NGR)</v>
      </c>
      <c r="L3829">
        <v>69</v>
      </c>
      <c r="M3829" t="s">
        <v>43</v>
      </c>
      <c r="N3829">
        <v>1320</v>
      </c>
      <c r="O3829">
        <v>1</v>
      </c>
    </row>
    <row r="3830" spans="1:15" hidden="1" x14ac:dyDescent="0.3">
      <c r="A3830" t="s">
        <v>14580</v>
      </c>
      <c r="B3830" t="s">
        <v>14581</v>
      </c>
      <c r="C3830" s="1" t="str">
        <f t="shared" si="615"/>
        <v>21:0458</v>
      </c>
      <c r="D3830" s="1" t="str">
        <f t="shared" si="619"/>
        <v>21:0150</v>
      </c>
      <c r="E3830" t="s">
        <v>14582</v>
      </c>
      <c r="F3830" t="s">
        <v>14583</v>
      </c>
      <c r="H3830">
        <v>55.955875399999996</v>
      </c>
      <c r="I3830">
        <v>-128.18136279999999</v>
      </c>
      <c r="J3830" s="1" t="str">
        <f t="shared" si="620"/>
        <v>NGR bulk stream sediment</v>
      </c>
      <c r="K3830" s="1" t="str">
        <f t="shared" si="621"/>
        <v>&lt;177 micron (NGR)</v>
      </c>
      <c r="L3830">
        <v>69</v>
      </c>
      <c r="M3830" t="s">
        <v>48</v>
      </c>
      <c r="N3830">
        <v>1321</v>
      </c>
      <c r="O3830">
        <v>1</v>
      </c>
    </row>
    <row r="3831" spans="1:15" hidden="1" x14ac:dyDescent="0.3">
      <c r="A3831" t="s">
        <v>14584</v>
      </c>
      <c r="B3831" t="s">
        <v>14585</v>
      </c>
      <c r="C3831" s="1" t="str">
        <f t="shared" si="615"/>
        <v>21:0458</v>
      </c>
      <c r="D3831" s="1" t="str">
        <f t="shared" si="619"/>
        <v>21:0150</v>
      </c>
      <c r="E3831" t="s">
        <v>14586</v>
      </c>
      <c r="F3831" t="s">
        <v>14587</v>
      </c>
      <c r="H3831">
        <v>55.968545599999999</v>
      </c>
      <c r="I3831">
        <v>-128.19531000000001</v>
      </c>
      <c r="J3831" s="1" t="str">
        <f t="shared" si="620"/>
        <v>NGR bulk stream sediment</v>
      </c>
      <c r="K3831" s="1" t="str">
        <f t="shared" si="621"/>
        <v>&lt;177 micron (NGR)</v>
      </c>
      <c r="L3831">
        <v>69</v>
      </c>
      <c r="M3831" t="s">
        <v>53</v>
      </c>
      <c r="N3831">
        <v>1322</v>
      </c>
      <c r="O3831">
        <v>1</v>
      </c>
    </row>
    <row r="3832" spans="1:15" hidden="1" x14ac:dyDescent="0.3">
      <c r="A3832" t="s">
        <v>14588</v>
      </c>
      <c r="B3832" t="s">
        <v>14589</v>
      </c>
      <c r="C3832" s="1" t="str">
        <f t="shared" si="615"/>
        <v>21:0458</v>
      </c>
      <c r="D3832" s="1" t="str">
        <f t="shared" si="619"/>
        <v>21:0150</v>
      </c>
      <c r="E3832" t="s">
        <v>14563</v>
      </c>
      <c r="F3832" t="s">
        <v>14590</v>
      </c>
      <c r="H3832">
        <v>55.9671953</v>
      </c>
      <c r="I3832">
        <v>-128.21179269999999</v>
      </c>
      <c r="J3832" s="1" t="str">
        <f t="shared" si="620"/>
        <v>NGR bulk stream sediment</v>
      </c>
      <c r="K3832" s="1" t="str">
        <f t="shared" si="621"/>
        <v>&lt;177 micron (NGR)</v>
      </c>
      <c r="L3832">
        <v>69</v>
      </c>
      <c r="M3832" t="s">
        <v>72</v>
      </c>
      <c r="N3832">
        <v>1323</v>
      </c>
      <c r="O3832">
        <v>1</v>
      </c>
    </row>
    <row r="3833" spans="1:15" hidden="1" x14ac:dyDescent="0.3">
      <c r="A3833" t="s">
        <v>14591</v>
      </c>
      <c r="B3833" t="s">
        <v>14592</v>
      </c>
      <c r="C3833" s="1" t="str">
        <f t="shared" si="615"/>
        <v>21:0458</v>
      </c>
      <c r="D3833" s="1" t="str">
        <f t="shared" si="619"/>
        <v>21:0150</v>
      </c>
      <c r="E3833" t="s">
        <v>14593</v>
      </c>
      <c r="F3833" t="s">
        <v>14594</v>
      </c>
      <c r="H3833">
        <v>55.970927799999998</v>
      </c>
      <c r="I3833">
        <v>-128.22963250000001</v>
      </c>
      <c r="J3833" s="1" t="str">
        <f t="shared" si="620"/>
        <v>NGR bulk stream sediment</v>
      </c>
      <c r="K3833" s="1" t="str">
        <f t="shared" si="621"/>
        <v>&lt;177 micron (NGR)</v>
      </c>
      <c r="L3833">
        <v>69</v>
      </c>
      <c r="M3833" t="s">
        <v>58</v>
      </c>
      <c r="N3833">
        <v>1324</v>
      </c>
      <c r="O3833">
        <v>1</v>
      </c>
    </row>
    <row r="3834" spans="1:15" hidden="1" x14ac:dyDescent="0.3">
      <c r="A3834" t="s">
        <v>14595</v>
      </c>
      <c r="B3834" t="s">
        <v>14596</v>
      </c>
      <c r="C3834" s="1" t="str">
        <f t="shared" si="615"/>
        <v>21:0458</v>
      </c>
      <c r="D3834" s="1" t="str">
        <f t="shared" si="619"/>
        <v>21:0150</v>
      </c>
      <c r="E3834" t="s">
        <v>14597</v>
      </c>
      <c r="F3834" t="s">
        <v>14598</v>
      </c>
      <c r="H3834">
        <v>55.979832299999998</v>
      </c>
      <c r="I3834">
        <v>-128.25779420000001</v>
      </c>
      <c r="J3834" s="1" t="str">
        <f t="shared" si="620"/>
        <v>NGR bulk stream sediment</v>
      </c>
      <c r="K3834" s="1" t="str">
        <f t="shared" si="621"/>
        <v>&lt;177 micron (NGR)</v>
      </c>
      <c r="L3834">
        <v>69</v>
      </c>
      <c r="M3834" t="s">
        <v>63</v>
      </c>
      <c r="N3834">
        <v>1325</v>
      </c>
      <c r="O3834">
        <v>1</v>
      </c>
    </row>
    <row r="3835" spans="1:15" hidden="1" x14ac:dyDescent="0.3">
      <c r="A3835" t="s">
        <v>14599</v>
      </c>
      <c r="B3835" t="s">
        <v>14600</v>
      </c>
      <c r="C3835" s="1" t="str">
        <f t="shared" si="615"/>
        <v>21:0458</v>
      </c>
      <c r="D3835" s="1" t="str">
        <f t="shared" si="619"/>
        <v>21:0150</v>
      </c>
      <c r="E3835" t="s">
        <v>14601</v>
      </c>
      <c r="F3835" t="s">
        <v>14602</v>
      </c>
      <c r="H3835">
        <v>55.957072799999999</v>
      </c>
      <c r="I3835">
        <v>-128.27292700000001</v>
      </c>
      <c r="J3835" s="1" t="str">
        <f t="shared" si="620"/>
        <v>NGR bulk stream sediment</v>
      </c>
      <c r="K3835" s="1" t="str">
        <f t="shared" si="621"/>
        <v>&lt;177 micron (NGR)</v>
      </c>
      <c r="L3835">
        <v>69</v>
      </c>
      <c r="M3835" t="s">
        <v>68</v>
      </c>
      <c r="N3835">
        <v>1326</v>
      </c>
      <c r="O3835">
        <v>1</v>
      </c>
    </row>
    <row r="3836" spans="1:15" hidden="1" x14ac:dyDescent="0.3">
      <c r="A3836" t="s">
        <v>14603</v>
      </c>
      <c r="B3836" t="s">
        <v>14604</v>
      </c>
      <c r="C3836" s="1" t="str">
        <f t="shared" si="615"/>
        <v>21:0458</v>
      </c>
      <c r="D3836" s="1" t="str">
        <f t="shared" si="619"/>
        <v>21:0150</v>
      </c>
      <c r="E3836" t="s">
        <v>14605</v>
      </c>
      <c r="F3836" t="s">
        <v>14606</v>
      </c>
      <c r="H3836">
        <v>55.9443287</v>
      </c>
      <c r="I3836">
        <v>-128.297372</v>
      </c>
      <c r="J3836" s="1" t="str">
        <f t="shared" si="620"/>
        <v>NGR bulk stream sediment</v>
      </c>
      <c r="K3836" s="1" t="str">
        <f t="shared" si="621"/>
        <v>&lt;177 micron (NGR)</v>
      </c>
      <c r="L3836">
        <v>69</v>
      </c>
      <c r="M3836" t="s">
        <v>77</v>
      </c>
      <c r="N3836">
        <v>1327</v>
      </c>
      <c r="O3836">
        <v>1</v>
      </c>
    </row>
    <row r="3837" spans="1:15" hidden="1" x14ac:dyDescent="0.3">
      <c r="A3837" t="s">
        <v>14607</v>
      </c>
      <c r="B3837" t="s">
        <v>14608</v>
      </c>
      <c r="C3837" s="1" t="str">
        <f t="shared" si="615"/>
        <v>21:0458</v>
      </c>
      <c r="D3837" s="1" t="str">
        <f t="shared" si="619"/>
        <v>21:0150</v>
      </c>
      <c r="E3837" t="s">
        <v>14609</v>
      </c>
      <c r="F3837" t="s">
        <v>14610</v>
      </c>
      <c r="H3837">
        <v>55.944467899999999</v>
      </c>
      <c r="I3837">
        <v>-128.2902603</v>
      </c>
      <c r="J3837" s="1" t="str">
        <f t="shared" si="620"/>
        <v>NGR bulk stream sediment</v>
      </c>
      <c r="K3837" s="1" t="str">
        <f t="shared" si="621"/>
        <v>&lt;177 micron (NGR)</v>
      </c>
      <c r="L3837">
        <v>69</v>
      </c>
      <c r="M3837" t="s">
        <v>82</v>
      </c>
      <c r="N3837">
        <v>1328</v>
      </c>
      <c r="O3837">
        <v>1</v>
      </c>
    </row>
    <row r="3838" spans="1:15" hidden="1" x14ac:dyDescent="0.3">
      <c r="A3838" t="s">
        <v>14611</v>
      </c>
      <c r="B3838" t="s">
        <v>14612</v>
      </c>
      <c r="C3838" s="1" t="str">
        <f t="shared" si="615"/>
        <v>21:0458</v>
      </c>
      <c r="D3838" s="1" t="str">
        <f t="shared" si="619"/>
        <v>21:0150</v>
      </c>
      <c r="E3838" t="s">
        <v>14613</v>
      </c>
      <c r="F3838" t="s">
        <v>14614</v>
      </c>
      <c r="H3838">
        <v>55.975059000000002</v>
      </c>
      <c r="I3838">
        <v>-128.2911986</v>
      </c>
      <c r="J3838" s="1" t="str">
        <f t="shared" si="620"/>
        <v>NGR bulk stream sediment</v>
      </c>
      <c r="K3838" s="1" t="str">
        <f t="shared" si="621"/>
        <v>&lt;177 micron (NGR)</v>
      </c>
      <c r="L3838">
        <v>69</v>
      </c>
      <c r="M3838" t="s">
        <v>87</v>
      </c>
      <c r="N3838">
        <v>1329</v>
      </c>
      <c r="O3838">
        <v>1</v>
      </c>
    </row>
    <row r="3839" spans="1:15" hidden="1" x14ac:dyDescent="0.3">
      <c r="A3839" t="s">
        <v>14615</v>
      </c>
      <c r="B3839" t="s">
        <v>14616</v>
      </c>
      <c r="C3839" s="1" t="str">
        <f t="shared" si="615"/>
        <v>21:0458</v>
      </c>
      <c r="D3839" s="1" t="str">
        <f t="shared" si="619"/>
        <v>21:0150</v>
      </c>
      <c r="E3839" t="s">
        <v>14617</v>
      </c>
      <c r="F3839" t="s">
        <v>14618</v>
      </c>
      <c r="H3839">
        <v>55.989912799999999</v>
      </c>
      <c r="I3839">
        <v>-128.29933070000001</v>
      </c>
      <c r="J3839" s="1" t="str">
        <f t="shared" si="620"/>
        <v>NGR bulk stream sediment</v>
      </c>
      <c r="K3839" s="1" t="str">
        <f t="shared" si="621"/>
        <v>&lt;177 micron (NGR)</v>
      </c>
      <c r="L3839">
        <v>69</v>
      </c>
      <c r="M3839" t="s">
        <v>92</v>
      </c>
      <c r="N3839">
        <v>1330</v>
      </c>
      <c r="O3839">
        <v>1</v>
      </c>
    </row>
    <row r="3840" spans="1:15" hidden="1" x14ac:dyDescent="0.3">
      <c r="A3840" t="s">
        <v>14619</v>
      </c>
      <c r="B3840" t="s">
        <v>14620</v>
      </c>
      <c r="C3840" s="1" t="str">
        <f t="shared" si="615"/>
        <v>21:0458</v>
      </c>
      <c r="D3840" s="1" t="str">
        <f t="shared" si="619"/>
        <v>21:0150</v>
      </c>
      <c r="E3840" t="s">
        <v>14621</v>
      </c>
      <c r="F3840" t="s">
        <v>14622</v>
      </c>
      <c r="H3840">
        <v>55.979325699999997</v>
      </c>
      <c r="I3840">
        <v>-128.33477629999999</v>
      </c>
      <c r="J3840" s="1" t="str">
        <f t="shared" si="620"/>
        <v>NGR bulk stream sediment</v>
      </c>
      <c r="K3840" s="1" t="str">
        <f t="shared" si="621"/>
        <v>&lt;177 micron (NGR)</v>
      </c>
      <c r="L3840">
        <v>69</v>
      </c>
      <c r="M3840" t="s">
        <v>97</v>
      </c>
      <c r="N3840">
        <v>1331</v>
      </c>
      <c r="O3840">
        <v>1</v>
      </c>
    </row>
    <row r="3841" spans="1:15" hidden="1" x14ac:dyDescent="0.3">
      <c r="A3841" t="s">
        <v>14623</v>
      </c>
      <c r="B3841" t="s">
        <v>14624</v>
      </c>
      <c r="C3841" s="1" t="str">
        <f t="shared" si="615"/>
        <v>21:0458</v>
      </c>
      <c r="D3841" s="1" t="str">
        <f t="shared" si="619"/>
        <v>21:0150</v>
      </c>
      <c r="E3841" t="s">
        <v>14625</v>
      </c>
      <c r="F3841" t="s">
        <v>14626</v>
      </c>
      <c r="H3841">
        <v>55.969681399999999</v>
      </c>
      <c r="I3841">
        <v>-128.3511532</v>
      </c>
      <c r="J3841" s="1" t="str">
        <f t="shared" si="620"/>
        <v>NGR bulk stream sediment</v>
      </c>
      <c r="K3841" s="1" t="str">
        <f t="shared" si="621"/>
        <v>&lt;177 micron (NGR)</v>
      </c>
      <c r="L3841">
        <v>69</v>
      </c>
      <c r="M3841" t="s">
        <v>102</v>
      </c>
      <c r="N3841">
        <v>1332</v>
      </c>
      <c r="O3841">
        <v>1</v>
      </c>
    </row>
    <row r="3842" spans="1:15" hidden="1" x14ac:dyDescent="0.3">
      <c r="A3842" t="s">
        <v>14627</v>
      </c>
      <c r="B3842" t="s">
        <v>14628</v>
      </c>
      <c r="C3842" s="1" t="str">
        <f t="shared" si="615"/>
        <v>21:0458</v>
      </c>
      <c r="D3842" s="1" t="str">
        <f t="shared" si="619"/>
        <v>21:0150</v>
      </c>
      <c r="E3842" t="s">
        <v>14629</v>
      </c>
      <c r="F3842" t="s">
        <v>14630</v>
      </c>
      <c r="H3842">
        <v>55.920970400000002</v>
      </c>
      <c r="I3842">
        <v>-128.35441779999999</v>
      </c>
      <c r="J3842" s="1" t="str">
        <f t="shared" si="620"/>
        <v>NGR bulk stream sediment</v>
      </c>
      <c r="K3842" s="1" t="str">
        <f t="shared" si="621"/>
        <v>&lt;177 micron (NGR)</v>
      </c>
      <c r="L3842">
        <v>69</v>
      </c>
      <c r="M3842" t="s">
        <v>107</v>
      </c>
      <c r="N3842">
        <v>1333</v>
      </c>
      <c r="O3842">
        <v>1</v>
      </c>
    </row>
    <row r="3843" spans="1:15" hidden="1" x14ac:dyDescent="0.3">
      <c r="A3843" t="s">
        <v>14631</v>
      </c>
      <c r="B3843" t="s">
        <v>14632</v>
      </c>
      <c r="C3843" s="1" t="str">
        <f t="shared" si="615"/>
        <v>21:0458</v>
      </c>
      <c r="D3843" s="1" t="str">
        <f t="shared" si="619"/>
        <v>21:0150</v>
      </c>
      <c r="E3843" t="s">
        <v>14633</v>
      </c>
      <c r="F3843" t="s">
        <v>14634</v>
      </c>
      <c r="H3843">
        <v>55.939945100000003</v>
      </c>
      <c r="I3843">
        <v>-128.3643691</v>
      </c>
      <c r="J3843" s="1" t="str">
        <f t="shared" si="620"/>
        <v>NGR bulk stream sediment</v>
      </c>
      <c r="K3843" s="1" t="str">
        <f t="shared" si="621"/>
        <v>&lt;177 micron (NGR)</v>
      </c>
      <c r="L3843">
        <v>69</v>
      </c>
      <c r="M3843" t="s">
        <v>112</v>
      </c>
      <c r="N3843">
        <v>1334</v>
      </c>
      <c r="O3843">
        <v>1</v>
      </c>
    </row>
    <row r="3844" spans="1:15" hidden="1" x14ac:dyDescent="0.3">
      <c r="A3844" t="s">
        <v>14635</v>
      </c>
      <c r="B3844" t="s">
        <v>14636</v>
      </c>
      <c r="C3844" s="1" t="str">
        <f t="shared" si="615"/>
        <v>21:0458</v>
      </c>
      <c r="D3844" s="1" t="str">
        <f>HYPERLINK("https://geochem.nrcan.gc.ca/cdogs/content/svy/svy_e.htm", "")</f>
        <v/>
      </c>
      <c r="G3844" s="1" t="str">
        <f>HYPERLINK("https://geochem.nrcan.gc.ca/cdogs/content/cr_/cr_00119_e.htm", "119")</f>
        <v>119</v>
      </c>
      <c r="J3844" t="s">
        <v>31</v>
      </c>
      <c r="K3844" t="s">
        <v>32</v>
      </c>
      <c r="L3844">
        <v>69</v>
      </c>
      <c r="M3844" t="s">
        <v>33</v>
      </c>
      <c r="N3844">
        <v>1335</v>
      </c>
      <c r="O3844">
        <v>2</v>
      </c>
    </row>
    <row r="3845" spans="1:15" hidden="1" x14ac:dyDescent="0.3">
      <c r="A3845" t="s">
        <v>14637</v>
      </c>
      <c r="B3845" t="s">
        <v>14638</v>
      </c>
      <c r="C3845" s="1" t="str">
        <f t="shared" si="615"/>
        <v>21:0458</v>
      </c>
      <c r="D3845" s="1" t="str">
        <f t="shared" ref="D3845:D3853" si="622">HYPERLINK("https://geochem.nrcan.gc.ca/cdogs/content/svy/svy210150_e.htm", "21:0150")</f>
        <v>21:0150</v>
      </c>
      <c r="E3845" t="s">
        <v>14639</v>
      </c>
      <c r="F3845" t="s">
        <v>14640</v>
      </c>
      <c r="H3845">
        <v>55.939312600000001</v>
      </c>
      <c r="I3845">
        <v>-128.41872739999999</v>
      </c>
      <c r="J3845" s="1" t="str">
        <f t="shared" ref="J3845:J3853" si="623">HYPERLINK("https://geochem.nrcan.gc.ca/cdogs/content/kwd/kwd020030_e.htm", "NGR bulk stream sediment")</f>
        <v>NGR bulk stream sediment</v>
      </c>
      <c r="K3845" s="1" t="str">
        <f t="shared" ref="K3845:K3853" si="624">HYPERLINK("https://geochem.nrcan.gc.ca/cdogs/content/kwd/kwd080006_e.htm", "&lt;177 micron (NGR)")</f>
        <v>&lt;177 micron (NGR)</v>
      </c>
      <c r="L3845">
        <v>70</v>
      </c>
      <c r="M3845" t="s">
        <v>725</v>
      </c>
      <c r="N3845">
        <v>1336</v>
      </c>
      <c r="O3845">
        <v>1</v>
      </c>
    </row>
    <row r="3846" spans="1:15" hidden="1" x14ac:dyDescent="0.3">
      <c r="A3846" t="s">
        <v>14641</v>
      </c>
      <c r="B3846" t="s">
        <v>14642</v>
      </c>
      <c r="C3846" s="1" t="str">
        <f t="shared" si="615"/>
        <v>21:0458</v>
      </c>
      <c r="D3846" s="1" t="str">
        <f t="shared" si="622"/>
        <v>21:0150</v>
      </c>
      <c r="E3846" t="s">
        <v>14643</v>
      </c>
      <c r="F3846" t="s">
        <v>14644</v>
      </c>
      <c r="H3846">
        <v>55.939927500000003</v>
      </c>
      <c r="I3846">
        <v>-128.35919860000001</v>
      </c>
      <c r="J3846" s="1" t="str">
        <f t="shared" si="623"/>
        <v>NGR bulk stream sediment</v>
      </c>
      <c r="K3846" s="1" t="str">
        <f t="shared" si="624"/>
        <v>&lt;177 micron (NGR)</v>
      </c>
      <c r="L3846">
        <v>70</v>
      </c>
      <c r="M3846" t="s">
        <v>38</v>
      </c>
      <c r="N3846">
        <v>1337</v>
      </c>
      <c r="O3846">
        <v>1</v>
      </c>
    </row>
    <row r="3847" spans="1:15" hidden="1" x14ac:dyDescent="0.3">
      <c r="A3847" t="s">
        <v>14645</v>
      </c>
      <c r="B3847" t="s">
        <v>14646</v>
      </c>
      <c r="C3847" s="1" t="str">
        <f t="shared" si="615"/>
        <v>21:0458</v>
      </c>
      <c r="D3847" s="1" t="str">
        <f t="shared" si="622"/>
        <v>21:0150</v>
      </c>
      <c r="E3847" t="s">
        <v>14647</v>
      </c>
      <c r="F3847" t="s">
        <v>14648</v>
      </c>
      <c r="H3847">
        <v>55.963328799999999</v>
      </c>
      <c r="I3847">
        <v>-128.3792746</v>
      </c>
      <c r="J3847" s="1" t="str">
        <f t="shared" si="623"/>
        <v>NGR bulk stream sediment</v>
      </c>
      <c r="K3847" s="1" t="str">
        <f t="shared" si="624"/>
        <v>&lt;177 micron (NGR)</v>
      </c>
      <c r="L3847">
        <v>70</v>
      </c>
      <c r="M3847" t="s">
        <v>43</v>
      </c>
      <c r="N3847">
        <v>1338</v>
      </c>
      <c r="O3847">
        <v>1</v>
      </c>
    </row>
    <row r="3848" spans="1:15" hidden="1" x14ac:dyDescent="0.3">
      <c r="A3848" t="s">
        <v>14649</v>
      </c>
      <c r="B3848" t="s">
        <v>14650</v>
      </c>
      <c r="C3848" s="1" t="str">
        <f t="shared" si="615"/>
        <v>21:0458</v>
      </c>
      <c r="D3848" s="1" t="str">
        <f t="shared" si="622"/>
        <v>21:0150</v>
      </c>
      <c r="E3848" t="s">
        <v>14651</v>
      </c>
      <c r="F3848" t="s">
        <v>14652</v>
      </c>
      <c r="H3848">
        <v>55.977840200000003</v>
      </c>
      <c r="I3848">
        <v>-128.38646639999999</v>
      </c>
      <c r="J3848" s="1" t="str">
        <f t="shared" si="623"/>
        <v>NGR bulk stream sediment</v>
      </c>
      <c r="K3848" s="1" t="str">
        <f t="shared" si="624"/>
        <v>&lt;177 micron (NGR)</v>
      </c>
      <c r="L3848">
        <v>70</v>
      </c>
      <c r="M3848" t="s">
        <v>48</v>
      </c>
      <c r="N3848">
        <v>1339</v>
      </c>
      <c r="O3848">
        <v>1</v>
      </c>
    </row>
    <row r="3849" spans="1:15" hidden="1" x14ac:dyDescent="0.3">
      <c r="A3849" t="s">
        <v>14653</v>
      </c>
      <c r="B3849" t="s">
        <v>14654</v>
      </c>
      <c r="C3849" s="1" t="str">
        <f t="shared" si="615"/>
        <v>21:0458</v>
      </c>
      <c r="D3849" s="1" t="str">
        <f t="shared" si="622"/>
        <v>21:0150</v>
      </c>
      <c r="E3849" t="s">
        <v>14655</v>
      </c>
      <c r="F3849" t="s">
        <v>14656</v>
      </c>
      <c r="H3849">
        <v>55.975864999999999</v>
      </c>
      <c r="I3849">
        <v>-128.39228180000001</v>
      </c>
      <c r="J3849" s="1" t="str">
        <f t="shared" si="623"/>
        <v>NGR bulk stream sediment</v>
      </c>
      <c r="K3849" s="1" t="str">
        <f t="shared" si="624"/>
        <v>&lt;177 micron (NGR)</v>
      </c>
      <c r="L3849">
        <v>70</v>
      </c>
      <c r="M3849" t="s">
        <v>53</v>
      </c>
      <c r="N3849">
        <v>1340</v>
      </c>
      <c r="O3849">
        <v>1</v>
      </c>
    </row>
    <row r="3850" spans="1:15" hidden="1" x14ac:dyDescent="0.3">
      <c r="A3850" t="s">
        <v>14657</v>
      </c>
      <c r="B3850" t="s">
        <v>14658</v>
      </c>
      <c r="C3850" s="1" t="str">
        <f t="shared" si="615"/>
        <v>21:0458</v>
      </c>
      <c r="D3850" s="1" t="str">
        <f t="shared" si="622"/>
        <v>21:0150</v>
      </c>
      <c r="E3850" t="s">
        <v>14659</v>
      </c>
      <c r="F3850" t="s">
        <v>14660</v>
      </c>
      <c r="H3850">
        <v>55.965361999999999</v>
      </c>
      <c r="I3850">
        <v>-128.39064870000001</v>
      </c>
      <c r="J3850" s="1" t="str">
        <f t="shared" si="623"/>
        <v>NGR bulk stream sediment</v>
      </c>
      <c r="K3850" s="1" t="str">
        <f t="shared" si="624"/>
        <v>&lt;177 micron (NGR)</v>
      </c>
      <c r="L3850">
        <v>70</v>
      </c>
      <c r="M3850" t="s">
        <v>58</v>
      </c>
      <c r="N3850">
        <v>1341</v>
      </c>
      <c r="O3850">
        <v>1</v>
      </c>
    </row>
    <row r="3851" spans="1:15" hidden="1" x14ac:dyDescent="0.3">
      <c r="A3851" t="s">
        <v>14661</v>
      </c>
      <c r="B3851" t="s">
        <v>14662</v>
      </c>
      <c r="C3851" s="1" t="str">
        <f t="shared" si="615"/>
        <v>21:0458</v>
      </c>
      <c r="D3851" s="1" t="str">
        <f t="shared" si="622"/>
        <v>21:0150</v>
      </c>
      <c r="E3851" t="s">
        <v>14639</v>
      </c>
      <c r="F3851" t="s">
        <v>14663</v>
      </c>
      <c r="H3851">
        <v>55.939312600000001</v>
      </c>
      <c r="I3851">
        <v>-128.41872739999999</v>
      </c>
      <c r="J3851" s="1" t="str">
        <f t="shared" si="623"/>
        <v>NGR bulk stream sediment</v>
      </c>
      <c r="K3851" s="1" t="str">
        <f t="shared" si="624"/>
        <v>&lt;177 micron (NGR)</v>
      </c>
      <c r="L3851">
        <v>70</v>
      </c>
      <c r="M3851" t="s">
        <v>729</v>
      </c>
      <c r="N3851">
        <v>1342</v>
      </c>
      <c r="O3851">
        <v>1</v>
      </c>
    </row>
    <row r="3852" spans="1:15" hidden="1" x14ac:dyDescent="0.3">
      <c r="A3852" t="s">
        <v>14664</v>
      </c>
      <c r="B3852" t="s">
        <v>14665</v>
      </c>
      <c r="C3852" s="1" t="str">
        <f t="shared" si="615"/>
        <v>21:0458</v>
      </c>
      <c r="D3852" s="1" t="str">
        <f t="shared" si="622"/>
        <v>21:0150</v>
      </c>
      <c r="E3852" t="s">
        <v>14639</v>
      </c>
      <c r="F3852" t="s">
        <v>14666</v>
      </c>
      <c r="H3852">
        <v>55.939312600000001</v>
      </c>
      <c r="I3852">
        <v>-128.41872739999999</v>
      </c>
      <c r="J3852" s="1" t="str">
        <f t="shared" si="623"/>
        <v>NGR bulk stream sediment</v>
      </c>
      <c r="K3852" s="1" t="str">
        <f t="shared" si="624"/>
        <v>&lt;177 micron (NGR)</v>
      </c>
      <c r="L3852">
        <v>70</v>
      </c>
      <c r="M3852" t="s">
        <v>733</v>
      </c>
      <c r="N3852">
        <v>1343</v>
      </c>
      <c r="O3852">
        <v>1</v>
      </c>
    </row>
    <row r="3853" spans="1:15" hidden="1" x14ac:dyDescent="0.3">
      <c r="A3853" t="s">
        <v>14667</v>
      </c>
      <c r="B3853" t="s">
        <v>14668</v>
      </c>
      <c r="C3853" s="1" t="str">
        <f t="shared" si="615"/>
        <v>21:0458</v>
      </c>
      <c r="D3853" s="1" t="str">
        <f t="shared" si="622"/>
        <v>21:0150</v>
      </c>
      <c r="E3853" t="s">
        <v>14669</v>
      </c>
      <c r="F3853" t="s">
        <v>14670</v>
      </c>
      <c r="H3853">
        <v>55.954736799999999</v>
      </c>
      <c r="I3853">
        <v>-128.42744020000001</v>
      </c>
      <c r="J3853" s="1" t="str">
        <f t="shared" si="623"/>
        <v>NGR bulk stream sediment</v>
      </c>
      <c r="K3853" s="1" t="str">
        <f t="shared" si="624"/>
        <v>&lt;177 micron (NGR)</v>
      </c>
      <c r="L3853">
        <v>70</v>
      </c>
      <c r="M3853" t="s">
        <v>63</v>
      </c>
      <c r="N3853">
        <v>1344</v>
      </c>
      <c r="O3853">
        <v>1</v>
      </c>
    </row>
    <row r="3854" spans="1:15" hidden="1" x14ac:dyDescent="0.3">
      <c r="A3854" t="s">
        <v>14671</v>
      </c>
      <c r="B3854" t="s">
        <v>14672</v>
      </c>
      <c r="C3854" s="1" t="str">
        <f t="shared" ref="C3854:C3917" si="625">HYPERLINK("https://geochem.nrcan.gc.ca/cdogs/content/bdl/bdl210458_e.htm", "21:0458")</f>
        <v>21:0458</v>
      </c>
      <c r="D3854" s="1" t="str">
        <f>HYPERLINK("https://geochem.nrcan.gc.ca/cdogs/content/svy/svy_e.htm", "")</f>
        <v/>
      </c>
      <c r="G3854" s="1" t="str">
        <f>HYPERLINK("https://geochem.nrcan.gc.ca/cdogs/content/cr_/cr_00121_e.htm", "121")</f>
        <v>121</v>
      </c>
      <c r="J3854" t="s">
        <v>31</v>
      </c>
      <c r="K3854" t="s">
        <v>32</v>
      </c>
      <c r="L3854">
        <v>70</v>
      </c>
      <c r="M3854" t="s">
        <v>33</v>
      </c>
      <c r="N3854">
        <v>1345</v>
      </c>
      <c r="O3854">
        <v>2</v>
      </c>
    </row>
    <row r="3855" spans="1:15" hidden="1" x14ac:dyDescent="0.3">
      <c r="A3855" t="s">
        <v>14673</v>
      </c>
      <c r="B3855" t="s">
        <v>14674</v>
      </c>
      <c r="C3855" s="1" t="str">
        <f t="shared" si="625"/>
        <v>21:0458</v>
      </c>
      <c r="D3855" s="1" t="str">
        <f t="shared" ref="D3855:D3880" si="626">HYPERLINK("https://geochem.nrcan.gc.ca/cdogs/content/svy/svy210150_e.htm", "21:0150")</f>
        <v>21:0150</v>
      </c>
      <c r="E3855" t="s">
        <v>14675</v>
      </c>
      <c r="F3855" t="s">
        <v>14676</v>
      </c>
      <c r="H3855">
        <v>55.956902499999998</v>
      </c>
      <c r="I3855">
        <v>-128.44714429999999</v>
      </c>
      <c r="J3855" s="1" t="str">
        <f t="shared" ref="J3855:J3880" si="627">HYPERLINK("https://geochem.nrcan.gc.ca/cdogs/content/kwd/kwd020030_e.htm", "NGR bulk stream sediment")</f>
        <v>NGR bulk stream sediment</v>
      </c>
      <c r="K3855" s="1" t="str">
        <f t="shared" ref="K3855:K3880" si="628">HYPERLINK("https://geochem.nrcan.gc.ca/cdogs/content/kwd/kwd080006_e.htm", "&lt;177 micron (NGR)")</f>
        <v>&lt;177 micron (NGR)</v>
      </c>
      <c r="L3855">
        <v>70</v>
      </c>
      <c r="M3855" t="s">
        <v>68</v>
      </c>
      <c r="N3855">
        <v>1346</v>
      </c>
      <c r="O3855">
        <v>1</v>
      </c>
    </row>
    <row r="3856" spans="1:15" hidden="1" x14ac:dyDescent="0.3">
      <c r="A3856" t="s">
        <v>14677</v>
      </c>
      <c r="B3856" t="s">
        <v>14678</v>
      </c>
      <c r="C3856" s="1" t="str">
        <f t="shared" si="625"/>
        <v>21:0458</v>
      </c>
      <c r="D3856" s="1" t="str">
        <f t="shared" si="626"/>
        <v>21:0150</v>
      </c>
      <c r="E3856" t="s">
        <v>14679</v>
      </c>
      <c r="F3856" t="s">
        <v>14680</v>
      </c>
      <c r="H3856">
        <v>55.9485277</v>
      </c>
      <c r="I3856">
        <v>-128.45107279999999</v>
      </c>
      <c r="J3856" s="1" t="str">
        <f t="shared" si="627"/>
        <v>NGR bulk stream sediment</v>
      </c>
      <c r="K3856" s="1" t="str">
        <f t="shared" si="628"/>
        <v>&lt;177 micron (NGR)</v>
      </c>
      <c r="L3856">
        <v>70</v>
      </c>
      <c r="M3856" t="s">
        <v>77</v>
      </c>
      <c r="N3856">
        <v>1347</v>
      </c>
      <c r="O3856">
        <v>1</v>
      </c>
    </row>
    <row r="3857" spans="1:15" hidden="1" x14ac:dyDescent="0.3">
      <c r="A3857" t="s">
        <v>14681</v>
      </c>
      <c r="B3857" t="s">
        <v>14682</v>
      </c>
      <c r="C3857" s="1" t="str">
        <f t="shared" si="625"/>
        <v>21:0458</v>
      </c>
      <c r="D3857" s="1" t="str">
        <f t="shared" si="626"/>
        <v>21:0150</v>
      </c>
      <c r="E3857" t="s">
        <v>14683</v>
      </c>
      <c r="F3857" t="s">
        <v>14684</v>
      </c>
      <c r="H3857">
        <v>55.931860800000003</v>
      </c>
      <c r="I3857">
        <v>-128.49316820000001</v>
      </c>
      <c r="J3857" s="1" t="str">
        <f t="shared" si="627"/>
        <v>NGR bulk stream sediment</v>
      </c>
      <c r="K3857" s="1" t="str">
        <f t="shared" si="628"/>
        <v>&lt;177 micron (NGR)</v>
      </c>
      <c r="L3857">
        <v>70</v>
      </c>
      <c r="M3857" t="s">
        <v>82</v>
      </c>
      <c r="N3857">
        <v>1348</v>
      </c>
      <c r="O3857">
        <v>1</v>
      </c>
    </row>
    <row r="3858" spans="1:15" hidden="1" x14ac:dyDescent="0.3">
      <c r="A3858" t="s">
        <v>14685</v>
      </c>
      <c r="B3858" t="s">
        <v>14686</v>
      </c>
      <c r="C3858" s="1" t="str">
        <f t="shared" si="625"/>
        <v>21:0458</v>
      </c>
      <c r="D3858" s="1" t="str">
        <f t="shared" si="626"/>
        <v>21:0150</v>
      </c>
      <c r="E3858" t="s">
        <v>14687</v>
      </c>
      <c r="F3858" t="s">
        <v>14688</v>
      </c>
      <c r="H3858">
        <v>55.914649599999997</v>
      </c>
      <c r="I3858">
        <v>-128.50313510000001</v>
      </c>
      <c r="J3858" s="1" t="str">
        <f t="shared" si="627"/>
        <v>NGR bulk stream sediment</v>
      </c>
      <c r="K3858" s="1" t="str">
        <f t="shared" si="628"/>
        <v>&lt;177 micron (NGR)</v>
      </c>
      <c r="L3858">
        <v>70</v>
      </c>
      <c r="M3858" t="s">
        <v>87</v>
      </c>
      <c r="N3858">
        <v>1349</v>
      </c>
      <c r="O3858">
        <v>1</v>
      </c>
    </row>
    <row r="3859" spans="1:15" hidden="1" x14ac:dyDescent="0.3">
      <c r="A3859" t="s">
        <v>14689</v>
      </c>
      <c r="B3859" t="s">
        <v>14690</v>
      </c>
      <c r="C3859" s="1" t="str">
        <f t="shared" si="625"/>
        <v>21:0458</v>
      </c>
      <c r="D3859" s="1" t="str">
        <f t="shared" si="626"/>
        <v>21:0150</v>
      </c>
      <c r="E3859" t="s">
        <v>14691</v>
      </c>
      <c r="F3859" t="s">
        <v>14692</v>
      </c>
      <c r="H3859">
        <v>55.906605499999998</v>
      </c>
      <c r="I3859">
        <v>-128.50482120000001</v>
      </c>
      <c r="J3859" s="1" t="str">
        <f t="shared" si="627"/>
        <v>NGR bulk stream sediment</v>
      </c>
      <c r="K3859" s="1" t="str">
        <f t="shared" si="628"/>
        <v>&lt;177 micron (NGR)</v>
      </c>
      <c r="L3859">
        <v>70</v>
      </c>
      <c r="M3859" t="s">
        <v>92</v>
      </c>
      <c r="N3859">
        <v>1350</v>
      </c>
      <c r="O3859">
        <v>1</v>
      </c>
    </row>
    <row r="3860" spans="1:15" hidden="1" x14ac:dyDescent="0.3">
      <c r="A3860" t="s">
        <v>14693</v>
      </c>
      <c r="B3860" t="s">
        <v>14694</v>
      </c>
      <c r="C3860" s="1" t="str">
        <f t="shared" si="625"/>
        <v>21:0458</v>
      </c>
      <c r="D3860" s="1" t="str">
        <f t="shared" si="626"/>
        <v>21:0150</v>
      </c>
      <c r="E3860" t="s">
        <v>14695</v>
      </c>
      <c r="F3860" t="s">
        <v>14696</v>
      </c>
      <c r="H3860">
        <v>55.917264500000002</v>
      </c>
      <c r="I3860">
        <v>-128.24956449999999</v>
      </c>
      <c r="J3860" s="1" t="str">
        <f t="shared" si="627"/>
        <v>NGR bulk stream sediment</v>
      </c>
      <c r="K3860" s="1" t="str">
        <f t="shared" si="628"/>
        <v>&lt;177 micron (NGR)</v>
      </c>
      <c r="L3860">
        <v>70</v>
      </c>
      <c r="M3860" t="s">
        <v>97</v>
      </c>
      <c r="N3860">
        <v>1351</v>
      </c>
      <c r="O3860">
        <v>1</v>
      </c>
    </row>
    <row r="3861" spans="1:15" hidden="1" x14ac:dyDescent="0.3">
      <c r="A3861" t="s">
        <v>14697</v>
      </c>
      <c r="B3861" t="s">
        <v>14698</v>
      </c>
      <c r="C3861" s="1" t="str">
        <f t="shared" si="625"/>
        <v>21:0458</v>
      </c>
      <c r="D3861" s="1" t="str">
        <f t="shared" si="626"/>
        <v>21:0150</v>
      </c>
      <c r="E3861" t="s">
        <v>14699</v>
      </c>
      <c r="F3861" t="s">
        <v>14700</v>
      </c>
      <c r="H3861">
        <v>55.9008915</v>
      </c>
      <c r="I3861">
        <v>-128.29407140000001</v>
      </c>
      <c r="J3861" s="1" t="str">
        <f t="shared" si="627"/>
        <v>NGR bulk stream sediment</v>
      </c>
      <c r="K3861" s="1" t="str">
        <f t="shared" si="628"/>
        <v>&lt;177 micron (NGR)</v>
      </c>
      <c r="L3861">
        <v>70</v>
      </c>
      <c r="M3861" t="s">
        <v>102</v>
      </c>
      <c r="N3861">
        <v>1352</v>
      </c>
      <c r="O3861">
        <v>1</v>
      </c>
    </row>
    <row r="3862" spans="1:15" hidden="1" x14ac:dyDescent="0.3">
      <c r="A3862" t="s">
        <v>14701</v>
      </c>
      <c r="B3862" t="s">
        <v>14702</v>
      </c>
      <c r="C3862" s="1" t="str">
        <f t="shared" si="625"/>
        <v>21:0458</v>
      </c>
      <c r="D3862" s="1" t="str">
        <f t="shared" si="626"/>
        <v>21:0150</v>
      </c>
      <c r="E3862" t="s">
        <v>14703</v>
      </c>
      <c r="F3862" t="s">
        <v>14704</v>
      </c>
      <c r="H3862">
        <v>55.903559899999998</v>
      </c>
      <c r="I3862">
        <v>-128.28922850000001</v>
      </c>
      <c r="J3862" s="1" t="str">
        <f t="shared" si="627"/>
        <v>NGR bulk stream sediment</v>
      </c>
      <c r="K3862" s="1" t="str">
        <f t="shared" si="628"/>
        <v>&lt;177 micron (NGR)</v>
      </c>
      <c r="L3862">
        <v>70</v>
      </c>
      <c r="M3862" t="s">
        <v>107</v>
      </c>
      <c r="N3862">
        <v>1353</v>
      </c>
      <c r="O3862">
        <v>1</v>
      </c>
    </row>
    <row r="3863" spans="1:15" hidden="1" x14ac:dyDescent="0.3">
      <c r="A3863" t="s">
        <v>14705</v>
      </c>
      <c r="B3863" t="s">
        <v>14706</v>
      </c>
      <c r="C3863" s="1" t="str">
        <f t="shared" si="625"/>
        <v>21:0458</v>
      </c>
      <c r="D3863" s="1" t="str">
        <f t="shared" si="626"/>
        <v>21:0150</v>
      </c>
      <c r="E3863" t="s">
        <v>14707</v>
      </c>
      <c r="F3863" t="s">
        <v>14708</v>
      </c>
      <c r="H3863">
        <v>55.890706700000003</v>
      </c>
      <c r="I3863">
        <v>-128.28551970000001</v>
      </c>
      <c r="J3863" s="1" t="str">
        <f t="shared" si="627"/>
        <v>NGR bulk stream sediment</v>
      </c>
      <c r="K3863" s="1" t="str">
        <f t="shared" si="628"/>
        <v>&lt;177 micron (NGR)</v>
      </c>
      <c r="L3863">
        <v>70</v>
      </c>
      <c r="M3863" t="s">
        <v>112</v>
      </c>
      <c r="N3863">
        <v>1354</v>
      </c>
      <c r="O3863">
        <v>1</v>
      </c>
    </row>
    <row r="3864" spans="1:15" hidden="1" x14ac:dyDescent="0.3">
      <c r="A3864" t="s">
        <v>14709</v>
      </c>
      <c r="B3864" t="s">
        <v>14710</v>
      </c>
      <c r="C3864" s="1" t="str">
        <f t="shared" si="625"/>
        <v>21:0458</v>
      </c>
      <c r="D3864" s="1" t="str">
        <f t="shared" si="626"/>
        <v>21:0150</v>
      </c>
      <c r="E3864" t="s">
        <v>14711</v>
      </c>
      <c r="F3864" t="s">
        <v>14712</v>
      </c>
      <c r="H3864">
        <v>55.883914500000003</v>
      </c>
      <c r="I3864">
        <v>-128.2166454</v>
      </c>
      <c r="J3864" s="1" t="str">
        <f t="shared" si="627"/>
        <v>NGR bulk stream sediment</v>
      </c>
      <c r="K3864" s="1" t="str">
        <f t="shared" si="628"/>
        <v>&lt;177 micron (NGR)</v>
      </c>
      <c r="L3864">
        <v>70</v>
      </c>
      <c r="M3864" t="s">
        <v>800</v>
      </c>
      <c r="N3864">
        <v>1355</v>
      </c>
      <c r="O3864">
        <v>1</v>
      </c>
    </row>
    <row r="3865" spans="1:15" hidden="1" x14ac:dyDescent="0.3">
      <c r="A3865" t="s">
        <v>14713</v>
      </c>
      <c r="B3865" t="s">
        <v>14714</v>
      </c>
      <c r="C3865" s="1" t="str">
        <f t="shared" si="625"/>
        <v>21:0458</v>
      </c>
      <c r="D3865" s="1" t="str">
        <f t="shared" si="626"/>
        <v>21:0150</v>
      </c>
      <c r="E3865" t="s">
        <v>14715</v>
      </c>
      <c r="F3865" t="s">
        <v>14716</v>
      </c>
      <c r="H3865">
        <v>55.867373999999998</v>
      </c>
      <c r="I3865">
        <v>-128.31729770000001</v>
      </c>
      <c r="J3865" s="1" t="str">
        <f t="shared" si="627"/>
        <v>NGR bulk stream sediment</v>
      </c>
      <c r="K3865" s="1" t="str">
        <f t="shared" si="628"/>
        <v>&lt;177 micron (NGR)</v>
      </c>
      <c r="L3865">
        <v>71</v>
      </c>
      <c r="M3865" t="s">
        <v>725</v>
      </c>
      <c r="N3865">
        <v>1356</v>
      </c>
      <c r="O3865">
        <v>1</v>
      </c>
    </row>
    <row r="3866" spans="1:15" hidden="1" x14ac:dyDescent="0.3">
      <c r="A3866" t="s">
        <v>14717</v>
      </c>
      <c r="B3866" t="s">
        <v>14718</v>
      </c>
      <c r="C3866" s="1" t="str">
        <f t="shared" si="625"/>
        <v>21:0458</v>
      </c>
      <c r="D3866" s="1" t="str">
        <f t="shared" si="626"/>
        <v>21:0150</v>
      </c>
      <c r="E3866" t="s">
        <v>14719</v>
      </c>
      <c r="F3866" t="s">
        <v>14720</v>
      </c>
      <c r="H3866">
        <v>55.887302099999999</v>
      </c>
      <c r="I3866">
        <v>-128.22095849999999</v>
      </c>
      <c r="J3866" s="1" t="str">
        <f t="shared" si="627"/>
        <v>NGR bulk stream sediment</v>
      </c>
      <c r="K3866" s="1" t="str">
        <f t="shared" si="628"/>
        <v>&lt;177 micron (NGR)</v>
      </c>
      <c r="L3866">
        <v>71</v>
      </c>
      <c r="M3866" t="s">
        <v>38</v>
      </c>
      <c r="N3866">
        <v>1357</v>
      </c>
      <c r="O3866">
        <v>1</v>
      </c>
    </row>
    <row r="3867" spans="1:15" hidden="1" x14ac:dyDescent="0.3">
      <c r="A3867" t="s">
        <v>14721</v>
      </c>
      <c r="B3867" t="s">
        <v>14722</v>
      </c>
      <c r="C3867" s="1" t="str">
        <f t="shared" si="625"/>
        <v>21:0458</v>
      </c>
      <c r="D3867" s="1" t="str">
        <f t="shared" si="626"/>
        <v>21:0150</v>
      </c>
      <c r="E3867" t="s">
        <v>14723</v>
      </c>
      <c r="F3867" t="s">
        <v>14724</v>
      </c>
      <c r="H3867">
        <v>55.881539799999999</v>
      </c>
      <c r="I3867">
        <v>-128.2205294</v>
      </c>
      <c r="J3867" s="1" t="str">
        <f t="shared" si="627"/>
        <v>NGR bulk stream sediment</v>
      </c>
      <c r="K3867" s="1" t="str">
        <f t="shared" si="628"/>
        <v>&lt;177 micron (NGR)</v>
      </c>
      <c r="L3867">
        <v>71</v>
      </c>
      <c r="M3867" t="s">
        <v>43</v>
      </c>
      <c r="N3867">
        <v>1358</v>
      </c>
      <c r="O3867">
        <v>1</v>
      </c>
    </row>
    <row r="3868" spans="1:15" hidden="1" x14ac:dyDescent="0.3">
      <c r="A3868" t="s">
        <v>14725</v>
      </c>
      <c r="B3868" t="s">
        <v>14726</v>
      </c>
      <c r="C3868" s="1" t="str">
        <f t="shared" si="625"/>
        <v>21:0458</v>
      </c>
      <c r="D3868" s="1" t="str">
        <f t="shared" si="626"/>
        <v>21:0150</v>
      </c>
      <c r="E3868" t="s">
        <v>14727</v>
      </c>
      <c r="F3868" t="s">
        <v>14728</v>
      </c>
      <c r="H3868">
        <v>55.876527400000001</v>
      </c>
      <c r="I3868">
        <v>-128.23672440000001</v>
      </c>
      <c r="J3868" s="1" t="str">
        <f t="shared" si="627"/>
        <v>NGR bulk stream sediment</v>
      </c>
      <c r="K3868" s="1" t="str">
        <f t="shared" si="628"/>
        <v>&lt;177 micron (NGR)</v>
      </c>
      <c r="L3868">
        <v>71</v>
      </c>
      <c r="M3868" t="s">
        <v>48</v>
      </c>
      <c r="N3868">
        <v>1359</v>
      </c>
      <c r="O3868">
        <v>1</v>
      </c>
    </row>
    <row r="3869" spans="1:15" hidden="1" x14ac:dyDescent="0.3">
      <c r="A3869" t="s">
        <v>14729</v>
      </c>
      <c r="B3869" t="s">
        <v>14730</v>
      </c>
      <c r="C3869" s="1" t="str">
        <f t="shared" si="625"/>
        <v>21:0458</v>
      </c>
      <c r="D3869" s="1" t="str">
        <f t="shared" si="626"/>
        <v>21:0150</v>
      </c>
      <c r="E3869" t="s">
        <v>14731</v>
      </c>
      <c r="F3869" t="s">
        <v>14732</v>
      </c>
      <c r="H3869">
        <v>55.8688529</v>
      </c>
      <c r="I3869">
        <v>-128.27138890000001</v>
      </c>
      <c r="J3869" s="1" t="str">
        <f t="shared" si="627"/>
        <v>NGR bulk stream sediment</v>
      </c>
      <c r="K3869" s="1" t="str">
        <f t="shared" si="628"/>
        <v>&lt;177 micron (NGR)</v>
      </c>
      <c r="L3869">
        <v>71</v>
      </c>
      <c r="M3869" t="s">
        <v>53</v>
      </c>
      <c r="N3869">
        <v>1360</v>
      </c>
      <c r="O3869">
        <v>2</v>
      </c>
    </row>
    <row r="3870" spans="1:15" hidden="1" x14ac:dyDescent="0.3">
      <c r="A3870" t="s">
        <v>14733</v>
      </c>
      <c r="B3870" t="s">
        <v>14734</v>
      </c>
      <c r="C3870" s="1" t="str">
        <f t="shared" si="625"/>
        <v>21:0458</v>
      </c>
      <c r="D3870" s="1" t="str">
        <f t="shared" si="626"/>
        <v>21:0150</v>
      </c>
      <c r="E3870" t="s">
        <v>14735</v>
      </c>
      <c r="F3870" t="s">
        <v>14736</v>
      </c>
      <c r="H3870">
        <v>55.885494600000001</v>
      </c>
      <c r="I3870">
        <v>-128.32796780000001</v>
      </c>
      <c r="J3870" s="1" t="str">
        <f t="shared" si="627"/>
        <v>NGR bulk stream sediment</v>
      </c>
      <c r="K3870" s="1" t="str">
        <f t="shared" si="628"/>
        <v>&lt;177 micron (NGR)</v>
      </c>
      <c r="L3870">
        <v>71</v>
      </c>
      <c r="M3870" t="s">
        <v>58</v>
      </c>
      <c r="N3870">
        <v>1361</v>
      </c>
      <c r="O3870">
        <v>1</v>
      </c>
    </row>
    <row r="3871" spans="1:15" hidden="1" x14ac:dyDescent="0.3">
      <c r="A3871" t="s">
        <v>14737</v>
      </c>
      <c r="B3871" t="s">
        <v>14738</v>
      </c>
      <c r="C3871" s="1" t="str">
        <f t="shared" si="625"/>
        <v>21:0458</v>
      </c>
      <c r="D3871" s="1" t="str">
        <f t="shared" si="626"/>
        <v>21:0150</v>
      </c>
      <c r="E3871" t="s">
        <v>14715</v>
      </c>
      <c r="F3871" t="s">
        <v>14739</v>
      </c>
      <c r="H3871">
        <v>55.867373999999998</v>
      </c>
      <c r="I3871">
        <v>-128.31729770000001</v>
      </c>
      <c r="J3871" s="1" t="str">
        <f t="shared" si="627"/>
        <v>NGR bulk stream sediment</v>
      </c>
      <c r="K3871" s="1" t="str">
        <f t="shared" si="628"/>
        <v>&lt;177 micron (NGR)</v>
      </c>
      <c r="L3871">
        <v>71</v>
      </c>
      <c r="M3871" t="s">
        <v>729</v>
      </c>
      <c r="N3871">
        <v>1362</v>
      </c>
      <c r="O3871">
        <v>1</v>
      </c>
    </row>
    <row r="3872" spans="1:15" hidden="1" x14ac:dyDescent="0.3">
      <c r="A3872" t="s">
        <v>14740</v>
      </c>
      <c r="B3872" t="s">
        <v>14741</v>
      </c>
      <c r="C3872" s="1" t="str">
        <f t="shared" si="625"/>
        <v>21:0458</v>
      </c>
      <c r="D3872" s="1" t="str">
        <f t="shared" si="626"/>
        <v>21:0150</v>
      </c>
      <c r="E3872" t="s">
        <v>14715</v>
      </c>
      <c r="F3872" t="s">
        <v>14742</v>
      </c>
      <c r="H3872">
        <v>55.867373999999998</v>
      </c>
      <c r="I3872">
        <v>-128.31729770000001</v>
      </c>
      <c r="J3872" s="1" t="str">
        <f t="shared" si="627"/>
        <v>NGR bulk stream sediment</v>
      </c>
      <c r="K3872" s="1" t="str">
        <f t="shared" si="628"/>
        <v>&lt;177 micron (NGR)</v>
      </c>
      <c r="L3872">
        <v>71</v>
      </c>
      <c r="M3872" t="s">
        <v>733</v>
      </c>
      <c r="N3872">
        <v>1363</v>
      </c>
      <c r="O3872">
        <v>1</v>
      </c>
    </row>
    <row r="3873" spans="1:15" hidden="1" x14ac:dyDescent="0.3">
      <c r="A3873" t="s">
        <v>14743</v>
      </c>
      <c r="B3873" t="s">
        <v>14744</v>
      </c>
      <c r="C3873" s="1" t="str">
        <f t="shared" si="625"/>
        <v>21:0458</v>
      </c>
      <c r="D3873" s="1" t="str">
        <f t="shared" si="626"/>
        <v>21:0150</v>
      </c>
      <c r="E3873" t="s">
        <v>14745</v>
      </c>
      <c r="F3873" t="s">
        <v>14746</v>
      </c>
      <c r="H3873">
        <v>55.861699899999998</v>
      </c>
      <c r="I3873">
        <v>-128.32677330000001</v>
      </c>
      <c r="J3873" s="1" t="str">
        <f t="shared" si="627"/>
        <v>NGR bulk stream sediment</v>
      </c>
      <c r="K3873" s="1" t="str">
        <f t="shared" si="628"/>
        <v>&lt;177 micron (NGR)</v>
      </c>
      <c r="L3873">
        <v>71</v>
      </c>
      <c r="M3873" t="s">
        <v>63</v>
      </c>
      <c r="N3873">
        <v>1364</v>
      </c>
      <c r="O3873">
        <v>2</v>
      </c>
    </row>
    <row r="3874" spans="1:15" hidden="1" x14ac:dyDescent="0.3">
      <c r="A3874" t="s">
        <v>14747</v>
      </c>
      <c r="B3874" t="s">
        <v>14748</v>
      </c>
      <c r="C3874" s="1" t="str">
        <f t="shared" si="625"/>
        <v>21:0458</v>
      </c>
      <c r="D3874" s="1" t="str">
        <f t="shared" si="626"/>
        <v>21:0150</v>
      </c>
      <c r="E3874" t="s">
        <v>14749</v>
      </c>
      <c r="F3874" t="s">
        <v>14750</v>
      </c>
      <c r="H3874">
        <v>55.8539198</v>
      </c>
      <c r="I3874">
        <v>-128.32048069999999</v>
      </c>
      <c r="J3874" s="1" t="str">
        <f t="shared" si="627"/>
        <v>NGR bulk stream sediment</v>
      </c>
      <c r="K3874" s="1" t="str">
        <f t="shared" si="628"/>
        <v>&lt;177 micron (NGR)</v>
      </c>
      <c r="L3874">
        <v>71</v>
      </c>
      <c r="M3874" t="s">
        <v>68</v>
      </c>
      <c r="N3874">
        <v>1365</v>
      </c>
      <c r="O3874">
        <v>1</v>
      </c>
    </row>
    <row r="3875" spans="1:15" hidden="1" x14ac:dyDescent="0.3">
      <c r="A3875" t="s">
        <v>14751</v>
      </c>
      <c r="B3875" t="s">
        <v>14752</v>
      </c>
      <c r="C3875" s="1" t="str">
        <f t="shared" si="625"/>
        <v>21:0458</v>
      </c>
      <c r="D3875" s="1" t="str">
        <f t="shared" si="626"/>
        <v>21:0150</v>
      </c>
      <c r="E3875" t="s">
        <v>14753</v>
      </c>
      <c r="F3875" t="s">
        <v>14754</v>
      </c>
      <c r="H3875">
        <v>55.8374205</v>
      </c>
      <c r="I3875">
        <v>-128.3360175</v>
      </c>
      <c r="J3875" s="1" t="str">
        <f t="shared" si="627"/>
        <v>NGR bulk stream sediment</v>
      </c>
      <c r="K3875" s="1" t="str">
        <f t="shared" si="628"/>
        <v>&lt;177 micron (NGR)</v>
      </c>
      <c r="L3875">
        <v>71</v>
      </c>
      <c r="M3875" t="s">
        <v>77</v>
      </c>
      <c r="N3875">
        <v>1366</v>
      </c>
      <c r="O3875">
        <v>1</v>
      </c>
    </row>
    <row r="3876" spans="1:15" hidden="1" x14ac:dyDescent="0.3">
      <c r="A3876" t="s">
        <v>14755</v>
      </c>
      <c r="B3876" t="s">
        <v>14756</v>
      </c>
      <c r="C3876" s="1" t="str">
        <f t="shared" si="625"/>
        <v>21:0458</v>
      </c>
      <c r="D3876" s="1" t="str">
        <f t="shared" si="626"/>
        <v>21:0150</v>
      </c>
      <c r="E3876" t="s">
        <v>14757</v>
      </c>
      <c r="F3876" t="s">
        <v>14758</v>
      </c>
      <c r="H3876">
        <v>55.835399600000002</v>
      </c>
      <c r="I3876">
        <v>-128.3276448</v>
      </c>
      <c r="J3876" s="1" t="str">
        <f t="shared" si="627"/>
        <v>NGR bulk stream sediment</v>
      </c>
      <c r="K3876" s="1" t="str">
        <f t="shared" si="628"/>
        <v>&lt;177 micron (NGR)</v>
      </c>
      <c r="L3876">
        <v>71</v>
      </c>
      <c r="M3876" t="s">
        <v>82</v>
      </c>
      <c r="N3876">
        <v>1367</v>
      </c>
      <c r="O3876">
        <v>1</v>
      </c>
    </row>
    <row r="3877" spans="1:15" hidden="1" x14ac:dyDescent="0.3">
      <c r="A3877" t="s">
        <v>14759</v>
      </c>
      <c r="B3877" t="s">
        <v>14760</v>
      </c>
      <c r="C3877" s="1" t="str">
        <f t="shared" si="625"/>
        <v>21:0458</v>
      </c>
      <c r="D3877" s="1" t="str">
        <f t="shared" si="626"/>
        <v>21:0150</v>
      </c>
      <c r="E3877" t="s">
        <v>14761</v>
      </c>
      <c r="F3877" t="s">
        <v>14762</v>
      </c>
      <c r="H3877">
        <v>55.815819099999999</v>
      </c>
      <c r="I3877">
        <v>-128.3402404</v>
      </c>
      <c r="J3877" s="1" t="str">
        <f t="shared" si="627"/>
        <v>NGR bulk stream sediment</v>
      </c>
      <c r="K3877" s="1" t="str">
        <f t="shared" si="628"/>
        <v>&lt;177 micron (NGR)</v>
      </c>
      <c r="L3877">
        <v>71</v>
      </c>
      <c r="M3877" t="s">
        <v>87</v>
      </c>
      <c r="N3877">
        <v>1368</v>
      </c>
      <c r="O3877">
        <v>1</v>
      </c>
    </row>
    <row r="3878" spans="1:15" hidden="1" x14ac:dyDescent="0.3">
      <c r="A3878" t="s">
        <v>14763</v>
      </c>
      <c r="B3878" t="s">
        <v>14764</v>
      </c>
      <c r="C3878" s="1" t="str">
        <f t="shared" si="625"/>
        <v>21:0458</v>
      </c>
      <c r="D3878" s="1" t="str">
        <f t="shared" si="626"/>
        <v>21:0150</v>
      </c>
      <c r="E3878" t="s">
        <v>14765</v>
      </c>
      <c r="F3878" t="s">
        <v>14766</v>
      </c>
      <c r="H3878">
        <v>55.806229199999997</v>
      </c>
      <c r="I3878">
        <v>-128.356176</v>
      </c>
      <c r="J3878" s="1" t="str">
        <f t="shared" si="627"/>
        <v>NGR bulk stream sediment</v>
      </c>
      <c r="K3878" s="1" t="str">
        <f t="shared" si="628"/>
        <v>&lt;177 micron (NGR)</v>
      </c>
      <c r="L3878">
        <v>71</v>
      </c>
      <c r="M3878" t="s">
        <v>92</v>
      </c>
      <c r="N3878">
        <v>1369</v>
      </c>
      <c r="O3878">
        <v>1</v>
      </c>
    </row>
    <row r="3879" spans="1:15" hidden="1" x14ac:dyDescent="0.3">
      <c r="A3879" t="s">
        <v>14767</v>
      </c>
      <c r="B3879" t="s">
        <v>14768</v>
      </c>
      <c r="C3879" s="1" t="str">
        <f t="shared" si="625"/>
        <v>21:0458</v>
      </c>
      <c r="D3879" s="1" t="str">
        <f t="shared" si="626"/>
        <v>21:0150</v>
      </c>
      <c r="E3879" t="s">
        <v>14769</v>
      </c>
      <c r="F3879" t="s">
        <v>14770</v>
      </c>
      <c r="H3879">
        <v>55.7873302</v>
      </c>
      <c r="I3879">
        <v>-128.3669338</v>
      </c>
      <c r="J3879" s="1" t="str">
        <f t="shared" si="627"/>
        <v>NGR bulk stream sediment</v>
      </c>
      <c r="K3879" s="1" t="str">
        <f t="shared" si="628"/>
        <v>&lt;177 micron (NGR)</v>
      </c>
      <c r="L3879">
        <v>71</v>
      </c>
      <c r="M3879" t="s">
        <v>97</v>
      </c>
      <c r="N3879">
        <v>1370</v>
      </c>
      <c r="O3879">
        <v>1</v>
      </c>
    </row>
    <row r="3880" spans="1:15" hidden="1" x14ac:dyDescent="0.3">
      <c r="A3880" t="s">
        <v>14771</v>
      </c>
      <c r="B3880" t="s">
        <v>14772</v>
      </c>
      <c r="C3880" s="1" t="str">
        <f t="shared" si="625"/>
        <v>21:0458</v>
      </c>
      <c r="D3880" s="1" t="str">
        <f t="shared" si="626"/>
        <v>21:0150</v>
      </c>
      <c r="E3880" t="s">
        <v>14773</v>
      </c>
      <c r="F3880" t="s">
        <v>14774</v>
      </c>
      <c r="H3880">
        <v>55.772805599999998</v>
      </c>
      <c r="I3880">
        <v>-128.37256289999999</v>
      </c>
      <c r="J3880" s="1" t="str">
        <f t="shared" si="627"/>
        <v>NGR bulk stream sediment</v>
      </c>
      <c r="K3880" s="1" t="str">
        <f t="shared" si="628"/>
        <v>&lt;177 micron (NGR)</v>
      </c>
      <c r="L3880">
        <v>71</v>
      </c>
      <c r="M3880" t="s">
        <v>102</v>
      </c>
      <c r="N3880">
        <v>1371</v>
      </c>
      <c r="O3880">
        <v>1</v>
      </c>
    </row>
    <row r="3881" spans="1:15" hidden="1" x14ac:dyDescent="0.3">
      <c r="A3881" t="s">
        <v>14775</v>
      </c>
      <c r="B3881" t="s">
        <v>14776</v>
      </c>
      <c r="C3881" s="1" t="str">
        <f t="shared" si="625"/>
        <v>21:0458</v>
      </c>
      <c r="D3881" s="1" t="str">
        <f>HYPERLINK("https://geochem.nrcan.gc.ca/cdogs/content/svy/svy_e.htm", "")</f>
        <v/>
      </c>
      <c r="G3881" s="1" t="str">
        <f>HYPERLINK("https://geochem.nrcan.gc.ca/cdogs/content/cr_/cr_00119_e.htm", "119")</f>
        <v>119</v>
      </c>
      <c r="J3881" t="s">
        <v>31</v>
      </c>
      <c r="K3881" t="s">
        <v>32</v>
      </c>
      <c r="L3881">
        <v>71</v>
      </c>
      <c r="M3881" t="s">
        <v>33</v>
      </c>
      <c r="N3881">
        <v>1372</v>
      </c>
      <c r="O3881">
        <v>2</v>
      </c>
    </row>
    <row r="3882" spans="1:15" hidden="1" x14ac:dyDescent="0.3">
      <c r="A3882" t="s">
        <v>14777</v>
      </c>
      <c r="B3882" t="s">
        <v>14778</v>
      </c>
      <c r="C3882" s="1" t="str">
        <f t="shared" si="625"/>
        <v>21:0458</v>
      </c>
      <c r="D3882" s="1" t="str">
        <f>HYPERLINK("https://geochem.nrcan.gc.ca/cdogs/content/svy/svy210150_e.htm", "21:0150")</f>
        <v>21:0150</v>
      </c>
      <c r="E3882" t="s">
        <v>14779</v>
      </c>
      <c r="F3882" t="s">
        <v>14780</v>
      </c>
      <c r="H3882">
        <v>55.737514400000002</v>
      </c>
      <c r="I3882">
        <v>-128.3793216</v>
      </c>
      <c r="J3882" s="1" t="str">
        <f>HYPERLINK("https://geochem.nrcan.gc.ca/cdogs/content/kwd/kwd020030_e.htm", "NGR bulk stream sediment")</f>
        <v>NGR bulk stream sediment</v>
      </c>
      <c r="K3882" s="1" t="str">
        <f>HYPERLINK("https://geochem.nrcan.gc.ca/cdogs/content/kwd/kwd080006_e.htm", "&lt;177 micron (NGR)")</f>
        <v>&lt;177 micron (NGR)</v>
      </c>
      <c r="L3882">
        <v>71</v>
      </c>
      <c r="M3882" t="s">
        <v>107</v>
      </c>
      <c r="N3882">
        <v>1373</v>
      </c>
      <c r="O3882">
        <v>1</v>
      </c>
    </row>
    <row r="3883" spans="1:15" hidden="1" x14ac:dyDescent="0.3">
      <c r="A3883" t="s">
        <v>14781</v>
      </c>
      <c r="B3883" t="s">
        <v>14782</v>
      </c>
      <c r="C3883" s="1" t="str">
        <f t="shared" si="625"/>
        <v>21:0458</v>
      </c>
      <c r="D3883" s="1" t="str">
        <f>HYPERLINK("https://geochem.nrcan.gc.ca/cdogs/content/svy/svy210150_e.htm", "21:0150")</f>
        <v>21:0150</v>
      </c>
      <c r="E3883" t="s">
        <v>14783</v>
      </c>
      <c r="F3883" t="s">
        <v>14784</v>
      </c>
      <c r="H3883">
        <v>55.754212500000001</v>
      </c>
      <c r="I3883">
        <v>-128.39301090000001</v>
      </c>
      <c r="J3883" s="1" t="str">
        <f>HYPERLINK("https://geochem.nrcan.gc.ca/cdogs/content/kwd/kwd020030_e.htm", "NGR bulk stream sediment")</f>
        <v>NGR bulk stream sediment</v>
      </c>
      <c r="K3883" s="1" t="str">
        <f>HYPERLINK("https://geochem.nrcan.gc.ca/cdogs/content/kwd/kwd080006_e.htm", "&lt;177 micron (NGR)")</f>
        <v>&lt;177 micron (NGR)</v>
      </c>
      <c r="L3883">
        <v>71</v>
      </c>
      <c r="M3883" t="s">
        <v>112</v>
      </c>
      <c r="N3883">
        <v>1374</v>
      </c>
      <c r="O3883">
        <v>2</v>
      </c>
    </row>
    <row r="3884" spans="1:15" hidden="1" x14ac:dyDescent="0.3">
      <c r="A3884" t="s">
        <v>14785</v>
      </c>
      <c r="B3884" t="s">
        <v>14786</v>
      </c>
      <c r="C3884" s="1" t="str">
        <f t="shared" si="625"/>
        <v>21:0458</v>
      </c>
      <c r="D3884" s="1" t="str">
        <f>HYPERLINK("https://geochem.nrcan.gc.ca/cdogs/content/svy/svy210150_e.htm", "21:0150")</f>
        <v>21:0150</v>
      </c>
      <c r="E3884" t="s">
        <v>14787</v>
      </c>
      <c r="F3884" t="s">
        <v>14788</v>
      </c>
      <c r="H3884">
        <v>55.874655099999998</v>
      </c>
      <c r="I3884">
        <v>-128.13979509999999</v>
      </c>
      <c r="J3884" s="1" t="str">
        <f>HYPERLINK("https://geochem.nrcan.gc.ca/cdogs/content/kwd/kwd020030_e.htm", "NGR bulk stream sediment")</f>
        <v>NGR bulk stream sediment</v>
      </c>
      <c r="K3884" s="1" t="str">
        <f>HYPERLINK("https://geochem.nrcan.gc.ca/cdogs/content/kwd/kwd080006_e.htm", "&lt;177 micron (NGR)")</f>
        <v>&lt;177 micron (NGR)</v>
      </c>
      <c r="L3884">
        <v>71</v>
      </c>
      <c r="M3884" t="s">
        <v>800</v>
      </c>
      <c r="N3884">
        <v>1375</v>
      </c>
      <c r="O3884">
        <v>1</v>
      </c>
    </row>
    <row r="3885" spans="1:15" hidden="1" x14ac:dyDescent="0.3">
      <c r="A3885" t="s">
        <v>14789</v>
      </c>
      <c r="B3885" t="s">
        <v>14790</v>
      </c>
      <c r="C3885" s="1" t="str">
        <f t="shared" si="625"/>
        <v>21:0458</v>
      </c>
      <c r="D3885" s="1" t="str">
        <f>HYPERLINK("https://geochem.nrcan.gc.ca/cdogs/content/svy/svy210150_e.htm", "21:0150")</f>
        <v>21:0150</v>
      </c>
      <c r="E3885" t="s">
        <v>14791</v>
      </c>
      <c r="F3885" t="s">
        <v>14792</v>
      </c>
      <c r="H3885">
        <v>55.782971099999997</v>
      </c>
      <c r="I3885">
        <v>-128.0083218</v>
      </c>
      <c r="J3885" s="1" t="str">
        <f>HYPERLINK("https://geochem.nrcan.gc.ca/cdogs/content/kwd/kwd020030_e.htm", "NGR bulk stream sediment")</f>
        <v>NGR bulk stream sediment</v>
      </c>
      <c r="K3885" s="1" t="str">
        <f>HYPERLINK("https://geochem.nrcan.gc.ca/cdogs/content/kwd/kwd080006_e.htm", "&lt;177 micron (NGR)")</f>
        <v>&lt;177 micron (NGR)</v>
      </c>
      <c r="L3885">
        <v>72</v>
      </c>
      <c r="M3885" t="s">
        <v>19</v>
      </c>
      <c r="N3885">
        <v>1376</v>
      </c>
      <c r="O3885">
        <v>1</v>
      </c>
    </row>
    <row r="3886" spans="1:15" hidden="1" x14ac:dyDescent="0.3">
      <c r="A3886" t="s">
        <v>14793</v>
      </c>
      <c r="B3886" t="s">
        <v>14794</v>
      </c>
      <c r="C3886" s="1" t="str">
        <f t="shared" si="625"/>
        <v>21:0458</v>
      </c>
      <c r="D3886" s="1" t="str">
        <f>HYPERLINK("https://geochem.nrcan.gc.ca/cdogs/content/svy/svy_e.htm", "")</f>
        <v/>
      </c>
      <c r="G3886" s="1" t="str">
        <f>HYPERLINK("https://geochem.nrcan.gc.ca/cdogs/content/cr_/cr_00121_e.htm", "121")</f>
        <v>121</v>
      </c>
      <c r="J3886" t="s">
        <v>31</v>
      </c>
      <c r="K3886" t="s">
        <v>32</v>
      </c>
      <c r="L3886">
        <v>72</v>
      </c>
      <c r="M3886" t="s">
        <v>33</v>
      </c>
      <c r="N3886">
        <v>1377</v>
      </c>
      <c r="O3886">
        <v>2</v>
      </c>
    </row>
    <row r="3887" spans="1:15" hidden="1" x14ac:dyDescent="0.3">
      <c r="A3887" t="s">
        <v>14795</v>
      </c>
      <c r="B3887" t="s">
        <v>14796</v>
      </c>
      <c r="C3887" s="1" t="str">
        <f t="shared" si="625"/>
        <v>21:0458</v>
      </c>
      <c r="D3887" s="1" t="str">
        <f t="shared" ref="D3887:D3907" si="629">HYPERLINK("https://geochem.nrcan.gc.ca/cdogs/content/svy/svy210150_e.htm", "21:0150")</f>
        <v>21:0150</v>
      </c>
      <c r="E3887" t="s">
        <v>14797</v>
      </c>
      <c r="F3887" t="s">
        <v>14798</v>
      </c>
      <c r="H3887">
        <v>55.881290399999997</v>
      </c>
      <c r="I3887">
        <v>-128.11097319999999</v>
      </c>
      <c r="J3887" s="1" t="str">
        <f t="shared" ref="J3887:J3907" si="630">HYPERLINK("https://geochem.nrcan.gc.ca/cdogs/content/kwd/kwd020030_e.htm", "NGR bulk stream sediment")</f>
        <v>NGR bulk stream sediment</v>
      </c>
      <c r="K3887" s="1" t="str">
        <f t="shared" ref="K3887:K3907" si="631">HYPERLINK("https://geochem.nrcan.gc.ca/cdogs/content/kwd/kwd080006_e.htm", "&lt;177 micron (NGR)")</f>
        <v>&lt;177 micron (NGR)</v>
      </c>
      <c r="L3887">
        <v>72</v>
      </c>
      <c r="M3887" t="s">
        <v>38</v>
      </c>
      <c r="N3887">
        <v>1378</v>
      </c>
      <c r="O3887">
        <v>1</v>
      </c>
    </row>
    <row r="3888" spans="1:15" hidden="1" x14ac:dyDescent="0.3">
      <c r="A3888" t="s">
        <v>14799</v>
      </c>
      <c r="B3888" t="s">
        <v>14800</v>
      </c>
      <c r="C3888" s="1" t="str">
        <f t="shared" si="625"/>
        <v>21:0458</v>
      </c>
      <c r="D3888" s="1" t="str">
        <f t="shared" si="629"/>
        <v>21:0150</v>
      </c>
      <c r="E3888" t="s">
        <v>14801</v>
      </c>
      <c r="F3888" t="s">
        <v>14802</v>
      </c>
      <c r="H3888">
        <v>55.881199000000002</v>
      </c>
      <c r="I3888">
        <v>-128.1044857</v>
      </c>
      <c r="J3888" s="1" t="str">
        <f t="shared" si="630"/>
        <v>NGR bulk stream sediment</v>
      </c>
      <c r="K3888" s="1" t="str">
        <f t="shared" si="631"/>
        <v>&lt;177 micron (NGR)</v>
      </c>
      <c r="L3888">
        <v>72</v>
      </c>
      <c r="M3888" t="s">
        <v>43</v>
      </c>
      <c r="N3888">
        <v>1379</v>
      </c>
      <c r="O3888">
        <v>1</v>
      </c>
    </row>
    <row r="3889" spans="1:15" hidden="1" x14ac:dyDescent="0.3">
      <c r="A3889" t="s">
        <v>14803</v>
      </c>
      <c r="B3889" t="s">
        <v>14804</v>
      </c>
      <c r="C3889" s="1" t="str">
        <f t="shared" si="625"/>
        <v>21:0458</v>
      </c>
      <c r="D3889" s="1" t="str">
        <f t="shared" si="629"/>
        <v>21:0150</v>
      </c>
      <c r="E3889" t="s">
        <v>14805</v>
      </c>
      <c r="F3889" t="s">
        <v>14806</v>
      </c>
      <c r="H3889">
        <v>55.885451699999997</v>
      </c>
      <c r="I3889">
        <v>-128.09863329999999</v>
      </c>
      <c r="J3889" s="1" t="str">
        <f t="shared" si="630"/>
        <v>NGR bulk stream sediment</v>
      </c>
      <c r="K3889" s="1" t="str">
        <f t="shared" si="631"/>
        <v>&lt;177 micron (NGR)</v>
      </c>
      <c r="L3889">
        <v>72</v>
      </c>
      <c r="M3889" t="s">
        <v>48</v>
      </c>
      <c r="N3889">
        <v>1380</v>
      </c>
      <c r="O3889">
        <v>1</v>
      </c>
    </row>
    <row r="3890" spans="1:15" hidden="1" x14ac:dyDescent="0.3">
      <c r="A3890" t="s">
        <v>14807</v>
      </c>
      <c r="B3890" t="s">
        <v>14808</v>
      </c>
      <c r="C3890" s="1" t="str">
        <f t="shared" si="625"/>
        <v>21:0458</v>
      </c>
      <c r="D3890" s="1" t="str">
        <f t="shared" si="629"/>
        <v>21:0150</v>
      </c>
      <c r="E3890" t="s">
        <v>14809</v>
      </c>
      <c r="F3890" t="s">
        <v>14810</v>
      </c>
      <c r="H3890">
        <v>55.886484299999999</v>
      </c>
      <c r="I3890">
        <v>-128.0598565</v>
      </c>
      <c r="J3890" s="1" t="str">
        <f t="shared" si="630"/>
        <v>NGR bulk stream sediment</v>
      </c>
      <c r="K3890" s="1" t="str">
        <f t="shared" si="631"/>
        <v>&lt;177 micron (NGR)</v>
      </c>
      <c r="L3890">
        <v>72</v>
      </c>
      <c r="M3890" t="s">
        <v>53</v>
      </c>
      <c r="N3890">
        <v>1381</v>
      </c>
      <c r="O3890">
        <v>1</v>
      </c>
    </row>
    <row r="3891" spans="1:15" hidden="1" x14ac:dyDescent="0.3">
      <c r="A3891" t="s">
        <v>14811</v>
      </c>
      <c r="B3891" t="s">
        <v>14812</v>
      </c>
      <c r="C3891" s="1" t="str">
        <f t="shared" si="625"/>
        <v>21:0458</v>
      </c>
      <c r="D3891" s="1" t="str">
        <f t="shared" si="629"/>
        <v>21:0150</v>
      </c>
      <c r="E3891" t="s">
        <v>14813</v>
      </c>
      <c r="F3891" t="s">
        <v>14814</v>
      </c>
      <c r="H3891">
        <v>55.883745500000003</v>
      </c>
      <c r="I3891">
        <v>-128.05889930000001</v>
      </c>
      <c r="J3891" s="1" t="str">
        <f t="shared" si="630"/>
        <v>NGR bulk stream sediment</v>
      </c>
      <c r="K3891" s="1" t="str">
        <f t="shared" si="631"/>
        <v>&lt;177 micron (NGR)</v>
      </c>
      <c r="L3891">
        <v>72</v>
      </c>
      <c r="M3891" t="s">
        <v>58</v>
      </c>
      <c r="N3891">
        <v>1382</v>
      </c>
      <c r="O3891">
        <v>1</v>
      </c>
    </row>
    <row r="3892" spans="1:15" hidden="1" x14ac:dyDescent="0.3">
      <c r="A3892" t="s">
        <v>14815</v>
      </c>
      <c r="B3892" t="s">
        <v>14816</v>
      </c>
      <c r="C3892" s="1" t="str">
        <f t="shared" si="625"/>
        <v>21:0458</v>
      </c>
      <c r="D3892" s="1" t="str">
        <f t="shared" si="629"/>
        <v>21:0150</v>
      </c>
      <c r="E3892" t="s">
        <v>14817</v>
      </c>
      <c r="F3892" t="s">
        <v>14818</v>
      </c>
      <c r="H3892">
        <v>55.882880399999998</v>
      </c>
      <c r="I3892">
        <v>-128.0387298</v>
      </c>
      <c r="J3892" s="1" t="str">
        <f t="shared" si="630"/>
        <v>NGR bulk stream sediment</v>
      </c>
      <c r="K3892" s="1" t="str">
        <f t="shared" si="631"/>
        <v>&lt;177 micron (NGR)</v>
      </c>
      <c r="L3892">
        <v>72</v>
      </c>
      <c r="M3892" t="s">
        <v>63</v>
      </c>
      <c r="N3892">
        <v>1383</v>
      </c>
      <c r="O3892">
        <v>1</v>
      </c>
    </row>
    <row r="3893" spans="1:15" hidden="1" x14ac:dyDescent="0.3">
      <c r="A3893" t="s">
        <v>14819</v>
      </c>
      <c r="B3893" t="s">
        <v>14820</v>
      </c>
      <c r="C3893" s="1" t="str">
        <f t="shared" si="625"/>
        <v>21:0458</v>
      </c>
      <c r="D3893" s="1" t="str">
        <f t="shared" si="629"/>
        <v>21:0150</v>
      </c>
      <c r="E3893" t="s">
        <v>14821</v>
      </c>
      <c r="F3893" t="s">
        <v>14822</v>
      </c>
      <c r="H3893">
        <v>55.875348299999999</v>
      </c>
      <c r="I3893">
        <v>-128.02922939999999</v>
      </c>
      <c r="J3893" s="1" t="str">
        <f t="shared" si="630"/>
        <v>NGR bulk stream sediment</v>
      </c>
      <c r="K3893" s="1" t="str">
        <f t="shared" si="631"/>
        <v>&lt;177 micron (NGR)</v>
      </c>
      <c r="L3893">
        <v>72</v>
      </c>
      <c r="M3893" t="s">
        <v>68</v>
      </c>
      <c r="N3893">
        <v>1384</v>
      </c>
      <c r="O3893">
        <v>1</v>
      </c>
    </row>
    <row r="3894" spans="1:15" hidden="1" x14ac:dyDescent="0.3">
      <c r="A3894" t="s">
        <v>14823</v>
      </c>
      <c r="B3894" t="s">
        <v>14824</v>
      </c>
      <c r="C3894" s="1" t="str">
        <f t="shared" si="625"/>
        <v>21:0458</v>
      </c>
      <c r="D3894" s="1" t="str">
        <f t="shared" si="629"/>
        <v>21:0150</v>
      </c>
      <c r="E3894" t="s">
        <v>14825</v>
      </c>
      <c r="F3894" t="s">
        <v>14826</v>
      </c>
      <c r="H3894">
        <v>55.858458599999999</v>
      </c>
      <c r="I3894">
        <v>-128.0284346</v>
      </c>
      <c r="J3894" s="1" t="str">
        <f t="shared" si="630"/>
        <v>NGR bulk stream sediment</v>
      </c>
      <c r="K3894" s="1" t="str">
        <f t="shared" si="631"/>
        <v>&lt;177 micron (NGR)</v>
      </c>
      <c r="L3894">
        <v>72</v>
      </c>
      <c r="M3894" t="s">
        <v>77</v>
      </c>
      <c r="N3894">
        <v>1385</v>
      </c>
      <c r="O3894">
        <v>1</v>
      </c>
    </row>
    <row r="3895" spans="1:15" hidden="1" x14ac:dyDescent="0.3">
      <c r="A3895" t="s">
        <v>14827</v>
      </c>
      <c r="B3895" t="s">
        <v>14828</v>
      </c>
      <c r="C3895" s="1" t="str">
        <f t="shared" si="625"/>
        <v>21:0458</v>
      </c>
      <c r="D3895" s="1" t="str">
        <f t="shared" si="629"/>
        <v>21:0150</v>
      </c>
      <c r="E3895" t="s">
        <v>14829</v>
      </c>
      <c r="F3895" t="s">
        <v>14830</v>
      </c>
      <c r="H3895">
        <v>55.831156</v>
      </c>
      <c r="I3895">
        <v>-128.04162890000001</v>
      </c>
      <c r="J3895" s="1" t="str">
        <f t="shared" si="630"/>
        <v>NGR bulk stream sediment</v>
      </c>
      <c r="K3895" s="1" t="str">
        <f t="shared" si="631"/>
        <v>&lt;177 micron (NGR)</v>
      </c>
      <c r="L3895">
        <v>72</v>
      </c>
      <c r="M3895" t="s">
        <v>82</v>
      </c>
      <c r="N3895">
        <v>1386</v>
      </c>
      <c r="O3895">
        <v>1</v>
      </c>
    </row>
    <row r="3896" spans="1:15" hidden="1" x14ac:dyDescent="0.3">
      <c r="A3896" t="s">
        <v>14831</v>
      </c>
      <c r="B3896" t="s">
        <v>14832</v>
      </c>
      <c r="C3896" s="1" t="str">
        <f t="shared" si="625"/>
        <v>21:0458</v>
      </c>
      <c r="D3896" s="1" t="str">
        <f t="shared" si="629"/>
        <v>21:0150</v>
      </c>
      <c r="E3896" t="s">
        <v>14833</v>
      </c>
      <c r="F3896" t="s">
        <v>14834</v>
      </c>
      <c r="H3896">
        <v>55.8112444</v>
      </c>
      <c r="I3896">
        <v>-128.06174519999999</v>
      </c>
      <c r="J3896" s="1" t="str">
        <f t="shared" si="630"/>
        <v>NGR bulk stream sediment</v>
      </c>
      <c r="K3896" s="1" t="str">
        <f t="shared" si="631"/>
        <v>&lt;177 micron (NGR)</v>
      </c>
      <c r="L3896">
        <v>72</v>
      </c>
      <c r="M3896" t="s">
        <v>87</v>
      </c>
      <c r="N3896">
        <v>1387</v>
      </c>
      <c r="O3896">
        <v>1</v>
      </c>
    </row>
    <row r="3897" spans="1:15" hidden="1" x14ac:dyDescent="0.3">
      <c r="A3897" t="s">
        <v>14835</v>
      </c>
      <c r="B3897" t="s">
        <v>14836</v>
      </c>
      <c r="C3897" s="1" t="str">
        <f t="shared" si="625"/>
        <v>21:0458</v>
      </c>
      <c r="D3897" s="1" t="str">
        <f t="shared" si="629"/>
        <v>21:0150</v>
      </c>
      <c r="E3897" t="s">
        <v>14837</v>
      </c>
      <c r="F3897" t="s">
        <v>14838</v>
      </c>
      <c r="H3897">
        <v>55.813047300000001</v>
      </c>
      <c r="I3897">
        <v>-128.05776030000001</v>
      </c>
      <c r="J3897" s="1" t="str">
        <f t="shared" si="630"/>
        <v>NGR bulk stream sediment</v>
      </c>
      <c r="K3897" s="1" t="str">
        <f t="shared" si="631"/>
        <v>&lt;177 micron (NGR)</v>
      </c>
      <c r="L3897">
        <v>72</v>
      </c>
      <c r="M3897" t="s">
        <v>92</v>
      </c>
      <c r="N3897">
        <v>1388</v>
      </c>
      <c r="O3897">
        <v>1</v>
      </c>
    </row>
    <row r="3898" spans="1:15" hidden="1" x14ac:dyDescent="0.3">
      <c r="A3898" t="s">
        <v>14839</v>
      </c>
      <c r="B3898" t="s">
        <v>14840</v>
      </c>
      <c r="C3898" s="1" t="str">
        <f t="shared" si="625"/>
        <v>21:0458</v>
      </c>
      <c r="D3898" s="1" t="str">
        <f t="shared" si="629"/>
        <v>21:0150</v>
      </c>
      <c r="E3898" t="s">
        <v>14791</v>
      </c>
      <c r="F3898" t="s">
        <v>14841</v>
      </c>
      <c r="H3898">
        <v>55.782971099999997</v>
      </c>
      <c r="I3898">
        <v>-128.0083218</v>
      </c>
      <c r="J3898" s="1" t="str">
        <f t="shared" si="630"/>
        <v>NGR bulk stream sediment</v>
      </c>
      <c r="K3898" s="1" t="str">
        <f t="shared" si="631"/>
        <v>&lt;177 micron (NGR)</v>
      </c>
      <c r="L3898">
        <v>72</v>
      </c>
      <c r="M3898" t="s">
        <v>72</v>
      </c>
      <c r="N3898">
        <v>1389</v>
      </c>
      <c r="O3898">
        <v>1</v>
      </c>
    </row>
    <row r="3899" spans="1:15" hidden="1" x14ac:dyDescent="0.3">
      <c r="A3899" t="s">
        <v>14842</v>
      </c>
      <c r="B3899" t="s">
        <v>14843</v>
      </c>
      <c r="C3899" s="1" t="str">
        <f t="shared" si="625"/>
        <v>21:0458</v>
      </c>
      <c r="D3899" s="1" t="str">
        <f t="shared" si="629"/>
        <v>21:0150</v>
      </c>
      <c r="E3899" t="s">
        <v>14844</v>
      </c>
      <c r="F3899" t="s">
        <v>14845</v>
      </c>
      <c r="H3899">
        <v>55.771139499999997</v>
      </c>
      <c r="I3899">
        <v>-128.01432890000001</v>
      </c>
      <c r="J3899" s="1" t="str">
        <f t="shared" si="630"/>
        <v>NGR bulk stream sediment</v>
      </c>
      <c r="K3899" s="1" t="str">
        <f t="shared" si="631"/>
        <v>&lt;177 micron (NGR)</v>
      </c>
      <c r="L3899">
        <v>72</v>
      </c>
      <c r="M3899" t="s">
        <v>97</v>
      </c>
      <c r="N3899">
        <v>1390</v>
      </c>
      <c r="O3899">
        <v>1</v>
      </c>
    </row>
    <row r="3900" spans="1:15" hidden="1" x14ac:dyDescent="0.3">
      <c r="A3900" t="s">
        <v>14846</v>
      </c>
      <c r="B3900" t="s">
        <v>14847</v>
      </c>
      <c r="C3900" s="1" t="str">
        <f t="shared" si="625"/>
        <v>21:0458</v>
      </c>
      <c r="D3900" s="1" t="str">
        <f t="shared" si="629"/>
        <v>21:0150</v>
      </c>
      <c r="E3900" t="s">
        <v>14848</v>
      </c>
      <c r="F3900" t="s">
        <v>14849</v>
      </c>
      <c r="H3900">
        <v>55.778240500000003</v>
      </c>
      <c r="I3900">
        <v>-128.0385757</v>
      </c>
      <c r="J3900" s="1" t="str">
        <f t="shared" si="630"/>
        <v>NGR bulk stream sediment</v>
      </c>
      <c r="K3900" s="1" t="str">
        <f t="shared" si="631"/>
        <v>&lt;177 micron (NGR)</v>
      </c>
      <c r="L3900">
        <v>72</v>
      </c>
      <c r="M3900" t="s">
        <v>102</v>
      </c>
      <c r="N3900">
        <v>1391</v>
      </c>
      <c r="O3900">
        <v>1</v>
      </c>
    </row>
    <row r="3901" spans="1:15" hidden="1" x14ac:dyDescent="0.3">
      <c r="A3901" t="s">
        <v>14850</v>
      </c>
      <c r="B3901" t="s">
        <v>14851</v>
      </c>
      <c r="C3901" s="1" t="str">
        <f t="shared" si="625"/>
        <v>21:0458</v>
      </c>
      <c r="D3901" s="1" t="str">
        <f t="shared" si="629"/>
        <v>21:0150</v>
      </c>
      <c r="E3901" t="s">
        <v>14852</v>
      </c>
      <c r="F3901" t="s">
        <v>14853</v>
      </c>
      <c r="H3901">
        <v>55.762900199999997</v>
      </c>
      <c r="I3901">
        <v>-128.05949709999999</v>
      </c>
      <c r="J3901" s="1" t="str">
        <f t="shared" si="630"/>
        <v>NGR bulk stream sediment</v>
      </c>
      <c r="K3901" s="1" t="str">
        <f t="shared" si="631"/>
        <v>&lt;177 micron (NGR)</v>
      </c>
      <c r="L3901">
        <v>72</v>
      </c>
      <c r="M3901" t="s">
        <v>107</v>
      </c>
      <c r="N3901">
        <v>1392</v>
      </c>
      <c r="O3901">
        <v>1</v>
      </c>
    </row>
    <row r="3902" spans="1:15" hidden="1" x14ac:dyDescent="0.3">
      <c r="A3902" t="s">
        <v>14854</v>
      </c>
      <c r="B3902" t="s">
        <v>14855</v>
      </c>
      <c r="C3902" s="1" t="str">
        <f t="shared" si="625"/>
        <v>21:0458</v>
      </c>
      <c r="D3902" s="1" t="str">
        <f t="shared" si="629"/>
        <v>21:0150</v>
      </c>
      <c r="E3902" t="s">
        <v>14856</v>
      </c>
      <c r="F3902" t="s">
        <v>14857</v>
      </c>
      <c r="H3902">
        <v>55.774812900000001</v>
      </c>
      <c r="I3902">
        <v>-128.03690649999999</v>
      </c>
      <c r="J3902" s="1" t="str">
        <f t="shared" si="630"/>
        <v>NGR bulk stream sediment</v>
      </c>
      <c r="K3902" s="1" t="str">
        <f t="shared" si="631"/>
        <v>&lt;177 micron (NGR)</v>
      </c>
      <c r="L3902">
        <v>72</v>
      </c>
      <c r="M3902" t="s">
        <v>112</v>
      </c>
      <c r="N3902">
        <v>1393</v>
      </c>
      <c r="O3902">
        <v>1</v>
      </c>
    </row>
    <row r="3903" spans="1:15" hidden="1" x14ac:dyDescent="0.3">
      <c r="A3903" t="s">
        <v>14858</v>
      </c>
      <c r="B3903" t="s">
        <v>14859</v>
      </c>
      <c r="C3903" s="1" t="str">
        <f t="shared" si="625"/>
        <v>21:0458</v>
      </c>
      <c r="D3903" s="1" t="str">
        <f t="shared" si="629"/>
        <v>21:0150</v>
      </c>
      <c r="E3903" t="s">
        <v>14860</v>
      </c>
      <c r="F3903" t="s">
        <v>14861</v>
      </c>
      <c r="H3903">
        <v>55.790444200000003</v>
      </c>
      <c r="I3903">
        <v>-128.08731689999999</v>
      </c>
      <c r="J3903" s="1" t="str">
        <f t="shared" si="630"/>
        <v>NGR bulk stream sediment</v>
      </c>
      <c r="K3903" s="1" t="str">
        <f t="shared" si="631"/>
        <v>&lt;177 micron (NGR)</v>
      </c>
      <c r="L3903">
        <v>72</v>
      </c>
      <c r="M3903" t="s">
        <v>24</v>
      </c>
      <c r="N3903">
        <v>1394</v>
      </c>
      <c r="O3903">
        <v>1</v>
      </c>
    </row>
    <row r="3904" spans="1:15" hidden="1" x14ac:dyDescent="0.3">
      <c r="A3904" t="s">
        <v>14862</v>
      </c>
      <c r="B3904" t="s">
        <v>14863</v>
      </c>
      <c r="C3904" s="1" t="str">
        <f t="shared" si="625"/>
        <v>21:0458</v>
      </c>
      <c r="D3904" s="1" t="str">
        <f t="shared" si="629"/>
        <v>21:0150</v>
      </c>
      <c r="E3904" t="s">
        <v>14860</v>
      </c>
      <c r="F3904" t="s">
        <v>14864</v>
      </c>
      <c r="H3904">
        <v>55.790444200000003</v>
      </c>
      <c r="I3904">
        <v>-128.08731689999999</v>
      </c>
      <c r="J3904" s="1" t="str">
        <f t="shared" si="630"/>
        <v>NGR bulk stream sediment</v>
      </c>
      <c r="K3904" s="1" t="str">
        <f t="shared" si="631"/>
        <v>&lt;177 micron (NGR)</v>
      </c>
      <c r="L3904">
        <v>72</v>
      </c>
      <c r="M3904" t="s">
        <v>28</v>
      </c>
      <c r="N3904">
        <v>1395</v>
      </c>
      <c r="O3904">
        <v>1</v>
      </c>
    </row>
    <row r="3905" spans="1:15" hidden="1" x14ac:dyDescent="0.3">
      <c r="A3905" t="s">
        <v>14865</v>
      </c>
      <c r="B3905" t="s">
        <v>14866</v>
      </c>
      <c r="C3905" s="1" t="str">
        <f t="shared" si="625"/>
        <v>21:0458</v>
      </c>
      <c r="D3905" s="1" t="str">
        <f t="shared" si="629"/>
        <v>21:0150</v>
      </c>
      <c r="E3905" t="s">
        <v>14867</v>
      </c>
      <c r="F3905" t="s">
        <v>14868</v>
      </c>
      <c r="H3905">
        <v>55.779308800000003</v>
      </c>
      <c r="I3905">
        <v>-128.1167548</v>
      </c>
      <c r="J3905" s="1" t="str">
        <f t="shared" si="630"/>
        <v>NGR bulk stream sediment</v>
      </c>
      <c r="K3905" s="1" t="str">
        <f t="shared" si="631"/>
        <v>&lt;177 micron (NGR)</v>
      </c>
      <c r="L3905">
        <v>73</v>
      </c>
      <c r="M3905" t="s">
        <v>19</v>
      </c>
      <c r="N3905">
        <v>1396</v>
      </c>
      <c r="O3905">
        <v>1</v>
      </c>
    </row>
    <row r="3906" spans="1:15" hidden="1" x14ac:dyDescent="0.3">
      <c r="A3906" t="s">
        <v>14869</v>
      </c>
      <c r="B3906" t="s">
        <v>14870</v>
      </c>
      <c r="C3906" s="1" t="str">
        <f t="shared" si="625"/>
        <v>21:0458</v>
      </c>
      <c r="D3906" s="1" t="str">
        <f t="shared" si="629"/>
        <v>21:0150</v>
      </c>
      <c r="E3906" t="s">
        <v>14871</v>
      </c>
      <c r="F3906" t="s">
        <v>14872</v>
      </c>
      <c r="H3906">
        <v>55.832800200000001</v>
      </c>
      <c r="I3906">
        <v>-128.0904257</v>
      </c>
      <c r="J3906" s="1" t="str">
        <f t="shared" si="630"/>
        <v>NGR bulk stream sediment</v>
      </c>
      <c r="K3906" s="1" t="str">
        <f t="shared" si="631"/>
        <v>&lt;177 micron (NGR)</v>
      </c>
      <c r="L3906">
        <v>73</v>
      </c>
      <c r="M3906" t="s">
        <v>38</v>
      </c>
      <c r="N3906">
        <v>1397</v>
      </c>
      <c r="O3906">
        <v>1</v>
      </c>
    </row>
    <row r="3907" spans="1:15" hidden="1" x14ac:dyDescent="0.3">
      <c r="A3907" t="s">
        <v>14873</v>
      </c>
      <c r="B3907" t="s">
        <v>14874</v>
      </c>
      <c r="C3907" s="1" t="str">
        <f t="shared" si="625"/>
        <v>21:0458</v>
      </c>
      <c r="D3907" s="1" t="str">
        <f t="shared" si="629"/>
        <v>21:0150</v>
      </c>
      <c r="E3907" t="s">
        <v>14875</v>
      </c>
      <c r="F3907" t="s">
        <v>14876</v>
      </c>
      <c r="H3907">
        <v>55.814726499999999</v>
      </c>
      <c r="I3907">
        <v>-128.1136195</v>
      </c>
      <c r="J3907" s="1" t="str">
        <f t="shared" si="630"/>
        <v>NGR bulk stream sediment</v>
      </c>
      <c r="K3907" s="1" t="str">
        <f t="shared" si="631"/>
        <v>&lt;177 micron (NGR)</v>
      </c>
      <c r="L3907">
        <v>73</v>
      </c>
      <c r="M3907" t="s">
        <v>43</v>
      </c>
      <c r="N3907">
        <v>1398</v>
      </c>
      <c r="O3907">
        <v>1</v>
      </c>
    </row>
    <row r="3908" spans="1:15" hidden="1" x14ac:dyDescent="0.3">
      <c r="A3908" t="s">
        <v>14877</v>
      </c>
      <c r="B3908" t="s">
        <v>14878</v>
      </c>
      <c r="C3908" s="1" t="str">
        <f t="shared" si="625"/>
        <v>21:0458</v>
      </c>
      <c r="D3908" s="1" t="str">
        <f>HYPERLINK("https://geochem.nrcan.gc.ca/cdogs/content/svy/svy_e.htm", "")</f>
        <v/>
      </c>
      <c r="G3908" s="1" t="str">
        <f>HYPERLINK("https://geochem.nrcan.gc.ca/cdogs/content/cr_/cr_00120_e.htm", "120")</f>
        <v>120</v>
      </c>
      <c r="J3908" t="s">
        <v>31</v>
      </c>
      <c r="K3908" t="s">
        <v>32</v>
      </c>
      <c r="L3908">
        <v>73</v>
      </c>
      <c r="M3908" t="s">
        <v>33</v>
      </c>
      <c r="N3908">
        <v>1399</v>
      </c>
      <c r="O3908">
        <v>2</v>
      </c>
    </row>
    <row r="3909" spans="1:15" hidden="1" x14ac:dyDescent="0.3">
      <c r="A3909" t="s">
        <v>14879</v>
      </c>
      <c r="B3909" t="s">
        <v>14880</v>
      </c>
      <c r="C3909" s="1" t="str">
        <f t="shared" si="625"/>
        <v>21:0458</v>
      </c>
      <c r="D3909" s="1" t="str">
        <f t="shared" ref="D3909:D3934" si="632">HYPERLINK("https://geochem.nrcan.gc.ca/cdogs/content/svy/svy210150_e.htm", "21:0150")</f>
        <v>21:0150</v>
      </c>
      <c r="E3909" t="s">
        <v>14881</v>
      </c>
      <c r="F3909" t="s">
        <v>14882</v>
      </c>
      <c r="H3909">
        <v>55.815950700000002</v>
      </c>
      <c r="I3909">
        <v>-128.1189693</v>
      </c>
      <c r="J3909" s="1" t="str">
        <f t="shared" ref="J3909:J3934" si="633">HYPERLINK("https://geochem.nrcan.gc.ca/cdogs/content/kwd/kwd020030_e.htm", "NGR bulk stream sediment")</f>
        <v>NGR bulk stream sediment</v>
      </c>
      <c r="K3909" s="1" t="str">
        <f t="shared" ref="K3909:K3934" si="634">HYPERLINK("https://geochem.nrcan.gc.ca/cdogs/content/kwd/kwd080006_e.htm", "&lt;177 micron (NGR)")</f>
        <v>&lt;177 micron (NGR)</v>
      </c>
      <c r="L3909">
        <v>73</v>
      </c>
      <c r="M3909" t="s">
        <v>48</v>
      </c>
      <c r="N3909">
        <v>1400</v>
      </c>
      <c r="O3909">
        <v>1</v>
      </c>
    </row>
    <row r="3910" spans="1:15" hidden="1" x14ac:dyDescent="0.3">
      <c r="A3910" t="s">
        <v>14883</v>
      </c>
      <c r="B3910" t="s">
        <v>14884</v>
      </c>
      <c r="C3910" s="1" t="str">
        <f t="shared" si="625"/>
        <v>21:0458</v>
      </c>
      <c r="D3910" s="1" t="str">
        <f t="shared" si="632"/>
        <v>21:0150</v>
      </c>
      <c r="E3910" t="s">
        <v>14885</v>
      </c>
      <c r="F3910" t="s">
        <v>14886</v>
      </c>
      <c r="H3910">
        <v>55.8069986</v>
      </c>
      <c r="I3910">
        <v>-128.13137750000001</v>
      </c>
      <c r="J3910" s="1" t="str">
        <f t="shared" si="633"/>
        <v>NGR bulk stream sediment</v>
      </c>
      <c r="K3910" s="1" t="str">
        <f t="shared" si="634"/>
        <v>&lt;177 micron (NGR)</v>
      </c>
      <c r="L3910">
        <v>73</v>
      </c>
      <c r="M3910" t="s">
        <v>53</v>
      </c>
      <c r="N3910">
        <v>1401</v>
      </c>
      <c r="O3910">
        <v>1</v>
      </c>
    </row>
    <row r="3911" spans="1:15" hidden="1" x14ac:dyDescent="0.3">
      <c r="A3911" t="s">
        <v>14887</v>
      </c>
      <c r="B3911" t="s">
        <v>14888</v>
      </c>
      <c r="C3911" s="1" t="str">
        <f t="shared" si="625"/>
        <v>21:0458</v>
      </c>
      <c r="D3911" s="1" t="str">
        <f t="shared" si="632"/>
        <v>21:0150</v>
      </c>
      <c r="E3911" t="s">
        <v>14889</v>
      </c>
      <c r="F3911" t="s">
        <v>14890</v>
      </c>
      <c r="H3911">
        <v>55.791431500000002</v>
      </c>
      <c r="I3911">
        <v>-128.12191759999999</v>
      </c>
      <c r="J3911" s="1" t="str">
        <f t="shared" si="633"/>
        <v>NGR bulk stream sediment</v>
      </c>
      <c r="K3911" s="1" t="str">
        <f t="shared" si="634"/>
        <v>&lt;177 micron (NGR)</v>
      </c>
      <c r="L3911">
        <v>73</v>
      </c>
      <c r="M3911" t="s">
        <v>24</v>
      </c>
      <c r="N3911">
        <v>1402</v>
      </c>
      <c r="O3911">
        <v>1</v>
      </c>
    </row>
    <row r="3912" spans="1:15" hidden="1" x14ac:dyDescent="0.3">
      <c r="A3912" t="s">
        <v>14891</v>
      </c>
      <c r="B3912" t="s">
        <v>14892</v>
      </c>
      <c r="C3912" s="1" t="str">
        <f t="shared" si="625"/>
        <v>21:0458</v>
      </c>
      <c r="D3912" s="1" t="str">
        <f t="shared" si="632"/>
        <v>21:0150</v>
      </c>
      <c r="E3912" t="s">
        <v>14889</v>
      </c>
      <c r="F3912" t="s">
        <v>14893</v>
      </c>
      <c r="H3912">
        <v>55.791431500000002</v>
      </c>
      <c r="I3912">
        <v>-128.12191759999999</v>
      </c>
      <c r="J3912" s="1" t="str">
        <f t="shared" si="633"/>
        <v>NGR bulk stream sediment</v>
      </c>
      <c r="K3912" s="1" t="str">
        <f t="shared" si="634"/>
        <v>&lt;177 micron (NGR)</v>
      </c>
      <c r="L3912">
        <v>73</v>
      </c>
      <c r="M3912" t="s">
        <v>28</v>
      </c>
      <c r="N3912">
        <v>1403</v>
      </c>
      <c r="O3912">
        <v>1</v>
      </c>
    </row>
    <row r="3913" spans="1:15" hidden="1" x14ac:dyDescent="0.3">
      <c r="A3913" t="s">
        <v>14894</v>
      </c>
      <c r="B3913" t="s">
        <v>14895</v>
      </c>
      <c r="C3913" s="1" t="str">
        <f t="shared" si="625"/>
        <v>21:0458</v>
      </c>
      <c r="D3913" s="1" t="str">
        <f t="shared" si="632"/>
        <v>21:0150</v>
      </c>
      <c r="E3913" t="s">
        <v>14867</v>
      </c>
      <c r="F3913" t="s">
        <v>14896</v>
      </c>
      <c r="H3913">
        <v>55.779308800000003</v>
      </c>
      <c r="I3913">
        <v>-128.1167548</v>
      </c>
      <c r="J3913" s="1" t="str">
        <f t="shared" si="633"/>
        <v>NGR bulk stream sediment</v>
      </c>
      <c r="K3913" s="1" t="str">
        <f t="shared" si="634"/>
        <v>&lt;177 micron (NGR)</v>
      </c>
      <c r="L3913">
        <v>73</v>
      </c>
      <c r="M3913" t="s">
        <v>72</v>
      </c>
      <c r="N3913">
        <v>1404</v>
      </c>
      <c r="O3913">
        <v>1</v>
      </c>
    </row>
    <row r="3914" spans="1:15" hidden="1" x14ac:dyDescent="0.3">
      <c r="A3914" t="s">
        <v>14897</v>
      </c>
      <c r="B3914" t="s">
        <v>14898</v>
      </c>
      <c r="C3914" s="1" t="str">
        <f t="shared" si="625"/>
        <v>21:0458</v>
      </c>
      <c r="D3914" s="1" t="str">
        <f t="shared" si="632"/>
        <v>21:0150</v>
      </c>
      <c r="E3914" t="s">
        <v>14899</v>
      </c>
      <c r="F3914" t="s">
        <v>14900</v>
      </c>
      <c r="H3914">
        <v>55.784501900000002</v>
      </c>
      <c r="I3914">
        <v>-128.1066548</v>
      </c>
      <c r="J3914" s="1" t="str">
        <f t="shared" si="633"/>
        <v>NGR bulk stream sediment</v>
      </c>
      <c r="K3914" s="1" t="str">
        <f t="shared" si="634"/>
        <v>&lt;177 micron (NGR)</v>
      </c>
      <c r="L3914">
        <v>73</v>
      </c>
      <c r="M3914" t="s">
        <v>58</v>
      </c>
      <c r="N3914">
        <v>1405</v>
      </c>
      <c r="O3914">
        <v>1</v>
      </c>
    </row>
    <row r="3915" spans="1:15" hidden="1" x14ac:dyDescent="0.3">
      <c r="A3915" t="s">
        <v>14901</v>
      </c>
      <c r="B3915" t="s">
        <v>14902</v>
      </c>
      <c r="C3915" s="1" t="str">
        <f t="shared" si="625"/>
        <v>21:0458</v>
      </c>
      <c r="D3915" s="1" t="str">
        <f t="shared" si="632"/>
        <v>21:0150</v>
      </c>
      <c r="E3915" t="s">
        <v>14903</v>
      </c>
      <c r="F3915" t="s">
        <v>14904</v>
      </c>
      <c r="H3915">
        <v>55.754976999999997</v>
      </c>
      <c r="I3915">
        <v>-128.11201689999999</v>
      </c>
      <c r="J3915" s="1" t="str">
        <f t="shared" si="633"/>
        <v>NGR bulk stream sediment</v>
      </c>
      <c r="K3915" s="1" t="str">
        <f t="shared" si="634"/>
        <v>&lt;177 micron (NGR)</v>
      </c>
      <c r="L3915">
        <v>73</v>
      </c>
      <c r="M3915" t="s">
        <v>63</v>
      </c>
      <c r="N3915">
        <v>1406</v>
      </c>
      <c r="O3915">
        <v>2</v>
      </c>
    </row>
    <row r="3916" spans="1:15" hidden="1" x14ac:dyDescent="0.3">
      <c r="A3916" t="s">
        <v>14905</v>
      </c>
      <c r="B3916" t="s">
        <v>14906</v>
      </c>
      <c r="C3916" s="1" t="str">
        <f t="shared" si="625"/>
        <v>21:0458</v>
      </c>
      <c r="D3916" s="1" t="str">
        <f t="shared" si="632"/>
        <v>21:0150</v>
      </c>
      <c r="E3916" t="s">
        <v>14907</v>
      </c>
      <c r="F3916" t="s">
        <v>14908</v>
      </c>
      <c r="H3916">
        <v>55.747859800000001</v>
      </c>
      <c r="I3916">
        <v>-128.16986700000001</v>
      </c>
      <c r="J3916" s="1" t="str">
        <f t="shared" si="633"/>
        <v>NGR bulk stream sediment</v>
      </c>
      <c r="K3916" s="1" t="str">
        <f t="shared" si="634"/>
        <v>&lt;177 micron (NGR)</v>
      </c>
      <c r="L3916">
        <v>73</v>
      </c>
      <c r="M3916" t="s">
        <v>68</v>
      </c>
      <c r="N3916">
        <v>1407</v>
      </c>
      <c r="O3916">
        <v>1</v>
      </c>
    </row>
    <row r="3917" spans="1:15" hidden="1" x14ac:dyDescent="0.3">
      <c r="A3917" t="s">
        <v>14909</v>
      </c>
      <c r="B3917" t="s">
        <v>14910</v>
      </c>
      <c r="C3917" s="1" t="str">
        <f t="shared" si="625"/>
        <v>21:0458</v>
      </c>
      <c r="D3917" s="1" t="str">
        <f t="shared" si="632"/>
        <v>21:0150</v>
      </c>
      <c r="E3917" t="s">
        <v>14911</v>
      </c>
      <c r="F3917" t="s">
        <v>14912</v>
      </c>
      <c r="H3917">
        <v>55.764511400000004</v>
      </c>
      <c r="I3917">
        <v>-128.156856</v>
      </c>
      <c r="J3917" s="1" t="str">
        <f t="shared" si="633"/>
        <v>NGR bulk stream sediment</v>
      </c>
      <c r="K3917" s="1" t="str">
        <f t="shared" si="634"/>
        <v>&lt;177 micron (NGR)</v>
      </c>
      <c r="L3917">
        <v>73</v>
      </c>
      <c r="M3917" t="s">
        <v>77</v>
      </c>
      <c r="N3917">
        <v>1408</v>
      </c>
      <c r="O3917">
        <v>1</v>
      </c>
    </row>
    <row r="3918" spans="1:15" hidden="1" x14ac:dyDescent="0.3">
      <c r="A3918" t="s">
        <v>14913</v>
      </c>
      <c r="B3918" t="s">
        <v>14914</v>
      </c>
      <c r="C3918" s="1" t="str">
        <f t="shared" ref="C3918:C3981" si="635">HYPERLINK("https://geochem.nrcan.gc.ca/cdogs/content/bdl/bdl210458_e.htm", "21:0458")</f>
        <v>21:0458</v>
      </c>
      <c r="D3918" s="1" t="str">
        <f t="shared" si="632"/>
        <v>21:0150</v>
      </c>
      <c r="E3918" t="s">
        <v>14915</v>
      </c>
      <c r="F3918" t="s">
        <v>14916</v>
      </c>
      <c r="H3918">
        <v>55.763617000000004</v>
      </c>
      <c r="I3918">
        <v>-128.16141769999999</v>
      </c>
      <c r="J3918" s="1" t="str">
        <f t="shared" si="633"/>
        <v>NGR bulk stream sediment</v>
      </c>
      <c r="K3918" s="1" t="str">
        <f t="shared" si="634"/>
        <v>&lt;177 micron (NGR)</v>
      </c>
      <c r="L3918">
        <v>73</v>
      </c>
      <c r="M3918" t="s">
        <v>82</v>
      </c>
      <c r="N3918">
        <v>1409</v>
      </c>
      <c r="O3918">
        <v>1</v>
      </c>
    </row>
    <row r="3919" spans="1:15" hidden="1" x14ac:dyDescent="0.3">
      <c r="A3919" t="s">
        <v>14917</v>
      </c>
      <c r="B3919" t="s">
        <v>14918</v>
      </c>
      <c r="C3919" s="1" t="str">
        <f t="shared" si="635"/>
        <v>21:0458</v>
      </c>
      <c r="D3919" s="1" t="str">
        <f t="shared" si="632"/>
        <v>21:0150</v>
      </c>
      <c r="E3919" t="s">
        <v>14919</v>
      </c>
      <c r="F3919" t="s">
        <v>14920</v>
      </c>
      <c r="H3919">
        <v>55.780657300000001</v>
      </c>
      <c r="I3919">
        <v>-128.15801949999999</v>
      </c>
      <c r="J3919" s="1" t="str">
        <f t="shared" si="633"/>
        <v>NGR bulk stream sediment</v>
      </c>
      <c r="K3919" s="1" t="str">
        <f t="shared" si="634"/>
        <v>&lt;177 micron (NGR)</v>
      </c>
      <c r="L3919">
        <v>73</v>
      </c>
      <c r="M3919" t="s">
        <v>87</v>
      </c>
      <c r="N3919">
        <v>1410</v>
      </c>
      <c r="O3919">
        <v>1</v>
      </c>
    </row>
    <row r="3920" spans="1:15" hidden="1" x14ac:dyDescent="0.3">
      <c r="A3920" t="s">
        <v>14921</v>
      </c>
      <c r="B3920" t="s">
        <v>14922</v>
      </c>
      <c r="C3920" s="1" t="str">
        <f t="shared" si="635"/>
        <v>21:0458</v>
      </c>
      <c r="D3920" s="1" t="str">
        <f t="shared" si="632"/>
        <v>21:0150</v>
      </c>
      <c r="E3920" t="s">
        <v>14923</v>
      </c>
      <c r="F3920" t="s">
        <v>14924</v>
      </c>
      <c r="H3920">
        <v>55.7773489</v>
      </c>
      <c r="I3920">
        <v>-128.15644929999999</v>
      </c>
      <c r="J3920" s="1" t="str">
        <f t="shared" si="633"/>
        <v>NGR bulk stream sediment</v>
      </c>
      <c r="K3920" s="1" t="str">
        <f t="shared" si="634"/>
        <v>&lt;177 micron (NGR)</v>
      </c>
      <c r="L3920">
        <v>73</v>
      </c>
      <c r="M3920" t="s">
        <v>92</v>
      </c>
      <c r="N3920">
        <v>1411</v>
      </c>
      <c r="O3920">
        <v>1</v>
      </c>
    </row>
    <row r="3921" spans="1:15" hidden="1" x14ac:dyDescent="0.3">
      <c r="A3921" t="s">
        <v>14925</v>
      </c>
      <c r="B3921" t="s">
        <v>14926</v>
      </c>
      <c r="C3921" s="1" t="str">
        <f t="shared" si="635"/>
        <v>21:0458</v>
      </c>
      <c r="D3921" s="1" t="str">
        <f t="shared" si="632"/>
        <v>21:0150</v>
      </c>
      <c r="E3921" t="s">
        <v>14927</v>
      </c>
      <c r="F3921" t="s">
        <v>14928</v>
      </c>
      <c r="H3921">
        <v>55.783066300000002</v>
      </c>
      <c r="I3921">
        <v>-128.1489741</v>
      </c>
      <c r="J3921" s="1" t="str">
        <f t="shared" si="633"/>
        <v>NGR bulk stream sediment</v>
      </c>
      <c r="K3921" s="1" t="str">
        <f t="shared" si="634"/>
        <v>&lt;177 micron (NGR)</v>
      </c>
      <c r="L3921">
        <v>73</v>
      </c>
      <c r="M3921" t="s">
        <v>97</v>
      </c>
      <c r="N3921">
        <v>1412</v>
      </c>
      <c r="O3921">
        <v>1</v>
      </c>
    </row>
    <row r="3922" spans="1:15" hidden="1" x14ac:dyDescent="0.3">
      <c r="A3922" t="s">
        <v>14929</v>
      </c>
      <c r="B3922" t="s">
        <v>14930</v>
      </c>
      <c r="C3922" s="1" t="str">
        <f t="shared" si="635"/>
        <v>21:0458</v>
      </c>
      <c r="D3922" s="1" t="str">
        <f t="shared" si="632"/>
        <v>21:0150</v>
      </c>
      <c r="E3922" t="s">
        <v>14931</v>
      </c>
      <c r="F3922" t="s">
        <v>14932</v>
      </c>
      <c r="H3922">
        <v>55.783531000000004</v>
      </c>
      <c r="I3922">
        <v>-128.22242560000001</v>
      </c>
      <c r="J3922" s="1" t="str">
        <f t="shared" si="633"/>
        <v>NGR bulk stream sediment</v>
      </c>
      <c r="K3922" s="1" t="str">
        <f t="shared" si="634"/>
        <v>&lt;177 micron (NGR)</v>
      </c>
      <c r="L3922">
        <v>73</v>
      </c>
      <c r="M3922" t="s">
        <v>102</v>
      </c>
      <c r="N3922">
        <v>1413</v>
      </c>
      <c r="O3922">
        <v>2</v>
      </c>
    </row>
    <row r="3923" spans="1:15" hidden="1" x14ac:dyDescent="0.3">
      <c r="A3923" t="s">
        <v>14933</v>
      </c>
      <c r="B3923" t="s">
        <v>14934</v>
      </c>
      <c r="C3923" s="1" t="str">
        <f t="shared" si="635"/>
        <v>21:0458</v>
      </c>
      <c r="D3923" s="1" t="str">
        <f t="shared" si="632"/>
        <v>21:0150</v>
      </c>
      <c r="E3923" t="s">
        <v>14935</v>
      </c>
      <c r="F3923" t="s">
        <v>14936</v>
      </c>
      <c r="H3923">
        <v>55.768842599999999</v>
      </c>
      <c r="I3923">
        <v>-128.23002170000001</v>
      </c>
      <c r="J3923" s="1" t="str">
        <f t="shared" si="633"/>
        <v>NGR bulk stream sediment</v>
      </c>
      <c r="K3923" s="1" t="str">
        <f t="shared" si="634"/>
        <v>&lt;177 micron (NGR)</v>
      </c>
      <c r="L3923">
        <v>73</v>
      </c>
      <c r="M3923" t="s">
        <v>107</v>
      </c>
      <c r="N3923">
        <v>1414</v>
      </c>
      <c r="O3923">
        <v>2</v>
      </c>
    </row>
    <row r="3924" spans="1:15" hidden="1" x14ac:dyDescent="0.3">
      <c r="A3924" t="s">
        <v>14937</v>
      </c>
      <c r="B3924" t="s">
        <v>14938</v>
      </c>
      <c r="C3924" s="1" t="str">
        <f t="shared" si="635"/>
        <v>21:0458</v>
      </c>
      <c r="D3924" s="1" t="str">
        <f t="shared" si="632"/>
        <v>21:0150</v>
      </c>
      <c r="E3924" t="s">
        <v>14939</v>
      </c>
      <c r="F3924" t="s">
        <v>14940</v>
      </c>
      <c r="H3924">
        <v>55.762195900000002</v>
      </c>
      <c r="I3924">
        <v>-128.2494384</v>
      </c>
      <c r="J3924" s="1" t="str">
        <f t="shared" si="633"/>
        <v>NGR bulk stream sediment</v>
      </c>
      <c r="K3924" s="1" t="str">
        <f t="shared" si="634"/>
        <v>&lt;177 micron (NGR)</v>
      </c>
      <c r="L3924">
        <v>73</v>
      </c>
      <c r="M3924" t="s">
        <v>112</v>
      </c>
      <c r="N3924">
        <v>1415</v>
      </c>
      <c r="O3924">
        <v>1</v>
      </c>
    </row>
    <row r="3925" spans="1:15" hidden="1" x14ac:dyDescent="0.3">
      <c r="A3925" t="s">
        <v>14941</v>
      </c>
      <c r="B3925" t="s">
        <v>14942</v>
      </c>
      <c r="C3925" s="1" t="str">
        <f t="shared" si="635"/>
        <v>21:0458</v>
      </c>
      <c r="D3925" s="1" t="str">
        <f t="shared" si="632"/>
        <v>21:0150</v>
      </c>
      <c r="E3925" t="s">
        <v>14943</v>
      </c>
      <c r="F3925" t="s">
        <v>14944</v>
      </c>
      <c r="H3925">
        <v>55.8304428</v>
      </c>
      <c r="I3925">
        <v>-128.22681159999999</v>
      </c>
      <c r="J3925" s="1" t="str">
        <f t="shared" si="633"/>
        <v>NGR bulk stream sediment</v>
      </c>
      <c r="K3925" s="1" t="str">
        <f t="shared" si="634"/>
        <v>&lt;177 micron (NGR)</v>
      </c>
      <c r="L3925">
        <v>74</v>
      </c>
      <c r="M3925" t="s">
        <v>19</v>
      </c>
      <c r="N3925">
        <v>1416</v>
      </c>
      <c r="O3925">
        <v>1</v>
      </c>
    </row>
    <row r="3926" spans="1:15" hidden="1" x14ac:dyDescent="0.3">
      <c r="A3926" t="s">
        <v>14945</v>
      </c>
      <c r="B3926" t="s">
        <v>14946</v>
      </c>
      <c r="C3926" s="1" t="str">
        <f t="shared" si="635"/>
        <v>21:0458</v>
      </c>
      <c r="D3926" s="1" t="str">
        <f t="shared" si="632"/>
        <v>21:0150</v>
      </c>
      <c r="E3926" t="s">
        <v>14947</v>
      </c>
      <c r="F3926" t="s">
        <v>14948</v>
      </c>
      <c r="H3926">
        <v>55.851016999999999</v>
      </c>
      <c r="I3926">
        <v>-128.1828477</v>
      </c>
      <c r="J3926" s="1" t="str">
        <f t="shared" si="633"/>
        <v>NGR bulk stream sediment</v>
      </c>
      <c r="K3926" s="1" t="str">
        <f t="shared" si="634"/>
        <v>&lt;177 micron (NGR)</v>
      </c>
      <c r="L3926">
        <v>74</v>
      </c>
      <c r="M3926" t="s">
        <v>38</v>
      </c>
      <c r="N3926">
        <v>1417</v>
      </c>
      <c r="O3926">
        <v>1</v>
      </c>
    </row>
    <row r="3927" spans="1:15" hidden="1" x14ac:dyDescent="0.3">
      <c r="A3927" t="s">
        <v>14949</v>
      </c>
      <c r="B3927" t="s">
        <v>14950</v>
      </c>
      <c r="C3927" s="1" t="str">
        <f t="shared" si="635"/>
        <v>21:0458</v>
      </c>
      <c r="D3927" s="1" t="str">
        <f t="shared" si="632"/>
        <v>21:0150</v>
      </c>
      <c r="E3927" t="s">
        <v>14951</v>
      </c>
      <c r="F3927" t="s">
        <v>14952</v>
      </c>
      <c r="H3927">
        <v>55.8518477</v>
      </c>
      <c r="I3927">
        <v>-128.1903379</v>
      </c>
      <c r="J3927" s="1" t="str">
        <f t="shared" si="633"/>
        <v>NGR bulk stream sediment</v>
      </c>
      <c r="K3927" s="1" t="str">
        <f t="shared" si="634"/>
        <v>&lt;177 micron (NGR)</v>
      </c>
      <c r="L3927">
        <v>74</v>
      </c>
      <c r="M3927" t="s">
        <v>43</v>
      </c>
      <c r="N3927">
        <v>1418</v>
      </c>
      <c r="O3927">
        <v>2</v>
      </c>
    </row>
    <row r="3928" spans="1:15" hidden="1" x14ac:dyDescent="0.3">
      <c r="A3928" t="s">
        <v>14953</v>
      </c>
      <c r="B3928" t="s">
        <v>14954</v>
      </c>
      <c r="C3928" s="1" t="str">
        <f t="shared" si="635"/>
        <v>21:0458</v>
      </c>
      <c r="D3928" s="1" t="str">
        <f t="shared" si="632"/>
        <v>21:0150</v>
      </c>
      <c r="E3928" t="s">
        <v>14955</v>
      </c>
      <c r="F3928" t="s">
        <v>14956</v>
      </c>
      <c r="H3928">
        <v>55.839306899999997</v>
      </c>
      <c r="I3928">
        <v>-128.19355049999999</v>
      </c>
      <c r="J3928" s="1" t="str">
        <f t="shared" si="633"/>
        <v>NGR bulk stream sediment</v>
      </c>
      <c r="K3928" s="1" t="str">
        <f t="shared" si="634"/>
        <v>&lt;177 micron (NGR)</v>
      </c>
      <c r="L3928">
        <v>74</v>
      </c>
      <c r="M3928" t="s">
        <v>48</v>
      </c>
      <c r="N3928">
        <v>1419</v>
      </c>
      <c r="O3928">
        <v>2</v>
      </c>
    </row>
    <row r="3929" spans="1:15" hidden="1" x14ac:dyDescent="0.3">
      <c r="A3929" t="s">
        <v>14957</v>
      </c>
      <c r="B3929" t="s">
        <v>14958</v>
      </c>
      <c r="C3929" s="1" t="str">
        <f t="shared" si="635"/>
        <v>21:0458</v>
      </c>
      <c r="D3929" s="1" t="str">
        <f t="shared" si="632"/>
        <v>21:0150</v>
      </c>
      <c r="E3929" t="s">
        <v>14943</v>
      </c>
      <c r="F3929" t="s">
        <v>14959</v>
      </c>
      <c r="H3929">
        <v>55.8304428</v>
      </c>
      <c r="I3929">
        <v>-128.22681159999999</v>
      </c>
      <c r="J3929" s="1" t="str">
        <f t="shared" si="633"/>
        <v>NGR bulk stream sediment</v>
      </c>
      <c r="K3929" s="1" t="str">
        <f t="shared" si="634"/>
        <v>&lt;177 micron (NGR)</v>
      </c>
      <c r="L3929">
        <v>74</v>
      </c>
      <c r="M3929" t="s">
        <v>72</v>
      </c>
      <c r="N3929">
        <v>1420</v>
      </c>
      <c r="O3929">
        <v>1</v>
      </c>
    </row>
    <row r="3930" spans="1:15" hidden="1" x14ac:dyDescent="0.3">
      <c r="A3930" t="s">
        <v>14960</v>
      </c>
      <c r="B3930" t="s">
        <v>14961</v>
      </c>
      <c r="C3930" s="1" t="str">
        <f t="shared" si="635"/>
        <v>21:0458</v>
      </c>
      <c r="D3930" s="1" t="str">
        <f t="shared" si="632"/>
        <v>21:0150</v>
      </c>
      <c r="E3930" t="s">
        <v>14962</v>
      </c>
      <c r="F3930" t="s">
        <v>14963</v>
      </c>
      <c r="H3930">
        <v>55.807626999999997</v>
      </c>
      <c r="I3930">
        <v>-128.20223519999999</v>
      </c>
      <c r="J3930" s="1" t="str">
        <f t="shared" si="633"/>
        <v>NGR bulk stream sediment</v>
      </c>
      <c r="K3930" s="1" t="str">
        <f t="shared" si="634"/>
        <v>&lt;177 micron (NGR)</v>
      </c>
      <c r="L3930">
        <v>74</v>
      </c>
      <c r="M3930" t="s">
        <v>24</v>
      </c>
      <c r="N3930">
        <v>1421</v>
      </c>
      <c r="O3930">
        <v>1</v>
      </c>
    </row>
    <row r="3931" spans="1:15" hidden="1" x14ac:dyDescent="0.3">
      <c r="A3931" t="s">
        <v>14964</v>
      </c>
      <c r="B3931" t="s">
        <v>14965</v>
      </c>
      <c r="C3931" s="1" t="str">
        <f t="shared" si="635"/>
        <v>21:0458</v>
      </c>
      <c r="D3931" s="1" t="str">
        <f t="shared" si="632"/>
        <v>21:0150</v>
      </c>
      <c r="E3931" t="s">
        <v>14962</v>
      </c>
      <c r="F3931" t="s">
        <v>14966</v>
      </c>
      <c r="H3931">
        <v>55.807626999999997</v>
      </c>
      <c r="I3931">
        <v>-128.20223519999999</v>
      </c>
      <c r="J3931" s="1" t="str">
        <f t="shared" si="633"/>
        <v>NGR bulk stream sediment</v>
      </c>
      <c r="K3931" s="1" t="str">
        <f t="shared" si="634"/>
        <v>&lt;177 micron (NGR)</v>
      </c>
      <c r="L3931">
        <v>74</v>
      </c>
      <c r="M3931" t="s">
        <v>28</v>
      </c>
      <c r="N3931">
        <v>1422</v>
      </c>
      <c r="O3931">
        <v>1</v>
      </c>
    </row>
    <row r="3932" spans="1:15" hidden="1" x14ac:dyDescent="0.3">
      <c r="A3932" t="s">
        <v>14967</v>
      </c>
      <c r="B3932" t="s">
        <v>14968</v>
      </c>
      <c r="C3932" s="1" t="str">
        <f t="shared" si="635"/>
        <v>21:0458</v>
      </c>
      <c r="D3932" s="1" t="str">
        <f t="shared" si="632"/>
        <v>21:0150</v>
      </c>
      <c r="E3932" t="s">
        <v>14969</v>
      </c>
      <c r="F3932" t="s">
        <v>14970</v>
      </c>
      <c r="H3932">
        <v>55.820279399999997</v>
      </c>
      <c r="I3932">
        <v>-128.22372759999999</v>
      </c>
      <c r="J3932" s="1" t="str">
        <f t="shared" si="633"/>
        <v>NGR bulk stream sediment</v>
      </c>
      <c r="K3932" s="1" t="str">
        <f t="shared" si="634"/>
        <v>&lt;177 micron (NGR)</v>
      </c>
      <c r="L3932">
        <v>74</v>
      </c>
      <c r="M3932" t="s">
        <v>53</v>
      </c>
      <c r="N3932">
        <v>1423</v>
      </c>
      <c r="O3932">
        <v>1</v>
      </c>
    </row>
    <row r="3933" spans="1:15" hidden="1" x14ac:dyDescent="0.3">
      <c r="A3933" t="s">
        <v>14971</v>
      </c>
      <c r="B3933" t="s">
        <v>14972</v>
      </c>
      <c r="C3933" s="1" t="str">
        <f t="shared" si="635"/>
        <v>21:0458</v>
      </c>
      <c r="D3933" s="1" t="str">
        <f t="shared" si="632"/>
        <v>21:0150</v>
      </c>
      <c r="E3933" t="s">
        <v>14973</v>
      </c>
      <c r="F3933" t="s">
        <v>14974</v>
      </c>
      <c r="H3933">
        <v>55.806238899999997</v>
      </c>
      <c r="I3933">
        <v>-128.264409</v>
      </c>
      <c r="J3933" s="1" t="str">
        <f t="shared" si="633"/>
        <v>NGR bulk stream sediment</v>
      </c>
      <c r="K3933" s="1" t="str">
        <f t="shared" si="634"/>
        <v>&lt;177 micron (NGR)</v>
      </c>
      <c r="L3933">
        <v>74</v>
      </c>
      <c r="M3933" t="s">
        <v>58</v>
      </c>
      <c r="N3933">
        <v>1424</v>
      </c>
      <c r="O3933">
        <v>1</v>
      </c>
    </row>
    <row r="3934" spans="1:15" hidden="1" x14ac:dyDescent="0.3">
      <c r="A3934" t="s">
        <v>14975</v>
      </c>
      <c r="B3934" t="s">
        <v>14976</v>
      </c>
      <c r="C3934" s="1" t="str">
        <f t="shared" si="635"/>
        <v>21:0458</v>
      </c>
      <c r="D3934" s="1" t="str">
        <f t="shared" si="632"/>
        <v>21:0150</v>
      </c>
      <c r="E3934" t="s">
        <v>14977</v>
      </c>
      <c r="F3934" t="s">
        <v>14978</v>
      </c>
      <c r="H3934">
        <v>55.785187499999999</v>
      </c>
      <c r="I3934">
        <v>-128.2643851</v>
      </c>
      <c r="J3934" s="1" t="str">
        <f t="shared" si="633"/>
        <v>NGR bulk stream sediment</v>
      </c>
      <c r="K3934" s="1" t="str">
        <f t="shared" si="634"/>
        <v>&lt;177 micron (NGR)</v>
      </c>
      <c r="L3934">
        <v>74</v>
      </c>
      <c r="M3934" t="s">
        <v>63</v>
      </c>
      <c r="N3934">
        <v>1425</v>
      </c>
      <c r="O3934">
        <v>1</v>
      </c>
    </row>
    <row r="3935" spans="1:15" hidden="1" x14ac:dyDescent="0.3">
      <c r="A3935" t="s">
        <v>14979</v>
      </c>
      <c r="B3935" t="s">
        <v>14980</v>
      </c>
      <c r="C3935" s="1" t="str">
        <f t="shared" si="635"/>
        <v>21:0458</v>
      </c>
      <c r="D3935" s="1" t="str">
        <f>HYPERLINK("https://geochem.nrcan.gc.ca/cdogs/content/svy/svy_e.htm", "")</f>
        <v/>
      </c>
      <c r="G3935" s="1" t="str">
        <f>HYPERLINK("https://geochem.nrcan.gc.ca/cdogs/content/cr_/cr_00121_e.htm", "121")</f>
        <v>121</v>
      </c>
      <c r="J3935" t="s">
        <v>31</v>
      </c>
      <c r="K3935" t="s">
        <v>32</v>
      </c>
      <c r="L3935">
        <v>74</v>
      </c>
      <c r="M3935" t="s">
        <v>33</v>
      </c>
      <c r="N3935">
        <v>1426</v>
      </c>
      <c r="O3935">
        <v>2</v>
      </c>
    </row>
    <row r="3936" spans="1:15" hidden="1" x14ac:dyDescent="0.3">
      <c r="A3936" t="s">
        <v>14981</v>
      </c>
      <c r="B3936" t="s">
        <v>14982</v>
      </c>
      <c r="C3936" s="1" t="str">
        <f t="shared" si="635"/>
        <v>21:0458</v>
      </c>
      <c r="D3936" s="1" t="str">
        <f t="shared" ref="D3936:D3957" si="636">HYPERLINK("https://geochem.nrcan.gc.ca/cdogs/content/svy/svy210150_e.htm", "21:0150")</f>
        <v>21:0150</v>
      </c>
      <c r="E3936" t="s">
        <v>14983</v>
      </c>
      <c r="F3936" t="s">
        <v>14984</v>
      </c>
      <c r="H3936">
        <v>55.784573899999998</v>
      </c>
      <c r="I3936">
        <v>-128.28259310000001</v>
      </c>
      <c r="J3936" s="1" t="str">
        <f t="shared" ref="J3936:J3957" si="637">HYPERLINK("https://geochem.nrcan.gc.ca/cdogs/content/kwd/kwd020030_e.htm", "NGR bulk stream sediment")</f>
        <v>NGR bulk stream sediment</v>
      </c>
      <c r="K3936" s="1" t="str">
        <f t="shared" ref="K3936:K3957" si="638">HYPERLINK("https://geochem.nrcan.gc.ca/cdogs/content/kwd/kwd080006_e.htm", "&lt;177 micron (NGR)")</f>
        <v>&lt;177 micron (NGR)</v>
      </c>
      <c r="L3936">
        <v>74</v>
      </c>
      <c r="M3936" t="s">
        <v>68</v>
      </c>
      <c r="N3936">
        <v>1427</v>
      </c>
      <c r="O3936">
        <v>1</v>
      </c>
    </row>
    <row r="3937" spans="1:15" hidden="1" x14ac:dyDescent="0.3">
      <c r="A3937" t="s">
        <v>14985</v>
      </c>
      <c r="B3937" t="s">
        <v>14986</v>
      </c>
      <c r="C3937" s="1" t="str">
        <f t="shared" si="635"/>
        <v>21:0458</v>
      </c>
      <c r="D3937" s="1" t="str">
        <f t="shared" si="636"/>
        <v>21:0150</v>
      </c>
      <c r="E3937" t="s">
        <v>14987</v>
      </c>
      <c r="F3937" t="s">
        <v>14988</v>
      </c>
      <c r="H3937">
        <v>55.778770399999999</v>
      </c>
      <c r="I3937">
        <v>-128.28581109999999</v>
      </c>
      <c r="J3937" s="1" t="str">
        <f t="shared" si="637"/>
        <v>NGR bulk stream sediment</v>
      </c>
      <c r="K3937" s="1" t="str">
        <f t="shared" si="638"/>
        <v>&lt;177 micron (NGR)</v>
      </c>
      <c r="L3937">
        <v>74</v>
      </c>
      <c r="M3937" t="s">
        <v>77</v>
      </c>
      <c r="N3937">
        <v>1428</v>
      </c>
      <c r="O3937">
        <v>1</v>
      </c>
    </row>
    <row r="3938" spans="1:15" hidden="1" x14ac:dyDescent="0.3">
      <c r="A3938" t="s">
        <v>14989</v>
      </c>
      <c r="B3938" t="s">
        <v>14990</v>
      </c>
      <c r="C3938" s="1" t="str">
        <f t="shared" si="635"/>
        <v>21:0458</v>
      </c>
      <c r="D3938" s="1" t="str">
        <f t="shared" si="636"/>
        <v>21:0150</v>
      </c>
      <c r="E3938" t="s">
        <v>14991</v>
      </c>
      <c r="F3938" t="s">
        <v>14992</v>
      </c>
      <c r="H3938">
        <v>55.776510100000003</v>
      </c>
      <c r="I3938">
        <v>-128.30565859999999</v>
      </c>
      <c r="J3938" s="1" t="str">
        <f t="shared" si="637"/>
        <v>NGR bulk stream sediment</v>
      </c>
      <c r="K3938" s="1" t="str">
        <f t="shared" si="638"/>
        <v>&lt;177 micron (NGR)</v>
      </c>
      <c r="L3938">
        <v>74</v>
      </c>
      <c r="M3938" t="s">
        <v>82</v>
      </c>
      <c r="N3938">
        <v>1429</v>
      </c>
      <c r="O3938">
        <v>1</v>
      </c>
    </row>
    <row r="3939" spans="1:15" hidden="1" x14ac:dyDescent="0.3">
      <c r="A3939" t="s">
        <v>14993</v>
      </c>
      <c r="B3939" t="s">
        <v>14994</v>
      </c>
      <c r="C3939" s="1" t="str">
        <f t="shared" si="635"/>
        <v>21:0458</v>
      </c>
      <c r="D3939" s="1" t="str">
        <f t="shared" si="636"/>
        <v>21:0150</v>
      </c>
      <c r="E3939" t="s">
        <v>14995</v>
      </c>
      <c r="F3939" t="s">
        <v>14996</v>
      </c>
      <c r="H3939">
        <v>55.7588443</v>
      </c>
      <c r="I3939">
        <v>-128.3279297</v>
      </c>
      <c r="J3939" s="1" t="str">
        <f t="shared" si="637"/>
        <v>NGR bulk stream sediment</v>
      </c>
      <c r="K3939" s="1" t="str">
        <f t="shared" si="638"/>
        <v>&lt;177 micron (NGR)</v>
      </c>
      <c r="L3939">
        <v>74</v>
      </c>
      <c r="M3939" t="s">
        <v>87</v>
      </c>
      <c r="N3939">
        <v>1430</v>
      </c>
      <c r="O3939">
        <v>1</v>
      </c>
    </row>
    <row r="3940" spans="1:15" hidden="1" x14ac:dyDescent="0.3">
      <c r="A3940" t="s">
        <v>14997</v>
      </c>
      <c r="B3940" t="s">
        <v>14998</v>
      </c>
      <c r="C3940" s="1" t="str">
        <f t="shared" si="635"/>
        <v>21:0458</v>
      </c>
      <c r="D3940" s="1" t="str">
        <f t="shared" si="636"/>
        <v>21:0150</v>
      </c>
      <c r="E3940" t="s">
        <v>14999</v>
      </c>
      <c r="F3940" t="s">
        <v>15000</v>
      </c>
      <c r="H3940">
        <v>55.723551899999997</v>
      </c>
      <c r="I3940">
        <v>-128.0340459</v>
      </c>
      <c r="J3940" s="1" t="str">
        <f t="shared" si="637"/>
        <v>NGR bulk stream sediment</v>
      </c>
      <c r="K3940" s="1" t="str">
        <f t="shared" si="638"/>
        <v>&lt;177 micron (NGR)</v>
      </c>
      <c r="L3940">
        <v>74</v>
      </c>
      <c r="M3940" t="s">
        <v>92</v>
      </c>
      <c r="N3940">
        <v>1431</v>
      </c>
      <c r="O3940">
        <v>1</v>
      </c>
    </row>
    <row r="3941" spans="1:15" hidden="1" x14ac:dyDescent="0.3">
      <c r="A3941" t="s">
        <v>15001</v>
      </c>
      <c r="B3941" t="s">
        <v>15002</v>
      </c>
      <c r="C3941" s="1" t="str">
        <f t="shared" si="635"/>
        <v>21:0458</v>
      </c>
      <c r="D3941" s="1" t="str">
        <f t="shared" si="636"/>
        <v>21:0150</v>
      </c>
      <c r="E3941" t="s">
        <v>15003</v>
      </c>
      <c r="F3941" t="s">
        <v>15004</v>
      </c>
      <c r="H3941">
        <v>55.703511499999998</v>
      </c>
      <c r="I3941">
        <v>-128.02251079999999</v>
      </c>
      <c r="J3941" s="1" t="str">
        <f t="shared" si="637"/>
        <v>NGR bulk stream sediment</v>
      </c>
      <c r="K3941" s="1" t="str">
        <f t="shared" si="638"/>
        <v>&lt;177 micron (NGR)</v>
      </c>
      <c r="L3941">
        <v>74</v>
      </c>
      <c r="M3941" t="s">
        <v>97</v>
      </c>
      <c r="N3941">
        <v>1432</v>
      </c>
      <c r="O3941">
        <v>1</v>
      </c>
    </row>
    <row r="3942" spans="1:15" hidden="1" x14ac:dyDescent="0.3">
      <c r="A3942" t="s">
        <v>15005</v>
      </c>
      <c r="B3942" t="s">
        <v>15006</v>
      </c>
      <c r="C3942" s="1" t="str">
        <f t="shared" si="635"/>
        <v>21:0458</v>
      </c>
      <c r="D3942" s="1" t="str">
        <f t="shared" si="636"/>
        <v>21:0150</v>
      </c>
      <c r="E3942" t="s">
        <v>15007</v>
      </c>
      <c r="F3942" t="s">
        <v>15008</v>
      </c>
      <c r="H3942">
        <v>55.643984099999997</v>
      </c>
      <c r="I3942">
        <v>-128.0670006</v>
      </c>
      <c r="J3942" s="1" t="str">
        <f t="shared" si="637"/>
        <v>NGR bulk stream sediment</v>
      </c>
      <c r="K3942" s="1" t="str">
        <f t="shared" si="638"/>
        <v>&lt;177 micron (NGR)</v>
      </c>
      <c r="L3942">
        <v>74</v>
      </c>
      <c r="M3942" t="s">
        <v>102</v>
      </c>
      <c r="N3942">
        <v>1433</v>
      </c>
      <c r="O3942">
        <v>1</v>
      </c>
    </row>
    <row r="3943" spans="1:15" hidden="1" x14ac:dyDescent="0.3">
      <c r="A3943" t="s">
        <v>15009</v>
      </c>
      <c r="B3943" t="s">
        <v>15010</v>
      </c>
      <c r="C3943" s="1" t="str">
        <f t="shared" si="635"/>
        <v>21:0458</v>
      </c>
      <c r="D3943" s="1" t="str">
        <f t="shared" si="636"/>
        <v>21:0150</v>
      </c>
      <c r="E3943" t="s">
        <v>15011</v>
      </c>
      <c r="F3943" t="s">
        <v>15012</v>
      </c>
      <c r="H3943">
        <v>55.646380000000001</v>
      </c>
      <c r="I3943">
        <v>-128.08802900000001</v>
      </c>
      <c r="J3943" s="1" t="str">
        <f t="shared" si="637"/>
        <v>NGR bulk stream sediment</v>
      </c>
      <c r="K3943" s="1" t="str">
        <f t="shared" si="638"/>
        <v>&lt;177 micron (NGR)</v>
      </c>
      <c r="L3943">
        <v>74</v>
      </c>
      <c r="M3943" t="s">
        <v>107</v>
      </c>
      <c r="N3943">
        <v>1434</v>
      </c>
      <c r="O3943">
        <v>1</v>
      </c>
    </row>
    <row r="3944" spans="1:15" hidden="1" x14ac:dyDescent="0.3">
      <c r="A3944" t="s">
        <v>15013</v>
      </c>
      <c r="B3944" t="s">
        <v>15014</v>
      </c>
      <c r="C3944" s="1" t="str">
        <f t="shared" si="635"/>
        <v>21:0458</v>
      </c>
      <c r="D3944" s="1" t="str">
        <f t="shared" si="636"/>
        <v>21:0150</v>
      </c>
      <c r="E3944" t="s">
        <v>15015</v>
      </c>
      <c r="F3944" t="s">
        <v>15016</v>
      </c>
      <c r="H3944">
        <v>55.646133399999997</v>
      </c>
      <c r="I3944">
        <v>-128.0947875</v>
      </c>
      <c r="J3944" s="1" t="str">
        <f t="shared" si="637"/>
        <v>NGR bulk stream sediment</v>
      </c>
      <c r="K3944" s="1" t="str">
        <f t="shared" si="638"/>
        <v>&lt;177 micron (NGR)</v>
      </c>
      <c r="L3944">
        <v>74</v>
      </c>
      <c r="M3944" t="s">
        <v>112</v>
      </c>
      <c r="N3944">
        <v>1435</v>
      </c>
      <c r="O3944">
        <v>1</v>
      </c>
    </row>
    <row r="3945" spans="1:15" hidden="1" x14ac:dyDescent="0.3">
      <c r="A3945" t="s">
        <v>15017</v>
      </c>
      <c r="B3945" t="s">
        <v>15018</v>
      </c>
      <c r="C3945" s="1" t="str">
        <f t="shared" si="635"/>
        <v>21:0458</v>
      </c>
      <c r="D3945" s="1" t="str">
        <f t="shared" si="636"/>
        <v>21:0150</v>
      </c>
      <c r="E3945" t="s">
        <v>15019</v>
      </c>
      <c r="F3945" t="s">
        <v>15020</v>
      </c>
      <c r="H3945">
        <v>55.450787800000001</v>
      </c>
      <c r="I3945">
        <v>-129.01909760000001</v>
      </c>
      <c r="J3945" s="1" t="str">
        <f t="shared" si="637"/>
        <v>NGR bulk stream sediment</v>
      </c>
      <c r="K3945" s="1" t="str">
        <f t="shared" si="638"/>
        <v>&lt;177 micron (NGR)</v>
      </c>
      <c r="L3945">
        <v>75</v>
      </c>
      <c r="M3945" t="s">
        <v>19</v>
      </c>
      <c r="N3945">
        <v>1436</v>
      </c>
      <c r="O3945">
        <v>1</v>
      </c>
    </row>
    <row r="3946" spans="1:15" hidden="1" x14ac:dyDescent="0.3">
      <c r="A3946" t="s">
        <v>15021</v>
      </c>
      <c r="B3946" t="s">
        <v>15022</v>
      </c>
      <c r="C3946" s="1" t="str">
        <f t="shared" si="635"/>
        <v>21:0458</v>
      </c>
      <c r="D3946" s="1" t="str">
        <f t="shared" si="636"/>
        <v>21:0150</v>
      </c>
      <c r="E3946" t="s">
        <v>15023</v>
      </c>
      <c r="F3946" t="s">
        <v>15024</v>
      </c>
      <c r="H3946">
        <v>55.656585200000002</v>
      </c>
      <c r="I3946">
        <v>-128.1386851</v>
      </c>
      <c r="J3946" s="1" t="str">
        <f t="shared" si="637"/>
        <v>NGR bulk stream sediment</v>
      </c>
      <c r="K3946" s="1" t="str">
        <f t="shared" si="638"/>
        <v>&lt;177 micron (NGR)</v>
      </c>
      <c r="L3946">
        <v>75</v>
      </c>
      <c r="M3946" t="s">
        <v>38</v>
      </c>
      <c r="N3946">
        <v>1437</v>
      </c>
      <c r="O3946">
        <v>1</v>
      </c>
    </row>
    <row r="3947" spans="1:15" hidden="1" x14ac:dyDescent="0.3">
      <c r="A3947" t="s">
        <v>15025</v>
      </c>
      <c r="B3947" t="s">
        <v>15026</v>
      </c>
      <c r="C3947" s="1" t="str">
        <f t="shared" si="635"/>
        <v>21:0458</v>
      </c>
      <c r="D3947" s="1" t="str">
        <f t="shared" si="636"/>
        <v>21:0150</v>
      </c>
      <c r="E3947" t="s">
        <v>15027</v>
      </c>
      <c r="F3947" t="s">
        <v>15028</v>
      </c>
      <c r="H3947">
        <v>55.690430999999997</v>
      </c>
      <c r="I3947">
        <v>-128.23807729999999</v>
      </c>
      <c r="J3947" s="1" t="str">
        <f t="shared" si="637"/>
        <v>NGR bulk stream sediment</v>
      </c>
      <c r="K3947" s="1" t="str">
        <f t="shared" si="638"/>
        <v>&lt;177 micron (NGR)</v>
      </c>
      <c r="L3947">
        <v>75</v>
      </c>
      <c r="M3947" t="s">
        <v>43</v>
      </c>
      <c r="N3947">
        <v>1438</v>
      </c>
      <c r="O3947">
        <v>1</v>
      </c>
    </row>
    <row r="3948" spans="1:15" hidden="1" x14ac:dyDescent="0.3">
      <c r="A3948" t="s">
        <v>15029</v>
      </c>
      <c r="B3948" t="s">
        <v>15030</v>
      </c>
      <c r="C3948" s="1" t="str">
        <f t="shared" si="635"/>
        <v>21:0458</v>
      </c>
      <c r="D3948" s="1" t="str">
        <f t="shared" si="636"/>
        <v>21:0150</v>
      </c>
      <c r="E3948" t="s">
        <v>15031</v>
      </c>
      <c r="F3948" t="s">
        <v>15032</v>
      </c>
      <c r="H3948">
        <v>55.727000199999999</v>
      </c>
      <c r="I3948">
        <v>-128.32425430000001</v>
      </c>
      <c r="J3948" s="1" t="str">
        <f t="shared" si="637"/>
        <v>NGR bulk stream sediment</v>
      </c>
      <c r="K3948" s="1" t="str">
        <f t="shared" si="638"/>
        <v>&lt;177 micron (NGR)</v>
      </c>
      <c r="L3948">
        <v>75</v>
      </c>
      <c r="M3948" t="s">
        <v>48</v>
      </c>
      <c r="N3948">
        <v>1439</v>
      </c>
      <c r="O3948">
        <v>1</v>
      </c>
    </row>
    <row r="3949" spans="1:15" hidden="1" x14ac:dyDescent="0.3">
      <c r="A3949" t="s">
        <v>15033</v>
      </c>
      <c r="B3949" t="s">
        <v>15034</v>
      </c>
      <c r="C3949" s="1" t="str">
        <f t="shared" si="635"/>
        <v>21:0458</v>
      </c>
      <c r="D3949" s="1" t="str">
        <f t="shared" si="636"/>
        <v>21:0150</v>
      </c>
      <c r="E3949" t="s">
        <v>15035</v>
      </c>
      <c r="F3949" t="s">
        <v>15036</v>
      </c>
      <c r="H3949">
        <v>55.522137800000003</v>
      </c>
      <c r="I3949">
        <v>-129.2309147</v>
      </c>
      <c r="J3949" s="1" t="str">
        <f t="shared" si="637"/>
        <v>NGR bulk stream sediment</v>
      </c>
      <c r="K3949" s="1" t="str">
        <f t="shared" si="638"/>
        <v>&lt;177 micron (NGR)</v>
      </c>
      <c r="L3949">
        <v>75</v>
      </c>
      <c r="M3949" t="s">
        <v>53</v>
      </c>
      <c r="N3949">
        <v>1440</v>
      </c>
      <c r="O3949">
        <v>2</v>
      </c>
    </row>
    <row r="3950" spans="1:15" hidden="1" x14ac:dyDescent="0.3">
      <c r="A3950" t="s">
        <v>15037</v>
      </c>
      <c r="B3950" t="s">
        <v>15038</v>
      </c>
      <c r="C3950" s="1" t="str">
        <f t="shared" si="635"/>
        <v>21:0458</v>
      </c>
      <c r="D3950" s="1" t="str">
        <f t="shared" si="636"/>
        <v>21:0150</v>
      </c>
      <c r="E3950" t="s">
        <v>15039</v>
      </c>
      <c r="F3950" t="s">
        <v>15040</v>
      </c>
      <c r="H3950">
        <v>55.503633499999999</v>
      </c>
      <c r="I3950">
        <v>-129.22652289999999</v>
      </c>
      <c r="J3950" s="1" t="str">
        <f t="shared" si="637"/>
        <v>NGR bulk stream sediment</v>
      </c>
      <c r="K3950" s="1" t="str">
        <f t="shared" si="638"/>
        <v>&lt;177 micron (NGR)</v>
      </c>
      <c r="L3950">
        <v>75</v>
      </c>
      <c r="M3950" t="s">
        <v>58</v>
      </c>
      <c r="N3950">
        <v>1441</v>
      </c>
      <c r="O3950">
        <v>5</v>
      </c>
    </row>
    <row r="3951" spans="1:15" hidden="1" x14ac:dyDescent="0.3">
      <c r="A3951" t="s">
        <v>15041</v>
      </c>
      <c r="B3951" t="s">
        <v>15042</v>
      </c>
      <c r="C3951" s="1" t="str">
        <f t="shared" si="635"/>
        <v>21:0458</v>
      </c>
      <c r="D3951" s="1" t="str">
        <f t="shared" si="636"/>
        <v>21:0150</v>
      </c>
      <c r="E3951" t="s">
        <v>15043</v>
      </c>
      <c r="F3951" t="s">
        <v>15044</v>
      </c>
      <c r="H3951">
        <v>55.505734500000003</v>
      </c>
      <c r="I3951">
        <v>-129.22276880000001</v>
      </c>
      <c r="J3951" s="1" t="str">
        <f t="shared" si="637"/>
        <v>NGR bulk stream sediment</v>
      </c>
      <c r="K3951" s="1" t="str">
        <f t="shared" si="638"/>
        <v>&lt;177 micron (NGR)</v>
      </c>
      <c r="L3951">
        <v>75</v>
      </c>
      <c r="M3951" t="s">
        <v>63</v>
      </c>
      <c r="N3951">
        <v>1442</v>
      </c>
      <c r="O3951">
        <v>2</v>
      </c>
    </row>
    <row r="3952" spans="1:15" hidden="1" x14ac:dyDescent="0.3">
      <c r="A3952" t="s">
        <v>15045</v>
      </c>
      <c r="B3952" t="s">
        <v>15046</v>
      </c>
      <c r="C3952" s="1" t="str">
        <f t="shared" si="635"/>
        <v>21:0458</v>
      </c>
      <c r="D3952" s="1" t="str">
        <f t="shared" si="636"/>
        <v>21:0150</v>
      </c>
      <c r="E3952" t="s">
        <v>15047</v>
      </c>
      <c r="F3952" t="s">
        <v>15048</v>
      </c>
      <c r="H3952">
        <v>55.481657300000002</v>
      </c>
      <c r="I3952">
        <v>-129.1652479</v>
      </c>
      <c r="J3952" s="1" t="str">
        <f t="shared" si="637"/>
        <v>NGR bulk stream sediment</v>
      </c>
      <c r="K3952" s="1" t="str">
        <f t="shared" si="638"/>
        <v>&lt;177 micron (NGR)</v>
      </c>
      <c r="L3952">
        <v>75</v>
      </c>
      <c r="M3952" t="s">
        <v>68</v>
      </c>
      <c r="N3952">
        <v>1443</v>
      </c>
      <c r="O3952">
        <v>1</v>
      </c>
    </row>
    <row r="3953" spans="1:15" hidden="1" x14ac:dyDescent="0.3">
      <c r="A3953" t="s">
        <v>15049</v>
      </c>
      <c r="B3953" t="s">
        <v>15050</v>
      </c>
      <c r="C3953" s="1" t="str">
        <f t="shared" si="635"/>
        <v>21:0458</v>
      </c>
      <c r="D3953" s="1" t="str">
        <f t="shared" si="636"/>
        <v>21:0150</v>
      </c>
      <c r="E3953" t="s">
        <v>15051</v>
      </c>
      <c r="F3953" t="s">
        <v>15052</v>
      </c>
      <c r="H3953">
        <v>55.484808899999997</v>
      </c>
      <c r="I3953">
        <v>-129.16045020000001</v>
      </c>
      <c r="J3953" s="1" t="str">
        <f t="shared" si="637"/>
        <v>NGR bulk stream sediment</v>
      </c>
      <c r="K3953" s="1" t="str">
        <f t="shared" si="638"/>
        <v>&lt;177 micron (NGR)</v>
      </c>
      <c r="L3953">
        <v>75</v>
      </c>
      <c r="M3953" t="s">
        <v>77</v>
      </c>
      <c r="N3953">
        <v>1444</v>
      </c>
      <c r="O3953">
        <v>1</v>
      </c>
    </row>
    <row r="3954" spans="1:15" hidden="1" x14ac:dyDescent="0.3">
      <c r="A3954" t="s">
        <v>15053</v>
      </c>
      <c r="B3954" t="s">
        <v>15054</v>
      </c>
      <c r="C3954" s="1" t="str">
        <f t="shared" si="635"/>
        <v>21:0458</v>
      </c>
      <c r="D3954" s="1" t="str">
        <f t="shared" si="636"/>
        <v>21:0150</v>
      </c>
      <c r="E3954" t="s">
        <v>15055</v>
      </c>
      <c r="F3954" t="s">
        <v>15056</v>
      </c>
      <c r="H3954">
        <v>55.485185899999998</v>
      </c>
      <c r="I3954">
        <v>-129.13224460000001</v>
      </c>
      <c r="J3954" s="1" t="str">
        <f t="shared" si="637"/>
        <v>NGR bulk stream sediment</v>
      </c>
      <c r="K3954" s="1" t="str">
        <f t="shared" si="638"/>
        <v>&lt;177 micron (NGR)</v>
      </c>
      <c r="L3954">
        <v>75</v>
      </c>
      <c r="M3954" t="s">
        <v>82</v>
      </c>
      <c r="N3954">
        <v>1445</v>
      </c>
      <c r="O3954">
        <v>2</v>
      </c>
    </row>
    <row r="3955" spans="1:15" hidden="1" x14ac:dyDescent="0.3">
      <c r="A3955" t="s">
        <v>15057</v>
      </c>
      <c r="B3955" t="s">
        <v>15058</v>
      </c>
      <c r="C3955" s="1" t="str">
        <f t="shared" si="635"/>
        <v>21:0458</v>
      </c>
      <c r="D3955" s="1" t="str">
        <f t="shared" si="636"/>
        <v>21:0150</v>
      </c>
      <c r="E3955" t="s">
        <v>15059</v>
      </c>
      <c r="F3955" t="s">
        <v>15060</v>
      </c>
      <c r="H3955">
        <v>55.506483500000002</v>
      </c>
      <c r="I3955">
        <v>-129.1051994</v>
      </c>
      <c r="J3955" s="1" t="str">
        <f t="shared" si="637"/>
        <v>NGR bulk stream sediment</v>
      </c>
      <c r="K3955" s="1" t="str">
        <f t="shared" si="638"/>
        <v>&lt;177 micron (NGR)</v>
      </c>
      <c r="L3955">
        <v>75</v>
      </c>
      <c r="M3955" t="s">
        <v>24</v>
      </c>
      <c r="N3955">
        <v>1446</v>
      </c>
      <c r="O3955">
        <v>2</v>
      </c>
    </row>
    <row r="3956" spans="1:15" hidden="1" x14ac:dyDescent="0.3">
      <c r="A3956" t="s">
        <v>15061</v>
      </c>
      <c r="B3956" t="s">
        <v>15062</v>
      </c>
      <c r="C3956" s="1" t="str">
        <f t="shared" si="635"/>
        <v>21:0458</v>
      </c>
      <c r="D3956" s="1" t="str">
        <f t="shared" si="636"/>
        <v>21:0150</v>
      </c>
      <c r="E3956" t="s">
        <v>15059</v>
      </c>
      <c r="F3956" t="s">
        <v>15063</v>
      </c>
      <c r="H3956">
        <v>55.506483500000002</v>
      </c>
      <c r="I3956">
        <v>-129.1051994</v>
      </c>
      <c r="J3956" s="1" t="str">
        <f t="shared" si="637"/>
        <v>NGR bulk stream sediment</v>
      </c>
      <c r="K3956" s="1" t="str">
        <f t="shared" si="638"/>
        <v>&lt;177 micron (NGR)</v>
      </c>
      <c r="L3956">
        <v>75</v>
      </c>
      <c r="M3956" t="s">
        <v>28</v>
      </c>
      <c r="N3956">
        <v>1447</v>
      </c>
      <c r="O3956">
        <v>1</v>
      </c>
    </row>
    <row r="3957" spans="1:15" hidden="1" x14ac:dyDescent="0.3">
      <c r="A3957" t="s">
        <v>15064</v>
      </c>
      <c r="B3957" t="s">
        <v>15065</v>
      </c>
      <c r="C3957" s="1" t="str">
        <f t="shared" si="635"/>
        <v>21:0458</v>
      </c>
      <c r="D3957" s="1" t="str">
        <f t="shared" si="636"/>
        <v>21:0150</v>
      </c>
      <c r="E3957" t="s">
        <v>15066</v>
      </c>
      <c r="F3957" t="s">
        <v>15067</v>
      </c>
      <c r="H3957">
        <v>55.481991499999999</v>
      </c>
      <c r="I3957">
        <v>-129.11113320000001</v>
      </c>
      <c r="J3957" s="1" t="str">
        <f t="shared" si="637"/>
        <v>NGR bulk stream sediment</v>
      </c>
      <c r="K3957" s="1" t="str">
        <f t="shared" si="638"/>
        <v>&lt;177 micron (NGR)</v>
      </c>
      <c r="L3957">
        <v>75</v>
      </c>
      <c r="M3957" t="s">
        <v>87</v>
      </c>
      <c r="N3957">
        <v>1448</v>
      </c>
      <c r="O3957">
        <v>1</v>
      </c>
    </row>
    <row r="3958" spans="1:15" hidden="1" x14ac:dyDescent="0.3">
      <c r="A3958" t="s">
        <v>15068</v>
      </c>
      <c r="B3958" t="s">
        <v>15069</v>
      </c>
      <c r="C3958" s="1" t="str">
        <f t="shared" si="635"/>
        <v>21:0458</v>
      </c>
      <c r="D3958" s="1" t="str">
        <f>HYPERLINK("https://geochem.nrcan.gc.ca/cdogs/content/svy/svy_e.htm", "")</f>
        <v/>
      </c>
      <c r="G3958" s="1" t="str">
        <f>HYPERLINK("https://geochem.nrcan.gc.ca/cdogs/content/cr_/cr_00119_e.htm", "119")</f>
        <v>119</v>
      </c>
      <c r="J3958" t="s">
        <v>31</v>
      </c>
      <c r="K3958" t="s">
        <v>32</v>
      </c>
      <c r="L3958">
        <v>75</v>
      </c>
      <c r="M3958" t="s">
        <v>33</v>
      </c>
      <c r="N3958">
        <v>1449</v>
      </c>
      <c r="O3958">
        <v>2</v>
      </c>
    </row>
    <row r="3959" spans="1:15" hidden="1" x14ac:dyDescent="0.3">
      <c r="A3959" t="s">
        <v>15070</v>
      </c>
      <c r="B3959" t="s">
        <v>15071</v>
      </c>
      <c r="C3959" s="1" t="str">
        <f t="shared" si="635"/>
        <v>21:0458</v>
      </c>
      <c r="D3959" s="1" t="str">
        <f t="shared" ref="D3959:D3981" si="639">HYPERLINK("https://geochem.nrcan.gc.ca/cdogs/content/svy/svy210150_e.htm", "21:0150")</f>
        <v>21:0150</v>
      </c>
      <c r="E3959" t="s">
        <v>15072</v>
      </c>
      <c r="F3959" t="s">
        <v>15073</v>
      </c>
      <c r="H3959">
        <v>55.451770000000003</v>
      </c>
      <c r="I3959">
        <v>-129.08349329999999</v>
      </c>
      <c r="J3959" s="1" t="str">
        <f t="shared" ref="J3959:J3981" si="640">HYPERLINK("https://geochem.nrcan.gc.ca/cdogs/content/kwd/kwd020030_e.htm", "NGR bulk stream sediment")</f>
        <v>NGR bulk stream sediment</v>
      </c>
      <c r="K3959" s="1" t="str">
        <f t="shared" ref="K3959:K3981" si="641">HYPERLINK("https://geochem.nrcan.gc.ca/cdogs/content/kwd/kwd080006_e.htm", "&lt;177 micron (NGR)")</f>
        <v>&lt;177 micron (NGR)</v>
      </c>
      <c r="L3959">
        <v>75</v>
      </c>
      <c r="M3959" t="s">
        <v>92</v>
      </c>
      <c r="N3959">
        <v>1450</v>
      </c>
      <c r="O3959">
        <v>2</v>
      </c>
    </row>
    <row r="3960" spans="1:15" hidden="1" x14ac:dyDescent="0.3">
      <c r="A3960" t="s">
        <v>15074</v>
      </c>
      <c r="B3960" t="s">
        <v>15075</v>
      </c>
      <c r="C3960" s="1" t="str">
        <f t="shared" si="635"/>
        <v>21:0458</v>
      </c>
      <c r="D3960" s="1" t="str">
        <f t="shared" si="639"/>
        <v>21:0150</v>
      </c>
      <c r="E3960" t="s">
        <v>15076</v>
      </c>
      <c r="F3960" t="s">
        <v>15077</v>
      </c>
      <c r="H3960">
        <v>55.454128099999998</v>
      </c>
      <c r="I3960">
        <v>-129.0784074</v>
      </c>
      <c r="J3960" s="1" t="str">
        <f t="shared" si="640"/>
        <v>NGR bulk stream sediment</v>
      </c>
      <c r="K3960" s="1" t="str">
        <f t="shared" si="641"/>
        <v>&lt;177 micron (NGR)</v>
      </c>
      <c r="L3960">
        <v>75</v>
      </c>
      <c r="M3960" t="s">
        <v>97</v>
      </c>
      <c r="N3960">
        <v>1451</v>
      </c>
      <c r="O3960">
        <v>1</v>
      </c>
    </row>
    <row r="3961" spans="1:15" hidden="1" x14ac:dyDescent="0.3">
      <c r="A3961" t="s">
        <v>15078</v>
      </c>
      <c r="B3961" t="s">
        <v>15079</v>
      </c>
      <c r="C3961" s="1" t="str">
        <f t="shared" si="635"/>
        <v>21:0458</v>
      </c>
      <c r="D3961" s="1" t="str">
        <f t="shared" si="639"/>
        <v>21:0150</v>
      </c>
      <c r="E3961" t="s">
        <v>15080</v>
      </c>
      <c r="F3961" t="s">
        <v>15081</v>
      </c>
      <c r="H3961">
        <v>55.435942400000002</v>
      </c>
      <c r="I3961">
        <v>-129.0247201</v>
      </c>
      <c r="J3961" s="1" t="str">
        <f t="shared" si="640"/>
        <v>NGR bulk stream sediment</v>
      </c>
      <c r="K3961" s="1" t="str">
        <f t="shared" si="641"/>
        <v>&lt;177 micron (NGR)</v>
      </c>
      <c r="L3961">
        <v>75</v>
      </c>
      <c r="M3961" t="s">
        <v>102</v>
      </c>
      <c r="N3961">
        <v>1452</v>
      </c>
      <c r="O3961">
        <v>1</v>
      </c>
    </row>
    <row r="3962" spans="1:15" hidden="1" x14ac:dyDescent="0.3">
      <c r="A3962" t="s">
        <v>15082</v>
      </c>
      <c r="B3962" t="s">
        <v>15083</v>
      </c>
      <c r="C3962" s="1" t="str">
        <f t="shared" si="635"/>
        <v>21:0458</v>
      </c>
      <c r="D3962" s="1" t="str">
        <f t="shared" si="639"/>
        <v>21:0150</v>
      </c>
      <c r="E3962" t="s">
        <v>15084</v>
      </c>
      <c r="F3962" t="s">
        <v>15085</v>
      </c>
      <c r="H3962">
        <v>55.436689800000003</v>
      </c>
      <c r="I3962">
        <v>-129.0190163</v>
      </c>
      <c r="J3962" s="1" t="str">
        <f t="shared" si="640"/>
        <v>NGR bulk stream sediment</v>
      </c>
      <c r="K3962" s="1" t="str">
        <f t="shared" si="641"/>
        <v>&lt;177 micron (NGR)</v>
      </c>
      <c r="L3962">
        <v>75</v>
      </c>
      <c r="M3962" t="s">
        <v>107</v>
      </c>
      <c r="N3962">
        <v>1453</v>
      </c>
      <c r="O3962">
        <v>2</v>
      </c>
    </row>
    <row r="3963" spans="1:15" hidden="1" x14ac:dyDescent="0.3">
      <c r="A3963" t="s">
        <v>15086</v>
      </c>
      <c r="B3963" t="s">
        <v>15087</v>
      </c>
      <c r="C3963" s="1" t="str">
        <f t="shared" si="635"/>
        <v>21:0458</v>
      </c>
      <c r="D3963" s="1" t="str">
        <f t="shared" si="639"/>
        <v>21:0150</v>
      </c>
      <c r="E3963" t="s">
        <v>15019</v>
      </c>
      <c r="F3963" t="s">
        <v>15088</v>
      </c>
      <c r="H3963">
        <v>55.450787800000001</v>
      </c>
      <c r="I3963">
        <v>-129.01909760000001</v>
      </c>
      <c r="J3963" s="1" t="str">
        <f t="shared" si="640"/>
        <v>NGR bulk stream sediment</v>
      </c>
      <c r="K3963" s="1" t="str">
        <f t="shared" si="641"/>
        <v>&lt;177 micron (NGR)</v>
      </c>
      <c r="L3963">
        <v>75</v>
      </c>
      <c r="M3963" t="s">
        <v>72</v>
      </c>
      <c r="N3963">
        <v>1454</v>
      </c>
      <c r="O3963">
        <v>1</v>
      </c>
    </row>
    <row r="3964" spans="1:15" hidden="1" x14ac:dyDescent="0.3">
      <c r="A3964" t="s">
        <v>15089</v>
      </c>
      <c r="B3964" t="s">
        <v>15090</v>
      </c>
      <c r="C3964" s="1" t="str">
        <f t="shared" si="635"/>
        <v>21:0458</v>
      </c>
      <c r="D3964" s="1" t="str">
        <f t="shared" si="639"/>
        <v>21:0150</v>
      </c>
      <c r="E3964" t="s">
        <v>15091</v>
      </c>
      <c r="F3964" t="s">
        <v>15092</v>
      </c>
      <c r="H3964">
        <v>55.475083699999999</v>
      </c>
      <c r="I3964">
        <v>-129.02033520000001</v>
      </c>
      <c r="J3964" s="1" t="str">
        <f t="shared" si="640"/>
        <v>NGR bulk stream sediment</v>
      </c>
      <c r="K3964" s="1" t="str">
        <f t="shared" si="641"/>
        <v>&lt;177 micron (NGR)</v>
      </c>
      <c r="L3964">
        <v>75</v>
      </c>
      <c r="M3964" t="s">
        <v>112</v>
      </c>
      <c r="N3964">
        <v>1455</v>
      </c>
      <c r="O3964">
        <v>1</v>
      </c>
    </row>
    <row r="3965" spans="1:15" hidden="1" x14ac:dyDescent="0.3">
      <c r="A3965" t="s">
        <v>15093</v>
      </c>
      <c r="B3965" t="s">
        <v>15094</v>
      </c>
      <c r="C3965" s="1" t="str">
        <f t="shared" si="635"/>
        <v>21:0458</v>
      </c>
      <c r="D3965" s="1" t="str">
        <f t="shared" si="639"/>
        <v>21:0150</v>
      </c>
      <c r="E3965" t="s">
        <v>15095</v>
      </c>
      <c r="F3965" t="s">
        <v>15096</v>
      </c>
      <c r="H3965">
        <v>55.526971899999999</v>
      </c>
      <c r="I3965">
        <v>-128.99710490000001</v>
      </c>
      <c r="J3965" s="1" t="str">
        <f t="shared" si="640"/>
        <v>NGR bulk stream sediment</v>
      </c>
      <c r="K3965" s="1" t="str">
        <f t="shared" si="641"/>
        <v>&lt;177 micron (NGR)</v>
      </c>
      <c r="L3965">
        <v>76</v>
      </c>
      <c r="M3965" t="s">
        <v>19</v>
      </c>
      <c r="N3965">
        <v>1456</v>
      </c>
      <c r="O3965">
        <v>1</v>
      </c>
    </row>
    <row r="3966" spans="1:15" hidden="1" x14ac:dyDescent="0.3">
      <c r="A3966" t="s">
        <v>15097</v>
      </c>
      <c r="B3966" t="s">
        <v>15098</v>
      </c>
      <c r="C3966" s="1" t="str">
        <f t="shared" si="635"/>
        <v>21:0458</v>
      </c>
      <c r="D3966" s="1" t="str">
        <f t="shared" si="639"/>
        <v>21:0150</v>
      </c>
      <c r="E3966" t="s">
        <v>15099</v>
      </c>
      <c r="F3966" t="s">
        <v>15100</v>
      </c>
      <c r="H3966">
        <v>55.483125299999998</v>
      </c>
      <c r="I3966">
        <v>-129.0214915</v>
      </c>
      <c r="J3966" s="1" t="str">
        <f t="shared" si="640"/>
        <v>NGR bulk stream sediment</v>
      </c>
      <c r="K3966" s="1" t="str">
        <f t="shared" si="641"/>
        <v>&lt;177 micron (NGR)</v>
      </c>
      <c r="L3966">
        <v>76</v>
      </c>
      <c r="M3966" t="s">
        <v>38</v>
      </c>
      <c r="N3966">
        <v>1457</v>
      </c>
      <c r="O3966">
        <v>1</v>
      </c>
    </row>
    <row r="3967" spans="1:15" hidden="1" x14ac:dyDescent="0.3">
      <c r="A3967" t="s">
        <v>15101</v>
      </c>
      <c r="B3967" t="s">
        <v>15102</v>
      </c>
      <c r="C3967" s="1" t="str">
        <f t="shared" si="635"/>
        <v>21:0458</v>
      </c>
      <c r="D3967" s="1" t="str">
        <f t="shared" si="639"/>
        <v>21:0150</v>
      </c>
      <c r="E3967" t="s">
        <v>15103</v>
      </c>
      <c r="F3967" t="s">
        <v>15104</v>
      </c>
      <c r="H3967">
        <v>55.478837499999997</v>
      </c>
      <c r="I3967">
        <v>-129.02769069999999</v>
      </c>
      <c r="J3967" s="1" t="str">
        <f t="shared" si="640"/>
        <v>NGR bulk stream sediment</v>
      </c>
      <c r="K3967" s="1" t="str">
        <f t="shared" si="641"/>
        <v>&lt;177 micron (NGR)</v>
      </c>
      <c r="L3967">
        <v>76</v>
      </c>
      <c r="M3967" t="s">
        <v>43</v>
      </c>
      <c r="N3967">
        <v>1458</v>
      </c>
      <c r="O3967">
        <v>1</v>
      </c>
    </row>
    <row r="3968" spans="1:15" hidden="1" x14ac:dyDescent="0.3">
      <c r="A3968" t="s">
        <v>15105</v>
      </c>
      <c r="B3968" t="s">
        <v>15106</v>
      </c>
      <c r="C3968" s="1" t="str">
        <f t="shared" si="635"/>
        <v>21:0458</v>
      </c>
      <c r="D3968" s="1" t="str">
        <f t="shared" si="639"/>
        <v>21:0150</v>
      </c>
      <c r="E3968" t="s">
        <v>15095</v>
      </c>
      <c r="F3968" t="s">
        <v>15107</v>
      </c>
      <c r="H3968">
        <v>55.526971899999999</v>
      </c>
      <c r="I3968">
        <v>-128.99710490000001</v>
      </c>
      <c r="J3968" s="1" t="str">
        <f t="shared" si="640"/>
        <v>NGR bulk stream sediment</v>
      </c>
      <c r="K3968" s="1" t="str">
        <f t="shared" si="641"/>
        <v>&lt;177 micron (NGR)</v>
      </c>
      <c r="L3968">
        <v>76</v>
      </c>
      <c r="M3968" t="s">
        <v>72</v>
      </c>
      <c r="N3968">
        <v>1459</v>
      </c>
      <c r="O3968">
        <v>1</v>
      </c>
    </row>
    <row r="3969" spans="1:15" hidden="1" x14ac:dyDescent="0.3">
      <c r="A3969" t="s">
        <v>15108</v>
      </c>
      <c r="B3969" t="s">
        <v>15109</v>
      </c>
      <c r="C3969" s="1" t="str">
        <f t="shared" si="635"/>
        <v>21:0458</v>
      </c>
      <c r="D3969" s="1" t="str">
        <f t="shared" si="639"/>
        <v>21:0150</v>
      </c>
      <c r="E3969" t="s">
        <v>15110</v>
      </c>
      <c r="F3969" t="s">
        <v>15111</v>
      </c>
      <c r="H3969">
        <v>55.529888399999997</v>
      </c>
      <c r="I3969">
        <v>-129.02325329999999</v>
      </c>
      <c r="J3969" s="1" t="str">
        <f t="shared" si="640"/>
        <v>NGR bulk stream sediment</v>
      </c>
      <c r="K3969" s="1" t="str">
        <f t="shared" si="641"/>
        <v>&lt;177 micron (NGR)</v>
      </c>
      <c r="L3969">
        <v>76</v>
      </c>
      <c r="M3969" t="s">
        <v>48</v>
      </c>
      <c r="N3969">
        <v>1460</v>
      </c>
      <c r="O3969">
        <v>1</v>
      </c>
    </row>
    <row r="3970" spans="1:15" hidden="1" x14ac:dyDescent="0.3">
      <c r="A3970" t="s">
        <v>15112</v>
      </c>
      <c r="B3970" t="s">
        <v>15113</v>
      </c>
      <c r="C3970" s="1" t="str">
        <f t="shared" si="635"/>
        <v>21:0458</v>
      </c>
      <c r="D3970" s="1" t="str">
        <f t="shared" si="639"/>
        <v>21:0150</v>
      </c>
      <c r="E3970" t="s">
        <v>15114</v>
      </c>
      <c r="F3970" t="s">
        <v>15115</v>
      </c>
      <c r="H3970">
        <v>55.533584599999998</v>
      </c>
      <c r="I3970">
        <v>-129.0748451</v>
      </c>
      <c r="J3970" s="1" t="str">
        <f t="shared" si="640"/>
        <v>NGR bulk stream sediment</v>
      </c>
      <c r="K3970" s="1" t="str">
        <f t="shared" si="641"/>
        <v>&lt;177 micron (NGR)</v>
      </c>
      <c r="L3970">
        <v>76</v>
      </c>
      <c r="M3970" t="s">
        <v>53</v>
      </c>
      <c r="N3970">
        <v>1461</v>
      </c>
      <c r="O3970">
        <v>2</v>
      </c>
    </row>
    <row r="3971" spans="1:15" hidden="1" x14ac:dyDescent="0.3">
      <c r="A3971" t="s">
        <v>15116</v>
      </c>
      <c r="B3971" t="s">
        <v>15117</v>
      </c>
      <c r="C3971" s="1" t="str">
        <f t="shared" si="635"/>
        <v>21:0458</v>
      </c>
      <c r="D3971" s="1" t="str">
        <f t="shared" si="639"/>
        <v>21:0150</v>
      </c>
      <c r="E3971" t="s">
        <v>15118</v>
      </c>
      <c r="F3971" t="s">
        <v>15119</v>
      </c>
      <c r="H3971">
        <v>55.551520699999998</v>
      </c>
      <c r="I3971">
        <v>-129.04421049999999</v>
      </c>
      <c r="J3971" s="1" t="str">
        <f t="shared" si="640"/>
        <v>NGR bulk stream sediment</v>
      </c>
      <c r="K3971" s="1" t="str">
        <f t="shared" si="641"/>
        <v>&lt;177 micron (NGR)</v>
      </c>
      <c r="L3971">
        <v>76</v>
      </c>
      <c r="M3971" t="s">
        <v>24</v>
      </c>
      <c r="N3971">
        <v>1462</v>
      </c>
      <c r="O3971">
        <v>1</v>
      </c>
    </row>
    <row r="3972" spans="1:15" hidden="1" x14ac:dyDescent="0.3">
      <c r="A3972" t="s">
        <v>15120</v>
      </c>
      <c r="B3972" t="s">
        <v>15121</v>
      </c>
      <c r="C3972" s="1" t="str">
        <f t="shared" si="635"/>
        <v>21:0458</v>
      </c>
      <c r="D3972" s="1" t="str">
        <f t="shared" si="639"/>
        <v>21:0150</v>
      </c>
      <c r="E3972" t="s">
        <v>15118</v>
      </c>
      <c r="F3972" t="s">
        <v>15122</v>
      </c>
      <c r="H3972">
        <v>55.551520699999998</v>
      </c>
      <c r="I3972">
        <v>-129.04421049999999</v>
      </c>
      <c r="J3972" s="1" t="str">
        <f t="shared" si="640"/>
        <v>NGR bulk stream sediment</v>
      </c>
      <c r="K3972" s="1" t="str">
        <f t="shared" si="641"/>
        <v>&lt;177 micron (NGR)</v>
      </c>
      <c r="L3972">
        <v>76</v>
      </c>
      <c r="M3972" t="s">
        <v>28</v>
      </c>
      <c r="N3972">
        <v>1463</v>
      </c>
      <c r="O3972">
        <v>1</v>
      </c>
    </row>
    <row r="3973" spans="1:15" hidden="1" x14ac:dyDescent="0.3">
      <c r="A3973" t="s">
        <v>15123</v>
      </c>
      <c r="B3973" t="s">
        <v>15124</v>
      </c>
      <c r="C3973" s="1" t="str">
        <f t="shared" si="635"/>
        <v>21:0458</v>
      </c>
      <c r="D3973" s="1" t="str">
        <f t="shared" si="639"/>
        <v>21:0150</v>
      </c>
      <c r="E3973" t="s">
        <v>15125</v>
      </c>
      <c r="F3973" t="s">
        <v>15126</v>
      </c>
      <c r="H3973">
        <v>55.992642799999999</v>
      </c>
      <c r="I3973">
        <v>-128.50331980000001</v>
      </c>
      <c r="J3973" s="1" t="str">
        <f t="shared" si="640"/>
        <v>NGR bulk stream sediment</v>
      </c>
      <c r="K3973" s="1" t="str">
        <f t="shared" si="641"/>
        <v>&lt;177 micron (NGR)</v>
      </c>
      <c r="L3973">
        <v>76</v>
      </c>
      <c r="M3973" t="s">
        <v>58</v>
      </c>
      <c r="N3973">
        <v>1464</v>
      </c>
      <c r="O3973">
        <v>1</v>
      </c>
    </row>
    <row r="3974" spans="1:15" hidden="1" x14ac:dyDescent="0.3">
      <c r="A3974" t="s">
        <v>15127</v>
      </c>
      <c r="B3974" t="s">
        <v>15128</v>
      </c>
      <c r="C3974" s="1" t="str">
        <f t="shared" si="635"/>
        <v>21:0458</v>
      </c>
      <c r="D3974" s="1" t="str">
        <f t="shared" si="639"/>
        <v>21:0150</v>
      </c>
      <c r="E3974" t="s">
        <v>15129</v>
      </c>
      <c r="F3974" t="s">
        <v>15130</v>
      </c>
      <c r="H3974">
        <v>55.9947594</v>
      </c>
      <c r="I3974">
        <v>-128.5068684</v>
      </c>
      <c r="J3974" s="1" t="str">
        <f t="shared" si="640"/>
        <v>NGR bulk stream sediment</v>
      </c>
      <c r="K3974" s="1" t="str">
        <f t="shared" si="641"/>
        <v>&lt;177 micron (NGR)</v>
      </c>
      <c r="L3974">
        <v>76</v>
      </c>
      <c r="M3974" t="s">
        <v>63</v>
      </c>
      <c r="N3974">
        <v>1465</v>
      </c>
      <c r="O3974">
        <v>1</v>
      </c>
    </row>
    <row r="3975" spans="1:15" hidden="1" x14ac:dyDescent="0.3">
      <c r="A3975" t="s">
        <v>15131</v>
      </c>
      <c r="B3975" t="s">
        <v>15132</v>
      </c>
      <c r="C3975" s="1" t="str">
        <f t="shared" si="635"/>
        <v>21:0458</v>
      </c>
      <c r="D3975" s="1" t="str">
        <f t="shared" si="639"/>
        <v>21:0150</v>
      </c>
      <c r="E3975" t="s">
        <v>15133</v>
      </c>
      <c r="F3975" t="s">
        <v>15134</v>
      </c>
      <c r="H3975">
        <v>55.983539499999999</v>
      </c>
      <c r="I3975">
        <v>-128.51436630000001</v>
      </c>
      <c r="J3975" s="1" t="str">
        <f t="shared" si="640"/>
        <v>NGR bulk stream sediment</v>
      </c>
      <c r="K3975" s="1" t="str">
        <f t="shared" si="641"/>
        <v>&lt;177 micron (NGR)</v>
      </c>
      <c r="L3975">
        <v>76</v>
      </c>
      <c r="M3975" t="s">
        <v>68</v>
      </c>
      <c r="N3975">
        <v>1466</v>
      </c>
      <c r="O3975">
        <v>1</v>
      </c>
    </row>
    <row r="3976" spans="1:15" hidden="1" x14ac:dyDescent="0.3">
      <c r="A3976" t="s">
        <v>15135</v>
      </c>
      <c r="B3976" t="s">
        <v>15136</v>
      </c>
      <c r="C3976" s="1" t="str">
        <f t="shared" si="635"/>
        <v>21:0458</v>
      </c>
      <c r="D3976" s="1" t="str">
        <f t="shared" si="639"/>
        <v>21:0150</v>
      </c>
      <c r="E3976" t="s">
        <v>15137</v>
      </c>
      <c r="F3976" t="s">
        <v>15138</v>
      </c>
      <c r="H3976">
        <v>55.9741152</v>
      </c>
      <c r="I3976">
        <v>-128.53821540000001</v>
      </c>
      <c r="J3976" s="1" t="str">
        <f t="shared" si="640"/>
        <v>NGR bulk stream sediment</v>
      </c>
      <c r="K3976" s="1" t="str">
        <f t="shared" si="641"/>
        <v>&lt;177 micron (NGR)</v>
      </c>
      <c r="L3976">
        <v>76</v>
      </c>
      <c r="M3976" t="s">
        <v>77</v>
      </c>
      <c r="N3976">
        <v>1467</v>
      </c>
      <c r="O3976">
        <v>1</v>
      </c>
    </row>
    <row r="3977" spans="1:15" hidden="1" x14ac:dyDescent="0.3">
      <c r="A3977" t="s">
        <v>15139</v>
      </c>
      <c r="B3977" t="s">
        <v>15140</v>
      </c>
      <c r="C3977" s="1" t="str">
        <f t="shared" si="635"/>
        <v>21:0458</v>
      </c>
      <c r="D3977" s="1" t="str">
        <f t="shared" si="639"/>
        <v>21:0150</v>
      </c>
      <c r="E3977" t="s">
        <v>15141</v>
      </c>
      <c r="F3977" t="s">
        <v>15142</v>
      </c>
      <c r="H3977">
        <v>55.988581799999999</v>
      </c>
      <c r="I3977">
        <v>-128.5264391</v>
      </c>
      <c r="J3977" s="1" t="str">
        <f t="shared" si="640"/>
        <v>NGR bulk stream sediment</v>
      </c>
      <c r="K3977" s="1" t="str">
        <f t="shared" si="641"/>
        <v>&lt;177 micron (NGR)</v>
      </c>
      <c r="L3977">
        <v>76</v>
      </c>
      <c r="M3977" t="s">
        <v>82</v>
      </c>
      <c r="N3977">
        <v>1468</v>
      </c>
      <c r="O3977">
        <v>1</v>
      </c>
    </row>
    <row r="3978" spans="1:15" hidden="1" x14ac:dyDescent="0.3">
      <c r="A3978" t="s">
        <v>15143</v>
      </c>
      <c r="B3978" t="s">
        <v>15144</v>
      </c>
      <c r="C3978" s="1" t="str">
        <f t="shared" si="635"/>
        <v>21:0458</v>
      </c>
      <c r="D3978" s="1" t="str">
        <f t="shared" si="639"/>
        <v>21:0150</v>
      </c>
      <c r="E3978" t="s">
        <v>15145</v>
      </c>
      <c r="F3978" t="s">
        <v>15146</v>
      </c>
      <c r="H3978">
        <v>55.971625299999999</v>
      </c>
      <c r="I3978">
        <v>-128.5526662</v>
      </c>
      <c r="J3978" s="1" t="str">
        <f t="shared" si="640"/>
        <v>NGR bulk stream sediment</v>
      </c>
      <c r="K3978" s="1" t="str">
        <f t="shared" si="641"/>
        <v>&lt;177 micron (NGR)</v>
      </c>
      <c r="L3978">
        <v>76</v>
      </c>
      <c r="M3978" t="s">
        <v>87</v>
      </c>
      <c r="N3978">
        <v>1469</v>
      </c>
      <c r="O3978">
        <v>1</v>
      </c>
    </row>
    <row r="3979" spans="1:15" hidden="1" x14ac:dyDescent="0.3">
      <c r="A3979" t="s">
        <v>15147</v>
      </c>
      <c r="B3979" t="s">
        <v>15148</v>
      </c>
      <c r="C3979" s="1" t="str">
        <f t="shared" si="635"/>
        <v>21:0458</v>
      </c>
      <c r="D3979" s="1" t="str">
        <f t="shared" si="639"/>
        <v>21:0150</v>
      </c>
      <c r="E3979" t="s">
        <v>15149</v>
      </c>
      <c r="F3979" t="s">
        <v>15150</v>
      </c>
      <c r="H3979">
        <v>55.959784300000003</v>
      </c>
      <c r="I3979">
        <v>-128.56310139999999</v>
      </c>
      <c r="J3979" s="1" t="str">
        <f t="shared" si="640"/>
        <v>NGR bulk stream sediment</v>
      </c>
      <c r="K3979" s="1" t="str">
        <f t="shared" si="641"/>
        <v>&lt;177 micron (NGR)</v>
      </c>
      <c r="L3979">
        <v>76</v>
      </c>
      <c r="M3979" t="s">
        <v>92</v>
      </c>
      <c r="N3979">
        <v>1470</v>
      </c>
      <c r="O3979">
        <v>1</v>
      </c>
    </row>
    <row r="3980" spans="1:15" hidden="1" x14ac:dyDescent="0.3">
      <c r="A3980" t="s">
        <v>15151</v>
      </c>
      <c r="B3980" t="s">
        <v>15152</v>
      </c>
      <c r="C3980" s="1" t="str">
        <f t="shared" si="635"/>
        <v>21:0458</v>
      </c>
      <c r="D3980" s="1" t="str">
        <f t="shared" si="639"/>
        <v>21:0150</v>
      </c>
      <c r="E3980" t="s">
        <v>15153</v>
      </c>
      <c r="F3980" t="s">
        <v>15154</v>
      </c>
      <c r="H3980">
        <v>55.952223699999998</v>
      </c>
      <c r="I3980">
        <v>-128.58541589999999</v>
      </c>
      <c r="J3980" s="1" t="str">
        <f t="shared" si="640"/>
        <v>NGR bulk stream sediment</v>
      </c>
      <c r="K3980" s="1" t="str">
        <f t="shared" si="641"/>
        <v>&lt;177 micron (NGR)</v>
      </c>
      <c r="L3980">
        <v>76</v>
      </c>
      <c r="M3980" t="s">
        <v>97</v>
      </c>
      <c r="N3980">
        <v>1471</v>
      </c>
      <c r="O3980">
        <v>2</v>
      </c>
    </row>
    <row r="3981" spans="1:15" hidden="1" x14ac:dyDescent="0.3">
      <c r="A3981" t="s">
        <v>15155</v>
      </c>
      <c r="B3981" t="s">
        <v>15156</v>
      </c>
      <c r="C3981" s="1" t="str">
        <f t="shared" si="635"/>
        <v>21:0458</v>
      </c>
      <c r="D3981" s="1" t="str">
        <f t="shared" si="639"/>
        <v>21:0150</v>
      </c>
      <c r="E3981" t="s">
        <v>15157</v>
      </c>
      <c r="F3981" t="s">
        <v>15158</v>
      </c>
      <c r="H3981">
        <v>55.997475299999998</v>
      </c>
      <c r="I3981">
        <v>-128.59191240000001</v>
      </c>
      <c r="J3981" s="1" t="str">
        <f t="shared" si="640"/>
        <v>NGR bulk stream sediment</v>
      </c>
      <c r="K3981" s="1" t="str">
        <f t="shared" si="641"/>
        <v>&lt;177 micron (NGR)</v>
      </c>
      <c r="L3981">
        <v>76</v>
      </c>
      <c r="M3981" t="s">
        <v>102</v>
      </c>
      <c r="N3981">
        <v>1472</v>
      </c>
      <c r="O3981">
        <v>1</v>
      </c>
    </row>
    <row r="3982" spans="1:15" hidden="1" x14ac:dyDescent="0.3">
      <c r="A3982" t="s">
        <v>15159</v>
      </c>
      <c r="B3982" t="s">
        <v>15160</v>
      </c>
      <c r="C3982" s="1" t="str">
        <f t="shared" ref="C3982:C4045" si="642">HYPERLINK("https://geochem.nrcan.gc.ca/cdogs/content/bdl/bdl210458_e.htm", "21:0458")</f>
        <v>21:0458</v>
      </c>
      <c r="D3982" s="1" t="str">
        <f>HYPERLINK("https://geochem.nrcan.gc.ca/cdogs/content/svy/svy_e.htm", "")</f>
        <v/>
      </c>
      <c r="G3982" s="1" t="str">
        <f>HYPERLINK("https://geochem.nrcan.gc.ca/cdogs/content/cr_/cr_00120_e.htm", "120")</f>
        <v>120</v>
      </c>
      <c r="J3982" t="s">
        <v>31</v>
      </c>
      <c r="K3982" t="s">
        <v>32</v>
      </c>
      <c r="L3982">
        <v>76</v>
      </c>
      <c r="M3982" t="s">
        <v>33</v>
      </c>
      <c r="N3982">
        <v>1473</v>
      </c>
      <c r="O3982">
        <v>2</v>
      </c>
    </row>
    <row r="3983" spans="1:15" hidden="1" x14ac:dyDescent="0.3">
      <c r="A3983" t="s">
        <v>15161</v>
      </c>
      <c r="B3983" t="s">
        <v>15162</v>
      </c>
      <c r="C3983" s="1" t="str">
        <f t="shared" si="642"/>
        <v>21:0458</v>
      </c>
      <c r="D3983" s="1" t="str">
        <f t="shared" ref="D3983:D3996" si="643">HYPERLINK("https://geochem.nrcan.gc.ca/cdogs/content/svy/svy210150_e.htm", "21:0150")</f>
        <v>21:0150</v>
      </c>
      <c r="E3983" t="s">
        <v>15163</v>
      </c>
      <c r="F3983" t="s">
        <v>15164</v>
      </c>
      <c r="H3983">
        <v>55.9762919</v>
      </c>
      <c r="I3983">
        <v>-128.62130189999999</v>
      </c>
      <c r="J3983" s="1" t="str">
        <f t="shared" ref="J3983:J3996" si="644">HYPERLINK("https://geochem.nrcan.gc.ca/cdogs/content/kwd/kwd020030_e.htm", "NGR bulk stream sediment")</f>
        <v>NGR bulk stream sediment</v>
      </c>
      <c r="K3983" s="1" t="str">
        <f t="shared" ref="K3983:K3996" si="645">HYPERLINK("https://geochem.nrcan.gc.ca/cdogs/content/kwd/kwd080006_e.htm", "&lt;177 micron (NGR)")</f>
        <v>&lt;177 micron (NGR)</v>
      </c>
      <c r="L3983">
        <v>76</v>
      </c>
      <c r="M3983" t="s">
        <v>107</v>
      </c>
      <c r="N3983">
        <v>1474</v>
      </c>
      <c r="O3983">
        <v>1</v>
      </c>
    </row>
    <row r="3984" spans="1:15" hidden="1" x14ac:dyDescent="0.3">
      <c r="A3984" t="s">
        <v>15165</v>
      </c>
      <c r="B3984" t="s">
        <v>15166</v>
      </c>
      <c r="C3984" s="1" t="str">
        <f t="shared" si="642"/>
        <v>21:0458</v>
      </c>
      <c r="D3984" s="1" t="str">
        <f t="shared" si="643"/>
        <v>21:0150</v>
      </c>
      <c r="E3984" t="s">
        <v>15167</v>
      </c>
      <c r="F3984" t="s">
        <v>15168</v>
      </c>
      <c r="H3984">
        <v>55.976680500000001</v>
      </c>
      <c r="I3984">
        <v>-128.61325249999999</v>
      </c>
      <c r="J3984" s="1" t="str">
        <f t="shared" si="644"/>
        <v>NGR bulk stream sediment</v>
      </c>
      <c r="K3984" s="1" t="str">
        <f t="shared" si="645"/>
        <v>&lt;177 micron (NGR)</v>
      </c>
      <c r="L3984">
        <v>76</v>
      </c>
      <c r="M3984" t="s">
        <v>112</v>
      </c>
      <c r="N3984">
        <v>1475</v>
      </c>
      <c r="O3984">
        <v>1</v>
      </c>
    </row>
    <row r="3985" spans="1:15" hidden="1" x14ac:dyDescent="0.3">
      <c r="A3985" t="s">
        <v>15169</v>
      </c>
      <c r="B3985" t="s">
        <v>15170</v>
      </c>
      <c r="C3985" s="1" t="str">
        <f t="shared" si="642"/>
        <v>21:0458</v>
      </c>
      <c r="D3985" s="1" t="str">
        <f t="shared" si="643"/>
        <v>21:0150</v>
      </c>
      <c r="E3985" t="s">
        <v>15171</v>
      </c>
      <c r="F3985" t="s">
        <v>15172</v>
      </c>
      <c r="H3985">
        <v>55.958103899999998</v>
      </c>
      <c r="I3985">
        <v>-128.62644090000001</v>
      </c>
      <c r="J3985" s="1" t="str">
        <f t="shared" si="644"/>
        <v>NGR bulk stream sediment</v>
      </c>
      <c r="K3985" s="1" t="str">
        <f t="shared" si="645"/>
        <v>&lt;177 micron (NGR)</v>
      </c>
      <c r="L3985">
        <v>77</v>
      </c>
      <c r="M3985" t="s">
        <v>19</v>
      </c>
      <c r="N3985">
        <v>1476</v>
      </c>
      <c r="O3985">
        <v>1</v>
      </c>
    </row>
    <row r="3986" spans="1:15" hidden="1" x14ac:dyDescent="0.3">
      <c r="A3986" t="s">
        <v>15173</v>
      </c>
      <c r="B3986" t="s">
        <v>15174</v>
      </c>
      <c r="C3986" s="1" t="str">
        <f t="shared" si="642"/>
        <v>21:0458</v>
      </c>
      <c r="D3986" s="1" t="str">
        <f t="shared" si="643"/>
        <v>21:0150</v>
      </c>
      <c r="E3986" t="s">
        <v>15175</v>
      </c>
      <c r="F3986" t="s">
        <v>15176</v>
      </c>
      <c r="H3986">
        <v>55.971676700000003</v>
      </c>
      <c r="I3986">
        <v>-128.625272</v>
      </c>
      <c r="J3986" s="1" t="str">
        <f t="shared" si="644"/>
        <v>NGR bulk stream sediment</v>
      </c>
      <c r="K3986" s="1" t="str">
        <f t="shared" si="645"/>
        <v>&lt;177 micron (NGR)</v>
      </c>
      <c r="L3986">
        <v>77</v>
      </c>
      <c r="M3986" t="s">
        <v>38</v>
      </c>
      <c r="N3986">
        <v>1477</v>
      </c>
      <c r="O3986">
        <v>1</v>
      </c>
    </row>
    <row r="3987" spans="1:15" hidden="1" x14ac:dyDescent="0.3">
      <c r="A3987" t="s">
        <v>15177</v>
      </c>
      <c r="B3987" t="s">
        <v>15178</v>
      </c>
      <c r="C3987" s="1" t="str">
        <f t="shared" si="642"/>
        <v>21:0458</v>
      </c>
      <c r="D3987" s="1" t="str">
        <f t="shared" si="643"/>
        <v>21:0150</v>
      </c>
      <c r="E3987" t="s">
        <v>15171</v>
      </c>
      <c r="F3987" t="s">
        <v>15179</v>
      </c>
      <c r="H3987">
        <v>55.958103899999998</v>
      </c>
      <c r="I3987">
        <v>-128.62644090000001</v>
      </c>
      <c r="J3987" s="1" t="str">
        <f t="shared" si="644"/>
        <v>NGR bulk stream sediment</v>
      </c>
      <c r="K3987" s="1" t="str">
        <f t="shared" si="645"/>
        <v>&lt;177 micron (NGR)</v>
      </c>
      <c r="L3987">
        <v>77</v>
      </c>
      <c r="M3987" t="s">
        <v>72</v>
      </c>
      <c r="N3987">
        <v>1478</v>
      </c>
      <c r="O3987">
        <v>1</v>
      </c>
    </row>
    <row r="3988" spans="1:15" hidden="1" x14ac:dyDescent="0.3">
      <c r="A3988" t="s">
        <v>15180</v>
      </c>
      <c r="B3988" t="s">
        <v>15181</v>
      </c>
      <c r="C3988" s="1" t="str">
        <f t="shared" si="642"/>
        <v>21:0458</v>
      </c>
      <c r="D3988" s="1" t="str">
        <f t="shared" si="643"/>
        <v>21:0150</v>
      </c>
      <c r="E3988" t="s">
        <v>15182</v>
      </c>
      <c r="F3988" t="s">
        <v>15183</v>
      </c>
      <c r="H3988">
        <v>55.934985599999997</v>
      </c>
      <c r="I3988">
        <v>-128.6205425</v>
      </c>
      <c r="J3988" s="1" t="str">
        <f t="shared" si="644"/>
        <v>NGR bulk stream sediment</v>
      </c>
      <c r="K3988" s="1" t="str">
        <f t="shared" si="645"/>
        <v>&lt;177 micron (NGR)</v>
      </c>
      <c r="L3988">
        <v>77</v>
      </c>
      <c r="M3988" t="s">
        <v>43</v>
      </c>
      <c r="N3988">
        <v>1479</v>
      </c>
      <c r="O3988">
        <v>1</v>
      </c>
    </row>
    <row r="3989" spans="1:15" hidden="1" x14ac:dyDescent="0.3">
      <c r="A3989" t="s">
        <v>15184</v>
      </c>
      <c r="B3989" t="s">
        <v>15185</v>
      </c>
      <c r="C3989" s="1" t="str">
        <f t="shared" si="642"/>
        <v>21:0458</v>
      </c>
      <c r="D3989" s="1" t="str">
        <f t="shared" si="643"/>
        <v>21:0150</v>
      </c>
      <c r="E3989" t="s">
        <v>15186</v>
      </c>
      <c r="F3989" t="s">
        <v>15187</v>
      </c>
      <c r="H3989">
        <v>55.936022600000001</v>
      </c>
      <c r="I3989">
        <v>-128.6277522</v>
      </c>
      <c r="J3989" s="1" t="str">
        <f t="shared" si="644"/>
        <v>NGR bulk stream sediment</v>
      </c>
      <c r="K3989" s="1" t="str">
        <f t="shared" si="645"/>
        <v>&lt;177 micron (NGR)</v>
      </c>
      <c r="L3989">
        <v>77</v>
      </c>
      <c r="M3989" t="s">
        <v>48</v>
      </c>
      <c r="N3989">
        <v>1480</v>
      </c>
      <c r="O3989">
        <v>1</v>
      </c>
    </row>
    <row r="3990" spans="1:15" hidden="1" x14ac:dyDescent="0.3">
      <c r="A3990" t="s">
        <v>15188</v>
      </c>
      <c r="B3990" t="s">
        <v>15189</v>
      </c>
      <c r="C3990" s="1" t="str">
        <f t="shared" si="642"/>
        <v>21:0458</v>
      </c>
      <c r="D3990" s="1" t="str">
        <f t="shared" si="643"/>
        <v>21:0150</v>
      </c>
      <c r="E3990" t="s">
        <v>15190</v>
      </c>
      <c r="F3990" t="s">
        <v>15191</v>
      </c>
      <c r="H3990">
        <v>55.932744999999997</v>
      </c>
      <c r="I3990">
        <v>-128.60785480000001</v>
      </c>
      <c r="J3990" s="1" t="str">
        <f t="shared" si="644"/>
        <v>NGR bulk stream sediment</v>
      </c>
      <c r="K3990" s="1" t="str">
        <f t="shared" si="645"/>
        <v>&lt;177 micron (NGR)</v>
      </c>
      <c r="L3990">
        <v>77</v>
      </c>
      <c r="M3990" t="s">
        <v>53</v>
      </c>
      <c r="N3990">
        <v>1481</v>
      </c>
      <c r="O3990">
        <v>1</v>
      </c>
    </row>
    <row r="3991" spans="1:15" hidden="1" x14ac:dyDescent="0.3">
      <c r="A3991" t="s">
        <v>15192</v>
      </c>
      <c r="B3991" t="s">
        <v>15193</v>
      </c>
      <c r="C3991" s="1" t="str">
        <f t="shared" si="642"/>
        <v>21:0458</v>
      </c>
      <c r="D3991" s="1" t="str">
        <f t="shared" si="643"/>
        <v>21:0150</v>
      </c>
      <c r="E3991" t="s">
        <v>15194</v>
      </c>
      <c r="F3991" t="s">
        <v>15195</v>
      </c>
      <c r="H3991">
        <v>55.920800100000001</v>
      </c>
      <c r="I3991">
        <v>-128.63936659999999</v>
      </c>
      <c r="J3991" s="1" t="str">
        <f t="shared" si="644"/>
        <v>NGR bulk stream sediment</v>
      </c>
      <c r="K3991" s="1" t="str">
        <f t="shared" si="645"/>
        <v>&lt;177 micron (NGR)</v>
      </c>
      <c r="L3991">
        <v>77</v>
      </c>
      <c r="M3991" t="s">
        <v>58</v>
      </c>
      <c r="N3991">
        <v>1482</v>
      </c>
      <c r="O3991">
        <v>1</v>
      </c>
    </row>
    <row r="3992" spans="1:15" hidden="1" x14ac:dyDescent="0.3">
      <c r="A3992" t="s">
        <v>15196</v>
      </c>
      <c r="B3992" t="s">
        <v>15197</v>
      </c>
      <c r="C3992" s="1" t="str">
        <f t="shared" si="642"/>
        <v>21:0458</v>
      </c>
      <c r="D3992" s="1" t="str">
        <f t="shared" si="643"/>
        <v>21:0150</v>
      </c>
      <c r="E3992" t="s">
        <v>15198</v>
      </c>
      <c r="F3992" t="s">
        <v>15199</v>
      </c>
      <c r="H3992">
        <v>55.907902100000001</v>
      </c>
      <c r="I3992">
        <v>-128.63180679999999</v>
      </c>
      <c r="J3992" s="1" t="str">
        <f t="shared" si="644"/>
        <v>NGR bulk stream sediment</v>
      </c>
      <c r="K3992" s="1" t="str">
        <f t="shared" si="645"/>
        <v>&lt;177 micron (NGR)</v>
      </c>
      <c r="L3992">
        <v>77</v>
      </c>
      <c r="M3992" t="s">
        <v>63</v>
      </c>
      <c r="N3992">
        <v>1483</v>
      </c>
      <c r="O3992">
        <v>1</v>
      </c>
    </row>
    <row r="3993" spans="1:15" hidden="1" x14ac:dyDescent="0.3">
      <c r="A3993" t="s">
        <v>15200</v>
      </c>
      <c r="B3993" t="s">
        <v>15201</v>
      </c>
      <c r="C3993" s="1" t="str">
        <f t="shared" si="642"/>
        <v>21:0458</v>
      </c>
      <c r="D3993" s="1" t="str">
        <f t="shared" si="643"/>
        <v>21:0150</v>
      </c>
      <c r="E3993" t="s">
        <v>15202</v>
      </c>
      <c r="F3993" t="s">
        <v>15203</v>
      </c>
      <c r="H3993">
        <v>55.895088000000001</v>
      </c>
      <c r="I3993">
        <v>-128.65671159999999</v>
      </c>
      <c r="J3993" s="1" t="str">
        <f t="shared" si="644"/>
        <v>NGR bulk stream sediment</v>
      </c>
      <c r="K3993" s="1" t="str">
        <f t="shared" si="645"/>
        <v>&lt;177 micron (NGR)</v>
      </c>
      <c r="L3993">
        <v>77</v>
      </c>
      <c r="M3993" t="s">
        <v>68</v>
      </c>
      <c r="N3993">
        <v>1484</v>
      </c>
      <c r="O3993">
        <v>1</v>
      </c>
    </row>
    <row r="3994" spans="1:15" hidden="1" x14ac:dyDescent="0.3">
      <c r="A3994" t="s">
        <v>15204</v>
      </c>
      <c r="B3994" t="s">
        <v>15205</v>
      </c>
      <c r="C3994" s="1" t="str">
        <f t="shared" si="642"/>
        <v>21:0458</v>
      </c>
      <c r="D3994" s="1" t="str">
        <f t="shared" si="643"/>
        <v>21:0150</v>
      </c>
      <c r="E3994" t="s">
        <v>15206</v>
      </c>
      <c r="F3994" t="s">
        <v>15207</v>
      </c>
      <c r="H3994">
        <v>55.874059699999997</v>
      </c>
      <c r="I3994">
        <v>-128.6217853</v>
      </c>
      <c r="J3994" s="1" t="str">
        <f t="shared" si="644"/>
        <v>NGR bulk stream sediment</v>
      </c>
      <c r="K3994" s="1" t="str">
        <f t="shared" si="645"/>
        <v>&lt;177 micron (NGR)</v>
      </c>
      <c r="L3994">
        <v>77</v>
      </c>
      <c r="M3994" t="s">
        <v>77</v>
      </c>
      <c r="N3994">
        <v>1485</v>
      </c>
      <c r="O3994">
        <v>1</v>
      </c>
    </row>
    <row r="3995" spans="1:15" hidden="1" x14ac:dyDescent="0.3">
      <c r="A3995" t="s">
        <v>15208</v>
      </c>
      <c r="B3995" t="s">
        <v>15209</v>
      </c>
      <c r="C3995" s="1" t="str">
        <f t="shared" si="642"/>
        <v>21:0458</v>
      </c>
      <c r="D3995" s="1" t="str">
        <f t="shared" si="643"/>
        <v>21:0150</v>
      </c>
      <c r="E3995" t="s">
        <v>15210</v>
      </c>
      <c r="F3995" t="s">
        <v>15211</v>
      </c>
      <c r="H3995">
        <v>55.9757958</v>
      </c>
      <c r="I3995">
        <v>-128.7113037</v>
      </c>
      <c r="J3995" s="1" t="str">
        <f t="shared" si="644"/>
        <v>NGR bulk stream sediment</v>
      </c>
      <c r="K3995" s="1" t="str">
        <f t="shared" si="645"/>
        <v>&lt;177 micron (NGR)</v>
      </c>
      <c r="L3995">
        <v>77</v>
      </c>
      <c r="M3995" t="s">
        <v>82</v>
      </c>
      <c r="N3995">
        <v>1486</v>
      </c>
      <c r="O3995">
        <v>1</v>
      </c>
    </row>
    <row r="3996" spans="1:15" hidden="1" x14ac:dyDescent="0.3">
      <c r="A3996" t="s">
        <v>15212</v>
      </c>
      <c r="B3996" t="s">
        <v>15213</v>
      </c>
      <c r="C3996" s="1" t="str">
        <f t="shared" si="642"/>
        <v>21:0458</v>
      </c>
      <c r="D3996" s="1" t="str">
        <f t="shared" si="643"/>
        <v>21:0150</v>
      </c>
      <c r="E3996" t="s">
        <v>15214</v>
      </c>
      <c r="F3996" t="s">
        <v>15215</v>
      </c>
      <c r="H3996">
        <v>55.960166600000001</v>
      </c>
      <c r="I3996">
        <v>-128.70949160000001</v>
      </c>
      <c r="J3996" s="1" t="str">
        <f t="shared" si="644"/>
        <v>NGR bulk stream sediment</v>
      </c>
      <c r="K3996" s="1" t="str">
        <f t="shared" si="645"/>
        <v>&lt;177 micron (NGR)</v>
      </c>
      <c r="L3996">
        <v>77</v>
      </c>
      <c r="M3996" t="s">
        <v>87</v>
      </c>
      <c r="N3996">
        <v>1487</v>
      </c>
      <c r="O3996">
        <v>1</v>
      </c>
    </row>
    <row r="3997" spans="1:15" hidden="1" x14ac:dyDescent="0.3">
      <c r="A3997" t="s">
        <v>15216</v>
      </c>
      <c r="B3997" t="s">
        <v>15217</v>
      </c>
      <c r="C3997" s="1" t="str">
        <f t="shared" si="642"/>
        <v>21:0458</v>
      </c>
      <c r="D3997" s="1" t="str">
        <f>HYPERLINK("https://geochem.nrcan.gc.ca/cdogs/content/svy/svy_e.htm", "")</f>
        <v/>
      </c>
      <c r="G3997" s="1" t="str">
        <f>HYPERLINK("https://geochem.nrcan.gc.ca/cdogs/content/cr_/cr_00120_e.htm", "120")</f>
        <v>120</v>
      </c>
      <c r="J3997" t="s">
        <v>31</v>
      </c>
      <c r="K3997" t="s">
        <v>32</v>
      </c>
      <c r="L3997">
        <v>77</v>
      </c>
      <c r="M3997" t="s">
        <v>33</v>
      </c>
      <c r="N3997">
        <v>1488</v>
      </c>
      <c r="O3997">
        <v>2</v>
      </c>
    </row>
    <row r="3998" spans="1:15" hidden="1" x14ac:dyDescent="0.3">
      <c r="A3998" t="s">
        <v>15218</v>
      </c>
      <c r="B3998" t="s">
        <v>15219</v>
      </c>
      <c r="C3998" s="1" t="str">
        <f t="shared" si="642"/>
        <v>21:0458</v>
      </c>
      <c r="D3998" s="1" t="str">
        <f t="shared" ref="D3998:D4022" si="646">HYPERLINK("https://geochem.nrcan.gc.ca/cdogs/content/svy/svy210150_e.htm", "21:0150")</f>
        <v>21:0150</v>
      </c>
      <c r="E3998" t="s">
        <v>15220</v>
      </c>
      <c r="F3998" t="s">
        <v>15221</v>
      </c>
      <c r="H3998">
        <v>55.997716099999998</v>
      </c>
      <c r="I3998">
        <v>-128.74728619999999</v>
      </c>
      <c r="J3998" s="1" t="str">
        <f t="shared" ref="J3998:J4022" si="647">HYPERLINK("https://geochem.nrcan.gc.ca/cdogs/content/kwd/kwd020030_e.htm", "NGR bulk stream sediment")</f>
        <v>NGR bulk stream sediment</v>
      </c>
      <c r="K3998" s="1" t="str">
        <f t="shared" ref="K3998:K4022" si="648">HYPERLINK("https://geochem.nrcan.gc.ca/cdogs/content/kwd/kwd080006_e.htm", "&lt;177 micron (NGR)")</f>
        <v>&lt;177 micron (NGR)</v>
      </c>
      <c r="L3998">
        <v>77</v>
      </c>
      <c r="M3998" t="s">
        <v>92</v>
      </c>
      <c r="N3998">
        <v>1489</v>
      </c>
      <c r="O3998">
        <v>1</v>
      </c>
    </row>
    <row r="3999" spans="1:15" hidden="1" x14ac:dyDescent="0.3">
      <c r="A3999" t="s">
        <v>15222</v>
      </c>
      <c r="B3999" t="s">
        <v>15223</v>
      </c>
      <c r="C3999" s="1" t="str">
        <f t="shared" si="642"/>
        <v>21:0458</v>
      </c>
      <c r="D3999" s="1" t="str">
        <f t="shared" si="646"/>
        <v>21:0150</v>
      </c>
      <c r="E3999" t="s">
        <v>15224</v>
      </c>
      <c r="F3999" t="s">
        <v>15225</v>
      </c>
      <c r="H3999">
        <v>55.971911400000003</v>
      </c>
      <c r="I3999">
        <v>-128.83490259999999</v>
      </c>
      <c r="J3999" s="1" t="str">
        <f t="shared" si="647"/>
        <v>NGR bulk stream sediment</v>
      </c>
      <c r="K3999" s="1" t="str">
        <f t="shared" si="648"/>
        <v>&lt;177 micron (NGR)</v>
      </c>
      <c r="L3999">
        <v>77</v>
      </c>
      <c r="M3999" t="s">
        <v>24</v>
      </c>
      <c r="N3999">
        <v>1490</v>
      </c>
      <c r="O3999">
        <v>1</v>
      </c>
    </row>
    <row r="4000" spans="1:15" hidden="1" x14ac:dyDescent="0.3">
      <c r="A4000" t="s">
        <v>15226</v>
      </c>
      <c r="B4000" t="s">
        <v>15227</v>
      </c>
      <c r="C4000" s="1" t="str">
        <f t="shared" si="642"/>
        <v>21:0458</v>
      </c>
      <c r="D4000" s="1" t="str">
        <f t="shared" si="646"/>
        <v>21:0150</v>
      </c>
      <c r="E4000" t="s">
        <v>15224</v>
      </c>
      <c r="F4000" t="s">
        <v>15228</v>
      </c>
      <c r="H4000">
        <v>55.971911400000003</v>
      </c>
      <c r="I4000">
        <v>-128.83490259999999</v>
      </c>
      <c r="J4000" s="1" t="str">
        <f t="shared" si="647"/>
        <v>NGR bulk stream sediment</v>
      </c>
      <c r="K4000" s="1" t="str">
        <f t="shared" si="648"/>
        <v>&lt;177 micron (NGR)</v>
      </c>
      <c r="L4000">
        <v>77</v>
      </c>
      <c r="M4000" t="s">
        <v>28</v>
      </c>
      <c r="N4000">
        <v>1491</v>
      </c>
      <c r="O4000">
        <v>1</v>
      </c>
    </row>
    <row r="4001" spans="1:15" hidden="1" x14ac:dyDescent="0.3">
      <c r="A4001" t="s">
        <v>15229</v>
      </c>
      <c r="B4001" t="s">
        <v>15230</v>
      </c>
      <c r="C4001" s="1" t="str">
        <f t="shared" si="642"/>
        <v>21:0458</v>
      </c>
      <c r="D4001" s="1" t="str">
        <f t="shared" si="646"/>
        <v>21:0150</v>
      </c>
      <c r="E4001" t="s">
        <v>15231</v>
      </c>
      <c r="F4001" t="s">
        <v>15232</v>
      </c>
      <c r="H4001">
        <v>55.968368599999998</v>
      </c>
      <c r="I4001">
        <v>-128.847206</v>
      </c>
      <c r="J4001" s="1" t="str">
        <f t="shared" si="647"/>
        <v>NGR bulk stream sediment</v>
      </c>
      <c r="K4001" s="1" t="str">
        <f t="shared" si="648"/>
        <v>&lt;177 micron (NGR)</v>
      </c>
      <c r="L4001">
        <v>77</v>
      </c>
      <c r="M4001" t="s">
        <v>97</v>
      </c>
      <c r="N4001">
        <v>1492</v>
      </c>
      <c r="O4001">
        <v>1</v>
      </c>
    </row>
    <row r="4002" spans="1:15" hidden="1" x14ac:dyDescent="0.3">
      <c r="A4002" t="s">
        <v>15233</v>
      </c>
      <c r="B4002" t="s">
        <v>15234</v>
      </c>
      <c r="C4002" s="1" t="str">
        <f t="shared" si="642"/>
        <v>21:0458</v>
      </c>
      <c r="D4002" s="1" t="str">
        <f t="shared" si="646"/>
        <v>21:0150</v>
      </c>
      <c r="E4002" t="s">
        <v>15235</v>
      </c>
      <c r="F4002" t="s">
        <v>15236</v>
      </c>
      <c r="H4002">
        <v>55.974402099999999</v>
      </c>
      <c r="I4002">
        <v>-128.86754579999999</v>
      </c>
      <c r="J4002" s="1" t="str">
        <f t="shared" si="647"/>
        <v>NGR bulk stream sediment</v>
      </c>
      <c r="K4002" s="1" t="str">
        <f t="shared" si="648"/>
        <v>&lt;177 micron (NGR)</v>
      </c>
      <c r="L4002">
        <v>77</v>
      </c>
      <c r="M4002" t="s">
        <v>102</v>
      </c>
      <c r="N4002">
        <v>1493</v>
      </c>
      <c r="O4002">
        <v>1</v>
      </c>
    </row>
    <row r="4003" spans="1:15" hidden="1" x14ac:dyDescent="0.3">
      <c r="A4003" t="s">
        <v>15237</v>
      </c>
      <c r="B4003" t="s">
        <v>15238</v>
      </c>
      <c r="C4003" s="1" t="str">
        <f t="shared" si="642"/>
        <v>21:0458</v>
      </c>
      <c r="D4003" s="1" t="str">
        <f t="shared" si="646"/>
        <v>21:0150</v>
      </c>
      <c r="E4003" t="s">
        <v>15239</v>
      </c>
      <c r="F4003" t="s">
        <v>15240</v>
      </c>
      <c r="H4003">
        <v>55.981341200000003</v>
      </c>
      <c r="I4003">
        <v>-128.88952370000001</v>
      </c>
      <c r="J4003" s="1" t="str">
        <f t="shared" si="647"/>
        <v>NGR bulk stream sediment</v>
      </c>
      <c r="K4003" s="1" t="str">
        <f t="shared" si="648"/>
        <v>&lt;177 micron (NGR)</v>
      </c>
      <c r="L4003">
        <v>77</v>
      </c>
      <c r="M4003" t="s">
        <v>107</v>
      </c>
      <c r="N4003">
        <v>1494</v>
      </c>
      <c r="O4003">
        <v>1</v>
      </c>
    </row>
    <row r="4004" spans="1:15" hidden="1" x14ac:dyDescent="0.3">
      <c r="A4004" t="s">
        <v>15241</v>
      </c>
      <c r="B4004" t="s">
        <v>15242</v>
      </c>
      <c r="C4004" s="1" t="str">
        <f t="shared" si="642"/>
        <v>21:0458</v>
      </c>
      <c r="D4004" s="1" t="str">
        <f t="shared" si="646"/>
        <v>21:0150</v>
      </c>
      <c r="E4004" t="s">
        <v>15243</v>
      </c>
      <c r="F4004" t="s">
        <v>15244</v>
      </c>
      <c r="H4004">
        <v>55.975219000000003</v>
      </c>
      <c r="I4004">
        <v>-128.90853010000001</v>
      </c>
      <c r="J4004" s="1" t="str">
        <f t="shared" si="647"/>
        <v>NGR bulk stream sediment</v>
      </c>
      <c r="K4004" s="1" t="str">
        <f t="shared" si="648"/>
        <v>&lt;177 micron (NGR)</v>
      </c>
      <c r="L4004">
        <v>77</v>
      </c>
      <c r="M4004" t="s">
        <v>112</v>
      </c>
      <c r="N4004">
        <v>1495</v>
      </c>
      <c r="O4004">
        <v>1</v>
      </c>
    </row>
    <row r="4005" spans="1:15" hidden="1" x14ac:dyDescent="0.3">
      <c r="A4005" t="s">
        <v>15245</v>
      </c>
      <c r="B4005" t="s">
        <v>15246</v>
      </c>
      <c r="C4005" s="1" t="str">
        <f t="shared" si="642"/>
        <v>21:0458</v>
      </c>
      <c r="D4005" s="1" t="str">
        <f t="shared" si="646"/>
        <v>21:0150</v>
      </c>
      <c r="E4005" t="s">
        <v>15247</v>
      </c>
      <c r="F4005" t="s">
        <v>15248</v>
      </c>
      <c r="H4005">
        <v>55.952642099999998</v>
      </c>
      <c r="I4005">
        <v>-128.73612779999999</v>
      </c>
      <c r="J4005" s="1" t="str">
        <f t="shared" si="647"/>
        <v>NGR bulk stream sediment</v>
      </c>
      <c r="K4005" s="1" t="str">
        <f t="shared" si="648"/>
        <v>&lt;177 micron (NGR)</v>
      </c>
      <c r="L4005">
        <v>78</v>
      </c>
      <c r="M4005" t="s">
        <v>19</v>
      </c>
      <c r="N4005">
        <v>1496</v>
      </c>
      <c r="O4005">
        <v>1</v>
      </c>
    </row>
    <row r="4006" spans="1:15" hidden="1" x14ac:dyDescent="0.3">
      <c r="A4006" t="s">
        <v>15249</v>
      </c>
      <c r="B4006" t="s">
        <v>15250</v>
      </c>
      <c r="C4006" s="1" t="str">
        <f t="shared" si="642"/>
        <v>21:0458</v>
      </c>
      <c r="D4006" s="1" t="str">
        <f t="shared" si="646"/>
        <v>21:0150</v>
      </c>
      <c r="E4006" t="s">
        <v>15251</v>
      </c>
      <c r="F4006" t="s">
        <v>15252</v>
      </c>
      <c r="H4006">
        <v>55.973011399999997</v>
      </c>
      <c r="I4006">
        <v>-128.9756304</v>
      </c>
      <c r="J4006" s="1" t="str">
        <f t="shared" si="647"/>
        <v>NGR bulk stream sediment</v>
      </c>
      <c r="K4006" s="1" t="str">
        <f t="shared" si="648"/>
        <v>&lt;177 micron (NGR)</v>
      </c>
      <c r="L4006">
        <v>78</v>
      </c>
      <c r="M4006" t="s">
        <v>38</v>
      </c>
      <c r="N4006">
        <v>1497</v>
      </c>
      <c r="O4006">
        <v>1</v>
      </c>
    </row>
    <row r="4007" spans="1:15" hidden="1" x14ac:dyDescent="0.3">
      <c r="A4007" t="s">
        <v>15253</v>
      </c>
      <c r="B4007" t="s">
        <v>15254</v>
      </c>
      <c r="C4007" s="1" t="str">
        <f t="shared" si="642"/>
        <v>21:0458</v>
      </c>
      <c r="D4007" s="1" t="str">
        <f t="shared" si="646"/>
        <v>21:0150</v>
      </c>
      <c r="E4007" t="s">
        <v>15255</v>
      </c>
      <c r="F4007" t="s">
        <v>15256</v>
      </c>
      <c r="H4007">
        <v>55.964944099999997</v>
      </c>
      <c r="I4007">
        <v>-128.98646780000001</v>
      </c>
      <c r="J4007" s="1" t="str">
        <f t="shared" si="647"/>
        <v>NGR bulk stream sediment</v>
      </c>
      <c r="K4007" s="1" t="str">
        <f t="shared" si="648"/>
        <v>&lt;177 micron (NGR)</v>
      </c>
      <c r="L4007">
        <v>78</v>
      </c>
      <c r="M4007" t="s">
        <v>43</v>
      </c>
      <c r="N4007">
        <v>1498</v>
      </c>
      <c r="O4007">
        <v>1</v>
      </c>
    </row>
    <row r="4008" spans="1:15" hidden="1" x14ac:dyDescent="0.3">
      <c r="A4008" t="s">
        <v>15257</v>
      </c>
      <c r="B4008" t="s">
        <v>15258</v>
      </c>
      <c r="C4008" s="1" t="str">
        <f t="shared" si="642"/>
        <v>21:0458</v>
      </c>
      <c r="D4008" s="1" t="str">
        <f t="shared" si="646"/>
        <v>21:0150</v>
      </c>
      <c r="E4008" t="s">
        <v>15259</v>
      </c>
      <c r="F4008" t="s">
        <v>15260</v>
      </c>
      <c r="H4008">
        <v>55.944157099999998</v>
      </c>
      <c r="I4008">
        <v>-128.92316510000001</v>
      </c>
      <c r="J4008" s="1" t="str">
        <f t="shared" si="647"/>
        <v>NGR bulk stream sediment</v>
      </c>
      <c r="K4008" s="1" t="str">
        <f t="shared" si="648"/>
        <v>&lt;177 micron (NGR)</v>
      </c>
      <c r="L4008">
        <v>78</v>
      </c>
      <c r="M4008" t="s">
        <v>48</v>
      </c>
      <c r="N4008">
        <v>1499</v>
      </c>
      <c r="O4008">
        <v>1</v>
      </c>
    </row>
    <row r="4009" spans="1:15" hidden="1" x14ac:dyDescent="0.3">
      <c r="A4009" t="s">
        <v>15261</v>
      </c>
      <c r="B4009" t="s">
        <v>15262</v>
      </c>
      <c r="C4009" s="1" t="str">
        <f t="shared" si="642"/>
        <v>21:0458</v>
      </c>
      <c r="D4009" s="1" t="str">
        <f t="shared" si="646"/>
        <v>21:0150</v>
      </c>
      <c r="E4009" t="s">
        <v>15263</v>
      </c>
      <c r="F4009" t="s">
        <v>15264</v>
      </c>
      <c r="H4009">
        <v>55.9559955</v>
      </c>
      <c r="I4009">
        <v>-128.9161714</v>
      </c>
      <c r="J4009" s="1" t="str">
        <f t="shared" si="647"/>
        <v>NGR bulk stream sediment</v>
      </c>
      <c r="K4009" s="1" t="str">
        <f t="shared" si="648"/>
        <v>&lt;177 micron (NGR)</v>
      </c>
      <c r="L4009">
        <v>78</v>
      </c>
      <c r="M4009" t="s">
        <v>53</v>
      </c>
      <c r="N4009">
        <v>1500</v>
      </c>
      <c r="O4009">
        <v>1</v>
      </c>
    </row>
    <row r="4010" spans="1:15" hidden="1" x14ac:dyDescent="0.3">
      <c r="A4010" t="s">
        <v>15265</v>
      </c>
      <c r="B4010" t="s">
        <v>15266</v>
      </c>
      <c r="C4010" s="1" t="str">
        <f t="shared" si="642"/>
        <v>21:0458</v>
      </c>
      <c r="D4010" s="1" t="str">
        <f t="shared" si="646"/>
        <v>21:0150</v>
      </c>
      <c r="E4010" t="s">
        <v>15267</v>
      </c>
      <c r="F4010" t="s">
        <v>15268</v>
      </c>
      <c r="H4010">
        <v>55.955990800000002</v>
      </c>
      <c r="I4010">
        <v>-128.9089645</v>
      </c>
      <c r="J4010" s="1" t="str">
        <f t="shared" si="647"/>
        <v>NGR bulk stream sediment</v>
      </c>
      <c r="K4010" s="1" t="str">
        <f t="shared" si="648"/>
        <v>&lt;177 micron (NGR)</v>
      </c>
      <c r="L4010">
        <v>78</v>
      </c>
      <c r="M4010" t="s">
        <v>58</v>
      </c>
      <c r="N4010">
        <v>1501</v>
      </c>
      <c r="O4010">
        <v>1</v>
      </c>
    </row>
    <row r="4011" spans="1:15" hidden="1" x14ac:dyDescent="0.3">
      <c r="A4011" t="s">
        <v>15269</v>
      </c>
      <c r="B4011" t="s">
        <v>15270</v>
      </c>
      <c r="C4011" s="1" t="str">
        <f t="shared" si="642"/>
        <v>21:0458</v>
      </c>
      <c r="D4011" s="1" t="str">
        <f t="shared" si="646"/>
        <v>21:0150</v>
      </c>
      <c r="E4011" t="s">
        <v>15271</v>
      </c>
      <c r="F4011" t="s">
        <v>15272</v>
      </c>
      <c r="H4011">
        <v>55.944990400000002</v>
      </c>
      <c r="I4011">
        <v>-128.89339849999999</v>
      </c>
      <c r="J4011" s="1" t="str">
        <f t="shared" si="647"/>
        <v>NGR bulk stream sediment</v>
      </c>
      <c r="K4011" s="1" t="str">
        <f t="shared" si="648"/>
        <v>&lt;177 micron (NGR)</v>
      </c>
      <c r="L4011">
        <v>78</v>
      </c>
      <c r="M4011" t="s">
        <v>63</v>
      </c>
      <c r="N4011">
        <v>1502</v>
      </c>
      <c r="O4011">
        <v>1</v>
      </c>
    </row>
    <row r="4012" spans="1:15" hidden="1" x14ac:dyDescent="0.3">
      <c r="A4012" t="s">
        <v>15273</v>
      </c>
      <c r="B4012" t="s">
        <v>15274</v>
      </c>
      <c r="C4012" s="1" t="str">
        <f t="shared" si="642"/>
        <v>21:0458</v>
      </c>
      <c r="D4012" s="1" t="str">
        <f t="shared" si="646"/>
        <v>21:0150</v>
      </c>
      <c r="E4012" t="s">
        <v>15275</v>
      </c>
      <c r="F4012" t="s">
        <v>15276</v>
      </c>
      <c r="H4012">
        <v>55.930187699999998</v>
      </c>
      <c r="I4012">
        <v>-128.8686673</v>
      </c>
      <c r="J4012" s="1" t="str">
        <f t="shared" si="647"/>
        <v>NGR bulk stream sediment</v>
      </c>
      <c r="K4012" s="1" t="str">
        <f t="shared" si="648"/>
        <v>&lt;177 micron (NGR)</v>
      </c>
      <c r="L4012">
        <v>78</v>
      </c>
      <c r="M4012" t="s">
        <v>68</v>
      </c>
      <c r="N4012">
        <v>1503</v>
      </c>
      <c r="O4012">
        <v>1</v>
      </c>
    </row>
    <row r="4013" spans="1:15" hidden="1" x14ac:dyDescent="0.3">
      <c r="A4013" t="s">
        <v>15277</v>
      </c>
      <c r="B4013" t="s">
        <v>15278</v>
      </c>
      <c r="C4013" s="1" t="str">
        <f t="shared" si="642"/>
        <v>21:0458</v>
      </c>
      <c r="D4013" s="1" t="str">
        <f t="shared" si="646"/>
        <v>21:0150</v>
      </c>
      <c r="E4013" t="s">
        <v>15279</v>
      </c>
      <c r="F4013" t="s">
        <v>15280</v>
      </c>
      <c r="H4013">
        <v>55.9170151</v>
      </c>
      <c r="I4013">
        <v>-128.8594032</v>
      </c>
      <c r="J4013" s="1" t="str">
        <f t="shared" si="647"/>
        <v>NGR bulk stream sediment</v>
      </c>
      <c r="K4013" s="1" t="str">
        <f t="shared" si="648"/>
        <v>&lt;177 micron (NGR)</v>
      </c>
      <c r="L4013">
        <v>78</v>
      </c>
      <c r="M4013" t="s">
        <v>77</v>
      </c>
      <c r="N4013">
        <v>1504</v>
      </c>
      <c r="O4013">
        <v>1</v>
      </c>
    </row>
    <row r="4014" spans="1:15" hidden="1" x14ac:dyDescent="0.3">
      <c r="A4014" t="s">
        <v>15281</v>
      </c>
      <c r="B4014" t="s">
        <v>15282</v>
      </c>
      <c r="C4014" s="1" t="str">
        <f t="shared" si="642"/>
        <v>21:0458</v>
      </c>
      <c r="D4014" s="1" t="str">
        <f t="shared" si="646"/>
        <v>21:0150</v>
      </c>
      <c r="E4014" t="s">
        <v>15283</v>
      </c>
      <c r="F4014" t="s">
        <v>15284</v>
      </c>
      <c r="H4014">
        <v>55.904746099999997</v>
      </c>
      <c r="I4014">
        <v>-128.8555131</v>
      </c>
      <c r="J4014" s="1" t="str">
        <f t="shared" si="647"/>
        <v>NGR bulk stream sediment</v>
      </c>
      <c r="K4014" s="1" t="str">
        <f t="shared" si="648"/>
        <v>&lt;177 micron (NGR)</v>
      </c>
      <c r="L4014">
        <v>78</v>
      </c>
      <c r="M4014" t="s">
        <v>24</v>
      </c>
      <c r="N4014">
        <v>1505</v>
      </c>
      <c r="O4014">
        <v>1</v>
      </c>
    </row>
    <row r="4015" spans="1:15" hidden="1" x14ac:dyDescent="0.3">
      <c r="A4015" t="s">
        <v>15285</v>
      </c>
      <c r="B4015" t="s">
        <v>15286</v>
      </c>
      <c r="C4015" s="1" t="str">
        <f t="shared" si="642"/>
        <v>21:0458</v>
      </c>
      <c r="D4015" s="1" t="str">
        <f t="shared" si="646"/>
        <v>21:0150</v>
      </c>
      <c r="E4015" t="s">
        <v>15283</v>
      </c>
      <c r="F4015" t="s">
        <v>15287</v>
      </c>
      <c r="H4015">
        <v>55.904746099999997</v>
      </c>
      <c r="I4015">
        <v>-128.8555131</v>
      </c>
      <c r="J4015" s="1" t="str">
        <f t="shared" si="647"/>
        <v>NGR bulk stream sediment</v>
      </c>
      <c r="K4015" s="1" t="str">
        <f t="shared" si="648"/>
        <v>&lt;177 micron (NGR)</v>
      </c>
      <c r="L4015">
        <v>78</v>
      </c>
      <c r="M4015" t="s">
        <v>28</v>
      </c>
      <c r="N4015">
        <v>1506</v>
      </c>
      <c r="O4015">
        <v>1</v>
      </c>
    </row>
    <row r="4016" spans="1:15" hidden="1" x14ac:dyDescent="0.3">
      <c r="A4016" t="s">
        <v>15288</v>
      </c>
      <c r="B4016" t="s">
        <v>15289</v>
      </c>
      <c r="C4016" s="1" t="str">
        <f t="shared" si="642"/>
        <v>21:0458</v>
      </c>
      <c r="D4016" s="1" t="str">
        <f t="shared" si="646"/>
        <v>21:0150</v>
      </c>
      <c r="E4016" t="s">
        <v>15290</v>
      </c>
      <c r="F4016" t="s">
        <v>15291</v>
      </c>
      <c r="H4016">
        <v>55.924442599999999</v>
      </c>
      <c r="I4016">
        <v>-128.8952041</v>
      </c>
      <c r="J4016" s="1" t="str">
        <f t="shared" si="647"/>
        <v>NGR bulk stream sediment</v>
      </c>
      <c r="K4016" s="1" t="str">
        <f t="shared" si="648"/>
        <v>&lt;177 micron (NGR)</v>
      </c>
      <c r="L4016">
        <v>78</v>
      </c>
      <c r="M4016" t="s">
        <v>82</v>
      </c>
      <c r="N4016">
        <v>1507</v>
      </c>
      <c r="O4016">
        <v>1</v>
      </c>
    </row>
    <row r="4017" spans="1:15" hidden="1" x14ac:dyDescent="0.3">
      <c r="A4017" t="s">
        <v>15292</v>
      </c>
      <c r="B4017" t="s">
        <v>15293</v>
      </c>
      <c r="C4017" s="1" t="str">
        <f t="shared" si="642"/>
        <v>21:0458</v>
      </c>
      <c r="D4017" s="1" t="str">
        <f t="shared" si="646"/>
        <v>21:0150</v>
      </c>
      <c r="E4017" t="s">
        <v>15294</v>
      </c>
      <c r="F4017" t="s">
        <v>15295</v>
      </c>
      <c r="H4017">
        <v>55.914568000000003</v>
      </c>
      <c r="I4017">
        <v>-128.90803149999999</v>
      </c>
      <c r="J4017" s="1" t="str">
        <f t="shared" si="647"/>
        <v>NGR bulk stream sediment</v>
      </c>
      <c r="K4017" s="1" t="str">
        <f t="shared" si="648"/>
        <v>&lt;177 micron (NGR)</v>
      </c>
      <c r="L4017">
        <v>78</v>
      </c>
      <c r="M4017" t="s">
        <v>87</v>
      </c>
      <c r="N4017">
        <v>1508</v>
      </c>
      <c r="O4017">
        <v>1</v>
      </c>
    </row>
    <row r="4018" spans="1:15" hidden="1" x14ac:dyDescent="0.3">
      <c r="A4018" t="s">
        <v>15296</v>
      </c>
      <c r="B4018" t="s">
        <v>15297</v>
      </c>
      <c r="C4018" s="1" t="str">
        <f t="shared" si="642"/>
        <v>21:0458</v>
      </c>
      <c r="D4018" s="1" t="str">
        <f t="shared" si="646"/>
        <v>21:0150</v>
      </c>
      <c r="E4018" t="s">
        <v>15298</v>
      </c>
      <c r="F4018" t="s">
        <v>15299</v>
      </c>
      <c r="H4018">
        <v>55.908782799999997</v>
      </c>
      <c r="I4018">
        <v>-128.924554</v>
      </c>
      <c r="J4018" s="1" t="str">
        <f t="shared" si="647"/>
        <v>NGR bulk stream sediment</v>
      </c>
      <c r="K4018" s="1" t="str">
        <f t="shared" si="648"/>
        <v>&lt;177 micron (NGR)</v>
      </c>
      <c r="L4018">
        <v>78</v>
      </c>
      <c r="M4018" t="s">
        <v>92</v>
      </c>
      <c r="N4018">
        <v>1509</v>
      </c>
      <c r="O4018">
        <v>1</v>
      </c>
    </row>
    <row r="4019" spans="1:15" hidden="1" x14ac:dyDescent="0.3">
      <c r="A4019" t="s">
        <v>15300</v>
      </c>
      <c r="B4019" t="s">
        <v>15301</v>
      </c>
      <c r="C4019" s="1" t="str">
        <f t="shared" si="642"/>
        <v>21:0458</v>
      </c>
      <c r="D4019" s="1" t="str">
        <f t="shared" si="646"/>
        <v>21:0150</v>
      </c>
      <c r="E4019" t="s">
        <v>15302</v>
      </c>
      <c r="F4019" t="s">
        <v>15303</v>
      </c>
      <c r="H4019">
        <v>55.9031606</v>
      </c>
      <c r="I4019">
        <v>-128.9472624</v>
      </c>
      <c r="J4019" s="1" t="str">
        <f t="shared" si="647"/>
        <v>NGR bulk stream sediment</v>
      </c>
      <c r="K4019" s="1" t="str">
        <f t="shared" si="648"/>
        <v>&lt;177 micron (NGR)</v>
      </c>
      <c r="L4019">
        <v>78</v>
      </c>
      <c r="M4019" t="s">
        <v>97</v>
      </c>
      <c r="N4019">
        <v>1510</v>
      </c>
      <c r="O4019">
        <v>0.5</v>
      </c>
    </row>
    <row r="4020" spans="1:15" hidden="1" x14ac:dyDescent="0.3">
      <c r="A4020" t="s">
        <v>15304</v>
      </c>
      <c r="B4020" t="s">
        <v>15305</v>
      </c>
      <c r="C4020" s="1" t="str">
        <f t="shared" si="642"/>
        <v>21:0458</v>
      </c>
      <c r="D4020" s="1" t="str">
        <f t="shared" si="646"/>
        <v>21:0150</v>
      </c>
      <c r="E4020" t="s">
        <v>15306</v>
      </c>
      <c r="F4020" t="s">
        <v>15307</v>
      </c>
      <c r="H4020">
        <v>55.972047500000002</v>
      </c>
      <c r="I4020">
        <v>-128.78724199999999</v>
      </c>
      <c r="J4020" s="1" t="str">
        <f t="shared" si="647"/>
        <v>NGR bulk stream sediment</v>
      </c>
      <c r="K4020" s="1" t="str">
        <f t="shared" si="648"/>
        <v>&lt;177 micron (NGR)</v>
      </c>
      <c r="L4020">
        <v>78</v>
      </c>
      <c r="M4020" t="s">
        <v>102</v>
      </c>
      <c r="N4020">
        <v>1511</v>
      </c>
      <c r="O4020">
        <v>1</v>
      </c>
    </row>
    <row r="4021" spans="1:15" hidden="1" x14ac:dyDescent="0.3">
      <c r="A4021" t="s">
        <v>15308</v>
      </c>
      <c r="B4021" t="s">
        <v>15309</v>
      </c>
      <c r="C4021" s="1" t="str">
        <f t="shared" si="642"/>
        <v>21:0458</v>
      </c>
      <c r="D4021" s="1" t="str">
        <f t="shared" si="646"/>
        <v>21:0150</v>
      </c>
      <c r="E4021" t="s">
        <v>15310</v>
      </c>
      <c r="F4021" t="s">
        <v>15311</v>
      </c>
      <c r="H4021">
        <v>55.951852700000003</v>
      </c>
      <c r="I4021">
        <v>-128.76386479999999</v>
      </c>
      <c r="J4021" s="1" t="str">
        <f t="shared" si="647"/>
        <v>NGR bulk stream sediment</v>
      </c>
      <c r="K4021" s="1" t="str">
        <f t="shared" si="648"/>
        <v>&lt;177 micron (NGR)</v>
      </c>
      <c r="L4021">
        <v>78</v>
      </c>
      <c r="M4021" t="s">
        <v>107</v>
      </c>
      <c r="N4021">
        <v>1512</v>
      </c>
      <c r="O4021">
        <v>1</v>
      </c>
    </row>
    <row r="4022" spans="1:15" hidden="1" x14ac:dyDescent="0.3">
      <c r="A4022" t="s">
        <v>15312</v>
      </c>
      <c r="B4022" t="s">
        <v>15313</v>
      </c>
      <c r="C4022" s="1" t="str">
        <f t="shared" si="642"/>
        <v>21:0458</v>
      </c>
      <c r="D4022" s="1" t="str">
        <f t="shared" si="646"/>
        <v>21:0150</v>
      </c>
      <c r="E4022" t="s">
        <v>15247</v>
      </c>
      <c r="F4022" t="s">
        <v>15314</v>
      </c>
      <c r="H4022">
        <v>55.952642099999998</v>
      </c>
      <c r="I4022">
        <v>-128.73612779999999</v>
      </c>
      <c r="J4022" s="1" t="str">
        <f t="shared" si="647"/>
        <v>NGR bulk stream sediment</v>
      </c>
      <c r="K4022" s="1" t="str">
        <f t="shared" si="648"/>
        <v>&lt;177 micron (NGR)</v>
      </c>
      <c r="L4022">
        <v>78</v>
      </c>
      <c r="M4022" t="s">
        <v>72</v>
      </c>
      <c r="N4022">
        <v>1513</v>
      </c>
      <c r="O4022">
        <v>1</v>
      </c>
    </row>
    <row r="4023" spans="1:15" hidden="1" x14ac:dyDescent="0.3">
      <c r="A4023" t="s">
        <v>15315</v>
      </c>
      <c r="B4023" t="s">
        <v>15316</v>
      </c>
      <c r="C4023" s="1" t="str">
        <f t="shared" si="642"/>
        <v>21:0458</v>
      </c>
      <c r="D4023" s="1" t="str">
        <f>HYPERLINK("https://geochem.nrcan.gc.ca/cdogs/content/svy/svy_e.htm", "")</f>
        <v/>
      </c>
      <c r="G4023" s="1" t="str">
        <f>HYPERLINK("https://geochem.nrcan.gc.ca/cdogs/content/cr_/cr_00121_e.htm", "121")</f>
        <v>121</v>
      </c>
      <c r="J4023" t="s">
        <v>31</v>
      </c>
      <c r="K4023" t="s">
        <v>32</v>
      </c>
      <c r="L4023">
        <v>78</v>
      </c>
      <c r="M4023" t="s">
        <v>33</v>
      </c>
      <c r="N4023">
        <v>1514</v>
      </c>
      <c r="O4023">
        <v>2</v>
      </c>
    </row>
    <row r="4024" spans="1:15" hidden="1" x14ac:dyDescent="0.3">
      <c r="A4024" t="s">
        <v>15317</v>
      </c>
      <c r="B4024" t="s">
        <v>15318</v>
      </c>
      <c r="C4024" s="1" t="str">
        <f t="shared" si="642"/>
        <v>21:0458</v>
      </c>
      <c r="D4024" s="1" t="str">
        <f t="shared" ref="D4024:D4031" si="649">HYPERLINK("https://geochem.nrcan.gc.ca/cdogs/content/svy/svy210150_e.htm", "21:0150")</f>
        <v>21:0150</v>
      </c>
      <c r="E4024" t="s">
        <v>15319</v>
      </c>
      <c r="F4024" t="s">
        <v>15320</v>
      </c>
      <c r="H4024">
        <v>55.9396348</v>
      </c>
      <c r="I4024">
        <v>-128.74192600000001</v>
      </c>
      <c r="J4024" s="1" t="str">
        <f t="shared" ref="J4024:J4031" si="650">HYPERLINK("https://geochem.nrcan.gc.ca/cdogs/content/kwd/kwd020030_e.htm", "NGR bulk stream sediment")</f>
        <v>NGR bulk stream sediment</v>
      </c>
      <c r="K4024" s="1" t="str">
        <f t="shared" ref="K4024:K4031" si="651">HYPERLINK("https://geochem.nrcan.gc.ca/cdogs/content/kwd/kwd080006_e.htm", "&lt;177 micron (NGR)")</f>
        <v>&lt;177 micron (NGR)</v>
      </c>
      <c r="L4024">
        <v>78</v>
      </c>
      <c r="M4024" t="s">
        <v>112</v>
      </c>
      <c r="N4024">
        <v>1515</v>
      </c>
      <c r="O4024">
        <v>1</v>
      </c>
    </row>
    <row r="4025" spans="1:15" hidden="1" x14ac:dyDescent="0.3">
      <c r="A4025" t="s">
        <v>15321</v>
      </c>
      <c r="B4025" t="s">
        <v>15322</v>
      </c>
      <c r="C4025" s="1" t="str">
        <f t="shared" si="642"/>
        <v>21:0458</v>
      </c>
      <c r="D4025" s="1" t="str">
        <f t="shared" si="649"/>
        <v>21:0150</v>
      </c>
      <c r="E4025" t="s">
        <v>15323</v>
      </c>
      <c r="F4025" t="s">
        <v>15324</v>
      </c>
      <c r="H4025">
        <v>55.889227200000001</v>
      </c>
      <c r="I4025">
        <v>-128.67255850000001</v>
      </c>
      <c r="J4025" s="1" t="str">
        <f t="shared" si="650"/>
        <v>NGR bulk stream sediment</v>
      </c>
      <c r="K4025" s="1" t="str">
        <f t="shared" si="651"/>
        <v>&lt;177 micron (NGR)</v>
      </c>
      <c r="L4025">
        <v>79</v>
      </c>
      <c r="M4025" t="s">
        <v>725</v>
      </c>
      <c r="N4025">
        <v>1516</v>
      </c>
      <c r="O4025">
        <v>1</v>
      </c>
    </row>
    <row r="4026" spans="1:15" hidden="1" x14ac:dyDescent="0.3">
      <c r="A4026" t="s">
        <v>15325</v>
      </c>
      <c r="B4026" t="s">
        <v>15326</v>
      </c>
      <c r="C4026" s="1" t="str">
        <f t="shared" si="642"/>
        <v>21:0458</v>
      </c>
      <c r="D4026" s="1" t="str">
        <f t="shared" si="649"/>
        <v>21:0150</v>
      </c>
      <c r="E4026" t="s">
        <v>15327</v>
      </c>
      <c r="F4026" t="s">
        <v>15328</v>
      </c>
      <c r="H4026">
        <v>55.918071400000002</v>
      </c>
      <c r="I4026">
        <v>-128.7652755</v>
      </c>
      <c r="J4026" s="1" t="str">
        <f t="shared" si="650"/>
        <v>NGR bulk stream sediment</v>
      </c>
      <c r="K4026" s="1" t="str">
        <f t="shared" si="651"/>
        <v>&lt;177 micron (NGR)</v>
      </c>
      <c r="L4026">
        <v>79</v>
      </c>
      <c r="M4026" t="s">
        <v>38</v>
      </c>
      <c r="N4026">
        <v>1517</v>
      </c>
      <c r="O4026">
        <v>1</v>
      </c>
    </row>
    <row r="4027" spans="1:15" hidden="1" x14ac:dyDescent="0.3">
      <c r="A4027" t="s">
        <v>15329</v>
      </c>
      <c r="B4027" t="s">
        <v>15330</v>
      </c>
      <c r="C4027" s="1" t="str">
        <f t="shared" si="642"/>
        <v>21:0458</v>
      </c>
      <c r="D4027" s="1" t="str">
        <f t="shared" si="649"/>
        <v>21:0150</v>
      </c>
      <c r="E4027" t="s">
        <v>15331</v>
      </c>
      <c r="F4027" t="s">
        <v>15332</v>
      </c>
      <c r="H4027">
        <v>55.913955399999999</v>
      </c>
      <c r="I4027">
        <v>-128.70914719999999</v>
      </c>
      <c r="J4027" s="1" t="str">
        <f t="shared" si="650"/>
        <v>NGR bulk stream sediment</v>
      </c>
      <c r="K4027" s="1" t="str">
        <f t="shared" si="651"/>
        <v>&lt;177 micron (NGR)</v>
      </c>
      <c r="L4027">
        <v>79</v>
      </c>
      <c r="M4027" t="s">
        <v>43</v>
      </c>
      <c r="N4027">
        <v>1518</v>
      </c>
      <c r="O4027">
        <v>1</v>
      </c>
    </row>
    <row r="4028" spans="1:15" hidden="1" x14ac:dyDescent="0.3">
      <c r="A4028" t="s">
        <v>15333</v>
      </c>
      <c r="B4028" t="s">
        <v>15334</v>
      </c>
      <c r="C4028" s="1" t="str">
        <f t="shared" si="642"/>
        <v>21:0458</v>
      </c>
      <c r="D4028" s="1" t="str">
        <f t="shared" si="649"/>
        <v>21:0150</v>
      </c>
      <c r="E4028" t="s">
        <v>15323</v>
      </c>
      <c r="F4028" t="s">
        <v>15335</v>
      </c>
      <c r="H4028">
        <v>55.889227200000001</v>
      </c>
      <c r="I4028">
        <v>-128.67255850000001</v>
      </c>
      <c r="J4028" s="1" t="str">
        <f t="shared" si="650"/>
        <v>NGR bulk stream sediment</v>
      </c>
      <c r="K4028" s="1" t="str">
        <f t="shared" si="651"/>
        <v>&lt;177 micron (NGR)</v>
      </c>
      <c r="L4028">
        <v>79</v>
      </c>
      <c r="M4028" t="s">
        <v>729</v>
      </c>
      <c r="N4028">
        <v>1519</v>
      </c>
      <c r="O4028">
        <v>1</v>
      </c>
    </row>
    <row r="4029" spans="1:15" hidden="1" x14ac:dyDescent="0.3">
      <c r="A4029" t="s">
        <v>15336</v>
      </c>
      <c r="B4029" t="s">
        <v>15337</v>
      </c>
      <c r="C4029" s="1" t="str">
        <f t="shared" si="642"/>
        <v>21:0458</v>
      </c>
      <c r="D4029" s="1" t="str">
        <f t="shared" si="649"/>
        <v>21:0150</v>
      </c>
      <c r="E4029" t="s">
        <v>15323</v>
      </c>
      <c r="F4029" t="s">
        <v>15338</v>
      </c>
      <c r="H4029">
        <v>55.889227200000001</v>
      </c>
      <c r="I4029">
        <v>-128.67255850000001</v>
      </c>
      <c r="J4029" s="1" t="str">
        <f t="shared" si="650"/>
        <v>NGR bulk stream sediment</v>
      </c>
      <c r="K4029" s="1" t="str">
        <f t="shared" si="651"/>
        <v>&lt;177 micron (NGR)</v>
      </c>
      <c r="L4029">
        <v>79</v>
      </c>
      <c r="M4029" t="s">
        <v>733</v>
      </c>
      <c r="N4029">
        <v>1520</v>
      </c>
      <c r="O4029">
        <v>1</v>
      </c>
    </row>
    <row r="4030" spans="1:15" hidden="1" x14ac:dyDescent="0.3">
      <c r="A4030" t="s">
        <v>15339</v>
      </c>
      <c r="B4030" t="s">
        <v>15340</v>
      </c>
      <c r="C4030" s="1" t="str">
        <f t="shared" si="642"/>
        <v>21:0458</v>
      </c>
      <c r="D4030" s="1" t="str">
        <f t="shared" si="649"/>
        <v>21:0150</v>
      </c>
      <c r="E4030" t="s">
        <v>15341</v>
      </c>
      <c r="F4030" t="s">
        <v>15342</v>
      </c>
      <c r="H4030">
        <v>55.875117199999998</v>
      </c>
      <c r="I4030">
        <v>-128.6515966</v>
      </c>
      <c r="J4030" s="1" t="str">
        <f t="shared" si="650"/>
        <v>NGR bulk stream sediment</v>
      </c>
      <c r="K4030" s="1" t="str">
        <f t="shared" si="651"/>
        <v>&lt;177 micron (NGR)</v>
      </c>
      <c r="L4030">
        <v>79</v>
      </c>
      <c r="M4030" t="s">
        <v>48</v>
      </c>
      <c r="N4030">
        <v>1521</v>
      </c>
      <c r="O4030">
        <v>1</v>
      </c>
    </row>
    <row r="4031" spans="1:15" hidden="1" x14ac:dyDescent="0.3">
      <c r="A4031" t="s">
        <v>15343</v>
      </c>
      <c r="B4031" t="s">
        <v>15344</v>
      </c>
      <c r="C4031" s="1" t="str">
        <f t="shared" si="642"/>
        <v>21:0458</v>
      </c>
      <c r="D4031" s="1" t="str">
        <f t="shared" si="649"/>
        <v>21:0150</v>
      </c>
      <c r="E4031" t="s">
        <v>15345</v>
      </c>
      <c r="F4031" t="s">
        <v>15346</v>
      </c>
      <c r="H4031">
        <v>55.951124299999996</v>
      </c>
      <c r="I4031">
        <v>-128.51071450000001</v>
      </c>
      <c r="J4031" s="1" t="str">
        <f t="shared" si="650"/>
        <v>NGR bulk stream sediment</v>
      </c>
      <c r="K4031" s="1" t="str">
        <f t="shared" si="651"/>
        <v>&lt;177 micron (NGR)</v>
      </c>
      <c r="L4031">
        <v>79</v>
      </c>
      <c r="M4031" t="s">
        <v>53</v>
      </c>
      <c r="N4031">
        <v>1522</v>
      </c>
      <c r="O4031">
        <v>1</v>
      </c>
    </row>
    <row r="4032" spans="1:15" hidden="1" x14ac:dyDescent="0.3">
      <c r="A4032" t="s">
        <v>15347</v>
      </c>
      <c r="B4032" t="s">
        <v>15348</v>
      </c>
      <c r="C4032" s="1" t="str">
        <f t="shared" si="642"/>
        <v>21:0458</v>
      </c>
      <c r="D4032" s="1" t="str">
        <f>HYPERLINK("https://geochem.nrcan.gc.ca/cdogs/content/svy/svy_e.htm", "")</f>
        <v/>
      </c>
      <c r="G4032" s="1" t="str">
        <f>HYPERLINK("https://geochem.nrcan.gc.ca/cdogs/content/cr_/cr_00119_e.htm", "119")</f>
        <v>119</v>
      </c>
      <c r="J4032" t="s">
        <v>31</v>
      </c>
      <c r="K4032" t="s">
        <v>32</v>
      </c>
      <c r="L4032">
        <v>79</v>
      </c>
      <c r="M4032" t="s">
        <v>33</v>
      </c>
      <c r="N4032">
        <v>1523</v>
      </c>
      <c r="O4032">
        <v>2</v>
      </c>
    </row>
    <row r="4033" spans="1:15" hidden="1" x14ac:dyDescent="0.3">
      <c r="A4033" t="s">
        <v>15349</v>
      </c>
      <c r="B4033" t="s">
        <v>15350</v>
      </c>
      <c r="C4033" s="1" t="str">
        <f t="shared" si="642"/>
        <v>21:0458</v>
      </c>
      <c r="D4033" s="1" t="str">
        <f t="shared" ref="D4033:D4062" si="652">HYPERLINK("https://geochem.nrcan.gc.ca/cdogs/content/svy/svy210150_e.htm", "21:0150")</f>
        <v>21:0150</v>
      </c>
      <c r="E4033" t="s">
        <v>15351</v>
      </c>
      <c r="F4033" t="s">
        <v>15352</v>
      </c>
      <c r="H4033">
        <v>55.940897100000001</v>
      </c>
      <c r="I4033">
        <v>-128.533434</v>
      </c>
      <c r="J4033" s="1" t="str">
        <f t="shared" ref="J4033:J4062" si="653">HYPERLINK("https://geochem.nrcan.gc.ca/cdogs/content/kwd/kwd020030_e.htm", "NGR bulk stream sediment")</f>
        <v>NGR bulk stream sediment</v>
      </c>
      <c r="K4033" s="1" t="str">
        <f t="shared" ref="K4033:K4062" si="654">HYPERLINK("https://geochem.nrcan.gc.ca/cdogs/content/kwd/kwd080006_e.htm", "&lt;177 micron (NGR)")</f>
        <v>&lt;177 micron (NGR)</v>
      </c>
      <c r="L4033">
        <v>79</v>
      </c>
      <c r="M4033" t="s">
        <v>58</v>
      </c>
      <c r="N4033">
        <v>1524</v>
      </c>
      <c r="O4033">
        <v>1</v>
      </c>
    </row>
    <row r="4034" spans="1:15" hidden="1" x14ac:dyDescent="0.3">
      <c r="A4034" t="s">
        <v>15353</v>
      </c>
      <c r="B4034" t="s">
        <v>15354</v>
      </c>
      <c r="C4034" s="1" t="str">
        <f t="shared" si="642"/>
        <v>21:0458</v>
      </c>
      <c r="D4034" s="1" t="str">
        <f t="shared" si="652"/>
        <v>21:0150</v>
      </c>
      <c r="E4034" t="s">
        <v>15355</v>
      </c>
      <c r="F4034" t="s">
        <v>15356</v>
      </c>
      <c r="H4034">
        <v>55.919786600000002</v>
      </c>
      <c r="I4034">
        <v>-128.5047185</v>
      </c>
      <c r="J4034" s="1" t="str">
        <f t="shared" si="653"/>
        <v>NGR bulk stream sediment</v>
      </c>
      <c r="K4034" s="1" t="str">
        <f t="shared" si="654"/>
        <v>&lt;177 micron (NGR)</v>
      </c>
      <c r="L4034">
        <v>79</v>
      </c>
      <c r="M4034" t="s">
        <v>63</v>
      </c>
      <c r="N4034">
        <v>1525</v>
      </c>
      <c r="O4034">
        <v>1</v>
      </c>
    </row>
    <row r="4035" spans="1:15" hidden="1" x14ac:dyDescent="0.3">
      <c r="A4035" t="s">
        <v>15357</v>
      </c>
      <c r="B4035" t="s">
        <v>15358</v>
      </c>
      <c r="C4035" s="1" t="str">
        <f t="shared" si="642"/>
        <v>21:0458</v>
      </c>
      <c r="D4035" s="1" t="str">
        <f t="shared" si="652"/>
        <v>21:0150</v>
      </c>
      <c r="E4035" t="s">
        <v>15359</v>
      </c>
      <c r="F4035" t="s">
        <v>15360</v>
      </c>
      <c r="H4035">
        <v>55.922005499999997</v>
      </c>
      <c r="I4035">
        <v>-128.50014519999999</v>
      </c>
      <c r="J4035" s="1" t="str">
        <f t="shared" si="653"/>
        <v>NGR bulk stream sediment</v>
      </c>
      <c r="K4035" s="1" t="str">
        <f t="shared" si="654"/>
        <v>&lt;177 micron (NGR)</v>
      </c>
      <c r="L4035">
        <v>79</v>
      </c>
      <c r="M4035" t="s">
        <v>68</v>
      </c>
      <c r="N4035">
        <v>1526</v>
      </c>
      <c r="O4035">
        <v>1</v>
      </c>
    </row>
    <row r="4036" spans="1:15" hidden="1" x14ac:dyDescent="0.3">
      <c r="A4036" t="s">
        <v>15361</v>
      </c>
      <c r="B4036" t="s">
        <v>15362</v>
      </c>
      <c r="C4036" s="1" t="str">
        <f t="shared" si="642"/>
        <v>21:0458</v>
      </c>
      <c r="D4036" s="1" t="str">
        <f t="shared" si="652"/>
        <v>21:0150</v>
      </c>
      <c r="E4036" t="s">
        <v>15363</v>
      </c>
      <c r="F4036" t="s">
        <v>15364</v>
      </c>
      <c r="H4036">
        <v>55.9057922</v>
      </c>
      <c r="I4036">
        <v>-128.52186900000001</v>
      </c>
      <c r="J4036" s="1" t="str">
        <f t="shared" si="653"/>
        <v>NGR bulk stream sediment</v>
      </c>
      <c r="K4036" s="1" t="str">
        <f t="shared" si="654"/>
        <v>&lt;177 micron (NGR)</v>
      </c>
      <c r="L4036">
        <v>79</v>
      </c>
      <c r="M4036" t="s">
        <v>77</v>
      </c>
      <c r="N4036">
        <v>1527</v>
      </c>
      <c r="O4036">
        <v>1</v>
      </c>
    </row>
    <row r="4037" spans="1:15" hidden="1" x14ac:dyDescent="0.3">
      <c r="A4037" t="s">
        <v>15365</v>
      </c>
      <c r="B4037" t="s">
        <v>15366</v>
      </c>
      <c r="C4037" s="1" t="str">
        <f t="shared" si="642"/>
        <v>21:0458</v>
      </c>
      <c r="D4037" s="1" t="str">
        <f t="shared" si="652"/>
        <v>21:0150</v>
      </c>
      <c r="E4037" t="s">
        <v>15367</v>
      </c>
      <c r="F4037" t="s">
        <v>15368</v>
      </c>
      <c r="H4037">
        <v>55.881596199999997</v>
      </c>
      <c r="I4037">
        <v>-128.52234089999999</v>
      </c>
      <c r="J4037" s="1" t="str">
        <f t="shared" si="653"/>
        <v>NGR bulk stream sediment</v>
      </c>
      <c r="K4037" s="1" t="str">
        <f t="shared" si="654"/>
        <v>&lt;177 micron (NGR)</v>
      </c>
      <c r="L4037">
        <v>79</v>
      </c>
      <c r="M4037" t="s">
        <v>82</v>
      </c>
      <c r="N4037">
        <v>1528</v>
      </c>
      <c r="O4037">
        <v>1</v>
      </c>
    </row>
    <row r="4038" spans="1:15" hidden="1" x14ac:dyDescent="0.3">
      <c r="A4038" t="s">
        <v>15369</v>
      </c>
      <c r="B4038" t="s">
        <v>15370</v>
      </c>
      <c r="C4038" s="1" t="str">
        <f t="shared" si="642"/>
        <v>21:0458</v>
      </c>
      <c r="D4038" s="1" t="str">
        <f t="shared" si="652"/>
        <v>21:0150</v>
      </c>
      <c r="E4038" t="s">
        <v>15371</v>
      </c>
      <c r="F4038" t="s">
        <v>15372</v>
      </c>
      <c r="H4038">
        <v>55.862167700000001</v>
      </c>
      <c r="I4038">
        <v>-128.5336202</v>
      </c>
      <c r="J4038" s="1" t="str">
        <f t="shared" si="653"/>
        <v>NGR bulk stream sediment</v>
      </c>
      <c r="K4038" s="1" t="str">
        <f t="shared" si="654"/>
        <v>&lt;177 micron (NGR)</v>
      </c>
      <c r="L4038">
        <v>79</v>
      </c>
      <c r="M4038" t="s">
        <v>87</v>
      </c>
      <c r="N4038">
        <v>1529</v>
      </c>
      <c r="O4038">
        <v>1</v>
      </c>
    </row>
    <row r="4039" spans="1:15" hidden="1" x14ac:dyDescent="0.3">
      <c r="A4039" t="s">
        <v>15373</v>
      </c>
      <c r="B4039" t="s">
        <v>15374</v>
      </c>
      <c r="C4039" s="1" t="str">
        <f t="shared" si="642"/>
        <v>21:0458</v>
      </c>
      <c r="D4039" s="1" t="str">
        <f t="shared" si="652"/>
        <v>21:0150</v>
      </c>
      <c r="E4039" t="s">
        <v>15375</v>
      </c>
      <c r="F4039" t="s">
        <v>15376</v>
      </c>
      <c r="H4039">
        <v>55.867632700000001</v>
      </c>
      <c r="I4039">
        <v>-128.5269864</v>
      </c>
      <c r="J4039" s="1" t="str">
        <f t="shared" si="653"/>
        <v>NGR bulk stream sediment</v>
      </c>
      <c r="K4039" s="1" t="str">
        <f t="shared" si="654"/>
        <v>&lt;177 micron (NGR)</v>
      </c>
      <c r="L4039">
        <v>79</v>
      </c>
      <c r="M4039" t="s">
        <v>92</v>
      </c>
      <c r="N4039">
        <v>1530</v>
      </c>
      <c r="O4039">
        <v>1</v>
      </c>
    </row>
    <row r="4040" spans="1:15" hidden="1" x14ac:dyDescent="0.3">
      <c r="A4040" t="s">
        <v>15377</v>
      </c>
      <c r="B4040" t="s">
        <v>15378</v>
      </c>
      <c r="C4040" s="1" t="str">
        <f t="shared" si="642"/>
        <v>21:0458</v>
      </c>
      <c r="D4040" s="1" t="str">
        <f t="shared" si="652"/>
        <v>21:0150</v>
      </c>
      <c r="E4040" t="s">
        <v>15379</v>
      </c>
      <c r="F4040" t="s">
        <v>15380</v>
      </c>
      <c r="H4040">
        <v>55.873583199999999</v>
      </c>
      <c r="I4040">
        <v>-128.5394302</v>
      </c>
      <c r="J4040" s="1" t="str">
        <f t="shared" si="653"/>
        <v>NGR bulk stream sediment</v>
      </c>
      <c r="K4040" s="1" t="str">
        <f t="shared" si="654"/>
        <v>&lt;177 micron (NGR)</v>
      </c>
      <c r="L4040">
        <v>79</v>
      </c>
      <c r="M4040" t="s">
        <v>97</v>
      </c>
      <c r="N4040">
        <v>1531</v>
      </c>
      <c r="O4040">
        <v>1</v>
      </c>
    </row>
    <row r="4041" spans="1:15" hidden="1" x14ac:dyDescent="0.3">
      <c r="A4041" t="s">
        <v>15381</v>
      </c>
      <c r="B4041" t="s">
        <v>15382</v>
      </c>
      <c r="C4041" s="1" t="str">
        <f t="shared" si="642"/>
        <v>21:0458</v>
      </c>
      <c r="D4041" s="1" t="str">
        <f t="shared" si="652"/>
        <v>21:0150</v>
      </c>
      <c r="E4041" t="s">
        <v>15383</v>
      </c>
      <c r="F4041" t="s">
        <v>15384</v>
      </c>
      <c r="H4041">
        <v>55.874663300000002</v>
      </c>
      <c r="I4041">
        <v>-128.56985270000001</v>
      </c>
      <c r="J4041" s="1" t="str">
        <f t="shared" si="653"/>
        <v>NGR bulk stream sediment</v>
      </c>
      <c r="K4041" s="1" t="str">
        <f t="shared" si="654"/>
        <v>&lt;177 micron (NGR)</v>
      </c>
      <c r="L4041">
        <v>79</v>
      </c>
      <c r="M4041" t="s">
        <v>102</v>
      </c>
      <c r="N4041">
        <v>1532</v>
      </c>
      <c r="O4041">
        <v>1</v>
      </c>
    </row>
    <row r="4042" spans="1:15" hidden="1" x14ac:dyDescent="0.3">
      <c r="A4042" t="s">
        <v>15385</v>
      </c>
      <c r="B4042" t="s">
        <v>15386</v>
      </c>
      <c r="C4042" s="1" t="str">
        <f t="shared" si="642"/>
        <v>21:0458</v>
      </c>
      <c r="D4042" s="1" t="str">
        <f t="shared" si="652"/>
        <v>21:0150</v>
      </c>
      <c r="E4042" t="s">
        <v>15387</v>
      </c>
      <c r="F4042" t="s">
        <v>15388</v>
      </c>
      <c r="H4042">
        <v>55.877639000000002</v>
      </c>
      <c r="I4042">
        <v>-128.9613631</v>
      </c>
      <c r="J4042" s="1" t="str">
        <f t="shared" si="653"/>
        <v>NGR bulk stream sediment</v>
      </c>
      <c r="K4042" s="1" t="str">
        <f t="shared" si="654"/>
        <v>&lt;177 micron (NGR)</v>
      </c>
      <c r="L4042">
        <v>79</v>
      </c>
      <c r="M4042" t="s">
        <v>107</v>
      </c>
      <c r="N4042">
        <v>1533</v>
      </c>
      <c r="O4042">
        <v>0.5</v>
      </c>
    </row>
    <row r="4043" spans="1:15" hidden="1" x14ac:dyDescent="0.3">
      <c r="A4043" t="s">
        <v>15389</v>
      </c>
      <c r="B4043" t="s">
        <v>15390</v>
      </c>
      <c r="C4043" s="1" t="str">
        <f t="shared" si="642"/>
        <v>21:0458</v>
      </c>
      <c r="D4043" s="1" t="str">
        <f t="shared" si="652"/>
        <v>21:0150</v>
      </c>
      <c r="E4043" t="s">
        <v>15391</v>
      </c>
      <c r="F4043" t="s">
        <v>15392</v>
      </c>
      <c r="H4043">
        <v>55.888801000000001</v>
      </c>
      <c r="I4043">
        <v>-128.88724479999999</v>
      </c>
      <c r="J4043" s="1" t="str">
        <f t="shared" si="653"/>
        <v>NGR bulk stream sediment</v>
      </c>
      <c r="K4043" s="1" t="str">
        <f t="shared" si="654"/>
        <v>&lt;177 micron (NGR)</v>
      </c>
      <c r="L4043">
        <v>79</v>
      </c>
      <c r="M4043" t="s">
        <v>112</v>
      </c>
      <c r="N4043">
        <v>1534</v>
      </c>
      <c r="O4043">
        <v>0.5</v>
      </c>
    </row>
    <row r="4044" spans="1:15" hidden="1" x14ac:dyDescent="0.3">
      <c r="A4044" t="s">
        <v>15393</v>
      </c>
      <c r="B4044" t="s">
        <v>15394</v>
      </c>
      <c r="C4044" s="1" t="str">
        <f t="shared" si="642"/>
        <v>21:0458</v>
      </c>
      <c r="D4044" s="1" t="str">
        <f t="shared" si="652"/>
        <v>21:0150</v>
      </c>
      <c r="E4044" t="s">
        <v>15395</v>
      </c>
      <c r="F4044" t="s">
        <v>15396</v>
      </c>
      <c r="H4044">
        <v>55.8730245</v>
      </c>
      <c r="I4044">
        <v>-128.86031349999999</v>
      </c>
      <c r="J4044" s="1" t="str">
        <f t="shared" si="653"/>
        <v>NGR bulk stream sediment</v>
      </c>
      <c r="K4044" s="1" t="str">
        <f t="shared" si="654"/>
        <v>&lt;177 micron (NGR)</v>
      </c>
      <c r="L4044">
        <v>79</v>
      </c>
      <c r="M4044" t="s">
        <v>800</v>
      </c>
      <c r="N4044">
        <v>1535</v>
      </c>
      <c r="O4044">
        <v>0.5</v>
      </c>
    </row>
    <row r="4045" spans="1:15" hidden="1" x14ac:dyDescent="0.3">
      <c r="A4045" t="s">
        <v>15397</v>
      </c>
      <c r="B4045" t="s">
        <v>15398</v>
      </c>
      <c r="C4045" s="1" t="str">
        <f t="shared" si="642"/>
        <v>21:0458</v>
      </c>
      <c r="D4045" s="1" t="str">
        <f t="shared" si="652"/>
        <v>21:0150</v>
      </c>
      <c r="E4045" t="s">
        <v>15399</v>
      </c>
      <c r="F4045" t="s">
        <v>15400</v>
      </c>
      <c r="H4045">
        <v>55.753472799999997</v>
      </c>
      <c r="I4045">
        <v>-128.7616835</v>
      </c>
      <c r="J4045" s="1" t="str">
        <f t="shared" si="653"/>
        <v>NGR bulk stream sediment</v>
      </c>
      <c r="K4045" s="1" t="str">
        <f t="shared" si="654"/>
        <v>&lt;177 micron (NGR)</v>
      </c>
      <c r="L4045">
        <v>80</v>
      </c>
      <c r="M4045" t="s">
        <v>19</v>
      </c>
      <c r="N4045">
        <v>1536</v>
      </c>
      <c r="O4045">
        <v>1</v>
      </c>
    </row>
    <row r="4046" spans="1:15" hidden="1" x14ac:dyDescent="0.3">
      <c r="A4046" t="s">
        <v>15401</v>
      </c>
      <c r="B4046" t="s">
        <v>15402</v>
      </c>
      <c r="C4046" s="1" t="str">
        <f t="shared" ref="C4046:C4109" si="655">HYPERLINK("https://geochem.nrcan.gc.ca/cdogs/content/bdl/bdl210458_e.htm", "21:0458")</f>
        <v>21:0458</v>
      </c>
      <c r="D4046" s="1" t="str">
        <f t="shared" si="652"/>
        <v>21:0150</v>
      </c>
      <c r="E4046" t="s">
        <v>15403</v>
      </c>
      <c r="F4046" t="s">
        <v>15404</v>
      </c>
      <c r="H4046">
        <v>55.885247399999997</v>
      </c>
      <c r="I4046">
        <v>-128.832245</v>
      </c>
      <c r="J4046" s="1" t="str">
        <f t="shared" si="653"/>
        <v>NGR bulk stream sediment</v>
      </c>
      <c r="K4046" s="1" t="str">
        <f t="shared" si="654"/>
        <v>&lt;177 micron (NGR)</v>
      </c>
      <c r="L4046">
        <v>80</v>
      </c>
      <c r="M4046" t="s">
        <v>38</v>
      </c>
      <c r="N4046">
        <v>1537</v>
      </c>
      <c r="O4046">
        <v>1</v>
      </c>
    </row>
    <row r="4047" spans="1:15" hidden="1" x14ac:dyDescent="0.3">
      <c r="A4047" t="s">
        <v>15405</v>
      </c>
      <c r="B4047" t="s">
        <v>15406</v>
      </c>
      <c r="C4047" s="1" t="str">
        <f t="shared" si="655"/>
        <v>21:0458</v>
      </c>
      <c r="D4047" s="1" t="str">
        <f t="shared" si="652"/>
        <v>21:0150</v>
      </c>
      <c r="E4047" t="s">
        <v>15407</v>
      </c>
      <c r="F4047" t="s">
        <v>15408</v>
      </c>
      <c r="H4047">
        <v>55.875797900000002</v>
      </c>
      <c r="I4047">
        <v>-128.78649630000001</v>
      </c>
      <c r="J4047" s="1" t="str">
        <f t="shared" si="653"/>
        <v>NGR bulk stream sediment</v>
      </c>
      <c r="K4047" s="1" t="str">
        <f t="shared" si="654"/>
        <v>&lt;177 micron (NGR)</v>
      </c>
      <c r="L4047">
        <v>80</v>
      </c>
      <c r="M4047" t="s">
        <v>24</v>
      </c>
      <c r="N4047">
        <v>1538</v>
      </c>
      <c r="O4047">
        <v>1</v>
      </c>
    </row>
    <row r="4048" spans="1:15" hidden="1" x14ac:dyDescent="0.3">
      <c r="A4048" t="s">
        <v>15409</v>
      </c>
      <c r="B4048" t="s">
        <v>15410</v>
      </c>
      <c r="C4048" s="1" t="str">
        <f t="shared" si="655"/>
        <v>21:0458</v>
      </c>
      <c r="D4048" s="1" t="str">
        <f t="shared" si="652"/>
        <v>21:0150</v>
      </c>
      <c r="E4048" t="s">
        <v>15407</v>
      </c>
      <c r="F4048" t="s">
        <v>15411</v>
      </c>
      <c r="H4048">
        <v>55.875797900000002</v>
      </c>
      <c r="I4048">
        <v>-128.78649630000001</v>
      </c>
      <c r="J4048" s="1" t="str">
        <f t="shared" si="653"/>
        <v>NGR bulk stream sediment</v>
      </c>
      <c r="K4048" s="1" t="str">
        <f t="shared" si="654"/>
        <v>&lt;177 micron (NGR)</v>
      </c>
      <c r="L4048">
        <v>80</v>
      </c>
      <c r="M4048" t="s">
        <v>28</v>
      </c>
      <c r="N4048">
        <v>1539</v>
      </c>
      <c r="O4048">
        <v>1</v>
      </c>
    </row>
    <row r="4049" spans="1:15" hidden="1" x14ac:dyDescent="0.3">
      <c r="A4049" t="s">
        <v>15412</v>
      </c>
      <c r="B4049" t="s">
        <v>15413</v>
      </c>
      <c r="C4049" s="1" t="str">
        <f t="shared" si="655"/>
        <v>21:0458</v>
      </c>
      <c r="D4049" s="1" t="str">
        <f t="shared" si="652"/>
        <v>21:0150</v>
      </c>
      <c r="E4049" t="s">
        <v>15414</v>
      </c>
      <c r="F4049" t="s">
        <v>15415</v>
      </c>
      <c r="H4049">
        <v>55.824327500000003</v>
      </c>
      <c r="I4049">
        <v>-128.80712700000001</v>
      </c>
      <c r="J4049" s="1" t="str">
        <f t="shared" si="653"/>
        <v>NGR bulk stream sediment</v>
      </c>
      <c r="K4049" s="1" t="str">
        <f t="shared" si="654"/>
        <v>&lt;177 micron (NGR)</v>
      </c>
      <c r="L4049">
        <v>80</v>
      </c>
      <c r="M4049" t="s">
        <v>43</v>
      </c>
      <c r="N4049">
        <v>1540</v>
      </c>
      <c r="O4049">
        <v>2</v>
      </c>
    </row>
    <row r="4050" spans="1:15" hidden="1" x14ac:dyDescent="0.3">
      <c r="A4050" t="s">
        <v>15416</v>
      </c>
      <c r="B4050" t="s">
        <v>15417</v>
      </c>
      <c r="C4050" s="1" t="str">
        <f t="shared" si="655"/>
        <v>21:0458</v>
      </c>
      <c r="D4050" s="1" t="str">
        <f t="shared" si="652"/>
        <v>21:0150</v>
      </c>
      <c r="E4050" t="s">
        <v>15418</v>
      </c>
      <c r="F4050" t="s">
        <v>15419</v>
      </c>
      <c r="H4050">
        <v>55.787179500000001</v>
      </c>
      <c r="I4050">
        <v>-128.82359070000001</v>
      </c>
      <c r="J4050" s="1" t="str">
        <f t="shared" si="653"/>
        <v>NGR bulk stream sediment</v>
      </c>
      <c r="K4050" s="1" t="str">
        <f t="shared" si="654"/>
        <v>&lt;177 micron (NGR)</v>
      </c>
      <c r="L4050">
        <v>80</v>
      </c>
      <c r="M4050" t="s">
        <v>48</v>
      </c>
      <c r="N4050">
        <v>1541</v>
      </c>
      <c r="O4050">
        <v>1</v>
      </c>
    </row>
    <row r="4051" spans="1:15" hidden="1" x14ac:dyDescent="0.3">
      <c r="A4051" t="s">
        <v>15420</v>
      </c>
      <c r="B4051" t="s">
        <v>15421</v>
      </c>
      <c r="C4051" s="1" t="str">
        <f t="shared" si="655"/>
        <v>21:0458</v>
      </c>
      <c r="D4051" s="1" t="str">
        <f t="shared" si="652"/>
        <v>21:0150</v>
      </c>
      <c r="E4051" t="s">
        <v>15422</v>
      </c>
      <c r="F4051" t="s">
        <v>15423</v>
      </c>
      <c r="H4051">
        <v>55.7829616</v>
      </c>
      <c r="I4051">
        <v>-128.82086709999999</v>
      </c>
      <c r="J4051" s="1" t="str">
        <f t="shared" si="653"/>
        <v>NGR bulk stream sediment</v>
      </c>
      <c r="K4051" s="1" t="str">
        <f t="shared" si="654"/>
        <v>&lt;177 micron (NGR)</v>
      </c>
      <c r="L4051">
        <v>80</v>
      </c>
      <c r="M4051" t="s">
        <v>53</v>
      </c>
      <c r="N4051">
        <v>1542</v>
      </c>
      <c r="O4051">
        <v>1</v>
      </c>
    </row>
    <row r="4052" spans="1:15" hidden="1" x14ac:dyDescent="0.3">
      <c r="A4052" t="s">
        <v>15424</v>
      </c>
      <c r="B4052" t="s">
        <v>15425</v>
      </c>
      <c r="C4052" s="1" t="str">
        <f t="shared" si="655"/>
        <v>21:0458</v>
      </c>
      <c r="D4052" s="1" t="str">
        <f t="shared" si="652"/>
        <v>21:0150</v>
      </c>
      <c r="E4052" t="s">
        <v>15426</v>
      </c>
      <c r="F4052" t="s">
        <v>15427</v>
      </c>
      <c r="H4052">
        <v>55.802241899999999</v>
      </c>
      <c r="I4052">
        <v>-128.81318580000001</v>
      </c>
      <c r="J4052" s="1" t="str">
        <f t="shared" si="653"/>
        <v>NGR bulk stream sediment</v>
      </c>
      <c r="K4052" s="1" t="str">
        <f t="shared" si="654"/>
        <v>&lt;177 micron (NGR)</v>
      </c>
      <c r="L4052">
        <v>80</v>
      </c>
      <c r="M4052" t="s">
        <v>58</v>
      </c>
      <c r="N4052">
        <v>1543</v>
      </c>
      <c r="O4052">
        <v>1</v>
      </c>
    </row>
    <row r="4053" spans="1:15" hidden="1" x14ac:dyDescent="0.3">
      <c r="A4053" t="s">
        <v>15428</v>
      </c>
      <c r="B4053" t="s">
        <v>15429</v>
      </c>
      <c r="C4053" s="1" t="str">
        <f t="shared" si="655"/>
        <v>21:0458</v>
      </c>
      <c r="D4053" s="1" t="str">
        <f t="shared" si="652"/>
        <v>21:0150</v>
      </c>
      <c r="E4053" t="s">
        <v>15430</v>
      </c>
      <c r="F4053" t="s">
        <v>15431</v>
      </c>
      <c r="H4053">
        <v>55.799001599999997</v>
      </c>
      <c r="I4053">
        <v>-128.79780819999999</v>
      </c>
      <c r="J4053" s="1" t="str">
        <f t="shared" si="653"/>
        <v>NGR bulk stream sediment</v>
      </c>
      <c r="K4053" s="1" t="str">
        <f t="shared" si="654"/>
        <v>&lt;177 micron (NGR)</v>
      </c>
      <c r="L4053">
        <v>80</v>
      </c>
      <c r="M4053" t="s">
        <v>63</v>
      </c>
      <c r="N4053">
        <v>1544</v>
      </c>
      <c r="O4053">
        <v>1</v>
      </c>
    </row>
    <row r="4054" spans="1:15" hidden="1" x14ac:dyDescent="0.3">
      <c r="A4054" t="s">
        <v>15432</v>
      </c>
      <c r="B4054" t="s">
        <v>15433</v>
      </c>
      <c r="C4054" s="1" t="str">
        <f t="shared" si="655"/>
        <v>21:0458</v>
      </c>
      <c r="D4054" s="1" t="str">
        <f t="shared" si="652"/>
        <v>21:0150</v>
      </c>
      <c r="E4054" t="s">
        <v>15434</v>
      </c>
      <c r="F4054" t="s">
        <v>15435</v>
      </c>
      <c r="H4054">
        <v>55.798257399999997</v>
      </c>
      <c r="I4054">
        <v>-128.79325</v>
      </c>
      <c r="J4054" s="1" t="str">
        <f t="shared" si="653"/>
        <v>NGR bulk stream sediment</v>
      </c>
      <c r="K4054" s="1" t="str">
        <f t="shared" si="654"/>
        <v>&lt;177 micron (NGR)</v>
      </c>
      <c r="L4054">
        <v>80</v>
      </c>
      <c r="M4054" t="s">
        <v>68</v>
      </c>
      <c r="N4054">
        <v>1545</v>
      </c>
      <c r="O4054">
        <v>1</v>
      </c>
    </row>
    <row r="4055" spans="1:15" hidden="1" x14ac:dyDescent="0.3">
      <c r="A4055" t="s">
        <v>15436</v>
      </c>
      <c r="B4055" t="s">
        <v>15437</v>
      </c>
      <c r="C4055" s="1" t="str">
        <f t="shared" si="655"/>
        <v>21:0458</v>
      </c>
      <c r="D4055" s="1" t="str">
        <f t="shared" si="652"/>
        <v>21:0150</v>
      </c>
      <c r="E4055" t="s">
        <v>15438</v>
      </c>
      <c r="F4055" t="s">
        <v>15439</v>
      </c>
      <c r="H4055">
        <v>55.803625500000003</v>
      </c>
      <c r="I4055">
        <v>-128.77452460000001</v>
      </c>
      <c r="J4055" s="1" t="str">
        <f t="shared" si="653"/>
        <v>NGR bulk stream sediment</v>
      </c>
      <c r="K4055" s="1" t="str">
        <f t="shared" si="654"/>
        <v>&lt;177 micron (NGR)</v>
      </c>
      <c r="L4055">
        <v>80</v>
      </c>
      <c r="M4055" t="s">
        <v>77</v>
      </c>
      <c r="N4055">
        <v>1546</v>
      </c>
      <c r="O4055">
        <v>2</v>
      </c>
    </row>
    <row r="4056" spans="1:15" hidden="1" x14ac:dyDescent="0.3">
      <c r="A4056" t="s">
        <v>15440</v>
      </c>
      <c r="B4056" t="s">
        <v>15441</v>
      </c>
      <c r="C4056" s="1" t="str">
        <f t="shared" si="655"/>
        <v>21:0458</v>
      </c>
      <c r="D4056" s="1" t="str">
        <f t="shared" si="652"/>
        <v>21:0150</v>
      </c>
      <c r="E4056" t="s">
        <v>15442</v>
      </c>
      <c r="F4056" t="s">
        <v>15443</v>
      </c>
      <c r="H4056">
        <v>55.7843369</v>
      </c>
      <c r="I4056">
        <v>-128.74760789999999</v>
      </c>
      <c r="J4056" s="1" t="str">
        <f t="shared" si="653"/>
        <v>NGR bulk stream sediment</v>
      </c>
      <c r="K4056" s="1" t="str">
        <f t="shared" si="654"/>
        <v>&lt;177 micron (NGR)</v>
      </c>
      <c r="L4056">
        <v>80</v>
      </c>
      <c r="M4056" t="s">
        <v>82</v>
      </c>
      <c r="N4056">
        <v>1547</v>
      </c>
      <c r="O4056">
        <v>1</v>
      </c>
    </row>
    <row r="4057" spans="1:15" hidden="1" x14ac:dyDescent="0.3">
      <c r="A4057" t="s">
        <v>15444</v>
      </c>
      <c r="B4057" t="s">
        <v>15445</v>
      </c>
      <c r="C4057" s="1" t="str">
        <f t="shared" si="655"/>
        <v>21:0458</v>
      </c>
      <c r="D4057" s="1" t="str">
        <f t="shared" si="652"/>
        <v>21:0150</v>
      </c>
      <c r="E4057" t="s">
        <v>15399</v>
      </c>
      <c r="F4057" t="s">
        <v>15446</v>
      </c>
      <c r="H4057">
        <v>55.753472799999997</v>
      </c>
      <c r="I4057">
        <v>-128.7616835</v>
      </c>
      <c r="J4057" s="1" t="str">
        <f t="shared" si="653"/>
        <v>NGR bulk stream sediment</v>
      </c>
      <c r="K4057" s="1" t="str">
        <f t="shared" si="654"/>
        <v>&lt;177 micron (NGR)</v>
      </c>
      <c r="L4057">
        <v>80</v>
      </c>
      <c r="M4057" t="s">
        <v>72</v>
      </c>
      <c r="N4057">
        <v>1548</v>
      </c>
      <c r="O4057">
        <v>1</v>
      </c>
    </row>
    <row r="4058" spans="1:15" hidden="1" x14ac:dyDescent="0.3">
      <c r="A4058" t="s">
        <v>15447</v>
      </c>
      <c r="B4058" t="s">
        <v>15448</v>
      </c>
      <c r="C4058" s="1" t="str">
        <f t="shared" si="655"/>
        <v>21:0458</v>
      </c>
      <c r="D4058" s="1" t="str">
        <f t="shared" si="652"/>
        <v>21:0150</v>
      </c>
      <c r="E4058" t="s">
        <v>15449</v>
      </c>
      <c r="F4058" t="s">
        <v>15450</v>
      </c>
      <c r="H4058">
        <v>55.755470099999997</v>
      </c>
      <c r="I4058">
        <v>-128.7446861</v>
      </c>
      <c r="J4058" s="1" t="str">
        <f t="shared" si="653"/>
        <v>NGR bulk stream sediment</v>
      </c>
      <c r="K4058" s="1" t="str">
        <f t="shared" si="654"/>
        <v>&lt;177 micron (NGR)</v>
      </c>
      <c r="L4058">
        <v>80</v>
      </c>
      <c r="M4058" t="s">
        <v>87</v>
      </c>
      <c r="N4058">
        <v>1549</v>
      </c>
      <c r="O4058">
        <v>1</v>
      </c>
    </row>
    <row r="4059" spans="1:15" hidden="1" x14ac:dyDescent="0.3">
      <c r="A4059" t="s">
        <v>15451</v>
      </c>
      <c r="B4059" t="s">
        <v>15452</v>
      </c>
      <c r="C4059" s="1" t="str">
        <f t="shared" si="655"/>
        <v>21:0458</v>
      </c>
      <c r="D4059" s="1" t="str">
        <f t="shared" si="652"/>
        <v>21:0150</v>
      </c>
      <c r="E4059" t="s">
        <v>15453</v>
      </c>
      <c r="F4059" t="s">
        <v>15454</v>
      </c>
      <c r="H4059">
        <v>55.757958500000001</v>
      </c>
      <c r="I4059">
        <v>-128.70008490000001</v>
      </c>
      <c r="J4059" s="1" t="str">
        <f t="shared" si="653"/>
        <v>NGR bulk stream sediment</v>
      </c>
      <c r="K4059" s="1" t="str">
        <f t="shared" si="654"/>
        <v>&lt;177 micron (NGR)</v>
      </c>
      <c r="L4059">
        <v>80</v>
      </c>
      <c r="M4059" t="s">
        <v>92</v>
      </c>
      <c r="N4059">
        <v>1550</v>
      </c>
      <c r="O4059">
        <v>1</v>
      </c>
    </row>
    <row r="4060" spans="1:15" hidden="1" x14ac:dyDescent="0.3">
      <c r="A4060" t="s">
        <v>15455</v>
      </c>
      <c r="B4060" t="s">
        <v>15456</v>
      </c>
      <c r="C4060" s="1" t="str">
        <f t="shared" si="655"/>
        <v>21:0458</v>
      </c>
      <c r="D4060" s="1" t="str">
        <f t="shared" si="652"/>
        <v>21:0150</v>
      </c>
      <c r="E4060" t="s">
        <v>15457</v>
      </c>
      <c r="F4060" t="s">
        <v>15458</v>
      </c>
      <c r="H4060">
        <v>55.741918099999999</v>
      </c>
      <c r="I4060">
        <v>-128.6881947</v>
      </c>
      <c r="J4060" s="1" t="str">
        <f t="shared" si="653"/>
        <v>NGR bulk stream sediment</v>
      </c>
      <c r="K4060" s="1" t="str">
        <f t="shared" si="654"/>
        <v>&lt;177 micron (NGR)</v>
      </c>
      <c r="L4060">
        <v>80</v>
      </c>
      <c r="M4060" t="s">
        <v>97</v>
      </c>
      <c r="N4060">
        <v>1551</v>
      </c>
      <c r="O4060">
        <v>1</v>
      </c>
    </row>
    <row r="4061" spans="1:15" hidden="1" x14ac:dyDescent="0.3">
      <c r="A4061" t="s">
        <v>15459</v>
      </c>
      <c r="B4061" t="s">
        <v>15460</v>
      </c>
      <c r="C4061" s="1" t="str">
        <f t="shared" si="655"/>
        <v>21:0458</v>
      </c>
      <c r="D4061" s="1" t="str">
        <f t="shared" si="652"/>
        <v>21:0150</v>
      </c>
      <c r="E4061" t="s">
        <v>15461</v>
      </c>
      <c r="F4061" t="s">
        <v>15462</v>
      </c>
      <c r="H4061">
        <v>55.7257295</v>
      </c>
      <c r="I4061">
        <v>-128.63577549999999</v>
      </c>
      <c r="J4061" s="1" t="str">
        <f t="shared" si="653"/>
        <v>NGR bulk stream sediment</v>
      </c>
      <c r="K4061" s="1" t="str">
        <f t="shared" si="654"/>
        <v>&lt;177 micron (NGR)</v>
      </c>
      <c r="L4061">
        <v>80</v>
      </c>
      <c r="M4061" t="s">
        <v>102</v>
      </c>
      <c r="N4061">
        <v>1552</v>
      </c>
      <c r="O4061">
        <v>2</v>
      </c>
    </row>
    <row r="4062" spans="1:15" hidden="1" x14ac:dyDescent="0.3">
      <c r="A4062" t="s">
        <v>15463</v>
      </c>
      <c r="B4062" t="s">
        <v>15464</v>
      </c>
      <c r="C4062" s="1" t="str">
        <f t="shared" si="655"/>
        <v>21:0458</v>
      </c>
      <c r="D4062" s="1" t="str">
        <f t="shared" si="652"/>
        <v>21:0150</v>
      </c>
      <c r="E4062" t="s">
        <v>15465</v>
      </c>
      <c r="F4062" t="s">
        <v>15466</v>
      </c>
      <c r="H4062">
        <v>55.713734500000001</v>
      </c>
      <c r="I4062">
        <v>-128.62066680000001</v>
      </c>
      <c r="J4062" s="1" t="str">
        <f t="shared" si="653"/>
        <v>NGR bulk stream sediment</v>
      </c>
      <c r="K4062" s="1" t="str">
        <f t="shared" si="654"/>
        <v>&lt;177 micron (NGR)</v>
      </c>
      <c r="L4062">
        <v>80</v>
      </c>
      <c r="M4062" t="s">
        <v>107</v>
      </c>
      <c r="N4062">
        <v>1553</v>
      </c>
      <c r="O4062">
        <v>1</v>
      </c>
    </row>
    <row r="4063" spans="1:15" hidden="1" x14ac:dyDescent="0.3">
      <c r="A4063" t="s">
        <v>15467</v>
      </c>
      <c r="B4063" t="s">
        <v>15468</v>
      </c>
      <c r="C4063" s="1" t="str">
        <f t="shared" si="655"/>
        <v>21:0458</v>
      </c>
      <c r="D4063" s="1" t="str">
        <f>HYPERLINK("https://geochem.nrcan.gc.ca/cdogs/content/svy/svy_e.htm", "")</f>
        <v/>
      </c>
      <c r="G4063" s="1" t="str">
        <f>HYPERLINK("https://geochem.nrcan.gc.ca/cdogs/content/cr_/cr_00119_e.htm", "119")</f>
        <v>119</v>
      </c>
      <c r="J4063" t="s">
        <v>31</v>
      </c>
      <c r="K4063" t="s">
        <v>32</v>
      </c>
      <c r="L4063">
        <v>80</v>
      </c>
      <c r="M4063" t="s">
        <v>33</v>
      </c>
      <c r="N4063">
        <v>1554</v>
      </c>
      <c r="O4063">
        <v>2</v>
      </c>
    </row>
    <row r="4064" spans="1:15" hidden="1" x14ac:dyDescent="0.3">
      <c r="A4064" t="s">
        <v>15469</v>
      </c>
      <c r="B4064" t="s">
        <v>15470</v>
      </c>
      <c r="C4064" s="1" t="str">
        <f t="shared" si="655"/>
        <v>21:0458</v>
      </c>
      <c r="D4064" s="1" t="str">
        <f t="shared" ref="D4064:D4070" si="656">HYPERLINK("https://geochem.nrcan.gc.ca/cdogs/content/svy/svy210150_e.htm", "21:0150")</f>
        <v>21:0150</v>
      </c>
      <c r="E4064" t="s">
        <v>15471</v>
      </c>
      <c r="F4064" t="s">
        <v>15472</v>
      </c>
      <c r="H4064">
        <v>55.740538399999998</v>
      </c>
      <c r="I4064">
        <v>-128.53596440000001</v>
      </c>
      <c r="J4064" s="1" t="str">
        <f t="shared" ref="J4064:J4070" si="657">HYPERLINK("https://geochem.nrcan.gc.ca/cdogs/content/kwd/kwd020030_e.htm", "NGR bulk stream sediment")</f>
        <v>NGR bulk stream sediment</v>
      </c>
      <c r="K4064" s="1" t="str">
        <f t="shared" ref="K4064:K4070" si="658">HYPERLINK("https://geochem.nrcan.gc.ca/cdogs/content/kwd/kwd080006_e.htm", "&lt;177 micron (NGR)")</f>
        <v>&lt;177 micron (NGR)</v>
      </c>
      <c r="L4064">
        <v>80</v>
      </c>
      <c r="M4064" t="s">
        <v>112</v>
      </c>
      <c r="N4064">
        <v>1555</v>
      </c>
      <c r="O4064">
        <v>1</v>
      </c>
    </row>
    <row r="4065" spans="1:15" hidden="1" x14ac:dyDescent="0.3">
      <c r="A4065" t="s">
        <v>15473</v>
      </c>
      <c r="B4065" t="s">
        <v>15474</v>
      </c>
      <c r="C4065" s="1" t="str">
        <f t="shared" si="655"/>
        <v>21:0458</v>
      </c>
      <c r="D4065" s="1" t="str">
        <f t="shared" si="656"/>
        <v>21:0150</v>
      </c>
      <c r="E4065" t="s">
        <v>15475</v>
      </c>
      <c r="F4065" t="s">
        <v>15476</v>
      </c>
      <c r="H4065">
        <v>55.845888500000001</v>
      </c>
      <c r="I4065">
        <v>-128.63628600000001</v>
      </c>
      <c r="J4065" s="1" t="str">
        <f t="shared" si="657"/>
        <v>NGR bulk stream sediment</v>
      </c>
      <c r="K4065" s="1" t="str">
        <f t="shared" si="658"/>
        <v>&lt;177 micron (NGR)</v>
      </c>
      <c r="L4065">
        <v>81</v>
      </c>
      <c r="M4065" t="s">
        <v>725</v>
      </c>
      <c r="N4065">
        <v>1556</v>
      </c>
      <c r="O4065">
        <v>1</v>
      </c>
    </row>
    <row r="4066" spans="1:15" hidden="1" x14ac:dyDescent="0.3">
      <c r="A4066" t="s">
        <v>15477</v>
      </c>
      <c r="B4066" t="s">
        <v>15478</v>
      </c>
      <c r="C4066" s="1" t="str">
        <f t="shared" si="655"/>
        <v>21:0458</v>
      </c>
      <c r="D4066" s="1" t="str">
        <f t="shared" si="656"/>
        <v>21:0150</v>
      </c>
      <c r="E4066" t="s">
        <v>15479</v>
      </c>
      <c r="F4066" t="s">
        <v>15480</v>
      </c>
      <c r="H4066">
        <v>55.722565099999997</v>
      </c>
      <c r="I4066">
        <v>-128.482326</v>
      </c>
      <c r="J4066" s="1" t="str">
        <f t="shared" si="657"/>
        <v>NGR bulk stream sediment</v>
      </c>
      <c r="K4066" s="1" t="str">
        <f t="shared" si="658"/>
        <v>&lt;177 micron (NGR)</v>
      </c>
      <c r="L4066">
        <v>81</v>
      </c>
      <c r="M4066" t="s">
        <v>38</v>
      </c>
      <c r="N4066">
        <v>1557</v>
      </c>
      <c r="O4066">
        <v>2</v>
      </c>
    </row>
    <row r="4067" spans="1:15" hidden="1" x14ac:dyDescent="0.3">
      <c r="A4067" t="s">
        <v>15481</v>
      </c>
      <c r="B4067" t="s">
        <v>15482</v>
      </c>
      <c r="C4067" s="1" t="str">
        <f t="shared" si="655"/>
        <v>21:0458</v>
      </c>
      <c r="D4067" s="1" t="str">
        <f t="shared" si="656"/>
        <v>21:0150</v>
      </c>
      <c r="E4067" t="s">
        <v>15483</v>
      </c>
      <c r="F4067" t="s">
        <v>15484</v>
      </c>
      <c r="H4067">
        <v>55.758311599999999</v>
      </c>
      <c r="I4067">
        <v>-128.5536687</v>
      </c>
      <c r="J4067" s="1" t="str">
        <f t="shared" si="657"/>
        <v>NGR bulk stream sediment</v>
      </c>
      <c r="K4067" s="1" t="str">
        <f t="shared" si="658"/>
        <v>&lt;177 micron (NGR)</v>
      </c>
      <c r="L4067">
        <v>81</v>
      </c>
      <c r="M4067" t="s">
        <v>43</v>
      </c>
      <c r="N4067">
        <v>1558</v>
      </c>
      <c r="O4067">
        <v>1</v>
      </c>
    </row>
    <row r="4068" spans="1:15" hidden="1" x14ac:dyDescent="0.3">
      <c r="A4068" t="s">
        <v>15485</v>
      </c>
      <c r="B4068" t="s">
        <v>15486</v>
      </c>
      <c r="C4068" s="1" t="str">
        <f t="shared" si="655"/>
        <v>21:0458</v>
      </c>
      <c r="D4068" s="1" t="str">
        <f t="shared" si="656"/>
        <v>21:0150</v>
      </c>
      <c r="E4068" t="s">
        <v>15487</v>
      </c>
      <c r="F4068" t="s">
        <v>15488</v>
      </c>
      <c r="H4068">
        <v>55.779247400000003</v>
      </c>
      <c r="I4068">
        <v>-128.52481280000001</v>
      </c>
      <c r="J4068" s="1" t="str">
        <f t="shared" si="657"/>
        <v>NGR bulk stream sediment</v>
      </c>
      <c r="K4068" s="1" t="str">
        <f t="shared" si="658"/>
        <v>&lt;177 micron (NGR)</v>
      </c>
      <c r="L4068">
        <v>81</v>
      </c>
      <c r="M4068" t="s">
        <v>48</v>
      </c>
      <c r="N4068">
        <v>1559</v>
      </c>
      <c r="O4068">
        <v>1</v>
      </c>
    </row>
    <row r="4069" spans="1:15" hidden="1" x14ac:dyDescent="0.3">
      <c r="A4069" t="s">
        <v>15489</v>
      </c>
      <c r="B4069" t="s">
        <v>15490</v>
      </c>
      <c r="C4069" s="1" t="str">
        <f t="shared" si="655"/>
        <v>21:0458</v>
      </c>
      <c r="D4069" s="1" t="str">
        <f t="shared" si="656"/>
        <v>21:0150</v>
      </c>
      <c r="E4069" t="s">
        <v>15491</v>
      </c>
      <c r="F4069" t="s">
        <v>15492</v>
      </c>
      <c r="H4069">
        <v>55.799578599999997</v>
      </c>
      <c r="I4069">
        <v>-128.56618940000001</v>
      </c>
      <c r="J4069" s="1" t="str">
        <f t="shared" si="657"/>
        <v>NGR bulk stream sediment</v>
      </c>
      <c r="K4069" s="1" t="str">
        <f t="shared" si="658"/>
        <v>&lt;177 micron (NGR)</v>
      </c>
      <c r="L4069">
        <v>81</v>
      </c>
      <c r="M4069" t="s">
        <v>53</v>
      </c>
      <c r="N4069">
        <v>1560</v>
      </c>
      <c r="O4069">
        <v>1</v>
      </c>
    </row>
    <row r="4070" spans="1:15" hidden="1" x14ac:dyDescent="0.3">
      <c r="A4070" t="s">
        <v>15493</v>
      </c>
      <c r="B4070" t="s">
        <v>15494</v>
      </c>
      <c r="C4070" s="1" t="str">
        <f t="shared" si="655"/>
        <v>21:0458</v>
      </c>
      <c r="D4070" s="1" t="str">
        <f t="shared" si="656"/>
        <v>21:0150</v>
      </c>
      <c r="E4070" t="s">
        <v>15495</v>
      </c>
      <c r="F4070" t="s">
        <v>15496</v>
      </c>
      <c r="H4070">
        <v>55.783866000000003</v>
      </c>
      <c r="I4070">
        <v>-128.5879363</v>
      </c>
      <c r="J4070" s="1" t="str">
        <f t="shared" si="657"/>
        <v>NGR bulk stream sediment</v>
      </c>
      <c r="K4070" s="1" t="str">
        <f t="shared" si="658"/>
        <v>&lt;177 micron (NGR)</v>
      </c>
      <c r="L4070">
        <v>81</v>
      </c>
      <c r="M4070" t="s">
        <v>58</v>
      </c>
      <c r="N4070">
        <v>1561</v>
      </c>
      <c r="O4070">
        <v>1</v>
      </c>
    </row>
    <row r="4071" spans="1:15" hidden="1" x14ac:dyDescent="0.3">
      <c r="A4071" t="s">
        <v>15497</v>
      </c>
      <c r="B4071" t="s">
        <v>15498</v>
      </c>
      <c r="C4071" s="1" t="str">
        <f t="shared" si="655"/>
        <v>21:0458</v>
      </c>
      <c r="D4071" s="1" t="str">
        <f>HYPERLINK("https://geochem.nrcan.gc.ca/cdogs/content/svy/svy_e.htm", "")</f>
        <v/>
      </c>
      <c r="G4071" s="1" t="str">
        <f>HYPERLINK("https://geochem.nrcan.gc.ca/cdogs/content/cr_/cr_00120_e.htm", "120")</f>
        <v>120</v>
      </c>
      <c r="J4071" t="s">
        <v>31</v>
      </c>
      <c r="K4071" t="s">
        <v>32</v>
      </c>
      <c r="L4071">
        <v>81</v>
      </c>
      <c r="M4071" t="s">
        <v>33</v>
      </c>
      <c r="N4071">
        <v>1562</v>
      </c>
      <c r="O4071">
        <v>3</v>
      </c>
    </row>
    <row r="4072" spans="1:15" hidden="1" x14ac:dyDescent="0.3">
      <c r="A4072" t="s">
        <v>15499</v>
      </c>
      <c r="B4072" t="s">
        <v>15500</v>
      </c>
      <c r="C4072" s="1" t="str">
        <f t="shared" si="655"/>
        <v>21:0458</v>
      </c>
      <c r="D4072" s="1" t="str">
        <f t="shared" ref="D4072:D4087" si="659">HYPERLINK("https://geochem.nrcan.gc.ca/cdogs/content/svy/svy210150_e.htm", "21:0150")</f>
        <v>21:0150</v>
      </c>
      <c r="E4072" t="s">
        <v>15501</v>
      </c>
      <c r="F4072" t="s">
        <v>15502</v>
      </c>
      <c r="H4072">
        <v>55.799259800000002</v>
      </c>
      <c r="I4072">
        <v>-128.625709</v>
      </c>
      <c r="J4072" s="1" t="str">
        <f t="shared" ref="J4072:J4087" si="660">HYPERLINK("https://geochem.nrcan.gc.ca/cdogs/content/kwd/kwd020030_e.htm", "NGR bulk stream sediment")</f>
        <v>NGR bulk stream sediment</v>
      </c>
      <c r="K4072" s="1" t="str">
        <f t="shared" ref="K4072:K4087" si="661">HYPERLINK("https://geochem.nrcan.gc.ca/cdogs/content/kwd/kwd080006_e.htm", "&lt;177 micron (NGR)")</f>
        <v>&lt;177 micron (NGR)</v>
      </c>
      <c r="L4072">
        <v>81</v>
      </c>
      <c r="M4072" t="s">
        <v>63</v>
      </c>
      <c r="N4072">
        <v>1563</v>
      </c>
      <c r="O4072">
        <v>1</v>
      </c>
    </row>
    <row r="4073" spans="1:15" hidden="1" x14ac:dyDescent="0.3">
      <c r="A4073" t="s">
        <v>15503</v>
      </c>
      <c r="B4073" t="s">
        <v>15504</v>
      </c>
      <c r="C4073" s="1" t="str">
        <f t="shared" si="655"/>
        <v>21:0458</v>
      </c>
      <c r="D4073" s="1" t="str">
        <f t="shared" si="659"/>
        <v>21:0150</v>
      </c>
      <c r="E4073" t="s">
        <v>15505</v>
      </c>
      <c r="F4073" t="s">
        <v>15506</v>
      </c>
      <c r="H4073">
        <v>55.860106199999997</v>
      </c>
      <c r="I4073">
        <v>-128.60196690000001</v>
      </c>
      <c r="J4073" s="1" t="str">
        <f t="shared" si="660"/>
        <v>NGR bulk stream sediment</v>
      </c>
      <c r="K4073" s="1" t="str">
        <f t="shared" si="661"/>
        <v>&lt;177 micron (NGR)</v>
      </c>
      <c r="L4073">
        <v>81</v>
      </c>
      <c r="M4073" t="s">
        <v>68</v>
      </c>
      <c r="N4073">
        <v>1564</v>
      </c>
      <c r="O4073">
        <v>1</v>
      </c>
    </row>
    <row r="4074" spans="1:15" hidden="1" x14ac:dyDescent="0.3">
      <c r="A4074" t="s">
        <v>15507</v>
      </c>
      <c r="B4074" t="s">
        <v>15508</v>
      </c>
      <c r="C4074" s="1" t="str">
        <f t="shared" si="655"/>
        <v>21:0458</v>
      </c>
      <c r="D4074" s="1" t="str">
        <f t="shared" si="659"/>
        <v>21:0150</v>
      </c>
      <c r="E4074" t="s">
        <v>15509</v>
      </c>
      <c r="F4074" t="s">
        <v>15510</v>
      </c>
      <c r="H4074">
        <v>55.870030300000003</v>
      </c>
      <c r="I4074">
        <v>-128.60041179999999</v>
      </c>
      <c r="J4074" s="1" t="str">
        <f t="shared" si="660"/>
        <v>NGR bulk stream sediment</v>
      </c>
      <c r="K4074" s="1" t="str">
        <f t="shared" si="661"/>
        <v>&lt;177 micron (NGR)</v>
      </c>
      <c r="L4074">
        <v>81</v>
      </c>
      <c r="M4074" t="s">
        <v>77</v>
      </c>
      <c r="N4074">
        <v>1565</v>
      </c>
      <c r="O4074">
        <v>1</v>
      </c>
    </row>
    <row r="4075" spans="1:15" hidden="1" x14ac:dyDescent="0.3">
      <c r="A4075" t="s">
        <v>15511</v>
      </c>
      <c r="B4075" t="s">
        <v>15512</v>
      </c>
      <c r="C4075" s="1" t="str">
        <f t="shared" si="655"/>
        <v>21:0458</v>
      </c>
      <c r="D4075" s="1" t="str">
        <f t="shared" si="659"/>
        <v>21:0150</v>
      </c>
      <c r="E4075" t="s">
        <v>15475</v>
      </c>
      <c r="F4075" t="s">
        <v>15513</v>
      </c>
      <c r="H4075">
        <v>55.845888500000001</v>
      </c>
      <c r="I4075">
        <v>-128.63628600000001</v>
      </c>
      <c r="J4075" s="1" t="str">
        <f t="shared" si="660"/>
        <v>NGR bulk stream sediment</v>
      </c>
      <c r="K4075" s="1" t="str">
        <f t="shared" si="661"/>
        <v>&lt;177 micron (NGR)</v>
      </c>
      <c r="L4075">
        <v>81</v>
      </c>
      <c r="M4075" t="s">
        <v>733</v>
      </c>
      <c r="N4075">
        <v>1566</v>
      </c>
      <c r="O4075">
        <v>1</v>
      </c>
    </row>
    <row r="4076" spans="1:15" hidden="1" x14ac:dyDescent="0.3">
      <c r="A4076" t="s">
        <v>15514</v>
      </c>
      <c r="B4076" t="s">
        <v>15515</v>
      </c>
      <c r="C4076" s="1" t="str">
        <f t="shared" si="655"/>
        <v>21:0458</v>
      </c>
      <c r="D4076" s="1" t="str">
        <f t="shared" si="659"/>
        <v>21:0150</v>
      </c>
      <c r="E4076" t="s">
        <v>15475</v>
      </c>
      <c r="F4076" t="s">
        <v>15516</v>
      </c>
      <c r="H4076">
        <v>55.845888500000001</v>
      </c>
      <c r="I4076">
        <v>-128.63628600000001</v>
      </c>
      <c r="J4076" s="1" t="str">
        <f t="shared" si="660"/>
        <v>NGR bulk stream sediment</v>
      </c>
      <c r="K4076" s="1" t="str">
        <f t="shared" si="661"/>
        <v>&lt;177 micron (NGR)</v>
      </c>
      <c r="L4076">
        <v>81</v>
      </c>
      <c r="M4076" t="s">
        <v>729</v>
      </c>
      <c r="N4076">
        <v>1567</v>
      </c>
      <c r="O4076">
        <v>1</v>
      </c>
    </row>
    <row r="4077" spans="1:15" hidden="1" x14ac:dyDescent="0.3">
      <c r="A4077" t="s">
        <v>15517</v>
      </c>
      <c r="B4077" t="s">
        <v>15518</v>
      </c>
      <c r="C4077" s="1" t="str">
        <f t="shared" si="655"/>
        <v>21:0458</v>
      </c>
      <c r="D4077" s="1" t="str">
        <f t="shared" si="659"/>
        <v>21:0150</v>
      </c>
      <c r="E4077" t="s">
        <v>15519</v>
      </c>
      <c r="F4077" t="s">
        <v>15520</v>
      </c>
      <c r="H4077">
        <v>55.847048299999997</v>
      </c>
      <c r="I4077">
        <v>-128.65868090000001</v>
      </c>
      <c r="J4077" s="1" t="str">
        <f t="shared" si="660"/>
        <v>NGR bulk stream sediment</v>
      </c>
      <c r="K4077" s="1" t="str">
        <f t="shared" si="661"/>
        <v>&lt;177 micron (NGR)</v>
      </c>
      <c r="L4077">
        <v>81</v>
      </c>
      <c r="M4077" t="s">
        <v>82</v>
      </c>
      <c r="N4077">
        <v>1568</v>
      </c>
      <c r="O4077">
        <v>1</v>
      </c>
    </row>
    <row r="4078" spans="1:15" hidden="1" x14ac:dyDescent="0.3">
      <c r="A4078" t="s">
        <v>15521</v>
      </c>
      <c r="B4078" t="s">
        <v>15522</v>
      </c>
      <c r="C4078" s="1" t="str">
        <f t="shared" si="655"/>
        <v>21:0458</v>
      </c>
      <c r="D4078" s="1" t="str">
        <f t="shared" si="659"/>
        <v>21:0150</v>
      </c>
      <c r="E4078" t="s">
        <v>15523</v>
      </c>
      <c r="F4078" t="s">
        <v>15524</v>
      </c>
      <c r="H4078">
        <v>55.875306000000002</v>
      </c>
      <c r="I4078">
        <v>-128.67838029999999</v>
      </c>
      <c r="J4078" s="1" t="str">
        <f t="shared" si="660"/>
        <v>NGR bulk stream sediment</v>
      </c>
      <c r="K4078" s="1" t="str">
        <f t="shared" si="661"/>
        <v>&lt;177 micron (NGR)</v>
      </c>
      <c r="L4078">
        <v>81</v>
      </c>
      <c r="M4078" t="s">
        <v>87</v>
      </c>
      <c r="N4078">
        <v>1569</v>
      </c>
      <c r="O4078">
        <v>1</v>
      </c>
    </row>
    <row r="4079" spans="1:15" hidden="1" x14ac:dyDescent="0.3">
      <c r="A4079" t="s">
        <v>15525</v>
      </c>
      <c r="B4079" t="s">
        <v>15526</v>
      </c>
      <c r="C4079" s="1" t="str">
        <f t="shared" si="655"/>
        <v>21:0458</v>
      </c>
      <c r="D4079" s="1" t="str">
        <f t="shared" si="659"/>
        <v>21:0150</v>
      </c>
      <c r="E4079" t="s">
        <v>15527</v>
      </c>
      <c r="F4079" t="s">
        <v>15528</v>
      </c>
      <c r="H4079">
        <v>55.8238013</v>
      </c>
      <c r="I4079">
        <v>-128.70716429999999</v>
      </c>
      <c r="J4079" s="1" t="str">
        <f t="shared" si="660"/>
        <v>NGR bulk stream sediment</v>
      </c>
      <c r="K4079" s="1" t="str">
        <f t="shared" si="661"/>
        <v>&lt;177 micron (NGR)</v>
      </c>
      <c r="L4079">
        <v>81</v>
      </c>
      <c r="M4079" t="s">
        <v>92</v>
      </c>
      <c r="N4079">
        <v>1570</v>
      </c>
      <c r="O4079">
        <v>1</v>
      </c>
    </row>
    <row r="4080" spans="1:15" hidden="1" x14ac:dyDescent="0.3">
      <c r="A4080" t="s">
        <v>15529</v>
      </c>
      <c r="B4080" t="s">
        <v>15530</v>
      </c>
      <c r="C4080" s="1" t="str">
        <f t="shared" si="655"/>
        <v>21:0458</v>
      </c>
      <c r="D4080" s="1" t="str">
        <f t="shared" si="659"/>
        <v>21:0150</v>
      </c>
      <c r="E4080" t="s">
        <v>15531</v>
      </c>
      <c r="F4080" t="s">
        <v>15532</v>
      </c>
      <c r="H4080">
        <v>55.842875599999999</v>
      </c>
      <c r="I4080">
        <v>-128.75192630000001</v>
      </c>
      <c r="J4080" s="1" t="str">
        <f t="shared" si="660"/>
        <v>NGR bulk stream sediment</v>
      </c>
      <c r="K4080" s="1" t="str">
        <f t="shared" si="661"/>
        <v>&lt;177 micron (NGR)</v>
      </c>
      <c r="L4080">
        <v>81</v>
      </c>
      <c r="M4080" t="s">
        <v>97</v>
      </c>
      <c r="N4080">
        <v>1571</v>
      </c>
      <c r="O4080">
        <v>1</v>
      </c>
    </row>
    <row r="4081" spans="1:15" hidden="1" x14ac:dyDescent="0.3">
      <c r="A4081" t="s">
        <v>15533</v>
      </c>
      <c r="B4081" t="s">
        <v>15534</v>
      </c>
      <c r="C4081" s="1" t="str">
        <f t="shared" si="655"/>
        <v>21:0458</v>
      </c>
      <c r="D4081" s="1" t="str">
        <f t="shared" si="659"/>
        <v>21:0150</v>
      </c>
      <c r="E4081" t="s">
        <v>15535</v>
      </c>
      <c r="F4081" t="s">
        <v>15536</v>
      </c>
      <c r="H4081">
        <v>55.815872499999998</v>
      </c>
      <c r="I4081">
        <v>-128.69806360000001</v>
      </c>
      <c r="J4081" s="1" t="str">
        <f t="shared" si="660"/>
        <v>NGR bulk stream sediment</v>
      </c>
      <c r="K4081" s="1" t="str">
        <f t="shared" si="661"/>
        <v>&lt;177 micron (NGR)</v>
      </c>
      <c r="L4081">
        <v>81</v>
      </c>
      <c r="M4081" t="s">
        <v>102</v>
      </c>
      <c r="N4081">
        <v>1572</v>
      </c>
      <c r="O4081">
        <v>1</v>
      </c>
    </row>
    <row r="4082" spans="1:15" hidden="1" x14ac:dyDescent="0.3">
      <c r="A4082" t="s">
        <v>15537</v>
      </c>
      <c r="B4082" t="s">
        <v>15538</v>
      </c>
      <c r="C4082" s="1" t="str">
        <f t="shared" si="655"/>
        <v>21:0458</v>
      </c>
      <c r="D4082" s="1" t="str">
        <f t="shared" si="659"/>
        <v>21:0150</v>
      </c>
      <c r="E4082" t="s">
        <v>15539</v>
      </c>
      <c r="F4082" t="s">
        <v>15540</v>
      </c>
      <c r="H4082">
        <v>55.816264199999999</v>
      </c>
      <c r="I4082">
        <v>-128.6857091</v>
      </c>
      <c r="J4082" s="1" t="str">
        <f t="shared" si="660"/>
        <v>NGR bulk stream sediment</v>
      </c>
      <c r="K4082" s="1" t="str">
        <f t="shared" si="661"/>
        <v>&lt;177 micron (NGR)</v>
      </c>
      <c r="L4082">
        <v>81</v>
      </c>
      <c r="M4082" t="s">
        <v>107</v>
      </c>
      <c r="N4082">
        <v>1573</v>
      </c>
      <c r="O4082">
        <v>1</v>
      </c>
    </row>
    <row r="4083" spans="1:15" hidden="1" x14ac:dyDescent="0.3">
      <c r="A4083" t="s">
        <v>15541</v>
      </c>
      <c r="B4083" t="s">
        <v>15542</v>
      </c>
      <c r="C4083" s="1" t="str">
        <f t="shared" si="655"/>
        <v>21:0458</v>
      </c>
      <c r="D4083" s="1" t="str">
        <f t="shared" si="659"/>
        <v>21:0150</v>
      </c>
      <c r="E4083" t="s">
        <v>15543</v>
      </c>
      <c r="F4083" t="s">
        <v>15544</v>
      </c>
      <c r="H4083">
        <v>55.816068199999997</v>
      </c>
      <c r="I4083">
        <v>-128.6558378</v>
      </c>
      <c r="J4083" s="1" t="str">
        <f t="shared" si="660"/>
        <v>NGR bulk stream sediment</v>
      </c>
      <c r="K4083" s="1" t="str">
        <f t="shared" si="661"/>
        <v>&lt;177 micron (NGR)</v>
      </c>
      <c r="L4083">
        <v>81</v>
      </c>
      <c r="M4083" t="s">
        <v>112</v>
      </c>
      <c r="N4083">
        <v>1574</v>
      </c>
      <c r="O4083">
        <v>1</v>
      </c>
    </row>
    <row r="4084" spans="1:15" hidden="1" x14ac:dyDescent="0.3">
      <c r="A4084" t="s">
        <v>15545</v>
      </c>
      <c r="B4084" t="s">
        <v>15546</v>
      </c>
      <c r="C4084" s="1" t="str">
        <f t="shared" si="655"/>
        <v>21:0458</v>
      </c>
      <c r="D4084" s="1" t="str">
        <f t="shared" si="659"/>
        <v>21:0150</v>
      </c>
      <c r="E4084" t="s">
        <v>15547</v>
      </c>
      <c r="F4084" t="s">
        <v>15548</v>
      </c>
      <c r="H4084">
        <v>55.808005899999998</v>
      </c>
      <c r="I4084">
        <v>-128.6421872</v>
      </c>
      <c r="J4084" s="1" t="str">
        <f t="shared" si="660"/>
        <v>NGR bulk stream sediment</v>
      </c>
      <c r="K4084" s="1" t="str">
        <f t="shared" si="661"/>
        <v>&lt;177 micron (NGR)</v>
      </c>
      <c r="L4084">
        <v>81</v>
      </c>
      <c r="M4084" t="s">
        <v>800</v>
      </c>
      <c r="N4084">
        <v>1575</v>
      </c>
      <c r="O4084">
        <v>1</v>
      </c>
    </row>
    <row r="4085" spans="1:15" hidden="1" x14ac:dyDescent="0.3">
      <c r="A4085" t="s">
        <v>15549</v>
      </c>
      <c r="B4085" t="s">
        <v>15550</v>
      </c>
      <c r="C4085" s="1" t="str">
        <f t="shared" si="655"/>
        <v>21:0458</v>
      </c>
      <c r="D4085" s="1" t="str">
        <f t="shared" si="659"/>
        <v>21:0150</v>
      </c>
      <c r="E4085" t="s">
        <v>15551</v>
      </c>
      <c r="F4085" t="s">
        <v>15552</v>
      </c>
      <c r="H4085">
        <v>55.577722999999999</v>
      </c>
      <c r="I4085">
        <v>-128.62650160000001</v>
      </c>
      <c r="J4085" s="1" t="str">
        <f t="shared" si="660"/>
        <v>NGR bulk stream sediment</v>
      </c>
      <c r="K4085" s="1" t="str">
        <f t="shared" si="661"/>
        <v>&lt;177 micron (NGR)</v>
      </c>
      <c r="L4085">
        <v>82</v>
      </c>
      <c r="M4085" t="s">
        <v>19</v>
      </c>
      <c r="N4085">
        <v>1576</v>
      </c>
      <c r="O4085">
        <v>2</v>
      </c>
    </row>
    <row r="4086" spans="1:15" hidden="1" x14ac:dyDescent="0.3">
      <c r="A4086" t="s">
        <v>15553</v>
      </c>
      <c r="B4086" t="s">
        <v>15554</v>
      </c>
      <c r="C4086" s="1" t="str">
        <f t="shared" si="655"/>
        <v>21:0458</v>
      </c>
      <c r="D4086" s="1" t="str">
        <f t="shared" si="659"/>
        <v>21:0150</v>
      </c>
      <c r="E4086" t="s">
        <v>15555</v>
      </c>
      <c r="F4086" t="s">
        <v>15556</v>
      </c>
      <c r="H4086">
        <v>55.7954413</v>
      </c>
      <c r="I4086">
        <v>-128.69485499999999</v>
      </c>
      <c r="J4086" s="1" t="str">
        <f t="shared" si="660"/>
        <v>NGR bulk stream sediment</v>
      </c>
      <c r="K4086" s="1" t="str">
        <f t="shared" si="661"/>
        <v>&lt;177 micron (NGR)</v>
      </c>
      <c r="L4086">
        <v>82</v>
      </c>
      <c r="M4086" t="s">
        <v>38</v>
      </c>
      <c r="N4086">
        <v>1577</v>
      </c>
      <c r="O4086">
        <v>1</v>
      </c>
    </row>
    <row r="4087" spans="1:15" hidden="1" x14ac:dyDescent="0.3">
      <c r="A4087" t="s">
        <v>15557</v>
      </c>
      <c r="B4087" t="s">
        <v>15558</v>
      </c>
      <c r="C4087" s="1" t="str">
        <f t="shared" si="655"/>
        <v>21:0458</v>
      </c>
      <c r="D4087" s="1" t="str">
        <f t="shared" si="659"/>
        <v>21:0150</v>
      </c>
      <c r="E4087" t="s">
        <v>15559</v>
      </c>
      <c r="F4087" t="s">
        <v>15560</v>
      </c>
      <c r="H4087">
        <v>55.5517143</v>
      </c>
      <c r="I4087">
        <v>-128.24959670000001</v>
      </c>
      <c r="J4087" s="1" t="str">
        <f t="shared" si="660"/>
        <v>NGR bulk stream sediment</v>
      </c>
      <c r="K4087" s="1" t="str">
        <f t="shared" si="661"/>
        <v>&lt;177 micron (NGR)</v>
      </c>
      <c r="L4087">
        <v>82</v>
      </c>
      <c r="M4087" t="s">
        <v>43</v>
      </c>
      <c r="N4087">
        <v>1578</v>
      </c>
      <c r="O4087">
        <v>1</v>
      </c>
    </row>
    <row r="4088" spans="1:15" hidden="1" x14ac:dyDescent="0.3">
      <c r="A4088" t="s">
        <v>15561</v>
      </c>
      <c r="B4088" t="s">
        <v>15562</v>
      </c>
      <c r="C4088" s="1" t="str">
        <f t="shared" si="655"/>
        <v>21:0458</v>
      </c>
      <c r="D4088" s="1" t="str">
        <f>HYPERLINK("https://geochem.nrcan.gc.ca/cdogs/content/svy/svy_e.htm", "")</f>
        <v/>
      </c>
      <c r="G4088" s="1" t="str">
        <f>HYPERLINK("https://geochem.nrcan.gc.ca/cdogs/content/cr_/cr_00120_e.htm", "120")</f>
        <v>120</v>
      </c>
      <c r="J4088" t="s">
        <v>31</v>
      </c>
      <c r="K4088" t="s">
        <v>32</v>
      </c>
      <c r="L4088">
        <v>82</v>
      </c>
      <c r="M4088" t="s">
        <v>33</v>
      </c>
      <c r="N4088">
        <v>1579</v>
      </c>
      <c r="O4088">
        <v>3</v>
      </c>
    </row>
    <row r="4089" spans="1:15" hidden="1" x14ac:dyDescent="0.3">
      <c r="A4089" t="s">
        <v>15563</v>
      </c>
      <c r="B4089" t="s">
        <v>15564</v>
      </c>
      <c r="C4089" s="1" t="str">
        <f t="shared" si="655"/>
        <v>21:0458</v>
      </c>
      <c r="D4089" s="1" t="str">
        <f t="shared" ref="D4089:D4123" si="662">HYPERLINK("https://geochem.nrcan.gc.ca/cdogs/content/svy/svy210150_e.htm", "21:0150")</f>
        <v>21:0150</v>
      </c>
      <c r="E4089" t="s">
        <v>15565</v>
      </c>
      <c r="F4089" t="s">
        <v>15566</v>
      </c>
      <c r="H4089">
        <v>55.588195399999996</v>
      </c>
      <c r="I4089">
        <v>-128.29642569999999</v>
      </c>
      <c r="J4089" s="1" t="str">
        <f t="shared" ref="J4089:J4123" si="663">HYPERLINK("https://geochem.nrcan.gc.ca/cdogs/content/kwd/kwd020030_e.htm", "NGR bulk stream sediment")</f>
        <v>NGR bulk stream sediment</v>
      </c>
      <c r="K4089" s="1" t="str">
        <f t="shared" ref="K4089:K4123" si="664">HYPERLINK("https://geochem.nrcan.gc.ca/cdogs/content/kwd/kwd080006_e.htm", "&lt;177 micron (NGR)")</f>
        <v>&lt;177 micron (NGR)</v>
      </c>
      <c r="L4089">
        <v>82</v>
      </c>
      <c r="M4089" t="s">
        <v>48</v>
      </c>
      <c r="N4089">
        <v>1580</v>
      </c>
      <c r="O4089">
        <v>2</v>
      </c>
    </row>
    <row r="4090" spans="1:15" hidden="1" x14ac:dyDescent="0.3">
      <c r="A4090" t="s">
        <v>15567</v>
      </c>
      <c r="B4090" t="s">
        <v>15568</v>
      </c>
      <c r="C4090" s="1" t="str">
        <f t="shared" si="655"/>
        <v>21:0458</v>
      </c>
      <c r="D4090" s="1" t="str">
        <f t="shared" si="662"/>
        <v>21:0150</v>
      </c>
      <c r="E4090" t="s">
        <v>15569</v>
      </c>
      <c r="F4090" t="s">
        <v>15570</v>
      </c>
      <c r="H4090">
        <v>55.6117305</v>
      </c>
      <c r="I4090">
        <v>-128.3522562</v>
      </c>
      <c r="J4090" s="1" t="str">
        <f t="shared" si="663"/>
        <v>NGR bulk stream sediment</v>
      </c>
      <c r="K4090" s="1" t="str">
        <f t="shared" si="664"/>
        <v>&lt;177 micron (NGR)</v>
      </c>
      <c r="L4090">
        <v>82</v>
      </c>
      <c r="M4090" t="s">
        <v>53</v>
      </c>
      <c r="N4090">
        <v>1581</v>
      </c>
      <c r="O4090">
        <v>1</v>
      </c>
    </row>
    <row r="4091" spans="1:15" hidden="1" x14ac:dyDescent="0.3">
      <c r="A4091" t="s">
        <v>15571</v>
      </c>
      <c r="B4091" t="s">
        <v>15572</v>
      </c>
      <c r="C4091" s="1" t="str">
        <f t="shared" si="655"/>
        <v>21:0458</v>
      </c>
      <c r="D4091" s="1" t="str">
        <f t="shared" si="662"/>
        <v>21:0150</v>
      </c>
      <c r="E4091" t="s">
        <v>15573</v>
      </c>
      <c r="F4091" t="s">
        <v>15574</v>
      </c>
      <c r="H4091">
        <v>55.693187299999998</v>
      </c>
      <c r="I4091">
        <v>-128.54007340000001</v>
      </c>
      <c r="J4091" s="1" t="str">
        <f t="shared" si="663"/>
        <v>NGR bulk stream sediment</v>
      </c>
      <c r="K4091" s="1" t="str">
        <f t="shared" si="664"/>
        <v>&lt;177 micron (NGR)</v>
      </c>
      <c r="L4091">
        <v>82</v>
      </c>
      <c r="M4091" t="s">
        <v>24</v>
      </c>
      <c r="N4091">
        <v>1582</v>
      </c>
      <c r="O4091">
        <v>1</v>
      </c>
    </row>
    <row r="4092" spans="1:15" hidden="1" x14ac:dyDescent="0.3">
      <c r="A4092" t="s">
        <v>15575</v>
      </c>
      <c r="B4092" t="s">
        <v>15576</v>
      </c>
      <c r="C4092" s="1" t="str">
        <f t="shared" si="655"/>
        <v>21:0458</v>
      </c>
      <c r="D4092" s="1" t="str">
        <f t="shared" si="662"/>
        <v>21:0150</v>
      </c>
      <c r="E4092" t="s">
        <v>15573</v>
      </c>
      <c r="F4092" t="s">
        <v>15577</v>
      </c>
      <c r="H4092">
        <v>55.693187299999998</v>
      </c>
      <c r="I4092">
        <v>-128.54007340000001</v>
      </c>
      <c r="J4092" s="1" t="str">
        <f t="shared" si="663"/>
        <v>NGR bulk stream sediment</v>
      </c>
      <c r="K4092" s="1" t="str">
        <f t="shared" si="664"/>
        <v>&lt;177 micron (NGR)</v>
      </c>
      <c r="L4092">
        <v>82</v>
      </c>
      <c r="M4092" t="s">
        <v>28</v>
      </c>
      <c r="N4092">
        <v>1583</v>
      </c>
      <c r="O4092">
        <v>1</v>
      </c>
    </row>
    <row r="4093" spans="1:15" hidden="1" x14ac:dyDescent="0.3">
      <c r="A4093" t="s">
        <v>15578</v>
      </c>
      <c r="B4093" t="s">
        <v>15579</v>
      </c>
      <c r="C4093" s="1" t="str">
        <f t="shared" si="655"/>
        <v>21:0458</v>
      </c>
      <c r="D4093" s="1" t="str">
        <f t="shared" si="662"/>
        <v>21:0150</v>
      </c>
      <c r="E4093" t="s">
        <v>15551</v>
      </c>
      <c r="F4093" t="s">
        <v>15580</v>
      </c>
      <c r="H4093">
        <v>55.577722999999999</v>
      </c>
      <c r="I4093">
        <v>-128.62650160000001</v>
      </c>
      <c r="J4093" s="1" t="str">
        <f t="shared" si="663"/>
        <v>NGR bulk stream sediment</v>
      </c>
      <c r="K4093" s="1" t="str">
        <f t="shared" si="664"/>
        <v>&lt;177 micron (NGR)</v>
      </c>
      <c r="L4093">
        <v>82</v>
      </c>
      <c r="M4093" t="s">
        <v>72</v>
      </c>
      <c r="N4093">
        <v>1584</v>
      </c>
      <c r="O4093">
        <v>2</v>
      </c>
    </row>
    <row r="4094" spans="1:15" hidden="1" x14ac:dyDescent="0.3">
      <c r="A4094" t="s">
        <v>15581</v>
      </c>
      <c r="B4094" t="s">
        <v>15582</v>
      </c>
      <c r="C4094" s="1" t="str">
        <f t="shared" si="655"/>
        <v>21:0458</v>
      </c>
      <c r="D4094" s="1" t="str">
        <f t="shared" si="662"/>
        <v>21:0150</v>
      </c>
      <c r="E4094" t="s">
        <v>15583</v>
      </c>
      <c r="F4094" t="s">
        <v>15584</v>
      </c>
      <c r="H4094">
        <v>55.510978100000003</v>
      </c>
      <c r="I4094">
        <v>-128.15144340000001</v>
      </c>
      <c r="J4094" s="1" t="str">
        <f t="shared" si="663"/>
        <v>NGR bulk stream sediment</v>
      </c>
      <c r="K4094" s="1" t="str">
        <f t="shared" si="664"/>
        <v>&lt;177 micron (NGR)</v>
      </c>
      <c r="L4094">
        <v>82</v>
      </c>
      <c r="M4094" t="s">
        <v>58</v>
      </c>
      <c r="N4094">
        <v>1585</v>
      </c>
      <c r="O4094">
        <v>1</v>
      </c>
    </row>
    <row r="4095" spans="1:15" hidden="1" x14ac:dyDescent="0.3">
      <c r="A4095" t="s">
        <v>15585</v>
      </c>
      <c r="B4095" t="s">
        <v>15586</v>
      </c>
      <c r="C4095" s="1" t="str">
        <f t="shared" si="655"/>
        <v>21:0458</v>
      </c>
      <c r="D4095" s="1" t="str">
        <f t="shared" si="662"/>
        <v>21:0150</v>
      </c>
      <c r="E4095" t="s">
        <v>15587</v>
      </c>
      <c r="F4095" t="s">
        <v>15588</v>
      </c>
      <c r="H4095">
        <v>55.5346385</v>
      </c>
      <c r="I4095">
        <v>-128.11568650000001</v>
      </c>
      <c r="J4095" s="1" t="str">
        <f t="shared" si="663"/>
        <v>NGR bulk stream sediment</v>
      </c>
      <c r="K4095" s="1" t="str">
        <f t="shared" si="664"/>
        <v>&lt;177 micron (NGR)</v>
      </c>
      <c r="L4095">
        <v>82</v>
      </c>
      <c r="M4095" t="s">
        <v>63</v>
      </c>
      <c r="N4095">
        <v>1586</v>
      </c>
      <c r="O4095">
        <v>1</v>
      </c>
    </row>
    <row r="4096" spans="1:15" hidden="1" x14ac:dyDescent="0.3">
      <c r="A4096" t="s">
        <v>15589</v>
      </c>
      <c r="B4096" t="s">
        <v>15590</v>
      </c>
      <c r="C4096" s="1" t="str">
        <f t="shared" si="655"/>
        <v>21:0458</v>
      </c>
      <c r="D4096" s="1" t="str">
        <f t="shared" si="662"/>
        <v>21:0150</v>
      </c>
      <c r="E4096" t="s">
        <v>15591</v>
      </c>
      <c r="F4096" t="s">
        <v>15592</v>
      </c>
      <c r="H4096">
        <v>55.508678000000003</v>
      </c>
      <c r="I4096">
        <v>-128.09501370000001</v>
      </c>
      <c r="J4096" s="1" t="str">
        <f t="shared" si="663"/>
        <v>NGR bulk stream sediment</v>
      </c>
      <c r="K4096" s="1" t="str">
        <f t="shared" si="664"/>
        <v>&lt;177 micron (NGR)</v>
      </c>
      <c r="L4096">
        <v>82</v>
      </c>
      <c r="M4096" t="s">
        <v>68</v>
      </c>
      <c r="N4096">
        <v>1587</v>
      </c>
      <c r="O4096">
        <v>1</v>
      </c>
    </row>
    <row r="4097" spans="1:15" hidden="1" x14ac:dyDescent="0.3">
      <c r="A4097" t="s">
        <v>15593</v>
      </c>
      <c r="B4097" t="s">
        <v>15594</v>
      </c>
      <c r="C4097" s="1" t="str">
        <f t="shared" si="655"/>
        <v>21:0458</v>
      </c>
      <c r="D4097" s="1" t="str">
        <f t="shared" si="662"/>
        <v>21:0150</v>
      </c>
      <c r="E4097" t="s">
        <v>15595</v>
      </c>
      <c r="F4097" t="s">
        <v>15596</v>
      </c>
      <c r="H4097">
        <v>55.478996100000003</v>
      </c>
      <c r="I4097">
        <v>-128.11817429999999</v>
      </c>
      <c r="J4097" s="1" t="str">
        <f t="shared" si="663"/>
        <v>NGR bulk stream sediment</v>
      </c>
      <c r="K4097" s="1" t="str">
        <f t="shared" si="664"/>
        <v>&lt;177 micron (NGR)</v>
      </c>
      <c r="L4097">
        <v>82</v>
      </c>
      <c r="M4097" t="s">
        <v>77</v>
      </c>
      <c r="N4097">
        <v>1588</v>
      </c>
      <c r="O4097">
        <v>1</v>
      </c>
    </row>
    <row r="4098" spans="1:15" hidden="1" x14ac:dyDescent="0.3">
      <c r="A4098" t="s">
        <v>15597</v>
      </c>
      <c r="B4098" t="s">
        <v>15598</v>
      </c>
      <c r="C4098" s="1" t="str">
        <f t="shared" si="655"/>
        <v>21:0458</v>
      </c>
      <c r="D4098" s="1" t="str">
        <f t="shared" si="662"/>
        <v>21:0150</v>
      </c>
      <c r="E4098" t="s">
        <v>15599</v>
      </c>
      <c r="F4098" t="s">
        <v>15600</v>
      </c>
      <c r="H4098">
        <v>55.488442999999997</v>
      </c>
      <c r="I4098">
        <v>-128.13499200000001</v>
      </c>
      <c r="J4098" s="1" t="str">
        <f t="shared" si="663"/>
        <v>NGR bulk stream sediment</v>
      </c>
      <c r="K4098" s="1" t="str">
        <f t="shared" si="664"/>
        <v>&lt;177 micron (NGR)</v>
      </c>
      <c r="L4098">
        <v>82</v>
      </c>
      <c r="M4098" t="s">
        <v>82</v>
      </c>
      <c r="N4098">
        <v>1589</v>
      </c>
      <c r="O4098">
        <v>1</v>
      </c>
    </row>
    <row r="4099" spans="1:15" hidden="1" x14ac:dyDescent="0.3">
      <c r="A4099" t="s">
        <v>15601</v>
      </c>
      <c r="B4099" t="s">
        <v>15602</v>
      </c>
      <c r="C4099" s="1" t="str">
        <f t="shared" si="655"/>
        <v>21:0458</v>
      </c>
      <c r="D4099" s="1" t="str">
        <f t="shared" si="662"/>
        <v>21:0150</v>
      </c>
      <c r="E4099" t="s">
        <v>15603</v>
      </c>
      <c r="F4099" t="s">
        <v>15604</v>
      </c>
      <c r="H4099">
        <v>55.498350700000003</v>
      </c>
      <c r="I4099">
        <v>-128.08992950000001</v>
      </c>
      <c r="J4099" s="1" t="str">
        <f t="shared" si="663"/>
        <v>NGR bulk stream sediment</v>
      </c>
      <c r="K4099" s="1" t="str">
        <f t="shared" si="664"/>
        <v>&lt;177 micron (NGR)</v>
      </c>
      <c r="L4099">
        <v>82</v>
      </c>
      <c r="M4099" t="s">
        <v>87</v>
      </c>
      <c r="N4099">
        <v>1590</v>
      </c>
      <c r="O4099">
        <v>1</v>
      </c>
    </row>
    <row r="4100" spans="1:15" hidden="1" x14ac:dyDescent="0.3">
      <c r="A4100" t="s">
        <v>15605</v>
      </c>
      <c r="B4100" t="s">
        <v>15606</v>
      </c>
      <c r="C4100" s="1" t="str">
        <f t="shared" si="655"/>
        <v>21:0458</v>
      </c>
      <c r="D4100" s="1" t="str">
        <f t="shared" si="662"/>
        <v>21:0150</v>
      </c>
      <c r="E4100" t="s">
        <v>15607</v>
      </c>
      <c r="F4100" t="s">
        <v>15608</v>
      </c>
      <c r="H4100">
        <v>55.495876299999999</v>
      </c>
      <c r="I4100">
        <v>-128.07499749999999</v>
      </c>
      <c r="J4100" s="1" t="str">
        <f t="shared" si="663"/>
        <v>NGR bulk stream sediment</v>
      </c>
      <c r="K4100" s="1" t="str">
        <f t="shared" si="664"/>
        <v>&lt;177 micron (NGR)</v>
      </c>
      <c r="L4100">
        <v>82</v>
      </c>
      <c r="M4100" t="s">
        <v>92</v>
      </c>
      <c r="N4100">
        <v>1591</v>
      </c>
      <c r="O4100">
        <v>1</v>
      </c>
    </row>
    <row r="4101" spans="1:15" hidden="1" x14ac:dyDescent="0.3">
      <c r="A4101" t="s">
        <v>15609</v>
      </c>
      <c r="B4101" t="s">
        <v>15610</v>
      </c>
      <c r="C4101" s="1" t="str">
        <f t="shared" si="655"/>
        <v>21:0458</v>
      </c>
      <c r="D4101" s="1" t="str">
        <f t="shared" si="662"/>
        <v>21:0150</v>
      </c>
      <c r="E4101" t="s">
        <v>15611</v>
      </c>
      <c r="F4101" t="s">
        <v>15612</v>
      </c>
      <c r="H4101">
        <v>55.491804899999998</v>
      </c>
      <c r="I4101">
        <v>-128.07126289999999</v>
      </c>
      <c r="J4101" s="1" t="str">
        <f t="shared" si="663"/>
        <v>NGR bulk stream sediment</v>
      </c>
      <c r="K4101" s="1" t="str">
        <f t="shared" si="664"/>
        <v>&lt;177 micron (NGR)</v>
      </c>
      <c r="L4101">
        <v>82</v>
      </c>
      <c r="M4101" t="s">
        <v>97</v>
      </c>
      <c r="N4101">
        <v>1592</v>
      </c>
      <c r="O4101">
        <v>1</v>
      </c>
    </row>
    <row r="4102" spans="1:15" hidden="1" x14ac:dyDescent="0.3">
      <c r="A4102" t="s">
        <v>15613</v>
      </c>
      <c r="B4102" t="s">
        <v>15614</v>
      </c>
      <c r="C4102" s="1" t="str">
        <f t="shared" si="655"/>
        <v>21:0458</v>
      </c>
      <c r="D4102" s="1" t="str">
        <f t="shared" si="662"/>
        <v>21:0150</v>
      </c>
      <c r="E4102" t="s">
        <v>15615</v>
      </c>
      <c r="F4102" t="s">
        <v>15616</v>
      </c>
      <c r="H4102">
        <v>55.488137999999999</v>
      </c>
      <c r="I4102">
        <v>-128.04872</v>
      </c>
      <c r="J4102" s="1" t="str">
        <f t="shared" si="663"/>
        <v>NGR bulk stream sediment</v>
      </c>
      <c r="K4102" s="1" t="str">
        <f t="shared" si="664"/>
        <v>&lt;177 micron (NGR)</v>
      </c>
      <c r="L4102">
        <v>82</v>
      </c>
      <c r="M4102" t="s">
        <v>102</v>
      </c>
      <c r="N4102">
        <v>1593</v>
      </c>
      <c r="O4102">
        <v>1</v>
      </c>
    </row>
    <row r="4103" spans="1:15" hidden="1" x14ac:dyDescent="0.3">
      <c r="A4103" t="s">
        <v>15617</v>
      </c>
      <c r="B4103" t="s">
        <v>15618</v>
      </c>
      <c r="C4103" s="1" t="str">
        <f t="shared" si="655"/>
        <v>21:0458</v>
      </c>
      <c r="D4103" s="1" t="str">
        <f t="shared" si="662"/>
        <v>21:0150</v>
      </c>
      <c r="E4103" t="s">
        <v>15619</v>
      </c>
      <c r="F4103" t="s">
        <v>15620</v>
      </c>
      <c r="H4103">
        <v>55.490276199999997</v>
      </c>
      <c r="I4103">
        <v>-128.01545110000001</v>
      </c>
      <c r="J4103" s="1" t="str">
        <f t="shared" si="663"/>
        <v>NGR bulk stream sediment</v>
      </c>
      <c r="K4103" s="1" t="str">
        <f t="shared" si="664"/>
        <v>&lt;177 micron (NGR)</v>
      </c>
      <c r="L4103">
        <v>82</v>
      </c>
      <c r="M4103" t="s">
        <v>107</v>
      </c>
      <c r="N4103">
        <v>1594</v>
      </c>
      <c r="O4103">
        <v>1</v>
      </c>
    </row>
    <row r="4104" spans="1:15" hidden="1" x14ac:dyDescent="0.3">
      <c r="A4104" t="s">
        <v>15621</v>
      </c>
      <c r="B4104" t="s">
        <v>15622</v>
      </c>
      <c r="C4104" s="1" t="str">
        <f t="shared" si="655"/>
        <v>21:0458</v>
      </c>
      <c r="D4104" s="1" t="str">
        <f t="shared" si="662"/>
        <v>21:0150</v>
      </c>
      <c r="E4104" t="s">
        <v>15623</v>
      </c>
      <c r="F4104" t="s">
        <v>15624</v>
      </c>
      <c r="H4104">
        <v>55.495570600000001</v>
      </c>
      <c r="I4104">
        <v>-128.0044934</v>
      </c>
      <c r="J4104" s="1" t="str">
        <f t="shared" si="663"/>
        <v>NGR bulk stream sediment</v>
      </c>
      <c r="K4104" s="1" t="str">
        <f t="shared" si="664"/>
        <v>&lt;177 micron (NGR)</v>
      </c>
      <c r="L4104">
        <v>82</v>
      </c>
      <c r="M4104" t="s">
        <v>112</v>
      </c>
      <c r="N4104">
        <v>1595</v>
      </c>
      <c r="O4104">
        <v>1</v>
      </c>
    </row>
    <row r="4105" spans="1:15" hidden="1" x14ac:dyDescent="0.3">
      <c r="A4105" t="s">
        <v>15625</v>
      </c>
      <c r="B4105" t="s">
        <v>15626</v>
      </c>
      <c r="C4105" s="1" t="str">
        <f t="shared" si="655"/>
        <v>21:0458</v>
      </c>
      <c r="D4105" s="1" t="str">
        <f t="shared" si="662"/>
        <v>21:0150</v>
      </c>
      <c r="E4105" t="s">
        <v>15627</v>
      </c>
      <c r="F4105" t="s">
        <v>15628</v>
      </c>
      <c r="H4105">
        <v>55.605360500000003</v>
      </c>
      <c r="I4105">
        <v>-128.23931200000001</v>
      </c>
      <c r="J4105" s="1" t="str">
        <f t="shared" si="663"/>
        <v>NGR bulk stream sediment</v>
      </c>
      <c r="K4105" s="1" t="str">
        <f t="shared" si="664"/>
        <v>&lt;177 micron (NGR)</v>
      </c>
      <c r="L4105">
        <v>83</v>
      </c>
      <c r="M4105" t="s">
        <v>725</v>
      </c>
      <c r="N4105">
        <v>1596</v>
      </c>
      <c r="O4105">
        <v>1</v>
      </c>
    </row>
    <row r="4106" spans="1:15" hidden="1" x14ac:dyDescent="0.3">
      <c r="A4106" t="s">
        <v>15629</v>
      </c>
      <c r="B4106" t="s">
        <v>15630</v>
      </c>
      <c r="C4106" s="1" t="str">
        <f t="shared" si="655"/>
        <v>21:0458</v>
      </c>
      <c r="D4106" s="1" t="str">
        <f t="shared" si="662"/>
        <v>21:0150</v>
      </c>
      <c r="E4106" t="s">
        <v>15631</v>
      </c>
      <c r="F4106" t="s">
        <v>15632</v>
      </c>
      <c r="H4106">
        <v>55.4917734</v>
      </c>
      <c r="I4106">
        <v>-128.0082922</v>
      </c>
      <c r="J4106" s="1" t="str">
        <f t="shared" si="663"/>
        <v>NGR bulk stream sediment</v>
      </c>
      <c r="K4106" s="1" t="str">
        <f t="shared" si="664"/>
        <v>&lt;177 micron (NGR)</v>
      </c>
      <c r="L4106">
        <v>83</v>
      </c>
      <c r="M4106" t="s">
        <v>38</v>
      </c>
      <c r="N4106">
        <v>1597</v>
      </c>
      <c r="O4106">
        <v>1</v>
      </c>
    </row>
    <row r="4107" spans="1:15" hidden="1" x14ac:dyDescent="0.3">
      <c r="A4107" t="s">
        <v>15633</v>
      </c>
      <c r="B4107" t="s">
        <v>15634</v>
      </c>
      <c r="C4107" s="1" t="str">
        <f t="shared" si="655"/>
        <v>21:0458</v>
      </c>
      <c r="D4107" s="1" t="str">
        <f t="shared" si="662"/>
        <v>21:0150</v>
      </c>
      <c r="E4107" t="s">
        <v>15635</v>
      </c>
      <c r="F4107" t="s">
        <v>15636</v>
      </c>
      <c r="H4107">
        <v>55.531656699999999</v>
      </c>
      <c r="I4107">
        <v>-128.03229590000001</v>
      </c>
      <c r="J4107" s="1" t="str">
        <f t="shared" si="663"/>
        <v>NGR bulk stream sediment</v>
      </c>
      <c r="K4107" s="1" t="str">
        <f t="shared" si="664"/>
        <v>&lt;177 micron (NGR)</v>
      </c>
      <c r="L4107">
        <v>83</v>
      </c>
      <c r="M4107" t="s">
        <v>43</v>
      </c>
      <c r="N4107">
        <v>1598</v>
      </c>
      <c r="O4107">
        <v>1</v>
      </c>
    </row>
    <row r="4108" spans="1:15" hidden="1" x14ac:dyDescent="0.3">
      <c r="A4108" t="s">
        <v>15637</v>
      </c>
      <c r="B4108" t="s">
        <v>15638</v>
      </c>
      <c r="C4108" s="1" t="str">
        <f t="shared" si="655"/>
        <v>21:0458</v>
      </c>
      <c r="D4108" s="1" t="str">
        <f t="shared" si="662"/>
        <v>21:0150</v>
      </c>
      <c r="E4108" t="s">
        <v>15639</v>
      </c>
      <c r="F4108" t="s">
        <v>15640</v>
      </c>
      <c r="H4108">
        <v>55.531035500000002</v>
      </c>
      <c r="I4108">
        <v>-128.02416830000001</v>
      </c>
      <c r="J4108" s="1" t="str">
        <f t="shared" si="663"/>
        <v>NGR bulk stream sediment</v>
      </c>
      <c r="K4108" s="1" t="str">
        <f t="shared" si="664"/>
        <v>&lt;177 micron (NGR)</v>
      </c>
      <c r="L4108">
        <v>83</v>
      </c>
      <c r="M4108" t="s">
        <v>48</v>
      </c>
      <c r="N4108">
        <v>1599</v>
      </c>
      <c r="O4108">
        <v>1</v>
      </c>
    </row>
    <row r="4109" spans="1:15" hidden="1" x14ac:dyDescent="0.3">
      <c r="A4109" t="s">
        <v>15641</v>
      </c>
      <c r="B4109" t="s">
        <v>15642</v>
      </c>
      <c r="C4109" s="1" t="str">
        <f t="shared" si="655"/>
        <v>21:0458</v>
      </c>
      <c r="D4109" s="1" t="str">
        <f t="shared" si="662"/>
        <v>21:0150</v>
      </c>
      <c r="E4109" t="s">
        <v>15643</v>
      </c>
      <c r="F4109" t="s">
        <v>15644</v>
      </c>
      <c r="H4109">
        <v>55.5866258</v>
      </c>
      <c r="I4109">
        <v>-128.2095588</v>
      </c>
      <c r="J4109" s="1" t="str">
        <f t="shared" si="663"/>
        <v>NGR bulk stream sediment</v>
      </c>
      <c r="K4109" s="1" t="str">
        <f t="shared" si="664"/>
        <v>&lt;177 micron (NGR)</v>
      </c>
      <c r="L4109">
        <v>83</v>
      </c>
      <c r="M4109" t="s">
        <v>53</v>
      </c>
      <c r="N4109">
        <v>1600</v>
      </c>
      <c r="O4109">
        <v>1</v>
      </c>
    </row>
    <row r="4110" spans="1:15" hidden="1" x14ac:dyDescent="0.3">
      <c r="A4110" t="s">
        <v>15645</v>
      </c>
      <c r="B4110" t="s">
        <v>15646</v>
      </c>
      <c r="C4110" s="1" t="str">
        <f t="shared" ref="C4110:C4173" si="665">HYPERLINK("https://geochem.nrcan.gc.ca/cdogs/content/bdl/bdl210458_e.htm", "21:0458")</f>
        <v>21:0458</v>
      </c>
      <c r="D4110" s="1" t="str">
        <f t="shared" si="662"/>
        <v>21:0150</v>
      </c>
      <c r="E4110" t="s">
        <v>15647</v>
      </c>
      <c r="F4110" t="s">
        <v>15648</v>
      </c>
      <c r="H4110">
        <v>55.5922166</v>
      </c>
      <c r="I4110">
        <v>-128.22106249999999</v>
      </c>
      <c r="J4110" s="1" t="str">
        <f t="shared" si="663"/>
        <v>NGR bulk stream sediment</v>
      </c>
      <c r="K4110" s="1" t="str">
        <f t="shared" si="664"/>
        <v>&lt;177 micron (NGR)</v>
      </c>
      <c r="L4110">
        <v>83</v>
      </c>
      <c r="M4110" t="s">
        <v>58</v>
      </c>
      <c r="N4110">
        <v>1601</v>
      </c>
      <c r="O4110">
        <v>2</v>
      </c>
    </row>
    <row r="4111" spans="1:15" hidden="1" x14ac:dyDescent="0.3">
      <c r="A4111" t="s">
        <v>15649</v>
      </c>
      <c r="B4111" t="s">
        <v>15650</v>
      </c>
      <c r="C4111" s="1" t="str">
        <f t="shared" si="665"/>
        <v>21:0458</v>
      </c>
      <c r="D4111" s="1" t="str">
        <f t="shared" si="662"/>
        <v>21:0150</v>
      </c>
      <c r="E4111" t="s">
        <v>15627</v>
      </c>
      <c r="F4111" t="s">
        <v>15651</v>
      </c>
      <c r="H4111">
        <v>55.605360500000003</v>
      </c>
      <c r="I4111">
        <v>-128.23931200000001</v>
      </c>
      <c r="J4111" s="1" t="str">
        <f t="shared" si="663"/>
        <v>NGR bulk stream sediment</v>
      </c>
      <c r="K4111" s="1" t="str">
        <f t="shared" si="664"/>
        <v>&lt;177 micron (NGR)</v>
      </c>
      <c r="L4111">
        <v>83</v>
      </c>
      <c r="M4111" t="s">
        <v>729</v>
      </c>
      <c r="N4111">
        <v>1602</v>
      </c>
      <c r="O4111">
        <v>1</v>
      </c>
    </row>
    <row r="4112" spans="1:15" hidden="1" x14ac:dyDescent="0.3">
      <c r="A4112" t="s">
        <v>15652</v>
      </c>
      <c r="B4112" t="s">
        <v>15653</v>
      </c>
      <c r="C4112" s="1" t="str">
        <f t="shared" si="665"/>
        <v>21:0458</v>
      </c>
      <c r="D4112" s="1" t="str">
        <f t="shared" si="662"/>
        <v>21:0150</v>
      </c>
      <c r="E4112" t="s">
        <v>15627</v>
      </c>
      <c r="F4112" t="s">
        <v>15654</v>
      </c>
      <c r="H4112">
        <v>55.605360500000003</v>
      </c>
      <c r="I4112">
        <v>-128.23931200000001</v>
      </c>
      <c r="J4112" s="1" t="str">
        <f t="shared" si="663"/>
        <v>NGR bulk stream sediment</v>
      </c>
      <c r="K4112" s="1" t="str">
        <f t="shared" si="664"/>
        <v>&lt;177 micron (NGR)</v>
      </c>
      <c r="L4112">
        <v>83</v>
      </c>
      <c r="M4112" t="s">
        <v>733</v>
      </c>
      <c r="N4112">
        <v>1603</v>
      </c>
      <c r="O4112">
        <v>2</v>
      </c>
    </row>
    <row r="4113" spans="1:15" hidden="1" x14ac:dyDescent="0.3">
      <c r="A4113" t="s">
        <v>15655</v>
      </c>
      <c r="B4113" t="s">
        <v>15656</v>
      </c>
      <c r="C4113" s="1" t="str">
        <f t="shared" si="665"/>
        <v>21:0458</v>
      </c>
      <c r="D4113" s="1" t="str">
        <f t="shared" si="662"/>
        <v>21:0150</v>
      </c>
      <c r="E4113" t="s">
        <v>15657</v>
      </c>
      <c r="F4113" t="s">
        <v>15658</v>
      </c>
      <c r="H4113">
        <v>55.6067775</v>
      </c>
      <c r="I4113">
        <v>-128.2776671</v>
      </c>
      <c r="J4113" s="1" t="str">
        <f t="shared" si="663"/>
        <v>NGR bulk stream sediment</v>
      </c>
      <c r="K4113" s="1" t="str">
        <f t="shared" si="664"/>
        <v>&lt;177 micron (NGR)</v>
      </c>
      <c r="L4113">
        <v>83</v>
      </c>
      <c r="M4113" t="s">
        <v>63</v>
      </c>
      <c r="N4113">
        <v>1604</v>
      </c>
      <c r="O4113">
        <v>1</v>
      </c>
    </row>
    <row r="4114" spans="1:15" hidden="1" x14ac:dyDescent="0.3">
      <c r="A4114" t="s">
        <v>15659</v>
      </c>
      <c r="B4114" t="s">
        <v>15660</v>
      </c>
      <c r="C4114" s="1" t="str">
        <f t="shared" si="665"/>
        <v>21:0458</v>
      </c>
      <c r="D4114" s="1" t="str">
        <f t="shared" si="662"/>
        <v>21:0150</v>
      </c>
      <c r="E4114" t="s">
        <v>15661</v>
      </c>
      <c r="F4114" t="s">
        <v>15662</v>
      </c>
      <c r="H4114">
        <v>55.589176399999999</v>
      </c>
      <c r="I4114">
        <v>-128.1684473</v>
      </c>
      <c r="J4114" s="1" t="str">
        <f t="shared" si="663"/>
        <v>NGR bulk stream sediment</v>
      </c>
      <c r="K4114" s="1" t="str">
        <f t="shared" si="664"/>
        <v>&lt;177 micron (NGR)</v>
      </c>
      <c r="L4114">
        <v>83</v>
      </c>
      <c r="M4114" t="s">
        <v>68</v>
      </c>
      <c r="N4114">
        <v>1605</v>
      </c>
      <c r="O4114">
        <v>2</v>
      </c>
    </row>
    <row r="4115" spans="1:15" hidden="1" x14ac:dyDescent="0.3">
      <c r="A4115" t="s">
        <v>15663</v>
      </c>
      <c r="B4115" t="s">
        <v>15664</v>
      </c>
      <c r="C4115" s="1" t="str">
        <f t="shared" si="665"/>
        <v>21:0458</v>
      </c>
      <c r="D4115" s="1" t="str">
        <f t="shared" si="662"/>
        <v>21:0150</v>
      </c>
      <c r="E4115" t="s">
        <v>15665</v>
      </c>
      <c r="F4115" t="s">
        <v>15666</v>
      </c>
      <c r="H4115">
        <v>55.592446899999999</v>
      </c>
      <c r="I4115">
        <v>-128.10546780000001</v>
      </c>
      <c r="J4115" s="1" t="str">
        <f t="shared" si="663"/>
        <v>NGR bulk stream sediment</v>
      </c>
      <c r="K4115" s="1" t="str">
        <f t="shared" si="664"/>
        <v>&lt;177 micron (NGR)</v>
      </c>
      <c r="L4115">
        <v>83</v>
      </c>
      <c r="M4115" t="s">
        <v>77</v>
      </c>
      <c r="N4115">
        <v>1606</v>
      </c>
      <c r="O4115">
        <v>1</v>
      </c>
    </row>
    <row r="4116" spans="1:15" hidden="1" x14ac:dyDescent="0.3">
      <c r="A4116" t="s">
        <v>15667</v>
      </c>
      <c r="B4116" t="s">
        <v>15668</v>
      </c>
      <c r="C4116" s="1" t="str">
        <f t="shared" si="665"/>
        <v>21:0458</v>
      </c>
      <c r="D4116" s="1" t="str">
        <f t="shared" si="662"/>
        <v>21:0150</v>
      </c>
      <c r="E4116" t="s">
        <v>15669</v>
      </c>
      <c r="F4116" t="s">
        <v>15670</v>
      </c>
      <c r="H4116">
        <v>55.628107</v>
      </c>
      <c r="I4116">
        <v>-128.1834839</v>
      </c>
      <c r="J4116" s="1" t="str">
        <f t="shared" si="663"/>
        <v>NGR bulk stream sediment</v>
      </c>
      <c r="K4116" s="1" t="str">
        <f t="shared" si="664"/>
        <v>&lt;177 micron (NGR)</v>
      </c>
      <c r="L4116">
        <v>83</v>
      </c>
      <c r="M4116" t="s">
        <v>82</v>
      </c>
      <c r="N4116">
        <v>1607</v>
      </c>
      <c r="O4116">
        <v>1</v>
      </c>
    </row>
    <row r="4117" spans="1:15" hidden="1" x14ac:dyDescent="0.3">
      <c r="A4117" t="s">
        <v>15671</v>
      </c>
      <c r="B4117" t="s">
        <v>15672</v>
      </c>
      <c r="C4117" s="1" t="str">
        <f t="shared" si="665"/>
        <v>21:0458</v>
      </c>
      <c r="D4117" s="1" t="str">
        <f t="shared" si="662"/>
        <v>21:0150</v>
      </c>
      <c r="E4117" t="s">
        <v>15673</v>
      </c>
      <c r="F4117" t="s">
        <v>15674</v>
      </c>
      <c r="H4117">
        <v>55.634080699999998</v>
      </c>
      <c r="I4117">
        <v>-128.23077259999999</v>
      </c>
      <c r="J4117" s="1" t="str">
        <f t="shared" si="663"/>
        <v>NGR bulk stream sediment</v>
      </c>
      <c r="K4117" s="1" t="str">
        <f t="shared" si="664"/>
        <v>&lt;177 micron (NGR)</v>
      </c>
      <c r="L4117">
        <v>83</v>
      </c>
      <c r="M4117" t="s">
        <v>87</v>
      </c>
      <c r="N4117">
        <v>1608</v>
      </c>
      <c r="O4117">
        <v>1</v>
      </c>
    </row>
    <row r="4118" spans="1:15" hidden="1" x14ac:dyDescent="0.3">
      <c r="A4118" t="s">
        <v>15675</v>
      </c>
      <c r="B4118" t="s">
        <v>15676</v>
      </c>
      <c r="C4118" s="1" t="str">
        <f t="shared" si="665"/>
        <v>21:0458</v>
      </c>
      <c r="D4118" s="1" t="str">
        <f t="shared" si="662"/>
        <v>21:0150</v>
      </c>
      <c r="E4118" t="s">
        <v>15677</v>
      </c>
      <c r="F4118" t="s">
        <v>15678</v>
      </c>
      <c r="H4118">
        <v>55.645577099999997</v>
      </c>
      <c r="I4118">
        <v>-128.26377239999999</v>
      </c>
      <c r="J4118" s="1" t="str">
        <f t="shared" si="663"/>
        <v>NGR bulk stream sediment</v>
      </c>
      <c r="K4118" s="1" t="str">
        <f t="shared" si="664"/>
        <v>&lt;177 micron (NGR)</v>
      </c>
      <c r="L4118">
        <v>83</v>
      </c>
      <c r="M4118" t="s">
        <v>92</v>
      </c>
      <c r="N4118">
        <v>1609</v>
      </c>
      <c r="O4118">
        <v>1</v>
      </c>
    </row>
    <row r="4119" spans="1:15" hidden="1" x14ac:dyDescent="0.3">
      <c r="A4119" t="s">
        <v>15679</v>
      </c>
      <c r="B4119" t="s">
        <v>15680</v>
      </c>
      <c r="C4119" s="1" t="str">
        <f t="shared" si="665"/>
        <v>21:0458</v>
      </c>
      <c r="D4119" s="1" t="str">
        <f t="shared" si="662"/>
        <v>21:0150</v>
      </c>
      <c r="E4119" t="s">
        <v>15681</v>
      </c>
      <c r="F4119" t="s">
        <v>15682</v>
      </c>
      <c r="H4119">
        <v>55.664407500000003</v>
      </c>
      <c r="I4119">
        <v>-128.32256100000001</v>
      </c>
      <c r="J4119" s="1" t="str">
        <f t="shared" si="663"/>
        <v>NGR bulk stream sediment</v>
      </c>
      <c r="K4119" s="1" t="str">
        <f t="shared" si="664"/>
        <v>&lt;177 micron (NGR)</v>
      </c>
      <c r="L4119">
        <v>83</v>
      </c>
      <c r="M4119" t="s">
        <v>97</v>
      </c>
      <c r="N4119">
        <v>1610</v>
      </c>
      <c r="O4119">
        <v>1</v>
      </c>
    </row>
    <row r="4120" spans="1:15" hidden="1" x14ac:dyDescent="0.3">
      <c r="A4120" t="s">
        <v>15683</v>
      </c>
      <c r="B4120" t="s">
        <v>15684</v>
      </c>
      <c r="C4120" s="1" t="str">
        <f t="shared" si="665"/>
        <v>21:0458</v>
      </c>
      <c r="D4120" s="1" t="str">
        <f t="shared" si="662"/>
        <v>21:0150</v>
      </c>
      <c r="E4120" t="s">
        <v>15685</v>
      </c>
      <c r="F4120" t="s">
        <v>15686</v>
      </c>
      <c r="H4120">
        <v>55.663077800000003</v>
      </c>
      <c r="I4120">
        <v>-128.3177192</v>
      </c>
      <c r="J4120" s="1" t="str">
        <f t="shared" si="663"/>
        <v>NGR bulk stream sediment</v>
      </c>
      <c r="K4120" s="1" t="str">
        <f t="shared" si="664"/>
        <v>&lt;177 micron (NGR)</v>
      </c>
      <c r="L4120">
        <v>83</v>
      </c>
      <c r="M4120" t="s">
        <v>102</v>
      </c>
      <c r="N4120">
        <v>1611</v>
      </c>
      <c r="O4120">
        <v>1</v>
      </c>
    </row>
    <row r="4121" spans="1:15" hidden="1" x14ac:dyDescent="0.3">
      <c r="A4121" t="s">
        <v>15687</v>
      </c>
      <c r="B4121" t="s">
        <v>15688</v>
      </c>
      <c r="C4121" s="1" t="str">
        <f t="shared" si="665"/>
        <v>21:0458</v>
      </c>
      <c r="D4121" s="1" t="str">
        <f t="shared" si="662"/>
        <v>21:0150</v>
      </c>
      <c r="E4121" t="s">
        <v>15689</v>
      </c>
      <c r="F4121" t="s">
        <v>15690</v>
      </c>
      <c r="H4121">
        <v>55.679941800000002</v>
      </c>
      <c r="I4121">
        <v>-128.3779844</v>
      </c>
      <c r="J4121" s="1" t="str">
        <f t="shared" si="663"/>
        <v>NGR bulk stream sediment</v>
      </c>
      <c r="K4121" s="1" t="str">
        <f t="shared" si="664"/>
        <v>&lt;177 micron (NGR)</v>
      </c>
      <c r="L4121">
        <v>83</v>
      </c>
      <c r="M4121" t="s">
        <v>107</v>
      </c>
      <c r="N4121">
        <v>1612</v>
      </c>
      <c r="O4121">
        <v>1</v>
      </c>
    </row>
    <row r="4122" spans="1:15" hidden="1" x14ac:dyDescent="0.3">
      <c r="A4122" t="s">
        <v>15691</v>
      </c>
      <c r="B4122" t="s">
        <v>15692</v>
      </c>
      <c r="C4122" s="1" t="str">
        <f t="shared" si="665"/>
        <v>21:0458</v>
      </c>
      <c r="D4122" s="1" t="str">
        <f t="shared" si="662"/>
        <v>21:0150</v>
      </c>
      <c r="E4122" t="s">
        <v>15693</v>
      </c>
      <c r="F4122" t="s">
        <v>15694</v>
      </c>
      <c r="H4122">
        <v>55.682141100000003</v>
      </c>
      <c r="I4122">
        <v>-128.38644199999999</v>
      </c>
      <c r="J4122" s="1" t="str">
        <f t="shared" si="663"/>
        <v>NGR bulk stream sediment</v>
      </c>
      <c r="K4122" s="1" t="str">
        <f t="shared" si="664"/>
        <v>&lt;177 micron (NGR)</v>
      </c>
      <c r="L4122">
        <v>83</v>
      </c>
      <c r="M4122" t="s">
        <v>112</v>
      </c>
      <c r="N4122">
        <v>1613</v>
      </c>
      <c r="O4122">
        <v>1</v>
      </c>
    </row>
    <row r="4123" spans="1:15" hidden="1" x14ac:dyDescent="0.3">
      <c r="A4123" t="s">
        <v>15695</v>
      </c>
      <c r="B4123" t="s">
        <v>15696</v>
      </c>
      <c r="C4123" s="1" t="str">
        <f t="shared" si="665"/>
        <v>21:0458</v>
      </c>
      <c r="D4123" s="1" t="str">
        <f t="shared" si="662"/>
        <v>21:0150</v>
      </c>
      <c r="E4123" t="s">
        <v>15697</v>
      </c>
      <c r="F4123" t="s">
        <v>15698</v>
      </c>
      <c r="H4123">
        <v>55.704422700000002</v>
      </c>
      <c r="I4123">
        <v>-128.41761840000001</v>
      </c>
      <c r="J4123" s="1" t="str">
        <f t="shared" si="663"/>
        <v>NGR bulk stream sediment</v>
      </c>
      <c r="K4123" s="1" t="str">
        <f t="shared" si="664"/>
        <v>&lt;177 micron (NGR)</v>
      </c>
      <c r="L4123">
        <v>83</v>
      </c>
      <c r="M4123" t="s">
        <v>800</v>
      </c>
      <c r="N4123">
        <v>1614</v>
      </c>
      <c r="O4123">
        <v>1</v>
      </c>
    </row>
    <row r="4124" spans="1:15" hidden="1" x14ac:dyDescent="0.3">
      <c r="A4124" t="s">
        <v>15699</v>
      </c>
      <c r="B4124" t="s">
        <v>15700</v>
      </c>
      <c r="C4124" s="1" t="str">
        <f t="shared" si="665"/>
        <v>21:0458</v>
      </c>
      <c r="D4124" s="1" t="str">
        <f>HYPERLINK("https://geochem.nrcan.gc.ca/cdogs/content/svy/svy_e.htm", "")</f>
        <v/>
      </c>
      <c r="G4124" s="1" t="str">
        <f>HYPERLINK("https://geochem.nrcan.gc.ca/cdogs/content/cr_/cr_00121_e.htm", "121")</f>
        <v>121</v>
      </c>
      <c r="J4124" t="s">
        <v>31</v>
      </c>
      <c r="K4124" t="s">
        <v>32</v>
      </c>
      <c r="L4124">
        <v>83</v>
      </c>
      <c r="M4124" t="s">
        <v>33</v>
      </c>
      <c r="N4124">
        <v>1615</v>
      </c>
      <c r="O4124">
        <v>2</v>
      </c>
    </row>
    <row r="4125" spans="1:15" hidden="1" x14ac:dyDescent="0.3">
      <c r="A4125" t="s">
        <v>15701</v>
      </c>
      <c r="B4125" t="s">
        <v>15702</v>
      </c>
      <c r="C4125" s="1" t="str">
        <f t="shared" si="665"/>
        <v>21:0458</v>
      </c>
      <c r="D4125" s="1" t="str">
        <f t="shared" ref="D4125:D4134" si="666">HYPERLINK("https://geochem.nrcan.gc.ca/cdogs/content/svy/svy210150_e.htm", "21:0150")</f>
        <v>21:0150</v>
      </c>
      <c r="E4125" t="s">
        <v>15703</v>
      </c>
      <c r="F4125" t="s">
        <v>15704</v>
      </c>
      <c r="H4125">
        <v>55.755440700000001</v>
      </c>
      <c r="I4125">
        <v>-128.8569219</v>
      </c>
      <c r="J4125" s="1" t="str">
        <f t="shared" ref="J4125:J4134" si="667">HYPERLINK("https://geochem.nrcan.gc.ca/cdogs/content/kwd/kwd020030_e.htm", "NGR bulk stream sediment")</f>
        <v>NGR bulk stream sediment</v>
      </c>
      <c r="K4125" s="1" t="str">
        <f t="shared" ref="K4125:K4134" si="668">HYPERLINK("https://geochem.nrcan.gc.ca/cdogs/content/kwd/kwd080006_e.htm", "&lt;177 micron (NGR)")</f>
        <v>&lt;177 micron (NGR)</v>
      </c>
      <c r="L4125">
        <v>84</v>
      </c>
      <c r="M4125" t="s">
        <v>19</v>
      </c>
      <c r="N4125">
        <v>1616</v>
      </c>
      <c r="O4125">
        <v>1</v>
      </c>
    </row>
    <row r="4126" spans="1:15" hidden="1" x14ac:dyDescent="0.3">
      <c r="A4126" t="s">
        <v>15705</v>
      </c>
      <c r="B4126" t="s">
        <v>15706</v>
      </c>
      <c r="C4126" s="1" t="str">
        <f t="shared" si="665"/>
        <v>21:0458</v>
      </c>
      <c r="D4126" s="1" t="str">
        <f t="shared" si="666"/>
        <v>21:0150</v>
      </c>
      <c r="E4126" t="s">
        <v>15707</v>
      </c>
      <c r="F4126" t="s">
        <v>15708</v>
      </c>
      <c r="H4126">
        <v>55.743465999999998</v>
      </c>
      <c r="I4126">
        <v>-128.49188570000001</v>
      </c>
      <c r="J4126" s="1" t="str">
        <f t="shared" si="667"/>
        <v>NGR bulk stream sediment</v>
      </c>
      <c r="K4126" s="1" t="str">
        <f t="shared" si="668"/>
        <v>&lt;177 micron (NGR)</v>
      </c>
      <c r="L4126">
        <v>84</v>
      </c>
      <c r="M4126" t="s">
        <v>38</v>
      </c>
      <c r="N4126">
        <v>1617</v>
      </c>
      <c r="O4126">
        <v>1</v>
      </c>
    </row>
    <row r="4127" spans="1:15" hidden="1" x14ac:dyDescent="0.3">
      <c r="A4127" t="s">
        <v>15709</v>
      </c>
      <c r="B4127" t="s">
        <v>15710</v>
      </c>
      <c r="C4127" s="1" t="str">
        <f t="shared" si="665"/>
        <v>21:0458</v>
      </c>
      <c r="D4127" s="1" t="str">
        <f t="shared" si="666"/>
        <v>21:0150</v>
      </c>
      <c r="E4127" t="s">
        <v>15711</v>
      </c>
      <c r="F4127" t="s">
        <v>15712</v>
      </c>
      <c r="H4127">
        <v>55.752918600000001</v>
      </c>
      <c r="I4127">
        <v>-128.60939959999999</v>
      </c>
      <c r="J4127" s="1" t="str">
        <f t="shared" si="667"/>
        <v>NGR bulk stream sediment</v>
      </c>
      <c r="K4127" s="1" t="str">
        <f t="shared" si="668"/>
        <v>&lt;177 micron (NGR)</v>
      </c>
      <c r="L4127">
        <v>84</v>
      </c>
      <c r="M4127" t="s">
        <v>43</v>
      </c>
      <c r="N4127">
        <v>1618</v>
      </c>
      <c r="O4127">
        <v>1</v>
      </c>
    </row>
    <row r="4128" spans="1:15" hidden="1" x14ac:dyDescent="0.3">
      <c r="A4128" t="s">
        <v>15713</v>
      </c>
      <c r="B4128" t="s">
        <v>15714</v>
      </c>
      <c r="C4128" s="1" t="str">
        <f t="shared" si="665"/>
        <v>21:0458</v>
      </c>
      <c r="D4128" s="1" t="str">
        <f t="shared" si="666"/>
        <v>21:0150</v>
      </c>
      <c r="E4128" t="s">
        <v>15715</v>
      </c>
      <c r="F4128" t="s">
        <v>15716</v>
      </c>
      <c r="H4128">
        <v>55.753471400000002</v>
      </c>
      <c r="I4128">
        <v>-128.6440819</v>
      </c>
      <c r="J4128" s="1" t="str">
        <f t="shared" si="667"/>
        <v>NGR bulk stream sediment</v>
      </c>
      <c r="K4128" s="1" t="str">
        <f t="shared" si="668"/>
        <v>&lt;177 micron (NGR)</v>
      </c>
      <c r="L4128">
        <v>84</v>
      </c>
      <c r="M4128" t="s">
        <v>48</v>
      </c>
      <c r="N4128">
        <v>1619</v>
      </c>
      <c r="O4128">
        <v>1</v>
      </c>
    </row>
    <row r="4129" spans="1:15" hidden="1" x14ac:dyDescent="0.3">
      <c r="A4129" t="s">
        <v>15717</v>
      </c>
      <c r="B4129" t="s">
        <v>15718</v>
      </c>
      <c r="C4129" s="1" t="str">
        <f t="shared" si="665"/>
        <v>21:0458</v>
      </c>
      <c r="D4129" s="1" t="str">
        <f t="shared" si="666"/>
        <v>21:0150</v>
      </c>
      <c r="E4129" t="s">
        <v>15703</v>
      </c>
      <c r="F4129" t="s">
        <v>15719</v>
      </c>
      <c r="H4129">
        <v>55.755440700000001</v>
      </c>
      <c r="I4129">
        <v>-128.8569219</v>
      </c>
      <c r="J4129" s="1" t="str">
        <f t="shared" si="667"/>
        <v>NGR bulk stream sediment</v>
      </c>
      <c r="K4129" s="1" t="str">
        <f t="shared" si="668"/>
        <v>&lt;177 micron (NGR)</v>
      </c>
      <c r="L4129">
        <v>84</v>
      </c>
      <c r="M4129" t="s">
        <v>72</v>
      </c>
      <c r="N4129">
        <v>1620</v>
      </c>
      <c r="O4129">
        <v>1</v>
      </c>
    </row>
    <row r="4130" spans="1:15" hidden="1" x14ac:dyDescent="0.3">
      <c r="A4130" t="s">
        <v>15720</v>
      </c>
      <c r="B4130" t="s">
        <v>15721</v>
      </c>
      <c r="C4130" s="1" t="str">
        <f t="shared" si="665"/>
        <v>21:0458</v>
      </c>
      <c r="D4130" s="1" t="str">
        <f t="shared" si="666"/>
        <v>21:0150</v>
      </c>
      <c r="E4130" t="s">
        <v>15722</v>
      </c>
      <c r="F4130" t="s">
        <v>15723</v>
      </c>
      <c r="H4130">
        <v>55.758450600000003</v>
      </c>
      <c r="I4130">
        <v>-128.8736102</v>
      </c>
      <c r="J4130" s="1" t="str">
        <f t="shared" si="667"/>
        <v>NGR bulk stream sediment</v>
      </c>
      <c r="K4130" s="1" t="str">
        <f t="shared" si="668"/>
        <v>&lt;177 micron (NGR)</v>
      </c>
      <c r="L4130">
        <v>84</v>
      </c>
      <c r="M4130" t="s">
        <v>53</v>
      </c>
      <c r="N4130">
        <v>1621</v>
      </c>
      <c r="O4130">
        <v>1</v>
      </c>
    </row>
    <row r="4131" spans="1:15" hidden="1" x14ac:dyDescent="0.3">
      <c r="A4131" t="s">
        <v>15724</v>
      </c>
      <c r="B4131" t="s">
        <v>15725</v>
      </c>
      <c r="C4131" s="1" t="str">
        <f t="shared" si="665"/>
        <v>21:0458</v>
      </c>
      <c r="D4131" s="1" t="str">
        <f t="shared" si="666"/>
        <v>21:0150</v>
      </c>
      <c r="E4131" t="s">
        <v>15726</v>
      </c>
      <c r="F4131" t="s">
        <v>15727</v>
      </c>
      <c r="H4131">
        <v>55.761606100000002</v>
      </c>
      <c r="I4131">
        <v>-128.95593880000001</v>
      </c>
      <c r="J4131" s="1" t="str">
        <f t="shared" si="667"/>
        <v>NGR bulk stream sediment</v>
      </c>
      <c r="K4131" s="1" t="str">
        <f t="shared" si="668"/>
        <v>&lt;177 micron (NGR)</v>
      </c>
      <c r="L4131">
        <v>84</v>
      </c>
      <c r="M4131" t="s">
        <v>58</v>
      </c>
      <c r="N4131">
        <v>1622</v>
      </c>
      <c r="O4131">
        <v>1</v>
      </c>
    </row>
    <row r="4132" spans="1:15" hidden="1" x14ac:dyDescent="0.3">
      <c r="A4132" t="s">
        <v>15728</v>
      </c>
      <c r="B4132" t="s">
        <v>15729</v>
      </c>
      <c r="C4132" s="1" t="str">
        <f t="shared" si="665"/>
        <v>21:0458</v>
      </c>
      <c r="D4132" s="1" t="str">
        <f t="shared" si="666"/>
        <v>21:0150</v>
      </c>
      <c r="E4132" t="s">
        <v>15730</v>
      </c>
      <c r="F4132" t="s">
        <v>15731</v>
      </c>
      <c r="H4132">
        <v>55.783580800000003</v>
      </c>
      <c r="I4132">
        <v>-128.98458450000001</v>
      </c>
      <c r="J4132" s="1" t="str">
        <f t="shared" si="667"/>
        <v>NGR bulk stream sediment</v>
      </c>
      <c r="K4132" s="1" t="str">
        <f t="shared" si="668"/>
        <v>&lt;177 micron (NGR)</v>
      </c>
      <c r="L4132">
        <v>84</v>
      </c>
      <c r="M4132" t="s">
        <v>63</v>
      </c>
      <c r="N4132">
        <v>1623</v>
      </c>
      <c r="O4132">
        <v>1</v>
      </c>
    </row>
    <row r="4133" spans="1:15" hidden="1" x14ac:dyDescent="0.3">
      <c r="A4133" t="s">
        <v>15732</v>
      </c>
      <c r="B4133" t="s">
        <v>15733</v>
      </c>
      <c r="C4133" s="1" t="str">
        <f t="shared" si="665"/>
        <v>21:0458</v>
      </c>
      <c r="D4133" s="1" t="str">
        <f t="shared" si="666"/>
        <v>21:0150</v>
      </c>
      <c r="E4133" t="s">
        <v>15734</v>
      </c>
      <c r="F4133" t="s">
        <v>15735</v>
      </c>
      <c r="H4133">
        <v>55.782447500000004</v>
      </c>
      <c r="I4133">
        <v>-128.97697959999999</v>
      </c>
      <c r="J4133" s="1" t="str">
        <f t="shared" si="667"/>
        <v>NGR bulk stream sediment</v>
      </c>
      <c r="K4133" s="1" t="str">
        <f t="shared" si="668"/>
        <v>&lt;177 micron (NGR)</v>
      </c>
      <c r="L4133">
        <v>84</v>
      </c>
      <c r="M4133" t="s">
        <v>68</v>
      </c>
      <c r="N4133">
        <v>1624</v>
      </c>
      <c r="O4133">
        <v>1</v>
      </c>
    </row>
    <row r="4134" spans="1:15" hidden="1" x14ac:dyDescent="0.3">
      <c r="A4134" t="s">
        <v>15736</v>
      </c>
      <c r="B4134" t="s">
        <v>15737</v>
      </c>
      <c r="C4134" s="1" t="str">
        <f t="shared" si="665"/>
        <v>21:0458</v>
      </c>
      <c r="D4134" s="1" t="str">
        <f t="shared" si="666"/>
        <v>21:0150</v>
      </c>
      <c r="E4134" t="s">
        <v>15738</v>
      </c>
      <c r="F4134" t="s">
        <v>15739</v>
      </c>
      <c r="H4134">
        <v>55.793423599999997</v>
      </c>
      <c r="I4134">
        <v>-128.96297179999999</v>
      </c>
      <c r="J4134" s="1" t="str">
        <f t="shared" si="667"/>
        <v>NGR bulk stream sediment</v>
      </c>
      <c r="K4134" s="1" t="str">
        <f t="shared" si="668"/>
        <v>&lt;177 micron (NGR)</v>
      </c>
      <c r="L4134">
        <v>84</v>
      </c>
      <c r="M4134" t="s">
        <v>77</v>
      </c>
      <c r="N4134">
        <v>1625</v>
      </c>
      <c r="O4134">
        <v>1</v>
      </c>
    </row>
    <row r="4135" spans="1:15" hidden="1" x14ac:dyDescent="0.3">
      <c r="A4135" t="s">
        <v>15740</v>
      </c>
      <c r="B4135" t="s">
        <v>15741</v>
      </c>
      <c r="C4135" s="1" t="str">
        <f t="shared" si="665"/>
        <v>21:0458</v>
      </c>
      <c r="D4135" s="1" t="str">
        <f>HYPERLINK("https://geochem.nrcan.gc.ca/cdogs/content/svy/svy_e.htm", "")</f>
        <v/>
      </c>
      <c r="G4135" s="1" t="str">
        <f>HYPERLINK("https://geochem.nrcan.gc.ca/cdogs/content/cr_/cr_00121_e.htm", "121")</f>
        <v>121</v>
      </c>
      <c r="J4135" t="s">
        <v>31</v>
      </c>
      <c r="K4135" t="s">
        <v>32</v>
      </c>
      <c r="L4135">
        <v>84</v>
      </c>
      <c r="M4135" t="s">
        <v>33</v>
      </c>
      <c r="N4135">
        <v>1626</v>
      </c>
      <c r="O4135">
        <v>2</v>
      </c>
    </row>
    <row r="4136" spans="1:15" hidden="1" x14ac:dyDescent="0.3">
      <c r="A4136" t="s">
        <v>15742</v>
      </c>
      <c r="B4136" t="s">
        <v>15743</v>
      </c>
      <c r="C4136" s="1" t="str">
        <f t="shared" si="665"/>
        <v>21:0458</v>
      </c>
      <c r="D4136" s="1" t="str">
        <f t="shared" ref="D4136:D4160" si="669">HYPERLINK("https://geochem.nrcan.gc.ca/cdogs/content/svy/svy210150_e.htm", "21:0150")</f>
        <v>21:0150</v>
      </c>
      <c r="E4136" t="s">
        <v>15744</v>
      </c>
      <c r="F4136" t="s">
        <v>15745</v>
      </c>
      <c r="H4136">
        <v>55.785962099999999</v>
      </c>
      <c r="I4136">
        <v>-128.91719889999999</v>
      </c>
      <c r="J4136" s="1" t="str">
        <f t="shared" ref="J4136:J4160" si="670">HYPERLINK("https://geochem.nrcan.gc.ca/cdogs/content/kwd/kwd020030_e.htm", "NGR bulk stream sediment")</f>
        <v>NGR bulk stream sediment</v>
      </c>
      <c r="K4136" s="1" t="str">
        <f t="shared" ref="K4136:K4160" si="671">HYPERLINK("https://geochem.nrcan.gc.ca/cdogs/content/kwd/kwd080006_e.htm", "&lt;177 micron (NGR)")</f>
        <v>&lt;177 micron (NGR)</v>
      </c>
      <c r="L4136">
        <v>84</v>
      </c>
      <c r="M4136" t="s">
        <v>82</v>
      </c>
      <c r="N4136">
        <v>1627</v>
      </c>
      <c r="O4136">
        <v>1</v>
      </c>
    </row>
    <row r="4137" spans="1:15" hidden="1" x14ac:dyDescent="0.3">
      <c r="A4137" t="s">
        <v>15746</v>
      </c>
      <c r="B4137" t="s">
        <v>15747</v>
      </c>
      <c r="C4137" s="1" t="str">
        <f t="shared" si="665"/>
        <v>21:0458</v>
      </c>
      <c r="D4137" s="1" t="str">
        <f t="shared" si="669"/>
        <v>21:0150</v>
      </c>
      <c r="E4137" t="s">
        <v>15748</v>
      </c>
      <c r="F4137" t="s">
        <v>15749</v>
      </c>
      <c r="H4137">
        <v>55.832079100000001</v>
      </c>
      <c r="I4137">
        <v>-129.12860810000001</v>
      </c>
      <c r="J4137" s="1" t="str">
        <f t="shared" si="670"/>
        <v>NGR bulk stream sediment</v>
      </c>
      <c r="K4137" s="1" t="str">
        <f t="shared" si="671"/>
        <v>&lt;177 micron (NGR)</v>
      </c>
      <c r="L4137">
        <v>84</v>
      </c>
      <c r="M4137" t="s">
        <v>87</v>
      </c>
      <c r="N4137">
        <v>1628</v>
      </c>
      <c r="O4137">
        <v>1</v>
      </c>
    </row>
    <row r="4138" spans="1:15" hidden="1" x14ac:dyDescent="0.3">
      <c r="A4138" t="s">
        <v>15750</v>
      </c>
      <c r="B4138" t="s">
        <v>15751</v>
      </c>
      <c r="C4138" s="1" t="str">
        <f t="shared" si="665"/>
        <v>21:0458</v>
      </c>
      <c r="D4138" s="1" t="str">
        <f t="shared" si="669"/>
        <v>21:0150</v>
      </c>
      <c r="E4138" t="s">
        <v>15752</v>
      </c>
      <c r="F4138" t="s">
        <v>15753</v>
      </c>
      <c r="H4138">
        <v>55.829833899999997</v>
      </c>
      <c r="I4138">
        <v>-129.11855829999999</v>
      </c>
      <c r="J4138" s="1" t="str">
        <f t="shared" si="670"/>
        <v>NGR bulk stream sediment</v>
      </c>
      <c r="K4138" s="1" t="str">
        <f t="shared" si="671"/>
        <v>&lt;177 micron (NGR)</v>
      </c>
      <c r="L4138">
        <v>84</v>
      </c>
      <c r="M4138" t="s">
        <v>92</v>
      </c>
      <c r="N4138">
        <v>1629</v>
      </c>
      <c r="O4138">
        <v>1</v>
      </c>
    </row>
    <row r="4139" spans="1:15" hidden="1" x14ac:dyDescent="0.3">
      <c r="A4139" t="s">
        <v>15754</v>
      </c>
      <c r="B4139" t="s">
        <v>15755</v>
      </c>
      <c r="C4139" s="1" t="str">
        <f t="shared" si="665"/>
        <v>21:0458</v>
      </c>
      <c r="D4139" s="1" t="str">
        <f t="shared" si="669"/>
        <v>21:0150</v>
      </c>
      <c r="E4139" t="s">
        <v>15756</v>
      </c>
      <c r="F4139" t="s">
        <v>15757</v>
      </c>
      <c r="H4139">
        <v>55.834432900000003</v>
      </c>
      <c r="I4139">
        <v>-129.14515789999999</v>
      </c>
      <c r="J4139" s="1" t="str">
        <f t="shared" si="670"/>
        <v>NGR bulk stream sediment</v>
      </c>
      <c r="K4139" s="1" t="str">
        <f t="shared" si="671"/>
        <v>&lt;177 micron (NGR)</v>
      </c>
      <c r="L4139">
        <v>84</v>
      </c>
      <c r="M4139" t="s">
        <v>97</v>
      </c>
      <c r="N4139">
        <v>1630</v>
      </c>
      <c r="O4139">
        <v>1</v>
      </c>
    </row>
    <row r="4140" spans="1:15" hidden="1" x14ac:dyDescent="0.3">
      <c r="A4140" t="s">
        <v>15758</v>
      </c>
      <c r="B4140" t="s">
        <v>15759</v>
      </c>
      <c r="C4140" s="1" t="str">
        <f t="shared" si="665"/>
        <v>21:0458</v>
      </c>
      <c r="D4140" s="1" t="str">
        <f t="shared" si="669"/>
        <v>21:0150</v>
      </c>
      <c r="E4140" t="s">
        <v>15760</v>
      </c>
      <c r="F4140" t="s">
        <v>15761</v>
      </c>
      <c r="H4140">
        <v>55.835440200000001</v>
      </c>
      <c r="I4140">
        <v>-129.15185199999999</v>
      </c>
      <c r="J4140" s="1" t="str">
        <f t="shared" si="670"/>
        <v>NGR bulk stream sediment</v>
      </c>
      <c r="K4140" s="1" t="str">
        <f t="shared" si="671"/>
        <v>&lt;177 micron (NGR)</v>
      </c>
      <c r="L4140">
        <v>84</v>
      </c>
      <c r="M4140" t="s">
        <v>102</v>
      </c>
      <c r="N4140">
        <v>1631</v>
      </c>
      <c r="O4140">
        <v>1</v>
      </c>
    </row>
    <row r="4141" spans="1:15" hidden="1" x14ac:dyDescent="0.3">
      <c r="A4141" t="s">
        <v>15762</v>
      </c>
      <c r="B4141" t="s">
        <v>15763</v>
      </c>
      <c r="C4141" s="1" t="str">
        <f t="shared" si="665"/>
        <v>21:0458</v>
      </c>
      <c r="D4141" s="1" t="str">
        <f t="shared" si="669"/>
        <v>21:0150</v>
      </c>
      <c r="E4141" t="s">
        <v>15764</v>
      </c>
      <c r="F4141" t="s">
        <v>15765</v>
      </c>
      <c r="H4141">
        <v>55.838718499999999</v>
      </c>
      <c r="I4141">
        <v>-129.17953890000001</v>
      </c>
      <c r="J4141" s="1" t="str">
        <f t="shared" si="670"/>
        <v>NGR bulk stream sediment</v>
      </c>
      <c r="K4141" s="1" t="str">
        <f t="shared" si="671"/>
        <v>&lt;177 micron (NGR)</v>
      </c>
      <c r="L4141">
        <v>84</v>
      </c>
      <c r="M4141" t="s">
        <v>107</v>
      </c>
      <c r="N4141">
        <v>1632</v>
      </c>
      <c r="O4141">
        <v>1</v>
      </c>
    </row>
    <row r="4142" spans="1:15" hidden="1" x14ac:dyDescent="0.3">
      <c r="A4142" t="s">
        <v>15766</v>
      </c>
      <c r="B4142" t="s">
        <v>15767</v>
      </c>
      <c r="C4142" s="1" t="str">
        <f t="shared" si="665"/>
        <v>21:0458</v>
      </c>
      <c r="D4142" s="1" t="str">
        <f t="shared" si="669"/>
        <v>21:0150</v>
      </c>
      <c r="E4142" t="s">
        <v>15768</v>
      </c>
      <c r="F4142" t="s">
        <v>15769</v>
      </c>
      <c r="H4142">
        <v>55.827310199999999</v>
      </c>
      <c r="I4142">
        <v>-129.17769630000001</v>
      </c>
      <c r="J4142" s="1" t="str">
        <f t="shared" si="670"/>
        <v>NGR bulk stream sediment</v>
      </c>
      <c r="K4142" s="1" t="str">
        <f t="shared" si="671"/>
        <v>&lt;177 micron (NGR)</v>
      </c>
      <c r="L4142">
        <v>84</v>
      </c>
      <c r="M4142" t="s">
        <v>112</v>
      </c>
      <c r="N4142">
        <v>1633</v>
      </c>
      <c r="O4142">
        <v>1</v>
      </c>
    </row>
    <row r="4143" spans="1:15" hidden="1" x14ac:dyDescent="0.3">
      <c r="A4143" t="s">
        <v>15770</v>
      </c>
      <c r="B4143" t="s">
        <v>15771</v>
      </c>
      <c r="C4143" s="1" t="str">
        <f t="shared" si="665"/>
        <v>21:0458</v>
      </c>
      <c r="D4143" s="1" t="str">
        <f t="shared" si="669"/>
        <v>21:0150</v>
      </c>
      <c r="E4143" t="s">
        <v>15772</v>
      </c>
      <c r="F4143" t="s">
        <v>15773</v>
      </c>
      <c r="H4143">
        <v>55.822370800000002</v>
      </c>
      <c r="I4143">
        <v>-129.23488090000001</v>
      </c>
      <c r="J4143" s="1" t="str">
        <f t="shared" si="670"/>
        <v>NGR bulk stream sediment</v>
      </c>
      <c r="K4143" s="1" t="str">
        <f t="shared" si="671"/>
        <v>&lt;177 micron (NGR)</v>
      </c>
      <c r="L4143">
        <v>84</v>
      </c>
      <c r="M4143" t="s">
        <v>24</v>
      </c>
      <c r="N4143">
        <v>1634</v>
      </c>
      <c r="O4143">
        <v>1</v>
      </c>
    </row>
    <row r="4144" spans="1:15" hidden="1" x14ac:dyDescent="0.3">
      <c r="A4144" t="s">
        <v>15774</v>
      </c>
      <c r="B4144" t="s">
        <v>15775</v>
      </c>
      <c r="C4144" s="1" t="str">
        <f t="shared" si="665"/>
        <v>21:0458</v>
      </c>
      <c r="D4144" s="1" t="str">
        <f t="shared" si="669"/>
        <v>21:0150</v>
      </c>
      <c r="E4144" t="s">
        <v>15772</v>
      </c>
      <c r="F4144" t="s">
        <v>15776</v>
      </c>
      <c r="H4144">
        <v>55.822370800000002</v>
      </c>
      <c r="I4144">
        <v>-129.23488090000001</v>
      </c>
      <c r="J4144" s="1" t="str">
        <f t="shared" si="670"/>
        <v>NGR bulk stream sediment</v>
      </c>
      <c r="K4144" s="1" t="str">
        <f t="shared" si="671"/>
        <v>&lt;177 micron (NGR)</v>
      </c>
      <c r="L4144">
        <v>84</v>
      </c>
      <c r="M4144" t="s">
        <v>28</v>
      </c>
      <c r="N4144">
        <v>1635</v>
      </c>
      <c r="O4144">
        <v>1</v>
      </c>
    </row>
    <row r="4145" spans="1:15" hidden="1" x14ac:dyDescent="0.3">
      <c r="A4145" t="s">
        <v>15777</v>
      </c>
      <c r="B4145" t="s">
        <v>15778</v>
      </c>
      <c r="C4145" s="1" t="str">
        <f t="shared" si="665"/>
        <v>21:0458</v>
      </c>
      <c r="D4145" s="1" t="str">
        <f t="shared" si="669"/>
        <v>21:0150</v>
      </c>
      <c r="E4145" t="s">
        <v>15779</v>
      </c>
      <c r="F4145" t="s">
        <v>15780</v>
      </c>
      <c r="H4145">
        <v>55.8632882</v>
      </c>
      <c r="I4145">
        <v>-129.06521660000001</v>
      </c>
      <c r="J4145" s="1" t="str">
        <f t="shared" si="670"/>
        <v>NGR bulk stream sediment</v>
      </c>
      <c r="K4145" s="1" t="str">
        <f t="shared" si="671"/>
        <v>&lt;177 micron (NGR)</v>
      </c>
      <c r="L4145">
        <v>85</v>
      </c>
      <c r="M4145" t="s">
        <v>725</v>
      </c>
      <c r="N4145">
        <v>1636</v>
      </c>
      <c r="O4145">
        <v>2</v>
      </c>
    </row>
    <row r="4146" spans="1:15" hidden="1" x14ac:dyDescent="0.3">
      <c r="A4146" t="s">
        <v>15781</v>
      </c>
      <c r="B4146" t="s">
        <v>15782</v>
      </c>
      <c r="C4146" s="1" t="str">
        <f t="shared" si="665"/>
        <v>21:0458</v>
      </c>
      <c r="D4146" s="1" t="str">
        <f t="shared" si="669"/>
        <v>21:0150</v>
      </c>
      <c r="E4146" t="s">
        <v>15783</v>
      </c>
      <c r="F4146" t="s">
        <v>15784</v>
      </c>
      <c r="H4146">
        <v>55.897973299999997</v>
      </c>
      <c r="I4146">
        <v>-129.12993539999999</v>
      </c>
      <c r="J4146" s="1" t="str">
        <f t="shared" si="670"/>
        <v>NGR bulk stream sediment</v>
      </c>
      <c r="K4146" s="1" t="str">
        <f t="shared" si="671"/>
        <v>&lt;177 micron (NGR)</v>
      </c>
      <c r="L4146">
        <v>85</v>
      </c>
      <c r="M4146" t="s">
        <v>38</v>
      </c>
      <c r="N4146">
        <v>1637</v>
      </c>
      <c r="O4146">
        <v>1</v>
      </c>
    </row>
    <row r="4147" spans="1:15" hidden="1" x14ac:dyDescent="0.3">
      <c r="A4147" t="s">
        <v>15785</v>
      </c>
      <c r="B4147" t="s">
        <v>15786</v>
      </c>
      <c r="C4147" s="1" t="str">
        <f t="shared" si="665"/>
        <v>21:0458</v>
      </c>
      <c r="D4147" s="1" t="str">
        <f t="shared" si="669"/>
        <v>21:0150</v>
      </c>
      <c r="E4147" t="s">
        <v>15787</v>
      </c>
      <c r="F4147" t="s">
        <v>15788</v>
      </c>
      <c r="H4147">
        <v>55.874387400000003</v>
      </c>
      <c r="I4147">
        <v>-129.07626400000001</v>
      </c>
      <c r="J4147" s="1" t="str">
        <f t="shared" si="670"/>
        <v>NGR bulk stream sediment</v>
      </c>
      <c r="K4147" s="1" t="str">
        <f t="shared" si="671"/>
        <v>&lt;177 micron (NGR)</v>
      </c>
      <c r="L4147">
        <v>85</v>
      </c>
      <c r="M4147" t="s">
        <v>43</v>
      </c>
      <c r="N4147">
        <v>1638</v>
      </c>
      <c r="O4147">
        <v>1</v>
      </c>
    </row>
    <row r="4148" spans="1:15" hidden="1" x14ac:dyDescent="0.3">
      <c r="A4148" t="s">
        <v>15789</v>
      </c>
      <c r="B4148" t="s">
        <v>15790</v>
      </c>
      <c r="C4148" s="1" t="str">
        <f t="shared" si="665"/>
        <v>21:0458</v>
      </c>
      <c r="D4148" s="1" t="str">
        <f t="shared" si="669"/>
        <v>21:0150</v>
      </c>
      <c r="E4148" t="s">
        <v>15779</v>
      </c>
      <c r="F4148" t="s">
        <v>15791</v>
      </c>
      <c r="H4148">
        <v>55.8632882</v>
      </c>
      <c r="I4148">
        <v>-129.06521660000001</v>
      </c>
      <c r="J4148" s="1" t="str">
        <f t="shared" si="670"/>
        <v>NGR bulk stream sediment</v>
      </c>
      <c r="K4148" s="1" t="str">
        <f t="shared" si="671"/>
        <v>&lt;177 micron (NGR)</v>
      </c>
      <c r="L4148">
        <v>85</v>
      </c>
      <c r="M4148" t="s">
        <v>729</v>
      </c>
      <c r="N4148">
        <v>1639</v>
      </c>
      <c r="O4148">
        <v>1</v>
      </c>
    </row>
    <row r="4149" spans="1:15" hidden="1" x14ac:dyDescent="0.3">
      <c r="A4149" t="s">
        <v>15792</v>
      </c>
      <c r="B4149" t="s">
        <v>15793</v>
      </c>
      <c r="C4149" s="1" t="str">
        <f t="shared" si="665"/>
        <v>21:0458</v>
      </c>
      <c r="D4149" s="1" t="str">
        <f t="shared" si="669"/>
        <v>21:0150</v>
      </c>
      <c r="E4149" t="s">
        <v>15779</v>
      </c>
      <c r="F4149" t="s">
        <v>15794</v>
      </c>
      <c r="H4149">
        <v>55.8632882</v>
      </c>
      <c r="I4149">
        <v>-129.06521660000001</v>
      </c>
      <c r="J4149" s="1" t="str">
        <f t="shared" si="670"/>
        <v>NGR bulk stream sediment</v>
      </c>
      <c r="K4149" s="1" t="str">
        <f t="shared" si="671"/>
        <v>&lt;177 micron (NGR)</v>
      </c>
      <c r="L4149">
        <v>85</v>
      </c>
      <c r="M4149" t="s">
        <v>733</v>
      </c>
      <c r="N4149">
        <v>1640</v>
      </c>
      <c r="O4149">
        <v>2</v>
      </c>
    </row>
    <row r="4150" spans="1:15" hidden="1" x14ac:dyDescent="0.3">
      <c r="A4150" t="s">
        <v>15795</v>
      </c>
      <c r="B4150" t="s">
        <v>15796</v>
      </c>
      <c r="C4150" s="1" t="str">
        <f t="shared" si="665"/>
        <v>21:0458</v>
      </c>
      <c r="D4150" s="1" t="str">
        <f t="shared" si="669"/>
        <v>21:0150</v>
      </c>
      <c r="E4150" t="s">
        <v>15797</v>
      </c>
      <c r="F4150" t="s">
        <v>15798</v>
      </c>
      <c r="H4150">
        <v>55.833743499999997</v>
      </c>
      <c r="I4150">
        <v>-129.00593259999999</v>
      </c>
      <c r="J4150" s="1" t="str">
        <f t="shared" si="670"/>
        <v>NGR bulk stream sediment</v>
      </c>
      <c r="K4150" s="1" t="str">
        <f t="shared" si="671"/>
        <v>&lt;177 micron (NGR)</v>
      </c>
      <c r="L4150">
        <v>85</v>
      </c>
      <c r="M4150" t="s">
        <v>48</v>
      </c>
      <c r="N4150">
        <v>1641</v>
      </c>
      <c r="O4150">
        <v>1</v>
      </c>
    </row>
    <row r="4151" spans="1:15" hidden="1" x14ac:dyDescent="0.3">
      <c r="A4151" t="s">
        <v>15799</v>
      </c>
      <c r="B4151" t="s">
        <v>15800</v>
      </c>
      <c r="C4151" s="1" t="str">
        <f t="shared" si="665"/>
        <v>21:0458</v>
      </c>
      <c r="D4151" s="1" t="str">
        <f t="shared" si="669"/>
        <v>21:0150</v>
      </c>
      <c r="E4151" t="s">
        <v>15801</v>
      </c>
      <c r="F4151" t="s">
        <v>15802</v>
      </c>
      <c r="H4151">
        <v>55.8190703</v>
      </c>
      <c r="I4151">
        <v>-128.98224500000001</v>
      </c>
      <c r="J4151" s="1" t="str">
        <f t="shared" si="670"/>
        <v>NGR bulk stream sediment</v>
      </c>
      <c r="K4151" s="1" t="str">
        <f t="shared" si="671"/>
        <v>&lt;177 micron (NGR)</v>
      </c>
      <c r="L4151">
        <v>85</v>
      </c>
      <c r="M4151" t="s">
        <v>53</v>
      </c>
      <c r="N4151">
        <v>1642</v>
      </c>
      <c r="O4151">
        <v>1</v>
      </c>
    </row>
    <row r="4152" spans="1:15" hidden="1" x14ac:dyDescent="0.3">
      <c r="A4152" t="s">
        <v>15803</v>
      </c>
      <c r="B4152" t="s">
        <v>15804</v>
      </c>
      <c r="C4152" s="1" t="str">
        <f t="shared" si="665"/>
        <v>21:0458</v>
      </c>
      <c r="D4152" s="1" t="str">
        <f t="shared" si="669"/>
        <v>21:0150</v>
      </c>
      <c r="E4152" t="s">
        <v>15805</v>
      </c>
      <c r="F4152" t="s">
        <v>15806</v>
      </c>
      <c r="H4152">
        <v>55.810554500000002</v>
      </c>
      <c r="I4152">
        <v>-128.9537512</v>
      </c>
      <c r="J4152" s="1" t="str">
        <f t="shared" si="670"/>
        <v>NGR bulk stream sediment</v>
      </c>
      <c r="K4152" s="1" t="str">
        <f t="shared" si="671"/>
        <v>&lt;177 micron (NGR)</v>
      </c>
      <c r="L4152">
        <v>85</v>
      </c>
      <c r="M4152" t="s">
        <v>58</v>
      </c>
      <c r="N4152">
        <v>1643</v>
      </c>
    </row>
    <row r="4153" spans="1:15" hidden="1" x14ac:dyDescent="0.3">
      <c r="A4153" t="s">
        <v>15807</v>
      </c>
      <c r="B4153" t="s">
        <v>15808</v>
      </c>
      <c r="C4153" s="1" t="str">
        <f t="shared" si="665"/>
        <v>21:0458</v>
      </c>
      <c r="D4153" s="1" t="str">
        <f t="shared" si="669"/>
        <v>21:0150</v>
      </c>
      <c r="E4153" t="s">
        <v>15809</v>
      </c>
      <c r="F4153" t="s">
        <v>15810</v>
      </c>
      <c r="H4153">
        <v>55.812712500000004</v>
      </c>
      <c r="I4153">
        <v>-128.9585199</v>
      </c>
      <c r="J4153" s="1" t="str">
        <f t="shared" si="670"/>
        <v>NGR bulk stream sediment</v>
      </c>
      <c r="K4153" s="1" t="str">
        <f t="shared" si="671"/>
        <v>&lt;177 micron (NGR)</v>
      </c>
      <c r="L4153">
        <v>85</v>
      </c>
      <c r="M4153" t="s">
        <v>63</v>
      </c>
      <c r="N4153">
        <v>1644</v>
      </c>
      <c r="O4153">
        <v>1</v>
      </c>
    </row>
    <row r="4154" spans="1:15" hidden="1" x14ac:dyDescent="0.3">
      <c r="A4154" t="s">
        <v>15811</v>
      </c>
      <c r="B4154" t="s">
        <v>15812</v>
      </c>
      <c r="C4154" s="1" t="str">
        <f t="shared" si="665"/>
        <v>21:0458</v>
      </c>
      <c r="D4154" s="1" t="str">
        <f t="shared" si="669"/>
        <v>21:0150</v>
      </c>
      <c r="E4154" t="s">
        <v>15813</v>
      </c>
      <c r="F4154" t="s">
        <v>15814</v>
      </c>
      <c r="H4154">
        <v>55.854839499999997</v>
      </c>
      <c r="I4154">
        <v>-128.98295049999999</v>
      </c>
      <c r="J4154" s="1" t="str">
        <f t="shared" si="670"/>
        <v>NGR bulk stream sediment</v>
      </c>
      <c r="K4154" s="1" t="str">
        <f t="shared" si="671"/>
        <v>&lt;177 micron (NGR)</v>
      </c>
      <c r="L4154">
        <v>85</v>
      </c>
      <c r="M4154" t="s">
        <v>68</v>
      </c>
      <c r="N4154">
        <v>1645</v>
      </c>
      <c r="O4154">
        <v>1</v>
      </c>
    </row>
    <row r="4155" spans="1:15" hidden="1" x14ac:dyDescent="0.3">
      <c r="A4155" t="s">
        <v>15815</v>
      </c>
      <c r="B4155" t="s">
        <v>15816</v>
      </c>
      <c r="C4155" s="1" t="str">
        <f t="shared" si="665"/>
        <v>21:0458</v>
      </c>
      <c r="D4155" s="1" t="str">
        <f t="shared" si="669"/>
        <v>21:0150</v>
      </c>
      <c r="E4155" t="s">
        <v>15817</v>
      </c>
      <c r="F4155" t="s">
        <v>15818</v>
      </c>
      <c r="H4155">
        <v>55.800098400000003</v>
      </c>
      <c r="I4155">
        <v>-128.9221153</v>
      </c>
      <c r="J4155" s="1" t="str">
        <f t="shared" si="670"/>
        <v>NGR bulk stream sediment</v>
      </c>
      <c r="K4155" s="1" t="str">
        <f t="shared" si="671"/>
        <v>&lt;177 micron (NGR)</v>
      </c>
      <c r="L4155">
        <v>85</v>
      </c>
      <c r="M4155" t="s">
        <v>77</v>
      </c>
      <c r="N4155">
        <v>1646</v>
      </c>
      <c r="O4155">
        <v>1</v>
      </c>
    </row>
    <row r="4156" spans="1:15" hidden="1" x14ac:dyDescent="0.3">
      <c r="A4156" t="s">
        <v>15819</v>
      </c>
      <c r="B4156" t="s">
        <v>15820</v>
      </c>
      <c r="C4156" s="1" t="str">
        <f t="shared" si="665"/>
        <v>21:0458</v>
      </c>
      <c r="D4156" s="1" t="str">
        <f t="shared" si="669"/>
        <v>21:0150</v>
      </c>
      <c r="E4156" t="s">
        <v>15821</v>
      </c>
      <c r="F4156" t="s">
        <v>15822</v>
      </c>
      <c r="H4156">
        <v>55.691509199999999</v>
      </c>
      <c r="I4156">
        <v>-128.9745872</v>
      </c>
      <c r="J4156" s="1" t="str">
        <f t="shared" si="670"/>
        <v>NGR bulk stream sediment</v>
      </c>
      <c r="K4156" s="1" t="str">
        <f t="shared" si="671"/>
        <v>&lt;177 micron (NGR)</v>
      </c>
      <c r="L4156">
        <v>85</v>
      </c>
      <c r="M4156" t="s">
        <v>82</v>
      </c>
      <c r="N4156">
        <v>1647</v>
      </c>
      <c r="O4156">
        <v>1</v>
      </c>
    </row>
    <row r="4157" spans="1:15" hidden="1" x14ac:dyDescent="0.3">
      <c r="A4157" t="s">
        <v>15823</v>
      </c>
      <c r="B4157" t="s">
        <v>15824</v>
      </c>
      <c r="C4157" s="1" t="str">
        <f t="shared" si="665"/>
        <v>21:0458</v>
      </c>
      <c r="D4157" s="1" t="str">
        <f t="shared" si="669"/>
        <v>21:0150</v>
      </c>
      <c r="E4157" t="s">
        <v>15825</v>
      </c>
      <c r="F4157" t="s">
        <v>15826</v>
      </c>
      <c r="H4157">
        <v>55.719983300000003</v>
      </c>
      <c r="I4157">
        <v>-128.9740314</v>
      </c>
      <c r="J4157" s="1" t="str">
        <f t="shared" si="670"/>
        <v>NGR bulk stream sediment</v>
      </c>
      <c r="K4157" s="1" t="str">
        <f t="shared" si="671"/>
        <v>&lt;177 micron (NGR)</v>
      </c>
      <c r="L4157">
        <v>85</v>
      </c>
      <c r="M4157" t="s">
        <v>87</v>
      </c>
      <c r="N4157">
        <v>1648</v>
      </c>
      <c r="O4157">
        <v>1</v>
      </c>
    </row>
    <row r="4158" spans="1:15" hidden="1" x14ac:dyDescent="0.3">
      <c r="A4158" t="s">
        <v>15827</v>
      </c>
      <c r="B4158" t="s">
        <v>15828</v>
      </c>
      <c r="C4158" s="1" t="str">
        <f t="shared" si="665"/>
        <v>21:0458</v>
      </c>
      <c r="D4158" s="1" t="str">
        <f t="shared" si="669"/>
        <v>21:0150</v>
      </c>
      <c r="E4158" t="s">
        <v>15829</v>
      </c>
      <c r="F4158" t="s">
        <v>15830</v>
      </c>
      <c r="H4158">
        <v>55.724872099999999</v>
      </c>
      <c r="I4158">
        <v>-128.94788829999999</v>
      </c>
      <c r="J4158" s="1" t="str">
        <f t="shared" si="670"/>
        <v>NGR bulk stream sediment</v>
      </c>
      <c r="K4158" s="1" t="str">
        <f t="shared" si="671"/>
        <v>&lt;177 micron (NGR)</v>
      </c>
      <c r="L4158">
        <v>85</v>
      </c>
      <c r="M4158" t="s">
        <v>92</v>
      </c>
      <c r="N4158">
        <v>1649</v>
      </c>
      <c r="O4158">
        <v>1</v>
      </c>
    </row>
    <row r="4159" spans="1:15" hidden="1" x14ac:dyDescent="0.3">
      <c r="A4159" t="s">
        <v>15831</v>
      </c>
      <c r="B4159" t="s">
        <v>15832</v>
      </c>
      <c r="C4159" s="1" t="str">
        <f t="shared" si="665"/>
        <v>21:0458</v>
      </c>
      <c r="D4159" s="1" t="str">
        <f t="shared" si="669"/>
        <v>21:0150</v>
      </c>
      <c r="E4159" t="s">
        <v>15833</v>
      </c>
      <c r="F4159" t="s">
        <v>15834</v>
      </c>
      <c r="H4159">
        <v>55.721852699999999</v>
      </c>
      <c r="I4159">
        <v>-128.94685720000001</v>
      </c>
      <c r="J4159" s="1" t="str">
        <f t="shared" si="670"/>
        <v>NGR bulk stream sediment</v>
      </c>
      <c r="K4159" s="1" t="str">
        <f t="shared" si="671"/>
        <v>&lt;177 micron (NGR)</v>
      </c>
      <c r="L4159">
        <v>85</v>
      </c>
      <c r="M4159" t="s">
        <v>97</v>
      </c>
      <c r="N4159">
        <v>1650</v>
      </c>
      <c r="O4159">
        <v>1</v>
      </c>
    </row>
    <row r="4160" spans="1:15" hidden="1" x14ac:dyDescent="0.3">
      <c r="A4160" t="s">
        <v>15835</v>
      </c>
      <c r="B4160" t="s">
        <v>15836</v>
      </c>
      <c r="C4160" s="1" t="str">
        <f t="shared" si="665"/>
        <v>21:0458</v>
      </c>
      <c r="D4160" s="1" t="str">
        <f t="shared" si="669"/>
        <v>21:0150</v>
      </c>
      <c r="E4160" t="s">
        <v>15837</v>
      </c>
      <c r="F4160" t="s">
        <v>15838</v>
      </c>
      <c r="H4160">
        <v>55.728283300000001</v>
      </c>
      <c r="I4160">
        <v>-128.9104207</v>
      </c>
      <c r="J4160" s="1" t="str">
        <f t="shared" si="670"/>
        <v>NGR bulk stream sediment</v>
      </c>
      <c r="K4160" s="1" t="str">
        <f t="shared" si="671"/>
        <v>&lt;177 micron (NGR)</v>
      </c>
      <c r="L4160">
        <v>85</v>
      </c>
      <c r="M4160" t="s">
        <v>102</v>
      </c>
      <c r="N4160">
        <v>1651</v>
      </c>
      <c r="O4160">
        <v>1</v>
      </c>
    </row>
    <row r="4161" spans="1:15" hidden="1" x14ac:dyDescent="0.3">
      <c r="A4161" t="s">
        <v>15839</v>
      </c>
      <c r="B4161" t="s">
        <v>15840</v>
      </c>
      <c r="C4161" s="1" t="str">
        <f t="shared" si="665"/>
        <v>21:0458</v>
      </c>
      <c r="D4161" s="1" t="str">
        <f>HYPERLINK("https://geochem.nrcan.gc.ca/cdogs/content/svy/svy_e.htm", "")</f>
        <v/>
      </c>
      <c r="G4161" s="1" t="str">
        <f>HYPERLINK("https://geochem.nrcan.gc.ca/cdogs/content/cr_/cr_00121_e.htm", "121")</f>
        <v>121</v>
      </c>
      <c r="J4161" t="s">
        <v>31</v>
      </c>
      <c r="K4161" t="s">
        <v>32</v>
      </c>
      <c r="L4161">
        <v>85</v>
      </c>
      <c r="M4161" t="s">
        <v>33</v>
      </c>
      <c r="N4161">
        <v>1652</v>
      </c>
      <c r="O4161">
        <v>2</v>
      </c>
    </row>
    <row r="4162" spans="1:15" hidden="1" x14ac:dyDescent="0.3">
      <c r="A4162" t="s">
        <v>15841</v>
      </c>
      <c r="B4162" t="s">
        <v>15842</v>
      </c>
      <c r="C4162" s="1" t="str">
        <f t="shared" si="665"/>
        <v>21:0458</v>
      </c>
      <c r="D4162" s="1" t="str">
        <f t="shared" ref="D4162:D4180" si="672">HYPERLINK("https://geochem.nrcan.gc.ca/cdogs/content/svy/svy210150_e.htm", "21:0150")</f>
        <v>21:0150</v>
      </c>
      <c r="E4162" t="s">
        <v>15843</v>
      </c>
      <c r="F4162" t="s">
        <v>15844</v>
      </c>
      <c r="H4162">
        <v>55.723345700000003</v>
      </c>
      <c r="I4162">
        <v>-128.89252089999999</v>
      </c>
      <c r="J4162" s="1" t="str">
        <f t="shared" ref="J4162:J4180" si="673">HYPERLINK("https://geochem.nrcan.gc.ca/cdogs/content/kwd/kwd020030_e.htm", "NGR bulk stream sediment")</f>
        <v>NGR bulk stream sediment</v>
      </c>
      <c r="K4162" s="1" t="str">
        <f t="shared" ref="K4162:K4180" si="674">HYPERLINK("https://geochem.nrcan.gc.ca/cdogs/content/kwd/kwd080006_e.htm", "&lt;177 micron (NGR)")</f>
        <v>&lt;177 micron (NGR)</v>
      </c>
      <c r="L4162">
        <v>85</v>
      </c>
      <c r="M4162" t="s">
        <v>107</v>
      </c>
      <c r="N4162">
        <v>1653</v>
      </c>
      <c r="O4162">
        <v>1</v>
      </c>
    </row>
    <row r="4163" spans="1:15" hidden="1" x14ac:dyDescent="0.3">
      <c r="A4163" t="s">
        <v>15845</v>
      </c>
      <c r="B4163" t="s">
        <v>15846</v>
      </c>
      <c r="C4163" s="1" t="str">
        <f t="shared" si="665"/>
        <v>21:0458</v>
      </c>
      <c r="D4163" s="1" t="str">
        <f t="shared" si="672"/>
        <v>21:0150</v>
      </c>
      <c r="E4163" t="s">
        <v>15847</v>
      </c>
      <c r="F4163" t="s">
        <v>15848</v>
      </c>
      <c r="H4163">
        <v>55.726762000000001</v>
      </c>
      <c r="I4163">
        <v>-128.894948</v>
      </c>
      <c r="J4163" s="1" t="str">
        <f t="shared" si="673"/>
        <v>NGR bulk stream sediment</v>
      </c>
      <c r="K4163" s="1" t="str">
        <f t="shared" si="674"/>
        <v>&lt;177 micron (NGR)</v>
      </c>
      <c r="L4163">
        <v>85</v>
      </c>
      <c r="M4163" t="s">
        <v>112</v>
      </c>
      <c r="N4163">
        <v>1654</v>
      </c>
      <c r="O4163">
        <v>1</v>
      </c>
    </row>
    <row r="4164" spans="1:15" hidden="1" x14ac:dyDescent="0.3">
      <c r="A4164" t="s">
        <v>15849</v>
      </c>
      <c r="B4164" t="s">
        <v>15850</v>
      </c>
      <c r="C4164" s="1" t="str">
        <f t="shared" si="665"/>
        <v>21:0458</v>
      </c>
      <c r="D4164" s="1" t="str">
        <f t="shared" si="672"/>
        <v>21:0150</v>
      </c>
      <c r="E4164" t="s">
        <v>15851</v>
      </c>
      <c r="F4164" t="s">
        <v>15852</v>
      </c>
      <c r="H4164">
        <v>55.698627700000003</v>
      </c>
      <c r="I4164">
        <v>-128.9037548</v>
      </c>
      <c r="J4164" s="1" t="str">
        <f t="shared" si="673"/>
        <v>NGR bulk stream sediment</v>
      </c>
      <c r="K4164" s="1" t="str">
        <f t="shared" si="674"/>
        <v>&lt;177 micron (NGR)</v>
      </c>
      <c r="L4164">
        <v>85</v>
      </c>
      <c r="M4164" t="s">
        <v>800</v>
      </c>
      <c r="N4164">
        <v>1655</v>
      </c>
      <c r="O4164">
        <v>2</v>
      </c>
    </row>
    <row r="4165" spans="1:15" hidden="1" x14ac:dyDescent="0.3">
      <c r="A4165" t="s">
        <v>15853</v>
      </c>
      <c r="B4165" t="s">
        <v>15854</v>
      </c>
      <c r="C4165" s="1" t="str">
        <f t="shared" si="665"/>
        <v>21:0458</v>
      </c>
      <c r="D4165" s="1" t="str">
        <f t="shared" si="672"/>
        <v>21:0150</v>
      </c>
      <c r="E4165" t="s">
        <v>15855</v>
      </c>
      <c r="F4165" t="s">
        <v>15856</v>
      </c>
      <c r="H4165">
        <v>55.646383399999998</v>
      </c>
      <c r="I4165">
        <v>-128.7581605</v>
      </c>
      <c r="J4165" s="1" t="str">
        <f t="shared" si="673"/>
        <v>NGR bulk stream sediment</v>
      </c>
      <c r="K4165" s="1" t="str">
        <f t="shared" si="674"/>
        <v>&lt;177 micron (NGR)</v>
      </c>
      <c r="L4165">
        <v>86</v>
      </c>
      <c r="M4165" t="s">
        <v>19</v>
      </c>
      <c r="N4165">
        <v>1656</v>
      </c>
      <c r="O4165">
        <v>1</v>
      </c>
    </row>
    <row r="4166" spans="1:15" hidden="1" x14ac:dyDescent="0.3">
      <c r="A4166" t="s">
        <v>15857</v>
      </c>
      <c r="B4166" t="s">
        <v>15858</v>
      </c>
      <c r="C4166" s="1" t="str">
        <f t="shared" si="665"/>
        <v>21:0458</v>
      </c>
      <c r="D4166" s="1" t="str">
        <f t="shared" si="672"/>
        <v>21:0150</v>
      </c>
      <c r="E4166" t="s">
        <v>15859</v>
      </c>
      <c r="F4166" t="s">
        <v>15860</v>
      </c>
      <c r="H4166">
        <v>55.725748799999998</v>
      </c>
      <c r="I4166">
        <v>-128.87716649999999</v>
      </c>
      <c r="J4166" s="1" t="str">
        <f t="shared" si="673"/>
        <v>NGR bulk stream sediment</v>
      </c>
      <c r="K4166" s="1" t="str">
        <f t="shared" si="674"/>
        <v>&lt;177 micron (NGR)</v>
      </c>
      <c r="L4166">
        <v>86</v>
      </c>
      <c r="M4166" t="s">
        <v>38</v>
      </c>
      <c r="N4166">
        <v>1657</v>
      </c>
      <c r="O4166">
        <v>2</v>
      </c>
    </row>
    <row r="4167" spans="1:15" hidden="1" x14ac:dyDescent="0.3">
      <c r="A4167" t="s">
        <v>15861</v>
      </c>
      <c r="B4167" t="s">
        <v>15862</v>
      </c>
      <c r="C4167" s="1" t="str">
        <f t="shared" si="665"/>
        <v>21:0458</v>
      </c>
      <c r="D4167" s="1" t="str">
        <f t="shared" si="672"/>
        <v>21:0150</v>
      </c>
      <c r="E4167" t="s">
        <v>15863</v>
      </c>
      <c r="F4167" t="s">
        <v>15864</v>
      </c>
      <c r="H4167">
        <v>55.7186424</v>
      </c>
      <c r="I4167">
        <v>-128.85259339999999</v>
      </c>
      <c r="J4167" s="1" t="str">
        <f t="shared" si="673"/>
        <v>NGR bulk stream sediment</v>
      </c>
      <c r="K4167" s="1" t="str">
        <f t="shared" si="674"/>
        <v>&lt;177 micron (NGR)</v>
      </c>
      <c r="L4167">
        <v>86</v>
      </c>
      <c r="M4167" t="s">
        <v>43</v>
      </c>
      <c r="N4167">
        <v>1658</v>
      </c>
      <c r="O4167">
        <v>2</v>
      </c>
    </row>
    <row r="4168" spans="1:15" hidden="1" x14ac:dyDescent="0.3">
      <c r="A4168" t="s">
        <v>15865</v>
      </c>
      <c r="B4168" t="s">
        <v>15866</v>
      </c>
      <c r="C4168" s="1" t="str">
        <f t="shared" si="665"/>
        <v>21:0458</v>
      </c>
      <c r="D4168" s="1" t="str">
        <f t="shared" si="672"/>
        <v>21:0150</v>
      </c>
      <c r="E4168" t="s">
        <v>15867</v>
      </c>
      <c r="F4168" t="s">
        <v>15868</v>
      </c>
      <c r="H4168">
        <v>55.714382399999998</v>
      </c>
      <c r="I4168">
        <v>-128.8171293</v>
      </c>
      <c r="J4168" s="1" t="str">
        <f t="shared" si="673"/>
        <v>NGR bulk stream sediment</v>
      </c>
      <c r="K4168" s="1" t="str">
        <f t="shared" si="674"/>
        <v>&lt;177 micron (NGR)</v>
      </c>
      <c r="L4168">
        <v>86</v>
      </c>
      <c r="M4168" t="s">
        <v>48</v>
      </c>
      <c r="N4168">
        <v>1659</v>
      </c>
      <c r="O4168">
        <v>1</v>
      </c>
    </row>
    <row r="4169" spans="1:15" hidden="1" x14ac:dyDescent="0.3">
      <c r="A4169" t="s">
        <v>15869</v>
      </c>
      <c r="B4169" t="s">
        <v>15870</v>
      </c>
      <c r="C4169" s="1" t="str">
        <f t="shared" si="665"/>
        <v>21:0458</v>
      </c>
      <c r="D4169" s="1" t="str">
        <f t="shared" si="672"/>
        <v>21:0150</v>
      </c>
      <c r="E4169" t="s">
        <v>15871</v>
      </c>
      <c r="F4169" t="s">
        <v>15872</v>
      </c>
      <c r="H4169">
        <v>55.678388699999999</v>
      </c>
      <c r="I4169">
        <v>-128.7724734</v>
      </c>
      <c r="J4169" s="1" t="str">
        <f t="shared" si="673"/>
        <v>NGR bulk stream sediment</v>
      </c>
      <c r="K4169" s="1" t="str">
        <f t="shared" si="674"/>
        <v>&lt;177 micron (NGR)</v>
      </c>
      <c r="L4169">
        <v>86</v>
      </c>
      <c r="M4169" t="s">
        <v>53</v>
      </c>
      <c r="N4169">
        <v>1660</v>
      </c>
      <c r="O4169">
        <v>1</v>
      </c>
    </row>
    <row r="4170" spans="1:15" hidden="1" x14ac:dyDescent="0.3">
      <c r="A4170" t="s">
        <v>15873</v>
      </c>
      <c r="B4170" t="s">
        <v>15874</v>
      </c>
      <c r="C4170" s="1" t="str">
        <f t="shared" si="665"/>
        <v>21:0458</v>
      </c>
      <c r="D4170" s="1" t="str">
        <f t="shared" si="672"/>
        <v>21:0150</v>
      </c>
      <c r="E4170" t="s">
        <v>15875</v>
      </c>
      <c r="F4170" t="s">
        <v>15876</v>
      </c>
      <c r="H4170">
        <v>55.6697816</v>
      </c>
      <c r="I4170">
        <v>-128.7677352</v>
      </c>
      <c r="J4170" s="1" t="str">
        <f t="shared" si="673"/>
        <v>NGR bulk stream sediment</v>
      </c>
      <c r="K4170" s="1" t="str">
        <f t="shared" si="674"/>
        <v>&lt;177 micron (NGR)</v>
      </c>
      <c r="L4170">
        <v>86</v>
      </c>
      <c r="M4170" t="s">
        <v>24</v>
      </c>
      <c r="N4170">
        <v>1661</v>
      </c>
      <c r="O4170">
        <v>1</v>
      </c>
    </row>
    <row r="4171" spans="1:15" hidden="1" x14ac:dyDescent="0.3">
      <c r="A4171" t="s">
        <v>15877</v>
      </c>
      <c r="B4171" t="s">
        <v>15878</v>
      </c>
      <c r="C4171" s="1" t="str">
        <f t="shared" si="665"/>
        <v>21:0458</v>
      </c>
      <c r="D4171" s="1" t="str">
        <f t="shared" si="672"/>
        <v>21:0150</v>
      </c>
      <c r="E4171" t="s">
        <v>15875</v>
      </c>
      <c r="F4171" t="s">
        <v>15879</v>
      </c>
      <c r="H4171">
        <v>55.6697816</v>
      </c>
      <c r="I4171">
        <v>-128.7677352</v>
      </c>
      <c r="J4171" s="1" t="str">
        <f t="shared" si="673"/>
        <v>NGR bulk stream sediment</v>
      </c>
      <c r="K4171" s="1" t="str">
        <f t="shared" si="674"/>
        <v>&lt;177 micron (NGR)</v>
      </c>
      <c r="L4171">
        <v>86</v>
      </c>
      <c r="M4171" t="s">
        <v>28</v>
      </c>
      <c r="N4171">
        <v>1662</v>
      </c>
      <c r="O4171">
        <v>1</v>
      </c>
    </row>
    <row r="4172" spans="1:15" hidden="1" x14ac:dyDescent="0.3">
      <c r="A4172" t="s">
        <v>15880</v>
      </c>
      <c r="B4172" t="s">
        <v>15881</v>
      </c>
      <c r="C4172" s="1" t="str">
        <f t="shared" si="665"/>
        <v>21:0458</v>
      </c>
      <c r="D4172" s="1" t="str">
        <f t="shared" si="672"/>
        <v>21:0150</v>
      </c>
      <c r="E4172" t="s">
        <v>15882</v>
      </c>
      <c r="F4172" t="s">
        <v>15883</v>
      </c>
      <c r="H4172">
        <v>55.6366777</v>
      </c>
      <c r="I4172">
        <v>-128.71036839999999</v>
      </c>
      <c r="J4172" s="1" t="str">
        <f t="shared" si="673"/>
        <v>NGR bulk stream sediment</v>
      </c>
      <c r="K4172" s="1" t="str">
        <f t="shared" si="674"/>
        <v>&lt;177 micron (NGR)</v>
      </c>
      <c r="L4172">
        <v>86</v>
      </c>
      <c r="M4172" t="s">
        <v>58</v>
      </c>
      <c r="N4172">
        <v>1663</v>
      </c>
      <c r="O4172">
        <v>1</v>
      </c>
    </row>
    <row r="4173" spans="1:15" hidden="1" x14ac:dyDescent="0.3">
      <c r="A4173" t="s">
        <v>15884</v>
      </c>
      <c r="B4173" t="s">
        <v>15885</v>
      </c>
      <c r="C4173" s="1" t="str">
        <f t="shared" si="665"/>
        <v>21:0458</v>
      </c>
      <c r="D4173" s="1" t="str">
        <f t="shared" si="672"/>
        <v>21:0150</v>
      </c>
      <c r="E4173" t="s">
        <v>15855</v>
      </c>
      <c r="F4173" t="s">
        <v>15886</v>
      </c>
      <c r="H4173">
        <v>55.646383399999998</v>
      </c>
      <c r="I4173">
        <v>-128.7581605</v>
      </c>
      <c r="J4173" s="1" t="str">
        <f t="shared" si="673"/>
        <v>NGR bulk stream sediment</v>
      </c>
      <c r="K4173" s="1" t="str">
        <f t="shared" si="674"/>
        <v>&lt;177 micron (NGR)</v>
      </c>
      <c r="L4173">
        <v>86</v>
      </c>
      <c r="M4173" t="s">
        <v>72</v>
      </c>
      <c r="N4173">
        <v>1664</v>
      </c>
      <c r="O4173">
        <v>1</v>
      </c>
    </row>
    <row r="4174" spans="1:15" hidden="1" x14ac:dyDescent="0.3">
      <c r="A4174" t="s">
        <v>15887</v>
      </c>
      <c r="B4174" t="s">
        <v>15888</v>
      </c>
      <c r="C4174" s="1" t="str">
        <f t="shared" ref="C4174:C4237" si="675">HYPERLINK("https://geochem.nrcan.gc.ca/cdogs/content/bdl/bdl210458_e.htm", "21:0458")</f>
        <v>21:0458</v>
      </c>
      <c r="D4174" s="1" t="str">
        <f t="shared" si="672"/>
        <v>21:0150</v>
      </c>
      <c r="E4174" t="s">
        <v>15889</v>
      </c>
      <c r="F4174" t="s">
        <v>15890</v>
      </c>
      <c r="H4174">
        <v>55.634864</v>
      </c>
      <c r="I4174">
        <v>-128.969033</v>
      </c>
      <c r="J4174" s="1" t="str">
        <f t="shared" si="673"/>
        <v>NGR bulk stream sediment</v>
      </c>
      <c r="K4174" s="1" t="str">
        <f t="shared" si="674"/>
        <v>&lt;177 micron (NGR)</v>
      </c>
      <c r="L4174">
        <v>86</v>
      </c>
      <c r="M4174" t="s">
        <v>63</v>
      </c>
      <c r="N4174">
        <v>1665</v>
      </c>
      <c r="O4174">
        <v>1</v>
      </c>
    </row>
    <row r="4175" spans="1:15" hidden="1" x14ac:dyDescent="0.3">
      <c r="A4175" t="s">
        <v>15891</v>
      </c>
      <c r="B4175" t="s">
        <v>15892</v>
      </c>
      <c r="C4175" s="1" t="str">
        <f t="shared" si="675"/>
        <v>21:0458</v>
      </c>
      <c r="D4175" s="1" t="str">
        <f t="shared" si="672"/>
        <v>21:0150</v>
      </c>
      <c r="E4175" t="s">
        <v>15893</v>
      </c>
      <c r="F4175" t="s">
        <v>15894</v>
      </c>
      <c r="H4175">
        <v>55.644781199999997</v>
      </c>
      <c r="I4175">
        <v>-128.93601659999999</v>
      </c>
      <c r="J4175" s="1" t="str">
        <f t="shared" si="673"/>
        <v>NGR bulk stream sediment</v>
      </c>
      <c r="K4175" s="1" t="str">
        <f t="shared" si="674"/>
        <v>&lt;177 micron (NGR)</v>
      </c>
      <c r="L4175">
        <v>86</v>
      </c>
      <c r="M4175" t="s">
        <v>68</v>
      </c>
      <c r="N4175">
        <v>1666</v>
      </c>
      <c r="O4175">
        <v>2</v>
      </c>
    </row>
    <row r="4176" spans="1:15" hidden="1" x14ac:dyDescent="0.3">
      <c r="A4176" t="s">
        <v>15895</v>
      </c>
      <c r="B4176" t="s">
        <v>15896</v>
      </c>
      <c r="C4176" s="1" t="str">
        <f t="shared" si="675"/>
        <v>21:0458</v>
      </c>
      <c r="D4176" s="1" t="str">
        <f t="shared" si="672"/>
        <v>21:0150</v>
      </c>
      <c r="E4176" t="s">
        <v>15897</v>
      </c>
      <c r="F4176" t="s">
        <v>15898</v>
      </c>
      <c r="H4176">
        <v>55.643292299999999</v>
      </c>
      <c r="I4176">
        <v>-128.94165799999999</v>
      </c>
      <c r="J4176" s="1" t="str">
        <f t="shared" si="673"/>
        <v>NGR bulk stream sediment</v>
      </c>
      <c r="K4176" s="1" t="str">
        <f t="shared" si="674"/>
        <v>&lt;177 micron (NGR)</v>
      </c>
      <c r="L4176">
        <v>86</v>
      </c>
      <c r="M4176" t="s">
        <v>77</v>
      </c>
      <c r="N4176">
        <v>1667</v>
      </c>
      <c r="O4176">
        <v>1</v>
      </c>
    </row>
    <row r="4177" spans="1:15" hidden="1" x14ac:dyDescent="0.3">
      <c r="A4177" t="s">
        <v>15899</v>
      </c>
      <c r="B4177" t="s">
        <v>15900</v>
      </c>
      <c r="C4177" s="1" t="str">
        <f t="shared" si="675"/>
        <v>21:0458</v>
      </c>
      <c r="D4177" s="1" t="str">
        <f t="shared" si="672"/>
        <v>21:0150</v>
      </c>
      <c r="E4177" t="s">
        <v>15901</v>
      </c>
      <c r="F4177" t="s">
        <v>15902</v>
      </c>
      <c r="H4177">
        <v>55.6241506</v>
      </c>
      <c r="I4177">
        <v>-128.919704</v>
      </c>
      <c r="J4177" s="1" t="str">
        <f t="shared" si="673"/>
        <v>NGR bulk stream sediment</v>
      </c>
      <c r="K4177" s="1" t="str">
        <f t="shared" si="674"/>
        <v>&lt;177 micron (NGR)</v>
      </c>
      <c r="L4177">
        <v>86</v>
      </c>
      <c r="M4177" t="s">
        <v>82</v>
      </c>
      <c r="N4177">
        <v>1668</v>
      </c>
      <c r="O4177">
        <v>1</v>
      </c>
    </row>
    <row r="4178" spans="1:15" hidden="1" x14ac:dyDescent="0.3">
      <c r="A4178" t="s">
        <v>15903</v>
      </c>
      <c r="B4178" t="s">
        <v>15904</v>
      </c>
      <c r="C4178" s="1" t="str">
        <f t="shared" si="675"/>
        <v>21:0458</v>
      </c>
      <c r="D4178" s="1" t="str">
        <f t="shared" si="672"/>
        <v>21:0150</v>
      </c>
      <c r="E4178" t="s">
        <v>15905</v>
      </c>
      <c r="F4178" t="s">
        <v>15906</v>
      </c>
      <c r="H4178">
        <v>55.629972199999997</v>
      </c>
      <c r="I4178">
        <v>-128.91821730000001</v>
      </c>
      <c r="J4178" s="1" t="str">
        <f t="shared" si="673"/>
        <v>NGR bulk stream sediment</v>
      </c>
      <c r="K4178" s="1" t="str">
        <f t="shared" si="674"/>
        <v>&lt;177 micron (NGR)</v>
      </c>
      <c r="L4178">
        <v>86</v>
      </c>
      <c r="M4178" t="s">
        <v>87</v>
      </c>
      <c r="N4178">
        <v>1669</v>
      </c>
      <c r="O4178">
        <v>1</v>
      </c>
    </row>
    <row r="4179" spans="1:15" hidden="1" x14ac:dyDescent="0.3">
      <c r="A4179" t="s">
        <v>15907</v>
      </c>
      <c r="B4179" t="s">
        <v>15908</v>
      </c>
      <c r="C4179" s="1" t="str">
        <f t="shared" si="675"/>
        <v>21:0458</v>
      </c>
      <c r="D4179" s="1" t="str">
        <f t="shared" si="672"/>
        <v>21:0150</v>
      </c>
      <c r="E4179" t="s">
        <v>15909</v>
      </c>
      <c r="F4179" t="s">
        <v>15910</v>
      </c>
      <c r="H4179">
        <v>55.628207400000001</v>
      </c>
      <c r="I4179">
        <v>-128.9125664</v>
      </c>
      <c r="J4179" s="1" t="str">
        <f t="shared" si="673"/>
        <v>NGR bulk stream sediment</v>
      </c>
      <c r="K4179" s="1" t="str">
        <f t="shared" si="674"/>
        <v>&lt;177 micron (NGR)</v>
      </c>
      <c r="L4179">
        <v>86</v>
      </c>
      <c r="M4179" t="s">
        <v>92</v>
      </c>
      <c r="N4179">
        <v>1670</v>
      </c>
      <c r="O4179">
        <v>2</v>
      </c>
    </row>
    <row r="4180" spans="1:15" hidden="1" x14ac:dyDescent="0.3">
      <c r="A4180" t="s">
        <v>15911</v>
      </c>
      <c r="B4180" t="s">
        <v>15912</v>
      </c>
      <c r="C4180" s="1" t="str">
        <f t="shared" si="675"/>
        <v>21:0458</v>
      </c>
      <c r="D4180" s="1" t="str">
        <f t="shared" si="672"/>
        <v>21:0150</v>
      </c>
      <c r="E4180" t="s">
        <v>15913</v>
      </c>
      <c r="F4180" t="s">
        <v>15914</v>
      </c>
      <c r="H4180">
        <v>55.652541300000003</v>
      </c>
      <c r="I4180">
        <v>-128.8905733</v>
      </c>
      <c r="J4180" s="1" t="str">
        <f t="shared" si="673"/>
        <v>NGR bulk stream sediment</v>
      </c>
      <c r="K4180" s="1" t="str">
        <f t="shared" si="674"/>
        <v>&lt;177 micron (NGR)</v>
      </c>
      <c r="L4180">
        <v>86</v>
      </c>
      <c r="M4180" t="s">
        <v>97</v>
      </c>
      <c r="N4180">
        <v>1671</v>
      </c>
      <c r="O4180">
        <v>2</v>
      </c>
    </row>
    <row r="4181" spans="1:15" hidden="1" x14ac:dyDescent="0.3">
      <c r="A4181" t="s">
        <v>15915</v>
      </c>
      <c r="B4181" t="s">
        <v>15916</v>
      </c>
      <c r="C4181" s="1" t="str">
        <f t="shared" si="675"/>
        <v>21:0458</v>
      </c>
      <c r="D4181" s="1" t="str">
        <f>HYPERLINK("https://geochem.nrcan.gc.ca/cdogs/content/svy/svy_e.htm", "")</f>
        <v/>
      </c>
      <c r="G4181" s="1" t="str">
        <f>HYPERLINK("https://geochem.nrcan.gc.ca/cdogs/content/cr_/cr_00119_e.htm", "119")</f>
        <v>119</v>
      </c>
      <c r="J4181" t="s">
        <v>31</v>
      </c>
      <c r="K4181" t="s">
        <v>32</v>
      </c>
      <c r="L4181">
        <v>86</v>
      </c>
      <c r="M4181" t="s">
        <v>33</v>
      </c>
      <c r="N4181">
        <v>1672</v>
      </c>
      <c r="O4181">
        <v>3</v>
      </c>
    </row>
    <row r="4182" spans="1:15" hidden="1" x14ac:dyDescent="0.3">
      <c r="A4182" t="s">
        <v>15917</v>
      </c>
      <c r="B4182" t="s">
        <v>15918</v>
      </c>
      <c r="C4182" s="1" t="str">
        <f t="shared" si="675"/>
        <v>21:0458</v>
      </c>
      <c r="D4182" s="1" t="str">
        <f t="shared" ref="D4182:D4201" si="676">HYPERLINK("https://geochem.nrcan.gc.ca/cdogs/content/svy/svy210150_e.htm", "21:0150")</f>
        <v>21:0150</v>
      </c>
      <c r="E4182" t="s">
        <v>15919</v>
      </c>
      <c r="F4182" t="s">
        <v>15920</v>
      </c>
      <c r="H4182">
        <v>55.652949499999998</v>
      </c>
      <c r="I4182">
        <v>-128.88462849999999</v>
      </c>
      <c r="J4182" s="1" t="str">
        <f t="shared" ref="J4182:J4201" si="677">HYPERLINK("https://geochem.nrcan.gc.ca/cdogs/content/kwd/kwd020030_e.htm", "NGR bulk stream sediment")</f>
        <v>NGR bulk stream sediment</v>
      </c>
      <c r="K4182" s="1" t="str">
        <f t="shared" ref="K4182:K4201" si="678">HYPERLINK("https://geochem.nrcan.gc.ca/cdogs/content/kwd/kwd080006_e.htm", "&lt;177 micron (NGR)")</f>
        <v>&lt;177 micron (NGR)</v>
      </c>
      <c r="L4182">
        <v>86</v>
      </c>
      <c r="M4182" t="s">
        <v>102</v>
      </c>
      <c r="N4182">
        <v>1673</v>
      </c>
      <c r="O4182">
        <v>1</v>
      </c>
    </row>
    <row r="4183" spans="1:15" hidden="1" x14ac:dyDescent="0.3">
      <c r="A4183" t="s">
        <v>15921</v>
      </c>
      <c r="B4183" t="s">
        <v>15922</v>
      </c>
      <c r="C4183" s="1" t="str">
        <f t="shared" si="675"/>
        <v>21:0458</v>
      </c>
      <c r="D4183" s="1" t="str">
        <f t="shared" si="676"/>
        <v>21:0150</v>
      </c>
      <c r="E4183" t="s">
        <v>15923</v>
      </c>
      <c r="F4183" t="s">
        <v>15924</v>
      </c>
      <c r="H4183">
        <v>55.601259499999998</v>
      </c>
      <c r="I4183">
        <v>-128.87862279999999</v>
      </c>
      <c r="J4183" s="1" t="str">
        <f t="shared" si="677"/>
        <v>NGR bulk stream sediment</v>
      </c>
      <c r="K4183" s="1" t="str">
        <f t="shared" si="678"/>
        <v>&lt;177 micron (NGR)</v>
      </c>
      <c r="L4183">
        <v>86</v>
      </c>
      <c r="M4183" t="s">
        <v>107</v>
      </c>
      <c r="N4183">
        <v>1674</v>
      </c>
      <c r="O4183">
        <v>1</v>
      </c>
    </row>
    <row r="4184" spans="1:15" hidden="1" x14ac:dyDescent="0.3">
      <c r="A4184" t="s">
        <v>15925</v>
      </c>
      <c r="B4184" t="s">
        <v>15926</v>
      </c>
      <c r="C4184" s="1" t="str">
        <f t="shared" si="675"/>
        <v>21:0458</v>
      </c>
      <c r="D4184" s="1" t="str">
        <f t="shared" si="676"/>
        <v>21:0150</v>
      </c>
      <c r="E4184" t="s">
        <v>15927</v>
      </c>
      <c r="F4184" t="s">
        <v>15928</v>
      </c>
      <c r="H4184">
        <v>55.606144100000002</v>
      </c>
      <c r="I4184">
        <v>-128.82878529999999</v>
      </c>
      <c r="J4184" s="1" t="str">
        <f t="shared" si="677"/>
        <v>NGR bulk stream sediment</v>
      </c>
      <c r="K4184" s="1" t="str">
        <f t="shared" si="678"/>
        <v>&lt;177 micron (NGR)</v>
      </c>
      <c r="L4184">
        <v>86</v>
      </c>
      <c r="M4184" t="s">
        <v>112</v>
      </c>
      <c r="N4184">
        <v>1675</v>
      </c>
      <c r="O4184">
        <v>1</v>
      </c>
    </row>
    <row r="4185" spans="1:15" hidden="1" x14ac:dyDescent="0.3">
      <c r="A4185" t="s">
        <v>15929</v>
      </c>
      <c r="B4185" t="s">
        <v>15930</v>
      </c>
      <c r="C4185" s="1" t="str">
        <f t="shared" si="675"/>
        <v>21:0458</v>
      </c>
      <c r="D4185" s="1" t="str">
        <f t="shared" si="676"/>
        <v>21:0150</v>
      </c>
      <c r="E4185" t="s">
        <v>15931</v>
      </c>
      <c r="F4185" t="s">
        <v>15932</v>
      </c>
      <c r="H4185">
        <v>55.582777900000004</v>
      </c>
      <c r="I4185">
        <v>-129.09748690000001</v>
      </c>
      <c r="J4185" s="1" t="str">
        <f t="shared" si="677"/>
        <v>NGR bulk stream sediment</v>
      </c>
      <c r="K4185" s="1" t="str">
        <f t="shared" si="678"/>
        <v>&lt;177 micron (NGR)</v>
      </c>
      <c r="L4185">
        <v>87</v>
      </c>
      <c r="M4185" t="s">
        <v>19</v>
      </c>
      <c r="N4185">
        <v>1676</v>
      </c>
      <c r="O4185">
        <v>2</v>
      </c>
    </row>
    <row r="4186" spans="1:15" hidden="1" x14ac:dyDescent="0.3">
      <c r="A4186" t="s">
        <v>15933</v>
      </c>
      <c r="B4186" t="s">
        <v>15934</v>
      </c>
      <c r="C4186" s="1" t="str">
        <f t="shared" si="675"/>
        <v>21:0458</v>
      </c>
      <c r="D4186" s="1" t="str">
        <f t="shared" si="676"/>
        <v>21:0150</v>
      </c>
      <c r="E4186" t="s">
        <v>15935</v>
      </c>
      <c r="F4186" t="s">
        <v>15936</v>
      </c>
      <c r="H4186">
        <v>55.602155000000003</v>
      </c>
      <c r="I4186">
        <v>-128.81627889999999</v>
      </c>
      <c r="J4186" s="1" t="str">
        <f t="shared" si="677"/>
        <v>NGR bulk stream sediment</v>
      </c>
      <c r="K4186" s="1" t="str">
        <f t="shared" si="678"/>
        <v>&lt;177 micron (NGR)</v>
      </c>
      <c r="L4186">
        <v>87</v>
      </c>
      <c r="M4186" t="s">
        <v>38</v>
      </c>
      <c r="N4186">
        <v>1677</v>
      </c>
      <c r="O4186">
        <v>2</v>
      </c>
    </row>
    <row r="4187" spans="1:15" hidden="1" x14ac:dyDescent="0.3">
      <c r="A4187" t="s">
        <v>15937</v>
      </c>
      <c r="B4187" t="s">
        <v>15938</v>
      </c>
      <c r="C4187" s="1" t="str">
        <f t="shared" si="675"/>
        <v>21:0458</v>
      </c>
      <c r="D4187" s="1" t="str">
        <f t="shared" si="676"/>
        <v>21:0150</v>
      </c>
      <c r="E4187" t="s">
        <v>15939</v>
      </c>
      <c r="F4187" t="s">
        <v>15940</v>
      </c>
      <c r="H4187">
        <v>55.598614599999998</v>
      </c>
      <c r="I4187">
        <v>-128.81618359999999</v>
      </c>
      <c r="J4187" s="1" t="str">
        <f t="shared" si="677"/>
        <v>NGR bulk stream sediment</v>
      </c>
      <c r="K4187" s="1" t="str">
        <f t="shared" si="678"/>
        <v>&lt;177 micron (NGR)</v>
      </c>
      <c r="L4187">
        <v>87</v>
      </c>
      <c r="M4187" t="s">
        <v>43</v>
      </c>
      <c r="N4187">
        <v>1678</v>
      </c>
      <c r="O4187">
        <v>1</v>
      </c>
    </row>
    <row r="4188" spans="1:15" hidden="1" x14ac:dyDescent="0.3">
      <c r="A4188" t="s">
        <v>15941</v>
      </c>
      <c r="B4188" t="s">
        <v>15942</v>
      </c>
      <c r="C4188" s="1" t="str">
        <f t="shared" si="675"/>
        <v>21:0458</v>
      </c>
      <c r="D4188" s="1" t="str">
        <f t="shared" si="676"/>
        <v>21:0150</v>
      </c>
      <c r="E4188" t="s">
        <v>15943</v>
      </c>
      <c r="F4188" t="s">
        <v>15944</v>
      </c>
      <c r="H4188">
        <v>55.5833364</v>
      </c>
      <c r="I4188">
        <v>-128.78071639999999</v>
      </c>
      <c r="J4188" s="1" t="str">
        <f t="shared" si="677"/>
        <v>NGR bulk stream sediment</v>
      </c>
      <c r="K4188" s="1" t="str">
        <f t="shared" si="678"/>
        <v>&lt;177 micron (NGR)</v>
      </c>
      <c r="L4188">
        <v>87</v>
      </c>
      <c r="M4188" t="s">
        <v>48</v>
      </c>
      <c r="N4188">
        <v>1679</v>
      </c>
      <c r="O4188">
        <v>1</v>
      </c>
    </row>
    <row r="4189" spans="1:15" hidden="1" x14ac:dyDescent="0.3">
      <c r="A4189" t="s">
        <v>15945</v>
      </c>
      <c r="B4189" t="s">
        <v>15946</v>
      </c>
      <c r="C4189" s="1" t="str">
        <f t="shared" si="675"/>
        <v>21:0458</v>
      </c>
      <c r="D4189" s="1" t="str">
        <f t="shared" si="676"/>
        <v>21:0150</v>
      </c>
      <c r="E4189" t="s">
        <v>15947</v>
      </c>
      <c r="F4189" t="s">
        <v>15948</v>
      </c>
      <c r="H4189">
        <v>55.576915800000002</v>
      </c>
      <c r="I4189">
        <v>-129.04591769999999</v>
      </c>
      <c r="J4189" s="1" t="str">
        <f t="shared" si="677"/>
        <v>NGR bulk stream sediment</v>
      </c>
      <c r="K4189" s="1" t="str">
        <f t="shared" si="678"/>
        <v>&lt;177 micron (NGR)</v>
      </c>
      <c r="L4189">
        <v>87</v>
      </c>
      <c r="M4189" t="s">
        <v>53</v>
      </c>
      <c r="N4189">
        <v>1680</v>
      </c>
      <c r="O4189">
        <v>1</v>
      </c>
    </row>
    <row r="4190" spans="1:15" hidden="1" x14ac:dyDescent="0.3">
      <c r="A4190" t="s">
        <v>15949</v>
      </c>
      <c r="B4190" t="s">
        <v>15950</v>
      </c>
      <c r="C4190" s="1" t="str">
        <f t="shared" si="675"/>
        <v>21:0458</v>
      </c>
      <c r="D4190" s="1" t="str">
        <f t="shared" si="676"/>
        <v>21:0150</v>
      </c>
      <c r="E4190" t="s">
        <v>15951</v>
      </c>
      <c r="F4190" t="s">
        <v>15952</v>
      </c>
      <c r="H4190">
        <v>55.583183300000002</v>
      </c>
      <c r="I4190">
        <v>-129.0721289</v>
      </c>
      <c r="J4190" s="1" t="str">
        <f t="shared" si="677"/>
        <v>NGR bulk stream sediment</v>
      </c>
      <c r="K4190" s="1" t="str">
        <f t="shared" si="678"/>
        <v>&lt;177 micron (NGR)</v>
      </c>
      <c r="L4190">
        <v>87</v>
      </c>
      <c r="M4190" t="s">
        <v>58</v>
      </c>
      <c r="N4190">
        <v>1681</v>
      </c>
      <c r="O4190">
        <v>1</v>
      </c>
    </row>
    <row r="4191" spans="1:15" hidden="1" x14ac:dyDescent="0.3">
      <c r="A4191" t="s">
        <v>15953</v>
      </c>
      <c r="B4191" t="s">
        <v>15954</v>
      </c>
      <c r="C4191" s="1" t="str">
        <f t="shared" si="675"/>
        <v>21:0458</v>
      </c>
      <c r="D4191" s="1" t="str">
        <f t="shared" si="676"/>
        <v>21:0150</v>
      </c>
      <c r="E4191" t="s">
        <v>15955</v>
      </c>
      <c r="F4191" t="s">
        <v>15956</v>
      </c>
      <c r="H4191">
        <v>55.575706099999998</v>
      </c>
      <c r="I4191">
        <v>-129.07277690000001</v>
      </c>
      <c r="J4191" s="1" t="str">
        <f t="shared" si="677"/>
        <v>NGR bulk stream sediment</v>
      </c>
      <c r="K4191" s="1" t="str">
        <f t="shared" si="678"/>
        <v>&lt;177 micron (NGR)</v>
      </c>
      <c r="L4191">
        <v>87</v>
      </c>
      <c r="M4191" t="s">
        <v>63</v>
      </c>
      <c r="N4191">
        <v>1682</v>
      </c>
      <c r="O4191">
        <v>1</v>
      </c>
    </row>
    <row r="4192" spans="1:15" hidden="1" x14ac:dyDescent="0.3">
      <c r="A4192" t="s">
        <v>15957</v>
      </c>
      <c r="B4192" t="s">
        <v>15958</v>
      </c>
      <c r="C4192" s="1" t="str">
        <f t="shared" si="675"/>
        <v>21:0458</v>
      </c>
      <c r="D4192" s="1" t="str">
        <f t="shared" si="676"/>
        <v>21:0150</v>
      </c>
      <c r="E4192" t="s">
        <v>15959</v>
      </c>
      <c r="F4192" t="s">
        <v>15960</v>
      </c>
      <c r="H4192">
        <v>55.5773625</v>
      </c>
      <c r="I4192">
        <v>-129.09331589999999</v>
      </c>
      <c r="J4192" s="1" t="str">
        <f t="shared" si="677"/>
        <v>NGR bulk stream sediment</v>
      </c>
      <c r="K4192" s="1" t="str">
        <f t="shared" si="678"/>
        <v>&lt;177 micron (NGR)</v>
      </c>
      <c r="L4192">
        <v>87</v>
      </c>
      <c r="M4192" t="s">
        <v>68</v>
      </c>
      <c r="N4192">
        <v>1683</v>
      </c>
      <c r="O4192">
        <v>1</v>
      </c>
    </row>
    <row r="4193" spans="1:15" hidden="1" x14ac:dyDescent="0.3">
      <c r="A4193" t="s">
        <v>15961</v>
      </c>
      <c r="B4193" t="s">
        <v>15962</v>
      </c>
      <c r="C4193" s="1" t="str">
        <f t="shared" si="675"/>
        <v>21:0458</v>
      </c>
      <c r="D4193" s="1" t="str">
        <f t="shared" si="676"/>
        <v>21:0150</v>
      </c>
      <c r="E4193" t="s">
        <v>15931</v>
      </c>
      <c r="F4193" t="s">
        <v>15963</v>
      </c>
      <c r="H4193">
        <v>55.582777900000004</v>
      </c>
      <c r="I4193">
        <v>-129.09748690000001</v>
      </c>
      <c r="J4193" s="1" t="str">
        <f t="shared" si="677"/>
        <v>NGR bulk stream sediment</v>
      </c>
      <c r="K4193" s="1" t="str">
        <f t="shared" si="678"/>
        <v>&lt;177 micron (NGR)</v>
      </c>
      <c r="L4193">
        <v>87</v>
      </c>
      <c r="M4193" t="s">
        <v>72</v>
      </c>
      <c r="N4193">
        <v>1684</v>
      </c>
      <c r="O4193">
        <v>1</v>
      </c>
    </row>
    <row r="4194" spans="1:15" hidden="1" x14ac:dyDescent="0.3">
      <c r="A4194" t="s">
        <v>15964</v>
      </c>
      <c r="B4194" t="s">
        <v>15965</v>
      </c>
      <c r="C4194" s="1" t="str">
        <f t="shared" si="675"/>
        <v>21:0458</v>
      </c>
      <c r="D4194" s="1" t="str">
        <f t="shared" si="676"/>
        <v>21:0150</v>
      </c>
      <c r="E4194" t="s">
        <v>15966</v>
      </c>
      <c r="F4194" t="s">
        <v>15967</v>
      </c>
      <c r="H4194">
        <v>55.634186499999998</v>
      </c>
      <c r="I4194">
        <v>-129.07455100000001</v>
      </c>
      <c r="J4194" s="1" t="str">
        <f t="shared" si="677"/>
        <v>NGR bulk stream sediment</v>
      </c>
      <c r="K4194" s="1" t="str">
        <f t="shared" si="678"/>
        <v>&lt;177 micron (NGR)</v>
      </c>
      <c r="L4194">
        <v>87</v>
      </c>
      <c r="M4194" t="s">
        <v>77</v>
      </c>
      <c r="N4194">
        <v>1685</v>
      </c>
      <c r="O4194">
        <v>1</v>
      </c>
    </row>
    <row r="4195" spans="1:15" hidden="1" x14ac:dyDescent="0.3">
      <c r="A4195" t="s">
        <v>15968</v>
      </c>
      <c r="B4195" t="s">
        <v>15969</v>
      </c>
      <c r="C4195" s="1" t="str">
        <f t="shared" si="675"/>
        <v>21:0458</v>
      </c>
      <c r="D4195" s="1" t="str">
        <f t="shared" si="676"/>
        <v>21:0150</v>
      </c>
      <c r="E4195" t="s">
        <v>15970</v>
      </c>
      <c r="F4195" t="s">
        <v>15971</v>
      </c>
      <c r="H4195">
        <v>55.631167499999997</v>
      </c>
      <c r="I4195">
        <v>-129.0740356</v>
      </c>
      <c r="J4195" s="1" t="str">
        <f t="shared" si="677"/>
        <v>NGR bulk stream sediment</v>
      </c>
      <c r="K4195" s="1" t="str">
        <f t="shared" si="678"/>
        <v>&lt;177 micron (NGR)</v>
      </c>
      <c r="L4195">
        <v>87</v>
      </c>
      <c r="M4195" t="s">
        <v>24</v>
      </c>
      <c r="N4195">
        <v>1686</v>
      </c>
      <c r="O4195">
        <v>1</v>
      </c>
    </row>
    <row r="4196" spans="1:15" hidden="1" x14ac:dyDescent="0.3">
      <c r="A4196" t="s">
        <v>15972</v>
      </c>
      <c r="B4196" t="s">
        <v>15973</v>
      </c>
      <c r="C4196" s="1" t="str">
        <f t="shared" si="675"/>
        <v>21:0458</v>
      </c>
      <c r="D4196" s="1" t="str">
        <f t="shared" si="676"/>
        <v>21:0150</v>
      </c>
      <c r="E4196" t="s">
        <v>15970</v>
      </c>
      <c r="F4196" t="s">
        <v>15974</v>
      </c>
      <c r="H4196">
        <v>55.631167499999997</v>
      </c>
      <c r="I4196">
        <v>-129.0740356</v>
      </c>
      <c r="J4196" s="1" t="str">
        <f t="shared" si="677"/>
        <v>NGR bulk stream sediment</v>
      </c>
      <c r="K4196" s="1" t="str">
        <f t="shared" si="678"/>
        <v>&lt;177 micron (NGR)</v>
      </c>
      <c r="L4196">
        <v>87</v>
      </c>
      <c r="M4196" t="s">
        <v>28</v>
      </c>
      <c r="N4196">
        <v>1687</v>
      </c>
      <c r="O4196">
        <v>1</v>
      </c>
    </row>
    <row r="4197" spans="1:15" hidden="1" x14ac:dyDescent="0.3">
      <c r="A4197" t="s">
        <v>15975</v>
      </c>
      <c r="B4197" t="s">
        <v>15976</v>
      </c>
      <c r="C4197" s="1" t="str">
        <f t="shared" si="675"/>
        <v>21:0458</v>
      </c>
      <c r="D4197" s="1" t="str">
        <f t="shared" si="676"/>
        <v>21:0150</v>
      </c>
      <c r="E4197" t="s">
        <v>15977</v>
      </c>
      <c r="F4197" t="s">
        <v>15978</v>
      </c>
      <c r="H4197">
        <v>55.611185200000001</v>
      </c>
      <c r="I4197">
        <v>-129.0295472</v>
      </c>
      <c r="J4197" s="1" t="str">
        <f t="shared" si="677"/>
        <v>NGR bulk stream sediment</v>
      </c>
      <c r="K4197" s="1" t="str">
        <f t="shared" si="678"/>
        <v>&lt;177 micron (NGR)</v>
      </c>
      <c r="L4197">
        <v>87</v>
      </c>
      <c r="M4197" t="s">
        <v>82</v>
      </c>
      <c r="N4197">
        <v>1688</v>
      </c>
      <c r="O4197">
        <v>2</v>
      </c>
    </row>
    <row r="4198" spans="1:15" hidden="1" x14ac:dyDescent="0.3">
      <c r="A4198" t="s">
        <v>15979</v>
      </c>
      <c r="B4198" t="s">
        <v>15980</v>
      </c>
      <c r="C4198" s="1" t="str">
        <f t="shared" si="675"/>
        <v>21:0458</v>
      </c>
      <c r="D4198" s="1" t="str">
        <f t="shared" si="676"/>
        <v>21:0150</v>
      </c>
      <c r="E4198" t="s">
        <v>15981</v>
      </c>
      <c r="F4198" t="s">
        <v>15982</v>
      </c>
      <c r="H4198">
        <v>55.605937300000001</v>
      </c>
      <c r="I4198">
        <v>-129.03001689999999</v>
      </c>
      <c r="J4198" s="1" t="str">
        <f t="shared" si="677"/>
        <v>NGR bulk stream sediment</v>
      </c>
      <c r="K4198" s="1" t="str">
        <f t="shared" si="678"/>
        <v>&lt;177 micron (NGR)</v>
      </c>
      <c r="L4198">
        <v>87</v>
      </c>
      <c r="M4198" t="s">
        <v>87</v>
      </c>
      <c r="N4198">
        <v>1689</v>
      </c>
      <c r="O4198">
        <v>1</v>
      </c>
    </row>
    <row r="4199" spans="1:15" hidden="1" x14ac:dyDescent="0.3">
      <c r="A4199" t="s">
        <v>15983</v>
      </c>
      <c r="B4199" t="s">
        <v>15984</v>
      </c>
      <c r="C4199" s="1" t="str">
        <f t="shared" si="675"/>
        <v>21:0458</v>
      </c>
      <c r="D4199" s="1" t="str">
        <f t="shared" si="676"/>
        <v>21:0150</v>
      </c>
      <c r="E4199" t="s">
        <v>15985</v>
      </c>
      <c r="F4199" t="s">
        <v>15986</v>
      </c>
      <c r="H4199">
        <v>55.595399700000002</v>
      </c>
      <c r="I4199">
        <v>-129.01916829999999</v>
      </c>
      <c r="J4199" s="1" t="str">
        <f t="shared" si="677"/>
        <v>NGR bulk stream sediment</v>
      </c>
      <c r="K4199" s="1" t="str">
        <f t="shared" si="678"/>
        <v>&lt;177 micron (NGR)</v>
      </c>
      <c r="L4199">
        <v>87</v>
      </c>
      <c r="M4199" t="s">
        <v>92</v>
      </c>
      <c r="N4199">
        <v>1690</v>
      </c>
      <c r="O4199">
        <v>1</v>
      </c>
    </row>
    <row r="4200" spans="1:15" hidden="1" x14ac:dyDescent="0.3">
      <c r="A4200" t="s">
        <v>15987</v>
      </c>
      <c r="B4200" t="s">
        <v>15988</v>
      </c>
      <c r="C4200" s="1" t="str">
        <f t="shared" si="675"/>
        <v>21:0458</v>
      </c>
      <c r="D4200" s="1" t="str">
        <f t="shared" si="676"/>
        <v>21:0150</v>
      </c>
      <c r="E4200" t="s">
        <v>15989</v>
      </c>
      <c r="F4200" t="s">
        <v>15990</v>
      </c>
      <c r="H4200">
        <v>55.582732300000004</v>
      </c>
      <c r="I4200">
        <v>-128.9890857</v>
      </c>
      <c r="J4200" s="1" t="str">
        <f t="shared" si="677"/>
        <v>NGR bulk stream sediment</v>
      </c>
      <c r="K4200" s="1" t="str">
        <f t="shared" si="678"/>
        <v>&lt;177 micron (NGR)</v>
      </c>
      <c r="L4200">
        <v>87</v>
      </c>
      <c r="M4200" t="s">
        <v>97</v>
      </c>
      <c r="N4200">
        <v>1691</v>
      </c>
      <c r="O4200">
        <v>2</v>
      </c>
    </row>
    <row r="4201" spans="1:15" hidden="1" x14ac:dyDescent="0.3">
      <c r="A4201" t="s">
        <v>15991</v>
      </c>
      <c r="B4201" t="s">
        <v>15992</v>
      </c>
      <c r="C4201" s="1" t="str">
        <f t="shared" si="675"/>
        <v>21:0458</v>
      </c>
      <c r="D4201" s="1" t="str">
        <f t="shared" si="676"/>
        <v>21:0150</v>
      </c>
      <c r="E4201" t="s">
        <v>15993</v>
      </c>
      <c r="F4201" t="s">
        <v>15994</v>
      </c>
      <c r="H4201">
        <v>55.5802877</v>
      </c>
      <c r="I4201">
        <v>-128.98334410000001</v>
      </c>
      <c r="J4201" s="1" t="str">
        <f t="shared" si="677"/>
        <v>NGR bulk stream sediment</v>
      </c>
      <c r="K4201" s="1" t="str">
        <f t="shared" si="678"/>
        <v>&lt;177 micron (NGR)</v>
      </c>
      <c r="L4201">
        <v>87</v>
      </c>
      <c r="M4201" t="s">
        <v>102</v>
      </c>
      <c r="N4201">
        <v>1692</v>
      </c>
      <c r="O4201">
        <v>1</v>
      </c>
    </row>
    <row r="4202" spans="1:15" hidden="1" x14ac:dyDescent="0.3">
      <c r="A4202" t="s">
        <v>15995</v>
      </c>
      <c r="B4202" t="s">
        <v>15996</v>
      </c>
      <c r="C4202" s="1" t="str">
        <f t="shared" si="675"/>
        <v>21:0458</v>
      </c>
      <c r="D4202" s="1" t="str">
        <f>HYPERLINK("https://geochem.nrcan.gc.ca/cdogs/content/svy/svy_e.htm", "")</f>
        <v/>
      </c>
      <c r="G4202" s="1" t="str">
        <f>HYPERLINK("https://geochem.nrcan.gc.ca/cdogs/content/cr_/cr_00120_e.htm", "120")</f>
        <v>120</v>
      </c>
      <c r="J4202" t="s">
        <v>31</v>
      </c>
      <c r="K4202" t="s">
        <v>32</v>
      </c>
      <c r="L4202">
        <v>87</v>
      </c>
      <c r="M4202" t="s">
        <v>33</v>
      </c>
      <c r="N4202">
        <v>1693</v>
      </c>
      <c r="O4202">
        <v>2</v>
      </c>
    </row>
    <row r="4203" spans="1:15" hidden="1" x14ac:dyDescent="0.3">
      <c r="A4203" t="s">
        <v>15997</v>
      </c>
      <c r="B4203" t="s">
        <v>15998</v>
      </c>
      <c r="C4203" s="1" t="str">
        <f t="shared" si="675"/>
        <v>21:0458</v>
      </c>
      <c r="D4203" s="1" t="str">
        <f>HYPERLINK("https://geochem.nrcan.gc.ca/cdogs/content/svy/svy210150_e.htm", "21:0150")</f>
        <v>21:0150</v>
      </c>
      <c r="E4203" t="s">
        <v>15999</v>
      </c>
      <c r="F4203" t="s">
        <v>16000</v>
      </c>
      <c r="H4203">
        <v>55.586993800000002</v>
      </c>
      <c r="I4203">
        <v>-128.93223449999999</v>
      </c>
      <c r="J4203" s="1" t="str">
        <f>HYPERLINK("https://geochem.nrcan.gc.ca/cdogs/content/kwd/kwd020030_e.htm", "NGR bulk stream sediment")</f>
        <v>NGR bulk stream sediment</v>
      </c>
      <c r="K4203" s="1" t="str">
        <f>HYPERLINK("https://geochem.nrcan.gc.ca/cdogs/content/kwd/kwd080006_e.htm", "&lt;177 micron (NGR)")</f>
        <v>&lt;177 micron (NGR)</v>
      </c>
      <c r="L4203">
        <v>87</v>
      </c>
      <c r="M4203" t="s">
        <v>107</v>
      </c>
      <c r="N4203">
        <v>1694</v>
      </c>
      <c r="O4203">
        <v>1</v>
      </c>
    </row>
    <row r="4204" spans="1:15" hidden="1" x14ac:dyDescent="0.3">
      <c r="A4204" t="s">
        <v>16001</v>
      </c>
      <c r="B4204" t="s">
        <v>16002</v>
      </c>
      <c r="C4204" s="1" t="str">
        <f t="shared" si="675"/>
        <v>21:0458</v>
      </c>
      <c r="D4204" s="1" t="str">
        <f>HYPERLINK("https://geochem.nrcan.gc.ca/cdogs/content/svy/svy210150_e.htm", "21:0150")</f>
        <v>21:0150</v>
      </c>
      <c r="E4204" t="s">
        <v>16003</v>
      </c>
      <c r="F4204" t="s">
        <v>16004</v>
      </c>
      <c r="H4204">
        <v>55.5680969</v>
      </c>
      <c r="I4204">
        <v>-128.89251239999999</v>
      </c>
      <c r="J4204" s="1" t="str">
        <f>HYPERLINK("https://geochem.nrcan.gc.ca/cdogs/content/kwd/kwd020030_e.htm", "NGR bulk stream sediment")</f>
        <v>NGR bulk stream sediment</v>
      </c>
      <c r="K4204" s="1" t="str">
        <f>HYPERLINK("https://geochem.nrcan.gc.ca/cdogs/content/kwd/kwd080006_e.htm", "&lt;177 micron (NGR)")</f>
        <v>&lt;177 micron (NGR)</v>
      </c>
      <c r="L4204">
        <v>87</v>
      </c>
      <c r="M4204" t="s">
        <v>112</v>
      </c>
      <c r="N4204">
        <v>1695</v>
      </c>
      <c r="O4204">
        <v>1</v>
      </c>
    </row>
    <row r="4205" spans="1:15" hidden="1" x14ac:dyDescent="0.3">
      <c r="A4205" t="s">
        <v>16005</v>
      </c>
      <c r="B4205" t="s">
        <v>16006</v>
      </c>
      <c r="C4205" s="1" t="str">
        <f t="shared" si="675"/>
        <v>21:0458</v>
      </c>
      <c r="D4205" s="1" t="str">
        <f>HYPERLINK("https://geochem.nrcan.gc.ca/cdogs/content/svy/svy210150_e.htm", "21:0150")</f>
        <v>21:0150</v>
      </c>
      <c r="E4205" t="s">
        <v>16007</v>
      </c>
      <c r="F4205" t="s">
        <v>16008</v>
      </c>
      <c r="H4205">
        <v>55.461376999999999</v>
      </c>
      <c r="I4205">
        <v>-128.56351340000001</v>
      </c>
      <c r="J4205" s="1" t="str">
        <f>HYPERLINK("https://geochem.nrcan.gc.ca/cdogs/content/kwd/kwd020030_e.htm", "NGR bulk stream sediment")</f>
        <v>NGR bulk stream sediment</v>
      </c>
      <c r="K4205" s="1" t="str">
        <f>HYPERLINK("https://geochem.nrcan.gc.ca/cdogs/content/kwd/kwd080006_e.htm", "&lt;177 micron (NGR)")</f>
        <v>&lt;177 micron (NGR)</v>
      </c>
      <c r="L4205">
        <v>88</v>
      </c>
      <c r="M4205" t="s">
        <v>19</v>
      </c>
      <c r="N4205">
        <v>1696</v>
      </c>
      <c r="O4205">
        <v>1</v>
      </c>
    </row>
    <row r="4206" spans="1:15" hidden="1" x14ac:dyDescent="0.3">
      <c r="A4206" t="s">
        <v>16009</v>
      </c>
      <c r="B4206" t="s">
        <v>16010</v>
      </c>
      <c r="C4206" s="1" t="str">
        <f t="shared" si="675"/>
        <v>21:0458</v>
      </c>
      <c r="D4206" s="1" t="str">
        <f>HYPERLINK("https://geochem.nrcan.gc.ca/cdogs/content/svy/svy210150_e.htm", "21:0150")</f>
        <v>21:0150</v>
      </c>
      <c r="E4206" t="s">
        <v>16011</v>
      </c>
      <c r="F4206" t="s">
        <v>16012</v>
      </c>
      <c r="H4206">
        <v>55.556222300000002</v>
      </c>
      <c r="I4206">
        <v>-128.89821800000001</v>
      </c>
      <c r="J4206" s="1" t="str">
        <f>HYPERLINK("https://geochem.nrcan.gc.ca/cdogs/content/kwd/kwd020030_e.htm", "NGR bulk stream sediment")</f>
        <v>NGR bulk stream sediment</v>
      </c>
      <c r="K4206" s="1" t="str">
        <f>HYPERLINK("https://geochem.nrcan.gc.ca/cdogs/content/kwd/kwd080006_e.htm", "&lt;177 micron (NGR)")</f>
        <v>&lt;177 micron (NGR)</v>
      </c>
      <c r="L4206">
        <v>88</v>
      </c>
      <c r="M4206" t="s">
        <v>38</v>
      </c>
      <c r="N4206">
        <v>1697</v>
      </c>
      <c r="O4206">
        <v>2</v>
      </c>
    </row>
    <row r="4207" spans="1:15" hidden="1" x14ac:dyDescent="0.3">
      <c r="A4207" t="s">
        <v>16013</v>
      </c>
      <c r="B4207" t="s">
        <v>16014</v>
      </c>
      <c r="C4207" s="1" t="str">
        <f t="shared" si="675"/>
        <v>21:0458</v>
      </c>
      <c r="D4207" s="1" t="str">
        <f>HYPERLINK("https://geochem.nrcan.gc.ca/cdogs/content/svy/svy210150_e.htm", "21:0150")</f>
        <v>21:0150</v>
      </c>
      <c r="E4207" t="s">
        <v>16015</v>
      </c>
      <c r="F4207" t="s">
        <v>16016</v>
      </c>
      <c r="H4207">
        <v>55.551480900000001</v>
      </c>
      <c r="I4207">
        <v>-128.9022238</v>
      </c>
      <c r="J4207" s="1" t="str">
        <f>HYPERLINK("https://geochem.nrcan.gc.ca/cdogs/content/kwd/kwd020030_e.htm", "NGR bulk stream sediment")</f>
        <v>NGR bulk stream sediment</v>
      </c>
      <c r="K4207" s="1" t="str">
        <f>HYPERLINK("https://geochem.nrcan.gc.ca/cdogs/content/kwd/kwd080006_e.htm", "&lt;177 micron (NGR)")</f>
        <v>&lt;177 micron (NGR)</v>
      </c>
      <c r="L4207">
        <v>88</v>
      </c>
      <c r="M4207" t="s">
        <v>43</v>
      </c>
      <c r="N4207">
        <v>1698</v>
      </c>
      <c r="O4207">
        <v>1</v>
      </c>
    </row>
    <row r="4208" spans="1:15" hidden="1" x14ac:dyDescent="0.3">
      <c r="A4208" t="s">
        <v>16017</v>
      </c>
      <c r="B4208" t="s">
        <v>16018</v>
      </c>
      <c r="C4208" s="1" t="str">
        <f t="shared" si="675"/>
        <v>21:0458</v>
      </c>
      <c r="D4208" s="1" t="str">
        <f>HYPERLINK("https://geochem.nrcan.gc.ca/cdogs/content/svy/svy_e.htm", "")</f>
        <v/>
      </c>
      <c r="G4208" s="1" t="str">
        <f>HYPERLINK("https://geochem.nrcan.gc.ca/cdogs/content/cr_/cr_00121_e.htm", "121")</f>
        <v>121</v>
      </c>
      <c r="J4208" t="s">
        <v>31</v>
      </c>
      <c r="K4208" t="s">
        <v>32</v>
      </c>
      <c r="L4208">
        <v>88</v>
      </c>
      <c r="M4208" t="s">
        <v>33</v>
      </c>
      <c r="N4208">
        <v>1699</v>
      </c>
      <c r="O4208">
        <v>2</v>
      </c>
    </row>
    <row r="4209" spans="1:15" hidden="1" x14ac:dyDescent="0.3">
      <c r="A4209" t="s">
        <v>16019</v>
      </c>
      <c r="B4209" t="s">
        <v>16020</v>
      </c>
      <c r="C4209" s="1" t="str">
        <f t="shared" si="675"/>
        <v>21:0458</v>
      </c>
      <c r="D4209" s="1" t="str">
        <f t="shared" ref="D4209:D4230" si="679">HYPERLINK("https://geochem.nrcan.gc.ca/cdogs/content/svy/svy210150_e.htm", "21:0150")</f>
        <v>21:0150</v>
      </c>
      <c r="E4209" t="s">
        <v>16021</v>
      </c>
      <c r="F4209" t="s">
        <v>16022</v>
      </c>
      <c r="H4209">
        <v>55.537633599999999</v>
      </c>
      <c r="I4209">
        <v>-128.8810556</v>
      </c>
      <c r="J4209" s="1" t="str">
        <f t="shared" ref="J4209:J4230" si="680">HYPERLINK("https://geochem.nrcan.gc.ca/cdogs/content/kwd/kwd020030_e.htm", "NGR bulk stream sediment")</f>
        <v>NGR bulk stream sediment</v>
      </c>
      <c r="K4209" s="1" t="str">
        <f t="shared" ref="K4209:K4230" si="681">HYPERLINK("https://geochem.nrcan.gc.ca/cdogs/content/kwd/kwd080006_e.htm", "&lt;177 micron (NGR)")</f>
        <v>&lt;177 micron (NGR)</v>
      </c>
      <c r="L4209">
        <v>88</v>
      </c>
      <c r="M4209" t="s">
        <v>24</v>
      </c>
      <c r="N4209">
        <v>1700</v>
      </c>
      <c r="O4209">
        <v>2</v>
      </c>
    </row>
    <row r="4210" spans="1:15" hidden="1" x14ac:dyDescent="0.3">
      <c r="A4210" t="s">
        <v>16023</v>
      </c>
      <c r="B4210" t="s">
        <v>16024</v>
      </c>
      <c r="C4210" s="1" t="str">
        <f t="shared" si="675"/>
        <v>21:0458</v>
      </c>
      <c r="D4210" s="1" t="str">
        <f t="shared" si="679"/>
        <v>21:0150</v>
      </c>
      <c r="E4210" t="s">
        <v>16021</v>
      </c>
      <c r="F4210" t="s">
        <v>16025</v>
      </c>
      <c r="H4210">
        <v>55.537633599999999</v>
      </c>
      <c r="I4210">
        <v>-128.8810556</v>
      </c>
      <c r="J4210" s="1" t="str">
        <f t="shared" si="680"/>
        <v>NGR bulk stream sediment</v>
      </c>
      <c r="K4210" s="1" t="str">
        <f t="shared" si="681"/>
        <v>&lt;177 micron (NGR)</v>
      </c>
      <c r="L4210">
        <v>88</v>
      </c>
      <c r="M4210" t="s">
        <v>28</v>
      </c>
      <c r="N4210">
        <v>1701</v>
      </c>
      <c r="O4210">
        <v>1</v>
      </c>
    </row>
    <row r="4211" spans="1:15" hidden="1" x14ac:dyDescent="0.3">
      <c r="A4211" t="s">
        <v>16026</v>
      </c>
      <c r="B4211" t="s">
        <v>16027</v>
      </c>
      <c r="C4211" s="1" t="str">
        <f t="shared" si="675"/>
        <v>21:0458</v>
      </c>
      <c r="D4211" s="1" t="str">
        <f t="shared" si="679"/>
        <v>21:0150</v>
      </c>
      <c r="E4211" t="s">
        <v>16028</v>
      </c>
      <c r="F4211" t="s">
        <v>16029</v>
      </c>
      <c r="H4211">
        <v>55.522237699999998</v>
      </c>
      <c r="I4211">
        <v>-128.86895100000001</v>
      </c>
      <c r="J4211" s="1" t="str">
        <f t="shared" si="680"/>
        <v>NGR bulk stream sediment</v>
      </c>
      <c r="K4211" s="1" t="str">
        <f t="shared" si="681"/>
        <v>&lt;177 micron (NGR)</v>
      </c>
      <c r="L4211">
        <v>88</v>
      </c>
      <c r="M4211" t="s">
        <v>48</v>
      </c>
      <c r="N4211">
        <v>1702</v>
      </c>
      <c r="O4211">
        <v>2</v>
      </c>
    </row>
    <row r="4212" spans="1:15" hidden="1" x14ac:dyDescent="0.3">
      <c r="A4212" t="s">
        <v>16030</v>
      </c>
      <c r="B4212" t="s">
        <v>16031</v>
      </c>
      <c r="C4212" s="1" t="str">
        <f t="shared" si="675"/>
        <v>21:0458</v>
      </c>
      <c r="D4212" s="1" t="str">
        <f t="shared" si="679"/>
        <v>21:0150</v>
      </c>
      <c r="E4212" t="s">
        <v>16032</v>
      </c>
      <c r="F4212" t="s">
        <v>16033</v>
      </c>
      <c r="H4212">
        <v>55.512620699999999</v>
      </c>
      <c r="I4212">
        <v>-128.9070174</v>
      </c>
      <c r="J4212" s="1" t="str">
        <f t="shared" si="680"/>
        <v>NGR bulk stream sediment</v>
      </c>
      <c r="K4212" s="1" t="str">
        <f t="shared" si="681"/>
        <v>&lt;177 micron (NGR)</v>
      </c>
      <c r="L4212">
        <v>88</v>
      </c>
      <c r="M4212" t="s">
        <v>53</v>
      </c>
      <c r="N4212">
        <v>1703</v>
      </c>
      <c r="O4212">
        <v>1</v>
      </c>
    </row>
    <row r="4213" spans="1:15" hidden="1" x14ac:dyDescent="0.3">
      <c r="A4213" t="s">
        <v>16034</v>
      </c>
      <c r="B4213" t="s">
        <v>16035</v>
      </c>
      <c r="C4213" s="1" t="str">
        <f t="shared" si="675"/>
        <v>21:0458</v>
      </c>
      <c r="D4213" s="1" t="str">
        <f t="shared" si="679"/>
        <v>21:0150</v>
      </c>
      <c r="E4213" t="s">
        <v>16036</v>
      </c>
      <c r="F4213" t="s">
        <v>16037</v>
      </c>
      <c r="H4213">
        <v>55.544404800000002</v>
      </c>
      <c r="I4213">
        <v>-128.83723380000001</v>
      </c>
      <c r="J4213" s="1" t="str">
        <f t="shared" si="680"/>
        <v>NGR bulk stream sediment</v>
      </c>
      <c r="K4213" s="1" t="str">
        <f t="shared" si="681"/>
        <v>&lt;177 micron (NGR)</v>
      </c>
      <c r="L4213">
        <v>88</v>
      </c>
      <c r="M4213" t="s">
        <v>58</v>
      </c>
      <c r="N4213">
        <v>1704</v>
      </c>
      <c r="O4213">
        <v>1</v>
      </c>
    </row>
    <row r="4214" spans="1:15" hidden="1" x14ac:dyDescent="0.3">
      <c r="A4214" t="s">
        <v>16038</v>
      </c>
      <c r="B4214" t="s">
        <v>16039</v>
      </c>
      <c r="C4214" s="1" t="str">
        <f t="shared" si="675"/>
        <v>21:0458</v>
      </c>
      <c r="D4214" s="1" t="str">
        <f t="shared" si="679"/>
        <v>21:0150</v>
      </c>
      <c r="E4214" t="s">
        <v>16040</v>
      </c>
      <c r="F4214" t="s">
        <v>16041</v>
      </c>
      <c r="H4214">
        <v>55.587900300000001</v>
      </c>
      <c r="I4214">
        <v>-128.7701568</v>
      </c>
      <c r="J4214" s="1" t="str">
        <f t="shared" si="680"/>
        <v>NGR bulk stream sediment</v>
      </c>
      <c r="K4214" s="1" t="str">
        <f t="shared" si="681"/>
        <v>&lt;177 micron (NGR)</v>
      </c>
      <c r="L4214">
        <v>88</v>
      </c>
      <c r="M4214" t="s">
        <v>63</v>
      </c>
      <c r="N4214">
        <v>1705</v>
      </c>
      <c r="O4214">
        <v>1</v>
      </c>
    </row>
    <row r="4215" spans="1:15" hidden="1" x14ac:dyDescent="0.3">
      <c r="A4215" t="s">
        <v>16042</v>
      </c>
      <c r="B4215" t="s">
        <v>16043</v>
      </c>
      <c r="C4215" s="1" t="str">
        <f t="shared" si="675"/>
        <v>21:0458</v>
      </c>
      <c r="D4215" s="1" t="str">
        <f t="shared" si="679"/>
        <v>21:0150</v>
      </c>
      <c r="E4215" t="s">
        <v>16044</v>
      </c>
      <c r="F4215" t="s">
        <v>16045</v>
      </c>
      <c r="H4215">
        <v>55.447423299999997</v>
      </c>
      <c r="I4215">
        <v>-128.5435257</v>
      </c>
      <c r="J4215" s="1" t="str">
        <f t="shared" si="680"/>
        <v>NGR bulk stream sediment</v>
      </c>
      <c r="K4215" s="1" t="str">
        <f t="shared" si="681"/>
        <v>&lt;177 micron (NGR)</v>
      </c>
      <c r="L4215">
        <v>88</v>
      </c>
      <c r="M4215" t="s">
        <v>68</v>
      </c>
      <c r="N4215">
        <v>1706</v>
      </c>
      <c r="O4215">
        <v>2</v>
      </c>
    </row>
    <row r="4216" spans="1:15" hidden="1" x14ac:dyDescent="0.3">
      <c r="A4216" t="s">
        <v>16046</v>
      </c>
      <c r="B4216" t="s">
        <v>16047</v>
      </c>
      <c r="C4216" s="1" t="str">
        <f t="shared" si="675"/>
        <v>21:0458</v>
      </c>
      <c r="D4216" s="1" t="str">
        <f t="shared" si="679"/>
        <v>21:0150</v>
      </c>
      <c r="E4216" t="s">
        <v>16007</v>
      </c>
      <c r="F4216" t="s">
        <v>16048</v>
      </c>
      <c r="H4216">
        <v>55.461376999999999</v>
      </c>
      <c r="I4216">
        <v>-128.56351340000001</v>
      </c>
      <c r="J4216" s="1" t="str">
        <f t="shared" si="680"/>
        <v>NGR bulk stream sediment</v>
      </c>
      <c r="K4216" s="1" t="str">
        <f t="shared" si="681"/>
        <v>&lt;177 micron (NGR)</v>
      </c>
      <c r="L4216">
        <v>88</v>
      </c>
      <c r="M4216" t="s">
        <v>72</v>
      </c>
      <c r="N4216">
        <v>1707</v>
      </c>
      <c r="O4216">
        <v>2</v>
      </c>
    </row>
    <row r="4217" spans="1:15" hidden="1" x14ac:dyDescent="0.3">
      <c r="A4217" t="s">
        <v>16049</v>
      </c>
      <c r="B4217" t="s">
        <v>16050</v>
      </c>
      <c r="C4217" s="1" t="str">
        <f t="shared" si="675"/>
        <v>21:0458</v>
      </c>
      <c r="D4217" s="1" t="str">
        <f t="shared" si="679"/>
        <v>21:0150</v>
      </c>
      <c r="E4217" t="s">
        <v>16051</v>
      </c>
      <c r="F4217" t="s">
        <v>16052</v>
      </c>
      <c r="H4217">
        <v>55.464338400000003</v>
      </c>
      <c r="I4217">
        <v>-128.5625</v>
      </c>
      <c r="J4217" s="1" t="str">
        <f t="shared" si="680"/>
        <v>NGR bulk stream sediment</v>
      </c>
      <c r="K4217" s="1" t="str">
        <f t="shared" si="681"/>
        <v>&lt;177 micron (NGR)</v>
      </c>
      <c r="L4217">
        <v>88</v>
      </c>
      <c r="M4217" t="s">
        <v>77</v>
      </c>
      <c r="N4217">
        <v>1708</v>
      </c>
      <c r="O4217">
        <v>2</v>
      </c>
    </row>
    <row r="4218" spans="1:15" hidden="1" x14ac:dyDescent="0.3">
      <c r="A4218" t="s">
        <v>16053</v>
      </c>
      <c r="B4218" t="s">
        <v>16054</v>
      </c>
      <c r="C4218" s="1" t="str">
        <f t="shared" si="675"/>
        <v>21:0458</v>
      </c>
      <c r="D4218" s="1" t="str">
        <f t="shared" si="679"/>
        <v>21:0150</v>
      </c>
      <c r="E4218" t="s">
        <v>16055</v>
      </c>
      <c r="F4218" t="s">
        <v>16056</v>
      </c>
      <c r="H4218">
        <v>55.464383599999998</v>
      </c>
      <c r="I4218">
        <v>-128.58869279999999</v>
      </c>
      <c r="J4218" s="1" t="str">
        <f t="shared" si="680"/>
        <v>NGR bulk stream sediment</v>
      </c>
      <c r="K4218" s="1" t="str">
        <f t="shared" si="681"/>
        <v>&lt;177 micron (NGR)</v>
      </c>
      <c r="L4218">
        <v>88</v>
      </c>
      <c r="M4218" t="s">
        <v>82</v>
      </c>
      <c r="N4218">
        <v>1709</v>
      </c>
      <c r="O4218">
        <v>1</v>
      </c>
    </row>
    <row r="4219" spans="1:15" hidden="1" x14ac:dyDescent="0.3">
      <c r="A4219" t="s">
        <v>16057</v>
      </c>
      <c r="B4219" t="s">
        <v>16058</v>
      </c>
      <c r="C4219" s="1" t="str">
        <f t="shared" si="675"/>
        <v>21:0458</v>
      </c>
      <c r="D4219" s="1" t="str">
        <f t="shared" si="679"/>
        <v>21:0150</v>
      </c>
      <c r="E4219" t="s">
        <v>16059</v>
      </c>
      <c r="F4219" t="s">
        <v>16060</v>
      </c>
      <c r="H4219">
        <v>55.475974000000001</v>
      </c>
      <c r="I4219">
        <v>-128.59676809999999</v>
      </c>
      <c r="J4219" s="1" t="str">
        <f t="shared" si="680"/>
        <v>NGR bulk stream sediment</v>
      </c>
      <c r="K4219" s="1" t="str">
        <f t="shared" si="681"/>
        <v>&lt;177 micron (NGR)</v>
      </c>
      <c r="L4219">
        <v>88</v>
      </c>
      <c r="M4219" t="s">
        <v>87</v>
      </c>
      <c r="N4219">
        <v>1710</v>
      </c>
      <c r="O4219">
        <v>2</v>
      </c>
    </row>
    <row r="4220" spans="1:15" hidden="1" x14ac:dyDescent="0.3">
      <c r="A4220" t="s">
        <v>16061</v>
      </c>
      <c r="B4220" t="s">
        <v>16062</v>
      </c>
      <c r="C4220" s="1" t="str">
        <f t="shared" si="675"/>
        <v>21:0458</v>
      </c>
      <c r="D4220" s="1" t="str">
        <f t="shared" si="679"/>
        <v>21:0150</v>
      </c>
      <c r="E4220" t="s">
        <v>16063</v>
      </c>
      <c r="F4220" t="s">
        <v>16064</v>
      </c>
      <c r="H4220">
        <v>55.488998100000003</v>
      </c>
      <c r="I4220">
        <v>-128.6065591</v>
      </c>
      <c r="J4220" s="1" t="str">
        <f t="shared" si="680"/>
        <v>NGR bulk stream sediment</v>
      </c>
      <c r="K4220" s="1" t="str">
        <f t="shared" si="681"/>
        <v>&lt;177 micron (NGR)</v>
      </c>
      <c r="L4220">
        <v>88</v>
      </c>
      <c r="M4220" t="s">
        <v>92</v>
      </c>
      <c r="N4220">
        <v>1711</v>
      </c>
      <c r="O4220">
        <v>1</v>
      </c>
    </row>
    <row r="4221" spans="1:15" hidden="1" x14ac:dyDescent="0.3">
      <c r="A4221" t="s">
        <v>16065</v>
      </c>
      <c r="B4221" t="s">
        <v>16066</v>
      </c>
      <c r="C4221" s="1" t="str">
        <f t="shared" si="675"/>
        <v>21:0458</v>
      </c>
      <c r="D4221" s="1" t="str">
        <f t="shared" si="679"/>
        <v>21:0150</v>
      </c>
      <c r="E4221" t="s">
        <v>16067</v>
      </c>
      <c r="F4221" t="s">
        <v>16068</v>
      </c>
      <c r="H4221">
        <v>55.481565199999999</v>
      </c>
      <c r="I4221">
        <v>-128.6475691</v>
      </c>
      <c r="J4221" s="1" t="str">
        <f t="shared" si="680"/>
        <v>NGR bulk stream sediment</v>
      </c>
      <c r="K4221" s="1" t="str">
        <f t="shared" si="681"/>
        <v>&lt;177 micron (NGR)</v>
      </c>
      <c r="L4221">
        <v>88</v>
      </c>
      <c r="M4221" t="s">
        <v>97</v>
      </c>
      <c r="N4221">
        <v>1712</v>
      </c>
      <c r="O4221">
        <v>2</v>
      </c>
    </row>
    <row r="4222" spans="1:15" hidden="1" x14ac:dyDescent="0.3">
      <c r="A4222" t="s">
        <v>16069</v>
      </c>
      <c r="B4222" t="s">
        <v>16070</v>
      </c>
      <c r="C4222" s="1" t="str">
        <f t="shared" si="675"/>
        <v>21:0458</v>
      </c>
      <c r="D4222" s="1" t="str">
        <f t="shared" si="679"/>
        <v>21:0150</v>
      </c>
      <c r="E4222" t="s">
        <v>16071</v>
      </c>
      <c r="F4222" t="s">
        <v>16072</v>
      </c>
      <c r="H4222">
        <v>55.483118500000003</v>
      </c>
      <c r="I4222">
        <v>-128.65348950000001</v>
      </c>
      <c r="J4222" s="1" t="str">
        <f t="shared" si="680"/>
        <v>NGR bulk stream sediment</v>
      </c>
      <c r="K4222" s="1" t="str">
        <f t="shared" si="681"/>
        <v>&lt;177 micron (NGR)</v>
      </c>
      <c r="L4222">
        <v>88</v>
      </c>
      <c r="M4222" t="s">
        <v>102</v>
      </c>
      <c r="N4222">
        <v>1713</v>
      </c>
      <c r="O4222">
        <v>2</v>
      </c>
    </row>
    <row r="4223" spans="1:15" hidden="1" x14ac:dyDescent="0.3">
      <c r="A4223" t="s">
        <v>16073</v>
      </c>
      <c r="B4223" t="s">
        <v>16074</v>
      </c>
      <c r="C4223" s="1" t="str">
        <f t="shared" si="675"/>
        <v>21:0458</v>
      </c>
      <c r="D4223" s="1" t="str">
        <f t="shared" si="679"/>
        <v>21:0150</v>
      </c>
      <c r="E4223" t="s">
        <v>16075</v>
      </c>
      <c r="F4223" t="s">
        <v>16076</v>
      </c>
      <c r="H4223">
        <v>55.485450999999998</v>
      </c>
      <c r="I4223">
        <v>-128.6521716</v>
      </c>
      <c r="J4223" s="1" t="str">
        <f t="shared" si="680"/>
        <v>NGR bulk stream sediment</v>
      </c>
      <c r="K4223" s="1" t="str">
        <f t="shared" si="681"/>
        <v>&lt;177 micron (NGR)</v>
      </c>
      <c r="L4223">
        <v>88</v>
      </c>
      <c r="M4223" t="s">
        <v>107</v>
      </c>
      <c r="N4223">
        <v>1714</v>
      </c>
      <c r="O4223">
        <v>2</v>
      </c>
    </row>
    <row r="4224" spans="1:15" hidden="1" x14ac:dyDescent="0.3">
      <c r="A4224" t="s">
        <v>16077</v>
      </c>
      <c r="B4224" t="s">
        <v>16078</v>
      </c>
      <c r="C4224" s="1" t="str">
        <f t="shared" si="675"/>
        <v>21:0458</v>
      </c>
      <c r="D4224" s="1" t="str">
        <f t="shared" si="679"/>
        <v>21:0150</v>
      </c>
      <c r="E4224" t="s">
        <v>16079</v>
      </c>
      <c r="F4224" t="s">
        <v>16080</v>
      </c>
      <c r="H4224">
        <v>55.498596200000001</v>
      </c>
      <c r="I4224">
        <v>-128.62148740000001</v>
      </c>
      <c r="J4224" s="1" t="str">
        <f t="shared" si="680"/>
        <v>NGR bulk stream sediment</v>
      </c>
      <c r="K4224" s="1" t="str">
        <f t="shared" si="681"/>
        <v>&lt;177 micron (NGR)</v>
      </c>
      <c r="L4224">
        <v>88</v>
      </c>
      <c r="M4224" t="s">
        <v>112</v>
      </c>
      <c r="N4224">
        <v>1715</v>
      </c>
      <c r="O4224">
        <v>1</v>
      </c>
    </row>
    <row r="4225" spans="1:15" hidden="1" x14ac:dyDescent="0.3">
      <c r="A4225" t="s">
        <v>16081</v>
      </c>
      <c r="B4225" t="s">
        <v>16082</v>
      </c>
      <c r="C4225" s="1" t="str">
        <f t="shared" si="675"/>
        <v>21:0458</v>
      </c>
      <c r="D4225" s="1" t="str">
        <f t="shared" si="679"/>
        <v>21:0150</v>
      </c>
      <c r="E4225" t="s">
        <v>16083</v>
      </c>
      <c r="F4225" t="s">
        <v>16084</v>
      </c>
      <c r="H4225">
        <v>55.517600999999999</v>
      </c>
      <c r="I4225">
        <v>-128.60090500000001</v>
      </c>
      <c r="J4225" s="1" t="str">
        <f t="shared" si="680"/>
        <v>NGR bulk stream sediment</v>
      </c>
      <c r="K4225" s="1" t="str">
        <f t="shared" si="681"/>
        <v>&lt;177 micron (NGR)</v>
      </c>
      <c r="L4225">
        <v>89</v>
      </c>
      <c r="M4225" t="s">
        <v>19</v>
      </c>
      <c r="N4225">
        <v>1716</v>
      </c>
      <c r="O4225">
        <v>1</v>
      </c>
    </row>
    <row r="4226" spans="1:15" hidden="1" x14ac:dyDescent="0.3">
      <c r="A4226" t="s">
        <v>16085</v>
      </c>
      <c r="B4226" t="s">
        <v>16086</v>
      </c>
      <c r="C4226" s="1" t="str">
        <f t="shared" si="675"/>
        <v>21:0458</v>
      </c>
      <c r="D4226" s="1" t="str">
        <f t="shared" si="679"/>
        <v>21:0150</v>
      </c>
      <c r="E4226" t="s">
        <v>16087</v>
      </c>
      <c r="F4226" t="s">
        <v>16088</v>
      </c>
      <c r="H4226">
        <v>55.519744699999997</v>
      </c>
      <c r="I4226">
        <v>-128.62229840000001</v>
      </c>
      <c r="J4226" s="1" t="str">
        <f t="shared" si="680"/>
        <v>NGR bulk stream sediment</v>
      </c>
      <c r="K4226" s="1" t="str">
        <f t="shared" si="681"/>
        <v>&lt;177 micron (NGR)</v>
      </c>
      <c r="L4226">
        <v>89</v>
      </c>
      <c r="M4226" t="s">
        <v>38</v>
      </c>
      <c r="N4226">
        <v>1717</v>
      </c>
      <c r="O4226">
        <v>1</v>
      </c>
    </row>
    <row r="4227" spans="1:15" hidden="1" x14ac:dyDescent="0.3">
      <c r="A4227" t="s">
        <v>16089</v>
      </c>
      <c r="B4227" t="s">
        <v>16090</v>
      </c>
      <c r="C4227" s="1" t="str">
        <f t="shared" si="675"/>
        <v>21:0458</v>
      </c>
      <c r="D4227" s="1" t="str">
        <f t="shared" si="679"/>
        <v>21:0150</v>
      </c>
      <c r="E4227" t="s">
        <v>16091</v>
      </c>
      <c r="F4227" t="s">
        <v>16092</v>
      </c>
      <c r="H4227">
        <v>55.505797000000001</v>
      </c>
      <c r="I4227">
        <v>-128.56789889999999</v>
      </c>
      <c r="J4227" s="1" t="str">
        <f t="shared" si="680"/>
        <v>NGR bulk stream sediment</v>
      </c>
      <c r="K4227" s="1" t="str">
        <f t="shared" si="681"/>
        <v>&lt;177 micron (NGR)</v>
      </c>
      <c r="L4227">
        <v>89</v>
      </c>
      <c r="M4227" t="s">
        <v>43</v>
      </c>
      <c r="N4227">
        <v>1718</v>
      </c>
      <c r="O4227">
        <v>1</v>
      </c>
    </row>
    <row r="4228" spans="1:15" hidden="1" x14ac:dyDescent="0.3">
      <c r="A4228" t="s">
        <v>16093</v>
      </c>
      <c r="B4228" t="s">
        <v>16094</v>
      </c>
      <c r="C4228" s="1" t="str">
        <f t="shared" si="675"/>
        <v>21:0458</v>
      </c>
      <c r="D4228" s="1" t="str">
        <f t="shared" si="679"/>
        <v>21:0150</v>
      </c>
      <c r="E4228" t="s">
        <v>16095</v>
      </c>
      <c r="F4228" t="s">
        <v>16096</v>
      </c>
      <c r="H4228">
        <v>55.503705600000004</v>
      </c>
      <c r="I4228">
        <v>-128.56610090000001</v>
      </c>
      <c r="J4228" s="1" t="str">
        <f t="shared" si="680"/>
        <v>NGR bulk stream sediment</v>
      </c>
      <c r="K4228" s="1" t="str">
        <f t="shared" si="681"/>
        <v>&lt;177 micron (NGR)</v>
      </c>
      <c r="L4228">
        <v>89</v>
      </c>
      <c r="M4228" t="s">
        <v>48</v>
      </c>
      <c r="N4228">
        <v>1719</v>
      </c>
      <c r="O4228">
        <v>2</v>
      </c>
    </row>
    <row r="4229" spans="1:15" hidden="1" x14ac:dyDescent="0.3">
      <c r="A4229" t="s">
        <v>16097</v>
      </c>
      <c r="B4229" t="s">
        <v>16098</v>
      </c>
      <c r="C4229" s="1" t="str">
        <f t="shared" si="675"/>
        <v>21:0458</v>
      </c>
      <c r="D4229" s="1" t="str">
        <f t="shared" si="679"/>
        <v>21:0150</v>
      </c>
      <c r="E4229" t="s">
        <v>16099</v>
      </c>
      <c r="F4229" t="s">
        <v>16100</v>
      </c>
      <c r="H4229">
        <v>55.502124000000002</v>
      </c>
      <c r="I4229">
        <v>-128.5737341</v>
      </c>
      <c r="J4229" s="1" t="str">
        <f t="shared" si="680"/>
        <v>NGR bulk stream sediment</v>
      </c>
      <c r="K4229" s="1" t="str">
        <f t="shared" si="681"/>
        <v>&lt;177 micron (NGR)</v>
      </c>
      <c r="L4229">
        <v>89</v>
      </c>
      <c r="M4229" t="s">
        <v>53</v>
      </c>
      <c r="N4229">
        <v>1720</v>
      </c>
      <c r="O4229">
        <v>2</v>
      </c>
    </row>
    <row r="4230" spans="1:15" hidden="1" x14ac:dyDescent="0.3">
      <c r="A4230" t="s">
        <v>16101</v>
      </c>
      <c r="B4230" t="s">
        <v>16102</v>
      </c>
      <c r="C4230" s="1" t="str">
        <f t="shared" si="675"/>
        <v>21:0458</v>
      </c>
      <c r="D4230" s="1" t="str">
        <f t="shared" si="679"/>
        <v>21:0150</v>
      </c>
      <c r="E4230" t="s">
        <v>16083</v>
      </c>
      <c r="F4230" t="s">
        <v>16103</v>
      </c>
      <c r="H4230">
        <v>55.517600999999999</v>
      </c>
      <c r="I4230">
        <v>-128.60090500000001</v>
      </c>
      <c r="J4230" s="1" t="str">
        <f t="shared" si="680"/>
        <v>NGR bulk stream sediment</v>
      </c>
      <c r="K4230" s="1" t="str">
        <f t="shared" si="681"/>
        <v>&lt;177 micron (NGR)</v>
      </c>
      <c r="L4230">
        <v>89</v>
      </c>
      <c r="M4230" t="s">
        <v>72</v>
      </c>
      <c r="N4230">
        <v>1721</v>
      </c>
      <c r="O4230">
        <v>1</v>
      </c>
    </row>
    <row r="4231" spans="1:15" hidden="1" x14ac:dyDescent="0.3">
      <c r="A4231" t="s">
        <v>16104</v>
      </c>
      <c r="B4231" t="s">
        <v>16105</v>
      </c>
      <c r="C4231" s="1" t="str">
        <f t="shared" si="675"/>
        <v>21:0458</v>
      </c>
      <c r="D4231" s="1" t="str">
        <f>HYPERLINK("https://geochem.nrcan.gc.ca/cdogs/content/svy/svy_e.htm", "")</f>
        <v/>
      </c>
      <c r="G4231" s="1" t="str">
        <f>HYPERLINK("https://geochem.nrcan.gc.ca/cdogs/content/cr_/cr_00120_e.htm", "120")</f>
        <v>120</v>
      </c>
      <c r="J4231" t="s">
        <v>31</v>
      </c>
      <c r="K4231" t="s">
        <v>32</v>
      </c>
      <c r="L4231">
        <v>89</v>
      </c>
      <c r="M4231" t="s">
        <v>33</v>
      </c>
      <c r="N4231">
        <v>1722</v>
      </c>
      <c r="O4231">
        <v>2</v>
      </c>
    </row>
    <row r="4232" spans="1:15" hidden="1" x14ac:dyDescent="0.3">
      <c r="A4232" t="s">
        <v>16106</v>
      </c>
      <c r="B4232" t="s">
        <v>16107</v>
      </c>
      <c r="C4232" s="1" t="str">
        <f t="shared" si="675"/>
        <v>21:0458</v>
      </c>
      <c r="D4232" s="1" t="str">
        <f t="shared" ref="D4232:D4257" si="682">HYPERLINK("https://geochem.nrcan.gc.ca/cdogs/content/svy/svy210150_e.htm", "21:0150")</f>
        <v>21:0150</v>
      </c>
      <c r="E4232" t="s">
        <v>16108</v>
      </c>
      <c r="F4232" t="s">
        <v>16109</v>
      </c>
      <c r="H4232">
        <v>55.518039799999997</v>
      </c>
      <c r="I4232">
        <v>-128.6320557</v>
      </c>
      <c r="J4232" s="1" t="str">
        <f t="shared" ref="J4232:J4257" si="683">HYPERLINK("https://geochem.nrcan.gc.ca/cdogs/content/kwd/kwd020030_e.htm", "NGR bulk stream sediment")</f>
        <v>NGR bulk stream sediment</v>
      </c>
      <c r="K4232" s="1" t="str">
        <f t="shared" ref="K4232:K4257" si="684">HYPERLINK("https://geochem.nrcan.gc.ca/cdogs/content/kwd/kwd080006_e.htm", "&lt;177 micron (NGR)")</f>
        <v>&lt;177 micron (NGR)</v>
      </c>
      <c r="L4232">
        <v>89</v>
      </c>
      <c r="M4232" t="s">
        <v>58</v>
      </c>
      <c r="N4232">
        <v>1723</v>
      </c>
      <c r="O4232">
        <v>1</v>
      </c>
    </row>
    <row r="4233" spans="1:15" hidden="1" x14ac:dyDescent="0.3">
      <c r="A4233" t="s">
        <v>16110</v>
      </c>
      <c r="B4233" t="s">
        <v>16111</v>
      </c>
      <c r="C4233" s="1" t="str">
        <f t="shared" si="675"/>
        <v>21:0458</v>
      </c>
      <c r="D4233" s="1" t="str">
        <f t="shared" si="682"/>
        <v>21:0150</v>
      </c>
      <c r="E4233" t="s">
        <v>16112</v>
      </c>
      <c r="F4233" t="s">
        <v>16113</v>
      </c>
      <c r="H4233">
        <v>55.537885899999999</v>
      </c>
      <c r="I4233">
        <v>-128.6241373</v>
      </c>
      <c r="J4233" s="1" t="str">
        <f t="shared" si="683"/>
        <v>NGR bulk stream sediment</v>
      </c>
      <c r="K4233" s="1" t="str">
        <f t="shared" si="684"/>
        <v>&lt;177 micron (NGR)</v>
      </c>
      <c r="L4233">
        <v>89</v>
      </c>
      <c r="M4233" t="s">
        <v>63</v>
      </c>
      <c r="N4233">
        <v>1724</v>
      </c>
      <c r="O4233">
        <v>1</v>
      </c>
    </row>
    <row r="4234" spans="1:15" hidden="1" x14ac:dyDescent="0.3">
      <c r="A4234" t="s">
        <v>16114</v>
      </c>
      <c r="B4234" t="s">
        <v>16115</v>
      </c>
      <c r="C4234" s="1" t="str">
        <f t="shared" si="675"/>
        <v>21:0458</v>
      </c>
      <c r="D4234" s="1" t="str">
        <f t="shared" si="682"/>
        <v>21:0150</v>
      </c>
      <c r="E4234" t="s">
        <v>16116</v>
      </c>
      <c r="F4234" t="s">
        <v>16117</v>
      </c>
      <c r="H4234">
        <v>55.338926299999997</v>
      </c>
      <c r="I4234">
        <v>-128.51493830000001</v>
      </c>
      <c r="J4234" s="1" t="str">
        <f t="shared" si="683"/>
        <v>NGR bulk stream sediment</v>
      </c>
      <c r="K4234" s="1" t="str">
        <f t="shared" si="684"/>
        <v>&lt;177 micron (NGR)</v>
      </c>
      <c r="L4234">
        <v>89</v>
      </c>
      <c r="M4234" t="s">
        <v>68</v>
      </c>
      <c r="N4234">
        <v>1725</v>
      </c>
      <c r="O4234">
        <v>2</v>
      </c>
    </row>
    <row r="4235" spans="1:15" hidden="1" x14ac:dyDescent="0.3">
      <c r="A4235" t="s">
        <v>16118</v>
      </c>
      <c r="B4235" t="s">
        <v>16119</v>
      </c>
      <c r="C4235" s="1" t="str">
        <f t="shared" si="675"/>
        <v>21:0458</v>
      </c>
      <c r="D4235" s="1" t="str">
        <f t="shared" si="682"/>
        <v>21:0150</v>
      </c>
      <c r="E4235" t="s">
        <v>16120</v>
      </c>
      <c r="F4235" t="s">
        <v>16121</v>
      </c>
      <c r="H4235">
        <v>55.335655600000003</v>
      </c>
      <c r="I4235">
        <v>-128.53607049999999</v>
      </c>
      <c r="J4235" s="1" t="str">
        <f t="shared" si="683"/>
        <v>NGR bulk stream sediment</v>
      </c>
      <c r="K4235" s="1" t="str">
        <f t="shared" si="684"/>
        <v>&lt;177 micron (NGR)</v>
      </c>
      <c r="L4235">
        <v>89</v>
      </c>
      <c r="M4235" t="s">
        <v>77</v>
      </c>
      <c r="N4235">
        <v>1726</v>
      </c>
      <c r="O4235">
        <v>1</v>
      </c>
    </row>
    <row r="4236" spans="1:15" hidden="1" x14ac:dyDescent="0.3">
      <c r="A4236" t="s">
        <v>16122</v>
      </c>
      <c r="B4236" t="s">
        <v>16123</v>
      </c>
      <c r="C4236" s="1" t="str">
        <f t="shared" si="675"/>
        <v>21:0458</v>
      </c>
      <c r="D4236" s="1" t="str">
        <f t="shared" si="682"/>
        <v>21:0150</v>
      </c>
      <c r="E4236" t="s">
        <v>16124</v>
      </c>
      <c r="F4236" t="s">
        <v>16125</v>
      </c>
      <c r="H4236">
        <v>55.346961299999997</v>
      </c>
      <c r="I4236">
        <v>-128.5418056</v>
      </c>
      <c r="J4236" s="1" t="str">
        <f t="shared" si="683"/>
        <v>NGR bulk stream sediment</v>
      </c>
      <c r="K4236" s="1" t="str">
        <f t="shared" si="684"/>
        <v>&lt;177 micron (NGR)</v>
      </c>
      <c r="L4236">
        <v>89</v>
      </c>
      <c r="M4236" t="s">
        <v>82</v>
      </c>
      <c r="N4236">
        <v>1727</v>
      </c>
      <c r="O4236">
        <v>1</v>
      </c>
    </row>
    <row r="4237" spans="1:15" hidden="1" x14ac:dyDescent="0.3">
      <c r="A4237" t="s">
        <v>16126</v>
      </c>
      <c r="B4237" t="s">
        <v>16127</v>
      </c>
      <c r="C4237" s="1" t="str">
        <f t="shared" si="675"/>
        <v>21:0458</v>
      </c>
      <c r="D4237" s="1" t="str">
        <f t="shared" si="682"/>
        <v>21:0150</v>
      </c>
      <c r="E4237" t="s">
        <v>16128</v>
      </c>
      <c r="F4237" t="s">
        <v>16129</v>
      </c>
      <c r="H4237">
        <v>55.345188100000001</v>
      </c>
      <c r="I4237">
        <v>-128.5409113</v>
      </c>
      <c r="J4237" s="1" t="str">
        <f t="shared" si="683"/>
        <v>NGR bulk stream sediment</v>
      </c>
      <c r="K4237" s="1" t="str">
        <f t="shared" si="684"/>
        <v>&lt;177 micron (NGR)</v>
      </c>
      <c r="L4237">
        <v>89</v>
      </c>
      <c r="M4237" t="s">
        <v>87</v>
      </c>
      <c r="N4237">
        <v>1728</v>
      </c>
      <c r="O4237">
        <v>2</v>
      </c>
    </row>
    <row r="4238" spans="1:15" hidden="1" x14ac:dyDescent="0.3">
      <c r="A4238" t="s">
        <v>16130</v>
      </c>
      <c r="B4238" t="s">
        <v>16131</v>
      </c>
      <c r="C4238" s="1" t="str">
        <f t="shared" ref="C4238:C4301" si="685">HYPERLINK("https://geochem.nrcan.gc.ca/cdogs/content/bdl/bdl210458_e.htm", "21:0458")</f>
        <v>21:0458</v>
      </c>
      <c r="D4238" s="1" t="str">
        <f t="shared" si="682"/>
        <v>21:0150</v>
      </c>
      <c r="E4238" t="s">
        <v>16132</v>
      </c>
      <c r="F4238" t="s">
        <v>16133</v>
      </c>
      <c r="H4238">
        <v>55.349421100000001</v>
      </c>
      <c r="I4238">
        <v>-128.57953019999999</v>
      </c>
      <c r="J4238" s="1" t="str">
        <f t="shared" si="683"/>
        <v>NGR bulk stream sediment</v>
      </c>
      <c r="K4238" s="1" t="str">
        <f t="shared" si="684"/>
        <v>&lt;177 micron (NGR)</v>
      </c>
      <c r="L4238">
        <v>89</v>
      </c>
      <c r="M4238" t="s">
        <v>92</v>
      </c>
      <c r="N4238">
        <v>1729</v>
      </c>
      <c r="O4238">
        <v>1</v>
      </c>
    </row>
    <row r="4239" spans="1:15" hidden="1" x14ac:dyDescent="0.3">
      <c r="A4239" t="s">
        <v>16134</v>
      </c>
      <c r="B4239" t="s">
        <v>16135</v>
      </c>
      <c r="C4239" s="1" t="str">
        <f t="shared" si="685"/>
        <v>21:0458</v>
      </c>
      <c r="D4239" s="1" t="str">
        <f t="shared" si="682"/>
        <v>21:0150</v>
      </c>
      <c r="E4239" t="s">
        <v>16136</v>
      </c>
      <c r="F4239" t="s">
        <v>16137</v>
      </c>
      <c r="H4239">
        <v>55.346627099999999</v>
      </c>
      <c r="I4239">
        <v>-128.58493659999999</v>
      </c>
      <c r="J4239" s="1" t="str">
        <f t="shared" si="683"/>
        <v>NGR bulk stream sediment</v>
      </c>
      <c r="K4239" s="1" t="str">
        <f t="shared" si="684"/>
        <v>&lt;177 micron (NGR)</v>
      </c>
      <c r="L4239">
        <v>89</v>
      </c>
      <c r="M4239" t="s">
        <v>97</v>
      </c>
      <c r="N4239">
        <v>1730</v>
      </c>
      <c r="O4239">
        <v>1</v>
      </c>
    </row>
    <row r="4240" spans="1:15" hidden="1" x14ac:dyDescent="0.3">
      <c r="A4240" t="s">
        <v>16138</v>
      </c>
      <c r="B4240" t="s">
        <v>16139</v>
      </c>
      <c r="C4240" s="1" t="str">
        <f t="shared" si="685"/>
        <v>21:0458</v>
      </c>
      <c r="D4240" s="1" t="str">
        <f t="shared" si="682"/>
        <v>21:0150</v>
      </c>
      <c r="E4240" t="s">
        <v>16140</v>
      </c>
      <c r="F4240" t="s">
        <v>16141</v>
      </c>
      <c r="H4240">
        <v>55.367497299999997</v>
      </c>
      <c r="I4240">
        <v>-128.5767376</v>
      </c>
      <c r="J4240" s="1" t="str">
        <f t="shared" si="683"/>
        <v>NGR bulk stream sediment</v>
      </c>
      <c r="K4240" s="1" t="str">
        <f t="shared" si="684"/>
        <v>&lt;177 micron (NGR)</v>
      </c>
      <c r="L4240">
        <v>89</v>
      </c>
      <c r="M4240" t="s">
        <v>102</v>
      </c>
      <c r="N4240">
        <v>1731</v>
      </c>
      <c r="O4240">
        <v>2</v>
      </c>
    </row>
    <row r="4241" spans="1:15" hidden="1" x14ac:dyDescent="0.3">
      <c r="A4241" t="s">
        <v>16142</v>
      </c>
      <c r="B4241" t="s">
        <v>16143</v>
      </c>
      <c r="C4241" s="1" t="str">
        <f t="shared" si="685"/>
        <v>21:0458</v>
      </c>
      <c r="D4241" s="1" t="str">
        <f t="shared" si="682"/>
        <v>21:0150</v>
      </c>
      <c r="E4241" t="s">
        <v>16144</v>
      </c>
      <c r="F4241" t="s">
        <v>16145</v>
      </c>
      <c r="H4241">
        <v>55.352039099999999</v>
      </c>
      <c r="I4241">
        <v>-128.62244709999999</v>
      </c>
      <c r="J4241" s="1" t="str">
        <f t="shared" si="683"/>
        <v>NGR bulk stream sediment</v>
      </c>
      <c r="K4241" s="1" t="str">
        <f t="shared" si="684"/>
        <v>&lt;177 micron (NGR)</v>
      </c>
      <c r="L4241">
        <v>89</v>
      </c>
      <c r="M4241" t="s">
        <v>107</v>
      </c>
      <c r="N4241">
        <v>1732</v>
      </c>
      <c r="O4241">
        <v>2</v>
      </c>
    </row>
    <row r="4242" spans="1:15" hidden="1" x14ac:dyDescent="0.3">
      <c r="A4242" t="s">
        <v>16146</v>
      </c>
      <c r="B4242" t="s">
        <v>16147</v>
      </c>
      <c r="C4242" s="1" t="str">
        <f t="shared" si="685"/>
        <v>21:0458</v>
      </c>
      <c r="D4242" s="1" t="str">
        <f t="shared" si="682"/>
        <v>21:0150</v>
      </c>
      <c r="E4242" t="s">
        <v>16148</v>
      </c>
      <c r="F4242" t="s">
        <v>16149</v>
      </c>
      <c r="H4242">
        <v>55.3546719</v>
      </c>
      <c r="I4242">
        <v>-128.6255453</v>
      </c>
      <c r="J4242" s="1" t="str">
        <f t="shared" si="683"/>
        <v>NGR bulk stream sediment</v>
      </c>
      <c r="K4242" s="1" t="str">
        <f t="shared" si="684"/>
        <v>&lt;177 micron (NGR)</v>
      </c>
      <c r="L4242">
        <v>89</v>
      </c>
      <c r="M4242" t="s">
        <v>112</v>
      </c>
      <c r="N4242">
        <v>1733</v>
      </c>
      <c r="O4242">
        <v>1</v>
      </c>
    </row>
    <row r="4243" spans="1:15" hidden="1" x14ac:dyDescent="0.3">
      <c r="A4243" t="s">
        <v>16150</v>
      </c>
      <c r="B4243" t="s">
        <v>16151</v>
      </c>
      <c r="C4243" s="1" t="str">
        <f t="shared" si="685"/>
        <v>21:0458</v>
      </c>
      <c r="D4243" s="1" t="str">
        <f t="shared" si="682"/>
        <v>21:0150</v>
      </c>
      <c r="E4243" t="s">
        <v>16152</v>
      </c>
      <c r="F4243" t="s">
        <v>16153</v>
      </c>
      <c r="H4243">
        <v>55.3424677</v>
      </c>
      <c r="I4243">
        <v>-128.69632730000001</v>
      </c>
      <c r="J4243" s="1" t="str">
        <f t="shared" si="683"/>
        <v>NGR bulk stream sediment</v>
      </c>
      <c r="K4243" s="1" t="str">
        <f t="shared" si="684"/>
        <v>&lt;177 micron (NGR)</v>
      </c>
      <c r="L4243">
        <v>89</v>
      </c>
      <c r="M4243" t="s">
        <v>800</v>
      </c>
      <c r="N4243">
        <v>1734</v>
      </c>
      <c r="O4243">
        <v>1</v>
      </c>
    </row>
    <row r="4244" spans="1:15" hidden="1" x14ac:dyDescent="0.3">
      <c r="A4244" t="s">
        <v>16154</v>
      </c>
      <c r="B4244" t="s">
        <v>16155</v>
      </c>
      <c r="C4244" s="1" t="str">
        <f t="shared" si="685"/>
        <v>21:0458</v>
      </c>
      <c r="D4244" s="1" t="str">
        <f t="shared" si="682"/>
        <v>21:0150</v>
      </c>
      <c r="E4244" t="s">
        <v>16156</v>
      </c>
      <c r="F4244" t="s">
        <v>16157</v>
      </c>
      <c r="H4244">
        <v>55.338986300000002</v>
      </c>
      <c r="I4244">
        <v>-128.69444590000001</v>
      </c>
      <c r="J4244" s="1" t="str">
        <f t="shared" si="683"/>
        <v>NGR bulk stream sediment</v>
      </c>
      <c r="K4244" s="1" t="str">
        <f t="shared" si="684"/>
        <v>&lt;177 micron (NGR)</v>
      </c>
      <c r="L4244">
        <v>89</v>
      </c>
      <c r="M4244" t="s">
        <v>11801</v>
      </c>
      <c r="N4244">
        <v>1735</v>
      </c>
      <c r="O4244">
        <v>1</v>
      </c>
    </row>
    <row r="4245" spans="1:15" hidden="1" x14ac:dyDescent="0.3">
      <c r="A4245" t="s">
        <v>16158</v>
      </c>
      <c r="B4245" t="s">
        <v>16159</v>
      </c>
      <c r="C4245" s="1" t="str">
        <f t="shared" si="685"/>
        <v>21:0458</v>
      </c>
      <c r="D4245" s="1" t="str">
        <f t="shared" si="682"/>
        <v>21:0150</v>
      </c>
      <c r="E4245" t="s">
        <v>16160</v>
      </c>
      <c r="F4245" t="s">
        <v>16161</v>
      </c>
      <c r="H4245">
        <v>55.357439399999997</v>
      </c>
      <c r="I4245">
        <v>-128.65996809999999</v>
      </c>
      <c r="J4245" s="1" t="str">
        <f t="shared" si="683"/>
        <v>NGR bulk stream sediment</v>
      </c>
      <c r="K4245" s="1" t="str">
        <f t="shared" si="684"/>
        <v>&lt;177 micron (NGR)</v>
      </c>
      <c r="L4245">
        <v>90</v>
      </c>
      <c r="M4245" t="s">
        <v>19</v>
      </c>
      <c r="N4245">
        <v>1736</v>
      </c>
      <c r="O4245">
        <v>2</v>
      </c>
    </row>
    <row r="4246" spans="1:15" hidden="1" x14ac:dyDescent="0.3">
      <c r="A4246" t="s">
        <v>16162</v>
      </c>
      <c r="B4246" t="s">
        <v>16163</v>
      </c>
      <c r="C4246" s="1" t="str">
        <f t="shared" si="685"/>
        <v>21:0458</v>
      </c>
      <c r="D4246" s="1" t="str">
        <f t="shared" si="682"/>
        <v>21:0150</v>
      </c>
      <c r="E4246" t="s">
        <v>16164</v>
      </c>
      <c r="F4246" t="s">
        <v>16165</v>
      </c>
      <c r="H4246">
        <v>55.344157799999998</v>
      </c>
      <c r="I4246">
        <v>-128.6653149</v>
      </c>
      <c r="J4246" s="1" t="str">
        <f t="shared" si="683"/>
        <v>NGR bulk stream sediment</v>
      </c>
      <c r="K4246" s="1" t="str">
        <f t="shared" si="684"/>
        <v>&lt;177 micron (NGR)</v>
      </c>
      <c r="L4246">
        <v>90</v>
      </c>
      <c r="M4246" t="s">
        <v>38</v>
      </c>
      <c r="N4246">
        <v>1737</v>
      </c>
      <c r="O4246">
        <v>1</v>
      </c>
    </row>
    <row r="4247" spans="1:15" hidden="1" x14ac:dyDescent="0.3">
      <c r="A4247" t="s">
        <v>16166</v>
      </c>
      <c r="B4247" t="s">
        <v>16167</v>
      </c>
      <c r="C4247" s="1" t="str">
        <f t="shared" si="685"/>
        <v>21:0458</v>
      </c>
      <c r="D4247" s="1" t="str">
        <f t="shared" si="682"/>
        <v>21:0150</v>
      </c>
      <c r="E4247" t="s">
        <v>16160</v>
      </c>
      <c r="F4247" t="s">
        <v>16168</v>
      </c>
      <c r="H4247">
        <v>55.357439399999997</v>
      </c>
      <c r="I4247">
        <v>-128.65996809999999</v>
      </c>
      <c r="J4247" s="1" t="str">
        <f t="shared" si="683"/>
        <v>NGR bulk stream sediment</v>
      </c>
      <c r="K4247" s="1" t="str">
        <f t="shared" si="684"/>
        <v>&lt;177 micron (NGR)</v>
      </c>
      <c r="L4247">
        <v>90</v>
      </c>
      <c r="M4247" t="s">
        <v>72</v>
      </c>
      <c r="N4247">
        <v>1738</v>
      </c>
      <c r="O4247">
        <v>1</v>
      </c>
    </row>
    <row r="4248" spans="1:15" hidden="1" x14ac:dyDescent="0.3">
      <c r="A4248" t="s">
        <v>16169</v>
      </c>
      <c r="B4248" t="s">
        <v>16170</v>
      </c>
      <c r="C4248" s="1" t="str">
        <f t="shared" si="685"/>
        <v>21:0458</v>
      </c>
      <c r="D4248" s="1" t="str">
        <f t="shared" si="682"/>
        <v>21:0150</v>
      </c>
      <c r="E4248" t="s">
        <v>16171</v>
      </c>
      <c r="F4248" t="s">
        <v>16172</v>
      </c>
      <c r="H4248">
        <v>55.445984199999998</v>
      </c>
      <c r="I4248">
        <v>-128.66443530000001</v>
      </c>
      <c r="J4248" s="1" t="str">
        <f t="shared" si="683"/>
        <v>NGR bulk stream sediment</v>
      </c>
      <c r="K4248" s="1" t="str">
        <f t="shared" si="684"/>
        <v>&lt;177 micron (NGR)</v>
      </c>
      <c r="L4248">
        <v>90</v>
      </c>
      <c r="M4248" t="s">
        <v>43</v>
      </c>
      <c r="N4248">
        <v>1739</v>
      </c>
      <c r="O4248">
        <v>1</v>
      </c>
    </row>
    <row r="4249" spans="1:15" hidden="1" x14ac:dyDescent="0.3">
      <c r="A4249" t="s">
        <v>16173</v>
      </c>
      <c r="B4249" t="s">
        <v>16174</v>
      </c>
      <c r="C4249" s="1" t="str">
        <f t="shared" si="685"/>
        <v>21:0458</v>
      </c>
      <c r="D4249" s="1" t="str">
        <f t="shared" si="682"/>
        <v>21:0150</v>
      </c>
      <c r="E4249" t="s">
        <v>16175</v>
      </c>
      <c r="F4249" t="s">
        <v>16176</v>
      </c>
      <c r="H4249">
        <v>55.451516900000001</v>
      </c>
      <c r="I4249">
        <v>-128.66019890000001</v>
      </c>
      <c r="J4249" s="1" t="str">
        <f t="shared" si="683"/>
        <v>NGR bulk stream sediment</v>
      </c>
      <c r="K4249" s="1" t="str">
        <f t="shared" si="684"/>
        <v>&lt;177 micron (NGR)</v>
      </c>
      <c r="L4249">
        <v>90</v>
      </c>
      <c r="M4249" t="s">
        <v>48</v>
      </c>
      <c r="N4249">
        <v>1740</v>
      </c>
      <c r="O4249">
        <v>1</v>
      </c>
    </row>
    <row r="4250" spans="1:15" hidden="1" x14ac:dyDescent="0.3">
      <c r="A4250" t="s">
        <v>16177</v>
      </c>
      <c r="B4250" t="s">
        <v>16178</v>
      </c>
      <c r="C4250" s="1" t="str">
        <f t="shared" si="685"/>
        <v>21:0458</v>
      </c>
      <c r="D4250" s="1" t="str">
        <f t="shared" si="682"/>
        <v>21:0150</v>
      </c>
      <c r="E4250" t="s">
        <v>16179</v>
      </c>
      <c r="F4250" t="s">
        <v>16180</v>
      </c>
      <c r="H4250">
        <v>55.4423618</v>
      </c>
      <c r="I4250">
        <v>-128.63514259999999</v>
      </c>
      <c r="J4250" s="1" t="str">
        <f t="shared" si="683"/>
        <v>NGR bulk stream sediment</v>
      </c>
      <c r="K4250" s="1" t="str">
        <f t="shared" si="684"/>
        <v>&lt;177 micron (NGR)</v>
      </c>
      <c r="L4250">
        <v>90</v>
      </c>
      <c r="M4250" t="s">
        <v>53</v>
      </c>
      <c r="N4250">
        <v>1741</v>
      </c>
      <c r="O4250">
        <v>1</v>
      </c>
    </row>
    <row r="4251" spans="1:15" hidden="1" x14ac:dyDescent="0.3">
      <c r="A4251" t="s">
        <v>16181</v>
      </c>
      <c r="B4251" t="s">
        <v>16182</v>
      </c>
      <c r="C4251" s="1" t="str">
        <f t="shared" si="685"/>
        <v>21:0458</v>
      </c>
      <c r="D4251" s="1" t="str">
        <f t="shared" si="682"/>
        <v>21:0150</v>
      </c>
      <c r="E4251" t="s">
        <v>16183</v>
      </c>
      <c r="F4251" t="s">
        <v>16184</v>
      </c>
      <c r="H4251">
        <v>55.451599799999997</v>
      </c>
      <c r="I4251">
        <v>-128.6293976</v>
      </c>
      <c r="J4251" s="1" t="str">
        <f t="shared" si="683"/>
        <v>NGR bulk stream sediment</v>
      </c>
      <c r="K4251" s="1" t="str">
        <f t="shared" si="684"/>
        <v>&lt;177 micron (NGR)</v>
      </c>
      <c r="L4251">
        <v>90</v>
      </c>
      <c r="M4251" t="s">
        <v>58</v>
      </c>
      <c r="N4251">
        <v>1742</v>
      </c>
      <c r="O4251">
        <v>2</v>
      </c>
    </row>
    <row r="4252" spans="1:15" hidden="1" x14ac:dyDescent="0.3">
      <c r="A4252" t="s">
        <v>16185</v>
      </c>
      <c r="B4252" t="s">
        <v>16186</v>
      </c>
      <c r="C4252" s="1" t="str">
        <f t="shared" si="685"/>
        <v>21:0458</v>
      </c>
      <c r="D4252" s="1" t="str">
        <f t="shared" si="682"/>
        <v>21:0150</v>
      </c>
      <c r="E4252" t="s">
        <v>16187</v>
      </c>
      <c r="F4252" t="s">
        <v>16188</v>
      </c>
      <c r="H4252">
        <v>55.427137899999998</v>
      </c>
      <c r="I4252">
        <v>-128.59348739999999</v>
      </c>
      <c r="J4252" s="1" t="str">
        <f t="shared" si="683"/>
        <v>NGR bulk stream sediment</v>
      </c>
      <c r="K4252" s="1" t="str">
        <f t="shared" si="684"/>
        <v>&lt;177 micron (NGR)</v>
      </c>
      <c r="L4252">
        <v>90</v>
      </c>
      <c r="M4252" t="s">
        <v>63</v>
      </c>
      <c r="N4252">
        <v>1743</v>
      </c>
      <c r="O4252">
        <v>1</v>
      </c>
    </row>
    <row r="4253" spans="1:15" hidden="1" x14ac:dyDescent="0.3">
      <c r="A4253" t="s">
        <v>16189</v>
      </c>
      <c r="B4253" t="s">
        <v>16190</v>
      </c>
      <c r="C4253" s="1" t="str">
        <f t="shared" si="685"/>
        <v>21:0458</v>
      </c>
      <c r="D4253" s="1" t="str">
        <f t="shared" si="682"/>
        <v>21:0150</v>
      </c>
      <c r="E4253" t="s">
        <v>16191</v>
      </c>
      <c r="F4253" t="s">
        <v>16192</v>
      </c>
      <c r="H4253">
        <v>55.428486999999997</v>
      </c>
      <c r="I4253">
        <v>-128.62556720000001</v>
      </c>
      <c r="J4253" s="1" t="str">
        <f t="shared" si="683"/>
        <v>NGR bulk stream sediment</v>
      </c>
      <c r="K4253" s="1" t="str">
        <f t="shared" si="684"/>
        <v>&lt;177 micron (NGR)</v>
      </c>
      <c r="L4253">
        <v>90</v>
      </c>
      <c r="M4253" t="s">
        <v>68</v>
      </c>
      <c r="N4253">
        <v>1744</v>
      </c>
      <c r="O4253">
        <v>1</v>
      </c>
    </row>
    <row r="4254" spans="1:15" hidden="1" x14ac:dyDescent="0.3">
      <c r="A4254" t="s">
        <v>16193</v>
      </c>
      <c r="B4254" t="s">
        <v>16194</v>
      </c>
      <c r="C4254" s="1" t="str">
        <f t="shared" si="685"/>
        <v>21:0458</v>
      </c>
      <c r="D4254" s="1" t="str">
        <f t="shared" si="682"/>
        <v>21:0150</v>
      </c>
      <c r="E4254" t="s">
        <v>16195</v>
      </c>
      <c r="F4254" t="s">
        <v>16196</v>
      </c>
      <c r="H4254">
        <v>55.430320100000003</v>
      </c>
      <c r="I4254">
        <v>-128.6316813</v>
      </c>
      <c r="J4254" s="1" t="str">
        <f t="shared" si="683"/>
        <v>NGR bulk stream sediment</v>
      </c>
      <c r="K4254" s="1" t="str">
        <f t="shared" si="684"/>
        <v>&lt;177 micron (NGR)</v>
      </c>
      <c r="L4254">
        <v>90</v>
      </c>
      <c r="M4254" t="s">
        <v>77</v>
      </c>
      <c r="N4254">
        <v>1745</v>
      </c>
      <c r="O4254">
        <v>1</v>
      </c>
    </row>
    <row r="4255" spans="1:15" hidden="1" x14ac:dyDescent="0.3">
      <c r="A4255" t="s">
        <v>16197</v>
      </c>
      <c r="B4255" t="s">
        <v>16198</v>
      </c>
      <c r="C4255" s="1" t="str">
        <f t="shared" si="685"/>
        <v>21:0458</v>
      </c>
      <c r="D4255" s="1" t="str">
        <f t="shared" si="682"/>
        <v>21:0150</v>
      </c>
      <c r="E4255" t="s">
        <v>16199</v>
      </c>
      <c r="F4255" t="s">
        <v>16200</v>
      </c>
      <c r="H4255">
        <v>55.404808199999998</v>
      </c>
      <c r="I4255">
        <v>-128.5817601</v>
      </c>
      <c r="J4255" s="1" t="str">
        <f t="shared" si="683"/>
        <v>NGR bulk stream sediment</v>
      </c>
      <c r="K4255" s="1" t="str">
        <f t="shared" si="684"/>
        <v>&lt;177 micron (NGR)</v>
      </c>
      <c r="L4255">
        <v>90</v>
      </c>
      <c r="M4255" t="s">
        <v>82</v>
      </c>
      <c r="N4255">
        <v>1746</v>
      </c>
      <c r="O4255">
        <v>2</v>
      </c>
    </row>
    <row r="4256" spans="1:15" hidden="1" x14ac:dyDescent="0.3">
      <c r="A4256" t="s">
        <v>16201</v>
      </c>
      <c r="B4256" t="s">
        <v>16202</v>
      </c>
      <c r="C4256" s="1" t="str">
        <f t="shared" si="685"/>
        <v>21:0458</v>
      </c>
      <c r="D4256" s="1" t="str">
        <f t="shared" si="682"/>
        <v>21:0150</v>
      </c>
      <c r="E4256" t="s">
        <v>16203</v>
      </c>
      <c r="F4256" t="s">
        <v>16204</v>
      </c>
      <c r="H4256">
        <v>55.4087575</v>
      </c>
      <c r="I4256">
        <v>-128.635165</v>
      </c>
      <c r="J4256" s="1" t="str">
        <f t="shared" si="683"/>
        <v>NGR bulk stream sediment</v>
      </c>
      <c r="K4256" s="1" t="str">
        <f t="shared" si="684"/>
        <v>&lt;177 micron (NGR)</v>
      </c>
      <c r="L4256">
        <v>90</v>
      </c>
      <c r="M4256" t="s">
        <v>87</v>
      </c>
      <c r="N4256">
        <v>1747</v>
      </c>
      <c r="O4256">
        <v>1</v>
      </c>
    </row>
    <row r="4257" spans="1:15" hidden="1" x14ac:dyDescent="0.3">
      <c r="A4257" t="s">
        <v>16205</v>
      </c>
      <c r="B4257" t="s">
        <v>16206</v>
      </c>
      <c r="C4257" s="1" t="str">
        <f t="shared" si="685"/>
        <v>21:0458</v>
      </c>
      <c r="D4257" s="1" t="str">
        <f t="shared" si="682"/>
        <v>21:0150</v>
      </c>
      <c r="E4257" t="s">
        <v>16207</v>
      </c>
      <c r="F4257" t="s">
        <v>16208</v>
      </c>
      <c r="H4257">
        <v>55.406419300000003</v>
      </c>
      <c r="I4257">
        <v>-128.6312696</v>
      </c>
      <c r="J4257" s="1" t="str">
        <f t="shared" si="683"/>
        <v>NGR bulk stream sediment</v>
      </c>
      <c r="K4257" s="1" t="str">
        <f t="shared" si="684"/>
        <v>&lt;177 micron (NGR)</v>
      </c>
      <c r="L4257">
        <v>90</v>
      </c>
      <c r="M4257" t="s">
        <v>92</v>
      </c>
      <c r="N4257">
        <v>1748</v>
      </c>
      <c r="O4257">
        <v>2</v>
      </c>
    </row>
    <row r="4258" spans="1:15" hidden="1" x14ac:dyDescent="0.3">
      <c r="A4258" t="s">
        <v>16209</v>
      </c>
      <c r="B4258" t="s">
        <v>16210</v>
      </c>
      <c r="C4258" s="1" t="str">
        <f t="shared" si="685"/>
        <v>21:0458</v>
      </c>
      <c r="D4258" s="1" t="str">
        <f>HYPERLINK("https://geochem.nrcan.gc.ca/cdogs/content/svy/svy_e.htm", "")</f>
        <v/>
      </c>
      <c r="G4258" s="1" t="str">
        <f>HYPERLINK("https://geochem.nrcan.gc.ca/cdogs/content/cr_/cr_00119_e.htm", "119")</f>
        <v>119</v>
      </c>
      <c r="J4258" t="s">
        <v>31</v>
      </c>
      <c r="K4258" t="s">
        <v>32</v>
      </c>
      <c r="L4258">
        <v>90</v>
      </c>
      <c r="M4258" t="s">
        <v>33</v>
      </c>
      <c r="N4258">
        <v>1749</v>
      </c>
      <c r="O4258">
        <v>2</v>
      </c>
    </row>
    <row r="4259" spans="1:15" hidden="1" x14ac:dyDescent="0.3">
      <c r="A4259" t="s">
        <v>16211</v>
      </c>
      <c r="B4259" t="s">
        <v>16212</v>
      </c>
      <c r="C4259" s="1" t="str">
        <f t="shared" si="685"/>
        <v>21:0458</v>
      </c>
      <c r="D4259" s="1" t="str">
        <f t="shared" ref="D4259:D4280" si="686">HYPERLINK("https://geochem.nrcan.gc.ca/cdogs/content/svy/svy210150_e.htm", "21:0150")</f>
        <v>21:0150</v>
      </c>
      <c r="E4259" t="s">
        <v>16213</v>
      </c>
      <c r="F4259" t="s">
        <v>16214</v>
      </c>
      <c r="H4259">
        <v>55.394497000000001</v>
      </c>
      <c r="I4259">
        <v>-128.6311106</v>
      </c>
      <c r="J4259" s="1" t="str">
        <f t="shared" ref="J4259:J4280" si="687">HYPERLINK("https://geochem.nrcan.gc.ca/cdogs/content/kwd/kwd020030_e.htm", "NGR bulk stream sediment")</f>
        <v>NGR bulk stream sediment</v>
      </c>
      <c r="K4259" s="1" t="str">
        <f t="shared" ref="K4259:K4280" si="688">HYPERLINK("https://geochem.nrcan.gc.ca/cdogs/content/kwd/kwd080006_e.htm", "&lt;177 micron (NGR)")</f>
        <v>&lt;177 micron (NGR)</v>
      </c>
      <c r="L4259">
        <v>90</v>
      </c>
      <c r="M4259" t="s">
        <v>97</v>
      </c>
      <c r="N4259">
        <v>1750</v>
      </c>
      <c r="O4259">
        <v>1</v>
      </c>
    </row>
    <row r="4260" spans="1:15" hidden="1" x14ac:dyDescent="0.3">
      <c r="A4260" t="s">
        <v>16215</v>
      </c>
      <c r="B4260" t="s">
        <v>16216</v>
      </c>
      <c r="C4260" s="1" t="str">
        <f t="shared" si="685"/>
        <v>21:0458</v>
      </c>
      <c r="D4260" s="1" t="str">
        <f t="shared" si="686"/>
        <v>21:0150</v>
      </c>
      <c r="E4260" t="s">
        <v>16217</v>
      </c>
      <c r="F4260" t="s">
        <v>16218</v>
      </c>
      <c r="H4260">
        <v>55.386800000000001</v>
      </c>
      <c r="I4260">
        <v>-128.63493800000001</v>
      </c>
      <c r="J4260" s="1" t="str">
        <f t="shared" si="687"/>
        <v>NGR bulk stream sediment</v>
      </c>
      <c r="K4260" s="1" t="str">
        <f t="shared" si="688"/>
        <v>&lt;177 micron (NGR)</v>
      </c>
      <c r="L4260">
        <v>90</v>
      </c>
      <c r="M4260" t="s">
        <v>102</v>
      </c>
      <c r="N4260">
        <v>1751</v>
      </c>
      <c r="O4260">
        <v>1</v>
      </c>
    </row>
    <row r="4261" spans="1:15" hidden="1" x14ac:dyDescent="0.3">
      <c r="A4261" t="s">
        <v>16219</v>
      </c>
      <c r="B4261" t="s">
        <v>16220</v>
      </c>
      <c r="C4261" s="1" t="str">
        <f t="shared" si="685"/>
        <v>21:0458</v>
      </c>
      <c r="D4261" s="1" t="str">
        <f t="shared" si="686"/>
        <v>21:0150</v>
      </c>
      <c r="E4261" t="s">
        <v>16221</v>
      </c>
      <c r="F4261" t="s">
        <v>16222</v>
      </c>
      <c r="H4261">
        <v>55.378950199999998</v>
      </c>
      <c r="I4261">
        <v>-128.65790860000001</v>
      </c>
      <c r="J4261" s="1" t="str">
        <f t="shared" si="687"/>
        <v>NGR bulk stream sediment</v>
      </c>
      <c r="K4261" s="1" t="str">
        <f t="shared" si="688"/>
        <v>&lt;177 micron (NGR)</v>
      </c>
      <c r="L4261">
        <v>90</v>
      </c>
      <c r="M4261" t="s">
        <v>24</v>
      </c>
      <c r="N4261">
        <v>1752</v>
      </c>
      <c r="O4261">
        <v>1</v>
      </c>
    </row>
    <row r="4262" spans="1:15" hidden="1" x14ac:dyDescent="0.3">
      <c r="A4262" t="s">
        <v>16223</v>
      </c>
      <c r="B4262" t="s">
        <v>16224</v>
      </c>
      <c r="C4262" s="1" t="str">
        <f t="shared" si="685"/>
        <v>21:0458</v>
      </c>
      <c r="D4262" s="1" t="str">
        <f t="shared" si="686"/>
        <v>21:0150</v>
      </c>
      <c r="E4262" t="s">
        <v>16221</v>
      </c>
      <c r="F4262" t="s">
        <v>16225</v>
      </c>
      <c r="H4262">
        <v>55.378950199999998</v>
      </c>
      <c r="I4262">
        <v>-128.65790860000001</v>
      </c>
      <c r="J4262" s="1" t="str">
        <f t="shared" si="687"/>
        <v>NGR bulk stream sediment</v>
      </c>
      <c r="K4262" s="1" t="str">
        <f t="shared" si="688"/>
        <v>&lt;177 micron (NGR)</v>
      </c>
      <c r="L4262">
        <v>90</v>
      </c>
      <c r="M4262" t="s">
        <v>28</v>
      </c>
      <c r="N4262">
        <v>1753</v>
      </c>
      <c r="O4262">
        <v>1</v>
      </c>
    </row>
    <row r="4263" spans="1:15" hidden="1" x14ac:dyDescent="0.3">
      <c r="A4263" t="s">
        <v>16226</v>
      </c>
      <c r="B4263" t="s">
        <v>16227</v>
      </c>
      <c r="C4263" s="1" t="str">
        <f t="shared" si="685"/>
        <v>21:0458</v>
      </c>
      <c r="D4263" s="1" t="str">
        <f t="shared" si="686"/>
        <v>21:0150</v>
      </c>
      <c r="E4263" t="s">
        <v>16228</v>
      </c>
      <c r="F4263" t="s">
        <v>16229</v>
      </c>
      <c r="H4263">
        <v>55.386603700000002</v>
      </c>
      <c r="I4263">
        <v>-128.671008</v>
      </c>
      <c r="J4263" s="1" t="str">
        <f t="shared" si="687"/>
        <v>NGR bulk stream sediment</v>
      </c>
      <c r="K4263" s="1" t="str">
        <f t="shared" si="688"/>
        <v>&lt;177 micron (NGR)</v>
      </c>
      <c r="L4263">
        <v>90</v>
      </c>
      <c r="M4263" t="s">
        <v>107</v>
      </c>
      <c r="N4263">
        <v>1754</v>
      </c>
      <c r="O4263">
        <v>1</v>
      </c>
    </row>
    <row r="4264" spans="1:15" hidden="1" x14ac:dyDescent="0.3">
      <c r="A4264" t="s">
        <v>16230</v>
      </c>
      <c r="B4264" t="s">
        <v>16231</v>
      </c>
      <c r="C4264" s="1" t="str">
        <f t="shared" si="685"/>
        <v>21:0458</v>
      </c>
      <c r="D4264" s="1" t="str">
        <f t="shared" si="686"/>
        <v>21:0150</v>
      </c>
      <c r="E4264" t="s">
        <v>16232</v>
      </c>
      <c r="F4264" t="s">
        <v>16233</v>
      </c>
      <c r="H4264">
        <v>55.395164800000003</v>
      </c>
      <c r="I4264">
        <v>-128.681105</v>
      </c>
      <c r="J4264" s="1" t="str">
        <f t="shared" si="687"/>
        <v>NGR bulk stream sediment</v>
      </c>
      <c r="K4264" s="1" t="str">
        <f t="shared" si="688"/>
        <v>&lt;177 micron (NGR)</v>
      </c>
      <c r="L4264">
        <v>90</v>
      </c>
      <c r="M4264" t="s">
        <v>112</v>
      </c>
      <c r="N4264">
        <v>1755</v>
      </c>
      <c r="O4264">
        <v>2</v>
      </c>
    </row>
    <row r="4265" spans="1:15" hidden="1" x14ac:dyDescent="0.3">
      <c r="A4265" t="s">
        <v>16234</v>
      </c>
      <c r="B4265" t="s">
        <v>16235</v>
      </c>
      <c r="C4265" s="1" t="str">
        <f t="shared" si="685"/>
        <v>21:0458</v>
      </c>
      <c r="D4265" s="1" t="str">
        <f t="shared" si="686"/>
        <v>21:0150</v>
      </c>
      <c r="E4265" t="s">
        <v>16236</v>
      </c>
      <c r="F4265" t="s">
        <v>16237</v>
      </c>
      <c r="H4265">
        <v>55.231467100000003</v>
      </c>
      <c r="I4265">
        <v>-128.83917629999999</v>
      </c>
      <c r="J4265" s="1" t="str">
        <f t="shared" si="687"/>
        <v>NGR bulk stream sediment</v>
      </c>
      <c r="K4265" s="1" t="str">
        <f t="shared" si="688"/>
        <v>&lt;177 micron (NGR)</v>
      </c>
      <c r="L4265">
        <v>91</v>
      </c>
      <c r="M4265" t="s">
        <v>19</v>
      </c>
      <c r="N4265">
        <v>1756</v>
      </c>
      <c r="O4265">
        <v>1</v>
      </c>
    </row>
    <row r="4266" spans="1:15" hidden="1" x14ac:dyDescent="0.3">
      <c r="A4266" t="s">
        <v>16238</v>
      </c>
      <c r="B4266" t="s">
        <v>16239</v>
      </c>
      <c r="C4266" s="1" t="str">
        <f t="shared" si="685"/>
        <v>21:0458</v>
      </c>
      <c r="D4266" s="1" t="str">
        <f t="shared" si="686"/>
        <v>21:0150</v>
      </c>
      <c r="E4266" t="s">
        <v>16240</v>
      </c>
      <c r="F4266" t="s">
        <v>16241</v>
      </c>
      <c r="H4266">
        <v>55.412627899999997</v>
      </c>
      <c r="I4266">
        <v>-128.69840289999999</v>
      </c>
      <c r="J4266" s="1" t="str">
        <f t="shared" si="687"/>
        <v>NGR bulk stream sediment</v>
      </c>
      <c r="K4266" s="1" t="str">
        <f t="shared" si="688"/>
        <v>&lt;177 micron (NGR)</v>
      </c>
      <c r="L4266">
        <v>91</v>
      </c>
      <c r="M4266" t="s">
        <v>38</v>
      </c>
      <c r="N4266">
        <v>1757</v>
      </c>
      <c r="O4266">
        <v>1</v>
      </c>
    </row>
    <row r="4267" spans="1:15" hidden="1" x14ac:dyDescent="0.3">
      <c r="A4267" t="s">
        <v>16242</v>
      </c>
      <c r="B4267" t="s">
        <v>16243</v>
      </c>
      <c r="C4267" s="1" t="str">
        <f t="shared" si="685"/>
        <v>21:0458</v>
      </c>
      <c r="D4267" s="1" t="str">
        <f t="shared" si="686"/>
        <v>21:0150</v>
      </c>
      <c r="E4267" t="s">
        <v>16244</v>
      </c>
      <c r="F4267" t="s">
        <v>16245</v>
      </c>
      <c r="H4267">
        <v>55.378251599999999</v>
      </c>
      <c r="I4267">
        <v>-128.75354619999999</v>
      </c>
      <c r="J4267" s="1" t="str">
        <f t="shared" si="687"/>
        <v>NGR bulk stream sediment</v>
      </c>
      <c r="K4267" s="1" t="str">
        <f t="shared" si="688"/>
        <v>&lt;177 micron (NGR)</v>
      </c>
      <c r="L4267">
        <v>91</v>
      </c>
      <c r="M4267" t="s">
        <v>43</v>
      </c>
      <c r="N4267">
        <v>1758</v>
      </c>
      <c r="O4267">
        <v>1</v>
      </c>
    </row>
    <row r="4268" spans="1:15" hidden="1" x14ac:dyDescent="0.3">
      <c r="A4268" t="s">
        <v>16246</v>
      </c>
      <c r="B4268" t="s">
        <v>16247</v>
      </c>
      <c r="C4268" s="1" t="str">
        <f t="shared" si="685"/>
        <v>21:0458</v>
      </c>
      <c r="D4268" s="1" t="str">
        <f t="shared" si="686"/>
        <v>21:0150</v>
      </c>
      <c r="E4268" t="s">
        <v>16248</v>
      </c>
      <c r="F4268" t="s">
        <v>16249</v>
      </c>
      <c r="H4268">
        <v>55.377737500000002</v>
      </c>
      <c r="I4268">
        <v>-128.76667929999999</v>
      </c>
      <c r="J4268" s="1" t="str">
        <f t="shared" si="687"/>
        <v>NGR bulk stream sediment</v>
      </c>
      <c r="K4268" s="1" t="str">
        <f t="shared" si="688"/>
        <v>&lt;177 micron (NGR)</v>
      </c>
      <c r="L4268">
        <v>91</v>
      </c>
      <c r="M4268" t="s">
        <v>48</v>
      </c>
      <c r="N4268">
        <v>1759</v>
      </c>
      <c r="O4268">
        <v>2</v>
      </c>
    </row>
    <row r="4269" spans="1:15" hidden="1" x14ac:dyDescent="0.3">
      <c r="A4269" t="s">
        <v>16250</v>
      </c>
      <c r="B4269" t="s">
        <v>16251</v>
      </c>
      <c r="C4269" s="1" t="str">
        <f t="shared" si="685"/>
        <v>21:0458</v>
      </c>
      <c r="D4269" s="1" t="str">
        <f t="shared" si="686"/>
        <v>21:0150</v>
      </c>
      <c r="E4269" t="s">
        <v>16252</v>
      </c>
      <c r="F4269" t="s">
        <v>16253</v>
      </c>
      <c r="H4269">
        <v>55.398505299999997</v>
      </c>
      <c r="I4269">
        <v>-128.74211629999999</v>
      </c>
      <c r="J4269" s="1" t="str">
        <f t="shared" si="687"/>
        <v>NGR bulk stream sediment</v>
      </c>
      <c r="K4269" s="1" t="str">
        <f t="shared" si="688"/>
        <v>&lt;177 micron (NGR)</v>
      </c>
      <c r="L4269">
        <v>91</v>
      </c>
      <c r="M4269" t="s">
        <v>53</v>
      </c>
      <c r="N4269">
        <v>1760</v>
      </c>
      <c r="O4269">
        <v>1</v>
      </c>
    </row>
    <row r="4270" spans="1:15" hidden="1" x14ac:dyDescent="0.3">
      <c r="A4270" t="s">
        <v>16254</v>
      </c>
      <c r="B4270" t="s">
        <v>16255</v>
      </c>
      <c r="C4270" s="1" t="str">
        <f t="shared" si="685"/>
        <v>21:0458</v>
      </c>
      <c r="D4270" s="1" t="str">
        <f t="shared" si="686"/>
        <v>21:0150</v>
      </c>
      <c r="E4270" t="s">
        <v>16256</v>
      </c>
      <c r="F4270" t="s">
        <v>16257</v>
      </c>
      <c r="H4270">
        <v>55.414815699999998</v>
      </c>
      <c r="I4270">
        <v>-128.73157069999999</v>
      </c>
      <c r="J4270" s="1" t="str">
        <f t="shared" si="687"/>
        <v>NGR bulk stream sediment</v>
      </c>
      <c r="K4270" s="1" t="str">
        <f t="shared" si="688"/>
        <v>&lt;177 micron (NGR)</v>
      </c>
      <c r="L4270">
        <v>91</v>
      </c>
      <c r="M4270" t="s">
        <v>58</v>
      </c>
      <c r="N4270">
        <v>1761</v>
      </c>
      <c r="O4270">
        <v>2</v>
      </c>
    </row>
    <row r="4271" spans="1:15" hidden="1" x14ac:dyDescent="0.3">
      <c r="A4271" t="s">
        <v>16258</v>
      </c>
      <c r="B4271" t="s">
        <v>16259</v>
      </c>
      <c r="C4271" s="1" t="str">
        <f t="shared" si="685"/>
        <v>21:0458</v>
      </c>
      <c r="D4271" s="1" t="str">
        <f t="shared" si="686"/>
        <v>21:0150</v>
      </c>
      <c r="E4271" t="s">
        <v>16260</v>
      </c>
      <c r="F4271" t="s">
        <v>16261</v>
      </c>
      <c r="H4271">
        <v>55.423764499999997</v>
      </c>
      <c r="I4271">
        <v>-128.72715109999999</v>
      </c>
      <c r="J4271" s="1" t="str">
        <f t="shared" si="687"/>
        <v>NGR bulk stream sediment</v>
      </c>
      <c r="K4271" s="1" t="str">
        <f t="shared" si="688"/>
        <v>&lt;177 micron (NGR)</v>
      </c>
      <c r="L4271">
        <v>91</v>
      </c>
      <c r="M4271" t="s">
        <v>63</v>
      </c>
      <c r="N4271">
        <v>1762</v>
      </c>
      <c r="O4271">
        <v>1</v>
      </c>
    </row>
    <row r="4272" spans="1:15" hidden="1" x14ac:dyDescent="0.3">
      <c r="A4272" t="s">
        <v>16262</v>
      </c>
      <c r="B4272" t="s">
        <v>16263</v>
      </c>
      <c r="C4272" s="1" t="str">
        <f t="shared" si="685"/>
        <v>21:0458</v>
      </c>
      <c r="D4272" s="1" t="str">
        <f t="shared" si="686"/>
        <v>21:0150</v>
      </c>
      <c r="E4272" t="s">
        <v>16264</v>
      </c>
      <c r="F4272" t="s">
        <v>16265</v>
      </c>
      <c r="H4272">
        <v>55.457436000000001</v>
      </c>
      <c r="I4272">
        <v>-128.73625419999999</v>
      </c>
      <c r="J4272" s="1" t="str">
        <f t="shared" si="687"/>
        <v>NGR bulk stream sediment</v>
      </c>
      <c r="K4272" s="1" t="str">
        <f t="shared" si="688"/>
        <v>&lt;177 micron (NGR)</v>
      </c>
      <c r="L4272">
        <v>91</v>
      </c>
      <c r="M4272" t="s">
        <v>68</v>
      </c>
      <c r="N4272">
        <v>1763</v>
      </c>
      <c r="O4272">
        <v>1</v>
      </c>
    </row>
    <row r="4273" spans="1:15" hidden="1" x14ac:dyDescent="0.3">
      <c r="A4273" t="s">
        <v>16266</v>
      </c>
      <c r="B4273" t="s">
        <v>16267</v>
      </c>
      <c r="C4273" s="1" t="str">
        <f t="shared" si="685"/>
        <v>21:0458</v>
      </c>
      <c r="D4273" s="1" t="str">
        <f t="shared" si="686"/>
        <v>21:0150</v>
      </c>
      <c r="E4273" t="s">
        <v>16268</v>
      </c>
      <c r="F4273" t="s">
        <v>16269</v>
      </c>
      <c r="H4273">
        <v>55.431304699999998</v>
      </c>
      <c r="I4273">
        <v>-128.76706290000001</v>
      </c>
      <c r="J4273" s="1" t="str">
        <f t="shared" si="687"/>
        <v>NGR bulk stream sediment</v>
      </c>
      <c r="K4273" s="1" t="str">
        <f t="shared" si="688"/>
        <v>&lt;177 micron (NGR)</v>
      </c>
      <c r="L4273">
        <v>91</v>
      </c>
      <c r="M4273" t="s">
        <v>77</v>
      </c>
      <c r="N4273">
        <v>1764</v>
      </c>
      <c r="O4273">
        <v>1</v>
      </c>
    </row>
    <row r="4274" spans="1:15" hidden="1" x14ac:dyDescent="0.3">
      <c r="A4274" t="s">
        <v>16270</v>
      </c>
      <c r="B4274" t="s">
        <v>16271</v>
      </c>
      <c r="C4274" s="1" t="str">
        <f t="shared" si="685"/>
        <v>21:0458</v>
      </c>
      <c r="D4274" s="1" t="str">
        <f t="shared" si="686"/>
        <v>21:0150</v>
      </c>
      <c r="E4274" t="s">
        <v>16236</v>
      </c>
      <c r="F4274" t="s">
        <v>16272</v>
      </c>
      <c r="H4274">
        <v>55.231467100000003</v>
      </c>
      <c r="I4274">
        <v>-128.83917629999999</v>
      </c>
      <c r="J4274" s="1" t="str">
        <f t="shared" si="687"/>
        <v>NGR bulk stream sediment</v>
      </c>
      <c r="K4274" s="1" t="str">
        <f t="shared" si="688"/>
        <v>&lt;177 micron (NGR)</v>
      </c>
      <c r="L4274">
        <v>91</v>
      </c>
      <c r="M4274" t="s">
        <v>72</v>
      </c>
      <c r="N4274">
        <v>1765</v>
      </c>
      <c r="O4274">
        <v>1</v>
      </c>
    </row>
    <row r="4275" spans="1:15" hidden="1" x14ac:dyDescent="0.3">
      <c r="A4275" t="s">
        <v>16273</v>
      </c>
      <c r="B4275" t="s">
        <v>16274</v>
      </c>
      <c r="C4275" s="1" t="str">
        <f t="shared" si="685"/>
        <v>21:0458</v>
      </c>
      <c r="D4275" s="1" t="str">
        <f t="shared" si="686"/>
        <v>21:0150</v>
      </c>
      <c r="E4275" t="s">
        <v>16275</v>
      </c>
      <c r="F4275" t="s">
        <v>16276</v>
      </c>
      <c r="H4275">
        <v>55.498856600000003</v>
      </c>
      <c r="I4275">
        <v>-128.747367</v>
      </c>
      <c r="J4275" s="1" t="str">
        <f t="shared" si="687"/>
        <v>NGR bulk stream sediment</v>
      </c>
      <c r="K4275" s="1" t="str">
        <f t="shared" si="688"/>
        <v>&lt;177 micron (NGR)</v>
      </c>
      <c r="L4275">
        <v>91</v>
      </c>
      <c r="M4275" t="s">
        <v>82</v>
      </c>
      <c r="N4275">
        <v>1766</v>
      </c>
      <c r="O4275">
        <v>1</v>
      </c>
    </row>
    <row r="4276" spans="1:15" hidden="1" x14ac:dyDescent="0.3">
      <c r="A4276" t="s">
        <v>16277</v>
      </c>
      <c r="B4276" t="s">
        <v>16278</v>
      </c>
      <c r="C4276" s="1" t="str">
        <f t="shared" si="685"/>
        <v>21:0458</v>
      </c>
      <c r="D4276" s="1" t="str">
        <f t="shared" si="686"/>
        <v>21:0150</v>
      </c>
      <c r="E4276" t="s">
        <v>16279</v>
      </c>
      <c r="F4276" t="s">
        <v>16280</v>
      </c>
      <c r="H4276">
        <v>55.500400300000003</v>
      </c>
      <c r="I4276">
        <v>-128.7421492</v>
      </c>
      <c r="J4276" s="1" t="str">
        <f t="shared" si="687"/>
        <v>NGR bulk stream sediment</v>
      </c>
      <c r="K4276" s="1" t="str">
        <f t="shared" si="688"/>
        <v>&lt;177 micron (NGR)</v>
      </c>
      <c r="L4276">
        <v>91</v>
      </c>
      <c r="M4276" t="s">
        <v>24</v>
      </c>
      <c r="N4276">
        <v>1767</v>
      </c>
      <c r="O4276">
        <v>1</v>
      </c>
    </row>
    <row r="4277" spans="1:15" hidden="1" x14ac:dyDescent="0.3">
      <c r="A4277" t="s">
        <v>16281</v>
      </c>
      <c r="B4277" t="s">
        <v>16282</v>
      </c>
      <c r="C4277" s="1" t="str">
        <f t="shared" si="685"/>
        <v>21:0458</v>
      </c>
      <c r="D4277" s="1" t="str">
        <f t="shared" si="686"/>
        <v>21:0150</v>
      </c>
      <c r="E4277" t="s">
        <v>16279</v>
      </c>
      <c r="F4277" t="s">
        <v>16283</v>
      </c>
      <c r="H4277">
        <v>55.500400300000003</v>
      </c>
      <c r="I4277">
        <v>-128.7421492</v>
      </c>
      <c r="J4277" s="1" t="str">
        <f t="shared" si="687"/>
        <v>NGR bulk stream sediment</v>
      </c>
      <c r="K4277" s="1" t="str">
        <f t="shared" si="688"/>
        <v>&lt;177 micron (NGR)</v>
      </c>
      <c r="L4277">
        <v>91</v>
      </c>
      <c r="M4277" t="s">
        <v>28</v>
      </c>
      <c r="N4277">
        <v>1768</v>
      </c>
      <c r="O4277">
        <v>2</v>
      </c>
    </row>
    <row r="4278" spans="1:15" hidden="1" x14ac:dyDescent="0.3">
      <c r="A4278" t="s">
        <v>16284</v>
      </c>
      <c r="B4278" t="s">
        <v>16285</v>
      </c>
      <c r="C4278" s="1" t="str">
        <f t="shared" si="685"/>
        <v>21:0458</v>
      </c>
      <c r="D4278" s="1" t="str">
        <f t="shared" si="686"/>
        <v>21:0150</v>
      </c>
      <c r="E4278" t="s">
        <v>16286</v>
      </c>
      <c r="F4278" t="s">
        <v>16287</v>
      </c>
      <c r="H4278">
        <v>55.250022399999999</v>
      </c>
      <c r="I4278">
        <v>-128.82032720000001</v>
      </c>
      <c r="J4278" s="1" t="str">
        <f t="shared" si="687"/>
        <v>NGR bulk stream sediment</v>
      </c>
      <c r="K4278" s="1" t="str">
        <f t="shared" si="688"/>
        <v>&lt;177 micron (NGR)</v>
      </c>
      <c r="L4278">
        <v>91</v>
      </c>
      <c r="M4278" t="s">
        <v>87</v>
      </c>
      <c r="N4278">
        <v>1769</v>
      </c>
      <c r="O4278">
        <v>1</v>
      </c>
    </row>
    <row r="4279" spans="1:15" hidden="1" x14ac:dyDescent="0.3">
      <c r="A4279" t="s">
        <v>16288</v>
      </c>
      <c r="B4279" t="s">
        <v>16289</v>
      </c>
      <c r="C4279" s="1" t="str">
        <f t="shared" si="685"/>
        <v>21:0458</v>
      </c>
      <c r="D4279" s="1" t="str">
        <f t="shared" si="686"/>
        <v>21:0150</v>
      </c>
      <c r="E4279" t="s">
        <v>16290</v>
      </c>
      <c r="F4279" t="s">
        <v>16291</v>
      </c>
      <c r="H4279">
        <v>55.257838800000002</v>
      </c>
      <c r="I4279">
        <v>-128.8177412</v>
      </c>
      <c r="J4279" s="1" t="str">
        <f t="shared" si="687"/>
        <v>NGR bulk stream sediment</v>
      </c>
      <c r="K4279" s="1" t="str">
        <f t="shared" si="688"/>
        <v>&lt;177 micron (NGR)</v>
      </c>
      <c r="L4279">
        <v>91</v>
      </c>
      <c r="M4279" t="s">
        <v>92</v>
      </c>
      <c r="N4279">
        <v>1770</v>
      </c>
      <c r="O4279">
        <v>1</v>
      </c>
    </row>
    <row r="4280" spans="1:15" hidden="1" x14ac:dyDescent="0.3">
      <c r="A4280" t="s">
        <v>16292</v>
      </c>
      <c r="B4280" t="s">
        <v>16293</v>
      </c>
      <c r="C4280" s="1" t="str">
        <f t="shared" si="685"/>
        <v>21:0458</v>
      </c>
      <c r="D4280" s="1" t="str">
        <f t="shared" si="686"/>
        <v>21:0150</v>
      </c>
      <c r="E4280" t="s">
        <v>16294</v>
      </c>
      <c r="F4280" t="s">
        <v>16295</v>
      </c>
      <c r="H4280">
        <v>55.2717752</v>
      </c>
      <c r="I4280">
        <v>-128.807569</v>
      </c>
      <c r="J4280" s="1" t="str">
        <f t="shared" si="687"/>
        <v>NGR bulk stream sediment</v>
      </c>
      <c r="K4280" s="1" t="str">
        <f t="shared" si="688"/>
        <v>&lt;177 micron (NGR)</v>
      </c>
      <c r="L4280">
        <v>91</v>
      </c>
      <c r="M4280" t="s">
        <v>97</v>
      </c>
      <c r="N4280">
        <v>1771</v>
      </c>
      <c r="O4280">
        <v>1</v>
      </c>
    </row>
    <row r="4281" spans="1:15" hidden="1" x14ac:dyDescent="0.3">
      <c r="A4281" t="s">
        <v>16296</v>
      </c>
      <c r="B4281" t="s">
        <v>16297</v>
      </c>
      <c r="C4281" s="1" t="str">
        <f t="shared" si="685"/>
        <v>21:0458</v>
      </c>
      <c r="D4281" s="1" t="str">
        <f>HYPERLINK("https://geochem.nrcan.gc.ca/cdogs/content/svy/svy_e.htm", "")</f>
        <v/>
      </c>
      <c r="G4281" s="1" t="str">
        <f>HYPERLINK("https://geochem.nrcan.gc.ca/cdogs/content/cr_/cr_00120_e.htm", "120")</f>
        <v>120</v>
      </c>
      <c r="J4281" t="s">
        <v>31</v>
      </c>
      <c r="K4281" t="s">
        <v>32</v>
      </c>
      <c r="L4281">
        <v>91</v>
      </c>
      <c r="M4281" t="s">
        <v>33</v>
      </c>
      <c r="N4281">
        <v>1772</v>
      </c>
      <c r="O4281">
        <v>3</v>
      </c>
    </row>
    <row r="4282" spans="1:15" hidden="1" x14ac:dyDescent="0.3">
      <c r="A4282" t="s">
        <v>16298</v>
      </c>
      <c r="B4282" t="s">
        <v>16299</v>
      </c>
      <c r="C4282" s="1" t="str">
        <f t="shared" si="685"/>
        <v>21:0458</v>
      </c>
      <c r="D4282" s="1" t="str">
        <f t="shared" ref="D4282:D4295" si="689">HYPERLINK("https://geochem.nrcan.gc.ca/cdogs/content/svy/svy210150_e.htm", "21:0150")</f>
        <v>21:0150</v>
      </c>
      <c r="E4282" t="s">
        <v>16300</v>
      </c>
      <c r="F4282" t="s">
        <v>16301</v>
      </c>
      <c r="H4282">
        <v>55.274797300000003</v>
      </c>
      <c r="I4282">
        <v>-128.8093643</v>
      </c>
      <c r="J4282" s="1" t="str">
        <f t="shared" ref="J4282:J4295" si="690">HYPERLINK("https://geochem.nrcan.gc.ca/cdogs/content/kwd/kwd020030_e.htm", "NGR bulk stream sediment")</f>
        <v>NGR bulk stream sediment</v>
      </c>
      <c r="K4282" s="1" t="str">
        <f t="shared" ref="K4282:K4295" si="691">HYPERLINK("https://geochem.nrcan.gc.ca/cdogs/content/kwd/kwd080006_e.htm", "&lt;177 micron (NGR)")</f>
        <v>&lt;177 micron (NGR)</v>
      </c>
      <c r="L4282">
        <v>91</v>
      </c>
      <c r="M4282" t="s">
        <v>102</v>
      </c>
      <c r="N4282">
        <v>1773</v>
      </c>
      <c r="O4282">
        <v>3</v>
      </c>
    </row>
    <row r="4283" spans="1:15" hidden="1" x14ac:dyDescent="0.3">
      <c r="A4283" t="s">
        <v>16302</v>
      </c>
      <c r="B4283" t="s">
        <v>16303</v>
      </c>
      <c r="C4283" s="1" t="str">
        <f t="shared" si="685"/>
        <v>21:0458</v>
      </c>
      <c r="D4283" s="1" t="str">
        <f t="shared" si="689"/>
        <v>21:0150</v>
      </c>
      <c r="E4283" t="s">
        <v>16304</v>
      </c>
      <c r="F4283" t="s">
        <v>16305</v>
      </c>
      <c r="H4283">
        <v>55.288041</v>
      </c>
      <c r="I4283">
        <v>-128.7933783</v>
      </c>
      <c r="J4283" s="1" t="str">
        <f t="shared" si="690"/>
        <v>NGR bulk stream sediment</v>
      </c>
      <c r="K4283" s="1" t="str">
        <f t="shared" si="691"/>
        <v>&lt;177 micron (NGR)</v>
      </c>
      <c r="L4283">
        <v>91</v>
      </c>
      <c r="M4283" t="s">
        <v>107</v>
      </c>
      <c r="N4283">
        <v>1774</v>
      </c>
      <c r="O4283">
        <v>0.5</v>
      </c>
    </row>
    <row r="4284" spans="1:15" hidden="1" x14ac:dyDescent="0.3">
      <c r="A4284" t="s">
        <v>16306</v>
      </c>
      <c r="B4284" t="s">
        <v>16307</v>
      </c>
      <c r="C4284" s="1" t="str">
        <f t="shared" si="685"/>
        <v>21:0458</v>
      </c>
      <c r="D4284" s="1" t="str">
        <f t="shared" si="689"/>
        <v>21:0150</v>
      </c>
      <c r="E4284" t="s">
        <v>16308</v>
      </c>
      <c r="F4284" t="s">
        <v>16309</v>
      </c>
      <c r="H4284">
        <v>55.327964999999999</v>
      </c>
      <c r="I4284">
        <v>-128.84231059999999</v>
      </c>
      <c r="J4284" s="1" t="str">
        <f t="shared" si="690"/>
        <v>NGR bulk stream sediment</v>
      </c>
      <c r="K4284" s="1" t="str">
        <f t="shared" si="691"/>
        <v>&lt;177 micron (NGR)</v>
      </c>
      <c r="L4284">
        <v>91</v>
      </c>
      <c r="M4284" t="s">
        <v>112</v>
      </c>
      <c r="N4284">
        <v>1775</v>
      </c>
      <c r="O4284">
        <v>1</v>
      </c>
    </row>
    <row r="4285" spans="1:15" hidden="1" x14ac:dyDescent="0.3">
      <c r="A4285" t="s">
        <v>16310</v>
      </c>
      <c r="B4285" t="s">
        <v>16311</v>
      </c>
      <c r="C4285" s="1" t="str">
        <f t="shared" si="685"/>
        <v>21:0458</v>
      </c>
      <c r="D4285" s="1" t="str">
        <f t="shared" si="689"/>
        <v>21:0150</v>
      </c>
      <c r="E4285" t="s">
        <v>16312</v>
      </c>
      <c r="F4285" t="s">
        <v>16313</v>
      </c>
      <c r="H4285">
        <v>55.323885300000001</v>
      </c>
      <c r="I4285">
        <v>-128.74378010000001</v>
      </c>
      <c r="J4285" s="1" t="str">
        <f t="shared" si="690"/>
        <v>NGR bulk stream sediment</v>
      </c>
      <c r="K4285" s="1" t="str">
        <f t="shared" si="691"/>
        <v>&lt;177 micron (NGR)</v>
      </c>
      <c r="L4285">
        <v>92</v>
      </c>
      <c r="M4285" t="s">
        <v>19</v>
      </c>
      <c r="N4285">
        <v>1776</v>
      </c>
      <c r="O4285">
        <v>1</v>
      </c>
    </row>
    <row r="4286" spans="1:15" hidden="1" x14ac:dyDescent="0.3">
      <c r="A4286" t="s">
        <v>16314</v>
      </c>
      <c r="B4286" t="s">
        <v>16315</v>
      </c>
      <c r="C4286" s="1" t="str">
        <f t="shared" si="685"/>
        <v>21:0458</v>
      </c>
      <c r="D4286" s="1" t="str">
        <f t="shared" si="689"/>
        <v>21:0150</v>
      </c>
      <c r="E4286" t="s">
        <v>16316</v>
      </c>
      <c r="F4286" t="s">
        <v>16317</v>
      </c>
      <c r="H4286">
        <v>55.325623200000003</v>
      </c>
      <c r="I4286">
        <v>-128.83820700000001</v>
      </c>
      <c r="J4286" s="1" t="str">
        <f t="shared" si="690"/>
        <v>NGR bulk stream sediment</v>
      </c>
      <c r="K4286" s="1" t="str">
        <f t="shared" si="691"/>
        <v>&lt;177 micron (NGR)</v>
      </c>
      <c r="L4286">
        <v>92</v>
      </c>
      <c r="M4286" t="s">
        <v>38</v>
      </c>
      <c r="N4286">
        <v>1777</v>
      </c>
      <c r="O4286">
        <v>1</v>
      </c>
    </row>
    <row r="4287" spans="1:15" hidden="1" x14ac:dyDescent="0.3">
      <c r="A4287" t="s">
        <v>16318</v>
      </c>
      <c r="B4287" t="s">
        <v>16319</v>
      </c>
      <c r="C4287" s="1" t="str">
        <f t="shared" si="685"/>
        <v>21:0458</v>
      </c>
      <c r="D4287" s="1" t="str">
        <f t="shared" si="689"/>
        <v>21:0150</v>
      </c>
      <c r="E4287" t="s">
        <v>16320</v>
      </c>
      <c r="F4287" t="s">
        <v>16321</v>
      </c>
      <c r="H4287">
        <v>55.3332865</v>
      </c>
      <c r="I4287">
        <v>-128.81449749999999</v>
      </c>
      <c r="J4287" s="1" t="str">
        <f t="shared" si="690"/>
        <v>NGR bulk stream sediment</v>
      </c>
      <c r="K4287" s="1" t="str">
        <f t="shared" si="691"/>
        <v>&lt;177 micron (NGR)</v>
      </c>
      <c r="L4287">
        <v>92</v>
      </c>
      <c r="M4287" t="s">
        <v>43</v>
      </c>
      <c r="N4287">
        <v>1778</v>
      </c>
      <c r="O4287">
        <v>1</v>
      </c>
    </row>
    <row r="4288" spans="1:15" hidden="1" x14ac:dyDescent="0.3">
      <c r="A4288" t="s">
        <v>16322</v>
      </c>
      <c r="B4288" t="s">
        <v>16323</v>
      </c>
      <c r="C4288" s="1" t="str">
        <f t="shared" si="685"/>
        <v>21:0458</v>
      </c>
      <c r="D4288" s="1" t="str">
        <f t="shared" si="689"/>
        <v>21:0150</v>
      </c>
      <c r="E4288" t="s">
        <v>16324</v>
      </c>
      <c r="F4288" t="s">
        <v>16325</v>
      </c>
      <c r="H4288">
        <v>55.330842400000002</v>
      </c>
      <c r="I4288">
        <v>-128.7961932</v>
      </c>
      <c r="J4288" s="1" t="str">
        <f t="shared" si="690"/>
        <v>NGR bulk stream sediment</v>
      </c>
      <c r="K4288" s="1" t="str">
        <f t="shared" si="691"/>
        <v>&lt;177 micron (NGR)</v>
      </c>
      <c r="L4288">
        <v>92</v>
      </c>
      <c r="M4288" t="s">
        <v>48</v>
      </c>
      <c r="N4288">
        <v>1779</v>
      </c>
      <c r="O4288">
        <v>2</v>
      </c>
    </row>
    <row r="4289" spans="1:15" hidden="1" x14ac:dyDescent="0.3">
      <c r="A4289" t="s">
        <v>16326</v>
      </c>
      <c r="B4289" t="s">
        <v>16327</v>
      </c>
      <c r="C4289" s="1" t="str">
        <f t="shared" si="685"/>
        <v>21:0458</v>
      </c>
      <c r="D4289" s="1" t="str">
        <f t="shared" si="689"/>
        <v>21:0150</v>
      </c>
      <c r="E4289" t="s">
        <v>16328</v>
      </c>
      <c r="F4289" t="s">
        <v>16329</v>
      </c>
      <c r="H4289">
        <v>55.334838699999999</v>
      </c>
      <c r="I4289">
        <v>-128.7945015</v>
      </c>
      <c r="J4289" s="1" t="str">
        <f t="shared" si="690"/>
        <v>NGR bulk stream sediment</v>
      </c>
      <c r="K4289" s="1" t="str">
        <f t="shared" si="691"/>
        <v>&lt;177 micron (NGR)</v>
      </c>
      <c r="L4289">
        <v>92</v>
      </c>
      <c r="M4289" t="s">
        <v>53</v>
      </c>
      <c r="N4289">
        <v>1780</v>
      </c>
      <c r="O4289">
        <v>1</v>
      </c>
    </row>
    <row r="4290" spans="1:15" hidden="1" x14ac:dyDescent="0.3">
      <c r="A4290" t="s">
        <v>16330</v>
      </c>
      <c r="B4290" t="s">
        <v>16331</v>
      </c>
      <c r="C4290" s="1" t="str">
        <f t="shared" si="685"/>
        <v>21:0458</v>
      </c>
      <c r="D4290" s="1" t="str">
        <f t="shared" si="689"/>
        <v>21:0150</v>
      </c>
      <c r="E4290" t="s">
        <v>16332</v>
      </c>
      <c r="F4290" t="s">
        <v>16333</v>
      </c>
      <c r="H4290">
        <v>55.330103100000002</v>
      </c>
      <c r="I4290">
        <v>-128.77778670000001</v>
      </c>
      <c r="J4290" s="1" t="str">
        <f t="shared" si="690"/>
        <v>NGR bulk stream sediment</v>
      </c>
      <c r="K4290" s="1" t="str">
        <f t="shared" si="691"/>
        <v>&lt;177 micron (NGR)</v>
      </c>
      <c r="L4290">
        <v>92</v>
      </c>
      <c r="M4290" t="s">
        <v>58</v>
      </c>
      <c r="N4290">
        <v>1781</v>
      </c>
      <c r="O4290">
        <v>1</v>
      </c>
    </row>
    <row r="4291" spans="1:15" hidden="1" x14ac:dyDescent="0.3">
      <c r="A4291" t="s">
        <v>16334</v>
      </c>
      <c r="B4291" t="s">
        <v>16335</v>
      </c>
      <c r="C4291" s="1" t="str">
        <f t="shared" si="685"/>
        <v>21:0458</v>
      </c>
      <c r="D4291" s="1" t="str">
        <f t="shared" si="689"/>
        <v>21:0150</v>
      </c>
      <c r="E4291" t="s">
        <v>16336</v>
      </c>
      <c r="F4291" t="s">
        <v>16337</v>
      </c>
      <c r="H4291">
        <v>55.333473300000001</v>
      </c>
      <c r="I4291">
        <v>-128.76238240000001</v>
      </c>
      <c r="J4291" s="1" t="str">
        <f t="shared" si="690"/>
        <v>NGR bulk stream sediment</v>
      </c>
      <c r="K4291" s="1" t="str">
        <f t="shared" si="691"/>
        <v>&lt;177 micron (NGR)</v>
      </c>
      <c r="L4291">
        <v>92</v>
      </c>
      <c r="M4291" t="s">
        <v>63</v>
      </c>
      <c r="N4291">
        <v>1782</v>
      </c>
      <c r="O4291">
        <v>1</v>
      </c>
    </row>
    <row r="4292" spans="1:15" hidden="1" x14ac:dyDescent="0.3">
      <c r="A4292" t="s">
        <v>16338</v>
      </c>
      <c r="B4292" t="s">
        <v>16339</v>
      </c>
      <c r="C4292" s="1" t="str">
        <f t="shared" si="685"/>
        <v>21:0458</v>
      </c>
      <c r="D4292" s="1" t="str">
        <f t="shared" si="689"/>
        <v>21:0150</v>
      </c>
      <c r="E4292" t="s">
        <v>16312</v>
      </c>
      <c r="F4292" t="s">
        <v>16340</v>
      </c>
      <c r="H4292">
        <v>55.323885300000001</v>
      </c>
      <c r="I4292">
        <v>-128.74378010000001</v>
      </c>
      <c r="J4292" s="1" t="str">
        <f t="shared" si="690"/>
        <v>NGR bulk stream sediment</v>
      </c>
      <c r="K4292" s="1" t="str">
        <f t="shared" si="691"/>
        <v>&lt;177 micron (NGR)</v>
      </c>
      <c r="L4292">
        <v>92</v>
      </c>
      <c r="M4292" t="s">
        <v>72</v>
      </c>
      <c r="N4292">
        <v>1783</v>
      </c>
      <c r="O4292">
        <v>2</v>
      </c>
    </row>
    <row r="4293" spans="1:15" hidden="1" x14ac:dyDescent="0.3">
      <c r="A4293" t="s">
        <v>16341</v>
      </c>
      <c r="B4293" t="s">
        <v>16342</v>
      </c>
      <c r="C4293" s="1" t="str">
        <f t="shared" si="685"/>
        <v>21:0458</v>
      </c>
      <c r="D4293" s="1" t="str">
        <f t="shared" si="689"/>
        <v>21:0150</v>
      </c>
      <c r="E4293" t="s">
        <v>16343</v>
      </c>
      <c r="F4293" t="s">
        <v>16344</v>
      </c>
      <c r="H4293">
        <v>55.290110900000002</v>
      </c>
      <c r="I4293">
        <v>-128.73751010000001</v>
      </c>
      <c r="J4293" s="1" t="str">
        <f t="shared" si="690"/>
        <v>NGR bulk stream sediment</v>
      </c>
      <c r="K4293" s="1" t="str">
        <f t="shared" si="691"/>
        <v>&lt;177 micron (NGR)</v>
      </c>
      <c r="L4293">
        <v>92</v>
      </c>
      <c r="M4293" t="s">
        <v>68</v>
      </c>
      <c r="N4293">
        <v>1784</v>
      </c>
      <c r="O4293">
        <v>2</v>
      </c>
    </row>
    <row r="4294" spans="1:15" hidden="1" x14ac:dyDescent="0.3">
      <c r="A4294" t="s">
        <v>16345</v>
      </c>
      <c r="B4294" t="s">
        <v>16346</v>
      </c>
      <c r="C4294" s="1" t="str">
        <f t="shared" si="685"/>
        <v>21:0458</v>
      </c>
      <c r="D4294" s="1" t="str">
        <f t="shared" si="689"/>
        <v>21:0150</v>
      </c>
      <c r="E4294" t="s">
        <v>16347</v>
      </c>
      <c r="F4294" t="s">
        <v>16348</v>
      </c>
      <c r="H4294">
        <v>55.293757100000001</v>
      </c>
      <c r="I4294">
        <v>-128.74080889999999</v>
      </c>
      <c r="J4294" s="1" t="str">
        <f t="shared" si="690"/>
        <v>NGR bulk stream sediment</v>
      </c>
      <c r="K4294" s="1" t="str">
        <f t="shared" si="691"/>
        <v>&lt;177 micron (NGR)</v>
      </c>
      <c r="L4294">
        <v>92</v>
      </c>
      <c r="M4294" t="s">
        <v>77</v>
      </c>
      <c r="N4294">
        <v>1785</v>
      </c>
      <c r="O4294">
        <v>1</v>
      </c>
    </row>
    <row r="4295" spans="1:15" hidden="1" x14ac:dyDescent="0.3">
      <c r="A4295" t="s">
        <v>16349</v>
      </c>
      <c r="B4295" t="s">
        <v>16350</v>
      </c>
      <c r="C4295" s="1" t="str">
        <f t="shared" si="685"/>
        <v>21:0458</v>
      </c>
      <c r="D4295" s="1" t="str">
        <f t="shared" si="689"/>
        <v>21:0150</v>
      </c>
      <c r="E4295" t="s">
        <v>16351</v>
      </c>
      <c r="F4295" t="s">
        <v>16352</v>
      </c>
      <c r="H4295">
        <v>55.303340300000002</v>
      </c>
      <c r="I4295">
        <v>-128.72151310000001</v>
      </c>
      <c r="J4295" s="1" t="str">
        <f t="shared" si="690"/>
        <v>NGR bulk stream sediment</v>
      </c>
      <c r="K4295" s="1" t="str">
        <f t="shared" si="691"/>
        <v>&lt;177 micron (NGR)</v>
      </c>
      <c r="L4295">
        <v>92</v>
      </c>
      <c r="M4295" t="s">
        <v>82</v>
      </c>
      <c r="N4295">
        <v>1786</v>
      </c>
      <c r="O4295">
        <v>1</v>
      </c>
    </row>
    <row r="4296" spans="1:15" hidden="1" x14ac:dyDescent="0.3">
      <c r="A4296" t="s">
        <v>16353</v>
      </c>
      <c r="B4296" t="s">
        <v>16354</v>
      </c>
      <c r="C4296" s="1" t="str">
        <f t="shared" si="685"/>
        <v>21:0458</v>
      </c>
      <c r="D4296" s="1" t="str">
        <f>HYPERLINK("https://geochem.nrcan.gc.ca/cdogs/content/svy/svy_e.htm", "")</f>
        <v/>
      </c>
      <c r="G4296" s="1" t="str">
        <f>HYPERLINK("https://geochem.nrcan.gc.ca/cdogs/content/cr_/cr_00119_e.htm", "119")</f>
        <v>119</v>
      </c>
      <c r="J4296" t="s">
        <v>31</v>
      </c>
      <c r="K4296" t="s">
        <v>32</v>
      </c>
      <c r="L4296">
        <v>92</v>
      </c>
      <c r="M4296" t="s">
        <v>33</v>
      </c>
      <c r="N4296">
        <v>1787</v>
      </c>
      <c r="O4296">
        <v>3</v>
      </c>
    </row>
    <row r="4297" spans="1:15" hidden="1" x14ac:dyDescent="0.3">
      <c r="A4297" t="s">
        <v>16355</v>
      </c>
      <c r="B4297" t="s">
        <v>16356</v>
      </c>
      <c r="C4297" s="1" t="str">
        <f t="shared" si="685"/>
        <v>21:0458</v>
      </c>
      <c r="D4297" s="1" t="str">
        <f t="shared" ref="D4297:D4321" si="692">HYPERLINK("https://geochem.nrcan.gc.ca/cdogs/content/svy/svy210150_e.htm", "21:0150")</f>
        <v>21:0150</v>
      </c>
      <c r="E4297" t="s">
        <v>16357</v>
      </c>
      <c r="F4297" t="s">
        <v>16358</v>
      </c>
      <c r="H4297">
        <v>55.299237599999998</v>
      </c>
      <c r="I4297">
        <v>-128.72330590000001</v>
      </c>
      <c r="J4297" s="1" t="str">
        <f t="shared" ref="J4297:J4321" si="693">HYPERLINK("https://geochem.nrcan.gc.ca/cdogs/content/kwd/kwd020030_e.htm", "NGR bulk stream sediment")</f>
        <v>NGR bulk stream sediment</v>
      </c>
      <c r="K4297" s="1" t="str">
        <f t="shared" ref="K4297:K4321" si="694">HYPERLINK("https://geochem.nrcan.gc.ca/cdogs/content/kwd/kwd080006_e.htm", "&lt;177 micron (NGR)")</f>
        <v>&lt;177 micron (NGR)</v>
      </c>
      <c r="L4297">
        <v>92</v>
      </c>
      <c r="M4297" t="s">
        <v>87</v>
      </c>
      <c r="N4297">
        <v>1788</v>
      </c>
      <c r="O4297">
        <v>2</v>
      </c>
    </row>
    <row r="4298" spans="1:15" hidden="1" x14ac:dyDescent="0.3">
      <c r="A4298" t="s">
        <v>16359</v>
      </c>
      <c r="B4298" t="s">
        <v>16360</v>
      </c>
      <c r="C4298" s="1" t="str">
        <f t="shared" si="685"/>
        <v>21:0458</v>
      </c>
      <c r="D4298" s="1" t="str">
        <f t="shared" si="692"/>
        <v>21:0150</v>
      </c>
      <c r="E4298" t="s">
        <v>16361</v>
      </c>
      <c r="F4298" t="s">
        <v>16362</v>
      </c>
      <c r="H4298">
        <v>55.293670300000002</v>
      </c>
      <c r="I4298">
        <v>-128.66904439999999</v>
      </c>
      <c r="J4298" s="1" t="str">
        <f t="shared" si="693"/>
        <v>NGR bulk stream sediment</v>
      </c>
      <c r="K4298" s="1" t="str">
        <f t="shared" si="694"/>
        <v>&lt;177 micron (NGR)</v>
      </c>
      <c r="L4298">
        <v>92</v>
      </c>
      <c r="M4298" t="s">
        <v>92</v>
      </c>
      <c r="N4298">
        <v>1789</v>
      </c>
      <c r="O4298">
        <v>2</v>
      </c>
    </row>
    <row r="4299" spans="1:15" hidden="1" x14ac:dyDescent="0.3">
      <c r="A4299" t="s">
        <v>16363</v>
      </c>
      <c r="B4299" t="s">
        <v>16364</v>
      </c>
      <c r="C4299" s="1" t="str">
        <f t="shared" si="685"/>
        <v>21:0458</v>
      </c>
      <c r="D4299" s="1" t="str">
        <f t="shared" si="692"/>
        <v>21:0150</v>
      </c>
      <c r="E4299" t="s">
        <v>16365</v>
      </c>
      <c r="F4299" t="s">
        <v>16366</v>
      </c>
      <c r="H4299">
        <v>55.313969800000002</v>
      </c>
      <c r="I4299">
        <v>-128.6528994</v>
      </c>
      <c r="J4299" s="1" t="str">
        <f t="shared" si="693"/>
        <v>NGR bulk stream sediment</v>
      </c>
      <c r="K4299" s="1" t="str">
        <f t="shared" si="694"/>
        <v>&lt;177 micron (NGR)</v>
      </c>
      <c r="L4299">
        <v>92</v>
      </c>
      <c r="M4299" t="s">
        <v>97</v>
      </c>
      <c r="N4299">
        <v>1790</v>
      </c>
      <c r="O4299">
        <v>2</v>
      </c>
    </row>
    <row r="4300" spans="1:15" hidden="1" x14ac:dyDescent="0.3">
      <c r="A4300" t="s">
        <v>16367</v>
      </c>
      <c r="B4300" t="s">
        <v>16368</v>
      </c>
      <c r="C4300" s="1" t="str">
        <f t="shared" si="685"/>
        <v>21:0458</v>
      </c>
      <c r="D4300" s="1" t="str">
        <f t="shared" si="692"/>
        <v>21:0150</v>
      </c>
      <c r="E4300" t="s">
        <v>16369</v>
      </c>
      <c r="F4300" t="s">
        <v>16370</v>
      </c>
      <c r="H4300">
        <v>55.311468599999998</v>
      </c>
      <c r="I4300">
        <v>-128.6648003</v>
      </c>
      <c r="J4300" s="1" t="str">
        <f t="shared" si="693"/>
        <v>NGR bulk stream sediment</v>
      </c>
      <c r="K4300" s="1" t="str">
        <f t="shared" si="694"/>
        <v>&lt;177 micron (NGR)</v>
      </c>
      <c r="L4300">
        <v>92</v>
      </c>
      <c r="M4300" t="s">
        <v>102</v>
      </c>
      <c r="N4300">
        <v>1791</v>
      </c>
      <c r="O4300">
        <v>1</v>
      </c>
    </row>
    <row r="4301" spans="1:15" hidden="1" x14ac:dyDescent="0.3">
      <c r="A4301" t="s">
        <v>16371</v>
      </c>
      <c r="B4301" t="s">
        <v>16372</v>
      </c>
      <c r="C4301" s="1" t="str">
        <f t="shared" si="685"/>
        <v>21:0458</v>
      </c>
      <c r="D4301" s="1" t="str">
        <f t="shared" si="692"/>
        <v>21:0150</v>
      </c>
      <c r="E4301" t="s">
        <v>16373</v>
      </c>
      <c r="F4301" t="s">
        <v>16374</v>
      </c>
      <c r="H4301">
        <v>55.3359387</v>
      </c>
      <c r="I4301">
        <v>-128.65592430000001</v>
      </c>
      <c r="J4301" s="1" t="str">
        <f t="shared" si="693"/>
        <v>NGR bulk stream sediment</v>
      </c>
      <c r="K4301" s="1" t="str">
        <f t="shared" si="694"/>
        <v>&lt;177 micron (NGR)</v>
      </c>
      <c r="L4301">
        <v>92</v>
      </c>
      <c r="M4301" t="s">
        <v>107</v>
      </c>
      <c r="N4301">
        <v>1792</v>
      </c>
      <c r="O4301">
        <v>1</v>
      </c>
    </row>
    <row r="4302" spans="1:15" hidden="1" x14ac:dyDescent="0.3">
      <c r="A4302" t="s">
        <v>16375</v>
      </c>
      <c r="B4302" t="s">
        <v>16376</v>
      </c>
      <c r="C4302" s="1" t="str">
        <f t="shared" ref="C4302:C4365" si="695">HYPERLINK("https://geochem.nrcan.gc.ca/cdogs/content/bdl/bdl210458_e.htm", "21:0458")</f>
        <v>21:0458</v>
      </c>
      <c r="D4302" s="1" t="str">
        <f t="shared" si="692"/>
        <v>21:0150</v>
      </c>
      <c r="E4302" t="s">
        <v>16377</v>
      </c>
      <c r="F4302" t="s">
        <v>16378</v>
      </c>
      <c r="H4302">
        <v>55.210552800000002</v>
      </c>
      <c r="I4302">
        <v>-128.797955</v>
      </c>
      <c r="J4302" s="1" t="str">
        <f t="shared" si="693"/>
        <v>NGR bulk stream sediment</v>
      </c>
      <c r="K4302" s="1" t="str">
        <f t="shared" si="694"/>
        <v>&lt;177 micron (NGR)</v>
      </c>
      <c r="L4302">
        <v>92</v>
      </c>
      <c r="M4302" t="s">
        <v>24</v>
      </c>
      <c r="N4302">
        <v>1793</v>
      </c>
      <c r="O4302">
        <v>1</v>
      </c>
    </row>
    <row r="4303" spans="1:15" hidden="1" x14ac:dyDescent="0.3">
      <c r="A4303" t="s">
        <v>16379</v>
      </c>
      <c r="B4303" t="s">
        <v>16380</v>
      </c>
      <c r="C4303" s="1" t="str">
        <f t="shared" si="695"/>
        <v>21:0458</v>
      </c>
      <c r="D4303" s="1" t="str">
        <f t="shared" si="692"/>
        <v>21:0150</v>
      </c>
      <c r="E4303" t="s">
        <v>16377</v>
      </c>
      <c r="F4303" t="s">
        <v>16381</v>
      </c>
      <c r="H4303">
        <v>55.210552800000002</v>
      </c>
      <c r="I4303">
        <v>-128.797955</v>
      </c>
      <c r="J4303" s="1" t="str">
        <f t="shared" si="693"/>
        <v>NGR bulk stream sediment</v>
      </c>
      <c r="K4303" s="1" t="str">
        <f t="shared" si="694"/>
        <v>&lt;177 micron (NGR)</v>
      </c>
      <c r="L4303">
        <v>92</v>
      </c>
      <c r="M4303" t="s">
        <v>28</v>
      </c>
      <c r="N4303">
        <v>1794</v>
      </c>
      <c r="O4303">
        <v>1</v>
      </c>
    </row>
    <row r="4304" spans="1:15" hidden="1" x14ac:dyDescent="0.3">
      <c r="A4304" t="s">
        <v>16382</v>
      </c>
      <c r="B4304" t="s">
        <v>16383</v>
      </c>
      <c r="C4304" s="1" t="str">
        <f t="shared" si="695"/>
        <v>21:0458</v>
      </c>
      <c r="D4304" s="1" t="str">
        <f t="shared" si="692"/>
        <v>21:0150</v>
      </c>
      <c r="E4304" t="s">
        <v>16384</v>
      </c>
      <c r="F4304" t="s">
        <v>16385</v>
      </c>
      <c r="H4304">
        <v>55.2038887</v>
      </c>
      <c r="I4304">
        <v>-128.7747134</v>
      </c>
      <c r="J4304" s="1" t="str">
        <f t="shared" si="693"/>
        <v>NGR bulk stream sediment</v>
      </c>
      <c r="K4304" s="1" t="str">
        <f t="shared" si="694"/>
        <v>&lt;177 micron (NGR)</v>
      </c>
      <c r="L4304">
        <v>92</v>
      </c>
      <c r="M4304" t="s">
        <v>112</v>
      </c>
      <c r="N4304">
        <v>1795</v>
      </c>
      <c r="O4304">
        <v>1</v>
      </c>
    </row>
    <row r="4305" spans="1:15" hidden="1" x14ac:dyDescent="0.3">
      <c r="A4305" t="s">
        <v>16386</v>
      </c>
      <c r="B4305" t="s">
        <v>16387</v>
      </c>
      <c r="C4305" s="1" t="str">
        <f t="shared" si="695"/>
        <v>21:0458</v>
      </c>
      <c r="D4305" s="1" t="str">
        <f t="shared" si="692"/>
        <v>21:0150</v>
      </c>
      <c r="E4305" t="s">
        <v>16388</v>
      </c>
      <c r="F4305" t="s">
        <v>16389</v>
      </c>
      <c r="H4305">
        <v>55.181179399999998</v>
      </c>
      <c r="I4305">
        <v>-128.7286522</v>
      </c>
      <c r="J4305" s="1" t="str">
        <f t="shared" si="693"/>
        <v>NGR bulk stream sediment</v>
      </c>
      <c r="K4305" s="1" t="str">
        <f t="shared" si="694"/>
        <v>&lt;177 micron (NGR)</v>
      </c>
      <c r="L4305">
        <v>93</v>
      </c>
      <c r="M4305" t="s">
        <v>19</v>
      </c>
      <c r="N4305">
        <v>1796</v>
      </c>
      <c r="O4305">
        <v>1</v>
      </c>
    </row>
    <row r="4306" spans="1:15" hidden="1" x14ac:dyDescent="0.3">
      <c r="A4306" t="s">
        <v>16390</v>
      </c>
      <c r="B4306" t="s">
        <v>16391</v>
      </c>
      <c r="C4306" s="1" t="str">
        <f t="shared" si="695"/>
        <v>21:0458</v>
      </c>
      <c r="D4306" s="1" t="str">
        <f t="shared" si="692"/>
        <v>21:0150</v>
      </c>
      <c r="E4306" t="s">
        <v>16392</v>
      </c>
      <c r="F4306" t="s">
        <v>16393</v>
      </c>
      <c r="H4306">
        <v>55.2068601</v>
      </c>
      <c r="I4306">
        <v>-128.77260580000001</v>
      </c>
      <c r="J4306" s="1" t="str">
        <f t="shared" si="693"/>
        <v>NGR bulk stream sediment</v>
      </c>
      <c r="K4306" s="1" t="str">
        <f t="shared" si="694"/>
        <v>&lt;177 micron (NGR)</v>
      </c>
      <c r="L4306">
        <v>93</v>
      </c>
      <c r="M4306" t="s">
        <v>38</v>
      </c>
      <c r="N4306">
        <v>1797</v>
      </c>
      <c r="O4306">
        <v>1</v>
      </c>
    </row>
    <row r="4307" spans="1:15" hidden="1" x14ac:dyDescent="0.3">
      <c r="A4307" t="s">
        <v>16394</v>
      </c>
      <c r="B4307" t="s">
        <v>16395</v>
      </c>
      <c r="C4307" s="1" t="str">
        <f t="shared" si="695"/>
        <v>21:0458</v>
      </c>
      <c r="D4307" s="1" t="str">
        <f t="shared" si="692"/>
        <v>21:0150</v>
      </c>
      <c r="E4307" t="s">
        <v>16396</v>
      </c>
      <c r="F4307" t="s">
        <v>16397</v>
      </c>
      <c r="H4307">
        <v>55.191968799999998</v>
      </c>
      <c r="I4307">
        <v>-128.75476470000001</v>
      </c>
      <c r="J4307" s="1" t="str">
        <f t="shared" si="693"/>
        <v>NGR bulk stream sediment</v>
      </c>
      <c r="K4307" s="1" t="str">
        <f t="shared" si="694"/>
        <v>&lt;177 micron (NGR)</v>
      </c>
      <c r="L4307">
        <v>93</v>
      </c>
      <c r="M4307" t="s">
        <v>43</v>
      </c>
      <c r="N4307">
        <v>1798</v>
      </c>
      <c r="O4307">
        <v>2</v>
      </c>
    </row>
    <row r="4308" spans="1:15" hidden="1" x14ac:dyDescent="0.3">
      <c r="A4308" t="s">
        <v>16398</v>
      </c>
      <c r="B4308" t="s">
        <v>16399</v>
      </c>
      <c r="C4308" s="1" t="str">
        <f t="shared" si="695"/>
        <v>21:0458</v>
      </c>
      <c r="D4308" s="1" t="str">
        <f t="shared" si="692"/>
        <v>21:0150</v>
      </c>
      <c r="E4308" t="s">
        <v>16388</v>
      </c>
      <c r="F4308" t="s">
        <v>16400</v>
      </c>
      <c r="H4308">
        <v>55.181179399999998</v>
      </c>
      <c r="I4308">
        <v>-128.7286522</v>
      </c>
      <c r="J4308" s="1" t="str">
        <f t="shared" si="693"/>
        <v>NGR bulk stream sediment</v>
      </c>
      <c r="K4308" s="1" t="str">
        <f t="shared" si="694"/>
        <v>&lt;177 micron (NGR)</v>
      </c>
      <c r="L4308">
        <v>93</v>
      </c>
      <c r="M4308" t="s">
        <v>72</v>
      </c>
      <c r="N4308">
        <v>1799</v>
      </c>
      <c r="O4308">
        <v>1</v>
      </c>
    </row>
    <row r="4309" spans="1:15" hidden="1" x14ac:dyDescent="0.3">
      <c r="A4309" t="s">
        <v>16401</v>
      </c>
      <c r="B4309" t="s">
        <v>16402</v>
      </c>
      <c r="C4309" s="1" t="str">
        <f t="shared" si="695"/>
        <v>21:0458</v>
      </c>
      <c r="D4309" s="1" t="str">
        <f t="shared" si="692"/>
        <v>21:0150</v>
      </c>
      <c r="E4309" t="s">
        <v>16403</v>
      </c>
      <c r="F4309" t="s">
        <v>16404</v>
      </c>
      <c r="H4309">
        <v>55.183351999999999</v>
      </c>
      <c r="I4309">
        <v>-128.7233761</v>
      </c>
      <c r="J4309" s="1" t="str">
        <f t="shared" si="693"/>
        <v>NGR bulk stream sediment</v>
      </c>
      <c r="K4309" s="1" t="str">
        <f t="shared" si="694"/>
        <v>&lt;177 micron (NGR)</v>
      </c>
      <c r="L4309">
        <v>93</v>
      </c>
      <c r="M4309" t="s">
        <v>48</v>
      </c>
      <c r="N4309">
        <v>1800</v>
      </c>
      <c r="O4309">
        <v>2</v>
      </c>
    </row>
    <row r="4310" spans="1:15" hidden="1" x14ac:dyDescent="0.3">
      <c r="A4310" t="s">
        <v>16405</v>
      </c>
      <c r="B4310" t="s">
        <v>16406</v>
      </c>
      <c r="C4310" s="1" t="str">
        <f t="shared" si="695"/>
        <v>21:0458</v>
      </c>
      <c r="D4310" s="1" t="str">
        <f t="shared" si="692"/>
        <v>21:0150</v>
      </c>
      <c r="E4310" t="s">
        <v>16407</v>
      </c>
      <c r="F4310" t="s">
        <v>16408</v>
      </c>
      <c r="H4310">
        <v>55.132688399999999</v>
      </c>
      <c r="I4310">
        <v>-128.59203579999999</v>
      </c>
      <c r="J4310" s="1" t="str">
        <f t="shared" si="693"/>
        <v>NGR bulk stream sediment</v>
      </c>
      <c r="K4310" s="1" t="str">
        <f t="shared" si="694"/>
        <v>&lt;177 micron (NGR)</v>
      </c>
      <c r="L4310">
        <v>93</v>
      </c>
      <c r="M4310" t="s">
        <v>53</v>
      </c>
      <c r="N4310">
        <v>1801</v>
      </c>
      <c r="O4310">
        <v>2</v>
      </c>
    </row>
    <row r="4311" spans="1:15" hidden="1" x14ac:dyDescent="0.3">
      <c r="A4311" t="s">
        <v>16409</v>
      </c>
      <c r="B4311" t="s">
        <v>16410</v>
      </c>
      <c r="C4311" s="1" t="str">
        <f t="shared" si="695"/>
        <v>21:0458</v>
      </c>
      <c r="D4311" s="1" t="str">
        <f t="shared" si="692"/>
        <v>21:0150</v>
      </c>
      <c r="E4311" t="s">
        <v>16411</v>
      </c>
      <c r="F4311" t="s">
        <v>16412</v>
      </c>
      <c r="H4311">
        <v>55.146490499999999</v>
      </c>
      <c r="I4311">
        <v>-128.6347931</v>
      </c>
      <c r="J4311" s="1" t="str">
        <f t="shared" si="693"/>
        <v>NGR bulk stream sediment</v>
      </c>
      <c r="K4311" s="1" t="str">
        <f t="shared" si="694"/>
        <v>&lt;177 micron (NGR)</v>
      </c>
      <c r="L4311">
        <v>93</v>
      </c>
      <c r="M4311" t="s">
        <v>58</v>
      </c>
      <c r="N4311">
        <v>1802</v>
      </c>
      <c r="O4311">
        <v>2</v>
      </c>
    </row>
    <row r="4312" spans="1:15" hidden="1" x14ac:dyDescent="0.3">
      <c r="A4312" t="s">
        <v>16413</v>
      </c>
      <c r="B4312" t="s">
        <v>16414</v>
      </c>
      <c r="C4312" s="1" t="str">
        <f t="shared" si="695"/>
        <v>21:0458</v>
      </c>
      <c r="D4312" s="1" t="str">
        <f t="shared" si="692"/>
        <v>21:0150</v>
      </c>
      <c r="E4312" t="s">
        <v>16415</v>
      </c>
      <c r="F4312" t="s">
        <v>16416</v>
      </c>
      <c r="H4312">
        <v>55.146527300000002</v>
      </c>
      <c r="I4312">
        <v>-128.6740346</v>
      </c>
      <c r="J4312" s="1" t="str">
        <f t="shared" si="693"/>
        <v>NGR bulk stream sediment</v>
      </c>
      <c r="K4312" s="1" t="str">
        <f t="shared" si="694"/>
        <v>&lt;177 micron (NGR)</v>
      </c>
      <c r="L4312">
        <v>93</v>
      </c>
      <c r="M4312" t="s">
        <v>63</v>
      </c>
      <c r="N4312">
        <v>1803</v>
      </c>
      <c r="O4312">
        <v>1</v>
      </c>
    </row>
    <row r="4313" spans="1:15" hidden="1" x14ac:dyDescent="0.3">
      <c r="A4313" t="s">
        <v>16417</v>
      </c>
      <c r="B4313" t="s">
        <v>16418</v>
      </c>
      <c r="C4313" s="1" t="str">
        <f t="shared" si="695"/>
        <v>21:0458</v>
      </c>
      <c r="D4313" s="1" t="str">
        <f t="shared" si="692"/>
        <v>21:0150</v>
      </c>
      <c r="E4313" t="s">
        <v>16419</v>
      </c>
      <c r="F4313" t="s">
        <v>16420</v>
      </c>
      <c r="H4313">
        <v>55.154280100000001</v>
      </c>
      <c r="I4313">
        <v>-128.66932610000001</v>
      </c>
      <c r="J4313" s="1" t="str">
        <f t="shared" si="693"/>
        <v>NGR bulk stream sediment</v>
      </c>
      <c r="K4313" s="1" t="str">
        <f t="shared" si="694"/>
        <v>&lt;177 micron (NGR)</v>
      </c>
      <c r="L4313">
        <v>93</v>
      </c>
      <c r="M4313" t="s">
        <v>24</v>
      </c>
      <c r="N4313">
        <v>1804</v>
      </c>
      <c r="O4313">
        <v>2</v>
      </c>
    </row>
    <row r="4314" spans="1:15" hidden="1" x14ac:dyDescent="0.3">
      <c r="A4314" t="s">
        <v>16421</v>
      </c>
      <c r="B4314" t="s">
        <v>16422</v>
      </c>
      <c r="C4314" s="1" t="str">
        <f t="shared" si="695"/>
        <v>21:0458</v>
      </c>
      <c r="D4314" s="1" t="str">
        <f t="shared" si="692"/>
        <v>21:0150</v>
      </c>
      <c r="E4314" t="s">
        <v>16419</v>
      </c>
      <c r="F4314" t="s">
        <v>16423</v>
      </c>
      <c r="H4314">
        <v>55.154280100000001</v>
      </c>
      <c r="I4314">
        <v>-128.66932610000001</v>
      </c>
      <c r="J4314" s="1" t="str">
        <f t="shared" si="693"/>
        <v>NGR bulk stream sediment</v>
      </c>
      <c r="K4314" s="1" t="str">
        <f t="shared" si="694"/>
        <v>&lt;177 micron (NGR)</v>
      </c>
      <c r="L4314">
        <v>93</v>
      </c>
      <c r="M4314" t="s">
        <v>28</v>
      </c>
      <c r="N4314">
        <v>1805</v>
      </c>
      <c r="O4314">
        <v>2</v>
      </c>
    </row>
    <row r="4315" spans="1:15" hidden="1" x14ac:dyDescent="0.3">
      <c r="A4315" t="s">
        <v>16424</v>
      </c>
      <c r="B4315" t="s">
        <v>16425</v>
      </c>
      <c r="C4315" s="1" t="str">
        <f t="shared" si="695"/>
        <v>21:0458</v>
      </c>
      <c r="D4315" s="1" t="str">
        <f t="shared" si="692"/>
        <v>21:0150</v>
      </c>
      <c r="E4315" t="s">
        <v>16426</v>
      </c>
      <c r="F4315" t="s">
        <v>16427</v>
      </c>
      <c r="H4315">
        <v>55.161535000000001</v>
      </c>
      <c r="I4315">
        <v>-128.67738109999999</v>
      </c>
      <c r="J4315" s="1" t="str">
        <f t="shared" si="693"/>
        <v>NGR bulk stream sediment</v>
      </c>
      <c r="K4315" s="1" t="str">
        <f t="shared" si="694"/>
        <v>&lt;177 micron (NGR)</v>
      </c>
      <c r="L4315">
        <v>93</v>
      </c>
      <c r="M4315" t="s">
        <v>68</v>
      </c>
      <c r="N4315">
        <v>1806</v>
      </c>
      <c r="O4315">
        <v>1</v>
      </c>
    </row>
    <row r="4316" spans="1:15" hidden="1" x14ac:dyDescent="0.3">
      <c r="A4316" t="s">
        <v>16428</v>
      </c>
      <c r="B4316" t="s">
        <v>16429</v>
      </c>
      <c r="C4316" s="1" t="str">
        <f t="shared" si="695"/>
        <v>21:0458</v>
      </c>
      <c r="D4316" s="1" t="str">
        <f t="shared" si="692"/>
        <v>21:0150</v>
      </c>
      <c r="E4316" t="s">
        <v>16430</v>
      </c>
      <c r="F4316" t="s">
        <v>16431</v>
      </c>
      <c r="H4316">
        <v>55.174839400000003</v>
      </c>
      <c r="I4316">
        <v>-128.6940894</v>
      </c>
      <c r="J4316" s="1" t="str">
        <f t="shared" si="693"/>
        <v>NGR bulk stream sediment</v>
      </c>
      <c r="K4316" s="1" t="str">
        <f t="shared" si="694"/>
        <v>&lt;177 micron (NGR)</v>
      </c>
      <c r="L4316">
        <v>93</v>
      </c>
      <c r="M4316" t="s">
        <v>77</v>
      </c>
      <c r="N4316">
        <v>1807</v>
      </c>
      <c r="O4316">
        <v>2</v>
      </c>
    </row>
    <row r="4317" spans="1:15" hidden="1" x14ac:dyDescent="0.3">
      <c r="A4317" t="s">
        <v>16432</v>
      </c>
      <c r="B4317" t="s">
        <v>16433</v>
      </c>
      <c r="C4317" s="1" t="str">
        <f t="shared" si="695"/>
        <v>21:0458</v>
      </c>
      <c r="D4317" s="1" t="str">
        <f t="shared" si="692"/>
        <v>21:0150</v>
      </c>
      <c r="E4317" t="s">
        <v>16434</v>
      </c>
      <c r="F4317" t="s">
        <v>16435</v>
      </c>
      <c r="H4317">
        <v>55.177921300000001</v>
      </c>
      <c r="I4317">
        <v>-128.69777139999999</v>
      </c>
      <c r="J4317" s="1" t="str">
        <f t="shared" si="693"/>
        <v>NGR bulk stream sediment</v>
      </c>
      <c r="K4317" s="1" t="str">
        <f t="shared" si="694"/>
        <v>&lt;177 micron (NGR)</v>
      </c>
      <c r="L4317">
        <v>93</v>
      </c>
      <c r="M4317" t="s">
        <v>82</v>
      </c>
      <c r="N4317">
        <v>1808</v>
      </c>
      <c r="O4317">
        <v>1</v>
      </c>
    </row>
    <row r="4318" spans="1:15" hidden="1" x14ac:dyDescent="0.3">
      <c r="A4318" t="s">
        <v>16436</v>
      </c>
      <c r="B4318" t="s">
        <v>16437</v>
      </c>
      <c r="C4318" s="1" t="str">
        <f t="shared" si="695"/>
        <v>21:0458</v>
      </c>
      <c r="D4318" s="1" t="str">
        <f t="shared" si="692"/>
        <v>21:0150</v>
      </c>
      <c r="E4318" t="s">
        <v>16438</v>
      </c>
      <c r="F4318" t="s">
        <v>16439</v>
      </c>
      <c r="H4318">
        <v>55.188467600000003</v>
      </c>
      <c r="I4318">
        <v>-128.68140260000001</v>
      </c>
      <c r="J4318" s="1" t="str">
        <f t="shared" si="693"/>
        <v>NGR bulk stream sediment</v>
      </c>
      <c r="K4318" s="1" t="str">
        <f t="shared" si="694"/>
        <v>&lt;177 micron (NGR)</v>
      </c>
      <c r="L4318">
        <v>93</v>
      </c>
      <c r="M4318" t="s">
        <v>87</v>
      </c>
      <c r="N4318">
        <v>1809</v>
      </c>
      <c r="O4318">
        <v>2</v>
      </c>
    </row>
    <row r="4319" spans="1:15" hidden="1" x14ac:dyDescent="0.3">
      <c r="A4319" t="s">
        <v>16440</v>
      </c>
      <c r="B4319" t="s">
        <v>16441</v>
      </c>
      <c r="C4319" s="1" t="str">
        <f t="shared" si="695"/>
        <v>21:0458</v>
      </c>
      <c r="D4319" s="1" t="str">
        <f t="shared" si="692"/>
        <v>21:0150</v>
      </c>
      <c r="E4319" t="s">
        <v>16442</v>
      </c>
      <c r="F4319" t="s">
        <v>16443</v>
      </c>
      <c r="H4319">
        <v>55.197255499999997</v>
      </c>
      <c r="I4319">
        <v>-128.68855859999999</v>
      </c>
      <c r="J4319" s="1" t="str">
        <f t="shared" si="693"/>
        <v>NGR bulk stream sediment</v>
      </c>
      <c r="K4319" s="1" t="str">
        <f t="shared" si="694"/>
        <v>&lt;177 micron (NGR)</v>
      </c>
      <c r="L4319">
        <v>93</v>
      </c>
      <c r="M4319" t="s">
        <v>92</v>
      </c>
      <c r="N4319">
        <v>1810</v>
      </c>
      <c r="O4319">
        <v>2</v>
      </c>
    </row>
    <row r="4320" spans="1:15" hidden="1" x14ac:dyDescent="0.3">
      <c r="A4320" t="s">
        <v>16444</v>
      </c>
      <c r="B4320" t="s">
        <v>16445</v>
      </c>
      <c r="C4320" s="1" t="str">
        <f t="shared" si="695"/>
        <v>21:0458</v>
      </c>
      <c r="D4320" s="1" t="str">
        <f t="shared" si="692"/>
        <v>21:0150</v>
      </c>
      <c r="E4320" t="s">
        <v>16446</v>
      </c>
      <c r="F4320" t="s">
        <v>16447</v>
      </c>
      <c r="H4320">
        <v>55.217615799999997</v>
      </c>
      <c r="I4320">
        <v>-128.67324529999999</v>
      </c>
      <c r="J4320" s="1" t="str">
        <f t="shared" si="693"/>
        <v>NGR bulk stream sediment</v>
      </c>
      <c r="K4320" s="1" t="str">
        <f t="shared" si="694"/>
        <v>&lt;177 micron (NGR)</v>
      </c>
      <c r="L4320">
        <v>93</v>
      </c>
      <c r="M4320" t="s">
        <v>97</v>
      </c>
      <c r="N4320">
        <v>1811</v>
      </c>
      <c r="O4320">
        <v>2</v>
      </c>
    </row>
    <row r="4321" spans="1:15" hidden="1" x14ac:dyDescent="0.3">
      <c r="A4321" t="s">
        <v>16448</v>
      </c>
      <c r="B4321" t="s">
        <v>16449</v>
      </c>
      <c r="C4321" s="1" t="str">
        <f t="shared" si="695"/>
        <v>21:0458</v>
      </c>
      <c r="D4321" s="1" t="str">
        <f t="shared" si="692"/>
        <v>21:0150</v>
      </c>
      <c r="E4321" t="s">
        <v>16450</v>
      </c>
      <c r="F4321" t="s">
        <v>16451</v>
      </c>
      <c r="H4321">
        <v>55.212731400000003</v>
      </c>
      <c r="I4321">
        <v>-128.7046718</v>
      </c>
      <c r="J4321" s="1" t="str">
        <f t="shared" si="693"/>
        <v>NGR bulk stream sediment</v>
      </c>
      <c r="K4321" s="1" t="str">
        <f t="shared" si="694"/>
        <v>&lt;177 micron (NGR)</v>
      </c>
      <c r="L4321">
        <v>93</v>
      </c>
      <c r="M4321" t="s">
        <v>102</v>
      </c>
      <c r="N4321">
        <v>1812</v>
      </c>
      <c r="O4321">
        <v>2</v>
      </c>
    </row>
    <row r="4322" spans="1:15" hidden="1" x14ac:dyDescent="0.3">
      <c r="A4322" t="s">
        <v>16452</v>
      </c>
      <c r="B4322" t="s">
        <v>16453</v>
      </c>
      <c r="C4322" s="1" t="str">
        <f t="shared" si="695"/>
        <v>21:0458</v>
      </c>
      <c r="D4322" s="1" t="str">
        <f>HYPERLINK("https://geochem.nrcan.gc.ca/cdogs/content/svy/svy_e.htm", "")</f>
        <v/>
      </c>
      <c r="G4322" s="1" t="str">
        <f>HYPERLINK("https://geochem.nrcan.gc.ca/cdogs/content/cr_/cr_00121_e.htm", "121")</f>
        <v>121</v>
      </c>
      <c r="J4322" t="s">
        <v>31</v>
      </c>
      <c r="K4322" t="s">
        <v>32</v>
      </c>
      <c r="L4322">
        <v>93</v>
      </c>
      <c r="M4322" t="s">
        <v>33</v>
      </c>
      <c r="N4322">
        <v>1813</v>
      </c>
      <c r="O4322">
        <v>3</v>
      </c>
    </row>
    <row r="4323" spans="1:15" hidden="1" x14ac:dyDescent="0.3">
      <c r="A4323" t="s">
        <v>16454</v>
      </c>
      <c r="B4323" t="s">
        <v>16455</v>
      </c>
      <c r="C4323" s="1" t="str">
        <f t="shared" si="695"/>
        <v>21:0458</v>
      </c>
      <c r="D4323" s="1" t="str">
        <f>HYPERLINK("https://geochem.nrcan.gc.ca/cdogs/content/svy/svy210150_e.htm", "21:0150")</f>
        <v>21:0150</v>
      </c>
      <c r="E4323" t="s">
        <v>16456</v>
      </c>
      <c r="F4323" t="s">
        <v>16457</v>
      </c>
      <c r="H4323">
        <v>55.258919300000002</v>
      </c>
      <c r="I4323">
        <v>-128.66794770000001</v>
      </c>
      <c r="J4323" s="1" t="str">
        <f>HYPERLINK("https://geochem.nrcan.gc.ca/cdogs/content/kwd/kwd020030_e.htm", "NGR bulk stream sediment")</f>
        <v>NGR bulk stream sediment</v>
      </c>
      <c r="K4323" s="1" t="str">
        <f>HYPERLINK("https://geochem.nrcan.gc.ca/cdogs/content/kwd/kwd080006_e.htm", "&lt;177 micron (NGR)")</f>
        <v>&lt;177 micron (NGR)</v>
      </c>
      <c r="L4323">
        <v>93</v>
      </c>
      <c r="M4323" t="s">
        <v>107</v>
      </c>
      <c r="N4323">
        <v>1814</v>
      </c>
      <c r="O4323">
        <v>1</v>
      </c>
    </row>
    <row r="4324" spans="1:15" hidden="1" x14ac:dyDescent="0.3">
      <c r="A4324" t="s">
        <v>16458</v>
      </c>
      <c r="B4324" t="s">
        <v>16459</v>
      </c>
      <c r="C4324" s="1" t="str">
        <f t="shared" si="695"/>
        <v>21:0458</v>
      </c>
      <c r="D4324" s="1" t="str">
        <f>HYPERLINK("https://geochem.nrcan.gc.ca/cdogs/content/svy/svy210150_e.htm", "21:0150")</f>
        <v>21:0150</v>
      </c>
      <c r="E4324" t="s">
        <v>16460</v>
      </c>
      <c r="F4324" t="s">
        <v>16461</v>
      </c>
      <c r="H4324">
        <v>55.280959600000003</v>
      </c>
      <c r="I4324">
        <v>-128.68117770000001</v>
      </c>
      <c r="J4324" s="1" t="str">
        <f>HYPERLINK("https://geochem.nrcan.gc.ca/cdogs/content/kwd/kwd020030_e.htm", "NGR bulk stream sediment")</f>
        <v>NGR bulk stream sediment</v>
      </c>
      <c r="K4324" s="1" t="str">
        <f>HYPERLINK("https://geochem.nrcan.gc.ca/cdogs/content/kwd/kwd080006_e.htm", "&lt;177 micron (NGR)")</f>
        <v>&lt;177 micron (NGR)</v>
      </c>
      <c r="L4324">
        <v>93</v>
      </c>
      <c r="M4324" t="s">
        <v>112</v>
      </c>
      <c r="N4324">
        <v>1815</v>
      </c>
      <c r="O4324">
        <v>2</v>
      </c>
    </row>
    <row r="4325" spans="1:15" hidden="1" x14ac:dyDescent="0.3">
      <c r="A4325" t="s">
        <v>16462</v>
      </c>
      <c r="B4325" t="s">
        <v>16463</v>
      </c>
      <c r="C4325" s="1" t="str">
        <f t="shared" si="695"/>
        <v>21:0458</v>
      </c>
      <c r="D4325" s="1" t="str">
        <f>HYPERLINK("https://geochem.nrcan.gc.ca/cdogs/content/svy/svy210150_e.htm", "21:0150")</f>
        <v>21:0150</v>
      </c>
      <c r="E4325" t="s">
        <v>16464</v>
      </c>
      <c r="F4325" t="s">
        <v>16465</v>
      </c>
      <c r="H4325">
        <v>55.160737699999999</v>
      </c>
      <c r="I4325">
        <v>-128.57647779999999</v>
      </c>
      <c r="J4325" s="1" t="str">
        <f>HYPERLINK("https://geochem.nrcan.gc.ca/cdogs/content/kwd/kwd020030_e.htm", "NGR bulk stream sediment")</f>
        <v>NGR bulk stream sediment</v>
      </c>
      <c r="K4325" s="1" t="str">
        <f>HYPERLINK("https://geochem.nrcan.gc.ca/cdogs/content/kwd/kwd080006_e.htm", "&lt;177 micron (NGR)")</f>
        <v>&lt;177 micron (NGR)</v>
      </c>
      <c r="L4325">
        <v>94</v>
      </c>
      <c r="M4325" t="s">
        <v>725</v>
      </c>
      <c r="N4325">
        <v>1816</v>
      </c>
      <c r="O4325">
        <v>2</v>
      </c>
    </row>
    <row r="4326" spans="1:15" hidden="1" x14ac:dyDescent="0.3">
      <c r="A4326" t="s">
        <v>16466</v>
      </c>
      <c r="B4326" t="s">
        <v>16467</v>
      </c>
      <c r="C4326" s="1" t="str">
        <f t="shared" si="695"/>
        <v>21:0458</v>
      </c>
      <c r="D4326" s="1" t="str">
        <f>HYPERLINK("https://geochem.nrcan.gc.ca/cdogs/content/svy/svy_e.htm", "")</f>
        <v/>
      </c>
      <c r="G4326" s="1" t="str">
        <f>HYPERLINK("https://geochem.nrcan.gc.ca/cdogs/content/cr_/cr_00121_e.htm", "121")</f>
        <v>121</v>
      </c>
      <c r="J4326" t="s">
        <v>31</v>
      </c>
      <c r="K4326" t="s">
        <v>32</v>
      </c>
      <c r="L4326">
        <v>94</v>
      </c>
      <c r="M4326" t="s">
        <v>33</v>
      </c>
      <c r="N4326">
        <v>1817</v>
      </c>
      <c r="O4326">
        <v>3</v>
      </c>
    </row>
    <row r="4327" spans="1:15" hidden="1" x14ac:dyDescent="0.3">
      <c r="A4327" t="s">
        <v>16468</v>
      </c>
      <c r="B4327" t="s">
        <v>16469</v>
      </c>
      <c r="C4327" s="1" t="str">
        <f t="shared" si="695"/>
        <v>21:0458</v>
      </c>
      <c r="D4327" s="1" t="str">
        <f t="shared" ref="D4327:D4355" si="696">HYPERLINK("https://geochem.nrcan.gc.ca/cdogs/content/svy/svy210150_e.htm", "21:0150")</f>
        <v>21:0150</v>
      </c>
      <c r="E4327" t="s">
        <v>16470</v>
      </c>
      <c r="F4327" t="s">
        <v>16471</v>
      </c>
      <c r="H4327">
        <v>55.139081599999997</v>
      </c>
      <c r="I4327">
        <v>-128.5243092</v>
      </c>
      <c r="J4327" s="1" t="str">
        <f t="shared" ref="J4327:J4355" si="697">HYPERLINK("https://geochem.nrcan.gc.ca/cdogs/content/kwd/kwd020030_e.htm", "NGR bulk stream sediment")</f>
        <v>NGR bulk stream sediment</v>
      </c>
      <c r="K4327" s="1" t="str">
        <f t="shared" ref="K4327:K4355" si="698">HYPERLINK("https://geochem.nrcan.gc.ca/cdogs/content/kwd/kwd080006_e.htm", "&lt;177 micron (NGR)")</f>
        <v>&lt;177 micron (NGR)</v>
      </c>
      <c r="L4327">
        <v>94</v>
      </c>
      <c r="M4327" t="s">
        <v>38</v>
      </c>
      <c r="N4327">
        <v>1818</v>
      </c>
      <c r="O4327">
        <v>1</v>
      </c>
    </row>
    <row r="4328" spans="1:15" hidden="1" x14ac:dyDescent="0.3">
      <c r="A4328" t="s">
        <v>16472</v>
      </c>
      <c r="B4328" t="s">
        <v>16473</v>
      </c>
      <c r="C4328" s="1" t="str">
        <f t="shared" si="695"/>
        <v>21:0458</v>
      </c>
      <c r="D4328" s="1" t="str">
        <f t="shared" si="696"/>
        <v>21:0150</v>
      </c>
      <c r="E4328" t="s">
        <v>16474</v>
      </c>
      <c r="F4328" t="s">
        <v>16475</v>
      </c>
      <c r="H4328">
        <v>55.1417036</v>
      </c>
      <c r="I4328">
        <v>-128.52140700000001</v>
      </c>
      <c r="J4328" s="1" t="str">
        <f t="shared" si="697"/>
        <v>NGR bulk stream sediment</v>
      </c>
      <c r="K4328" s="1" t="str">
        <f t="shared" si="698"/>
        <v>&lt;177 micron (NGR)</v>
      </c>
      <c r="L4328">
        <v>94</v>
      </c>
      <c r="M4328" t="s">
        <v>43</v>
      </c>
      <c r="N4328">
        <v>1819</v>
      </c>
      <c r="O4328">
        <v>1</v>
      </c>
    </row>
    <row r="4329" spans="1:15" hidden="1" x14ac:dyDescent="0.3">
      <c r="A4329" t="s">
        <v>16476</v>
      </c>
      <c r="B4329" t="s">
        <v>16477</v>
      </c>
      <c r="C4329" s="1" t="str">
        <f t="shared" si="695"/>
        <v>21:0458</v>
      </c>
      <c r="D4329" s="1" t="str">
        <f t="shared" si="696"/>
        <v>21:0150</v>
      </c>
      <c r="E4329" t="s">
        <v>16478</v>
      </c>
      <c r="F4329" t="s">
        <v>16479</v>
      </c>
      <c r="H4329">
        <v>55.147575099999997</v>
      </c>
      <c r="I4329">
        <v>-128.55392749999999</v>
      </c>
      <c r="J4329" s="1" t="str">
        <f t="shared" si="697"/>
        <v>NGR bulk stream sediment</v>
      </c>
      <c r="K4329" s="1" t="str">
        <f t="shared" si="698"/>
        <v>&lt;177 micron (NGR)</v>
      </c>
      <c r="L4329">
        <v>94</v>
      </c>
      <c r="M4329" t="s">
        <v>48</v>
      </c>
      <c r="N4329">
        <v>1820</v>
      </c>
      <c r="O4329">
        <v>2</v>
      </c>
    </row>
    <row r="4330" spans="1:15" hidden="1" x14ac:dyDescent="0.3">
      <c r="A4330" t="s">
        <v>16480</v>
      </c>
      <c r="B4330" t="s">
        <v>16481</v>
      </c>
      <c r="C4330" s="1" t="str">
        <f t="shared" si="695"/>
        <v>21:0458</v>
      </c>
      <c r="D4330" s="1" t="str">
        <f t="shared" si="696"/>
        <v>21:0150</v>
      </c>
      <c r="E4330" t="s">
        <v>16482</v>
      </c>
      <c r="F4330" t="s">
        <v>16483</v>
      </c>
      <c r="H4330">
        <v>55.170931699999997</v>
      </c>
      <c r="I4330">
        <v>-128.52948860000001</v>
      </c>
      <c r="J4330" s="1" t="str">
        <f t="shared" si="697"/>
        <v>NGR bulk stream sediment</v>
      </c>
      <c r="K4330" s="1" t="str">
        <f t="shared" si="698"/>
        <v>&lt;177 micron (NGR)</v>
      </c>
      <c r="L4330">
        <v>94</v>
      </c>
      <c r="M4330" t="s">
        <v>53</v>
      </c>
      <c r="N4330">
        <v>1821</v>
      </c>
      <c r="O4330">
        <v>2</v>
      </c>
    </row>
    <row r="4331" spans="1:15" hidden="1" x14ac:dyDescent="0.3">
      <c r="A4331" t="s">
        <v>16484</v>
      </c>
      <c r="B4331" t="s">
        <v>16485</v>
      </c>
      <c r="C4331" s="1" t="str">
        <f t="shared" si="695"/>
        <v>21:0458</v>
      </c>
      <c r="D4331" s="1" t="str">
        <f t="shared" si="696"/>
        <v>21:0150</v>
      </c>
      <c r="E4331" t="s">
        <v>16486</v>
      </c>
      <c r="F4331" t="s">
        <v>16487</v>
      </c>
      <c r="H4331">
        <v>55.161176599999997</v>
      </c>
      <c r="I4331">
        <v>-128.565517</v>
      </c>
      <c r="J4331" s="1" t="str">
        <f t="shared" si="697"/>
        <v>NGR bulk stream sediment</v>
      </c>
      <c r="K4331" s="1" t="str">
        <f t="shared" si="698"/>
        <v>&lt;177 micron (NGR)</v>
      </c>
      <c r="L4331">
        <v>94</v>
      </c>
      <c r="M4331" t="s">
        <v>58</v>
      </c>
      <c r="N4331">
        <v>1822</v>
      </c>
      <c r="O4331">
        <v>2</v>
      </c>
    </row>
    <row r="4332" spans="1:15" hidden="1" x14ac:dyDescent="0.3">
      <c r="A4332" t="s">
        <v>16488</v>
      </c>
      <c r="B4332" t="s">
        <v>16489</v>
      </c>
      <c r="C4332" s="1" t="str">
        <f t="shared" si="695"/>
        <v>21:0458</v>
      </c>
      <c r="D4332" s="1" t="str">
        <f t="shared" si="696"/>
        <v>21:0150</v>
      </c>
      <c r="E4332" t="s">
        <v>16464</v>
      </c>
      <c r="F4332" t="s">
        <v>16490</v>
      </c>
      <c r="H4332">
        <v>55.160737699999999</v>
      </c>
      <c r="I4332">
        <v>-128.57647779999999</v>
      </c>
      <c r="J4332" s="1" t="str">
        <f t="shared" si="697"/>
        <v>NGR bulk stream sediment</v>
      </c>
      <c r="K4332" s="1" t="str">
        <f t="shared" si="698"/>
        <v>&lt;177 micron (NGR)</v>
      </c>
      <c r="L4332">
        <v>94</v>
      </c>
      <c r="M4332" t="s">
        <v>733</v>
      </c>
      <c r="N4332">
        <v>1823</v>
      </c>
      <c r="O4332">
        <v>2</v>
      </c>
    </row>
    <row r="4333" spans="1:15" hidden="1" x14ac:dyDescent="0.3">
      <c r="A4333" t="s">
        <v>16491</v>
      </c>
      <c r="B4333" t="s">
        <v>16492</v>
      </c>
      <c r="C4333" s="1" t="str">
        <f t="shared" si="695"/>
        <v>21:0458</v>
      </c>
      <c r="D4333" s="1" t="str">
        <f t="shared" si="696"/>
        <v>21:0150</v>
      </c>
      <c r="E4333" t="s">
        <v>16464</v>
      </c>
      <c r="F4333" t="s">
        <v>16493</v>
      </c>
      <c r="H4333">
        <v>55.160737699999999</v>
      </c>
      <c r="I4333">
        <v>-128.57647779999999</v>
      </c>
      <c r="J4333" s="1" t="str">
        <f t="shared" si="697"/>
        <v>NGR bulk stream sediment</v>
      </c>
      <c r="K4333" s="1" t="str">
        <f t="shared" si="698"/>
        <v>&lt;177 micron (NGR)</v>
      </c>
      <c r="L4333">
        <v>94</v>
      </c>
      <c r="M4333" t="s">
        <v>729</v>
      </c>
      <c r="N4333">
        <v>1824</v>
      </c>
      <c r="O4333">
        <v>2</v>
      </c>
    </row>
    <row r="4334" spans="1:15" hidden="1" x14ac:dyDescent="0.3">
      <c r="A4334" t="s">
        <v>16494</v>
      </c>
      <c r="B4334" t="s">
        <v>16495</v>
      </c>
      <c r="C4334" s="1" t="str">
        <f t="shared" si="695"/>
        <v>21:0458</v>
      </c>
      <c r="D4334" s="1" t="str">
        <f t="shared" si="696"/>
        <v>21:0150</v>
      </c>
      <c r="E4334" t="s">
        <v>16496</v>
      </c>
      <c r="F4334" t="s">
        <v>16497</v>
      </c>
      <c r="H4334">
        <v>55.175309400000003</v>
      </c>
      <c r="I4334">
        <v>-128.58864890000001</v>
      </c>
      <c r="J4334" s="1" t="str">
        <f t="shared" si="697"/>
        <v>NGR bulk stream sediment</v>
      </c>
      <c r="K4334" s="1" t="str">
        <f t="shared" si="698"/>
        <v>&lt;177 micron (NGR)</v>
      </c>
      <c r="L4334">
        <v>94</v>
      </c>
      <c r="M4334" t="s">
        <v>63</v>
      </c>
      <c r="N4334">
        <v>1825</v>
      </c>
      <c r="O4334">
        <v>2</v>
      </c>
    </row>
    <row r="4335" spans="1:15" hidden="1" x14ac:dyDescent="0.3">
      <c r="A4335" t="s">
        <v>16498</v>
      </c>
      <c r="B4335" t="s">
        <v>16499</v>
      </c>
      <c r="C4335" s="1" t="str">
        <f t="shared" si="695"/>
        <v>21:0458</v>
      </c>
      <c r="D4335" s="1" t="str">
        <f t="shared" si="696"/>
        <v>21:0150</v>
      </c>
      <c r="E4335" t="s">
        <v>16500</v>
      </c>
      <c r="F4335" t="s">
        <v>16501</v>
      </c>
      <c r="H4335">
        <v>55.172974000000004</v>
      </c>
      <c r="I4335">
        <v>-128.59713579999999</v>
      </c>
      <c r="J4335" s="1" t="str">
        <f t="shared" si="697"/>
        <v>NGR bulk stream sediment</v>
      </c>
      <c r="K4335" s="1" t="str">
        <f t="shared" si="698"/>
        <v>&lt;177 micron (NGR)</v>
      </c>
      <c r="L4335">
        <v>94</v>
      </c>
      <c r="M4335" t="s">
        <v>68</v>
      </c>
      <c r="N4335">
        <v>1826</v>
      </c>
      <c r="O4335">
        <v>2</v>
      </c>
    </row>
    <row r="4336" spans="1:15" hidden="1" x14ac:dyDescent="0.3">
      <c r="A4336" t="s">
        <v>16502</v>
      </c>
      <c r="B4336" t="s">
        <v>16503</v>
      </c>
      <c r="C4336" s="1" t="str">
        <f t="shared" si="695"/>
        <v>21:0458</v>
      </c>
      <c r="D4336" s="1" t="str">
        <f t="shared" si="696"/>
        <v>21:0150</v>
      </c>
      <c r="E4336" t="s">
        <v>16504</v>
      </c>
      <c r="F4336" t="s">
        <v>16505</v>
      </c>
      <c r="H4336">
        <v>55.177343800000003</v>
      </c>
      <c r="I4336">
        <v>-128.61774009999999</v>
      </c>
      <c r="J4336" s="1" t="str">
        <f t="shared" si="697"/>
        <v>NGR bulk stream sediment</v>
      </c>
      <c r="K4336" s="1" t="str">
        <f t="shared" si="698"/>
        <v>&lt;177 micron (NGR)</v>
      </c>
      <c r="L4336">
        <v>94</v>
      </c>
      <c r="M4336" t="s">
        <v>77</v>
      </c>
      <c r="N4336">
        <v>1827</v>
      </c>
      <c r="O4336">
        <v>2</v>
      </c>
    </row>
    <row r="4337" spans="1:15" hidden="1" x14ac:dyDescent="0.3">
      <c r="A4337" t="s">
        <v>16506</v>
      </c>
      <c r="B4337" t="s">
        <v>16507</v>
      </c>
      <c r="C4337" s="1" t="str">
        <f t="shared" si="695"/>
        <v>21:0458</v>
      </c>
      <c r="D4337" s="1" t="str">
        <f t="shared" si="696"/>
        <v>21:0150</v>
      </c>
      <c r="E4337" t="s">
        <v>16508</v>
      </c>
      <c r="F4337" t="s">
        <v>16509</v>
      </c>
      <c r="H4337">
        <v>55.194188799999999</v>
      </c>
      <c r="I4337">
        <v>-128.63422919999999</v>
      </c>
      <c r="J4337" s="1" t="str">
        <f t="shared" si="697"/>
        <v>NGR bulk stream sediment</v>
      </c>
      <c r="K4337" s="1" t="str">
        <f t="shared" si="698"/>
        <v>&lt;177 micron (NGR)</v>
      </c>
      <c r="L4337">
        <v>94</v>
      </c>
      <c r="M4337" t="s">
        <v>82</v>
      </c>
      <c r="N4337">
        <v>1828</v>
      </c>
      <c r="O4337">
        <v>1</v>
      </c>
    </row>
    <row r="4338" spans="1:15" hidden="1" x14ac:dyDescent="0.3">
      <c r="A4338" t="s">
        <v>16510</v>
      </c>
      <c r="B4338" t="s">
        <v>16511</v>
      </c>
      <c r="C4338" s="1" t="str">
        <f t="shared" si="695"/>
        <v>21:0458</v>
      </c>
      <c r="D4338" s="1" t="str">
        <f t="shared" si="696"/>
        <v>21:0150</v>
      </c>
      <c r="E4338" t="s">
        <v>16512</v>
      </c>
      <c r="F4338" t="s">
        <v>16513</v>
      </c>
      <c r="H4338">
        <v>55.199452299999997</v>
      </c>
      <c r="I4338">
        <v>-128.64896469999999</v>
      </c>
      <c r="J4338" s="1" t="str">
        <f t="shared" si="697"/>
        <v>NGR bulk stream sediment</v>
      </c>
      <c r="K4338" s="1" t="str">
        <f t="shared" si="698"/>
        <v>&lt;177 micron (NGR)</v>
      </c>
      <c r="L4338">
        <v>94</v>
      </c>
      <c r="M4338" t="s">
        <v>87</v>
      </c>
      <c r="N4338">
        <v>1829</v>
      </c>
      <c r="O4338">
        <v>1</v>
      </c>
    </row>
    <row r="4339" spans="1:15" hidden="1" x14ac:dyDescent="0.3">
      <c r="A4339" t="s">
        <v>16514</v>
      </c>
      <c r="B4339" t="s">
        <v>16515</v>
      </c>
      <c r="C4339" s="1" t="str">
        <f t="shared" si="695"/>
        <v>21:0458</v>
      </c>
      <c r="D4339" s="1" t="str">
        <f t="shared" si="696"/>
        <v>21:0150</v>
      </c>
      <c r="E4339" t="s">
        <v>16516</v>
      </c>
      <c r="F4339" t="s">
        <v>16517</v>
      </c>
      <c r="H4339">
        <v>55.2347945</v>
      </c>
      <c r="I4339">
        <v>-128.57141039999999</v>
      </c>
      <c r="J4339" s="1" t="str">
        <f t="shared" si="697"/>
        <v>NGR bulk stream sediment</v>
      </c>
      <c r="K4339" s="1" t="str">
        <f t="shared" si="698"/>
        <v>&lt;177 micron (NGR)</v>
      </c>
      <c r="L4339">
        <v>94</v>
      </c>
      <c r="M4339" t="s">
        <v>92</v>
      </c>
      <c r="N4339">
        <v>1830</v>
      </c>
      <c r="O4339">
        <v>1</v>
      </c>
    </row>
    <row r="4340" spans="1:15" hidden="1" x14ac:dyDescent="0.3">
      <c r="A4340" t="s">
        <v>16518</v>
      </c>
      <c r="B4340" t="s">
        <v>16519</v>
      </c>
      <c r="C4340" s="1" t="str">
        <f t="shared" si="695"/>
        <v>21:0458</v>
      </c>
      <c r="D4340" s="1" t="str">
        <f t="shared" si="696"/>
        <v>21:0150</v>
      </c>
      <c r="E4340" t="s">
        <v>16520</v>
      </c>
      <c r="F4340" t="s">
        <v>16521</v>
      </c>
      <c r="H4340">
        <v>55.237765699999997</v>
      </c>
      <c r="I4340">
        <v>-128.57568699999999</v>
      </c>
      <c r="J4340" s="1" t="str">
        <f t="shared" si="697"/>
        <v>NGR bulk stream sediment</v>
      </c>
      <c r="K4340" s="1" t="str">
        <f t="shared" si="698"/>
        <v>&lt;177 micron (NGR)</v>
      </c>
      <c r="L4340">
        <v>94</v>
      </c>
      <c r="M4340" t="s">
        <v>97</v>
      </c>
      <c r="N4340">
        <v>1831</v>
      </c>
      <c r="O4340">
        <v>2</v>
      </c>
    </row>
    <row r="4341" spans="1:15" hidden="1" x14ac:dyDescent="0.3">
      <c r="A4341" t="s">
        <v>16522</v>
      </c>
      <c r="B4341" t="s">
        <v>16523</v>
      </c>
      <c r="C4341" s="1" t="str">
        <f t="shared" si="695"/>
        <v>21:0458</v>
      </c>
      <c r="D4341" s="1" t="str">
        <f t="shared" si="696"/>
        <v>21:0150</v>
      </c>
      <c r="E4341" t="s">
        <v>16524</v>
      </c>
      <c r="F4341" t="s">
        <v>16525</v>
      </c>
      <c r="H4341">
        <v>55.205671700000003</v>
      </c>
      <c r="I4341">
        <v>-128.5960963</v>
      </c>
      <c r="J4341" s="1" t="str">
        <f t="shared" si="697"/>
        <v>NGR bulk stream sediment</v>
      </c>
      <c r="K4341" s="1" t="str">
        <f t="shared" si="698"/>
        <v>&lt;177 micron (NGR)</v>
      </c>
      <c r="L4341">
        <v>94</v>
      </c>
      <c r="M4341" t="s">
        <v>102</v>
      </c>
      <c r="N4341">
        <v>1832</v>
      </c>
      <c r="O4341">
        <v>2</v>
      </c>
    </row>
    <row r="4342" spans="1:15" hidden="1" x14ac:dyDescent="0.3">
      <c r="A4342" t="s">
        <v>16526</v>
      </c>
      <c r="B4342" t="s">
        <v>16527</v>
      </c>
      <c r="C4342" s="1" t="str">
        <f t="shared" si="695"/>
        <v>21:0458</v>
      </c>
      <c r="D4342" s="1" t="str">
        <f t="shared" si="696"/>
        <v>21:0150</v>
      </c>
      <c r="E4342" t="s">
        <v>16528</v>
      </c>
      <c r="F4342" t="s">
        <v>16529</v>
      </c>
      <c r="H4342">
        <v>55.221767800000002</v>
      </c>
      <c r="I4342">
        <v>-128.5994063</v>
      </c>
      <c r="J4342" s="1" t="str">
        <f t="shared" si="697"/>
        <v>NGR bulk stream sediment</v>
      </c>
      <c r="K4342" s="1" t="str">
        <f t="shared" si="698"/>
        <v>&lt;177 micron (NGR)</v>
      </c>
      <c r="L4342">
        <v>94</v>
      </c>
      <c r="M4342" t="s">
        <v>107</v>
      </c>
      <c r="N4342">
        <v>1833</v>
      </c>
      <c r="O4342">
        <v>1</v>
      </c>
    </row>
    <row r="4343" spans="1:15" hidden="1" x14ac:dyDescent="0.3">
      <c r="A4343" t="s">
        <v>16530</v>
      </c>
      <c r="B4343" t="s">
        <v>16531</v>
      </c>
      <c r="C4343" s="1" t="str">
        <f t="shared" si="695"/>
        <v>21:0458</v>
      </c>
      <c r="D4343" s="1" t="str">
        <f t="shared" si="696"/>
        <v>21:0150</v>
      </c>
      <c r="E4343" t="s">
        <v>16532</v>
      </c>
      <c r="F4343" t="s">
        <v>16533</v>
      </c>
      <c r="H4343">
        <v>55.230333700000003</v>
      </c>
      <c r="I4343">
        <v>-128.60565600000001</v>
      </c>
      <c r="J4343" s="1" t="str">
        <f t="shared" si="697"/>
        <v>NGR bulk stream sediment</v>
      </c>
      <c r="K4343" s="1" t="str">
        <f t="shared" si="698"/>
        <v>&lt;177 micron (NGR)</v>
      </c>
      <c r="L4343">
        <v>94</v>
      </c>
      <c r="M4343" t="s">
        <v>112</v>
      </c>
      <c r="N4343">
        <v>1834</v>
      </c>
      <c r="O4343">
        <v>1</v>
      </c>
    </row>
    <row r="4344" spans="1:15" hidden="1" x14ac:dyDescent="0.3">
      <c r="A4344" t="s">
        <v>16534</v>
      </c>
      <c r="B4344" t="s">
        <v>16535</v>
      </c>
      <c r="C4344" s="1" t="str">
        <f t="shared" si="695"/>
        <v>21:0458</v>
      </c>
      <c r="D4344" s="1" t="str">
        <f t="shared" si="696"/>
        <v>21:0150</v>
      </c>
      <c r="E4344" t="s">
        <v>16536</v>
      </c>
      <c r="F4344" t="s">
        <v>16537</v>
      </c>
      <c r="H4344">
        <v>55.235584699999997</v>
      </c>
      <c r="I4344">
        <v>-128.60662590000001</v>
      </c>
      <c r="J4344" s="1" t="str">
        <f t="shared" si="697"/>
        <v>NGR bulk stream sediment</v>
      </c>
      <c r="K4344" s="1" t="str">
        <f t="shared" si="698"/>
        <v>&lt;177 micron (NGR)</v>
      </c>
      <c r="L4344">
        <v>94</v>
      </c>
      <c r="M4344" t="s">
        <v>800</v>
      </c>
      <c r="N4344">
        <v>1835</v>
      </c>
      <c r="O4344">
        <v>2</v>
      </c>
    </row>
    <row r="4345" spans="1:15" hidden="1" x14ac:dyDescent="0.3">
      <c r="A4345" t="s">
        <v>16538</v>
      </c>
      <c r="B4345" t="s">
        <v>16539</v>
      </c>
      <c r="C4345" s="1" t="str">
        <f t="shared" si="695"/>
        <v>21:0458</v>
      </c>
      <c r="D4345" s="1" t="str">
        <f t="shared" si="696"/>
        <v>21:0150</v>
      </c>
      <c r="E4345" t="s">
        <v>16540</v>
      </c>
      <c r="F4345" t="s">
        <v>16541</v>
      </c>
      <c r="H4345">
        <v>55.327030000000001</v>
      </c>
      <c r="I4345">
        <v>-128.65114650000001</v>
      </c>
      <c r="J4345" s="1" t="str">
        <f t="shared" si="697"/>
        <v>NGR bulk stream sediment</v>
      </c>
      <c r="K4345" s="1" t="str">
        <f t="shared" si="698"/>
        <v>&lt;177 micron (NGR)</v>
      </c>
      <c r="L4345">
        <v>95</v>
      </c>
      <c r="M4345" t="s">
        <v>725</v>
      </c>
      <c r="N4345">
        <v>1836</v>
      </c>
      <c r="O4345">
        <v>2</v>
      </c>
    </row>
    <row r="4346" spans="1:15" hidden="1" x14ac:dyDescent="0.3">
      <c r="A4346" t="s">
        <v>16542</v>
      </c>
      <c r="B4346" t="s">
        <v>16543</v>
      </c>
      <c r="C4346" s="1" t="str">
        <f t="shared" si="695"/>
        <v>21:0458</v>
      </c>
      <c r="D4346" s="1" t="str">
        <f t="shared" si="696"/>
        <v>21:0150</v>
      </c>
      <c r="E4346" t="s">
        <v>16544</v>
      </c>
      <c r="F4346" t="s">
        <v>16545</v>
      </c>
      <c r="H4346">
        <v>55.232234599999998</v>
      </c>
      <c r="I4346">
        <v>-128.6247103</v>
      </c>
      <c r="J4346" s="1" t="str">
        <f t="shared" si="697"/>
        <v>NGR bulk stream sediment</v>
      </c>
      <c r="K4346" s="1" t="str">
        <f t="shared" si="698"/>
        <v>&lt;177 micron (NGR)</v>
      </c>
      <c r="L4346">
        <v>95</v>
      </c>
      <c r="M4346" t="s">
        <v>38</v>
      </c>
      <c r="N4346">
        <v>1837</v>
      </c>
      <c r="O4346">
        <v>1</v>
      </c>
    </row>
    <row r="4347" spans="1:15" hidden="1" x14ac:dyDescent="0.3">
      <c r="A4347" t="s">
        <v>16546</v>
      </c>
      <c r="B4347" t="s">
        <v>16547</v>
      </c>
      <c r="C4347" s="1" t="str">
        <f t="shared" si="695"/>
        <v>21:0458</v>
      </c>
      <c r="D4347" s="1" t="str">
        <f t="shared" si="696"/>
        <v>21:0150</v>
      </c>
      <c r="E4347" t="s">
        <v>16548</v>
      </c>
      <c r="F4347" t="s">
        <v>16549</v>
      </c>
      <c r="H4347">
        <v>55.3252472</v>
      </c>
      <c r="I4347">
        <v>-128.5914463</v>
      </c>
      <c r="J4347" s="1" t="str">
        <f t="shared" si="697"/>
        <v>NGR bulk stream sediment</v>
      </c>
      <c r="K4347" s="1" t="str">
        <f t="shared" si="698"/>
        <v>&lt;177 micron (NGR)</v>
      </c>
      <c r="L4347">
        <v>95</v>
      </c>
      <c r="M4347" t="s">
        <v>43</v>
      </c>
      <c r="N4347">
        <v>1838</v>
      </c>
      <c r="O4347">
        <v>2</v>
      </c>
    </row>
    <row r="4348" spans="1:15" hidden="1" x14ac:dyDescent="0.3">
      <c r="A4348" t="s">
        <v>16550</v>
      </c>
      <c r="B4348" t="s">
        <v>16551</v>
      </c>
      <c r="C4348" s="1" t="str">
        <f t="shared" si="695"/>
        <v>21:0458</v>
      </c>
      <c r="D4348" s="1" t="str">
        <f t="shared" si="696"/>
        <v>21:0150</v>
      </c>
      <c r="E4348" t="s">
        <v>16552</v>
      </c>
      <c r="F4348" t="s">
        <v>16553</v>
      </c>
      <c r="H4348">
        <v>55.323195499999997</v>
      </c>
      <c r="I4348">
        <v>-128.59324810000001</v>
      </c>
      <c r="J4348" s="1" t="str">
        <f t="shared" si="697"/>
        <v>NGR bulk stream sediment</v>
      </c>
      <c r="K4348" s="1" t="str">
        <f t="shared" si="698"/>
        <v>&lt;177 micron (NGR)</v>
      </c>
      <c r="L4348">
        <v>95</v>
      </c>
      <c r="M4348" t="s">
        <v>48</v>
      </c>
      <c r="N4348">
        <v>1839</v>
      </c>
      <c r="O4348">
        <v>2</v>
      </c>
    </row>
    <row r="4349" spans="1:15" hidden="1" x14ac:dyDescent="0.3">
      <c r="A4349" t="s">
        <v>16554</v>
      </c>
      <c r="B4349" t="s">
        <v>16555</v>
      </c>
      <c r="C4349" s="1" t="str">
        <f t="shared" si="695"/>
        <v>21:0458</v>
      </c>
      <c r="D4349" s="1" t="str">
        <f t="shared" si="696"/>
        <v>21:0150</v>
      </c>
      <c r="E4349" t="s">
        <v>16540</v>
      </c>
      <c r="F4349" t="s">
        <v>16556</v>
      </c>
      <c r="H4349">
        <v>55.327030000000001</v>
      </c>
      <c r="I4349">
        <v>-128.65114650000001</v>
      </c>
      <c r="J4349" s="1" t="str">
        <f t="shared" si="697"/>
        <v>NGR bulk stream sediment</v>
      </c>
      <c r="K4349" s="1" t="str">
        <f t="shared" si="698"/>
        <v>&lt;177 micron (NGR)</v>
      </c>
      <c r="L4349">
        <v>95</v>
      </c>
      <c r="M4349" t="s">
        <v>729</v>
      </c>
      <c r="N4349">
        <v>1840</v>
      </c>
      <c r="O4349">
        <v>2</v>
      </c>
    </row>
    <row r="4350" spans="1:15" hidden="1" x14ac:dyDescent="0.3">
      <c r="A4350" t="s">
        <v>16557</v>
      </c>
      <c r="B4350" t="s">
        <v>16558</v>
      </c>
      <c r="C4350" s="1" t="str">
        <f t="shared" si="695"/>
        <v>21:0458</v>
      </c>
      <c r="D4350" s="1" t="str">
        <f t="shared" si="696"/>
        <v>21:0150</v>
      </c>
      <c r="E4350" t="s">
        <v>16540</v>
      </c>
      <c r="F4350" t="s">
        <v>16559</v>
      </c>
      <c r="H4350">
        <v>55.327030000000001</v>
      </c>
      <c r="I4350">
        <v>-128.65114650000001</v>
      </c>
      <c r="J4350" s="1" t="str">
        <f t="shared" si="697"/>
        <v>NGR bulk stream sediment</v>
      </c>
      <c r="K4350" s="1" t="str">
        <f t="shared" si="698"/>
        <v>&lt;177 micron (NGR)</v>
      </c>
      <c r="L4350">
        <v>95</v>
      </c>
      <c r="M4350" t="s">
        <v>733</v>
      </c>
      <c r="N4350">
        <v>1841</v>
      </c>
      <c r="O4350">
        <v>1</v>
      </c>
    </row>
    <row r="4351" spans="1:15" hidden="1" x14ac:dyDescent="0.3">
      <c r="A4351" t="s">
        <v>16560</v>
      </c>
      <c r="B4351" t="s">
        <v>16561</v>
      </c>
      <c r="C4351" s="1" t="str">
        <f t="shared" si="695"/>
        <v>21:0458</v>
      </c>
      <c r="D4351" s="1" t="str">
        <f t="shared" si="696"/>
        <v>21:0150</v>
      </c>
      <c r="E4351" t="s">
        <v>16562</v>
      </c>
      <c r="F4351" t="s">
        <v>16563</v>
      </c>
      <c r="H4351">
        <v>55.158110399999998</v>
      </c>
      <c r="I4351">
        <v>-128.4184095</v>
      </c>
      <c r="J4351" s="1" t="str">
        <f t="shared" si="697"/>
        <v>NGR bulk stream sediment</v>
      </c>
      <c r="K4351" s="1" t="str">
        <f t="shared" si="698"/>
        <v>&lt;177 micron (NGR)</v>
      </c>
      <c r="L4351">
        <v>95</v>
      </c>
      <c r="M4351" t="s">
        <v>53</v>
      </c>
      <c r="N4351">
        <v>1842</v>
      </c>
      <c r="O4351">
        <v>1</v>
      </c>
    </row>
    <row r="4352" spans="1:15" hidden="1" x14ac:dyDescent="0.3">
      <c r="A4352" t="s">
        <v>16564</v>
      </c>
      <c r="B4352" t="s">
        <v>16565</v>
      </c>
      <c r="C4352" s="1" t="str">
        <f t="shared" si="695"/>
        <v>21:0458</v>
      </c>
      <c r="D4352" s="1" t="str">
        <f t="shared" si="696"/>
        <v>21:0150</v>
      </c>
      <c r="E4352" t="s">
        <v>16566</v>
      </c>
      <c r="F4352" t="s">
        <v>16567</v>
      </c>
      <c r="H4352">
        <v>55.168405</v>
      </c>
      <c r="I4352">
        <v>-128.44670629999999</v>
      </c>
      <c r="J4352" s="1" t="str">
        <f t="shared" si="697"/>
        <v>NGR bulk stream sediment</v>
      </c>
      <c r="K4352" s="1" t="str">
        <f t="shared" si="698"/>
        <v>&lt;177 micron (NGR)</v>
      </c>
      <c r="L4352">
        <v>95</v>
      </c>
      <c r="M4352" t="s">
        <v>58</v>
      </c>
      <c r="N4352">
        <v>1843</v>
      </c>
      <c r="O4352">
        <v>2</v>
      </c>
    </row>
    <row r="4353" spans="1:15" hidden="1" x14ac:dyDescent="0.3">
      <c r="A4353" t="s">
        <v>16568</v>
      </c>
      <c r="B4353" t="s">
        <v>16569</v>
      </c>
      <c r="C4353" s="1" t="str">
        <f t="shared" si="695"/>
        <v>21:0458</v>
      </c>
      <c r="D4353" s="1" t="str">
        <f t="shared" si="696"/>
        <v>21:0150</v>
      </c>
      <c r="E4353" t="s">
        <v>16570</v>
      </c>
      <c r="F4353" t="s">
        <v>16571</v>
      </c>
      <c r="H4353">
        <v>55.1677611</v>
      </c>
      <c r="I4353">
        <v>-128.4414405</v>
      </c>
      <c r="J4353" s="1" t="str">
        <f t="shared" si="697"/>
        <v>NGR bulk stream sediment</v>
      </c>
      <c r="K4353" s="1" t="str">
        <f t="shared" si="698"/>
        <v>&lt;177 micron (NGR)</v>
      </c>
      <c r="L4353">
        <v>95</v>
      </c>
      <c r="M4353" t="s">
        <v>63</v>
      </c>
      <c r="N4353">
        <v>1844</v>
      </c>
      <c r="O4353">
        <v>1</v>
      </c>
    </row>
    <row r="4354" spans="1:15" hidden="1" x14ac:dyDescent="0.3">
      <c r="A4354" t="s">
        <v>16572</v>
      </c>
      <c r="B4354" t="s">
        <v>16573</v>
      </c>
      <c r="C4354" s="1" t="str">
        <f t="shared" si="695"/>
        <v>21:0458</v>
      </c>
      <c r="D4354" s="1" t="str">
        <f t="shared" si="696"/>
        <v>21:0150</v>
      </c>
      <c r="E4354" t="s">
        <v>16574</v>
      </c>
      <c r="F4354" t="s">
        <v>16575</v>
      </c>
      <c r="H4354">
        <v>55.180478000000001</v>
      </c>
      <c r="I4354">
        <v>-128.43983370000001</v>
      </c>
      <c r="J4354" s="1" t="str">
        <f t="shared" si="697"/>
        <v>NGR bulk stream sediment</v>
      </c>
      <c r="K4354" s="1" t="str">
        <f t="shared" si="698"/>
        <v>&lt;177 micron (NGR)</v>
      </c>
      <c r="L4354">
        <v>95</v>
      </c>
      <c r="M4354" t="s">
        <v>68</v>
      </c>
      <c r="N4354">
        <v>1845</v>
      </c>
      <c r="O4354">
        <v>2</v>
      </c>
    </row>
    <row r="4355" spans="1:15" hidden="1" x14ac:dyDescent="0.3">
      <c r="A4355" t="s">
        <v>16576</v>
      </c>
      <c r="B4355" t="s">
        <v>16577</v>
      </c>
      <c r="C4355" s="1" t="str">
        <f t="shared" si="695"/>
        <v>21:0458</v>
      </c>
      <c r="D4355" s="1" t="str">
        <f t="shared" si="696"/>
        <v>21:0150</v>
      </c>
      <c r="E4355" t="s">
        <v>16578</v>
      </c>
      <c r="F4355" t="s">
        <v>16579</v>
      </c>
      <c r="H4355">
        <v>55.184727500000001</v>
      </c>
      <c r="I4355">
        <v>-128.44955859999999</v>
      </c>
      <c r="J4355" s="1" t="str">
        <f t="shared" si="697"/>
        <v>NGR bulk stream sediment</v>
      </c>
      <c r="K4355" s="1" t="str">
        <f t="shared" si="698"/>
        <v>&lt;177 micron (NGR)</v>
      </c>
      <c r="L4355">
        <v>95</v>
      </c>
      <c r="M4355" t="s">
        <v>77</v>
      </c>
      <c r="N4355">
        <v>1846</v>
      </c>
      <c r="O4355">
        <v>2</v>
      </c>
    </row>
    <row r="4356" spans="1:15" hidden="1" x14ac:dyDescent="0.3">
      <c r="A4356" t="s">
        <v>16580</v>
      </c>
      <c r="B4356" t="s">
        <v>16581</v>
      </c>
      <c r="C4356" s="1" t="str">
        <f t="shared" si="695"/>
        <v>21:0458</v>
      </c>
      <c r="D4356" s="1" t="str">
        <f>HYPERLINK("https://geochem.nrcan.gc.ca/cdogs/content/svy/svy_e.htm", "")</f>
        <v/>
      </c>
      <c r="G4356" s="1" t="str">
        <f>HYPERLINK("https://geochem.nrcan.gc.ca/cdogs/content/cr_/cr_00120_e.htm", "120")</f>
        <v>120</v>
      </c>
      <c r="J4356" t="s">
        <v>31</v>
      </c>
      <c r="K4356" t="s">
        <v>32</v>
      </c>
      <c r="L4356">
        <v>95</v>
      </c>
      <c r="M4356" t="s">
        <v>33</v>
      </c>
      <c r="N4356">
        <v>1847</v>
      </c>
      <c r="O4356">
        <v>2</v>
      </c>
    </row>
    <row r="4357" spans="1:15" hidden="1" x14ac:dyDescent="0.3">
      <c r="A4357" t="s">
        <v>16582</v>
      </c>
      <c r="B4357" t="s">
        <v>16583</v>
      </c>
      <c r="C4357" s="1" t="str">
        <f t="shared" si="695"/>
        <v>21:0458</v>
      </c>
      <c r="D4357" s="1" t="str">
        <f t="shared" ref="D4357:D4374" si="699">HYPERLINK("https://geochem.nrcan.gc.ca/cdogs/content/svy/svy210150_e.htm", "21:0150")</f>
        <v>21:0150</v>
      </c>
      <c r="E4357" t="s">
        <v>16584</v>
      </c>
      <c r="F4357" t="s">
        <v>16585</v>
      </c>
      <c r="H4357">
        <v>55.197367399999997</v>
      </c>
      <c r="I4357">
        <v>-128.46093149999999</v>
      </c>
      <c r="J4357" s="1" t="str">
        <f t="shared" ref="J4357:J4374" si="700">HYPERLINK("https://geochem.nrcan.gc.ca/cdogs/content/kwd/kwd020030_e.htm", "NGR bulk stream sediment")</f>
        <v>NGR bulk stream sediment</v>
      </c>
      <c r="K4357" s="1" t="str">
        <f t="shared" ref="K4357:K4374" si="701">HYPERLINK("https://geochem.nrcan.gc.ca/cdogs/content/kwd/kwd080006_e.htm", "&lt;177 micron (NGR)")</f>
        <v>&lt;177 micron (NGR)</v>
      </c>
      <c r="L4357">
        <v>95</v>
      </c>
      <c r="M4357" t="s">
        <v>82</v>
      </c>
      <c r="N4357">
        <v>1848</v>
      </c>
      <c r="O4357">
        <v>1</v>
      </c>
    </row>
    <row r="4358" spans="1:15" hidden="1" x14ac:dyDescent="0.3">
      <c r="A4358" t="s">
        <v>16586</v>
      </c>
      <c r="B4358" t="s">
        <v>16587</v>
      </c>
      <c r="C4358" s="1" t="str">
        <f t="shared" si="695"/>
        <v>21:0458</v>
      </c>
      <c r="D4358" s="1" t="str">
        <f t="shared" si="699"/>
        <v>21:0150</v>
      </c>
      <c r="E4358" t="s">
        <v>16588</v>
      </c>
      <c r="F4358" t="s">
        <v>16589</v>
      </c>
      <c r="H4358">
        <v>55.220387700000003</v>
      </c>
      <c r="I4358">
        <v>-128.40786639999999</v>
      </c>
      <c r="J4358" s="1" t="str">
        <f t="shared" si="700"/>
        <v>NGR bulk stream sediment</v>
      </c>
      <c r="K4358" s="1" t="str">
        <f t="shared" si="701"/>
        <v>&lt;177 micron (NGR)</v>
      </c>
      <c r="L4358">
        <v>95</v>
      </c>
      <c r="M4358" t="s">
        <v>87</v>
      </c>
      <c r="N4358">
        <v>1849</v>
      </c>
      <c r="O4358">
        <v>1</v>
      </c>
    </row>
    <row r="4359" spans="1:15" hidden="1" x14ac:dyDescent="0.3">
      <c r="A4359" t="s">
        <v>16590</v>
      </c>
      <c r="B4359" t="s">
        <v>16591</v>
      </c>
      <c r="C4359" s="1" t="str">
        <f t="shared" si="695"/>
        <v>21:0458</v>
      </c>
      <c r="D4359" s="1" t="str">
        <f t="shared" si="699"/>
        <v>21:0150</v>
      </c>
      <c r="E4359" t="s">
        <v>16592</v>
      </c>
      <c r="F4359" t="s">
        <v>16593</v>
      </c>
      <c r="H4359">
        <v>55.217069899999998</v>
      </c>
      <c r="I4359">
        <v>-128.4056051</v>
      </c>
      <c r="J4359" s="1" t="str">
        <f t="shared" si="700"/>
        <v>NGR bulk stream sediment</v>
      </c>
      <c r="K4359" s="1" t="str">
        <f t="shared" si="701"/>
        <v>&lt;177 micron (NGR)</v>
      </c>
      <c r="L4359">
        <v>95</v>
      </c>
      <c r="M4359" t="s">
        <v>92</v>
      </c>
      <c r="N4359">
        <v>1850</v>
      </c>
      <c r="O4359">
        <v>1</v>
      </c>
    </row>
    <row r="4360" spans="1:15" hidden="1" x14ac:dyDescent="0.3">
      <c r="A4360" t="s">
        <v>16594</v>
      </c>
      <c r="B4360" t="s">
        <v>16595</v>
      </c>
      <c r="C4360" s="1" t="str">
        <f t="shared" si="695"/>
        <v>21:0458</v>
      </c>
      <c r="D4360" s="1" t="str">
        <f t="shared" si="699"/>
        <v>21:0150</v>
      </c>
      <c r="E4360" t="s">
        <v>16596</v>
      </c>
      <c r="F4360" t="s">
        <v>16597</v>
      </c>
      <c r="H4360">
        <v>55.2143528</v>
      </c>
      <c r="I4360">
        <v>-128.45322089999999</v>
      </c>
      <c r="J4360" s="1" t="str">
        <f t="shared" si="700"/>
        <v>NGR bulk stream sediment</v>
      </c>
      <c r="K4360" s="1" t="str">
        <f t="shared" si="701"/>
        <v>&lt;177 micron (NGR)</v>
      </c>
      <c r="L4360">
        <v>95</v>
      </c>
      <c r="M4360" t="s">
        <v>97</v>
      </c>
      <c r="N4360">
        <v>1851</v>
      </c>
      <c r="O4360">
        <v>1</v>
      </c>
    </row>
    <row r="4361" spans="1:15" hidden="1" x14ac:dyDescent="0.3">
      <c r="A4361" t="s">
        <v>16598</v>
      </c>
      <c r="B4361" t="s">
        <v>16599</v>
      </c>
      <c r="C4361" s="1" t="str">
        <f t="shared" si="695"/>
        <v>21:0458</v>
      </c>
      <c r="D4361" s="1" t="str">
        <f t="shared" si="699"/>
        <v>21:0150</v>
      </c>
      <c r="E4361" t="s">
        <v>16600</v>
      </c>
      <c r="F4361" t="s">
        <v>16601</v>
      </c>
      <c r="H4361">
        <v>55.2170725</v>
      </c>
      <c r="I4361">
        <v>-128.44849959999999</v>
      </c>
      <c r="J4361" s="1" t="str">
        <f t="shared" si="700"/>
        <v>NGR bulk stream sediment</v>
      </c>
      <c r="K4361" s="1" t="str">
        <f t="shared" si="701"/>
        <v>&lt;177 micron (NGR)</v>
      </c>
      <c r="L4361">
        <v>95</v>
      </c>
      <c r="M4361" t="s">
        <v>102</v>
      </c>
      <c r="N4361">
        <v>1852</v>
      </c>
      <c r="O4361">
        <v>1</v>
      </c>
    </row>
    <row r="4362" spans="1:15" hidden="1" x14ac:dyDescent="0.3">
      <c r="A4362" t="s">
        <v>16602</v>
      </c>
      <c r="B4362" t="s">
        <v>16603</v>
      </c>
      <c r="C4362" s="1" t="str">
        <f t="shared" si="695"/>
        <v>21:0458</v>
      </c>
      <c r="D4362" s="1" t="str">
        <f t="shared" si="699"/>
        <v>21:0150</v>
      </c>
      <c r="E4362" t="s">
        <v>16604</v>
      </c>
      <c r="F4362" t="s">
        <v>16605</v>
      </c>
      <c r="H4362">
        <v>55.230583899999999</v>
      </c>
      <c r="I4362">
        <v>-128.46395770000001</v>
      </c>
      <c r="J4362" s="1" t="str">
        <f t="shared" si="700"/>
        <v>NGR bulk stream sediment</v>
      </c>
      <c r="K4362" s="1" t="str">
        <f t="shared" si="701"/>
        <v>&lt;177 micron (NGR)</v>
      </c>
      <c r="L4362">
        <v>95</v>
      </c>
      <c r="M4362" t="s">
        <v>107</v>
      </c>
      <c r="N4362">
        <v>1853</v>
      </c>
      <c r="O4362">
        <v>1</v>
      </c>
    </row>
    <row r="4363" spans="1:15" hidden="1" x14ac:dyDescent="0.3">
      <c r="A4363" t="s">
        <v>16606</v>
      </c>
      <c r="B4363" t="s">
        <v>16607</v>
      </c>
      <c r="C4363" s="1" t="str">
        <f t="shared" si="695"/>
        <v>21:0458</v>
      </c>
      <c r="D4363" s="1" t="str">
        <f t="shared" si="699"/>
        <v>21:0150</v>
      </c>
      <c r="E4363" t="s">
        <v>16608</v>
      </c>
      <c r="F4363" t="s">
        <v>16609</v>
      </c>
      <c r="H4363">
        <v>55.233310099999997</v>
      </c>
      <c r="I4363">
        <v>-128.4857939</v>
      </c>
      <c r="J4363" s="1" t="str">
        <f t="shared" si="700"/>
        <v>NGR bulk stream sediment</v>
      </c>
      <c r="K4363" s="1" t="str">
        <f t="shared" si="701"/>
        <v>&lt;177 micron (NGR)</v>
      </c>
      <c r="L4363">
        <v>95</v>
      </c>
      <c r="M4363" t="s">
        <v>112</v>
      </c>
      <c r="N4363">
        <v>1854</v>
      </c>
      <c r="O4363">
        <v>2</v>
      </c>
    </row>
    <row r="4364" spans="1:15" hidden="1" x14ac:dyDescent="0.3">
      <c r="A4364" t="s">
        <v>16610</v>
      </c>
      <c r="B4364" t="s">
        <v>16611</v>
      </c>
      <c r="C4364" s="1" t="str">
        <f t="shared" si="695"/>
        <v>21:0458</v>
      </c>
      <c r="D4364" s="1" t="str">
        <f t="shared" si="699"/>
        <v>21:0150</v>
      </c>
      <c r="E4364" t="s">
        <v>16612</v>
      </c>
      <c r="F4364" t="s">
        <v>16613</v>
      </c>
      <c r="H4364">
        <v>55.216478799999997</v>
      </c>
      <c r="I4364">
        <v>-128.51224339999999</v>
      </c>
      <c r="J4364" s="1" t="str">
        <f t="shared" si="700"/>
        <v>NGR bulk stream sediment</v>
      </c>
      <c r="K4364" s="1" t="str">
        <f t="shared" si="701"/>
        <v>&lt;177 micron (NGR)</v>
      </c>
      <c r="L4364">
        <v>95</v>
      </c>
      <c r="M4364" t="s">
        <v>800</v>
      </c>
      <c r="N4364">
        <v>1855</v>
      </c>
      <c r="O4364">
        <v>2</v>
      </c>
    </row>
    <row r="4365" spans="1:15" hidden="1" x14ac:dyDescent="0.3">
      <c r="A4365" t="s">
        <v>16614</v>
      </c>
      <c r="B4365" t="s">
        <v>16615</v>
      </c>
      <c r="C4365" s="1" t="str">
        <f t="shared" si="695"/>
        <v>21:0458</v>
      </c>
      <c r="D4365" s="1" t="str">
        <f t="shared" si="699"/>
        <v>21:0150</v>
      </c>
      <c r="E4365" t="s">
        <v>16616</v>
      </c>
      <c r="F4365" t="s">
        <v>16617</v>
      </c>
      <c r="H4365">
        <v>55.252985799999998</v>
      </c>
      <c r="I4365">
        <v>-128.50471780000001</v>
      </c>
      <c r="J4365" s="1" t="str">
        <f t="shared" si="700"/>
        <v>NGR bulk stream sediment</v>
      </c>
      <c r="K4365" s="1" t="str">
        <f t="shared" si="701"/>
        <v>&lt;177 micron (NGR)</v>
      </c>
      <c r="L4365">
        <v>96</v>
      </c>
      <c r="M4365" t="s">
        <v>19</v>
      </c>
      <c r="N4365">
        <v>1856</v>
      </c>
      <c r="O4365">
        <v>3</v>
      </c>
    </row>
    <row r="4366" spans="1:15" hidden="1" x14ac:dyDescent="0.3">
      <c r="A4366" t="s">
        <v>16618</v>
      </c>
      <c r="B4366" t="s">
        <v>16619</v>
      </c>
      <c r="C4366" s="1" t="str">
        <f t="shared" ref="C4366:C4429" si="702">HYPERLINK("https://geochem.nrcan.gc.ca/cdogs/content/bdl/bdl210458_e.htm", "21:0458")</f>
        <v>21:0458</v>
      </c>
      <c r="D4366" s="1" t="str">
        <f t="shared" si="699"/>
        <v>21:0150</v>
      </c>
      <c r="E4366" t="s">
        <v>16620</v>
      </c>
      <c r="F4366" t="s">
        <v>16621</v>
      </c>
      <c r="H4366">
        <v>55.236724700000003</v>
      </c>
      <c r="I4366">
        <v>-128.5055328</v>
      </c>
      <c r="J4366" s="1" t="str">
        <f t="shared" si="700"/>
        <v>NGR bulk stream sediment</v>
      </c>
      <c r="K4366" s="1" t="str">
        <f t="shared" si="701"/>
        <v>&lt;177 micron (NGR)</v>
      </c>
      <c r="L4366">
        <v>96</v>
      </c>
      <c r="M4366" t="s">
        <v>38</v>
      </c>
      <c r="N4366">
        <v>1857</v>
      </c>
      <c r="O4366">
        <v>1</v>
      </c>
    </row>
    <row r="4367" spans="1:15" hidden="1" x14ac:dyDescent="0.3">
      <c r="A4367" t="s">
        <v>16622</v>
      </c>
      <c r="B4367" t="s">
        <v>16623</v>
      </c>
      <c r="C4367" s="1" t="str">
        <f t="shared" si="702"/>
        <v>21:0458</v>
      </c>
      <c r="D4367" s="1" t="str">
        <f t="shared" si="699"/>
        <v>21:0150</v>
      </c>
      <c r="E4367" t="s">
        <v>16624</v>
      </c>
      <c r="F4367" t="s">
        <v>16625</v>
      </c>
      <c r="H4367">
        <v>55.2613743</v>
      </c>
      <c r="I4367">
        <v>-128.3973129</v>
      </c>
      <c r="J4367" s="1" t="str">
        <f t="shared" si="700"/>
        <v>NGR bulk stream sediment</v>
      </c>
      <c r="K4367" s="1" t="str">
        <f t="shared" si="701"/>
        <v>&lt;177 micron (NGR)</v>
      </c>
      <c r="L4367">
        <v>96</v>
      </c>
      <c r="M4367" t="s">
        <v>43</v>
      </c>
      <c r="N4367">
        <v>1858</v>
      </c>
      <c r="O4367">
        <v>1</v>
      </c>
    </row>
    <row r="4368" spans="1:15" hidden="1" x14ac:dyDescent="0.3">
      <c r="A4368" t="s">
        <v>16626</v>
      </c>
      <c r="B4368" t="s">
        <v>16627</v>
      </c>
      <c r="C4368" s="1" t="str">
        <f t="shared" si="702"/>
        <v>21:0458</v>
      </c>
      <c r="D4368" s="1" t="str">
        <f t="shared" si="699"/>
        <v>21:0150</v>
      </c>
      <c r="E4368" t="s">
        <v>16628</v>
      </c>
      <c r="F4368" t="s">
        <v>16629</v>
      </c>
      <c r="H4368">
        <v>55.265739000000004</v>
      </c>
      <c r="I4368">
        <v>-128.42683289999999</v>
      </c>
      <c r="J4368" s="1" t="str">
        <f t="shared" si="700"/>
        <v>NGR bulk stream sediment</v>
      </c>
      <c r="K4368" s="1" t="str">
        <f t="shared" si="701"/>
        <v>&lt;177 micron (NGR)</v>
      </c>
      <c r="L4368">
        <v>96</v>
      </c>
      <c r="M4368" t="s">
        <v>48</v>
      </c>
      <c r="N4368">
        <v>1859</v>
      </c>
      <c r="O4368">
        <v>2</v>
      </c>
    </row>
    <row r="4369" spans="1:15" hidden="1" x14ac:dyDescent="0.3">
      <c r="A4369" t="s">
        <v>16630</v>
      </c>
      <c r="B4369" t="s">
        <v>16631</v>
      </c>
      <c r="C4369" s="1" t="str">
        <f t="shared" si="702"/>
        <v>21:0458</v>
      </c>
      <c r="D4369" s="1" t="str">
        <f t="shared" si="699"/>
        <v>21:0150</v>
      </c>
      <c r="E4369" t="s">
        <v>16632</v>
      </c>
      <c r="F4369" t="s">
        <v>16633</v>
      </c>
      <c r="H4369">
        <v>55.262473499999999</v>
      </c>
      <c r="I4369">
        <v>-128.4221589</v>
      </c>
      <c r="J4369" s="1" t="str">
        <f t="shared" si="700"/>
        <v>NGR bulk stream sediment</v>
      </c>
      <c r="K4369" s="1" t="str">
        <f t="shared" si="701"/>
        <v>&lt;177 micron (NGR)</v>
      </c>
      <c r="L4369">
        <v>96</v>
      </c>
      <c r="M4369" t="s">
        <v>53</v>
      </c>
      <c r="N4369">
        <v>1860</v>
      </c>
      <c r="O4369">
        <v>1</v>
      </c>
    </row>
    <row r="4370" spans="1:15" hidden="1" x14ac:dyDescent="0.3">
      <c r="A4370" t="s">
        <v>16634</v>
      </c>
      <c r="B4370" t="s">
        <v>16635</v>
      </c>
      <c r="C4370" s="1" t="str">
        <f t="shared" si="702"/>
        <v>21:0458</v>
      </c>
      <c r="D4370" s="1" t="str">
        <f t="shared" si="699"/>
        <v>21:0150</v>
      </c>
      <c r="E4370" t="s">
        <v>16636</v>
      </c>
      <c r="F4370" t="s">
        <v>16637</v>
      </c>
      <c r="H4370">
        <v>55.256331199999998</v>
      </c>
      <c r="I4370">
        <v>-128.45037970000001</v>
      </c>
      <c r="J4370" s="1" t="str">
        <f t="shared" si="700"/>
        <v>NGR bulk stream sediment</v>
      </c>
      <c r="K4370" s="1" t="str">
        <f t="shared" si="701"/>
        <v>&lt;177 micron (NGR)</v>
      </c>
      <c r="L4370">
        <v>96</v>
      </c>
      <c r="M4370" t="s">
        <v>24</v>
      </c>
      <c r="N4370">
        <v>1861</v>
      </c>
      <c r="O4370">
        <v>1</v>
      </c>
    </row>
    <row r="4371" spans="1:15" hidden="1" x14ac:dyDescent="0.3">
      <c r="A4371" t="s">
        <v>16638</v>
      </c>
      <c r="B4371" t="s">
        <v>16639</v>
      </c>
      <c r="C4371" s="1" t="str">
        <f t="shared" si="702"/>
        <v>21:0458</v>
      </c>
      <c r="D4371" s="1" t="str">
        <f t="shared" si="699"/>
        <v>21:0150</v>
      </c>
      <c r="E4371" t="s">
        <v>16636</v>
      </c>
      <c r="F4371" t="s">
        <v>16640</v>
      </c>
      <c r="H4371">
        <v>55.256331199999998</v>
      </c>
      <c r="I4371">
        <v>-128.45037970000001</v>
      </c>
      <c r="J4371" s="1" t="str">
        <f t="shared" si="700"/>
        <v>NGR bulk stream sediment</v>
      </c>
      <c r="K4371" s="1" t="str">
        <f t="shared" si="701"/>
        <v>&lt;177 micron (NGR)</v>
      </c>
      <c r="L4371">
        <v>96</v>
      </c>
      <c r="M4371" t="s">
        <v>28</v>
      </c>
      <c r="N4371">
        <v>1862</v>
      </c>
      <c r="O4371">
        <v>1</v>
      </c>
    </row>
    <row r="4372" spans="1:15" hidden="1" x14ac:dyDescent="0.3">
      <c r="A4372" t="s">
        <v>16641</v>
      </c>
      <c r="B4372" t="s">
        <v>16642</v>
      </c>
      <c r="C4372" s="1" t="str">
        <f t="shared" si="702"/>
        <v>21:0458</v>
      </c>
      <c r="D4372" s="1" t="str">
        <f t="shared" si="699"/>
        <v>21:0150</v>
      </c>
      <c r="E4372" t="s">
        <v>16643</v>
      </c>
      <c r="F4372" t="s">
        <v>16644</v>
      </c>
      <c r="H4372">
        <v>55.267667600000003</v>
      </c>
      <c r="I4372">
        <v>-128.46596170000001</v>
      </c>
      <c r="J4372" s="1" t="str">
        <f t="shared" si="700"/>
        <v>NGR bulk stream sediment</v>
      </c>
      <c r="K4372" s="1" t="str">
        <f t="shared" si="701"/>
        <v>&lt;177 micron (NGR)</v>
      </c>
      <c r="L4372">
        <v>96</v>
      </c>
      <c r="M4372" t="s">
        <v>58</v>
      </c>
      <c r="N4372">
        <v>1863</v>
      </c>
      <c r="O4372">
        <v>1</v>
      </c>
    </row>
    <row r="4373" spans="1:15" hidden="1" x14ac:dyDescent="0.3">
      <c r="A4373" t="s">
        <v>16645</v>
      </c>
      <c r="B4373" t="s">
        <v>16646</v>
      </c>
      <c r="C4373" s="1" t="str">
        <f t="shared" si="702"/>
        <v>21:0458</v>
      </c>
      <c r="D4373" s="1" t="str">
        <f t="shared" si="699"/>
        <v>21:0150</v>
      </c>
      <c r="E4373" t="s">
        <v>16616</v>
      </c>
      <c r="F4373" t="s">
        <v>16647</v>
      </c>
      <c r="H4373">
        <v>55.252985799999998</v>
      </c>
      <c r="I4373">
        <v>-128.50471780000001</v>
      </c>
      <c r="J4373" s="1" t="str">
        <f t="shared" si="700"/>
        <v>NGR bulk stream sediment</v>
      </c>
      <c r="K4373" s="1" t="str">
        <f t="shared" si="701"/>
        <v>&lt;177 micron (NGR)</v>
      </c>
      <c r="L4373">
        <v>96</v>
      </c>
      <c r="M4373" t="s">
        <v>72</v>
      </c>
      <c r="N4373">
        <v>1864</v>
      </c>
      <c r="O4373">
        <v>2</v>
      </c>
    </row>
    <row r="4374" spans="1:15" hidden="1" x14ac:dyDescent="0.3">
      <c r="A4374" t="s">
        <v>16648</v>
      </c>
      <c r="B4374" t="s">
        <v>16649</v>
      </c>
      <c r="C4374" s="1" t="str">
        <f t="shared" si="702"/>
        <v>21:0458</v>
      </c>
      <c r="D4374" s="1" t="str">
        <f t="shared" si="699"/>
        <v>21:0150</v>
      </c>
      <c r="E4374" t="s">
        <v>16650</v>
      </c>
      <c r="F4374" t="s">
        <v>16651</v>
      </c>
      <c r="H4374">
        <v>55.248685899999998</v>
      </c>
      <c r="I4374">
        <v>-128.49685880000001</v>
      </c>
      <c r="J4374" s="1" t="str">
        <f t="shared" si="700"/>
        <v>NGR bulk stream sediment</v>
      </c>
      <c r="K4374" s="1" t="str">
        <f t="shared" si="701"/>
        <v>&lt;177 micron (NGR)</v>
      </c>
      <c r="L4374">
        <v>96</v>
      </c>
      <c r="M4374" t="s">
        <v>63</v>
      </c>
      <c r="N4374">
        <v>1865</v>
      </c>
      <c r="O4374">
        <v>2</v>
      </c>
    </row>
    <row r="4375" spans="1:15" hidden="1" x14ac:dyDescent="0.3">
      <c r="A4375" t="s">
        <v>16652</v>
      </c>
      <c r="B4375" t="s">
        <v>16653</v>
      </c>
      <c r="C4375" s="1" t="str">
        <f t="shared" si="702"/>
        <v>21:0458</v>
      </c>
      <c r="D4375" s="1" t="str">
        <f>HYPERLINK("https://geochem.nrcan.gc.ca/cdogs/content/svy/svy_e.htm", "")</f>
        <v/>
      </c>
      <c r="G4375" s="1" t="str">
        <f>HYPERLINK("https://geochem.nrcan.gc.ca/cdogs/content/cr_/cr_00119_e.htm", "119")</f>
        <v>119</v>
      </c>
      <c r="J4375" t="s">
        <v>31</v>
      </c>
      <c r="K4375" t="s">
        <v>32</v>
      </c>
      <c r="L4375">
        <v>96</v>
      </c>
      <c r="M4375" t="s">
        <v>33</v>
      </c>
      <c r="N4375">
        <v>1866</v>
      </c>
      <c r="O4375">
        <v>2</v>
      </c>
    </row>
    <row r="4376" spans="1:15" hidden="1" x14ac:dyDescent="0.3">
      <c r="A4376" t="s">
        <v>16654</v>
      </c>
      <c r="B4376" t="s">
        <v>16655</v>
      </c>
      <c r="C4376" s="1" t="str">
        <f t="shared" si="702"/>
        <v>21:0458</v>
      </c>
      <c r="D4376" s="1" t="str">
        <f t="shared" ref="D4376:D4396" si="703">HYPERLINK("https://geochem.nrcan.gc.ca/cdogs/content/svy/svy210150_e.htm", "21:0150")</f>
        <v>21:0150</v>
      </c>
      <c r="E4376" t="s">
        <v>16656</v>
      </c>
      <c r="F4376" t="s">
        <v>16657</v>
      </c>
      <c r="H4376">
        <v>55.244567099999998</v>
      </c>
      <c r="I4376">
        <v>-128.5186472</v>
      </c>
      <c r="J4376" s="1" t="str">
        <f t="shared" ref="J4376:J4396" si="704">HYPERLINK("https://geochem.nrcan.gc.ca/cdogs/content/kwd/kwd020030_e.htm", "NGR bulk stream sediment")</f>
        <v>NGR bulk stream sediment</v>
      </c>
      <c r="K4376" s="1" t="str">
        <f t="shared" ref="K4376:K4396" si="705">HYPERLINK("https://geochem.nrcan.gc.ca/cdogs/content/kwd/kwd080006_e.htm", "&lt;177 micron (NGR)")</f>
        <v>&lt;177 micron (NGR)</v>
      </c>
      <c r="L4376">
        <v>96</v>
      </c>
      <c r="M4376" t="s">
        <v>68</v>
      </c>
      <c r="N4376">
        <v>1867</v>
      </c>
      <c r="O4376">
        <v>2</v>
      </c>
    </row>
    <row r="4377" spans="1:15" hidden="1" x14ac:dyDescent="0.3">
      <c r="A4377" t="s">
        <v>16658</v>
      </c>
      <c r="B4377" t="s">
        <v>16659</v>
      </c>
      <c r="C4377" s="1" t="str">
        <f t="shared" si="702"/>
        <v>21:0458</v>
      </c>
      <c r="D4377" s="1" t="str">
        <f t="shared" si="703"/>
        <v>21:0150</v>
      </c>
      <c r="E4377" t="s">
        <v>16660</v>
      </c>
      <c r="F4377" t="s">
        <v>16661</v>
      </c>
      <c r="H4377">
        <v>55.210991900000003</v>
      </c>
      <c r="I4377">
        <v>-128.53671639999999</v>
      </c>
      <c r="J4377" s="1" t="str">
        <f t="shared" si="704"/>
        <v>NGR bulk stream sediment</v>
      </c>
      <c r="K4377" s="1" t="str">
        <f t="shared" si="705"/>
        <v>&lt;177 micron (NGR)</v>
      </c>
      <c r="L4377">
        <v>96</v>
      </c>
      <c r="M4377" t="s">
        <v>77</v>
      </c>
      <c r="N4377">
        <v>1868</v>
      </c>
      <c r="O4377">
        <v>2</v>
      </c>
    </row>
    <row r="4378" spans="1:15" hidden="1" x14ac:dyDescent="0.3">
      <c r="A4378" t="s">
        <v>16662</v>
      </c>
      <c r="B4378" t="s">
        <v>16663</v>
      </c>
      <c r="C4378" s="1" t="str">
        <f t="shared" si="702"/>
        <v>21:0458</v>
      </c>
      <c r="D4378" s="1" t="str">
        <f t="shared" si="703"/>
        <v>21:0150</v>
      </c>
      <c r="E4378" t="s">
        <v>16664</v>
      </c>
      <c r="F4378" t="s">
        <v>16665</v>
      </c>
      <c r="H4378">
        <v>55.2099799</v>
      </c>
      <c r="I4378">
        <v>-128.5425113</v>
      </c>
      <c r="J4378" s="1" t="str">
        <f t="shared" si="704"/>
        <v>NGR bulk stream sediment</v>
      </c>
      <c r="K4378" s="1" t="str">
        <f t="shared" si="705"/>
        <v>&lt;177 micron (NGR)</v>
      </c>
      <c r="L4378">
        <v>96</v>
      </c>
      <c r="M4378" t="s">
        <v>82</v>
      </c>
      <c r="N4378">
        <v>1869</v>
      </c>
      <c r="O4378">
        <v>1</v>
      </c>
    </row>
    <row r="4379" spans="1:15" hidden="1" x14ac:dyDescent="0.3">
      <c r="A4379" t="s">
        <v>16666</v>
      </c>
      <c r="B4379" t="s">
        <v>16667</v>
      </c>
      <c r="C4379" s="1" t="str">
        <f t="shared" si="702"/>
        <v>21:0458</v>
      </c>
      <c r="D4379" s="1" t="str">
        <f t="shared" si="703"/>
        <v>21:0150</v>
      </c>
      <c r="E4379" t="s">
        <v>16668</v>
      </c>
      <c r="F4379" t="s">
        <v>16669</v>
      </c>
      <c r="H4379">
        <v>55.236147199999998</v>
      </c>
      <c r="I4379">
        <v>-128.53038530000001</v>
      </c>
      <c r="J4379" s="1" t="str">
        <f t="shared" si="704"/>
        <v>NGR bulk stream sediment</v>
      </c>
      <c r="K4379" s="1" t="str">
        <f t="shared" si="705"/>
        <v>&lt;177 micron (NGR)</v>
      </c>
      <c r="L4379">
        <v>96</v>
      </c>
      <c r="M4379" t="s">
        <v>87</v>
      </c>
      <c r="N4379">
        <v>1870</v>
      </c>
      <c r="O4379">
        <v>2</v>
      </c>
    </row>
    <row r="4380" spans="1:15" hidden="1" x14ac:dyDescent="0.3">
      <c r="A4380" t="s">
        <v>16670</v>
      </c>
      <c r="B4380" t="s">
        <v>16671</v>
      </c>
      <c r="C4380" s="1" t="str">
        <f t="shared" si="702"/>
        <v>21:0458</v>
      </c>
      <c r="D4380" s="1" t="str">
        <f t="shared" si="703"/>
        <v>21:0150</v>
      </c>
      <c r="E4380" t="s">
        <v>16672</v>
      </c>
      <c r="F4380" t="s">
        <v>16673</v>
      </c>
      <c r="H4380">
        <v>55.2557598</v>
      </c>
      <c r="I4380">
        <v>-128.7531242</v>
      </c>
      <c r="J4380" s="1" t="str">
        <f t="shared" si="704"/>
        <v>NGR bulk stream sediment</v>
      </c>
      <c r="K4380" s="1" t="str">
        <f t="shared" si="705"/>
        <v>&lt;177 micron (NGR)</v>
      </c>
      <c r="L4380">
        <v>96</v>
      </c>
      <c r="M4380" t="s">
        <v>92</v>
      </c>
      <c r="N4380">
        <v>1871</v>
      </c>
      <c r="O4380">
        <v>1</v>
      </c>
    </row>
    <row r="4381" spans="1:15" hidden="1" x14ac:dyDescent="0.3">
      <c r="A4381" t="s">
        <v>16674</v>
      </c>
      <c r="B4381" t="s">
        <v>16675</v>
      </c>
      <c r="C4381" s="1" t="str">
        <f t="shared" si="702"/>
        <v>21:0458</v>
      </c>
      <c r="D4381" s="1" t="str">
        <f t="shared" si="703"/>
        <v>21:0150</v>
      </c>
      <c r="E4381" t="s">
        <v>16676</v>
      </c>
      <c r="F4381" t="s">
        <v>16677</v>
      </c>
      <c r="H4381">
        <v>55.240119300000003</v>
      </c>
      <c r="I4381">
        <v>-128.72838809999999</v>
      </c>
      <c r="J4381" s="1" t="str">
        <f t="shared" si="704"/>
        <v>NGR bulk stream sediment</v>
      </c>
      <c r="K4381" s="1" t="str">
        <f t="shared" si="705"/>
        <v>&lt;177 micron (NGR)</v>
      </c>
      <c r="L4381">
        <v>96</v>
      </c>
      <c r="M4381" t="s">
        <v>97</v>
      </c>
      <c r="N4381">
        <v>1872</v>
      </c>
      <c r="O4381">
        <v>2</v>
      </c>
    </row>
    <row r="4382" spans="1:15" hidden="1" x14ac:dyDescent="0.3">
      <c r="A4382" t="s">
        <v>16678</v>
      </c>
      <c r="B4382" t="s">
        <v>16679</v>
      </c>
      <c r="C4382" s="1" t="str">
        <f t="shared" si="702"/>
        <v>21:0458</v>
      </c>
      <c r="D4382" s="1" t="str">
        <f t="shared" si="703"/>
        <v>21:0150</v>
      </c>
      <c r="E4382" t="s">
        <v>16680</v>
      </c>
      <c r="F4382" t="s">
        <v>16681</v>
      </c>
      <c r="H4382">
        <v>55.257347899999999</v>
      </c>
      <c r="I4382">
        <v>-128.71687840000001</v>
      </c>
      <c r="J4382" s="1" t="str">
        <f t="shared" si="704"/>
        <v>NGR bulk stream sediment</v>
      </c>
      <c r="K4382" s="1" t="str">
        <f t="shared" si="705"/>
        <v>&lt;177 micron (NGR)</v>
      </c>
      <c r="L4382">
        <v>96</v>
      </c>
      <c r="M4382" t="s">
        <v>102</v>
      </c>
      <c r="N4382">
        <v>1873</v>
      </c>
      <c r="O4382">
        <v>1</v>
      </c>
    </row>
    <row r="4383" spans="1:15" hidden="1" x14ac:dyDescent="0.3">
      <c r="A4383" t="s">
        <v>16682</v>
      </c>
      <c r="B4383" t="s">
        <v>16683</v>
      </c>
      <c r="C4383" s="1" t="str">
        <f t="shared" si="702"/>
        <v>21:0458</v>
      </c>
      <c r="D4383" s="1" t="str">
        <f t="shared" si="703"/>
        <v>21:0150</v>
      </c>
      <c r="E4383" t="s">
        <v>16684</v>
      </c>
      <c r="F4383" t="s">
        <v>16685</v>
      </c>
      <c r="H4383">
        <v>55.253644100000002</v>
      </c>
      <c r="I4383">
        <v>-128.71618100000001</v>
      </c>
      <c r="J4383" s="1" t="str">
        <f t="shared" si="704"/>
        <v>NGR bulk stream sediment</v>
      </c>
      <c r="K4383" s="1" t="str">
        <f t="shared" si="705"/>
        <v>&lt;177 micron (NGR)</v>
      </c>
      <c r="L4383">
        <v>96</v>
      </c>
      <c r="M4383" t="s">
        <v>107</v>
      </c>
      <c r="N4383">
        <v>1874</v>
      </c>
      <c r="O4383">
        <v>2</v>
      </c>
    </row>
    <row r="4384" spans="1:15" hidden="1" x14ac:dyDescent="0.3">
      <c r="A4384" t="s">
        <v>16686</v>
      </c>
      <c r="B4384" t="s">
        <v>16687</v>
      </c>
      <c r="C4384" s="1" t="str">
        <f t="shared" si="702"/>
        <v>21:0458</v>
      </c>
      <c r="D4384" s="1" t="str">
        <f t="shared" si="703"/>
        <v>21:0150</v>
      </c>
      <c r="E4384" t="s">
        <v>16688</v>
      </c>
      <c r="F4384" t="s">
        <v>16689</v>
      </c>
      <c r="H4384">
        <v>55.258705200000001</v>
      </c>
      <c r="I4384">
        <v>-128.67902670000001</v>
      </c>
      <c r="J4384" s="1" t="str">
        <f t="shared" si="704"/>
        <v>NGR bulk stream sediment</v>
      </c>
      <c r="K4384" s="1" t="str">
        <f t="shared" si="705"/>
        <v>&lt;177 micron (NGR)</v>
      </c>
      <c r="L4384">
        <v>96</v>
      </c>
      <c r="M4384" t="s">
        <v>112</v>
      </c>
      <c r="N4384">
        <v>1875</v>
      </c>
      <c r="O4384">
        <v>2</v>
      </c>
    </row>
    <row r="4385" spans="1:15" hidden="1" x14ac:dyDescent="0.3">
      <c r="A4385" t="s">
        <v>16690</v>
      </c>
      <c r="B4385" t="s">
        <v>16691</v>
      </c>
      <c r="C4385" s="1" t="str">
        <f t="shared" si="702"/>
        <v>21:0458</v>
      </c>
      <c r="D4385" s="1" t="str">
        <f t="shared" si="703"/>
        <v>21:0150</v>
      </c>
      <c r="E4385" t="s">
        <v>16692</v>
      </c>
      <c r="F4385" t="s">
        <v>16693</v>
      </c>
      <c r="H4385">
        <v>55.276779099999999</v>
      </c>
      <c r="I4385">
        <v>-128.60785609999999</v>
      </c>
      <c r="J4385" s="1" t="str">
        <f t="shared" si="704"/>
        <v>NGR bulk stream sediment</v>
      </c>
      <c r="K4385" s="1" t="str">
        <f t="shared" si="705"/>
        <v>&lt;177 micron (NGR)</v>
      </c>
      <c r="L4385">
        <v>97</v>
      </c>
      <c r="M4385" t="s">
        <v>19</v>
      </c>
      <c r="N4385">
        <v>1876</v>
      </c>
      <c r="O4385">
        <v>2</v>
      </c>
    </row>
    <row r="4386" spans="1:15" hidden="1" x14ac:dyDescent="0.3">
      <c r="A4386" t="s">
        <v>16694</v>
      </c>
      <c r="B4386" t="s">
        <v>16695</v>
      </c>
      <c r="C4386" s="1" t="str">
        <f t="shared" si="702"/>
        <v>21:0458</v>
      </c>
      <c r="D4386" s="1" t="str">
        <f t="shared" si="703"/>
        <v>21:0150</v>
      </c>
      <c r="E4386" t="s">
        <v>16696</v>
      </c>
      <c r="F4386" t="s">
        <v>16697</v>
      </c>
      <c r="H4386">
        <v>55.2768649</v>
      </c>
      <c r="I4386">
        <v>-128.63302569999999</v>
      </c>
      <c r="J4386" s="1" t="str">
        <f t="shared" si="704"/>
        <v>NGR bulk stream sediment</v>
      </c>
      <c r="K4386" s="1" t="str">
        <f t="shared" si="705"/>
        <v>&lt;177 micron (NGR)</v>
      </c>
      <c r="L4386">
        <v>97</v>
      </c>
      <c r="M4386" t="s">
        <v>38</v>
      </c>
      <c r="N4386">
        <v>1877</v>
      </c>
      <c r="O4386">
        <v>1</v>
      </c>
    </row>
    <row r="4387" spans="1:15" hidden="1" x14ac:dyDescent="0.3">
      <c r="A4387" t="s">
        <v>16698</v>
      </c>
      <c r="B4387" t="s">
        <v>16699</v>
      </c>
      <c r="C4387" s="1" t="str">
        <f t="shared" si="702"/>
        <v>21:0458</v>
      </c>
      <c r="D4387" s="1" t="str">
        <f t="shared" si="703"/>
        <v>21:0150</v>
      </c>
      <c r="E4387" t="s">
        <v>16700</v>
      </c>
      <c r="F4387" t="s">
        <v>16701</v>
      </c>
      <c r="H4387">
        <v>55.281171800000003</v>
      </c>
      <c r="I4387">
        <v>-128.61033190000001</v>
      </c>
      <c r="J4387" s="1" t="str">
        <f t="shared" si="704"/>
        <v>NGR bulk stream sediment</v>
      </c>
      <c r="K4387" s="1" t="str">
        <f t="shared" si="705"/>
        <v>&lt;177 micron (NGR)</v>
      </c>
      <c r="L4387">
        <v>97</v>
      </c>
      <c r="M4387" t="s">
        <v>43</v>
      </c>
      <c r="N4387">
        <v>1878</v>
      </c>
      <c r="O4387">
        <v>2</v>
      </c>
    </row>
    <row r="4388" spans="1:15" hidden="1" x14ac:dyDescent="0.3">
      <c r="A4388" t="s">
        <v>16702</v>
      </c>
      <c r="B4388" t="s">
        <v>16703</v>
      </c>
      <c r="C4388" s="1" t="str">
        <f t="shared" si="702"/>
        <v>21:0458</v>
      </c>
      <c r="D4388" s="1" t="str">
        <f t="shared" si="703"/>
        <v>21:0150</v>
      </c>
      <c r="E4388" t="s">
        <v>16692</v>
      </c>
      <c r="F4388" t="s">
        <v>16704</v>
      </c>
      <c r="H4388">
        <v>55.276779099999999</v>
      </c>
      <c r="I4388">
        <v>-128.60785609999999</v>
      </c>
      <c r="J4388" s="1" t="str">
        <f t="shared" si="704"/>
        <v>NGR bulk stream sediment</v>
      </c>
      <c r="K4388" s="1" t="str">
        <f t="shared" si="705"/>
        <v>&lt;177 micron (NGR)</v>
      </c>
      <c r="L4388">
        <v>97</v>
      </c>
      <c r="M4388" t="s">
        <v>72</v>
      </c>
      <c r="N4388">
        <v>1879</v>
      </c>
      <c r="O4388">
        <v>1</v>
      </c>
    </row>
    <row r="4389" spans="1:15" hidden="1" x14ac:dyDescent="0.3">
      <c r="A4389" t="s">
        <v>16705</v>
      </c>
      <c r="B4389" t="s">
        <v>16706</v>
      </c>
      <c r="C4389" s="1" t="str">
        <f t="shared" si="702"/>
        <v>21:0458</v>
      </c>
      <c r="D4389" s="1" t="str">
        <f t="shared" si="703"/>
        <v>21:0150</v>
      </c>
      <c r="E4389" t="s">
        <v>16707</v>
      </c>
      <c r="F4389" t="s">
        <v>16708</v>
      </c>
      <c r="H4389">
        <v>55.293930199999998</v>
      </c>
      <c r="I4389">
        <v>-128.59598700000001</v>
      </c>
      <c r="J4389" s="1" t="str">
        <f t="shared" si="704"/>
        <v>NGR bulk stream sediment</v>
      </c>
      <c r="K4389" s="1" t="str">
        <f t="shared" si="705"/>
        <v>&lt;177 micron (NGR)</v>
      </c>
      <c r="L4389">
        <v>97</v>
      </c>
      <c r="M4389" t="s">
        <v>48</v>
      </c>
      <c r="N4389">
        <v>1880</v>
      </c>
      <c r="O4389">
        <v>2</v>
      </c>
    </row>
    <row r="4390" spans="1:15" hidden="1" x14ac:dyDescent="0.3">
      <c r="A4390" t="s">
        <v>16709</v>
      </c>
      <c r="B4390" t="s">
        <v>16710</v>
      </c>
      <c r="C4390" s="1" t="str">
        <f t="shared" si="702"/>
        <v>21:0458</v>
      </c>
      <c r="D4390" s="1" t="str">
        <f t="shared" si="703"/>
        <v>21:0150</v>
      </c>
      <c r="E4390" t="s">
        <v>16711</v>
      </c>
      <c r="F4390" t="s">
        <v>16712</v>
      </c>
      <c r="H4390">
        <v>55.267592999999998</v>
      </c>
      <c r="I4390">
        <v>-128.56893289999999</v>
      </c>
      <c r="J4390" s="1" t="str">
        <f t="shared" si="704"/>
        <v>NGR bulk stream sediment</v>
      </c>
      <c r="K4390" s="1" t="str">
        <f t="shared" si="705"/>
        <v>&lt;177 micron (NGR)</v>
      </c>
      <c r="L4390">
        <v>97</v>
      </c>
      <c r="M4390" t="s">
        <v>53</v>
      </c>
      <c r="N4390">
        <v>1881</v>
      </c>
      <c r="O4390">
        <v>2</v>
      </c>
    </row>
    <row r="4391" spans="1:15" hidden="1" x14ac:dyDescent="0.3">
      <c r="A4391" t="s">
        <v>16713</v>
      </c>
      <c r="B4391" t="s">
        <v>16714</v>
      </c>
      <c r="C4391" s="1" t="str">
        <f t="shared" si="702"/>
        <v>21:0458</v>
      </c>
      <c r="D4391" s="1" t="str">
        <f t="shared" si="703"/>
        <v>21:0150</v>
      </c>
      <c r="E4391" t="s">
        <v>16715</v>
      </c>
      <c r="F4391" t="s">
        <v>16716</v>
      </c>
      <c r="H4391">
        <v>55.325639099999997</v>
      </c>
      <c r="I4391">
        <v>-128.4908125</v>
      </c>
      <c r="J4391" s="1" t="str">
        <f t="shared" si="704"/>
        <v>NGR bulk stream sediment</v>
      </c>
      <c r="K4391" s="1" t="str">
        <f t="shared" si="705"/>
        <v>&lt;177 micron (NGR)</v>
      </c>
      <c r="L4391">
        <v>97</v>
      </c>
      <c r="M4391" t="s">
        <v>58</v>
      </c>
      <c r="N4391">
        <v>1882</v>
      </c>
      <c r="O4391">
        <v>2</v>
      </c>
    </row>
    <row r="4392" spans="1:15" hidden="1" x14ac:dyDescent="0.3">
      <c r="A4392" t="s">
        <v>16717</v>
      </c>
      <c r="B4392" t="s">
        <v>16718</v>
      </c>
      <c r="C4392" s="1" t="str">
        <f t="shared" si="702"/>
        <v>21:0458</v>
      </c>
      <c r="D4392" s="1" t="str">
        <f t="shared" si="703"/>
        <v>21:0150</v>
      </c>
      <c r="E4392" t="s">
        <v>16719</v>
      </c>
      <c r="F4392" t="s">
        <v>16720</v>
      </c>
      <c r="H4392">
        <v>55.327926900000001</v>
      </c>
      <c r="I4392">
        <v>-128.4942982</v>
      </c>
      <c r="J4392" s="1" t="str">
        <f t="shared" si="704"/>
        <v>NGR bulk stream sediment</v>
      </c>
      <c r="K4392" s="1" t="str">
        <f t="shared" si="705"/>
        <v>&lt;177 micron (NGR)</v>
      </c>
      <c r="L4392">
        <v>97</v>
      </c>
      <c r="M4392" t="s">
        <v>63</v>
      </c>
      <c r="N4392">
        <v>1883</v>
      </c>
      <c r="O4392">
        <v>2</v>
      </c>
    </row>
    <row r="4393" spans="1:15" hidden="1" x14ac:dyDescent="0.3">
      <c r="A4393" t="s">
        <v>16721</v>
      </c>
      <c r="B4393" t="s">
        <v>16722</v>
      </c>
      <c r="C4393" s="1" t="str">
        <f t="shared" si="702"/>
        <v>21:0458</v>
      </c>
      <c r="D4393" s="1" t="str">
        <f t="shared" si="703"/>
        <v>21:0150</v>
      </c>
      <c r="E4393" t="s">
        <v>16723</v>
      </c>
      <c r="F4393" t="s">
        <v>16724</v>
      </c>
      <c r="H4393">
        <v>55.302377</v>
      </c>
      <c r="I4393">
        <v>-128.40901059999999</v>
      </c>
      <c r="J4393" s="1" t="str">
        <f t="shared" si="704"/>
        <v>NGR bulk stream sediment</v>
      </c>
      <c r="K4393" s="1" t="str">
        <f t="shared" si="705"/>
        <v>&lt;177 micron (NGR)</v>
      </c>
      <c r="L4393">
        <v>97</v>
      </c>
      <c r="M4393" t="s">
        <v>68</v>
      </c>
      <c r="N4393">
        <v>1884</v>
      </c>
      <c r="O4393">
        <v>2</v>
      </c>
    </row>
    <row r="4394" spans="1:15" hidden="1" x14ac:dyDescent="0.3">
      <c r="A4394" t="s">
        <v>16725</v>
      </c>
      <c r="B4394" t="s">
        <v>16726</v>
      </c>
      <c r="C4394" s="1" t="str">
        <f t="shared" si="702"/>
        <v>21:0458</v>
      </c>
      <c r="D4394" s="1" t="str">
        <f t="shared" si="703"/>
        <v>21:0150</v>
      </c>
      <c r="E4394" t="s">
        <v>16727</v>
      </c>
      <c r="F4394" t="s">
        <v>16728</v>
      </c>
      <c r="H4394">
        <v>55.305562799999997</v>
      </c>
      <c r="I4394">
        <v>-128.4270793</v>
      </c>
      <c r="J4394" s="1" t="str">
        <f t="shared" si="704"/>
        <v>NGR bulk stream sediment</v>
      </c>
      <c r="K4394" s="1" t="str">
        <f t="shared" si="705"/>
        <v>&lt;177 micron (NGR)</v>
      </c>
      <c r="L4394">
        <v>97</v>
      </c>
      <c r="M4394" t="s">
        <v>24</v>
      </c>
      <c r="N4394">
        <v>1885</v>
      </c>
      <c r="O4394">
        <v>2</v>
      </c>
    </row>
    <row r="4395" spans="1:15" hidden="1" x14ac:dyDescent="0.3">
      <c r="A4395" t="s">
        <v>16729</v>
      </c>
      <c r="B4395" t="s">
        <v>16730</v>
      </c>
      <c r="C4395" s="1" t="str">
        <f t="shared" si="702"/>
        <v>21:0458</v>
      </c>
      <c r="D4395" s="1" t="str">
        <f t="shared" si="703"/>
        <v>21:0150</v>
      </c>
      <c r="E4395" t="s">
        <v>16727</v>
      </c>
      <c r="F4395" t="s">
        <v>16731</v>
      </c>
      <c r="H4395">
        <v>55.305562799999997</v>
      </c>
      <c r="I4395">
        <v>-128.4270793</v>
      </c>
      <c r="J4395" s="1" t="str">
        <f t="shared" si="704"/>
        <v>NGR bulk stream sediment</v>
      </c>
      <c r="K4395" s="1" t="str">
        <f t="shared" si="705"/>
        <v>&lt;177 micron (NGR)</v>
      </c>
      <c r="L4395">
        <v>97</v>
      </c>
      <c r="M4395" t="s">
        <v>28</v>
      </c>
      <c r="N4395">
        <v>1886</v>
      </c>
      <c r="O4395">
        <v>1</v>
      </c>
    </row>
    <row r="4396" spans="1:15" hidden="1" x14ac:dyDescent="0.3">
      <c r="A4396" t="s">
        <v>16732</v>
      </c>
      <c r="B4396" t="s">
        <v>16733</v>
      </c>
      <c r="C4396" s="1" t="str">
        <f t="shared" si="702"/>
        <v>21:0458</v>
      </c>
      <c r="D4396" s="1" t="str">
        <f t="shared" si="703"/>
        <v>21:0150</v>
      </c>
      <c r="E4396" t="s">
        <v>16734</v>
      </c>
      <c r="F4396" t="s">
        <v>16735</v>
      </c>
      <c r="H4396">
        <v>55.320186700000001</v>
      </c>
      <c r="I4396">
        <v>-128.43394470000001</v>
      </c>
      <c r="J4396" s="1" t="str">
        <f t="shared" si="704"/>
        <v>NGR bulk stream sediment</v>
      </c>
      <c r="K4396" s="1" t="str">
        <f t="shared" si="705"/>
        <v>&lt;177 micron (NGR)</v>
      </c>
      <c r="L4396">
        <v>97</v>
      </c>
      <c r="M4396" t="s">
        <v>77</v>
      </c>
      <c r="N4396">
        <v>1887</v>
      </c>
      <c r="O4396">
        <v>2</v>
      </c>
    </row>
    <row r="4397" spans="1:15" hidden="1" x14ac:dyDescent="0.3">
      <c r="A4397" t="s">
        <v>16736</v>
      </c>
      <c r="B4397" t="s">
        <v>16737</v>
      </c>
      <c r="C4397" s="1" t="str">
        <f t="shared" si="702"/>
        <v>21:0458</v>
      </c>
      <c r="D4397" s="1" t="str">
        <f>HYPERLINK("https://geochem.nrcan.gc.ca/cdogs/content/svy/svy_e.htm", "")</f>
        <v/>
      </c>
      <c r="G4397" s="1" t="str">
        <f>HYPERLINK("https://geochem.nrcan.gc.ca/cdogs/content/cr_/cr_00120_e.htm", "120")</f>
        <v>120</v>
      </c>
      <c r="J4397" t="s">
        <v>31</v>
      </c>
      <c r="K4397" t="s">
        <v>32</v>
      </c>
      <c r="L4397">
        <v>97</v>
      </c>
      <c r="M4397" t="s">
        <v>33</v>
      </c>
      <c r="N4397">
        <v>1888</v>
      </c>
      <c r="O4397">
        <v>2</v>
      </c>
    </row>
    <row r="4398" spans="1:15" hidden="1" x14ac:dyDescent="0.3">
      <c r="A4398" t="s">
        <v>16738</v>
      </c>
      <c r="B4398" t="s">
        <v>16739</v>
      </c>
      <c r="C4398" s="1" t="str">
        <f t="shared" si="702"/>
        <v>21:0458</v>
      </c>
      <c r="D4398" s="1" t="str">
        <f t="shared" ref="D4398:D4409" si="706">HYPERLINK("https://geochem.nrcan.gc.ca/cdogs/content/svy/svy210150_e.htm", "21:0150")</f>
        <v>21:0150</v>
      </c>
      <c r="E4398" t="s">
        <v>16740</v>
      </c>
      <c r="F4398" t="s">
        <v>16741</v>
      </c>
      <c r="H4398">
        <v>55.3210598</v>
      </c>
      <c r="I4398">
        <v>-128.44014150000001</v>
      </c>
      <c r="J4398" s="1" t="str">
        <f t="shared" ref="J4398:J4409" si="707">HYPERLINK("https://geochem.nrcan.gc.ca/cdogs/content/kwd/kwd020030_e.htm", "NGR bulk stream sediment")</f>
        <v>NGR bulk stream sediment</v>
      </c>
      <c r="K4398" s="1" t="str">
        <f t="shared" ref="K4398:K4409" si="708">HYPERLINK("https://geochem.nrcan.gc.ca/cdogs/content/kwd/kwd080006_e.htm", "&lt;177 micron (NGR)")</f>
        <v>&lt;177 micron (NGR)</v>
      </c>
      <c r="L4398">
        <v>97</v>
      </c>
      <c r="M4398" t="s">
        <v>82</v>
      </c>
      <c r="N4398">
        <v>1889</v>
      </c>
      <c r="O4398">
        <v>2</v>
      </c>
    </row>
    <row r="4399" spans="1:15" hidden="1" x14ac:dyDescent="0.3">
      <c r="A4399" t="s">
        <v>16742</v>
      </c>
      <c r="B4399" t="s">
        <v>16743</v>
      </c>
      <c r="C4399" s="1" t="str">
        <f t="shared" si="702"/>
        <v>21:0458</v>
      </c>
      <c r="D4399" s="1" t="str">
        <f t="shared" si="706"/>
        <v>21:0150</v>
      </c>
      <c r="E4399" t="s">
        <v>16744</v>
      </c>
      <c r="F4399" t="s">
        <v>16745</v>
      </c>
      <c r="H4399">
        <v>55.341430500000001</v>
      </c>
      <c r="I4399">
        <v>-128.4404705</v>
      </c>
      <c r="J4399" s="1" t="str">
        <f t="shared" si="707"/>
        <v>NGR bulk stream sediment</v>
      </c>
      <c r="K4399" s="1" t="str">
        <f t="shared" si="708"/>
        <v>&lt;177 micron (NGR)</v>
      </c>
      <c r="L4399">
        <v>97</v>
      </c>
      <c r="M4399" t="s">
        <v>87</v>
      </c>
      <c r="N4399">
        <v>1890</v>
      </c>
      <c r="O4399">
        <v>2</v>
      </c>
    </row>
    <row r="4400" spans="1:15" hidden="1" x14ac:dyDescent="0.3">
      <c r="A4400" t="s">
        <v>16746</v>
      </c>
      <c r="B4400" t="s">
        <v>16747</v>
      </c>
      <c r="C4400" s="1" t="str">
        <f t="shared" si="702"/>
        <v>21:0458</v>
      </c>
      <c r="D4400" s="1" t="str">
        <f t="shared" si="706"/>
        <v>21:0150</v>
      </c>
      <c r="E4400" t="s">
        <v>16748</v>
      </c>
      <c r="F4400" t="s">
        <v>16749</v>
      </c>
      <c r="H4400">
        <v>55.342627999999998</v>
      </c>
      <c r="I4400">
        <v>-128.38302780000001</v>
      </c>
      <c r="J4400" s="1" t="str">
        <f t="shared" si="707"/>
        <v>NGR bulk stream sediment</v>
      </c>
      <c r="K4400" s="1" t="str">
        <f t="shared" si="708"/>
        <v>&lt;177 micron (NGR)</v>
      </c>
      <c r="L4400">
        <v>97</v>
      </c>
      <c r="M4400" t="s">
        <v>92</v>
      </c>
      <c r="N4400">
        <v>1891</v>
      </c>
      <c r="O4400">
        <v>2</v>
      </c>
    </row>
    <row r="4401" spans="1:15" hidden="1" x14ac:dyDescent="0.3">
      <c r="A4401" t="s">
        <v>16750</v>
      </c>
      <c r="B4401" t="s">
        <v>16751</v>
      </c>
      <c r="C4401" s="1" t="str">
        <f t="shared" si="702"/>
        <v>21:0458</v>
      </c>
      <c r="D4401" s="1" t="str">
        <f t="shared" si="706"/>
        <v>21:0150</v>
      </c>
      <c r="E4401" t="s">
        <v>16752</v>
      </c>
      <c r="F4401" t="s">
        <v>16753</v>
      </c>
      <c r="H4401">
        <v>55.344378499999998</v>
      </c>
      <c r="I4401">
        <v>-128.37740310000001</v>
      </c>
      <c r="J4401" s="1" t="str">
        <f t="shared" si="707"/>
        <v>NGR bulk stream sediment</v>
      </c>
      <c r="K4401" s="1" t="str">
        <f t="shared" si="708"/>
        <v>&lt;177 micron (NGR)</v>
      </c>
      <c r="L4401">
        <v>97</v>
      </c>
      <c r="M4401" t="s">
        <v>97</v>
      </c>
      <c r="N4401">
        <v>1892</v>
      </c>
      <c r="O4401">
        <v>2</v>
      </c>
    </row>
    <row r="4402" spans="1:15" hidden="1" x14ac:dyDescent="0.3">
      <c r="A4402" t="s">
        <v>16754</v>
      </c>
      <c r="B4402" t="s">
        <v>16755</v>
      </c>
      <c r="C4402" s="1" t="str">
        <f t="shared" si="702"/>
        <v>21:0458</v>
      </c>
      <c r="D4402" s="1" t="str">
        <f t="shared" si="706"/>
        <v>21:0150</v>
      </c>
      <c r="E4402" t="s">
        <v>16756</v>
      </c>
      <c r="F4402" t="s">
        <v>16757</v>
      </c>
      <c r="H4402">
        <v>55.352991199999998</v>
      </c>
      <c r="I4402">
        <v>-128.41485249999999</v>
      </c>
      <c r="J4402" s="1" t="str">
        <f t="shared" si="707"/>
        <v>NGR bulk stream sediment</v>
      </c>
      <c r="K4402" s="1" t="str">
        <f t="shared" si="708"/>
        <v>&lt;177 micron (NGR)</v>
      </c>
      <c r="L4402">
        <v>97</v>
      </c>
      <c r="M4402" t="s">
        <v>102</v>
      </c>
      <c r="N4402">
        <v>1893</v>
      </c>
      <c r="O4402">
        <v>1</v>
      </c>
    </row>
    <row r="4403" spans="1:15" hidden="1" x14ac:dyDescent="0.3">
      <c r="A4403" t="s">
        <v>16758</v>
      </c>
      <c r="B4403" t="s">
        <v>16759</v>
      </c>
      <c r="C4403" s="1" t="str">
        <f t="shared" si="702"/>
        <v>21:0458</v>
      </c>
      <c r="D4403" s="1" t="str">
        <f t="shared" si="706"/>
        <v>21:0150</v>
      </c>
      <c r="E4403" t="s">
        <v>16760</v>
      </c>
      <c r="F4403" t="s">
        <v>16761</v>
      </c>
      <c r="H4403">
        <v>55.373843399999998</v>
      </c>
      <c r="I4403">
        <v>-128.42587710000001</v>
      </c>
      <c r="J4403" s="1" t="str">
        <f t="shared" si="707"/>
        <v>NGR bulk stream sediment</v>
      </c>
      <c r="K4403" s="1" t="str">
        <f t="shared" si="708"/>
        <v>&lt;177 micron (NGR)</v>
      </c>
      <c r="L4403">
        <v>97</v>
      </c>
      <c r="M4403" t="s">
        <v>107</v>
      </c>
      <c r="N4403">
        <v>1894</v>
      </c>
      <c r="O4403">
        <v>2</v>
      </c>
    </row>
    <row r="4404" spans="1:15" hidden="1" x14ac:dyDescent="0.3">
      <c r="A4404" t="s">
        <v>16762</v>
      </c>
      <c r="B4404" t="s">
        <v>16763</v>
      </c>
      <c r="C4404" s="1" t="str">
        <f t="shared" si="702"/>
        <v>21:0458</v>
      </c>
      <c r="D4404" s="1" t="str">
        <f t="shared" si="706"/>
        <v>21:0150</v>
      </c>
      <c r="E4404" t="s">
        <v>16764</v>
      </c>
      <c r="F4404" t="s">
        <v>16765</v>
      </c>
      <c r="H4404">
        <v>55.383992800000001</v>
      </c>
      <c r="I4404">
        <v>-128.42318979999999</v>
      </c>
      <c r="J4404" s="1" t="str">
        <f t="shared" si="707"/>
        <v>NGR bulk stream sediment</v>
      </c>
      <c r="K4404" s="1" t="str">
        <f t="shared" si="708"/>
        <v>&lt;177 micron (NGR)</v>
      </c>
      <c r="L4404">
        <v>97</v>
      </c>
      <c r="M4404" t="s">
        <v>112</v>
      </c>
      <c r="N4404">
        <v>1895</v>
      </c>
      <c r="O4404">
        <v>2</v>
      </c>
    </row>
    <row r="4405" spans="1:15" hidden="1" x14ac:dyDescent="0.3">
      <c r="A4405" t="s">
        <v>16766</v>
      </c>
      <c r="B4405" t="s">
        <v>16767</v>
      </c>
      <c r="C4405" s="1" t="str">
        <f t="shared" si="702"/>
        <v>21:0458</v>
      </c>
      <c r="D4405" s="1" t="str">
        <f t="shared" si="706"/>
        <v>21:0150</v>
      </c>
      <c r="E4405" t="s">
        <v>16768</v>
      </c>
      <c r="F4405" t="s">
        <v>16769</v>
      </c>
      <c r="H4405">
        <v>55.400473499999997</v>
      </c>
      <c r="I4405">
        <v>-128.4412849</v>
      </c>
      <c r="J4405" s="1" t="str">
        <f t="shared" si="707"/>
        <v>NGR bulk stream sediment</v>
      </c>
      <c r="K4405" s="1" t="str">
        <f t="shared" si="708"/>
        <v>&lt;177 micron (NGR)</v>
      </c>
      <c r="L4405">
        <v>98</v>
      </c>
      <c r="M4405" t="s">
        <v>19</v>
      </c>
      <c r="N4405">
        <v>1896</v>
      </c>
      <c r="O4405">
        <v>2</v>
      </c>
    </row>
    <row r="4406" spans="1:15" hidden="1" x14ac:dyDescent="0.3">
      <c r="A4406" t="s">
        <v>16770</v>
      </c>
      <c r="B4406" t="s">
        <v>16771</v>
      </c>
      <c r="C4406" s="1" t="str">
        <f t="shared" si="702"/>
        <v>21:0458</v>
      </c>
      <c r="D4406" s="1" t="str">
        <f t="shared" si="706"/>
        <v>21:0150</v>
      </c>
      <c r="E4406" t="s">
        <v>16772</v>
      </c>
      <c r="F4406" t="s">
        <v>16773</v>
      </c>
      <c r="H4406">
        <v>55.3847016</v>
      </c>
      <c r="I4406">
        <v>-128.43069310000001</v>
      </c>
      <c r="J4406" s="1" t="str">
        <f t="shared" si="707"/>
        <v>NGR bulk stream sediment</v>
      </c>
      <c r="K4406" s="1" t="str">
        <f t="shared" si="708"/>
        <v>&lt;177 micron (NGR)</v>
      </c>
      <c r="L4406">
        <v>98</v>
      </c>
      <c r="M4406" t="s">
        <v>38</v>
      </c>
      <c r="N4406">
        <v>1897</v>
      </c>
      <c r="O4406">
        <v>2</v>
      </c>
    </row>
    <row r="4407" spans="1:15" hidden="1" x14ac:dyDescent="0.3">
      <c r="A4407" t="s">
        <v>16774</v>
      </c>
      <c r="B4407" t="s">
        <v>16775</v>
      </c>
      <c r="C4407" s="1" t="str">
        <f t="shared" si="702"/>
        <v>21:0458</v>
      </c>
      <c r="D4407" s="1" t="str">
        <f t="shared" si="706"/>
        <v>21:0150</v>
      </c>
      <c r="E4407" t="s">
        <v>16776</v>
      </c>
      <c r="F4407" t="s">
        <v>16777</v>
      </c>
      <c r="H4407">
        <v>55.3822239</v>
      </c>
      <c r="I4407">
        <v>-128.490612</v>
      </c>
      <c r="J4407" s="1" t="str">
        <f t="shared" si="707"/>
        <v>NGR bulk stream sediment</v>
      </c>
      <c r="K4407" s="1" t="str">
        <f t="shared" si="708"/>
        <v>&lt;177 micron (NGR)</v>
      </c>
      <c r="L4407">
        <v>98</v>
      </c>
      <c r="M4407" t="s">
        <v>43</v>
      </c>
      <c r="N4407">
        <v>1898</v>
      </c>
      <c r="O4407">
        <v>2</v>
      </c>
    </row>
    <row r="4408" spans="1:15" hidden="1" x14ac:dyDescent="0.3">
      <c r="A4408" t="s">
        <v>16778</v>
      </c>
      <c r="B4408" t="s">
        <v>16779</v>
      </c>
      <c r="C4408" s="1" t="str">
        <f t="shared" si="702"/>
        <v>21:0458</v>
      </c>
      <c r="D4408" s="1" t="str">
        <f t="shared" si="706"/>
        <v>21:0150</v>
      </c>
      <c r="E4408" t="s">
        <v>16780</v>
      </c>
      <c r="F4408" t="s">
        <v>16781</v>
      </c>
      <c r="H4408">
        <v>55.379763699999998</v>
      </c>
      <c r="I4408">
        <v>-128.48882829999999</v>
      </c>
      <c r="J4408" s="1" t="str">
        <f t="shared" si="707"/>
        <v>NGR bulk stream sediment</v>
      </c>
      <c r="K4408" s="1" t="str">
        <f t="shared" si="708"/>
        <v>&lt;177 micron (NGR)</v>
      </c>
      <c r="L4408">
        <v>98</v>
      </c>
      <c r="M4408" t="s">
        <v>48</v>
      </c>
      <c r="N4408">
        <v>1899</v>
      </c>
      <c r="O4408">
        <v>2</v>
      </c>
    </row>
    <row r="4409" spans="1:15" hidden="1" x14ac:dyDescent="0.3">
      <c r="A4409" t="s">
        <v>16782</v>
      </c>
      <c r="B4409" t="s">
        <v>16783</v>
      </c>
      <c r="C4409" s="1" t="str">
        <f t="shared" si="702"/>
        <v>21:0458</v>
      </c>
      <c r="D4409" s="1" t="str">
        <f t="shared" si="706"/>
        <v>21:0150</v>
      </c>
      <c r="E4409" t="s">
        <v>16784</v>
      </c>
      <c r="F4409" t="s">
        <v>16785</v>
      </c>
      <c r="H4409">
        <v>55.398268399999999</v>
      </c>
      <c r="I4409">
        <v>-128.52416550000001</v>
      </c>
      <c r="J4409" s="1" t="str">
        <f t="shared" si="707"/>
        <v>NGR bulk stream sediment</v>
      </c>
      <c r="K4409" s="1" t="str">
        <f t="shared" si="708"/>
        <v>&lt;177 micron (NGR)</v>
      </c>
      <c r="L4409">
        <v>98</v>
      </c>
      <c r="M4409" t="s">
        <v>53</v>
      </c>
      <c r="N4409">
        <v>1900</v>
      </c>
      <c r="O4409">
        <v>2</v>
      </c>
    </row>
    <row r="4410" spans="1:15" hidden="1" x14ac:dyDescent="0.3">
      <c r="A4410" t="s">
        <v>16786</v>
      </c>
      <c r="B4410" t="s">
        <v>16787</v>
      </c>
      <c r="C4410" s="1" t="str">
        <f t="shared" si="702"/>
        <v>21:0458</v>
      </c>
      <c r="D4410" s="1" t="str">
        <f>HYPERLINK("https://geochem.nrcan.gc.ca/cdogs/content/svy/svy_e.htm", "")</f>
        <v/>
      </c>
      <c r="G4410" s="1" t="str">
        <f>HYPERLINK("https://geochem.nrcan.gc.ca/cdogs/content/cr_/cr_00121_e.htm", "121")</f>
        <v>121</v>
      </c>
      <c r="J4410" t="s">
        <v>31</v>
      </c>
      <c r="K4410" t="s">
        <v>32</v>
      </c>
      <c r="L4410">
        <v>98</v>
      </c>
      <c r="M4410" t="s">
        <v>33</v>
      </c>
      <c r="N4410">
        <v>1901</v>
      </c>
      <c r="O4410">
        <v>2</v>
      </c>
    </row>
    <row r="4411" spans="1:15" hidden="1" x14ac:dyDescent="0.3">
      <c r="A4411" t="s">
        <v>16788</v>
      </c>
      <c r="B4411" t="s">
        <v>16789</v>
      </c>
      <c r="C4411" s="1" t="str">
        <f t="shared" si="702"/>
        <v>21:0458</v>
      </c>
      <c r="D4411" s="1" t="str">
        <f t="shared" ref="D4411:D4442" si="709">HYPERLINK("https://geochem.nrcan.gc.ca/cdogs/content/svy/svy210150_e.htm", "21:0150")</f>
        <v>21:0150</v>
      </c>
      <c r="E4411" t="s">
        <v>16790</v>
      </c>
      <c r="F4411" t="s">
        <v>16791</v>
      </c>
      <c r="H4411">
        <v>55.3998907</v>
      </c>
      <c r="I4411">
        <v>-128.53748880000001</v>
      </c>
      <c r="J4411" s="1" t="str">
        <f t="shared" ref="J4411:J4442" si="710">HYPERLINK("https://geochem.nrcan.gc.ca/cdogs/content/kwd/kwd020030_e.htm", "NGR bulk stream sediment")</f>
        <v>NGR bulk stream sediment</v>
      </c>
      <c r="K4411" s="1" t="str">
        <f t="shared" ref="K4411:K4442" si="711">HYPERLINK("https://geochem.nrcan.gc.ca/cdogs/content/kwd/kwd080006_e.htm", "&lt;177 micron (NGR)")</f>
        <v>&lt;177 micron (NGR)</v>
      </c>
      <c r="L4411">
        <v>98</v>
      </c>
      <c r="M4411" t="s">
        <v>58</v>
      </c>
      <c r="N4411">
        <v>1902</v>
      </c>
      <c r="O4411">
        <v>2</v>
      </c>
    </row>
    <row r="4412" spans="1:15" hidden="1" x14ac:dyDescent="0.3">
      <c r="A4412" t="s">
        <v>16792</v>
      </c>
      <c r="B4412" t="s">
        <v>16793</v>
      </c>
      <c r="C4412" s="1" t="str">
        <f t="shared" si="702"/>
        <v>21:0458</v>
      </c>
      <c r="D4412" s="1" t="str">
        <f t="shared" si="709"/>
        <v>21:0150</v>
      </c>
      <c r="E4412" t="s">
        <v>16794</v>
      </c>
      <c r="F4412" t="s">
        <v>16795</v>
      </c>
      <c r="H4412">
        <v>55.405435199999999</v>
      </c>
      <c r="I4412">
        <v>-128.51409949999999</v>
      </c>
      <c r="J4412" s="1" t="str">
        <f t="shared" si="710"/>
        <v>NGR bulk stream sediment</v>
      </c>
      <c r="K4412" s="1" t="str">
        <f t="shared" si="711"/>
        <v>&lt;177 micron (NGR)</v>
      </c>
      <c r="L4412">
        <v>98</v>
      </c>
      <c r="M4412" t="s">
        <v>63</v>
      </c>
      <c r="N4412">
        <v>1903</v>
      </c>
      <c r="O4412">
        <v>2</v>
      </c>
    </row>
    <row r="4413" spans="1:15" hidden="1" x14ac:dyDescent="0.3">
      <c r="A4413" t="s">
        <v>16796</v>
      </c>
      <c r="B4413" t="s">
        <v>16797</v>
      </c>
      <c r="C4413" s="1" t="str">
        <f t="shared" si="702"/>
        <v>21:0458</v>
      </c>
      <c r="D4413" s="1" t="str">
        <f t="shared" si="709"/>
        <v>21:0150</v>
      </c>
      <c r="E4413" t="s">
        <v>16798</v>
      </c>
      <c r="F4413" t="s">
        <v>16799</v>
      </c>
      <c r="H4413">
        <v>55.4066884</v>
      </c>
      <c r="I4413">
        <v>-128.4883414</v>
      </c>
      <c r="J4413" s="1" t="str">
        <f t="shared" si="710"/>
        <v>NGR bulk stream sediment</v>
      </c>
      <c r="K4413" s="1" t="str">
        <f t="shared" si="711"/>
        <v>&lt;177 micron (NGR)</v>
      </c>
      <c r="L4413">
        <v>98</v>
      </c>
      <c r="M4413" t="s">
        <v>68</v>
      </c>
      <c r="N4413">
        <v>1904</v>
      </c>
      <c r="O4413">
        <v>2</v>
      </c>
    </row>
    <row r="4414" spans="1:15" hidden="1" x14ac:dyDescent="0.3">
      <c r="A4414" t="s">
        <v>16800</v>
      </c>
      <c r="B4414" t="s">
        <v>16801</v>
      </c>
      <c r="C4414" s="1" t="str">
        <f t="shared" si="702"/>
        <v>21:0458</v>
      </c>
      <c r="D4414" s="1" t="str">
        <f t="shared" si="709"/>
        <v>21:0150</v>
      </c>
      <c r="E4414" t="s">
        <v>16802</v>
      </c>
      <c r="F4414" t="s">
        <v>16803</v>
      </c>
      <c r="H4414">
        <v>55.4027551</v>
      </c>
      <c r="I4414">
        <v>-128.4866547</v>
      </c>
      <c r="J4414" s="1" t="str">
        <f t="shared" si="710"/>
        <v>NGR bulk stream sediment</v>
      </c>
      <c r="K4414" s="1" t="str">
        <f t="shared" si="711"/>
        <v>&lt;177 micron (NGR)</v>
      </c>
      <c r="L4414">
        <v>98</v>
      </c>
      <c r="M4414" t="s">
        <v>77</v>
      </c>
      <c r="N4414">
        <v>1905</v>
      </c>
      <c r="O4414">
        <v>2</v>
      </c>
    </row>
    <row r="4415" spans="1:15" hidden="1" x14ac:dyDescent="0.3">
      <c r="A4415" t="s">
        <v>16804</v>
      </c>
      <c r="B4415" t="s">
        <v>16805</v>
      </c>
      <c r="C4415" s="1" t="str">
        <f t="shared" si="702"/>
        <v>21:0458</v>
      </c>
      <c r="D4415" s="1" t="str">
        <f t="shared" si="709"/>
        <v>21:0150</v>
      </c>
      <c r="E4415" t="s">
        <v>16768</v>
      </c>
      <c r="F4415" t="s">
        <v>16806</v>
      </c>
      <c r="H4415">
        <v>55.400473499999997</v>
      </c>
      <c r="I4415">
        <v>-128.4412849</v>
      </c>
      <c r="J4415" s="1" t="str">
        <f t="shared" si="710"/>
        <v>NGR bulk stream sediment</v>
      </c>
      <c r="K4415" s="1" t="str">
        <f t="shared" si="711"/>
        <v>&lt;177 micron (NGR)</v>
      </c>
      <c r="L4415">
        <v>98</v>
      </c>
      <c r="M4415" t="s">
        <v>72</v>
      </c>
      <c r="N4415">
        <v>1906</v>
      </c>
      <c r="O4415">
        <v>1</v>
      </c>
    </row>
    <row r="4416" spans="1:15" hidden="1" x14ac:dyDescent="0.3">
      <c r="A4416" t="s">
        <v>16807</v>
      </c>
      <c r="B4416" t="s">
        <v>16808</v>
      </c>
      <c r="C4416" s="1" t="str">
        <f t="shared" si="702"/>
        <v>21:0458</v>
      </c>
      <c r="D4416" s="1" t="str">
        <f t="shared" si="709"/>
        <v>21:0150</v>
      </c>
      <c r="E4416" t="s">
        <v>16809</v>
      </c>
      <c r="F4416" t="s">
        <v>16810</v>
      </c>
      <c r="H4416">
        <v>55.402195900000002</v>
      </c>
      <c r="I4416">
        <v>-128.44467180000001</v>
      </c>
      <c r="J4416" s="1" t="str">
        <f t="shared" si="710"/>
        <v>NGR bulk stream sediment</v>
      </c>
      <c r="K4416" s="1" t="str">
        <f t="shared" si="711"/>
        <v>&lt;177 micron (NGR)</v>
      </c>
      <c r="L4416">
        <v>98</v>
      </c>
      <c r="M4416" t="s">
        <v>82</v>
      </c>
      <c r="N4416">
        <v>1907</v>
      </c>
      <c r="O4416">
        <v>2</v>
      </c>
    </row>
    <row r="4417" spans="1:15" hidden="1" x14ac:dyDescent="0.3">
      <c r="A4417" t="s">
        <v>16811</v>
      </c>
      <c r="B4417" t="s">
        <v>16812</v>
      </c>
      <c r="C4417" s="1" t="str">
        <f t="shared" si="702"/>
        <v>21:0458</v>
      </c>
      <c r="D4417" s="1" t="str">
        <f t="shared" si="709"/>
        <v>21:0150</v>
      </c>
      <c r="E4417" t="s">
        <v>16813</v>
      </c>
      <c r="F4417" t="s">
        <v>16814</v>
      </c>
      <c r="H4417">
        <v>55.403259900000002</v>
      </c>
      <c r="I4417">
        <v>-128.41820509999999</v>
      </c>
      <c r="J4417" s="1" t="str">
        <f t="shared" si="710"/>
        <v>NGR bulk stream sediment</v>
      </c>
      <c r="K4417" s="1" t="str">
        <f t="shared" si="711"/>
        <v>&lt;177 micron (NGR)</v>
      </c>
      <c r="L4417">
        <v>98</v>
      </c>
      <c r="M4417" t="s">
        <v>87</v>
      </c>
      <c r="N4417">
        <v>1908</v>
      </c>
      <c r="O4417">
        <v>1</v>
      </c>
    </row>
    <row r="4418" spans="1:15" hidden="1" x14ac:dyDescent="0.3">
      <c r="A4418" t="s">
        <v>16815</v>
      </c>
      <c r="B4418" t="s">
        <v>16816</v>
      </c>
      <c r="C4418" s="1" t="str">
        <f t="shared" si="702"/>
        <v>21:0458</v>
      </c>
      <c r="D4418" s="1" t="str">
        <f t="shared" si="709"/>
        <v>21:0150</v>
      </c>
      <c r="E4418" t="s">
        <v>16817</v>
      </c>
      <c r="F4418" t="s">
        <v>16818</v>
      </c>
      <c r="H4418">
        <v>55.4632121</v>
      </c>
      <c r="I4418">
        <v>-128.50919400000001</v>
      </c>
      <c r="J4418" s="1" t="str">
        <f t="shared" si="710"/>
        <v>NGR bulk stream sediment</v>
      </c>
      <c r="K4418" s="1" t="str">
        <f t="shared" si="711"/>
        <v>&lt;177 micron (NGR)</v>
      </c>
      <c r="L4418">
        <v>98</v>
      </c>
      <c r="M4418" t="s">
        <v>24</v>
      </c>
      <c r="N4418">
        <v>1909</v>
      </c>
      <c r="O4418">
        <v>1</v>
      </c>
    </row>
    <row r="4419" spans="1:15" hidden="1" x14ac:dyDescent="0.3">
      <c r="A4419" t="s">
        <v>16819</v>
      </c>
      <c r="B4419" t="s">
        <v>16820</v>
      </c>
      <c r="C4419" s="1" t="str">
        <f t="shared" si="702"/>
        <v>21:0458</v>
      </c>
      <c r="D4419" s="1" t="str">
        <f t="shared" si="709"/>
        <v>21:0150</v>
      </c>
      <c r="E4419" t="s">
        <v>16817</v>
      </c>
      <c r="F4419" t="s">
        <v>16821</v>
      </c>
      <c r="H4419">
        <v>55.4632121</v>
      </c>
      <c r="I4419">
        <v>-128.50919400000001</v>
      </c>
      <c r="J4419" s="1" t="str">
        <f t="shared" si="710"/>
        <v>NGR bulk stream sediment</v>
      </c>
      <c r="K4419" s="1" t="str">
        <f t="shared" si="711"/>
        <v>&lt;177 micron (NGR)</v>
      </c>
      <c r="L4419">
        <v>98</v>
      </c>
      <c r="M4419" t="s">
        <v>28</v>
      </c>
      <c r="N4419">
        <v>1910</v>
      </c>
      <c r="O4419">
        <v>2</v>
      </c>
    </row>
    <row r="4420" spans="1:15" hidden="1" x14ac:dyDescent="0.3">
      <c r="A4420" t="s">
        <v>16822</v>
      </c>
      <c r="B4420" t="s">
        <v>16823</v>
      </c>
      <c r="C4420" s="1" t="str">
        <f t="shared" si="702"/>
        <v>21:0458</v>
      </c>
      <c r="D4420" s="1" t="str">
        <f t="shared" si="709"/>
        <v>21:0150</v>
      </c>
      <c r="E4420" t="s">
        <v>16824</v>
      </c>
      <c r="F4420" t="s">
        <v>16825</v>
      </c>
      <c r="H4420">
        <v>55.447462000000002</v>
      </c>
      <c r="I4420">
        <v>-128.48030209999999</v>
      </c>
      <c r="J4420" s="1" t="str">
        <f t="shared" si="710"/>
        <v>NGR bulk stream sediment</v>
      </c>
      <c r="K4420" s="1" t="str">
        <f t="shared" si="711"/>
        <v>&lt;177 micron (NGR)</v>
      </c>
      <c r="L4420">
        <v>98</v>
      </c>
      <c r="M4420" t="s">
        <v>92</v>
      </c>
      <c r="N4420">
        <v>1911</v>
      </c>
      <c r="O4420">
        <v>1</v>
      </c>
    </row>
    <row r="4421" spans="1:15" hidden="1" x14ac:dyDescent="0.3">
      <c r="A4421" t="s">
        <v>16826</v>
      </c>
      <c r="B4421" t="s">
        <v>16827</v>
      </c>
      <c r="C4421" s="1" t="str">
        <f t="shared" si="702"/>
        <v>21:0458</v>
      </c>
      <c r="D4421" s="1" t="str">
        <f t="shared" si="709"/>
        <v>21:0150</v>
      </c>
      <c r="E4421" t="s">
        <v>16828</v>
      </c>
      <c r="F4421" t="s">
        <v>16829</v>
      </c>
      <c r="H4421">
        <v>55.448814300000002</v>
      </c>
      <c r="I4421">
        <v>-128.4749879</v>
      </c>
      <c r="J4421" s="1" t="str">
        <f t="shared" si="710"/>
        <v>NGR bulk stream sediment</v>
      </c>
      <c r="K4421" s="1" t="str">
        <f t="shared" si="711"/>
        <v>&lt;177 micron (NGR)</v>
      </c>
      <c r="L4421">
        <v>98</v>
      </c>
      <c r="M4421" t="s">
        <v>97</v>
      </c>
      <c r="N4421">
        <v>1912</v>
      </c>
      <c r="O4421">
        <v>2</v>
      </c>
    </row>
    <row r="4422" spans="1:15" hidden="1" x14ac:dyDescent="0.3">
      <c r="A4422" t="s">
        <v>16830</v>
      </c>
      <c r="B4422" t="s">
        <v>16831</v>
      </c>
      <c r="C4422" s="1" t="str">
        <f t="shared" si="702"/>
        <v>21:0458</v>
      </c>
      <c r="D4422" s="1" t="str">
        <f t="shared" si="709"/>
        <v>21:0150</v>
      </c>
      <c r="E4422" t="s">
        <v>16832</v>
      </c>
      <c r="F4422" t="s">
        <v>16833</v>
      </c>
      <c r="H4422">
        <v>55.437203400000001</v>
      </c>
      <c r="I4422">
        <v>-128.4596224</v>
      </c>
      <c r="J4422" s="1" t="str">
        <f t="shared" si="710"/>
        <v>NGR bulk stream sediment</v>
      </c>
      <c r="K4422" s="1" t="str">
        <f t="shared" si="711"/>
        <v>&lt;177 micron (NGR)</v>
      </c>
      <c r="L4422">
        <v>98</v>
      </c>
      <c r="M4422" t="s">
        <v>102</v>
      </c>
      <c r="N4422">
        <v>1913</v>
      </c>
      <c r="O4422">
        <v>2</v>
      </c>
    </row>
    <row r="4423" spans="1:15" hidden="1" x14ac:dyDescent="0.3">
      <c r="A4423" t="s">
        <v>16834</v>
      </c>
      <c r="B4423" t="s">
        <v>16835</v>
      </c>
      <c r="C4423" s="1" t="str">
        <f t="shared" si="702"/>
        <v>21:0458</v>
      </c>
      <c r="D4423" s="1" t="str">
        <f t="shared" si="709"/>
        <v>21:0150</v>
      </c>
      <c r="E4423" t="s">
        <v>16836</v>
      </c>
      <c r="F4423" t="s">
        <v>16837</v>
      </c>
      <c r="H4423">
        <v>55.431753899999997</v>
      </c>
      <c r="I4423">
        <v>-128.45034179999999</v>
      </c>
      <c r="J4423" s="1" t="str">
        <f t="shared" si="710"/>
        <v>NGR bulk stream sediment</v>
      </c>
      <c r="K4423" s="1" t="str">
        <f t="shared" si="711"/>
        <v>&lt;177 micron (NGR)</v>
      </c>
      <c r="L4423">
        <v>98</v>
      </c>
      <c r="M4423" t="s">
        <v>107</v>
      </c>
      <c r="N4423">
        <v>1914</v>
      </c>
      <c r="O4423">
        <v>1</v>
      </c>
    </row>
    <row r="4424" spans="1:15" hidden="1" x14ac:dyDescent="0.3">
      <c r="A4424" t="s">
        <v>16838</v>
      </c>
      <c r="B4424" t="s">
        <v>16839</v>
      </c>
      <c r="C4424" s="1" t="str">
        <f t="shared" si="702"/>
        <v>21:0458</v>
      </c>
      <c r="D4424" s="1" t="str">
        <f t="shared" si="709"/>
        <v>21:0150</v>
      </c>
      <c r="E4424" t="s">
        <v>16840</v>
      </c>
      <c r="F4424" t="s">
        <v>16841</v>
      </c>
      <c r="H4424">
        <v>55.431366099999998</v>
      </c>
      <c r="I4424">
        <v>-128.4320946</v>
      </c>
      <c r="J4424" s="1" t="str">
        <f t="shared" si="710"/>
        <v>NGR bulk stream sediment</v>
      </c>
      <c r="K4424" s="1" t="str">
        <f t="shared" si="711"/>
        <v>&lt;177 micron (NGR)</v>
      </c>
      <c r="L4424">
        <v>98</v>
      </c>
      <c r="M4424" t="s">
        <v>112</v>
      </c>
      <c r="N4424">
        <v>1915</v>
      </c>
      <c r="O4424">
        <v>2</v>
      </c>
    </row>
    <row r="4425" spans="1:15" hidden="1" x14ac:dyDescent="0.3">
      <c r="A4425" t="s">
        <v>16842</v>
      </c>
      <c r="B4425" t="s">
        <v>16843</v>
      </c>
      <c r="C4425" s="1" t="str">
        <f t="shared" si="702"/>
        <v>21:0458</v>
      </c>
      <c r="D4425" s="1" t="str">
        <f t="shared" si="709"/>
        <v>21:0150</v>
      </c>
      <c r="E4425" t="s">
        <v>16844</v>
      </c>
      <c r="F4425" t="s">
        <v>16845</v>
      </c>
      <c r="H4425">
        <v>55.457926200000003</v>
      </c>
      <c r="I4425">
        <v>-128.4226194</v>
      </c>
      <c r="J4425" s="1" t="str">
        <f t="shared" si="710"/>
        <v>NGR bulk stream sediment</v>
      </c>
      <c r="K4425" s="1" t="str">
        <f t="shared" si="711"/>
        <v>&lt;177 micron (NGR)</v>
      </c>
      <c r="L4425">
        <v>99</v>
      </c>
      <c r="M4425" t="s">
        <v>19</v>
      </c>
      <c r="N4425">
        <v>1916</v>
      </c>
      <c r="O4425">
        <v>3</v>
      </c>
    </row>
    <row r="4426" spans="1:15" hidden="1" x14ac:dyDescent="0.3">
      <c r="A4426" t="s">
        <v>16846</v>
      </c>
      <c r="B4426" t="s">
        <v>16847</v>
      </c>
      <c r="C4426" s="1" t="str">
        <f t="shared" si="702"/>
        <v>21:0458</v>
      </c>
      <c r="D4426" s="1" t="str">
        <f t="shared" si="709"/>
        <v>21:0150</v>
      </c>
      <c r="E4426" t="s">
        <v>16848</v>
      </c>
      <c r="F4426" t="s">
        <v>16849</v>
      </c>
      <c r="H4426">
        <v>55.421027700000003</v>
      </c>
      <c r="I4426">
        <v>-128.40791279999999</v>
      </c>
      <c r="J4426" s="1" t="str">
        <f t="shared" si="710"/>
        <v>NGR bulk stream sediment</v>
      </c>
      <c r="K4426" s="1" t="str">
        <f t="shared" si="711"/>
        <v>&lt;177 micron (NGR)</v>
      </c>
      <c r="L4426">
        <v>99</v>
      </c>
      <c r="M4426" t="s">
        <v>38</v>
      </c>
      <c r="N4426">
        <v>1917</v>
      </c>
      <c r="O4426">
        <v>2</v>
      </c>
    </row>
    <row r="4427" spans="1:15" hidden="1" x14ac:dyDescent="0.3">
      <c r="A4427" t="s">
        <v>16850</v>
      </c>
      <c r="B4427" t="s">
        <v>16851</v>
      </c>
      <c r="C4427" s="1" t="str">
        <f t="shared" si="702"/>
        <v>21:0458</v>
      </c>
      <c r="D4427" s="1" t="str">
        <f t="shared" si="709"/>
        <v>21:0150</v>
      </c>
      <c r="E4427" t="s">
        <v>16852</v>
      </c>
      <c r="F4427" t="s">
        <v>16853</v>
      </c>
      <c r="H4427">
        <v>55.4194405</v>
      </c>
      <c r="I4427">
        <v>-128.39199600000001</v>
      </c>
      <c r="J4427" s="1" t="str">
        <f t="shared" si="710"/>
        <v>NGR bulk stream sediment</v>
      </c>
      <c r="K4427" s="1" t="str">
        <f t="shared" si="711"/>
        <v>&lt;177 micron (NGR)</v>
      </c>
      <c r="L4427">
        <v>99</v>
      </c>
      <c r="M4427" t="s">
        <v>43</v>
      </c>
      <c r="N4427">
        <v>1918</v>
      </c>
      <c r="O4427">
        <v>2</v>
      </c>
    </row>
    <row r="4428" spans="1:15" hidden="1" x14ac:dyDescent="0.3">
      <c r="A4428" t="s">
        <v>16854</v>
      </c>
      <c r="B4428" t="s">
        <v>16855</v>
      </c>
      <c r="C4428" s="1" t="str">
        <f t="shared" si="702"/>
        <v>21:0458</v>
      </c>
      <c r="D4428" s="1" t="str">
        <f t="shared" si="709"/>
        <v>21:0150</v>
      </c>
      <c r="E4428" t="s">
        <v>16856</v>
      </c>
      <c r="F4428" t="s">
        <v>16857</v>
      </c>
      <c r="H4428">
        <v>55.428044399999997</v>
      </c>
      <c r="I4428">
        <v>-128.38759730000001</v>
      </c>
      <c r="J4428" s="1" t="str">
        <f t="shared" si="710"/>
        <v>NGR bulk stream sediment</v>
      </c>
      <c r="K4428" s="1" t="str">
        <f t="shared" si="711"/>
        <v>&lt;177 micron (NGR)</v>
      </c>
      <c r="L4428">
        <v>99</v>
      </c>
      <c r="M4428" t="s">
        <v>48</v>
      </c>
      <c r="N4428">
        <v>1919</v>
      </c>
      <c r="O4428">
        <v>2</v>
      </c>
    </row>
    <row r="4429" spans="1:15" hidden="1" x14ac:dyDescent="0.3">
      <c r="A4429" t="s">
        <v>16858</v>
      </c>
      <c r="B4429" t="s">
        <v>16859</v>
      </c>
      <c r="C4429" s="1" t="str">
        <f t="shared" si="702"/>
        <v>21:0458</v>
      </c>
      <c r="D4429" s="1" t="str">
        <f t="shared" si="709"/>
        <v>21:0150</v>
      </c>
      <c r="E4429" t="s">
        <v>16844</v>
      </c>
      <c r="F4429" t="s">
        <v>16860</v>
      </c>
      <c r="H4429">
        <v>55.457926200000003</v>
      </c>
      <c r="I4429">
        <v>-128.4226194</v>
      </c>
      <c r="J4429" s="1" t="str">
        <f t="shared" si="710"/>
        <v>NGR bulk stream sediment</v>
      </c>
      <c r="K4429" s="1" t="str">
        <f t="shared" si="711"/>
        <v>&lt;177 micron (NGR)</v>
      </c>
      <c r="L4429">
        <v>99</v>
      </c>
      <c r="M4429" t="s">
        <v>72</v>
      </c>
      <c r="N4429">
        <v>1920</v>
      </c>
      <c r="O4429">
        <v>1</v>
      </c>
    </row>
    <row r="4430" spans="1:15" hidden="1" x14ac:dyDescent="0.3">
      <c r="A4430" t="s">
        <v>16861</v>
      </c>
      <c r="B4430" t="s">
        <v>16862</v>
      </c>
      <c r="C4430" s="1" t="str">
        <f t="shared" ref="C4430:C4493" si="712">HYPERLINK("https://geochem.nrcan.gc.ca/cdogs/content/bdl/bdl210458_e.htm", "21:0458")</f>
        <v>21:0458</v>
      </c>
      <c r="D4430" s="1" t="str">
        <f t="shared" si="709"/>
        <v>21:0150</v>
      </c>
      <c r="E4430" t="s">
        <v>16863</v>
      </c>
      <c r="F4430" t="s">
        <v>16864</v>
      </c>
      <c r="H4430">
        <v>55.461920999999997</v>
      </c>
      <c r="I4430">
        <v>-128.42188089999999</v>
      </c>
      <c r="J4430" s="1" t="str">
        <f t="shared" si="710"/>
        <v>NGR bulk stream sediment</v>
      </c>
      <c r="K4430" s="1" t="str">
        <f t="shared" si="711"/>
        <v>&lt;177 micron (NGR)</v>
      </c>
      <c r="L4430">
        <v>99</v>
      </c>
      <c r="M4430" t="s">
        <v>53</v>
      </c>
      <c r="N4430">
        <v>1921</v>
      </c>
      <c r="O4430">
        <v>2</v>
      </c>
    </row>
    <row r="4431" spans="1:15" hidden="1" x14ac:dyDescent="0.3">
      <c r="A4431" t="s">
        <v>16865</v>
      </c>
      <c r="B4431" t="s">
        <v>16866</v>
      </c>
      <c r="C4431" s="1" t="str">
        <f t="shared" si="712"/>
        <v>21:0458</v>
      </c>
      <c r="D4431" s="1" t="str">
        <f t="shared" si="709"/>
        <v>21:0150</v>
      </c>
      <c r="E4431" t="s">
        <v>16867</v>
      </c>
      <c r="F4431" t="s">
        <v>16868</v>
      </c>
      <c r="H4431">
        <v>55.4580713</v>
      </c>
      <c r="I4431">
        <v>-128.39462750000001</v>
      </c>
      <c r="J4431" s="1" t="str">
        <f t="shared" si="710"/>
        <v>NGR bulk stream sediment</v>
      </c>
      <c r="K4431" s="1" t="str">
        <f t="shared" si="711"/>
        <v>&lt;177 micron (NGR)</v>
      </c>
      <c r="L4431">
        <v>99</v>
      </c>
      <c r="M4431" t="s">
        <v>58</v>
      </c>
      <c r="N4431">
        <v>1922</v>
      </c>
      <c r="O4431">
        <v>2</v>
      </c>
    </row>
    <row r="4432" spans="1:15" hidden="1" x14ac:dyDescent="0.3">
      <c r="A4432" t="s">
        <v>16869</v>
      </c>
      <c r="B4432" t="s">
        <v>16870</v>
      </c>
      <c r="C4432" s="1" t="str">
        <f t="shared" si="712"/>
        <v>21:0458</v>
      </c>
      <c r="D4432" s="1" t="str">
        <f t="shared" si="709"/>
        <v>21:0150</v>
      </c>
      <c r="E4432" t="s">
        <v>16871</v>
      </c>
      <c r="F4432" t="s">
        <v>16872</v>
      </c>
      <c r="H4432">
        <v>55.456258200000001</v>
      </c>
      <c r="I4432">
        <v>-128.38048689999999</v>
      </c>
      <c r="J4432" s="1" t="str">
        <f t="shared" si="710"/>
        <v>NGR bulk stream sediment</v>
      </c>
      <c r="K4432" s="1" t="str">
        <f t="shared" si="711"/>
        <v>&lt;177 micron (NGR)</v>
      </c>
      <c r="L4432">
        <v>99</v>
      </c>
      <c r="M4432" t="s">
        <v>63</v>
      </c>
      <c r="N4432">
        <v>1923</v>
      </c>
      <c r="O4432">
        <v>2</v>
      </c>
    </row>
    <row r="4433" spans="1:15" hidden="1" x14ac:dyDescent="0.3">
      <c r="A4433" t="s">
        <v>16873</v>
      </c>
      <c r="B4433" t="s">
        <v>16874</v>
      </c>
      <c r="C4433" s="1" t="str">
        <f t="shared" si="712"/>
        <v>21:0458</v>
      </c>
      <c r="D4433" s="1" t="str">
        <f t="shared" si="709"/>
        <v>21:0150</v>
      </c>
      <c r="E4433" t="s">
        <v>16875</v>
      </c>
      <c r="F4433" t="s">
        <v>16876</v>
      </c>
      <c r="H4433">
        <v>55.449230999999997</v>
      </c>
      <c r="I4433">
        <v>-128.37675519999999</v>
      </c>
      <c r="J4433" s="1" t="str">
        <f t="shared" si="710"/>
        <v>NGR bulk stream sediment</v>
      </c>
      <c r="K4433" s="1" t="str">
        <f t="shared" si="711"/>
        <v>&lt;177 micron (NGR)</v>
      </c>
      <c r="L4433">
        <v>99</v>
      </c>
      <c r="M4433" t="s">
        <v>68</v>
      </c>
      <c r="N4433">
        <v>1924</v>
      </c>
      <c r="O4433">
        <v>2</v>
      </c>
    </row>
    <row r="4434" spans="1:15" hidden="1" x14ac:dyDescent="0.3">
      <c r="A4434" t="s">
        <v>16877</v>
      </c>
      <c r="B4434" t="s">
        <v>16878</v>
      </c>
      <c r="C4434" s="1" t="str">
        <f t="shared" si="712"/>
        <v>21:0458</v>
      </c>
      <c r="D4434" s="1" t="str">
        <f t="shared" si="709"/>
        <v>21:0150</v>
      </c>
      <c r="E4434" t="s">
        <v>16879</v>
      </c>
      <c r="F4434" t="s">
        <v>16880</v>
      </c>
      <c r="H4434">
        <v>55.448767099999998</v>
      </c>
      <c r="I4434">
        <v>-128.3580911</v>
      </c>
      <c r="J4434" s="1" t="str">
        <f t="shared" si="710"/>
        <v>NGR bulk stream sediment</v>
      </c>
      <c r="K4434" s="1" t="str">
        <f t="shared" si="711"/>
        <v>&lt;177 micron (NGR)</v>
      </c>
      <c r="L4434">
        <v>99</v>
      </c>
      <c r="M4434" t="s">
        <v>77</v>
      </c>
      <c r="N4434">
        <v>1925</v>
      </c>
      <c r="O4434">
        <v>2</v>
      </c>
    </row>
    <row r="4435" spans="1:15" hidden="1" x14ac:dyDescent="0.3">
      <c r="A4435" t="s">
        <v>16881</v>
      </c>
      <c r="B4435" t="s">
        <v>16882</v>
      </c>
      <c r="C4435" s="1" t="str">
        <f t="shared" si="712"/>
        <v>21:0458</v>
      </c>
      <c r="D4435" s="1" t="str">
        <f t="shared" si="709"/>
        <v>21:0150</v>
      </c>
      <c r="E4435" t="s">
        <v>16883</v>
      </c>
      <c r="F4435" t="s">
        <v>16884</v>
      </c>
      <c r="H4435">
        <v>55.430739899999999</v>
      </c>
      <c r="I4435">
        <v>-128.34063689999999</v>
      </c>
      <c r="J4435" s="1" t="str">
        <f t="shared" si="710"/>
        <v>NGR bulk stream sediment</v>
      </c>
      <c r="K4435" s="1" t="str">
        <f t="shared" si="711"/>
        <v>&lt;177 micron (NGR)</v>
      </c>
      <c r="L4435">
        <v>99</v>
      </c>
      <c r="M4435" t="s">
        <v>82</v>
      </c>
      <c r="N4435">
        <v>1926</v>
      </c>
      <c r="O4435">
        <v>2</v>
      </c>
    </row>
    <row r="4436" spans="1:15" hidden="1" x14ac:dyDescent="0.3">
      <c r="A4436" t="s">
        <v>16885</v>
      </c>
      <c r="B4436" t="s">
        <v>16886</v>
      </c>
      <c r="C4436" s="1" t="str">
        <f t="shared" si="712"/>
        <v>21:0458</v>
      </c>
      <c r="D4436" s="1" t="str">
        <f t="shared" si="709"/>
        <v>21:0150</v>
      </c>
      <c r="E4436" t="s">
        <v>16887</v>
      </c>
      <c r="F4436" t="s">
        <v>16888</v>
      </c>
      <c r="H4436">
        <v>55.425730000000001</v>
      </c>
      <c r="I4436">
        <v>-128.34309039999999</v>
      </c>
      <c r="J4436" s="1" t="str">
        <f t="shared" si="710"/>
        <v>NGR bulk stream sediment</v>
      </c>
      <c r="K4436" s="1" t="str">
        <f t="shared" si="711"/>
        <v>&lt;177 micron (NGR)</v>
      </c>
      <c r="L4436">
        <v>99</v>
      </c>
      <c r="M4436" t="s">
        <v>24</v>
      </c>
      <c r="N4436">
        <v>1927</v>
      </c>
      <c r="O4436">
        <v>1</v>
      </c>
    </row>
    <row r="4437" spans="1:15" hidden="1" x14ac:dyDescent="0.3">
      <c r="A4437" t="s">
        <v>16889</v>
      </c>
      <c r="B4437" t="s">
        <v>16890</v>
      </c>
      <c r="C4437" s="1" t="str">
        <f t="shared" si="712"/>
        <v>21:0458</v>
      </c>
      <c r="D4437" s="1" t="str">
        <f t="shared" si="709"/>
        <v>21:0150</v>
      </c>
      <c r="E4437" t="s">
        <v>16887</v>
      </c>
      <c r="F4437" t="s">
        <v>16891</v>
      </c>
      <c r="H4437">
        <v>55.425730000000001</v>
      </c>
      <c r="I4437">
        <v>-128.34309039999999</v>
      </c>
      <c r="J4437" s="1" t="str">
        <f t="shared" si="710"/>
        <v>NGR bulk stream sediment</v>
      </c>
      <c r="K4437" s="1" t="str">
        <f t="shared" si="711"/>
        <v>&lt;177 micron (NGR)</v>
      </c>
      <c r="L4437">
        <v>99</v>
      </c>
      <c r="M4437" t="s">
        <v>28</v>
      </c>
      <c r="N4437">
        <v>1928</v>
      </c>
      <c r="O4437">
        <v>1</v>
      </c>
    </row>
    <row r="4438" spans="1:15" hidden="1" x14ac:dyDescent="0.3">
      <c r="A4438" t="s">
        <v>16892</v>
      </c>
      <c r="B4438" t="s">
        <v>16893</v>
      </c>
      <c r="C4438" s="1" t="str">
        <f t="shared" si="712"/>
        <v>21:0458</v>
      </c>
      <c r="D4438" s="1" t="str">
        <f t="shared" si="709"/>
        <v>21:0150</v>
      </c>
      <c r="E4438" t="s">
        <v>16894</v>
      </c>
      <c r="F4438" t="s">
        <v>16895</v>
      </c>
      <c r="H4438">
        <v>55.423010099999999</v>
      </c>
      <c r="I4438">
        <v>-128.31725499999999</v>
      </c>
      <c r="J4438" s="1" t="str">
        <f t="shared" si="710"/>
        <v>NGR bulk stream sediment</v>
      </c>
      <c r="K4438" s="1" t="str">
        <f t="shared" si="711"/>
        <v>&lt;177 micron (NGR)</v>
      </c>
      <c r="L4438">
        <v>99</v>
      </c>
      <c r="M4438" t="s">
        <v>87</v>
      </c>
      <c r="N4438">
        <v>1929</v>
      </c>
      <c r="O4438">
        <v>2</v>
      </c>
    </row>
    <row r="4439" spans="1:15" hidden="1" x14ac:dyDescent="0.3">
      <c r="A4439" t="s">
        <v>16896</v>
      </c>
      <c r="B4439" t="s">
        <v>16897</v>
      </c>
      <c r="C4439" s="1" t="str">
        <f t="shared" si="712"/>
        <v>21:0458</v>
      </c>
      <c r="D4439" s="1" t="str">
        <f t="shared" si="709"/>
        <v>21:0150</v>
      </c>
      <c r="E4439" t="s">
        <v>16898</v>
      </c>
      <c r="F4439" t="s">
        <v>16899</v>
      </c>
      <c r="H4439">
        <v>55.502049599999999</v>
      </c>
      <c r="I4439">
        <v>-128.46493559999999</v>
      </c>
      <c r="J4439" s="1" t="str">
        <f t="shared" si="710"/>
        <v>NGR bulk stream sediment</v>
      </c>
      <c r="K4439" s="1" t="str">
        <f t="shared" si="711"/>
        <v>&lt;177 micron (NGR)</v>
      </c>
      <c r="L4439">
        <v>99</v>
      </c>
      <c r="M4439" t="s">
        <v>92</v>
      </c>
      <c r="N4439">
        <v>1930</v>
      </c>
      <c r="O4439">
        <v>2</v>
      </c>
    </row>
    <row r="4440" spans="1:15" hidden="1" x14ac:dyDescent="0.3">
      <c r="A4440" t="s">
        <v>16900</v>
      </c>
      <c r="B4440" t="s">
        <v>16901</v>
      </c>
      <c r="C4440" s="1" t="str">
        <f t="shared" si="712"/>
        <v>21:0458</v>
      </c>
      <c r="D4440" s="1" t="str">
        <f t="shared" si="709"/>
        <v>21:0150</v>
      </c>
      <c r="E4440" t="s">
        <v>16902</v>
      </c>
      <c r="F4440" t="s">
        <v>16903</v>
      </c>
      <c r="H4440">
        <v>55.505305999999997</v>
      </c>
      <c r="I4440">
        <v>-128.46992599999999</v>
      </c>
      <c r="J4440" s="1" t="str">
        <f t="shared" si="710"/>
        <v>NGR bulk stream sediment</v>
      </c>
      <c r="K4440" s="1" t="str">
        <f t="shared" si="711"/>
        <v>&lt;177 micron (NGR)</v>
      </c>
      <c r="L4440">
        <v>99</v>
      </c>
      <c r="M4440" t="s">
        <v>97</v>
      </c>
      <c r="N4440">
        <v>1931</v>
      </c>
      <c r="O4440">
        <v>1</v>
      </c>
    </row>
    <row r="4441" spans="1:15" hidden="1" x14ac:dyDescent="0.3">
      <c r="A4441" t="s">
        <v>16904</v>
      </c>
      <c r="B4441" t="s">
        <v>16905</v>
      </c>
      <c r="C4441" s="1" t="str">
        <f t="shared" si="712"/>
        <v>21:0458</v>
      </c>
      <c r="D4441" s="1" t="str">
        <f t="shared" si="709"/>
        <v>21:0150</v>
      </c>
      <c r="E4441" t="s">
        <v>16906</v>
      </c>
      <c r="F4441" t="s">
        <v>16907</v>
      </c>
      <c r="H4441">
        <v>55.516935599999996</v>
      </c>
      <c r="I4441">
        <v>-128.43919159999999</v>
      </c>
      <c r="J4441" s="1" t="str">
        <f t="shared" si="710"/>
        <v>NGR bulk stream sediment</v>
      </c>
      <c r="K4441" s="1" t="str">
        <f t="shared" si="711"/>
        <v>&lt;177 micron (NGR)</v>
      </c>
      <c r="L4441">
        <v>99</v>
      </c>
      <c r="M4441" t="s">
        <v>102</v>
      </c>
      <c r="N4441">
        <v>1932</v>
      </c>
      <c r="O4441">
        <v>2</v>
      </c>
    </row>
    <row r="4442" spans="1:15" hidden="1" x14ac:dyDescent="0.3">
      <c r="A4442" t="s">
        <v>16908</v>
      </c>
      <c r="B4442" t="s">
        <v>16909</v>
      </c>
      <c r="C4442" s="1" t="str">
        <f t="shared" si="712"/>
        <v>21:0458</v>
      </c>
      <c r="D4442" s="1" t="str">
        <f t="shared" si="709"/>
        <v>21:0150</v>
      </c>
      <c r="E4442" t="s">
        <v>16910</v>
      </c>
      <c r="F4442" t="s">
        <v>16911</v>
      </c>
      <c r="H4442">
        <v>55.520761899999997</v>
      </c>
      <c r="I4442">
        <v>-128.44076870000001</v>
      </c>
      <c r="J4442" s="1" t="str">
        <f t="shared" si="710"/>
        <v>NGR bulk stream sediment</v>
      </c>
      <c r="K4442" s="1" t="str">
        <f t="shared" si="711"/>
        <v>&lt;177 micron (NGR)</v>
      </c>
      <c r="L4442">
        <v>99</v>
      </c>
      <c r="M4442" t="s">
        <v>107</v>
      </c>
      <c r="N4442">
        <v>1933</v>
      </c>
      <c r="O4442">
        <v>2</v>
      </c>
    </row>
    <row r="4443" spans="1:15" hidden="1" x14ac:dyDescent="0.3">
      <c r="A4443" t="s">
        <v>16912</v>
      </c>
      <c r="B4443" t="s">
        <v>16913</v>
      </c>
      <c r="C4443" s="1" t="str">
        <f t="shared" si="712"/>
        <v>21:0458</v>
      </c>
      <c r="D4443" s="1" t="str">
        <f>HYPERLINK("https://geochem.nrcan.gc.ca/cdogs/content/svy/svy_e.htm", "")</f>
        <v/>
      </c>
      <c r="G4443" s="1" t="str">
        <f>HYPERLINK("https://geochem.nrcan.gc.ca/cdogs/content/cr_/cr_00119_e.htm", "119")</f>
        <v>119</v>
      </c>
      <c r="J4443" t="s">
        <v>31</v>
      </c>
      <c r="K4443" t="s">
        <v>32</v>
      </c>
      <c r="L4443">
        <v>99</v>
      </c>
      <c r="M4443" t="s">
        <v>33</v>
      </c>
      <c r="N4443">
        <v>1934</v>
      </c>
      <c r="O4443">
        <v>2</v>
      </c>
    </row>
    <row r="4444" spans="1:15" hidden="1" x14ac:dyDescent="0.3">
      <c r="A4444" t="s">
        <v>16914</v>
      </c>
      <c r="B4444" t="s">
        <v>16915</v>
      </c>
      <c r="C4444" s="1" t="str">
        <f t="shared" si="712"/>
        <v>21:0458</v>
      </c>
      <c r="D4444" s="1" t="str">
        <f t="shared" ref="D4444:D4458" si="713">HYPERLINK("https://geochem.nrcan.gc.ca/cdogs/content/svy/svy210150_e.htm", "21:0150")</f>
        <v>21:0150</v>
      </c>
      <c r="E4444" t="s">
        <v>16916</v>
      </c>
      <c r="F4444" t="s">
        <v>16917</v>
      </c>
      <c r="H4444">
        <v>55.5233317</v>
      </c>
      <c r="I4444">
        <v>-128.42095029999999</v>
      </c>
      <c r="J4444" s="1" t="str">
        <f t="shared" ref="J4444:J4458" si="714">HYPERLINK("https://geochem.nrcan.gc.ca/cdogs/content/kwd/kwd020030_e.htm", "NGR bulk stream sediment")</f>
        <v>NGR bulk stream sediment</v>
      </c>
      <c r="K4444" s="1" t="str">
        <f t="shared" ref="K4444:K4458" si="715">HYPERLINK("https://geochem.nrcan.gc.ca/cdogs/content/kwd/kwd080006_e.htm", "&lt;177 micron (NGR)")</f>
        <v>&lt;177 micron (NGR)</v>
      </c>
      <c r="L4444">
        <v>99</v>
      </c>
      <c r="M4444" t="s">
        <v>112</v>
      </c>
      <c r="N4444">
        <v>1935</v>
      </c>
      <c r="O4444">
        <v>2</v>
      </c>
    </row>
    <row r="4445" spans="1:15" hidden="1" x14ac:dyDescent="0.3">
      <c r="A4445" t="s">
        <v>16918</v>
      </c>
      <c r="B4445" t="s">
        <v>16919</v>
      </c>
      <c r="C4445" s="1" t="str">
        <f t="shared" si="712"/>
        <v>21:0458</v>
      </c>
      <c r="D4445" s="1" t="str">
        <f t="shared" si="713"/>
        <v>21:0150</v>
      </c>
      <c r="E4445" t="s">
        <v>16920</v>
      </c>
      <c r="F4445" t="s">
        <v>16921</v>
      </c>
      <c r="H4445">
        <v>55.498906499999997</v>
      </c>
      <c r="I4445">
        <v>-128.39059739999999</v>
      </c>
      <c r="J4445" s="1" t="str">
        <f t="shared" si="714"/>
        <v>NGR bulk stream sediment</v>
      </c>
      <c r="K4445" s="1" t="str">
        <f t="shared" si="715"/>
        <v>&lt;177 micron (NGR)</v>
      </c>
      <c r="L4445">
        <v>100</v>
      </c>
      <c r="M4445" t="s">
        <v>19</v>
      </c>
      <c r="N4445">
        <v>1936</v>
      </c>
      <c r="O4445">
        <v>2</v>
      </c>
    </row>
    <row r="4446" spans="1:15" hidden="1" x14ac:dyDescent="0.3">
      <c r="A4446" t="s">
        <v>16922</v>
      </c>
      <c r="B4446" t="s">
        <v>16923</v>
      </c>
      <c r="C4446" s="1" t="str">
        <f t="shared" si="712"/>
        <v>21:0458</v>
      </c>
      <c r="D4446" s="1" t="str">
        <f t="shared" si="713"/>
        <v>21:0150</v>
      </c>
      <c r="E4446" t="s">
        <v>16924</v>
      </c>
      <c r="F4446" t="s">
        <v>16925</v>
      </c>
      <c r="H4446">
        <v>55.518839800000002</v>
      </c>
      <c r="I4446">
        <v>-128.40590700000001</v>
      </c>
      <c r="J4446" s="1" t="str">
        <f t="shared" si="714"/>
        <v>NGR bulk stream sediment</v>
      </c>
      <c r="K4446" s="1" t="str">
        <f t="shared" si="715"/>
        <v>&lt;177 micron (NGR)</v>
      </c>
      <c r="L4446">
        <v>100</v>
      </c>
      <c r="M4446" t="s">
        <v>38</v>
      </c>
      <c r="N4446">
        <v>1937</v>
      </c>
      <c r="O4446">
        <v>1</v>
      </c>
    </row>
    <row r="4447" spans="1:15" hidden="1" x14ac:dyDescent="0.3">
      <c r="A4447" t="s">
        <v>16926</v>
      </c>
      <c r="B4447" t="s">
        <v>16927</v>
      </c>
      <c r="C4447" s="1" t="str">
        <f t="shared" si="712"/>
        <v>21:0458</v>
      </c>
      <c r="D4447" s="1" t="str">
        <f t="shared" si="713"/>
        <v>21:0150</v>
      </c>
      <c r="E4447" t="s">
        <v>16928</v>
      </c>
      <c r="F4447" t="s">
        <v>16929</v>
      </c>
      <c r="H4447">
        <v>55.507368999999997</v>
      </c>
      <c r="I4447">
        <v>-128.40501789999999</v>
      </c>
      <c r="J4447" s="1" t="str">
        <f t="shared" si="714"/>
        <v>NGR bulk stream sediment</v>
      </c>
      <c r="K4447" s="1" t="str">
        <f t="shared" si="715"/>
        <v>&lt;177 micron (NGR)</v>
      </c>
      <c r="L4447">
        <v>100</v>
      </c>
      <c r="M4447" t="s">
        <v>43</v>
      </c>
      <c r="N4447">
        <v>1938</v>
      </c>
      <c r="O4447">
        <v>2</v>
      </c>
    </row>
    <row r="4448" spans="1:15" hidden="1" x14ac:dyDescent="0.3">
      <c r="A4448" t="s">
        <v>16930</v>
      </c>
      <c r="B4448" t="s">
        <v>16931</v>
      </c>
      <c r="C4448" s="1" t="str">
        <f t="shared" si="712"/>
        <v>21:0458</v>
      </c>
      <c r="D4448" s="1" t="str">
        <f t="shared" si="713"/>
        <v>21:0150</v>
      </c>
      <c r="E4448" t="s">
        <v>16920</v>
      </c>
      <c r="F4448" t="s">
        <v>16932</v>
      </c>
      <c r="H4448">
        <v>55.498906499999997</v>
      </c>
      <c r="I4448">
        <v>-128.39059739999999</v>
      </c>
      <c r="J4448" s="1" t="str">
        <f t="shared" si="714"/>
        <v>NGR bulk stream sediment</v>
      </c>
      <c r="K4448" s="1" t="str">
        <f t="shared" si="715"/>
        <v>&lt;177 micron (NGR)</v>
      </c>
      <c r="L4448">
        <v>100</v>
      </c>
      <c r="M4448" t="s">
        <v>72</v>
      </c>
      <c r="N4448">
        <v>1939</v>
      </c>
      <c r="O4448">
        <v>1</v>
      </c>
    </row>
    <row r="4449" spans="1:15" hidden="1" x14ac:dyDescent="0.3">
      <c r="A4449" t="s">
        <v>16933</v>
      </c>
      <c r="B4449" t="s">
        <v>16934</v>
      </c>
      <c r="C4449" s="1" t="str">
        <f t="shared" si="712"/>
        <v>21:0458</v>
      </c>
      <c r="D4449" s="1" t="str">
        <f t="shared" si="713"/>
        <v>21:0150</v>
      </c>
      <c r="E4449" t="s">
        <v>16935</v>
      </c>
      <c r="F4449" t="s">
        <v>16936</v>
      </c>
      <c r="H4449">
        <v>55.489835999999997</v>
      </c>
      <c r="I4449">
        <v>-128.3733288</v>
      </c>
      <c r="J4449" s="1" t="str">
        <f t="shared" si="714"/>
        <v>NGR bulk stream sediment</v>
      </c>
      <c r="K4449" s="1" t="str">
        <f t="shared" si="715"/>
        <v>&lt;177 micron (NGR)</v>
      </c>
      <c r="L4449">
        <v>100</v>
      </c>
      <c r="M4449" t="s">
        <v>48</v>
      </c>
      <c r="N4449">
        <v>1940</v>
      </c>
      <c r="O4449">
        <v>2</v>
      </c>
    </row>
    <row r="4450" spans="1:15" hidden="1" x14ac:dyDescent="0.3">
      <c r="A4450" t="s">
        <v>16937</v>
      </c>
      <c r="B4450" t="s">
        <v>16938</v>
      </c>
      <c r="C4450" s="1" t="str">
        <f t="shared" si="712"/>
        <v>21:0458</v>
      </c>
      <c r="D4450" s="1" t="str">
        <f t="shared" si="713"/>
        <v>21:0150</v>
      </c>
      <c r="E4450" t="s">
        <v>16939</v>
      </c>
      <c r="F4450" t="s">
        <v>16940</v>
      </c>
      <c r="H4450">
        <v>55.483012899999999</v>
      </c>
      <c r="I4450">
        <v>-128.34476520000001</v>
      </c>
      <c r="J4450" s="1" t="str">
        <f t="shared" si="714"/>
        <v>NGR bulk stream sediment</v>
      </c>
      <c r="K4450" s="1" t="str">
        <f t="shared" si="715"/>
        <v>&lt;177 micron (NGR)</v>
      </c>
      <c r="L4450">
        <v>100</v>
      </c>
      <c r="M4450" t="s">
        <v>53</v>
      </c>
      <c r="N4450">
        <v>1941</v>
      </c>
      <c r="O4450">
        <v>2</v>
      </c>
    </row>
    <row r="4451" spans="1:15" hidden="1" x14ac:dyDescent="0.3">
      <c r="A4451" t="s">
        <v>16941</v>
      </c>
      <c r="B4451" t="s">
        <v>16942</v>
      </c>
      <c r="C4451" s="1" t="str">
        <f t="shared" si="712"/>
        <v>21:0458</v>
      </c>
      <c r="D4451" s="1" t="str">
        <f t="shared" si="713"/>
        <v>21:0150</v>
      </c>
      <c r="E4451" t="s">
        <v>16943</v>
      </c>
      <c r="F4451" t="s">
        <v>16944</v>
      </c>
      <c r="H4451">
        <v>55.478468599999999</v>
      </c>
      <c r="I4451">
        <v>-128.35034640000001</v>
      </c>
      <c r="J4451" s="1" t="str">
        <f t="shared" si="714"/>
        <v>NGR bulk stream sediment</v>
      </c>
      <c r="K4451" s="1" t="str">
        <f t="shared" si="715"/>
        <v>&lt;177 micron (NGR)</v>
      </c>
      <c r="L4451">
        <v>100</v>
      </c>
      <c r="M4451" t="s">
        <v>58</v>
      </c>
      <c r="N4451">
        <v>1942</v>
      </c>
      <c r="O4451">
        <v>2</v>
      </c>
    </row>
    <row r="4452" spans="1:15" hidden="1" x14ac:dyDescent="0.3">
      <c r="A4452" t="s">
        <v>16945</v>
      </c>
      <c r="B4452" t="s">
        <v>16946</v>
      </c>
      <c r="C4452" s="1" t="str">
        <f t="shared" si="712"/>
        <v>21:0458</v>
      </c>
      <c r="D4452" s="1" t="str">
        <f t="shared" si="713"/>
        <v>21:0150</v>
      </c>
      <c r="E4452" t="s">
        <v>16947</v>
      </c>
      <c r="F4452" t="s">
        <v>16948</v>
      </c>
      <c r="H4452">
        <v>55.475899499999997</v>
      </c>
      <c r="I4452">
        <v>-128.33189419999999</v>
      </c>
      <c r="J4452" s="1" t="str">
        <f t="shared" si="714"/>
        <v>NGR bulk stream sediment</v>
      </c>
      <c r="K4452" s="1" t="str">
        <f t="shared" si="715"/>
        <v>&lt;177 micron (NGR)</v>
      </c>
      <c r="L4452">
        <v>100</v>
      </c>
      <c r="M4452" t="s">
        <v>63</v>
      </c>
      <c r="N4452">
        <v>1943</v>
      </c>
      <c r="O4452">
        <v>2</v>
      </c>
    </row>
    <row r="4453" spans="1:15" hidden="1" x14ac:dyDescent="0.3">
      <c r="A4453" t="s">
        <v>16949</v>
      </c>
      <c r="B4453" t="s">
        <v>16950</v>
      </c>
      <c r="C4453" s="1" t="str">
        <f t="shared" si="712"/>
        <v>21:0458</v>
      </c>
      <c r="D4453" s="1" t="str">
        <f t="shared" si="713"/>
        <v>21:0150</v>
      </c>
      <c r="E4453" t="s">
        <v>16951</v>
      </c>
      <c r="F4453" t="s">
        <v>16952</v>
      </c>
      <c r="H4453">
        <v>55.461662699999998</v>
      </c>
      <c r="I4453">
        <v>-128.30856940000001</v>
      </c>
      <c r="J4453" s="1" t="str">
        <f t="shared" si="714"/>
        <v>NGR bulk stream sediment</v>
      </c>
      <c r="K4453" s="1" t="str">
        <f t="shared" si="715"/>
        <v>&lt;177 micron (NGR)</v>
      </c>
      <c r="L4453">
        <v>100</v>
      </c>
      <c r="M4453" t="s">
        <v>68</v>
      </c>
      <c r="N4453">
        <v>1944</v>
      </c>
      <c r="O4453">
        <v>1</v>
      </c>
    </row>
    <row r="4454" spans="1:15" hidden="1" x14ac:dyDescent="0.3">
      <c r="A4454" t="s">
        <v>16953</v>
      </c>
      <c r="B4454" t="s">
        <v>16954</v>
      </c>
      <c r="C4454" s="1" t="str">
        <f t="shared" si="712"/>
        <v>21:0458</v>
      </c>
      <c r="D4454" s="1" t="str">
        <f t="shared" si="713"/>
        <v>21:0150</v>
      </c>
      <c r="E4454" t="s">
        <v>16955</v>
      </c>
      <c r="F4454" t="s">
        <v>16956</v>
      </c>
      <c r="H4454">
        <v>55.456358299999998</v>
      </c>
      <c r="I4454">
        <v>-128.30964259999999</v>
      </c>
      <c r="J4454" s="1" t="str">
        <f t="shared" si="714"/>
        <v>NGR bulk stream sediment</v>
      </c>
      <c r="K4454" s="1" t="str">
        <f t="shared" si="715"/>
        <v>&lt;177 micron (NGR)</v>
      </c>
      <c r="L4454">
        <v>100</v>
      </c>
      <c r="M4454" t="s">
        <v>77</v>
      </c>
      <c r="N4454">
        <v>1945</v>
      </c>
      <c r="O4454">
        <v>2</v>
      </c>
    </row>
    <row r="4455" spans="1:15" hidden="1" x14ac:dyDescent="0.3">
      <c r="A4455" t="s">
        <v>16957</v>
      </c>
      <c r="B4455" t="s">
        <v>16958</v>
      </c>
      <c r="C4455" s="1" t="str">
        <f t="shared" si="712"/>
        <v>21:0458</v>
      </c>
      <c r="D4455" s="1" t="str">
        <f t="shared" si="713"/>
        <v>21:0150</v>
      </c>
      <c r="E4455" t="s">
        <v>16959</v>
      </c>
      <c r="F4455" t="s">
        <v>16960</v>
      </c>
      <c r="H4455">
        <v>55.428610800000001</v>
      </c>
      <c r="I4455">
        <v>-128.26042770000001</v>
      </c>
      <c r="J4455" s="1" t="str">
        <f t="shared" si="714"/>
        <v>NGR bulk stream sediment</v>
      </c>
      <c r="K4455" s="1" t="str">
        <f t="shared" si="715"/>
        <v>&lt;177 micron (NGR)</v>
      </c>
      <c r="L4455">
        <v>100</v>
      </c>
      <c r="M4455" t="s">
        <v>24</v>
      </c>
      <c r="N4455">
        <v>1946</v>
      </c>
      <c r="O4455">
        <v>1</v>
      </c>
    </row>
    <row r="4456" spans="1:15" hidden="1" x14ac:dyDescent="0.3">
      <c r="A4456" t="s">
        <v>16961</v>
      </c>
      <c r="B4456" t="s">
        <v>16962</v>
      </c>
      <c r="C4456" s="1" t="str">
        <f t="shared" si="712"/>
        <v>21:0458</v>
      </c>
      <c r="D4456" s="1" t="str">
        <f t="shared" si="713"/>
        <v>21:0150</v>
      </c>
      <c r="E4456" t="s">
        <v>16959</v>
      </c>
      <c r="F4456" t="s">
        <v>16963</v>
      </c>
      <c r="H4456">
        <v>55.428610800000001</v>
      </c>
      <c r="I4456">
        <v>-128.26042770000001</v>
      </c>
      <c r="J4456" s="1" t="str">
        <f t="shared" si="714"/>
        <v>NGR bulk stream sediment</v>
      </c>
      <c r="K4456" s="1" t="str">
        <f t="shared" si="715"/>
        <v>&lt;177 micron (NGR)</v>
      </c>
      <c r="L4456">
        <v>100</v>
      </c>
      <c r="M4456" t="s">
        <v>28</v>
      </c>
      <c r="N4456">
        <v>1947</v>
      </c>
      <c r="O4456">
        <v>1</v>
      </c>
    </row>
    <row r="4457" spans="1:15" hidden="1" x14ac:dyDescent="0.3">
      <c r="A4457" t="s">
        <v>16964</v>
      </c>
      <c r="B4457" t="s">
        <v>16965</v>
      </c>
      <c r="C4457" s="1" t="str">
        <f t="shared" si="712"/>
        <v>21:0458</v>
      </c>
      <c r="D4457" s="1" t="str">
        <f t="shared" si="713"/>
        <v>21:0150</v>
      </c>
      <c r="E4457" t="s">
        <v>16966</v>
      </c>
      <c r="F4457" t="s">
        <v>16967</v>
      </c>
      <c r="H4457">
        <v>55.376700499999998</v>
      </c>
      <c r="I4457">
        <v>-128.30446209999999</v>
      </c>
      <c r="J4457" s="1" t="str">
        <f t="shared" si="714"/>
        <v>NGR bulk stream sediment</v>
      </c>
      <c r="K4457" s="1" t="str">
        <f t="shared" si="715"/>
        <v>&lt;177 micron (NGR)</v>
      </c>
      <c r="L4457">
        <v>100</v>
      </c>
      <c r="M4457" t="s">
        <v>82</v>
      </c>
      <c r="N4457">
        <v>1948</v>
      </c>
      <c r="O4457">
        <v>1</v>
      </c>
    </row>
    <row r="4458" spans="1:15" hidden="1" x14ac:dyDescent="0.3">
      <c r="A4458" t="s">
        <v>16968</v>
      </c>
      <c r="B4458" t="s">
        <v>16969</v>
      </c>
      <c r="C4458" s="1" t="str">
        <f t="shared" si="712"/>
        <v>21:0458</v>
      </c>
      <c r="D4458" s="1" t="str">
        <f t="shared" si="713"/>
        <v>21:0150</v>
      </c>
      <c r="E4458" t="s">
        <v>16970</v>
      </c>
      <c r="F4458" t="s">
        <v>16971</v>
      </c>
      <c r="H4458">
        <v>55.374100499999997</v>
      </c>
      <c r="I4458">
        <v>-128.29758000000001</v>
      </c>
      <c r="J4458" s="1" t="str">
        <f t="shared" si="714"/>
        <v>NGR bulk stream sediment</v>
      </c>
      <c r="K4458" s="1" t="str">
        <f t="shared" si="715"/>
        <v>&lt;177 micron (NGR)</v>
      </c>
      <c r="L4458">
        <v>100</v>
      </c>
      <c r="M4458" t="s">
        <v>87</v>
      </c>
      <c r="N4458">
        <v>1949</v>
      </c>
      <c r="O4458">
        <v>1</v>
      </c>
    </row>
    <row r="4459" spans="1:15" hidden="1" x14ac:dyDescent="0.3">
      <c r="A4459" t="s">
        <v>16972</v>
      </c>
      <c r="B4459" t="s">
        <v>16973</v>
      </c>
      <c r="C4459" s="1" t="str">
        <f t="shared" si="712"/>
        <v>21:0458</v>
      </c>
      <c r="D4459" s="1" t="str">
        <f>HYPERLINK("https://geochem.nrcan.gc.ca/cdogs/content/svy/svy_e.htm", "")</f>
        <v/>
      </c>
      <c r="G4459" s="1" t="str">
        <f>HYPERLINK("https://geochem.nrcan.gc.ca/cdogs/content/cr_/cr_00119_e.htm", "119")</f>
        <v>119</v>
      </c>
      <c r="J4459" t="s">
        <v>31</v>
      </c>
      <c r="K4459" t="s">
        <v>32</v>
      </c>
      <c r="L4459">
        <v>100</v>
      </c>
      <c r="M4459" t="s">
        <v>33</v>
      </c>
      <c r="N4459">
        <v>1950</v>
      </c>
      <c r="O4459">
        <v>2</v>
      </c>
    </row>
    <row r="4460" spans="1:15" hidden="1" x14ac:dyDescent="0.3">
      <c r="A4460" t="s">
        <v>16974</v>
      </c>
      <c r="B4460" t="s">
        <v>16975</v>
      </c>
      <c r="C4460" s="1" t="str">
        <f t="shared" si="712"/>
        <v>21:0458</v>
      </c>
      <c r="D4460" s="1" t="str">
        <f t="shared" ref="D4460:D4481" si="716">HYPERLINK("https://geochem.nrcan.gc.ca/cdogs/content/svy/svy210150_e.htm", "21:0150")</f>
        <v>21:0150</v>
      </c>
      <c r="E4460" t="s">
        <v>16976</v>
      </c>
      <c r="F4460" t="s">
        <v>16977</v>
      </c>
      <c r="H4460">
        <v>55.352411699999998</v>
      </c>
      <c r="I4460">
        <v>-128.30886079999999</v>
      </c>
      <c r="J4460" s="1" t="str">
        <f t="shared" ref="J4460:J4481" si="717">HYPERLINK("https://geochem.nrcan.gc.ca/cdogs/content/kwd/kwd020030_e.htm", "NGR bulk stream sediment")</f>
        <v>NGR bulk stream sediment</v>
      </c>
      <c r="K4460" s="1" t="str">
        <f t="shared" ref="K4460:K4481" si="718">HYPERLINK("https://geochem.nrcan.gc.ca/cdogs/content/kwd/kwd080006_e.htm", "&lt;177 micron (NGR)")</f>
        <v>&lt;177 micron (NGR)</v>
      </c>
      <c r="L4460">
        <v>100</v>
      </c>
      <c r="M4460" t="s">
        <v>92</v>
      </c>
      <c r="N4460">
        <v>1951</v>
      </c>
      <c r="O4460">
        <v>1</v>
      </c>
    </row>
    <row r="4461" spans="1:15" hidden="1" x14ac:dyDescent="0.3">
      <c r="A4461" t="s">
        <v>16978</v>
      </c>
      <c r="B4461" t="s">
        <v>16979</v>
      </c>
      <c r="C4461" s="1" t="str">
        <f t="shared" si="712"/>
        <v>21:0458</v>
      </c>
      <c r="D4461" s="1" t="str">
        <f t="shared" si="716"/>
        <v>21:0150</v>
      </c>
      <c r="E4461" t="s">
        <v>16980</v>
      </c>
      <c r="F4461" t="s">
        <v>16981</v>
      </c>
      <c r="H4461">
        <v>55.350450600000002</v>
      </c>
      <c r="I4461">
        <v>-128.30367469999999</v>
      </c>
      <c r="J4461" s="1" t="str">
        <f t="shared" si="717"/>
        <v>NGR bulk stream sediment</v>
      </c>
      <c r="K4461" s="1" t="str">
        <f t="shared" si="718"/>
        <v>&lt;177 micron (NGR)</v>
      </c>
      <c r="L4461">
        <v>100</v>
      </c>
      <c r="M4461" t="s">
        <v>97</v>
      </c>
      <c r="N4461">
        <v>1952</v>
      </c>
      <c r="O4461">
        <v>2</v>
      </c>
    </row>
    <row r="4462" spans="1:15" hidden="1" x14ac:dyDescent="0.3">
      <c r="A4462" t="s">
        <v>16982</v>
      </c>
      <c r="B4462" t="s">
        <v>16983</v>
      </c>
      <c r="C4462" s="1" t="str">
        <f t="shared" si="712"/>
        <v>21:0458</v>
      </c>
      <c r="D4462" s="1" t="str">
        <f t="shared" si="716"/>
        <v>21:0150</v>
      </c>
      <c r="E4462" t="s">
        <v>16984</v>
      </c>
      <c r="F4462" t="s">
        <v>16985</v>
      </c>
      <c r="H4462">
        <v>55.345413100000002</v>
      </c>
      <c r="I4462">
        <v>-128.28551820000001</v>
      </c>
      <c r="J4462" s="1" t="str">
        <f t="shared" si="717"/>
        <v>NGR bulk stream sediment</v>
      </c>
      <c r="K4462" s="1" t="str">
        <f t="shared" si="718"/>
        <v>&lt;177 micron (NGR)</v>
      </c>
      <c r="L4462">
        <v>100</v>
      </c>
      <c r="M4462" t="s">
        <v>102</v>
      </c>
      <c r="N4462">
        <v>1953</v>
      </c>
      <c r="O4462">
        <v>1</v>
      </c>
    </row>
    <row r="4463" spans="1:15" hidden="1" x14ac:dyDescent="0.3">
      <c r="A4463" t="s">
        <v>16986</v>
      </c>
      <c r="B4463" t="s">
        <v>16987</v>
      </c>
      <c r="C4463" s="1" t="str">
        <f t="shared" si="712"/>
        <v>21:0458</v>
      </c>
      <c r="D4463" s="1" t="str">
        <f t="shared" si="716"/>
        <v>21:0150</v>
      </c>
      <c r="E4463" t="s">
        <v>16988</v>
      </c>
      <c r="F4463" t="s">
        <v>16989</v>
      </c>
      <c r="H4463">
        <v>55.3176408</v>
      </c>
      <c r="I4463">
        <v>-128.28716650000001</v>
      </c>
      <c r="J4463" s="1" t="str">
        <f t="shared" si="717"/>
        <v>NGR bulk stream sediment</v>
      </c>
      <c r="K4463" s="1" t="str">
        <f t="shared" si="718"/>
        <v>&lt;177 micron (NGR)</v>
      </c>
      <c r="L4463">
        <v>100</v>
      </c>
      <c r="M4463" t="s">
        <v>107</v>
      </c>
      <c r="N4463">
        <v>1954</v>
      </c>
      <c r="O4463">
        <v>1</v>
      </c>
    </row>
    <row r="4464" spans="1:15" hidden="1" x14ac:dyDescent="0.3">
      <c r="A4464" t="s">
        <v>16990</v>
      </c>
      <c r="B4464" t="s">
        <v>16991</v>
      </c>
      <c r="C4464" s="1" t="str">
        <f t="shared" si="712"/>
        <v>21:0458</v>
      </c>
      <c r="D4464" s="1" t="str">
        <f t="shared" si="716"/>
        <v>21:0150</v>
      </c>
      <c r="E4464" t="s">
        <v>16992</v>
      </c>
      <c r="F4464" t="s">
        <v>16993</v>
      </c>
      <c r="H4464">
        <v>55.316642100000003</v>
      </c>
      <c r="I4464">
        <v>-128.29468489999999</v>
      </c>
      <c r="J4464" s="1" t="str">
        <f t="shared" si="717"/>
        <v>NGR bulk stream sediment</v>
      </c>
      <c r="K4464" s="1" t="str">
        <f t="shared" si="718"/>
        <v>&lt;177 micron (NGR)</v>
      </c>
      <c r="L4464">
        <v>100</v>
      </c>
      <c r="M4464" t="s">
        <v>112</v>
      </c>
      <c r="N4464">
        <v>1955</v>
      </c>
      <c r="O4464">
        <v>2</v>
      </c>
    </row>
    <row r="4465" spans="1:15" hidden="1" x14ac:dyDescent="0.3">
      <c r="A4465" t="s">
        <v>16994</v>
      </c>
      <c r="B4465" t="s">
        <v>16995</v>
      </c>
      <c r="C4465" s="1" t="str">
        <f t="shared" si="712"/>
        <v>21:0458</v>
      </c>
      <c r="D4465" s="1" t="str">
        <f t="shared" si="716"/>
        <v>21:0150</v>
      </c>
      <c r="E4465" t="s">
        <v>16996</v>
      </c>
      <c r="F4465" t="s">
        <v>16997</v>
      </c>
      <c r="H4465">
        <v>55.230712799999999</v>
      </c>
      <c r="I4465">
        <v>-128.32126600000001</v>
      </c>
      <c r="J4465" s="1" t="str">
        <f t="shared" si="717"/>
        <v>NGR bulk stream sediment</v>
      </c>
      <c r="K4465" s="1" t="str">
        <f t="shared" si="718"/>
        <v>&lt;177 micron (NGR)</v>
      </c>
      <c r="L4465">
        <v>101</v>
      </c>
      <c r="M4465" t="s">
        <v>19</v>
      </c>
      <c r="N4465">
        <v>1956</v>
      </c>
      <c r="O4465">
        <v>1</v>
      </c>
    </row>
    <row r="4466" spans="1:15" hidden="1" x14ac:dyDescent="0.3">
      <c r="A4466" t="s">
        <v>16998</v>
      </c>
      <c r="B4466" t="s">
        <v>16999</v>
      </c>
      <c r="C4466" s="1" t="str">
        <f t="shared" si="712"/>
        <v>21:0458</v>
      </c>
      <c r="D4466" s="1" t="str">
        <f t="shared" si="716"/>
        <v>21:0150</v>
      </c>
      <c r="E4466" t="s">
        <v>17000</v>
      </c>
      <c r="F4466" t="s">
        <v>17001</v>
      </c>
      <c r="H4466">
        <v>55.302398500000002</v>
      </c>
      <c r="I4466">
        <v>-128.3614249</v>
      </c>
      <c r="J4466" s="1" t="str">
        <f t="shared" si="717"/>
        <v>NGR bulk stream sediment</v>
      </c>
      <c r="K4466" s="1" t="str">
        <f t="shared" si="718"/>
        <v>&lt;177 micron (NGR)</v>
      </c>
      <c r="L4466">
        <v>101</v>
      </c>
      <c r="M4466" t="s">
        <v>38</v>
      </c>
      <c r="N4466">
        <v>1957</v>
      </c>
      <c r="O4466">
        <v>2</v>
      </c>
    </row>
    <row r="4467" spans="1:15" hidden="1" x14ac:dyDescent="0.3">
      <c r="A4467" t="s">
        <v>17002</v>
      </c>
      <c r="B4467" t="s">
        <v>17003</v>
      </c>
      <c r="C4467" s="1" t="str">
        <f t="shared" si="712"/>
        <v>21:0458</v>
      </c>
      <c r="D4467" s="1" t="str">
        <f t="shared" si="716"/>
        <v>21:0150</v>
      </c>
      <c r="E4467" t="s">
        <v>17004</v>
      </c>
      <c r="F4467" t="s">
        <v>17005</v>
      </c>
      <c r="H4467">
        <v>55.2982856</v>
      </c>
      <c r="I4467">
        <v>-128.3618688</v>
      </c>
      <c r="J4467" s="1" t="str">
        <f t="shared" si="717"/>
        <v>NGR bulk stream sediment</v>
      </c>
      <c r="K4467" s="1" t="str">
        <f t="shared" si="718"/>
        <v>&lt;177 micron (NGR)</v>
      </c>
      <c r="L4467">
        <v>101</v>
      </c>
      <c r="M4467" t="s">
        <v>43</v>
      </c>
      <c r="N4467">
        <v>1958</v>
      </c>
      <c r="O4467">
        <v>2</v>
      </c>
    </row>
    <row r="4468" spans="1:15" hidden="1" x14ac:dyDescent="0.3">
      <c r="A4468" t="s">
        <v>17006</v>
      </c>
      <c r="B4468" t="s">
        <v>17007</v>
      </c>
      <c r="C4468" s="1" t="str">
        <f t="shared" si="712"/>
        <v>21:0458</v>
      </c>
      <c r="D4468" s="1" t="str">
        <f t="shared" si="716"/>
        <v>21:0150</v>
      </c>
      <c r="E4468" t="s">
        <v>17008</v>
      </c>
      <c r="F4468" t="s">
        <v>17009</v>
      </c>
      <c r="H4468">
        <v>55.3008107</v>
      </c>
      <c r="I4468">
        <v>-128.3332561</v>
      </c>
      <c r="J4468" s="1" t="str">
        <f t="shared" si="717"/>
        <v>NGR bulk stream sediment</v>
      </c>
      <c r="K4468" s="1" t="str">
        <f t="shared" si="718"/>
        <v>&lt;177 micron (NGR)</v>
      </c>
      <c r="L4468">
        <v>101</v>
      </c>
      <c r="M4468" t="s">
        <v>48</v>
      </c>
      <c r="N4468">
        <v>1959</v>
      </c>
      <c r="O4468">
        <v>2</v>
      </c>
    </row>
    <row r="4469" spans="1:15" hidden="1" x14ac:dyDescent="0.3">
      <c r="A4469" t="s">
        <v>17010</v>
      </c>
      <c r="B4469" t="s">
        <v>17011</v>
      </c>
      <c r="C4469" s="1" t="str">
        <f t="shared" si="712"/>
        <v>21:0458</v>
      </c>
      <c r="D4469" s="1" t="str">
        <f t="shared" si="716"/>
        <v>21:0150</v>
      </c>
      <c r="E4469" t="s">
        <v>17012</v>
      </c>
      <c r="F4469" t="s">
        <v>17013</v>
      </c>
      <c r="H4469">
        <v>55.298575200000002</v>
      </c>
      <c r="I4469">
        <v>-128.33028519999999</v>
      </c>
      <c r="J4469" s="1" t="str">
        <f t="shared" si="717"/>
        <v>NGR bulk stream sediment</v>
      </c>
      <c r="K4469" s="1" t="str">
        <f t="shared" si="718"/>
        <v>&lt;177 micron (NGR)</v>
      </c>
      <c r="L4469">
        <v>101</v>
      </c>
      <c r="M4469" t="s">
        <v>24</v>
      </c>
      <c r="N4469">
        <v>1960</v>
      </c>
      <c r="O4469">
        <v>2</v>
      </c>
    </row>
    <row r="4470" spans="1:15" hidden="1" x14ac:dyDescent="0.3">
      <c r="A4470" t="s">
        <v>17014</v>
      </c>
      <c r="B4470" t="s">
        <v>17015</v>
      </c>
      <c r="C4470" s="1" t="str">
        <f t="shared" si="712"/>
        <v>21:0458</v>
      </c>
      <c r="D4470" s="1" t="str">
        <f t="shared" si="716"/>
        <v>21:0150</v>
      </c>
      <c r="E4470" t="s">
        <v>17012</v>
      </c>
      <c r="F4470" t="s">
        <v>17016</v>
      </c>
      <c r="H4470">
        <v>55.298575200000002</v>
      </c>
      <c r="I4470">
        <v>-128.33028519999999</v>
      </c>
      <c r="J4470" s="1" t="str">
        <f t="shared" si="717"/>
        <v>NGR bulk stream sediment</v>
      </c>
      <c r="K4470" s="1" t="str">
        <f t="shared" si="718"/>
        <v>&lt;177 micron (NGR)</v>
      </c>
      <c r="L4470">
        <v>101</v>
      </c>
      <c r="M4470" t="s">
        <v>28</v>
      </c>
      <c r="N4470">
        <v>1961</v>
      </c>
      <c r="O4470">
        <v>1</v>
      </c>
    </row>
    <row r="4471" spans="1:15" hidden="1" x14ac:dyDescent="0.3">
      <c r="A4471" t="s">
        <v>17017</v>
      </c>
      <c r="B4471" t="s">
        <v>17018</v>
      </c>
      <c r="C4471" s="1" t="str">
        <f t="shared" si="712"/>
        <v>21:0458</v>
      </c>
      <c r="D4471" s="1" t="str">
        <f t="shared" si="716"/>
        <v>21:0150</v>
      </c>
      <c r="E4471" t="s">
        <v>17019</v>
      </c>
      <c r="F4471" t="s">
        <v>17020</v>
      </c>
      <c r="H4471">
        <v>55.301836299999998</v>
      </c>
      <c r="I4471">
        <v>-128.30124749999999</v>
      </c>
      <c r="J4471" s="1" t="str">
        <f t="shared" si="717"/>
        <v>NGR bulk stream sediment</v>
      </c>
      <c r="K4471" s="1" t="str">
        <f t="shared" si="718"/>
        <v>&lt;177 micron (NGR)</v>
      </c>
      <c r="L4471">
        <v>101</v>
      </c>
      <c r="M4471" t="s">
        <v>53</v>
      </c>
      <c r="N4471">
        <v>1962</v>
      </c>
      <c r="O4471">
        <v>1</v>
      </c>
    </row>
    <row r="4472" spans="1:15" hidden="1" x14ac:dyDescent="0.3">
      <c r="A4472" t="s">
        <v>17021</v>
      </c>
      <c r="B4472" t="s">
        <v>17022</v>
      </c>
      <c r="C4472" s="1" t="str">
        <f t="shared" si="712"/>
        <v>21:0458</v>
      </c>
      <c r="D4472" s="1" t="str">
        <f t="shared" si="716"/>
        <v>21:0150</v>
      </c>
      <c r="E4472" t="s">
        <v>17023</v>
      </c>
      <c r="F4472" t="s">
        <v>17024</v>
      </c>
      <c r="H4472">
        <v>55.310435200000001</v>
      </c>
      <c r="I4472">
        <v>-128.29655930000001</v>
      </c>
      <c r="J4472" s="1" t="str">
        <f t="shared" si="717"/>
        <v>NGR bulk stream sediment</v>
      </c>
      <c r="K4472" s="1" t="str">
        <f t="shared" si="718"/>
        <v>&lt;177 micron (NGR)</v>
      </c>
      <c r="L4472">
        <v>101</v>
      </c>
      <c r="M4472" t="s">
        <v>58</v>
      </c>
      <c r="N4472">
        <v>1963</v>
      </c>
      <c r="O4472">
        <v>1</v>
      </c>
    </row>
    <row r="4473" spans="1:15" hidden="1" x14ac:dyDescent="0.3">
      <c r="A4473" t="s">
        <v>17025</v>
      </c>
      <c r="B4473" t="s">
        <v>17026</v>
      </c>
      <c r="C4473" s="1" t="str">
        <f t="shared" si="712"/>
        <v>21:0458</v>
      </c>
      <c r="D4473" s="1" t="str">
        <f t="shared" si="716"/>
        <v>21:0150</v>
      </c>
      <c r="E4473" t="s">
        <v>17027</v>
      </c>
      <c r="F4473" t="s">
        <v>17028</v>
      </c>
      <c r="H4473">
        <v>55.340158700000003</v>
      </c>
      <c r="I4473">
        <v>-128.3287187</v>
      </c>
      <c r="J4473" s="1" t="str">
        <f t="shared" si="717"/>
        <v>NGR bulk stream sediment</v>
      </c>
      <c r="K4473" s="1" t="str">
        <f t="shared" si="718"/>
        <v>&lt;177 micron (NGR)</v>
      </c>
      <c r="L4473">
        <v>101</v>
      </c>
      <c r="M4473" t="s">
        <v>63</v>
      </c>
      <c r="N4473">
        <v>1964</v>
      </c>
      <c r="O4473">
        <v>2</v>
      </c>
    </row>
    <row r="4474" spans="1:15" hidden="1" x14ac:dyDescent="0.3">
      <c r="A4474" t="s">
        <v>17029</v>
      </c>
      <c r="B4474" t="s">
        <v>17030</v>
      </c>
      <c r="C4474" s="1" t="str">
        <f t="shared" si="712"/>
        <v>21:0458</v>
      </c>
      <c r="D4474" s="1" t="str">
        <f t="shared" si="716"/>
        <v>21:0150</v>
      </c>
      <c r="E4474" t="s">
        <v>17031</v>
      </c>
      <c r="F4474" t="s">
        <v>17032</v>
      </c>
      <c r="H4474">
        <v>55.344808899999997</v>
      </c>
      <c r="I4474">
        <v>-128.24769989999999</v>
      </c>
      <c r="J4474" s="1" t="str">
        <f t="shared" si="717"/>
        <v>NGR bulk stream sediment</v>
      </c>
      <c r="K4474" s="1" t="str">
        <f t="shared" si="718"/>
        <v>&lt;177 micron (NGR)</v>
      </c>
      <c r="L4474">
        <v>101</v>
      </c>
      <c r="M4474" t="s">
        <v>68</v>
      </c>
      <c r="N4474">
        <v>1965</v>
      </c>
      <c r="O4474">
        <v>2</v>
      </c>
    </row>
    <row r="4475" spans="1:15" hidden="1" x14ac:dyDescent="0.3">
      <c r="A4475" t="s">
        <v>17033</v>
      </c>
      <c r="B4475" t="s">
        <v>17034</v>
      </c>
      <c r="C4475" s="1" t="str">
        <f t="shared" si="712"/>
        <v>21:0458</v>
      </c>
      <c r="D4475" s="1" t="str">
        <f t="shared" si="716"/>
        <v>21:0150</v>
      </c>
      <c r="E4475" t="s">
        <v>17035</v>
      </c>
      <c r="F4475" t="s">
        <v>17036</v>
      </c>
      <c r="H4475">
        <v>55.301445200000003</v>
      </c>
      <c r="I4475">
        <v>-128.26360829999999</v>
      </c>
      <c r="J4475" s="1" t="str">
        <f t="shared" si="717"/>
        <v>NGR bulk stream sediment</v>
      </c>
      <c r="K4475" s="1" t="str">
        <f t="shared" si="718"/>
        <v>&lt;177 micron (NGR)</v>
      </c>
      <c r="L4475">
        <v>101</v>
      </c>
      <c r="M4475" t="s">
        <v>77</v>
      </c>
      <c r="N4475">
        <v>1966</v>
      </c>
      <c r="O4475">
        <v>1</v>
      </c>
    </row>
    <row r="4476" spans="1:15" hidden="1" x14ac:dyDescent="0.3">
      <c r="A4476" t="s">
        <v>17037</v>
      </c>
      <c r="B4476" t="s">
        <v>17038</v>
      </c>
      <c r="C4476" s="1" t="str">
        <f t="shared" si="712"/>
        <v>21:0458</v>
      </c>
      <c r="D4476" s="1" t="str">
        <f t="shared" si="716"/>
        <v>21:0150</v>
      </c>
      <c r="E4476" t="s">
        <v>17039</v>
      </c>
      <c r="F4476" t="s">
        <v>17040</v>
      </c>
      <c r="H4476">
        <v>55.3013002</v>
      </c>
      <c r="I4476">
        <v>-128.2399838</v>
      </c>
      <c r="J4476" s="1" t="str">
        <f t="shared" si="717"/>
        <v>NGR bulk stream sediment</v>
      </c>
      <c r="K4476" s="1" t="str">
        <f t="shared" si="718"/>
        <v>&lt;177 micron (NGR)</v>
      </c>
      <c r="L4476">
        <v>101</v>
      </c>
      <c r="M4476" t="s">
        <v>82</v>
      </c>
      <c r="N4476">
        <v>1967</v>
      </c>
      <c r="O4476">
        <v>2</v>
      </c>
    </row>
    <row r="4477" spans="1:15" hidden="1" x14ac:dyDescent="0.3">
      <c r="A4477" t="s">
        <v>17041</v>
      </c>
      <c r="B4477" t="s">
        <v>17042</v>
      </c>
      <c r="C4477" s="1" t="str">
        <f t="shared" si="712"/>
        <v>21:0458</v>
      </c>
      <c r="D4477" s="1" t="str">
        <f t="shared" si="716"/>
        <v>21:0150</v>
      </c>
      <c r="E4477" t="s">
        <v>17043</v>
      </c>
      <c r="F4477" t="s">
        <v>17044</v>
      </c>
      <c r="H4477">
        <v>55.2198481</v>
      </c>
      <c r="I4477">
        <v>-128.36298070000001</v>
      </c>
      <c r="J4477" s="1" t="str">
        <f t="shared" si="717"/>
        <v>NGR bulk stream sediment</v>
      </c>
      <c r="K4477" s="1" t="str">
        <f t="shared" si="718"/>
        <v>&lt;177 micron (NGR)</v>
      </c>
      <c r="L4477">
        <v>101</v>
      </c>
      <c r="M4477" t="s">
        <v>87</v>
      </c>
      <c r="N4477">
        <v>1968</v>
      </c>
      <c r="O4477">
        <v>2</v>
      </c>
    </row>
    <row r="4478" spans="1:15" hidden="1" x14ac:dyDescent="0.3">
      <c r="A4478" t="s">
        <v>17045</v>
      </c>
      <c r="B4478" t="s">
        <v>17046</v>
      </c>
      <c r="C4478" s="1" t="str">
        <f t="shared" si="712"/>
        <v>21:0458</v>
      </c>
      <c r="D4478" s="1" t="str">
        <f t="shared" si="716"/>
        <v>21:0150</v>
      </c>
      <c r="E4478" t="s">
        <v>17047</v>
      </c>
      <c r="F4478" t="s">
        <v>17048</v>
      </c>
      <c r="H4478">
        <v>55.222022899999999</v>
      </c>
      <c r="I4478">
        <v>-128.36475379999999</v>
      </c>
      <c r="J4478" s="1" t="str">
        <f t="shared" si="717"/>
        <v>NGR bulk stream sediment</v>
      </c>
      <c r="K4478" s="1" t="str">
        <f t="shared" si="718"/>
        <v>&lt;177 micron (NGR)</v>
      </c>
      <c r="L4478">
        <v>101</v>
      </c>
      <c r="M4478" t="s">
        <v>92</v>
      </c>
      <c r="N4478">
        <v>1969</v>
      </c>
      <c r="O4478">
        <v>2</v>
      </c>
    </row>
    <row r="4479" spans="1:15" hidden="1" x14ac:dyDescent="0.3">
      <c r="A4479" t="s">
        <v>17049</v>
      </c>
      <c r="B4479" t="s">
        <v>17050</v>
      </c>
      <c r="C4479" s="1" t="str">
        <f t="shared" si="712"/>
        <v>21:0458</v>
      </c>
      <c r="D4479" s="1" t="str">
        <f t="shared" si="716"/>
        <v>21:0150</v>
      </c>
      <c r="E4479" t="s">
        <v>16996</v>
      </c>
      <c r="F4479" t="s">
        <v>17051</v>
      </c>
      <c r="H4479">
        <v>55.230712799999999</v>
      </c>
      <c r="I4479">
        <v>-128.32126600000001</v>
      </c>
      <c r="J4479" s="1" t="str">
        <f t="shared" si="717"/>
        <v>NGR bulk stream sediment</v>
      </c>
      <c r="K4479" s="1" t="str">
        <f t="shared" si="718"/>
        <v>&lt;177 micron (NGR)</v>
      </c>
      <c r="L4479">
        <v>101</v>
      </c>
      <c r="M4479" t="s">
        <v>72</v>
      </c>
      <c r="N4479">
        <v>1970</v>
      </c>
      <c r="O4479">
        <v>2</v>
      </c>
    </row>
    <row r="4480" spans="1:15" hidden="1" x14ac:dyDescent="0.3">
      <c r="A4480" t="s">
        <v>17052</v>
      </c>
      <c r="B4480" t="s">
        <v>17053</v>
      </c>
      <c r="C4480" s="1" t="str">
        <f t="shared" si="712"/>
        <v>21:0458</v>
      </c>
      <c r="D4480" s="1" t="str">
        <f t="shared" si="716"/>
        <v>21:0150</v>
      </c>
      <c r="E4480" t="s">
        <v>17054</v>
      </c>
      <c r="F4480" t="s">
        <v>17055</v>
      </c>
      <c r="H4480">
        <v>55.227982699999998</v>
      </c>
      <c r="I4480">
        <v>-128.3231834</v>
      </c>
      <c r="J4480" s="1" t="str">
        <f t="shared" si="717"/>
        <v>NGR bulk stream sediment</v>
      </c>
      <c r="K4480" s="1" t="str">
        <f t="shared" si="718"/>
        <v>&lt;177 micron (NGR)</v>
      </c>
      <c r="L4480">
        <v>101</v>
      </c>
      <c r="M4480" t="s">
        <v>97</v>
      </c>
      <c r="N4480">
        <v>1971</v>
      </c>
      <c r="O4480">
        <v>2</v>
      </c>
    </row>
    <row r="4481" spans="1:15" hidden="1" x14ac:dyDescent="0.3">
      <c r="A4481" t="s">
        <v>17056</v>
      </c>
      <c r="B4481" t="s">
        <v>17057</v>
      </c>
      <c r="C4481" s="1" t="str">
        <f t="shared" si="712"/>
        <v>21:0458</v>
      </c>
      <c r="D4481" s="1" t="str">
        <f t="shared" si="716"/>
        <v>21:0150</v>
      </c>
      <c r="E4481" t="s">
        <v>17058</v>
      </c>
      <c r="F4481" t="s">
        <v>17059</v>
      </c>
      <c r="H4481">
        <v>55.206907100000002</v>
      </c>
      <c r="I4481">
        <v>-128.30179229999999</v>
      </c>
      <c r="J4481" s="1" t="str">
        <f t="shared" si="717"/>
        <v>NGR bulk stream sediment</v>
      </c>
      <c r="K4481" s="1" t="str">
        <f t="shared" si="718"/>
        <v>&lt;177 micron (NGR)</v>
      </c>
      <c r="L4481">
        <v>101</v>
      </c>
      <c r="M4481" t="s">
        <v>102</v>
      </c>
      <c r="N4481">
        <v>1972</v>
      </c>
      <c r="O4481">
        <v>2</v>
      </c>
    </row>
    <row r="4482" spans="1:15" hidden="1" x14ac:dyDescent="0.3">
      <c r="A4482" t="s">
        <v>17060</v>
      </c>
      <c r="B4482" t="s">
        <v>17061</v>
      </c>
      <c r="C4482" s="1" t="str">
        <f t="shared" si="712"/>
        <v>21:0458</v>
      </c>
      <c r="D4482" s="1" t="str">
        <f>HYPERLINK("https://geochem.nrcan.gc.ca/cdogs/content/svy/svy_e.htm", "")</f>
        <v/>
      </c>
      <c r="G4482" s="1" t="str">
        <f>HYPERLINK("https://geochem.nrcan.gc.ca/cdogs/content/cr_/cr_00121_e.htm", "121")</f>
        <v>121</v>
      </c>
      <c r="J4482" t="s">
        <v>31</v>
      </c>
      <c r="K4482" t="s">
        <v>32</v>
      </c>
      <c r="L4482">
        <v>101</v>
      </c>
      <c r="M4482" t="s">
        <v>33</v>
      </c>
      <c r="N4482">
        <v>1973</v>
      </c>
      <c r="O4482">
        <v>3</v>
      </c>
    </row>
    <row r="4483" spans="1:15" hidden="1" x14ac:dyDescent="0.3">
      <c r="A4483" t="s">
        <v>17062</v>
      </c>
      <c r="B4483" t="s">
        <v>17063</v>
      </c>
      <c r="C4483" s="1" t="str">
        <f t="shared" si="712"/>
        <v>21:0458</v>
      </c>
      <c r="D4483" s="1" t="str">
        <f t="shared" ref="D4483:D4499" si="719">HYPERLINK("https://geochem.nrcan.gc.ca/cdogs/content/svy/svy210150_e.htm", "21:0150")</f>
        <v>21:0150</v>
      </c>
      <c r="E4483" t="s">
        <v>17064</v>
      </c>
      <c r="F4483" t="s">
        <v>17065</v>
      </c>
      <c r="H4483">
        <v>55.2260293</v>
      </c>
      <c r="I4483">
        <v>-128.28771689999999</v>
      </c>
      <c r="J4483" s="1" t="str">
        <f t="shared" ref="J4483:J4499" si="720">HYPERLINK("https://geochem.nrcan.gc.ca/cdogs/content/kwd/kwd020030_e.htm", "NGR bulk stream sediment")</f>
        <v>NGR bulk stream sediment</v>
      </c>
      <c r="K4483" s="1" t="str">
        <f t="shared" ref="K4483:K4499" si="721">HYPERLINK("https://geochem.nrcan.gc.ca/cdogs/content/kwd/kwd080006_e.htm", "&lt;177 micron (NGR)")</f>
        <v>&lt;177 micron (NGR)</v>
      </c>
      <c r="L4483">
        <v>101</v>
      </c>
      <c r="M4483" t="s">
        <v>107</v>
      </c>
      <c r="N4483">
        <v>1974</v>
      </c>
      <c r="O4483">
        <v>1</v>
      </c>
    </row>
    <row r="4484" spans="1:15" hidden="1" x14ac:dyDescent="0.3">
      <c r="A4484" t="s">
        <v>17066</v>
      </c>
      <c r="B4484" t="s">
        <v>17067</v>
      </c>
      <c r="C4484" s="1" t="str">
        <f t="shared" si="712"/>
        <v>21:0458</v>
      </c>
      <c r="D4484" s="1" t="str">
        <f t="shared" si="719"/>
        <v>21:0150</v>
      </c>
      <c r="E4484" t="s">
        <v>17068</v>
      </c>
      <c r="F4484" t="s">
        <v>17069</v>
      </c>
      <c r="H4484">
        <v>55.2188503</v>
      </c>
      <c r="I4484">
        <v>-128.28941699999999</v>
      </c>
      <c r="J4484" s="1" t="str">
        <f t="shared" si="720"/>
        <v>NGR bulk stream sediment</v>
      </c>
      <c r="K4484" s="1" t="str">
        <f t="shared" si="721"/>
        <v>&lt;177 micron (NGR)</v>
      </c>
      <c r="L4484">
        <v>101</v>
      </c>
      <c r="M4484" t="s">
        <v>112</v>
      </c>
      <c r="N4484">
        <v>1975</v>
      </c>
      <c r="O4484">
        <v>2</v>
      </c>
    </row>
    <row r="4485" spans="1:15" hidden="1" x14ac:dyDescent="0.3">
      <c r="A4485" t="s">
        <v>17070</v>
      </c>
      <c r="B4485" t="s">
        <v>17071</v>
      </c>
      <c r="C4485" s="1" t="str">
        <f t="shared" si="712"/>
        <v>21:0458</v>
      </c>
      <c r="D4485" s="1" t="str">
        <f t="shared" si="719"/>
        <v>21:0150</v>
      </c>
      <c r="E4485" t="s">
        <v>17072</v>
      </c>
      <c r="F4485" t="s">
        <v>17073</v>
      </c>
      <c r="H4485">
        <v>55.27713</v>
      </c>
      <c r="I4485">
        <v>-128.28456869999999</v>
      </c>
      <c r="J4485" s="1" t="str">
        <f t="shared" si="720"/>
        <v>NGR bulk stream sediment</v>
      </c>
      <c r="K4485" s="1" t="str">
        <f t="shared" si="721"/>
        <v>&lt;177 micron (NGR)</v>
      </c>
      <c r="L4485">
        <v>102</v>
      </c>
      <c r="M4485" t="s">
        <v>19</v>
      </c>
      <c r="N4485">
        <v>1976</v>
      </c>
      <c r="O4485">
        <v>2</v>
      </c>
    </row>
    <row r="4486" spans="1:15" hidden="1" x14ac:dyDescent="0.3">
      <c r="A4486" t="s">
        <v>17074</v>
      </c>
      <c r="B4486" t="s">
        <v>17075</v>
      </c>
      <c r="C4486" s="1" t="str">
        <f t="shared" si="712"/>
        <v>21:0458</v>
      </c>
      <c r="D4486" s="1" t="str">
        <f t="shared" si="719"/>
        <v>21:0150</v>
      </c>
      <c r="E4486" t="s">
        <v>17076</v>
      </c>
      <c r="F4486" t="s">
        <v>17077</v>
      </c>
      <c r="H4486">
        <v>55.202583500000003</v>
      </c>
      <c r="I4486">
        <v>-128.2499857</v>
      </c>
      <c r="J4486" s="1" t="str">
        <f t="shared" si="720"/>
        <v>NGR bulk stream sediment</v>
      </c>
      <c r="K4486" s="1" t="str">
        <f t="shared" si="721"/>
        <v>&lt;177 micron (NGR)</v>
      </c>
      <c r="L4486">
        <v>102</v>
      </c>
      <c r="M4486" t="s">
        <v>38</v>
      </c>
      <c r="N4486">
        <v>1977</v>
      </c>
      <c r="O4486">
        <v>2</v>
      </c>
    </row>
    <row r="4487" spans="1:15" hidden="1" x14ac:dyDescent="0.3">
      <c r="A4487" t="s">
        <v>17078</v>
      </c>
      <c r="B4487" t="s">
        <v>17079</v>
      </c>
      <c r="C4487" s="1" t="str">
        <f t="shared" si="712"/>
        <v>21:0458</v>
      </c>
      <c r="D4487" s="1" t="str">
        <f t="shared" si="719"/>
        <v>21:0150</v>
      </c>
      <c r="E4487" t="s">
        <v>17080</v>
      </c>
      <c r="F4487" t="s">
        <v>17081</v>
      </c>
      <c r="H4487">
        <v>55.224079600000003</v>
      </c>
      <c r="I4487">
        <v>-128.25898240000001</v>
      </c>
      <c r="J4487" s="1" t="str">
        <f t="shared" si="720"/>
        <v>NGR bulk stream sediment</v>
      </c>
      <c r="K4487" s="1" t="str">
        <f t="shared" si="721"/>
        <v>&lt;177 micron (NGR)</v>
      </c>
      <c r="L4487">
        <v>102</v>
      </c>
      <c r="M4487" t="s">
        <v>43</v>
      </c>
      <c r="N4487">
        <v>1978</v>
      </c>
      <c r="O4487">
        <v>2</v>
      </c>
    </row>
    <row r="4488" spans="1:15" hidden="1" x14ac:dyDescent="0.3">
      <c r="A4488" t="s">
        <v>17082</v>
      </c>
      <c r="B4488" t="s">
        <v>17083</v>
      </c>
      <c r="C4488" s="1" t="str">
        <f t="shared" si="712"/>
        <v>21:0458</v>
      </c>
      <c r="D4488" s="1" t="str">
        <f t="shared" si="719"/>
        <v>21:0150</v>
      </c>
      <c r="E4488" t="s">
        <v>17084</v>
      </c>
      <c r="F4488" t="s">
        <v>17085</v>
      </c>
      <c r="H4488">
        <v>55.222164599999999</v>
      </c>
      <c r="I4488">
        <v>-128.26478729999999</v>
      </c>
      <c r="J4488" s="1" t="str">
        <f t="shared" si="720"/>
        <v>NGR bulk stream sediment</v>
      </c>
      <c r="K4488" s="1" t="str">
        <f t="shared" si="721"/>
        <v>&lt;177 micron (NGR)</v>
      </c>
      <c r="L4488">
        <v>102</v>
      </c>
      <c r="M4488" t="s">
        <v>48</v>
      </c>
      <c r="N4488">
        <v>1979</v>
      </c>
      <c r="O4488">
        <v>2</v>
      </c>
    </row>
    <row r="4489" spans="1:15" hidden="1" x14ac:dyDescent="0.3">
      <c r="A4489" t="s">
        <v>17086</v>
      </c>
      <c r="B4489" t="s">
        <v>17087</v>
      </c>
      <c r="C4489" s="1" t="str">
        <f t="shared" si="712"/>
        <v>21:0458</v>
      </c>
      <c r="D4489" s="1" t="str">
        <f t="shared" si="719"/>
        <v>21:0150</v>
      </c>
      <c r="E4489" t="s">
        <v>17088</v>
      </c>
      <c r="F4489" t="s">
        <v>17089</v>
      </c>
      <c r="H4489">
        <v>55.258817000000001</v>
      </c>
      <c r="I4489">
        <v>-128.3142421</v>
      </c>
      <c r="J4489" s="1" t="str">
        <f t="shared" si="720"/>
        <v>NGR bulk stream sediment</v>
      </c>
      <c r="K4489" s="1" t="str">
        <f t="shared" si="721"/>
        <v>&lt;177 micron (NGR)</v>
      </c>
      <c r="L4489">
        <v>102</v>
      </c>
      <c r="M4489" t="s">
        <v>53</v>
      </c>
      <c r="N4489">
        <v>1980</v>
      </c>
      <c r="O4489">
        <v>2</v>
      </c>
    </row>
    <row r="4490" spans="1:15" hidden="1" x14ac:dyDescent="0.3">
      <c r="A4490" t="s">
        <v>17090</v>
      </c>
      <c r="B4490" t="s">
        <v>17091</v>
      </c>
      <c r="C4490" s="1" t="str">
        <f t="shared" si="712"/>
        <v>21:0458</v>
      </c>
      <c r="D4490" s="1" t="str">
        <f t="shared" si="719"/>
        <v>21:0150</v>
      </c>
      <c r="E4490" t="s">
        <v>17092</v>
      </c>
      <c r="F4490" t="s">
        <v>17093</v>
      </c>
      <c r="H4490">
        <v>55.238486999999999</v>
      </c>
      <c r="I4490">
        <v>-128.26687670000001</v>
      </c>
      <c r="J4490" s="1" t="str">
        <f t="shared" si="720"/>
        <v>NGR bulk stream sediment</v>
      </c>
      <c r="K4490" s="1" t="str">
        <f t="shared" si="721"/>
        <v>&lt;177 micron (NGR)</v>
      </c>
      <c r="L4490">
        <v>102</v>
      </c>
      <c r="M4490" t="s">
        <v>24</v>
      </c>
      <c r="N4490">
        <v>1981</v>
      </c>
      <c r="O4490">
        <v>1</v>
      </c>
    </row>
    <row r="4491" spans="1:15" hidden="1" x14ac:dyDescent="0.3">
      <c r="A4491" t="s">
        <v>17094</v>
      </c>
      <c r="B4491" t="s">
        <v>17095</v>
      </c>
      <c r="C4491" s="1" t="str">
        <f t="shared" si="712"/>
        <v>21:0458</v>
      </c>
      <c r="D4491" s="1" t="str">
        <f t="shared" si="719"/>
        <v>21:0150</v>
      </c>
      <c r="E4491" t="s">
        <v>17092</v>
      </c>
      <c r="F4491" t="s">
        <v>17096</v>
      </c>
      <c r="H4491">
        <v>55.238486999999999</v>
      </c>
      <c r="I4491">
        <v>-128.26687670000001</v>
      </c>
      <c r="J4491" s="1" t="str">
        <f t="shared" si="720"/>
        <v>NGR bulk stream sediment</v>
      </c>
      <c r="K4491" s="1" t="str">
        <f t="shared" si="721"/>
        <v>&lt;177 micron (NGR)</v>
      </c>
      <c r="L4491">
        <v>102</v>
      </c>
      <c r="M4491" t="s">
        <v>28</v>
      </c>
      <c r="N4491">
        <v>1982</v>
      </c>
      <c r="O4491">
        <v>1</v>
      </c>
    </row>
    <row r="4492" spans="1:15" hidden="1" x14ac:dyDescent="0.3">
      <c r="A4492" t="s">
        <v>17097</v>
      </c>
      <c r="B4492" t="s">
        <v>17098</v>
      </c>
      <c r="C4492" s="1" t="str">
        <f t="shared" si="712"/>
        <v>21:0458</v>
      </c>
      <c r="D4492" s="1" t="str">
        <f t="shared" si="719"/>
        <v>21:0150</v>
      </c>
      <c r="E4492" t="s">
        <v>17099</v>
      </c>
      <c r="F4492" t="s">
        <v>17100</v>
      </c>
      <c r="H4492">
        <v>55.260769000000003</v>
      </c>
      <c r="I4492">
        <v>-128.24722259999999</v>
      </c>
      <c r="J4492" s="1" t="str">
        <f t="shared" si="720"/>
        <v>NGR bulk stream sediment</v>
      </c>
      <c r="K4492" s="1" t="str">
        <f t="shared" si="721"/>
        <v>&lt;177 micron (NGR)</v>
      </c>
      <c r="L4492">
        <v>102</v>
      </c>
      <c r="M4492" t="s">
        <v>58</v>
      </c>
      <c r="N4492">
        <v>1983</v>
      </c>
      <c r="O4492">
        <v>2</v>
      </c>
    </row>
    <row r="4493" spans="1:15" hidden="1" x14ac:dyDescent="0.3">
      <c r="A4493" t="s">
        <v>17101</v>
      </c>
      <c r="B4493" t="s">
        <v>17102</v>
      </c>
      <c r="C4493" s="1" t="str">
        <f t="shared" si="712"/>
        <v>21:0458</v>
      </c>
      <c r="D4493" s="1" t="str">
        <f t="shared" si="719"/>
        <v>21:0150</v>
      </c>
      <c r="E4493" t="s">
        <v>17103</v>
      </c>
      <c r="F4493" t="s">
        <v>17104</v>
      </c>
      <c r="H4493">
        <v>55.272340900000003</v>
      </c>
      <c r="I4493">
        <v>-128.23128030000001</v>
      </c>
      <c r="J4493" s="1" t="str">
        <f t="shared" si="720"/>
        <v>NGR bulk stream sediment</v>
      </c>
      <c r="K4493" s="1" t="str">
        <f t="shared" si="721"/>
        <v>&lt;177 micron (NGR)</v>
      </c>
      <c r="L4493">
        <v>102</v>
      </c>
      <c r="M4493" t="s">
        <v>63</v>
      </c>
      <c r="N4493">
        <v>1984</v>
      </c>
      <c r="O4493">
        <v>2</v>
      </c>
    </row>
    <row r="4494" spans="1:15" hidden="1" x14ac:dyDescent="0.3">
      <c r="A4494" t="s">
        <v>17105</v>
      </c>
      <c r="B4494" t="s">
        <v>17106</v>
      </c>
      <c r="C4494" s="1" t="str">
        <f t="shared" ref="C4494:C4557" si="722">HYPERLINK("https://geochem.nrcan.gc.ca/cdogs/content/bdl/bdl210458_e.htm", "21:0458")</f>
        <v>21:0458</v>
      </c>
      <c r="D4494" s="1" t="str">
        <f t="shared" si="719"/>
        <v>21:0150</v>
      </c>
      <c r="E4494" t="s">
        <v>17072</v>
      </c>
      <c r="F4494" t="s">
        <v>17107</v>
      </c>
      <c r="H4494">
        <v>55.27713</v>
      </c>
      <c r="I4494">
        <v>-128.28456869999999</v>
      </c>
      <c r="J4494" s="1" t="str">
        <f t="shared" si="720"/>
        <v>NGR bulk stream sediment</v>
      </c>
      <c r="K4494" s="1" t="str">
        <f t="shared" si="721"/>
        <v>&lt;177 micron (NGR)</v>
      </c>
      <c r="L4494">
        <v>102</v>
      </c>
      <c r="M4494" t="s">
        <v>72</v>
      </c>
      <c r="N4494">
        <v>1985</v>
      </c>
      <c r="O4494">
        <v>2</v>
      </c>
    </row>
    <row r="4495" spans="1:15" hidden="1" x14ac:dyDescent="0.3">
      <c r="A4495" t="s">
        <v>17108</v>
      </c>
      <c r="B4495" t="s">
        <v>17109</v>
      </c>
      <c r="C4495" s="1" t="str">
        <f t="shared" si="722"/>
        <v>21:0458</v>
      </c>
      <c r="D4495" s="1" t="str">
        <f t="shared" si="719"/>
        <v>21:0150</v>
      </c>
      <c r="E4495" t="s">
        <v>17110</v>
      </c>
      <c r="F4495" t="s">
        <v>17111</v>
      </c>
      <c r="H4495">
        <v>55.283117599999997</v>
      </c>
      <c r="I4495">
        <v>-128.23044290000001</v>
      </c>
      <c r="J4495" s="1" t="str">
        <f t="shared" si="720"/>
        <v>NGR bulk stream sediment</v>
      </c>
      <c r="K4495" s="1" t="str">
        <f t="shared" si="721"/>
        <v>&lt;177 micron (NGR)</v>
      </c>
      <c r="L4495">
        <v>102</v>
      </c>
      <c r="M4495" t="s">
        <v>68</v>
      </c>
      <c r="N4495">
        <v>1986</v>
      </c>
      <c r="O4495">
        <v>2</v>
      </c>
    </row>
    <row r="4496" spans="1:15" hidden="1" x14ac:dyDescent="0.3">
      <c r="A4496" t="s">
        <v>17112</v>
      </c>
      <c r="B4496" t="s">
        <v>17113</v>
      </c>
      <c r="C4496" s="1" t="str">
        <f t="shared" si="722"/>
        <v>21:0458</v>
      </c>
      <c r="D4496" s="1" t="str">
        <f t="shared" si="719"/>
        <v>21:0150</v>
      </c>
      <c r="E4496" t="s">
        <v>17114</v>
      </c>
      <c r="F4496" t="s">
        <v>17115</v>
      </c>
      <c r="H4496">
        <v>55.298490600000001</v>
      </c>
      <c r="I4496">
        <v>-128.19984239999999</v>
      </c>
      <c r="J4496" s="1" t="str">
        <f t="shared" si="720"/>
        <v>NGR bulk stream sediment</v>
      </c>
      <c r="K4496" s="1" t="str">
        <f t="shared" si="721"/>
        <v>&lt;177 micron (NGR)</v>
      </c>
      <c r="L4496">
        <v>102</v>
      </c>
      <c r="M4496" t="s">
        <v>77</v>
      </c>
      <c r="N4496">
        <v>1987</v>
      </c>
      <c r="O4496">
        <v>1</v>
      </c>
    </row>
    <row r="4497" spans="1:15" hidden="1" x14ac:dyDescent="0.3">
      <c r="A4497" t="s">
        <v>17116</v>
      </c>
      <c r="B4497" t="s">
        <v>17117</v>
      </c>
      <c r="C4497" s="1" t="str">
        <f t="shared" si="722"/>
        <v>21:0458</v>
      </c>
      <c r="D4497" s="1" t="str">
        <f t="shared" si="719"/>
        <v>21:0150</v>
      </c>
      <c r="E4497" t="s">
        <v>17118</v>
      </c>
      <c r="F4497" t="s">
        <v>17119</v>
      </c>
      <c r="H4497">
        <v>55.2930797</v>
      </c>
      <c r="I4497">
        <v>-128.19680149999999</v>
      </c>
      <c r="J4497" s="1" t="str">
        <f t="shared" si="720"/>
        <v>NGR bulk stream sediment</v>
      </c>
      <c r="K4497" s="1" t="str">
        <f t="shared" si="721"/>
        <v>&lt;177 micron (NGR)</v>
      </c>
      <c r="L4497">
        <v>102</v>
      </c>
      <c r="M4497" t="s">
        <v>82</v>
      </c>
      <c r="N4497">
        <v>1988</v>
      </c>
      <c r="O4497">
        <v>2</v>
      </c>
    </row>
    <row r="4498" spans="1:15" hidden="1" x14ac:dyDescent="0.3">
      <c r="A4498" t="s">
        <v>17120</v>
      </c>
      <c r="B4498" t="s">
        <v>17121</v>
      </c>
      <c r="C4498" s="1" t="str">
        <f t="shared" si="722"/>
        <v>21:0458</v>
      </c>
      <c r="D4498" s="1" t="str">
        <f t="shared" si="719"/>
        <v>21:0150</v>
      </c>
      <c r="E4498" t="s">
        <v>17122</v>
      </c>
      <c r="F4498" t="s">
        <v>17123</v>
      </c>
      <c r="H4498">
        <v>55.296568000000001</v>
      </c>
      <c r="I4498">
        <v>-128.1809815</v>
      </c>
      <c r="J4498" s="1" t="str">
        <f t="shared" si="720"/>
        <v>NGR bulk stream sediment</v>
      </c>
      <c r="K4498" s="1" t="str">
        <f t="shared" si="721"/>
        <v>&lt;177 micron (NGR)</v>
      </c>
      <c r="L4498">
        <v>102</v>
      </c>
      <c r="M4498" t="s">
        <v>87</v>
      </c>
      <c r="N4498">
        <v>1989</v>
      </c>
      <c r="O4498">
        <v>1</v>
      </c>
    </row>
    <row r="4499" spans="1:15" hidden="1" x14ac:dyDescent="0.3">
      <c r="A4499" t="s">
        <v>17124</v>
      </c>
      <c r="B4499" t="s">
        <v>17125</v>
      </c>
      <c r="C4499" s="1" t="str">
        <f t="shared" si="722"/>
        <v>21:0458</v>
      </c>
      <c r="D4499" s="1" t="str">
        <f t="shared" si="719"/>
        <v>21:0150</v>
      </c>
      <c r="E4499" t="s">
        <v>17126</v>
      </c>
      <c r="F4499" t="s">
        <v>17127</v>
      </c>
      <c r="H4499">
        <v>55.307437100000001</v>
      </c>
      <c r="I4499">
        <v>-128.17401520000001</v>
      </c>
      <c r="J4499" s="1" t="str">
        <f t="shared" si="720"/>
        <v>NGR bulk stream sediment</v>
      </c>
      <c r="K4499" s="1" t="str">
        <f t="shared" si="721"/>
        <v>&lt;177 micron (NGR)</v>
      </c>
      <c r="L4499">
        <v>102</v>
      </c>
      <c r="M4499" t="s">
        <v>92</v>
      </c>
      <c r="N4499">
        <v>1990</v>
      </c>
      <c r="O4499">
        <v>1</v>
      </c>
    </row>
    <row r="4500" spans="1:15" hidden="1" x14ac:dyDescent="0.3">
      <c r="A4500" t="s">
        <v>17128</v>
      </c>
      <c r="B4500" t="s">
        <v>17129</v>
      </c>
      <c r="C4500" s="1" t="str">
        <f t="shared" si="722"/>
        <v>21:0458</v>
      </c>
      <c r="D4500" s="1" t="str">
        <f>HYPERLINK("https://geochem.nrcan.gc.ca/cdogs/content/svy/svy_e.htm", "")</f>
        <v/>
      </c>
      <c r="G4500" s="1" t="str">
        <f>HYPERLINK("https://geochem.nrcan.gc.ca/cdogs/content/cr_/cr_00120_e.htm", "120")</f>
        <v>120</v>
      </c>
      <c r="J4500" t="s">
        <v>31</v>
      </c>
      <c r="K4500" t="s">
        <v>32</v>
      </c>
      <c r="L4500">
        <v>102</v>
      </c>
      <c r="M4500" t="s">
        <v>33</v>
      </c>
      <c r="N4500">
        <v>1991</v>
      </c>
      <c r="O4500">
        <v>3</v>
      </c>
    </row>
    <row r="4501" spans="1:15" hidden="1" x14ac:dyDescent="0.3">
      <c r="A4501" t="s">
        <v>17130</v>
      </c>
      <c r="B4501" t="s">
        <v>17131</v>
      </c>
      <c r="C4501" s="1" t="str">
        <f t="shared" si="722"/>
        <v>21:0458</v>
      </c>
      <c r="D4501" s="1" t="str">
        <f t="shared" ref="D4501:D4507" si="723">HYPERLINK("https://geochem.nrcan.gc.ca/cdogs/content/svy/svy210150_e.htm", "21:0150")</f>
        <v>21:0150</v>
      </c>
      <c r="E4501" t="s">
        <v>17132</v>
      </c>
      <c r="F4501" t="s">
        <v>17133</v>
      </c>
      <c r="H4501">
        <v>55.332696499999997</v>
      </c>
      <c r="I4501">
        <v>-128.17193</v>
      </c>
      <c r="J4501" s="1" t="str">
        <f t="shared" ref="J4501:J4507" si="724">HYPERLINK("https://geochem.nrcan.gc.ca/cdogs/content/kwd/kwd020030_e.htm", "NGR bulk stream sediment")</f>
        <v>NGR bulk stream sediment</v>
      </c>
      <c r="K4501" s="1" t="str">
        <f t="shared" ref="K4501:K4507" si="725">HYPERLINK("https://geochem.nrcan.gc.ca/cdogs/content/kwd/kwd080006_e.htm", "&lt;177 micron (NGR)")</f>
        <v>&lt;177 micron (NGR)</v>
      </c>
      <c r="L4501">
        <v>102</v>
      </c>
      <c r="M4501" t="s">
        <v>97</v>
      </c>
      <c r="N4501">
        <v>1992</v>
      </c>
      <c r="O4501">
        <v>1</v>
      </c>
    </row>
    <row r="4502" spans="1:15" hidden="1" x14ac:dyDescent="0.3">
      <c r="A4502" t="s">
        <v>17134</v>
      </c>
      <c r="B4502" t="s">
        <v>17135</v>
      </c>
      <c r="C4502" s="1" t="str">
        <f t="shared" si="722"/>
        <v>21:0458</v>
      </c>
      <c r="D4502" s="1" t="str">
        <f t="shared" si="723"/>
        <v>21:0150</v>
      </c>
      <c r="E4502" t="s">
        <v>17136</v>
      </c>
      <c r="F4502" t="s">
        <v>17137</v>
      </c>
      <c r="H4502">
        <v>55.310097300000002</v>
      </c>
      <c r="I4502">
        <v>-128.15837819999999</v>
      </c>
      <c r="J4502" s="1" t="str">
        <f t="shared" si="724"/>
        <v>NGR bulk stream sediment</v>
      </c>
      <c r="K4502" s="1" t="str">
        <f t="shared" si="725"/>
        <v>&lt;177 micron (NGR)</v>
      </c>
      <c r="L4502">
        <v>102</v>
      </c>
      <c r="M4502" t="s">
        <v>102</v>
      </c>
      <c r="N4502">
        <v>1993</v>
      </c>
      <c r="O4502">
        <v>1</v>
      </c>
    </row>
    <row r="4503" spans="1:15" hidden="1" x14ac:dyDescent="0.3">
      <c r="A4503" t="s">
        <v>17138</v>
      </c>
      <c r="B4503" t="s">
        <v>17139</v>
      </c>
      <c r="C4503" s="1" t="str">
        <f t="shared" si="722"/>
        <v>21:0458</v>
      </c>
      <c r="D4503" s="1" t="str">
        <f t="shared" si="723"/>
        <v>21:0150</v>
      </c>
      <c r="E4503" t="s">
        <v>17140</v>
      </c>
      <c r="F4503" t="s">
        <v>17141</v>
      </c>
      <c r="H4503">
        <v>55.307811600000001</v>
      </c>
      <c r="I4503">
        <v>-128.1462171</v>
      </c>
      <c r="J4503" s="1" t="str">
        <f t="shared" si="724"/>
        <v>NGR bulk stream sediment</v>
      </c>
      <c r="K4503" s="1" t="str">
        <f t="shared" si="725"/>
        <v>&lt;177 micron (NGR)</v>
      </c>
      <c r="L4503">
        <v>102</v>
      </c>
      <c r="M4503" t="s">
        <v>107</v>
      </c>
      <c r="N4503">
        <v>1994</v>
      </c>
      <c r="O4503">
        <v>1</v>
      </c>
    </row>
    <row r="4504" spans="1:15" hidden="1" x14ac:dyDescent="0.3">
      <c r="A4504" t="s">
        <v>17142</v>
      </c>
      <c r="B4504" t="s">
        <v>17143</v>
      </c>
      <c r="C4504" s="1" t="str">
        <f t="shared" si="722"/>
        <v>21:0458</v>
      </c>
      <c r="D4504" s="1" t="str">
        <f t="shared" si="723"/>
        <v>21:0150</v>
      </c>
      <c r="E4504" t="s">
        <v>17144</v>
      </c>
      <c r="F4504" t="s">
        <v>17145</v>
      </c>
      <c r="H4504">
        <v>55.279352500000002</v>
      </c>
      <c r="I4504">
        <v>-128.1702367</v>
      </c>
      <c r="J4504" s="1" t="str">
        <f t="shared" si="724"/>
        <v>NGR bulk stream sediment</v>
      </c>
      <c r="K4504" s="1" t="str">
        <f t="shared" si="725"/>
        <v>&lt;177 micron (NGR)</v>
      </c>
      <c r="L4504">
        <v>102</v>
      </c>
      <c r="M4504" t="s">
        <v>112</v>
      </c>
      <c r="N4504">
        <v>1995</v>
      </c>
      <c r="O4504">
        <v>1</v>
      </c>
    </row>
    <row r="4505" spans="1:15" hidden="1" x14ac:dyDescent="0.3">
      <c r="A4505" t="s">
        <v>17146</v>
      </c>
      <c r="B4505" t="s">
        <v>17147</v>
      </c>
      <c r="C4505" s="1" t="str">
        <f t="shared" si="722"/>
        <v>21:0458</v>
      </c>
      <c r="D4505" s="1" t="str">
        <f t="shared" si="723"/>
        <v>21:0150</v>
      </c>
      <c r="E4505" t="s">
        <v>17148</v>
      </c>
      <c r="F4505" t="s">
        <v>17149</v>
      </c>
      <c r="H4505">
        <v>55.258571400000001</v>
      </c>
      <c r="I4505">
        <v>-128.1442983</v>
      </c>
      <c r="J4505" s="1" t="str">
        <f t="shared" si="724"/>
        <v>NGR bulk stream sediment</v>
      </c>
      <c r="K4505" s="1" t="str">
        <f t="shared" si="725"/>
        <v>&lt;177 micron (NGR)</v>
      </c>
      <c r="L4505">
        <v>103</v>
      </c>
      <c r="M4505" t="s">
        <v>19</v>
      </c>
      <c r="N4505">
        <v>1996</v>
      </c>
      <c r="O4505">
        <v>2</v>
      </c>
    </row>
    <row r="4506" spans="1:15" hidden="1" x14ac:dyDescent="0.3">
      <c r="A4506" t="s">
        <v>17150</v>
      </c>
      <c r="B4506" t="s">
        <v>17151</v>
      </c>
      <c r="C4506" s="1" t="str">
        <f t="shared" si="722"/>
        <v>21:0458</v>
      </c>
      <c r="D4506" s="1" t="str">
        <f t="shared" si="723"/>
        <v>21:0150</v>
      </c>
      <c r="E4506" t="s">
        <v>17152</v>
      </c>
      <c r="F4506" t="s">
        <v>17153</v>
      </c>
      <c r="H4506">
        <v>55.297930000000001</v>
      </c>
      <c r="I4506">
        <v>-128.14642910000001</v>
      </c>
      <c r="J4506" s="1" t="str">
        <f t="shared" si="724"/>
        <v>NGR bulk stream sediment</v>
      </c>
      <c r="K4506" s="1" t="str">
        <f t="shared" si="725"/>
        <v>&lt;177 micron (NGR)</v>
      </c>
      <c r="L4506">
        <v>103</v>
      </c>
      <c r="M4506" t="s">
        <v>38</v>
      </c>
      <c r="N4506">
        <v>1997</v>
      </c>
      <c r="O4506">
        <v>1</v>
      </c>
    </row>
    <row r="4507" spans="1:15" hidden="1" x14ac:dyDescent="0.3">
      <c r="A4507" t="s">
        <v>17154</v>
      </c>
      <c r="B4507" t="s">
        <v>17155</v>
      </c>
      <c r="C4507" s="1" t="str">
        <f t="shared" si="722"/>
        <v>21:0458</v>
      </c>
      <c r="D4507" s="1" t="str">
        <f t="shared" si="723"/>
        <v>21:0150</v>
      </c>
      <c r="E4507" t="s">
        <v>17148</v>
      </c>
      <c r="F4507" t="s">
        <v>17156</v>
      </c>
      <c r="H4507">
        <v>55.258571400000001</v>
      </c>
      <c r="I4507">
        <v>-128.1442983</v>
      </c>
      <c r="J4507" s="1" t="str">
        <f t="shared" si="724"/>
        <v>NGR bulk stream sediment</v>
      </c>
      <c r="K4507" s="1" t="str">
        <f t="shared" si="725"/>
        <v>&lt;177 micron (NGR)</v>
      </c>
      <c r="L4507">
        <v>103</v>
      </c>
      <c r="M4507" t="s">
        <v>72</v>
      </c>
      <c r="N4507">
        <v>1998</v>
      </c>
      <c r="O4507">
        <v>1</v>
      </c>
    </row>
    <row r="4508" spans="1:15" hidden="1" x14ac:dyDescent="0.3">
      <c r="A4508" t="s">
        <v>17157</v>
      </c>
      <c r="B4508" t="s">
        <v>17158</v>
      </c>
      <c r="C4508" s="1" t="str">
        <f t="shared" si="722"/>
        <v>21:0458</v>
      </c>
      <c r="D4508" s="1" t="str">
        <f>HYPERLINK("https://geochem.nrcan.gc.ca/cdogs/content/svy/svy_e.htm", "")</f>
        <v/>
      </c>
      <c r="G4508" s="1" t="str">
        <f>HYPERLINK("https://geochem.nrcan.gc.ca/cdogs/content/cr_/cr_00121_e.htm", "121")</f>
        <v>121</v>
      </c>
      <c r="J4508" t="s">
        <v>31</v>
      </c>
      <c r="K4508" t="s">
        <v>32</v>
      </c>
      <c r="L4508">
        <v>103</v>
      </c>
      <c r="M4508" t="s">
        <v>33</v>
      </c>
      <c r="N4508">
        <v>1999</v>
      </c>
      <c r="O4508">
        <v>2</v>
      </c>
    </row>
    <row r="4509" spans="1:15" hidden="1" x14ac:dyDescent="0.3">
      <c r="A4509" t="s">
        <v>17159</v>
      </c>
      <c r="B4509" t="s">
        <v>17160</v>
      </c>
      <c r="C4509" s="1" t="str">
        <f t="shared" si="722"/>
        <v>21:0458</v>
      </c>
      <c r="D4509" s="1" t="str">
        <f t="shared" ref="D4509:D4535" si="726">HYPERLINK("https://geochem.nrcan.gc.ca/cdogs/content/svy/svy210150_e.htm", "21:0150")</f>
        <v>21:0150</v>
      </c>
      <c r="E4509" t="s">
        <v>17161</v>
      </c>
      <c r="F4509" t="s">
        <v>17162</v>
      </c>
      <c r="H4509">
        <v>55.285225500000003</v>
      </c>
      <c r="I4509">
        <v>-128.1361837</v>
      </c>
      <c r="J4509" s="1" t="str">
        <f t="shared" ref="J4509:J4535" si="727">HYPERLINK("https://geochem.nrcan.gc.ca/cdogs/content/kwd/kwd020030_e.htm", "NGR bulk stream sediment")</f>
        <v>NGR bulk stream sediment</v>
      </c>
      <c r="K4509" s="1" t="str">
        <f t="shared" ref="K4509:K4535" si="728">HYPERLINK("https://geochem.nrcan.gc.ca/cdogs/content/kwd/kwd080006_e.htm", "&lt;177 micron (NGR)")</f>
        <v>&lt;177 micron (NGR)</v>
      </c>
      <c r="L4509">
        <v>103</v>
      </c>
      <c r="M4509" t="s">
        <v>43</v>
      </c>
      <c r="N4509">
        <v>2000</v>
      </c>
      <c r="O4509">
        <v>1</v>
      </c>
    </row>
    <row r="4510" spans="1:15" hidden="1" x14ac:dyDescent="0.3">
      <c r="A4510" t="s">
        <v>17163</v>
      </c>
      <c r="B4510" t="s">
        <v>17164</v>
      </c>
      <c r="C4510" s="1" t="str">
        <f t="shared" si="722"/>
        <v>21:0458</v>
      </c>
      <c r="D4510" s="1" t="str">
        <f t="shared" si="726"/>
        <v>21:0150</v>
      </c>
      <c r="E4510" t="s">
        <v>17165</v>
      </c>
      <c r="F4510" t="s">
        <v>17166</v>
      </c>
      <c r="H4510">
        <v>55.3474073</v>
      </c>
      <c r="I4510">
        <v>-128.04270489999999</v>
      </c>
      <c r="J4510" s="1" t="str">
        <f t="shared" si="727"/>
        <v>NGR bulk stream sediment</v>
      </c>
      <c r="K4510" s="1" t="str">
        <f t="shared" si="728"/>
        <v>&lt;177 micron (NGR)</v>
      </c>
      <c r="L4510">
        <v>103</v>
      </c>
      <c r="M4510" t="s">
        <v>48</v>
      </c>
      <c r="N4510">
        <v>2001</v>
      </c>
      <c r="O4510">
        <v>1</v>
      </c>
    </row>
    <row r="4511" spans="1:15" hidden="1" x14ac:dyDescent="0.3">
      <c r="A4511" t="s">
        <v>17167</v>
      </c>
      <c r="B4511" t="s">
        <v>17168</v>
      </c>
      <c r="C4511" s="1" t="str">
        <f t="shared" si="722"/>
        <v>21:0458</v>
      </c>
      <c r="D4511" s="1" t="str">
        <f t="shared" si="726"/>
        <v>21:0150</v>
      </c>
      <c r="E4511" t="s">
        <v>17169</v>
      </c>
      <c r="F4511" t="s">
        <v>17170</v>
      </c>
      <c r="H4511">
        <v>55.365175700000002</v>
      </c>
      <c r="I4511">
        <v>-128.0190384</v>
      </c>
      <c r="J4511" s="1" t="str">
        <f t="shared" si="727"/>
        <v>NGR bulk stream sediment</v>
      </c>
      <c r="K4511" s="1" t="str">
        <f t="shared" si="728"/>
        <v>&lt;177 micron (NGR)</v>
      </c>
      <c r="L4511">
        <v>103</v>
      </c>
      <c r="M4511" t="s">
        <v>24</v>
      </c>
      <c r="N4511">
        <v>2002</v>
      </c>
      <c r="O4511">
        <v>1</v>
      </c>
    </row>
    <row r="4512" spans="1:15" hidden="1" x14ac:dyDescent="0.3">
      <c r="A4512" t="s">
        <v>17171</v>
      </c>
      <c r="B4512" t="s">
        <v>17172</v>
      </c>
      <c r="C4512" s="1" t="str">
        <f t="shared" si="722"/>
        <v>21:0458</v>
      </c>
      <c r="D4512" s="1" t="str">
        <f t="shared" si="726"/>
        <v>21:0150</v>
      </c>
      <c r="E4512" t="s">
        <v>17169</v>
      </c>
      <c r="F4512" t="s">
        <v>17173</v>
      </c>
      <c r="H4512">
        <v>55.365175700000002</v>
      </c>
      <c r="I4512">
        <v>-128.0190384</v>
      </c>
      <c r="J4512" s="1" t="str">
        <f t="shared" si="727"/>
        <v>NGR bulk stream sediment</v>
      </c>
      <c r="K4512" s="1" t="str">
        <f t="shared" si="728"/>
        <v>&lt;177 micron (NGR)</v>
      </c>
      <c r="L4512">
        <v>103</v>
      </c>
      <c r="M4512" t="s">
        <v>28</v>
      </c>
      <c r="N4512">
        <v>2003</v>
      </c>
      <c r="O4512">
        <v>1</v>
      </c>
    </row>
    <row r="4513" spans="1:15" hidden="1" x14ac:dyDescent="0.3">
      <c r="A4513" t="s">
        <v>17174</v>
      </c>
      <c r="B4513" t="s">
        <v>17175</v>
      </c>
      <c r="C4513" s="1" t="str">
        <f t="shared" si="722"/>
        <v>21:0458</v>
      </c>
      <c r="D4513" s="1" t="str">
        <f t="shared" si="726"/>
        <v>21:0150</v>
      </c>
      <c r="E4513" t="s">
        <v>17176</v>
      </c>
      <c r="F4513" t="s">
        <v>17177</v>
      </c>
      <c r="H4513">
        <v>55.380450000000003</v>
      </c>
      <c r="I4513">
        <v>-128.0437876</v>
      </c>
      <c r="J4513" s="1" t="str">
        <f t="shared" si="727"/>
        <v>NGR bulk stream sediment</v>
      </c>
      <c r="K4513" s="1" t="str">
        <f t="shared" si="728"/>
        <v>&lt;177 micron (NGR)</v>
      </c>
      <c r="L4513">
        <v>103</v>
      </c>
      <c r="M4513" t="s">
        <v>53</v>
      </c>
      <c r="N4513">
        <v>2004</v>
      </c>
      <c r="O4513">
        <v>1</v>
      </c>
    </row>
    <row r="4514" spans="1:15" hidden="1" x14ac:dyDescent="0.3">
      <c r="A4514" t="s">
        <v>17178</v>
      </c>
      <c r="B4514" t="s">
        <v>17179</v>
      </c>
      <c r="C4514" s="1" t="str">
        <f t="shared" si="722"/>
        <v>21:0458</v>
      </c>
      <c r="D4514" s="1" t="str">
        <f t="shared" si="726"/>
        <v>21:0150</v>
      </c>
      <c r="E4514" t="s">
        <v>17180</v>
      </c>
      <c r="F4514" t="s">
        <v>17181</v>
      </c>
      <c r="H4514">
        <v>55.397948900000003</v>
      </c>
      <c r="I4514">
        <v>-128.04177179999999</v>
      </c>
      <c r="J4514" s="1" t="str">
        <f t="shared" si="727"/>
        <v>NGR bulk stream sediment</v>
      </c>
      <c r="K4514" s="1" t="str">
        <f t="shared" si="728"/>
        <v>&lt;177 micron (NGR)</v>
      </c>
      <c r="L4514">
        <v>103</v>
      </c>
      <c r="M4514" t="s">
        <v>58</v>
      </c>
      <c r="N4514">
        <v>2005</v>
      </c>
      <c r="O4514">
        <v>1</v>
      </c>
    </row>
    <row r="4515" spans="1:15" hidden="1" x14ac:dyDescent="0.3">
      <c r="A4515" t="s">
        <v>17182</v>
      </c>
      <c r="B4515" t="s">
        <v>17183</v>
      </c>
      <c r="C4515" s="1" t="str">
        <f t="shared" si="722"/>
        <v>21:0458</v>
      </c>
      <c r="D4515" s="1" t="str">
        <f t="shared" si="726"/>
        <v>21:0150</v>
      </c>
      <c r="E4515" t="s">
        <v>17184</v>
      </c>
      <c r="F4515" t="s">
        <v>17185</v>
      </c>
      <c r="H4515">
        <v>55.4124512</v>
      </c>
      <c r="I4515">
        <v>-128.0427013</v>
      </c>
      <c r="J4515" s="1" t="str">
        <f t="shared" si="727"/>
        <v>NGR bulk stream sediment</v>
      </c>
      <c r="K4515" s="1" t="str">
        <f t="shared" si="728"/>
        <v>&lt;177 micron (NGR)</v>
      </c>
      <c r="L4515">
        <v>103</v>
      </c>
      <c r="M4515" t="s">
        <v>63</v>
      </c>
      <c r="N4515">
        <v>2006</v>
      </c>
      <c r="O4515">
        <v>1</v>
      </c>
    </row>
    <row r="4516" spans="1:15" hidden="1" x14ac:dyDescent="0.3">
      <c r="A4516" t="s">
        <v>17186</v>
      </c>
      <c r="B4516" t="s">
        <v>17187</v>
      </c>
      <c r="C4516" s="1" t="str">
        <f t="shared" si="722"/>
        <v>21:0458</v>
      </c>
      <c r="D4516" s="1" t="str">
        <f t="shared" si="726"/>
        <v>21:0150</v>
      </c>
      <c r="E4516" t="s">
        <v>17188</v>
      </c>
      <c r="F4516" t="s">
        <v>17189</v>
      </c>
      <c r="H4516">
        <v>55.449120000000001</v>
      </c>
      <c r="I4516">
        <v>-128.06951359999999</v>
      </c>
      <c r="J4516" s="1" t="str">
        <f t="shared" si="727"/>
        <v>NGR bulk stream sediment</v>
      </c>
      <c r="K4516" s="1" t="str">
        <f t="shared" si="728"/>
        <v>&lt;177 micron (NGR)</v>
      </c>
      <c r="L4516">
        <v>103</v>
      </c>
      <c r="M4516" t="s">
        <v>68</v>
      </c>
      <c r="N4516">
        <v>2007</v>
      </c>
      <c r="O4516">
        <v>1</v>
      </c>
    </row>
    <row r="4517" spans="1:15" hidden="1" x14ac:dyDescent="0.3">
      <c r="A4517" t="s">
        <v>17190</v>
      </c>
      <c r="B4517" t="s">
        <v>17191</v>
      </c>
      <c r="C4517" s="1" t="str">
        <f t="shared" si="722"/>
        <v>21:0458</v>
      </c>
      <c r="D4517" s="1" t="str">
        <f t="shared" si="726"/>
        <v>21:0150</v>
      </c>
      <c r="E4517" t="s">
        <v>17192</v>
      </c>
      <c r="F4517" t="s">
        <v>17193</v>
      </c>
      <c r="H4517">
        <v>55.441676700000002</v>
      </c>
      <c r="I4517">
        <v>-128.05489370000001</v>
      </c>
      <c r="J4517" s="1" t="str">
        <f t="shared" si="727"/>
        <v>NGR bulk stream sediment</v>
      </c>
      <c r="K4517" s="1" t="str">
        <f t="shared" si="728"/>
        <v>&lt;177 micron (NGR)</v>
      </c>
      <c r="L4517">
        <v>103</v>
      </c>
      <c r="M4517" t="s">
        <v>77</v>
      </c>
      <c r="N4517">
        <v>2008</v>
      </c>
      <c r="O4517">
        <v>1</v>
      </c>
    </row>
    <row r="4518" spans="1:15" hidden="1" x14ac:dyDescent="0.3">
      <c r="A4518" t="s">
        <v>17194</v>
      </c>
      <c r="B4518" t="s">
        <v>17195</v>
      </c>
      <c r="C4518" s="1" t="str">
        <f t="shared" si="722"/>
        <v>21:0458</v>
      </c>
      <c r="D4518" s="1" t="str">
        <f t="shared" si="726"/>
        <v>21:0150</v>
      </c>
      <c r="E4518" t="s">
        <v>17196</v>
      </c>
      <c r="F4518" t="s">
        <v>17197</v>
      </c>
      <c r="H4518">
        <v>55.440225699999999</v>
      </c>
      <c r="I4518">
        <v>-128.0508188</v>
      </c>
      <c r="J4518" s="1" t="str">
        <f t="shared" si="727"/>
        <v>NGR bulk stream sediment</v>
      </c>
      <c r="K4518" s="1" t="str">
        <f t="shared" si="728"/>
        <v>&lt;177 micron (NGR)</v>
      </c>
      <c r="L4518">
        <v>103</v>
      </c>
      <c r="M4518" t="s">
        <v>82</v>
      </c>
      <c r="N4518">
        <v>2009</v>
      </c>
      <c r="O4518">
        <v>1</v>
      </c>
    </row>
    <row r="4519" spans="1:15" hidden="1" x14ac:dyDescent="0.3">
      <c r="A4519" t="s">
        <v>17198</v>
      </c>
      <c r="B4519" t="s">
        <v>17199</v>
      </c>
      <c r="C4519" s="1" t="str">
        <f t="shared" si="722"/>
        <v>21:0458</v>
      </c>
      <c r="D4519" s="1" t="str">
        <f t="shared" si="726"/>
        <v>21:0150</v>
      </c>
      <c r="E4519" t="s">
        <v>17200</v>
      </c>
      <c r="F4519" t="s">
        <v>17201</v>
      </c>
      <c r="H4519">
        <v>55.422748400000003</v>
      </c>
      <c r="I4519">
        <v>-128.04842489999999</v>
      </c>
      <c r="J4519" s="1" t="str">
        <f t="shared" si="727"/>
        <v>NGR bulk stream sediment</v>
      </c>
      <c r="K4519" s="1" t="str">
        <f t="shared" si="728"/>
        <v>&lt;177 micron (NGR)</v>
      </c>
      <c r="L4519">
        <v>103</v>
      </c>
      <c r="M4519" t="s">
        <v>87</v>
      </c>
      <c r="N4519">
        <v>2010</v>
      </c>
      <c r="O4519">
        <v>1</v>
      </c>
    </row>
    <row r="4520" spans="1:15" hidden="1" x14ac:dyDescent="0.3">
      <c r="A4520" t="s">
        <v>17202</v>
      </c>
      <c r="B4520" t="s">
        <v>17203</v>
      </c>
      <c r="C4520" s="1" t="str">
        <f t="shared" si="722"/>
        <v>21:0458</v>
      </c>
      <c r="D4520" s="1" t="str">
        <f t="shared" si="726"/>
        <v>21:0150</v>
      </c>
      <c r="E4520" t="s">
        <v>17204</v>
      </c>
      <c r="F4520" t="s">
        <v>17205</v>
      </c>
      <c r="H4520">
        <v>55.422028500000003</v>
      </c>
      <c r="I4520">
        <v>-128.06117599999999</v>
      </c>
      <c r="J4520" s="1" t="str">
        <f t="shared" si="727"/>
        <v>NGR bulk stream sediment</v>
      </c>
      <c r="K4520" s="1" t="str">
        <f t="shared" si="728"/>
        <v>&lt;177 micron (NGR)</v>
      </c>
      <c r="L4520">
        <v>103</v>
      </c>
      <c r="M4520" t="s">
        <v>92</v>
      </c>
      <c r="N4520">
        <v>2011</v>
      </c>
      <c r="O4520">
        <v>1</v>
      </c>
    </row>
    <row r="4521" spans="1:15" hidden="1" x14ac:dyDescent="0.3">
      <c r="A4521" t="s">
        <v>17206</v>
      </c>
      <c r="B4521" t="s">
        <v>17207</v>
      </c>
      <c r="C4521" s="1" t="str">
        <f t="shared" si="722"/>
        <v>21:0458</v>
      </c>
      <c r="D4521" s="1" t="str">
        <f t="shared" si="726"/>
        <v>21:0150</v>
      </c>
      <c r="E4521" t="s">
        <v>17208</v>
      </c>
      <c r="F4521" t="s">
        <v>17209</v>
      </c>
      <c r="H4521">
        <v>55.4323829</v>
      </c>
      <c r="I4521">
        <v>-128.11744279999999</v>
      </c>
      <c r="J4521" s="1" t="str">
        <f t="shared" si="727"/>
        <v>NGR bulk stream sediment</v>
      </c>
      <c r="K4521" s="1" t="str">
        <f t="shared" si="728"/>
        <v>&lt;177 micron (NGR)</v>
      </c>
      <c r="L4521">
        <v>103</v>
      </c>
      <c r="M4521" t="s">
        <v>97</v>
      </c>
      <c r="N4521">
        <v>2012</v>
      </c>
      <c r="O4521">
        <v>1</v>
      </c>
    </row>
    <row r="4522" spans="1:15" hidden="1" x14ac:dyDescent="0.3">
      <c r="A4522" t="s">
        <v>17210</v>
      </c>
      <c r="B4522" t="s">
        <v>17211</v>
      </c>
      <c r="C4522" s="1" t="str">
        <f t="shared" si="722"/>
        <v>21:0458</v>
      </c>
      <c r="D4522" s="1" t="str">
        <f t="shared" si="726"/>
        <v>21:0150</v>
      </c>
      <c r="E4522" t="s">
        <v>17212</v>
      </c>
      <c r="F4522" t="s">
        <v>17213</v>
      </c>
      <c r="H4522">
        <v>55.568081999999997</v>
      </c>
      <c r="I4522">
        <v>-128.386933</v>
      </c>
      <c r="J4522" s="1" t="str">
        <f t="shared" si="727"/>
        <v>NGR bulk stream sediment</v>
      </c>
      <c r="K4522" s="1" t="str">
        <f t="shared" si="728"/>
        <v>&lt;177 micron (NGR)</v>
      </c>
      <c r="L4522">
        <v>103</v>
      </c>
      <c r="M4522" t="s">
        <v>102</v>
      </c>
      <c r="N4522">
        <v>2013</v>
      </c>
      <c r="O4522">
        <v>1</v>
      </c>
    </row>
    <row r="4523" spans="1:15" hidden="1" x14ac:dyDescent="0.3">
      <c r="A4523" t="s">
        <v>17214</v>
      </c>
      <c r="B4523" t="s">
        <v>17215</v>
      </c>
      <c r="C4523" s="1" t="str">
        <f t="shared" si="722"/>
        <v>21:0458</v>
      </c>
      <c r="D4523" s="1" t="str">
        <f t="shared" si="726"/>
        <v>21:0150</v>
      </c>
      <c r="E4523" t="s">
        <v>17216</v>
      </c>
      <c r="F4523" t="s">
        <v>17217</v>
      </c>
      <c r="H4523">
        <v>55.554222899999999</v>
      </c>
      <c r="I4523">
        <v>-128.37028140000001</v>
      </c>
      <c r="J4523" s="1" t="str">
        <f t="shared" si="727"/>
        <v>NGR bulk stream sediment</v>
      </c>
      <c r="K4523" s="1" t="str">
        <f t="shared" si="728"/>
        <v>&lt;177 micron (NGR)</v>
      </c>
      <c r="L4523">
        <v>103</v>
      </c>
      <c r="M4523" t="s">
        <v>107</v>
      </c>
      <c r="N4523">
        <v>2014</v>
      </c>
      <c r="O4523">
        <v>1</v>
      </c>
    </row>
    <row r="4524" spans="1:15" hidden="1" x14ac:dyDescent="0.3">
      <c r="A4524" t="s">
        <v>17218</v>
      </c>
      <c r="B4524" t="s">
        <v>17219</v>
      </c>
      <c r="C4524" s="1" t="str">
        <f t="shared" si="722"/>
        <v>21:0458</v>
      </c>
      <c r="D4524" s="1" t="str">
        <f t="shared" si="726"/>
        <v>21:0150</v>
      </c>
      <c r="E4524" t="s">
        <v>17220</v>
      </c>
      <c r="F4524" t="s">
        <v>17221</v>
      </c>
      <c r="H4524">
        <v>55.545811700000002</v>
      </c>
      <c r="I4524">
        <v>-128.36493150000001</v>
      </c>
      <c r="J4524" s="1" t="str">
        <f t="shared" si="727"/>
        <v>NGR bulk stream sediment</v>
      </c>
      <c r="K4524" s="1" t="str">
        <f t="shared" si="728"/>
        <v>&lt;177 micron (NGR)</v>
      </c>
      <c r="L4524">
        <v>103</v>
      </c>
      <c r="M4524" t="s">
        <v>112</v>
      </c>
      <c r="N4524">
        <v>2015</v>
      </c>
      <c r="O4524">
        <v>1</v>
      </c>
    </row>
    <row r="4525" spans="1:15" hidden="1" x14ac:dyDescent="0.3">
      <c r="A4525" t="s">
        <v>17222</v>
      </c>
      <c r="B4525" t="s">
        <v>17223</v>
      </c>
      <c r="C4525" s="1" t="str">
        <f t="shared" si="722"/>
        <v>21:0458</v>
      </c>
      <c r="D4525" s="1" t="str">
        <f t="shared" si="726"/>
        <v>21:0150</v>
      </c>
      <c r="E4525" t="s">
        <v>17224</v>
      </c>
      <c r="F4525" t="s">
        <v>17225</v>
      </c>
      <c r="H4525">
        <v>55.181815399999998</v>
      </c>
      <c r="I4525">
        <v>-128.08780870000001</v>
      </c>
      <c r="J4525" s="1" t="str">
        <f t="shared" si="727"/>
        <v>NGR bulk stream sediment</v>
      </c>
      <c r="K4525" s="1" t="str">
        <f t="shared" si="728"/>
        <v>&lt;177 micron (NGR)</v>
      </c>
      <c r="L4525">
        <v>104</v>
      </c>
      <c r="M4525" t="s">
        <v>19</v>
      </c>
      <c r="N4525">
        <v>2016</v>
      </c>
      <c r="O4525">
        <v>1</v>
      </c>
    </row>
    <row r="4526" spans="1:15" hidden="1" x14ac:dyDescent="0.3">
      <c r="A4526" t="s">
        <v>17226</v>
      </c>
      <c r="B4526" t="s">
        <v>17227</v>
      </c>
      <c r="C4526" s="1" t="str">
        <f t="shared" si="722"/>
        <v>21:0458</v>
      </c>
      <c r="D4526" s="1" t="str">
        <f t="shared" si="726"/>
        <v>21:0150</v>
      </c>
      <c r="E4526" t="s">
        <v>17228</v>
      </c>
      <c r="F4526" t="s">
        <v>17229</v>
      </c>
      <c r="H4526">
        <v>55.518755800000001</v>
      </c>
      <c r="I4526">
        <v>-128.31134109999999</v>
      </c>
      <c r="J4526" s="1" t="str">
        <f t="shared" si="727"/>
        <v>NGR bulk stream sediment</v>
      </c>
      <c r="K4526" s="1" t="str">
        <f t="shared" si="728"/>
        <v>&lt;177 micron (NGR)</v>
      </c>
      <c r="L4526">
        <v>104</v>
      </c>
      <c r="M4526" t="s">
        <v>38</v>
      </c>
      <c r="N4526">
        <v>2017</v>
      </c>
      <c r="O4526">
        <v>1</v>
      </c>
    </row>
    <row r="4527" spans="1:15" hidden="1" x14ac:dyDescent="0.3">
      <c r="A4527" t="s">
        <v>17230</v>
      </c>
      <c r="B4527" t="s">
        <v>17231</v>
      </c>
      <c r="C4527" s="1" t="str">
        <f t="shared" si="722"/>
        <v>21:0458</v>
      </c>
      <c r="D4527" s="1" t="str">
        <f t="shared" si="726"/>
        <v>21:0150</v>
      </c>
      <c r="E4527" t="s">
        <v>17232</v>
      </c>
      <c r="F4527" t="s">
        <v>17233</v>
      </c>
      <c r="H4527">
        <v>55.3932638</v>
      </c>
      <c r="I4527">
        <v>-128.26659649999999</v>
      </c>
      <c r="J4527" s="1" t="str">
        <f t="shared" si="727"/>
        <v>NGR bulk stream sediment</v>
      </c>
      <c r="K4527" s="1" t="str">
        <f t="shared" si="728"/>
        <v>&lt;177 micron (NGR)</v>
      </c>
      <c r="L4527">
        <v>104</v>
      </c>
      <c r="M4527" t="s">
        <v>24</v>
      </c>
      <c r="N4527">
        <v>2018</v>
      </c>
      <c r="O4527">
        <v>1</v>
      </c>
    </row>
    <row r="4528" spans="1:15" hidden="1" x14ac:dyDescent="0.3">
      <c r="A4528" t="s">
        <v>17234</v>
      </c>
      <c r="B4528" t="s">
        <v>17235</v>
      </c>
      <c r="C4528" s="1" t="str">
        <f t="shared" si="722"/>
        <v>21:0458</v>
      </c>
      <c r="D4528" s="1" t="str">
        <f t="shared" si="726"/>
        <v>21:0150</v>
      </c>
      <c r="E4528" t="s">
        <v>17232</v>
      </c>
      <c r="F4528" t="s">
        <v>17236</v>
      </c>
      <c r="H4528">
        <v>55.3932638</v>
      </c>
      <c r="I4528">
        <v>-128.26659649999999</v>
      </c>
      <c r="J4528" s="1" t="str">
        <f t="shared" si="727"/>
        <v>NGR bulk stream sediment</v>
      </c>
      <c r="K4528" s="1" t="str">
        <f t="shared" si="728"/>
        <v>&lt;177 micron (NGR)</v>
      </c>
      <c r="L4528">
        <v>104</v>
      </c>
      <c r="M4528" t="s">
        <v>28</v>
      </c>
      <c r="N4528">
        <v>2019</v>
      </c>
      <c r="O4528">
        <v>1</v>
      </c>
    </row>
    <row r="4529" spans="1:15" hidden="1" x14ac:dyDescent="0.3">
      <c r="A4529" t="s">
        <v>17237</v>
      </c>
      <c r="B4529" t="s">
        <v>17238</v>
      </c>
      <c r="C4529" s="1" t="str">
        <f t="shared" si="722"/>
        <v>21:0458</v>
      </c>
      <c r="D4529" s="1" t="str">
        <f t="shared" si="726"/>
        <v>21:0150</v>
      </c>
      <c r="E4529" t="s">
        <v>17239</v>
      </c>
      <c r="F4529" t="s">
        <v>17240</v>
      </c>
      <c r="H4529">
        <v>55.369381799999999</v>
      </c>
      <c r="I4529">
        <v>-128.20641499999999</v>
      </c>
      <c r="J4529" s="1" t="str">
        <f t="shared" si="727"/>
        <v>NGR bulk stream sediment</v>
      </c>
      <c r="K4529" s="1" t="str">
        <f t="shared" si="728"/>
        <v>&lt;177 micron (NGR)</v>
      </c>
      <c r="L4529">
        <v>104</v>
      </c>
      <c r="M4529" t="s">
        <v>43</v>
      </c>
      <c r="N4529">
        <v>2020</v>
      </c>
      <c r="O4529">
        <v>2</v>
      </c>
    </row>
    <row r="4530" spans="1:15" hidden="1" x14ac:dyDescent="0.3">
      <c r="A4530" t="s">
        <v>17241</v>
      </c>
      <c r="B4530" t="s">
        <v>17242</v>
      </c>
      <c r="C4530" s="1" t="str">
        <f t="shared" si="722"/>
        <v>21:0458</v>
      </c>
      <c r="D4530" s="1" t="str">
        <f t="shared" si="726"/>
        <v>21:0150</v>
      </c>
      <c r="E4530" t="s">
        <v>17243</v>
      </c>
      <c r="F4530" t="s">
        <v>17244</v>
      </c>
      <c r="H4530">
        <v>55.375508400000001</v>
      </c>
      <c r="I4530">
        <v>-128.18710250000001</v>
      </c>
      <c r="J4530" s="1" t="str">
        <f t="shared" si="727"/>
        <v>NGR bulk stream sediment</v>
      </c>
      <c r="K4530" s="1" t="str">
        <f t="shared" si="728"/>
        <v>&lt;177 micron (NGR)</v>
      </c>
      <c r="L4530">
        <v>104</v>
      </c>
      <c r="M4530" t="s">
        <v>48</v>
      </c>
      <c r="N4530">
        <v>2021</v>
      </c>
      <c r="O4530">
        <v>1</v>
      </c>
    </row>
    <row r="4531" spans="1:15" hidden="1" x14ac:dyDescent="0.3">
      <c r="A4531" t="s">
        <v>17245</v>
      </c>
      <c r="B4531" t="s">
        <v>17246</v>
      </c>
      <c r="C4531" s="1" t="str">
        <f t="shared" si="722"/>
        <v>21:0458</v>
      </c>
      <c r="D4531" s="1" t="str">
        <f t="shared" si="726"/>
        <v>21:0150</v>
      </c>
      <c r="E4531" t="s">
        <v>17247</v>
      </c>
      <c r="F4531" t="s">
        <v>17248</v>
      </c>
      <c r="H4531">
        <v>55.360021600000003</v>
      </c>
      <c r="I4531">
        <v>-128.14698820000001</v>
      </c>
      <c r="J4531" s="1" t="str">
        <f t="shared" si="727"/>
        <v>NGR bulk stream sediment</v>
      </c>
      <c r="K4531" s="1" t="str">
        <f t="shared" si="728"/>
        <v>&lt;177 micron (NGR)</v>
      </c>
      <c r="L4531">
        <v>104</v>
      </c>
      <c r="M4531" t="s">
        <v>53</v>
      </c>
      <c r="N4531">
        <v>2022</v>
      </c>
      <c r="O4531">
        <v>2</v>
      </c>
    </row>
    <row r="4532" spans="1:15" hidden="1" x14ac:dyDescent="0.3">
      <c r="A4532" t="s">
        <v>17249</v>
      </c>
      <c r="B4532" t="s">
        <v>17250</v>
      </c>
      <c r="C4532" s="1" t="str">
        <f t="shared" si="722"/>
        <v>21:0458</v>
      </c>
      <c r="D4532" s="1" t="str">
        <f t="shared" si="726"/>
        <v>21:0150</v>
      </c>
      <c r="E4532" t="s">
        <v>17251</v>
      </c>
      <c r="F4532" t="s">
        <v>17252</v>
      </c>
      <c r="H4532">
        <v>55.351050899999997</v>
      </c>
      <c r="I4532">
        <v>-128.12249850000001</v>
      </c>
      <c r="J4532" s="1" t="str">
        <f t="shared" si="727"/>
        <v>NGR bulk stream sediment</v>
      </c>
      <c r="K4532" s="1" t="str">
        <f t="shared" si="728"/>
        <v>&lt;177 micron (NGR)</v>
      </c>
      <c r="L4532">
        <v>104</v>
      </c>
      <c r="M4532" t="s">
        <v>58</v>
      </c>
      <c r="N4532">
        <v>2023</v>
      </c>
      <c r="O4532">
        <v>1</v>
      </c>
    </row>
    <row r="4533" spans="1:15" hidden="1" x14ac:dyDescent="0.3">
      <c r="A4533" t="s">
        <v>17253</v>
      </c>
      <c r="B4533" t="s">
        <v>17254</v>
      </c>
      <c r="C4533" s="1" t="str">
        <f t="shared" si="722"/>
        <v>21:0458</v>
      </c>
      <c r="D4533" s="1" t="str">
        <f t="shared" si="726"/>
        <v>21:0150</v>
      </c>
      <c r="E4533" t="s">
        <v>17255</v>
      </c>
      <c r="F4533" t="s">
        <v>17256</v>
      </c>
      <c r="H4533">
        <v>55.219248399999998</v>
      </c>
      <c r="I4533">
        <v>-128.109115</v>
      </c>
      <c r="J4533" s="1" t="str">
        <f t="shared" si="727"/>
        <v>NGR bulk stream sediment</v>
      </c>
      <c r="K4533" s="1" t="str">
        <f t="shared" si="728"/>
        <v>&lt;177 micron (NGR)</v>
      </c>
      <c r="L4533">
        <v>104</v>
      </c>
      <c r="M4533" t="s">
        <v>63</v>
      </c>
      <c r="N4533">
        <v>2024</v>
      </c>
      <c r="O4533">
        <v>1</v>
      </c>
    </row>
    <row r="4534" spans="1:15" hidden="1" x14ac:dyDescent="0.3">
      <c r="A4534" t="s">
        <v>17257</v>
      </c>
      <c r="B4534" t="s">
        <v>17258</v>
      </c>
      <c r="C4534" s="1" t="str">
        <f t="shared" si="722"/>
        <v>21:0458</v>
      </c>
      <c r="D4534" s="1" t="str">
        <f t="shared" si="726"/>
        <v>21:0150</v>
      </c>
      <c r="E4534" t="s">
        <v>17259</v>
      </c>
      <c r="F4534" t="s">
        <v>17260</v>
      </c>
      <c r="H4534">
        <v>55.237108300000003</v>
      </c>
      <c r="I4534">
        <v>-128.14224300000001</v>
      </c>
      <c r="J4534" s="1" t="str">
        <f t="shared" si="727"/>
        <v>NGR bulk stream sediment</v>
      </c>
      <c r="K4534" s="1" t="str">
        <f t="shared" si="728"/>
        <v>&lt;177 micron (NGR)</v>
      </c>
      <c r="L4534">
        <v>104</v>
      </c>
      <c r="M4534" t="s">
        <v>68</v>
      </c>
      <c r="N4534">
        <v>2025</v>
      </c>
      <c r="O4534">
        <v>1</v>
      </c>
    </row>
    <row r="4535" spans="1:15" hidden="1" x14ac:dyDescent="0.3">
      <c r="A4535" t="s">
        <v>17261</v>
      </c>
      <c r="B4535" t="s">
        <v>17262</v>
      </c>
      <c r="C4535" s="1" t="str">
        <f t="shared" si="722"/>
        <v>21:0458</v>
      </c>
      <c r="D4535" s="1" t="str">
        <f t="shared" si="726"/>
        <v>21:0150</v>
      </c>
      <c r="E4535" t="s">
        <v>17263</v>
      </c>
      <c r="F4535" t="s">
        <v>17264</v>
      </c>
      <c r="H4535">
        <v>55.234279700000002</v>
      </c>
      <c r="I4535">
        <v>-128.1463766</v>
      </c>
      <c r="J4535" s="1" t="str">
        <f t="shared" si="727"/>
        <v>NGR bulk stream sediment</v>
      </c>
      <c r="K4535" s="1" t="str">
        <f t="shared" si="728"/>
        <v>&lt;177 micron (NGR)</v>
      </c>
      <c r="L4535">
        <v>104</v>
      </c>
      <c r="M4535" t="s">
        <v>77</v>
      </c>
      <c r="N4535">
        <v>2026</v>
      </c>
      <c r="O4535">
        <v>1</v>
      </c>
    </row>
    <row r="4536" spans="1:15" hidden="1" x14ac:dyDescent="0.3">
      <c r="A4536" t="s">
        <v>17265</v>
      </c>
      <c r="B4536" t="s">
        <v>17266</v>
      </c>
      <c r="C4536" s="1" t="str">
        <f t="shared" si="722"/>
        <v>21:0458</v>
      </c>
      <c r="D4536" s="1" t="str">
        <f>HYPERLINK("https://geochem.nrcan.gc.ca/cdogs/content/svy/svy_e.htm", "")</f>
        <v/>
      </c>
      <c r="G4536" s="1" t="str">
        <f>HYPERLINK("https://geochem.nrcan.gc.ca/cdogs/content/cr_/cr_00119_e.htm", "119")</f>
        <v>119</v>
      </c>
      <c r="J4536" t="s">
        <v>31</v>
      </c>
      <c r="K4536" t="s">
        <v>32</v>
      </c>
      <c r="L4536">
        <v>104</v>
      </c>
      <c r="M4536" t="s">
        <v>33</v>
      </c>
      <c r="N4536">
        <v>2027</v>
      </c>
      <c r="O4536">
        <v>2</v>
      </c>
    </row>
    <row r="4537" spans="1:15" hidden="1" x14ac:dyDescent="0.3">
      <c r="A4537" t="s">
        <v>17267</v>
      </c>
      <c r="B4537" t="s">
        <v>17268</v>
      </c>
      <c r="C4537" s="1" t="str">
        <f t="shared" si="722"/>
        <v>21:0458</v>
      </c>
      <c r="D4537" s="1" t="str">
        <f t="shared" ref="D4537:D4551" si="729">HYPERLINK("https://geochem.nrcan.gc.ca/cdogs/content/svy/svy210150_e.htm", "21:0150")</f>
        <v>21:0150</v>
      </c>
      <c r="E4537" t="s">
        <v>17269</v>
      </c>
      <c r="F4537" t="s">
        <v>17270</v>
      </c>
      <c r="H4537">
        <v>55.239190600000001</v>
      </c>
      <c r="I4537">
        <v>-128.11426750000001</v>
      </c>
      <c r="J4537" s="1" t="str">
        <f t="shared" ref="J4537:J4551" si="730">HYPERLINK("https://geochem.nrcan.gc.ca/cdogs/content/kwd/kwd020030_e.htm", "NGR bulk stream sediment")</f>
        <v>NGR bulk stream sediment</v>
      </c>
      <c r="K4537" s="1" t="str">
        <f t="shared" ref="K4537:K4551" si="731">HYPERLINK("https://geochem.nrcan.gc.ca/cdogs/content/kwd/kwd080006_e.htm", "&lt;177 micron (NGR)")</f>
        <v>&lt;177 micron (NGR)</v>
      </c>
      <c r="L4537">
        <v>104</v>
      </c>
      <c r="M4537" t="s">
        <v>82</v>
      </c>
      <c r="N4537">
        <v>2028</v>
      </c>
      <c r="O4537">
        <v>1</v>
      </c>
    </row>
    <row r="4538" spans="1:15" hidden="1" x14ac:dyDescent="0.3">
      <c r="A4538" t="s">
        <v>17271</v>
      </c>
      <c r="B4538" t="s">
        <v>17272</v>
      </c>
      <c r="C4538" s="1" t="str">
        <f t="shared" si="722"/>
        <v>21:0458</v>
      </c>
      <c r="D4538" s="1" t="str">
        <f t="shared" si="729"/>
        <v>21:0150</v>
      </c>
      <c r="E4538" t="s">
        <v>17273</v>
      </c>
      <c r="F4538" t="s">
        <v>17274</v>
      </c>
      <c r="H4538">
        <v>55.236160499999997</v>
      </c>
      <c r="I4538">
        <v>-128.11402039999999</v>
      </c>
      <c r="J4538" s="1" t="str">
        <f t="shared" si="730"/>
        <v>NGR bulk stream sediment</v>
      </c>
      <c r="K4538" s="1" t="str">
        <f t="shared" si="731"/>
        <v>&lt;177 micron (NGR)</v>
      </c>
      <c r="L4538">
        <v>104</v>
      </c>
      <c r="M4538" t="s">
        <v>87</v>
      </c>
      <c r="N4538">
        <v>2029</v>
      </c>
      <c r="O4538">
        <v>1</v>
      </c>
    </row>
    <row r="4539" spans="1:15" hidden="1" x14ac:dyDescent="0.3">
      <c r="A4539" t="s">
        <v>17275</v>
      </c>
      <c r="B4539" t="s">
        <v>17276</v>
      </c>
      <c r="C4539" s="1" t="str">
        <f t="shared" si="722"/>
        <v>21:0458</v>
      </c>
      <c r="D4539" s="1" t="str">
        <f t="shared" si="729"/>
        <v>21:0150</v>
      </c>
      <c r="E4539" t="s">
        <v>17277</v>
      </c>
      <c r="F4539" t="s">
        <v>17278</v>
      </c>
      <c r="H4539">
        <v>55.202461599999999</v>
      </c>
      <c r="I4539">
        <v>-128.16094709999999</v>
      </c>
      <c r="J4539" s="1" t="str">
        <f t="shared" si="730"/>
        <v>NGR bulk stream sediment</v>
      </c>
      <c r="K4539" s="1" t="str">
        <f t="shared" si="731"/>
        <v>&lt;177 micron (NGR)</v>
      </c>
      <c r="L4539">
        <v>104</v>
      </c>
      <c r="M4539" t="s">
        <v>92</v>
      </c>
      <c r="N4539">
        <v>2030</v>
      </c>
      <c r="O4539">
        <v>1</v>
      </c>
    </row>
    <row r="4540" spans="1:15" hidden="1" x14ac:dyDescent="0.3">
      <c r="A4540" t="s">
        <v>17279</v>
      </c>
      <c r="B4540" t="s">
        <v>17280</v>
      </c>
      <c r="C4540" s="1" t="str">
        <f t="shared" si="722"/>
        <v>21:0458</v>
      </c>
      <c r="D4540" s="1" t="str">
        <f t="shared" si="729"/>
        <v>21:0150</v>
      </c>
      <c r="E4540" t="s">
        <v>17224</v>
      </c>
      <c r="F4540" t="s">
        <v>17281</v>
      </c>
      <c r="H4540">
        <v>55.181815399999998</v>
      </c>
      <c r="I4540">
        <v>-128.08780870000001</v>
      </c>
      <c r="J4540" s="1" t="str">
        <f t="shared" si="730"/>
        <v>NGR bulk stream sediment</v>
      </c>
      <c r="K4540" s="1" t="str">
        <f t="shared" si="731"/>
        <v>&lt;177 micron (NGR)</v>
      </c>
      <c r="L4540">
        <v>104</v>
      </c>
      <c r="M4540" t="s">
        <v>72</v>
      </c>
      <c r="N4540">
        <v>2031</v>
      </c>
      <c r="O4540">
        <v>1</v>
      </c>
    </row>
    <row r="4541" spans="1:15" hidden="1" x14ac:dyDescent="0.3">
      <c r="A4541" t="s">
        <v>17282</v>
      </c>
      <c r="B4541" t="s">
        <v>17283</v>
      </c>
      <c r="C4541" s="1" t="str">
        <f t="shared" si="722"/>
        <v>21:0458</v>
      </c>
      <c r="D4541" s="1" t="str">
        <f t="shared" si="729"/>
        <v>21:0150</v>
      </c>
      <c r="E4541" t="s">
        <v>17284</v>
      </c>
      <c r="F4541" t="s">
        <v>17285</v>
      </c>
      <c r="H4541">
        <v>55.179423800000002</v>
      </c>
      <c r="I4541">
        <v>-128.0888526</v>
      </c>
      <c r="J4541" s="1" t="str">
        <f t="shared" si="730"/>
        <v>NGR bulk stream sediment</v>
      </c>
      <c r="K4541" s="1" t="str">
        <f t="shared" si="731"/>
        <v>&lt;177 micron (NGR)</v>
      </c>
      <c r="L4541">
        <v>104</v>
      </c>
      <c r="M4541" t="s">
        <v>97</v>
      </c>
      <c r="N4541">
        <v>2032</v>
      </c>
      <c r="O4541">
        <v>1</v>
      </c>
    </row>
    <row r="4542" spans="1:15" hidden="1" x14ac:dyDescent="0.3">
      <c r="A4542" t="s">
        <v>17286</v>
      </c>
      <c r="B4542" t="s">
        <v>17287</v>
      </c>
      <c r="C4542" s="1" t="str">
        <f t="shared" si="722"/>
        <v>21:0458</v>
      </c>
      <c r="D4542" s="1" t="str">
        <f t="shared" si="729"/>
        <v>21:0150</v>
      </c>
      <c r="E4542" t="s">
        <v>17288</v>
      </c>
      <c r="F4542" t="s">
        <v>17289</v>
      </c>
      <c r="H4542">
        <v>55.1679472</v>
      </c>
      <c r="I4542">
        <v>-128.1625669</v>
      </c>
      <c r="J4542" s="1" t="str">
        <f t="shared" si="730"/>
        <v>NGR bulk stream sediment</v>
      </c>
      <c r="K4542" s="1" t="str">
        <f t="shared" si="731"/>
        <v>&lt;177 micron (NGR)</v>
      </c>
      <c r="L4542">
        <v>104</v>
      </c>
      <c r="M4542" t="s">
        <v>102</v>
      </c>
      <c r="N4542">
        <v>2033</v>
      </c>
      <c r="O4542">
        <v>1</v>
      </c>
    </row>
    <row r="4543" spans="1:15" hidden="1" x14ac:dyDescent="0.3">
      <c r="A4543" t="s">
        <v>17290</v>
      </c>
      <c r="B4543" t="s">
        <v>17291</v>
      </c>
      <c r="C4543" s="1" t="str">
        <f t="shared" si="722"/>
        <v>21:0458</v>
      </c>
      <c r="D4543" s="1" t="str">
        <f t="shared" si="729"/>
        <v>21:0150</v>
      </c>
      <c r="E4543" t="s">
        <v>17292</v>
      </c>
      <c r="F4543" t="s">
        <v>17293</v>
      </c>
      <c r="H4543">
        <v>55.178207</v>
      </c>
      <c r="I4543">
        <v>-128.12763390000001</v>
      </c>
      <c r="J4543" s="1" t="str">
        <f t="shared" si="730"/>
        <v>NGR bulk stream sediment</v>
      </c>
      <c r="K4543" s="1" t="str">
        <f t="shared" si="731"/>
        <v>&lt;177 micron (NGR)</v>
      </c>
      <c r="L4543">
        <v>104</v>
      </c>
      <c r="M4543" t="s">
        <v>107</v>
      </c>
      <c r="N4543">
        <v>2034</v>
      </c>
      <c r="O4543">
        <v>1</v>
      </c>
    </row>
    <row r="4544" spans="1:15" hidden="1" x14ac:dyDescent="0.3">
      <c r="A4544" t="s">
        <v>17294</v>
      </c>
      <c r="B4544" t="s">
        <v>17295</v>
      </c>
      <c r="C4544" s="1" t="str">
        <f t="shared" si="722"/>
        <v>21:0458</v>
      </c>
      <c r="D4544" s="1" t="str">
        <f t="shared" si="729"/>
        <v>21:0150</v>
      </c>
      <c r="E4544" t="s">
        <v>17296</v>
      </c>
      <c r="F4544" t="s">
        <v>17297</v>
      </c>
      <c r="H4544">
        <v>55.181805400000002</v>
      </c>
      <c r="I4544">
        <v>-128.12816770000001</v>
      </c>
      <c r="J4544" s="1" t="str">
        <f t="shared" si="730"/>
        <v>NGR bulk stream sediment</v>
      </c>
      <c r="K4544" s="1" t="str">
        <f t="shared" si="731"/>
        <v>&lt;177 micron (NGR)</v>
      </c>
      <c r="L4544">
        <v>104</v>
      </c>
      <c r="M4544" t="s">
        <v>112</v>
      </c>
      <c r="N4544">
        <v>2035</v>
      </c>
      <c r="O4544">
        <v>1</v>
      </c>
    </row>
    <row r="4545" spans="1:15" hidden="1" x14ac:dyDescent="0.3">
      <c r="A4545" t="s">
        <v>17298</v>
      </c>
      <c r="B4545" t="s">
        <v>17299</v>
      </c>
      <c r="C4545" s="1" t="str">
        <f t="shared" si="722"/>
        <v>21:0458</v>
      </c>
      <c r="D4545" s="1" t="str">
        <f t="shared" si="729"/>
        <v>21:0150</v>
      </c>
      <c r="E4545" t="s">
        <v>17300</v>
      </c>
      <c r="F4545" t="s">
        <v>17301</v>
      </c>
      <c r="H4545">
        <v>55.557915100000002</v>
      </c>
      <c r="I4545">
        <v>-129.5110061</v>
      </c>
      <c r="J4545" s="1" t="str">
        <f t="shared" si="730"/>
        <v>NGR bulk stream sediment</v>
      </c>
      <c r="K4545" s="1" t="str">
        <f t="shared" si="731"/>
        <v>&lt;177 micron (NGR)</v>
      </c>
      <c r="L4545">
        <v>105</v>
      </c>
      <c r="M4545" t="s">
        <v>19</v>
      </c>
      <c r="N4545">
        <v>2036</v>
      </c>
      <c r="O4545">
        <v>5</v>
      </c>
    </row>
    <row r="4546" spans="1:15" hidden="1" x14ac:dyDescent="0.3">
      <c r="A4546" t="s">
        <v>17302</v>
      </c>
      <c r="B4546" t="s">
        <v>17303</v>
      </c>
      <c r="C4546" s="1" t="str">
        <f t="shared" si="722"/>
        <v>21:0458</v>
      </c>
      <c r="D4546" s="1" t="str">
        <f t="shared" si="729"/>
        <v>21:0150</v>
      </c>
      <c r="E4546" t="s">
        <v>17304</v>
      </c>
      <c r="F4546" t="s">
        <v>17305</v>
      </c>
      <c r="H4546">
        <v>55.1528955</v>
      </c>
      <c r="I4546">
        <v>-128.36010769999999</v>
      </c>
      <c r="J4546" s="1" t="str">
        <f t="shared" si="730"/>
        <v>NGR bulk stream sediment</v>
      </c>
      <c r="K4546" s="1" t="str">
        <f t="shared" si="731"/>
        <v>&lt;177 micron (NGR)</v>
      </c>
      <c r="L4546">
        <v>105</v>
      </c>
      <c r="M4546" t="s">
        <v>38</v>
      </c>
      <c r="N4546">
        <v>2037</v>
      </c>
      <c r="O4546">
        <v>2</v>
      </c>
    </row>
    <row r="4547" spans="1:15" hidden="1" x14ac:dyDescent="0.3">
      <c r="A4547" t="s">
        <v>17306</v>
      </c>
      <c r="B4547" t="s">
        <v>17307</v>
      </c>
      <c r="C4547" s="1" t="str">
        <f t="shared" si="722"/>
        <v>21:0458</v>
      </c>
      <c r="D4547" s="1" t="str">
        <f t="shared" si="729"/>
        <v>21:0150</v>
      </c>
      <c r="E4547" t="s">
        <v>17308</v>
      </c>
      <c r="F4547" t="s">
        <v>17309</v>
      </c>
      <c r="H4547">
        <v>55.154867600000003</v>
      </c>
      <c r="I4547">
        <v>-128.348918</v>
      </c>
      <c r="J4547" s="1" t="str">
        <f t="shared" si="730"/>
        <v>NGR bulk stream sediment</v>
      </c>
      <c r="K4547" s="1" t="str">
        <f t="shared" si="731"/>
        <v>&lt;177 micron (NGR)</v>
      </c>
      <c r="L4547">
        <v>105</v>
      </c>
      <c r="M4547" t="s">
        <v>43</v>
      </c>
      <c r="N4547">
        <v>2038</v>
      </c>
      <c r="O4547">
        <v>1</v>
      </c>
    </row>
    <row r="4548" spans="1:15" hidden="1" x14ac:dyDescent="0.3">
      <c r="A4548" t="s">
        <v>17310</v>
      </c>
      <c r="B4548" t="s">
        <v>17311</v>
      </c>
      <c r="C4548" s="1" t="str">
        <f t="shared" si="722"/>
        <v>21:0458</v>
      </c>
      <c r="D4548" s="1" t="str">
        <f t="shared" si="729"/>
        <v>21:0150</v>
      </c>
      <c r="E4548" t="s">
        <v>17312</v>
      </c>
      <c r="F4548" t="s">
        <v>17313</v>
      </c>
      <c r="H4548">
        <v>55.163561899999998</v>
      </c>
      <c r="I4548">
        <v>-128.33796140000001</v>
      </c>
      <c r="J4548" s="1" t="str">
        <f t="shared" si="730"/>
        <v>NGR bulk stream sediment</v>
      </c>
      <c r="K4548" s="1" t="str">
        <f t="shared" si="731"/>
        <v>&lt;177 micron (NGR)</v>
      </c>
      <c r="L4548">
        <v>105</v>
      </c>
      <c r="M4548" t="s">
        <v>48</v>
      </c>
      <c r="N4548">
        <v>2039</v>
      </c>
      <c r="O4548">
        <v>1</v>
      </c>
    </row>
    <row r="4549" spans="1:15" hidden="1" x14ac:dyDescent="0.3">
      <c r="A4549" t="s">
        <v>17314</v>
      </c>
      <c r="B4549" t="s">
        <v>17315</v>
      </c>
      <c r="C4549" s="1" t="str">
        <f t="shared" si="722"/>
        <v>21:0458</v>
      </c>
      <c r="D4549" s="1" t="str">
        <f t="shared" si="729"/>
        <v>21:0150</v>
      </c>
      <c r="E4549" t="s">
        <v>17316</v>
      </c>
      <c r="F4549" t="s">
        <v>17317</v>
      </c>
      <c r="H4549">
        <v>55.136780199999997</v>
      </c>
      <c r="I4549">
        <v>-128.3310937</v>
      </c>
      <c r="J4549" s="1" t="str">
        <f t="shared" si="730"/>
        <v>NGR bulk stream sediment</v>
      </c>
      <c r="K4549" s="1" t="str">
        <f t="shared" si="731"/>
        <v>&lt;177 micron (NGR)</v>
      </c>
      <c r="L4549">
        <v>105</v>
      </c>
      <c r="M4549" t="s">
        <v>53</v>
      </c>
      <c r="N4549">
        <v>2040</v>
      </c>
      <c r="O4549">
        <v>1</v>
      </c>
    </row>
    <row r="4550" spans="1:15" hidden="1" x14ac:dyDescent="0.3">
      <c r="A4550" t="s">
        <v>17318</v>
      </c>
      <c r="B4550" t="s">
        <v>17319</v>
      </c>
      <c r="C4550" s="1" t="str">
        <f t="shared" si="722"/>
        <v>21:0458</v>
      </c>
      <c r="D4550" s="1" t="str">
        <f t="shared" si="729"/>
        <v>21:0150</v>
      </c>
      <c r="E4550" t="s">
        <v>17320</v>
      </c>
      <c r="F4550" t="s">
        <v>17321</v>
      </c>
      <c r="H4550">
        <v>55.153458899999997</v>
      </c>
      <c r="I4550">
        <v>-128.3212427</v>
      </c>
      <c r="J4550" s="1" t="str">
        <f t="shared" si="730"/>
        <v>NGR bulk stream sediment</v>
      </c>
      <c r="K4550" s="1" t="str">
        <f t="shared" si="731"/>
        <v>&lt;177 micron (NGR)</v>
      </c>
      <c r="L4550">
        <v>105</v>
      </c>
      <c r="M4550" t="s">
        <v>58</v>
      </c>
      <c r="N4550">
        <v>2041</v>
      </c>
      <c r="O4550">
        <v>1</v>
      </c>
    </row>
    <row r="4551" spans="1:15" hidden="1" x14ac:dyDescent="0.3">
      <c r="A4551" t="s">
        <v>17322</v>
      </c>
      <c r="B4551" t="s">
        <v>17323</v>
      </c>
      <c r="C4551" s="1" t="str">
        <f t="shared" si="722"/>
        <v>21:0458</v>
      </c>
      <c r="D4551" s="1" t="str">
        <f t="shared" si="729"/>
        <v>21:0150</v>
      </c>
      <c r="E4551" t="s">
        <v>17324</v>
      </c>
      <c r="F4551" t="s">
        <v>17325</v>
      </c>
      <c r="H4551">
        <v>55.160038299999997</v>
      </c>
      <c r="I4551">
        <v>-128.28222210000001</v>
      </c>
      <c r="J4551" s="1" t="str">
        <f t="shared" si="730"/>
        <v>NGR bulk stream sediment</v>
      </c>
      <c r="K4551" s="1" t="str">
        <f t="shared" si="731"/>
        <v>&lt;177 micron (NGR)</v>
      </c>
      <c r="L4551">
        <v>105</v>
      </c>
      <c r="M4551" t="s">
        <v>63</v>
      </c>
      <c r="N4551">
        <v>2042</v>
      </c>
      <c r="O4551">
        <v>3</v>
      </c>
    </row>
    <row r="4552" spans="1:15" hidden="1" x14ac:dyDescent="0.3">
      <c r="A4552" t="s">
        <v>17326</v>
      </c>
      <c r="B4552" t="s">
        <v>17327</v>
      </c>
      <c r="C4552" s="1" t="str">
        <f t="shared" si="722"/>
        <v>21:0458</v>
      </c>
      <c r="D4552" s="1" t="str">
        <f>HYPERLINK("https://geochem.nrcan.gc.ca/cdogs/content/svy/svy_e.htm", "")</f>
        <v/>
      </c>
      <c r="G4552" s="1" t="str">
        <f>HYPERLINK("https://geochem.nrcan.gc.ca/cdogs/content/cr_/cr_00121_e.htm", "121")</f>
        <v>121</v>
      </c>
      <c r="J4552" t="s">
        <v>31</v>
      </c>
      <c r="K4552" t="s">
        <v>32</v>
      </c>
      <c r="L4552">
        <v>105</v>
      </c>
      <c r="M4552" t="s">
        <v>33</v>
      </c>
      <c r="N4552">
        <v>2043</v>
      </c>
      <c r="O4552">
        <v>2</v>
      </c>
    </row>
    <row r="4553" spans="1:15" hidden="1" x14ac:dyDescent="0.3">
      <c r="A4553" t="s">
        <v>17328</v>
      </c>
      <c r="B4553" t="s">
        <v>17329</v>
      </c>
      <c r="C4553" s="1" t="str">
        <f t="shared" si="722"/>
        <v>21:0458</v>
      </c>
      <c r="D4553" s="1" t="str">
        <f t="shared" ref="D4553:D4568" si="732">HYPERLINK("https://geochem.nrcan.gc.ca/cdogs/content/svy/svy210150_e.htm", "21:0150")</f>
        <v>21:0150</v>
      </c>
      <c r="E4553" t="s">
        <v>17330</v>
      </c>
      <c r="F4553" t="s">
        <v>17331</v>
      </c>
      <c r="H4553">
        <v>55.155496300000003</v>
      </c>
      <c r="I4553">
        <v>-128.28616410000001</v>
      </c>
      <c r="J4553" s="1" t="str">
        <f t="shared" ref="J4553:J4568" si="733">HYPERLINK("https://geochem.nrcan.gc.ca/cdogs/content/kwd/kwd020030_e.htm", "NGR bulk stream sediment")</f>
        <v>NGR bulk stream sediment</v>
      </c>
      <c r="K4553" s="1" t="str">
        <f t="shared" ref="K4553:K4568" si="734">HYPERLINK("https://geochem.nrcan.gc.ca/cdogs/content/kwd/kwd080006_e.htm", "&lt;177 micron (NGR)")</f>
        <v>&lt;177 micron (NGR)</v>
      </c>
      <c r="L4553">
        <v>105</v>
      </c>
      <c r="M4553" t="s">
        <v>68</v>
      </c>
      <c r="N4553">
        <v>2044</v>
      </c>
      <c r="O4553">
        <v>1</v>
      </c>
    </row>
    <row r="4554" spans="1:15" hidden="1" x14ac:dyDescent="0.3">
      <c r="A4554" t="s">
        <v>17332</v>
      </c>
      <c r="B4554" t="s">
        <v>17333</v>
      </c>
      <c r="C4554" s="1" t="str">
        <f t="shared" si="722"/>
        <v>21:0458</v>
      </c>
      <c r="D4554" s="1" t="str">
        <f t="shared" si="732"/>
        <v>21:0150</v>
      </c>
      <c r="E4554" t="s">
        <v>17300</v>
      </c>
      <c r="F4554" t="s">
        <v>17334</v>
      </c>
      <c r="H4554">
        <v>55.557915100000002</v>
      </c>
      <c r="I4554">
        <v>-129.5110061</v>
      </c>
      <c r="J4554" s="1" t="str">
        <f t="shared" si="733"/>
        <v>NGR bulk stream sediment</v>
      </c>
      <c r="K4554" s="1" t="str">
        <f t="shared" si="734"/>
        <v>&lt;177 micron (NGR)</v>
      </c>
      <c r="L4554">
        <v>105</v>
      </c>
      <c r="M4554" t="s">
        <v>72</v>
      </c>
      <c r="N4554">
        <v>2045</v>
      </c>
      <c r="O4554">
        <v>3</v>
      </c>
    </row>
    <row r="4555" spans="1:15" hidden="1" x14ac:dyDescent="0.3">
      <c r="A4555" t="s">
        <v>17335</v>
      </c>
      <c r="B4555" t="s">
        <v>17336</v>
      </c>
      <c r="C4555" s="1" t="str">
        <f t="shared" si="722"/>
        <v>21:0458</v>
      </c>
      <c r="D4555" s="1" t="str">
        <f t="shared" si="732"/>
        <v>21:0150</v>
      </c>
      <c r="E4555" t="s">
        <v>17337</v>
      </c>
      <c r="F4555" t="s">
        <v>17338</v>
      </c>
      <c r="H4555">
        <v>55.552948000000001</v>
      </c>
      <c r="I4555">
        <v>-129.51250730000001</v>
      </c>
      <c r="J4555" s="1" t="str">
        <f t="shared" si="733"/>
        <v>NGR bulk stream sediment</v>
      </c>
      <c r="K4555" s="1" t="str">
        <f t="shared" si="734"/>
        <v>&lt;177 micron (NGR)</v>
      </c>
      <c r="L4555">
        <v>105</v>
      </c>
      <c r="M4555" t="s">
        <v>77</v>
      </c>
      <c r="N4555">
        <v>2046</v>
      </c>
      <c r="O4555">
        <v>5</v>
      </c>
    </row>
    <row r="4556" spans="1:15" hidden="1" x14ac:dyDescent="0.3">
      <c r="A4556" t="s">
        <v>17339</v>
      </c>
      <c r="B4556" t="s">
        <v>17340</v>
      </c>
      <c r="C4556" s="1" t="str">
        <f t="shared" si="722"/>
        <v>21:0458</v>
      </c>
      <c r="D4556" s="1" t="str">
        <f t="shared" si="732"/>
        <v>21:0150</v>
      </c>
      <c r="E4556" t="s">
        <v>17341</v>
      </c>
      <c r="F4556" t="s">
        <v>17342</v>
      </c>
      <c r="H4556">
        <v>55.539482200000002</v>
      </c>
      <c r="I4556">
        <v>-129.51115010000001</v>
      </c>
      <c r="J4556" s="1" t="str">
        <f t="shared" si="733"/>
        <v>NGR bulk stream sediment</v>
      </c>
      <c r="K4556" s="1" t="str">
        <f t="shared" si="734"/>
        <v>&lt;177 micron (NGR)</v>
      </c>
      <c r="L4556">
        <v>105</v>
      </c>
      <c r="M4556" t="s">
        <v>82</v>
      </c>
      <c r="N4556">
        <v>2047</v>
      </c>
      <c r="O4556">
        <v>1</v>
      </c>
    </row>
    <row r="4557" spans="1:15" hidden="1" x14ac:dyDescent="0.3">
      <c r="A4557" t="s">
        <v>17343</v>
      </c>
      <c r="B4557" t="s">
        <v>17344</v>
      </c>
      <c r="C4557" s="1" t="str">
        <f t="shared" si="722"/>
        <v>21:0458</v>
      </c>
      <c r="D4557" s="1" t="str">
        <f t="shared" si="732"/>
        <v>21:0150</v>
      </c>
      <c r="E4557" t="s">
        <v>17345</v>
      </c>
      <c r="F4557" t="s">
        <v>17346</v>
      </c>
      <c r="H4557">
        <v>55.519025300000003</v>
      </c>
      <c r="I4557">
        <v>-129.49657020000001</v>
      </c>
      <c r="J4557" s="1" t="str">
        <f t="shared" si="733"/>
        <v>NGR bulk stream sediment</v>
      </c>
      <c r="K4557" s="1" t="str">
        <f t="shared" si="734"/>
        <v>&lt;177 micron (NGR)</v>
      </c>
      <c r="L4557">
        <v>105</v>
      </c>
      <c r="M4557" t="s">
        <v>87</v>
      </c>
      <c r="N4557">
        <v>2048</v>
      </c>
      <c r="O4557">
        <v>6</v>
      </c>
    </row>
    <row r="4558" spans="1:15" hidden="1" x14ac:dyDescent="0.3">
      <c r="A4558" t="s">
        <v>17347</v>
      </c>
      <c r="B4558" t="s">
        <v>17348</v>
      </c>
      <c r="C4558" s="1" t="str">
        <f t="shared" ref="C4558:C4603" si="735">HYPERLINK("https://geochem.nrcan.gc.ca/cdogs/content/bdl/bdl210458_e.htm", "21:0458")</f>
        <v>21:0458</v>
      </c>
      <c r="D4558" s="1" t="str">
        <f t="shared" si="732"/>
        <v>21:0150</v>
      </c>
      <c r="E4558" t="s">
        <v>17349</v>
      </c>
      <c r="F4558" t="s">
        <v>17350</v>
      </c>
      <c r="H4558">
        <v>55.496074999999998</v>
      </c>
      <c r="I4558">
        <v>-129.49381399999999</v>
      </c>
      <c r="J4558" s="1" t="str">
        <f t="shared" si="733"/>
        <v>NGR bulk stream sediment</v>
      </c>
      <c r="K4558" s="1" t="str">
        <f t="shared" si="734"/>
        <v>&lt;177 micron (NGR)</v>
      </c>
      <c r="L4558">
        <v>105</v>
      </c>
      <c r="M4558" t="s">
        <v>92</v>
      </c>
      <c r="N4558">
        <v>2049</v>
      </c>
      <c r="O4558">
        <v>1</v>
      </c>
    </row>
    <row r="4559" spans="1:15" hidden="1" x14ac:dyDescent="0.3">
      <c r="A4559" t="s">
        <v>17351</v>
      </c>
      <c r="B4559" t="s">
        <v>17352</v>
      </c>
      <c r="C4559" s="1" t="str">
        <f t="shared" si="735"/>
        <v>21:0458</v>
      </c>
      <c r="D4559" s="1" t="str">
        <f t="shared" si="732"/>
        <v>21:0150</v>
      </c>
      <c r="E4559" t="s">
        <v>17353</v>
      </c>
      <c r="F4559" t="s">
        <v>17354</v>
      </c>
      <c r="H4559">
        <v>55.486340900000002</v>
      </c>
      <c r="I4559">
        <v>-129.48981420000001</v>
      </c>
      <c r="J4559" s="1" t="str">
        <f t="shared" si="733"/>
        <v>NGR bulk stream sediment</v>
      </c>
      <c r="K4559" s="1" t="str">
        <f t="shared" si="734"/>
        <v>&lt;177 micron (NGR)</v>
      </c>
      <c r="L4559">
        <v>105</v>
      </c>
      <c r="M4559" t="s">
        <v>97</v>
      </c>
      <c r="N4559">
        <v>2050</v>
      </c>
      <c r="O4559">
        <v>5</v>
      </c>
    </row>
    <row r="4560" spans="1:15" hidden="1" x14ac:dyDescent="0.3">
      <c r="A4560" t="s">
        <v>17355</v>
      </c>
      <c r="B4560" t="s">
        <v>17356</v>
      </c>
      <c r="C4560" s="1" t="str">
        <f t="shared" si="735"/>
        <v>21:0458</v>
      </c>
      <c r="D4560" s="1" t="str">
        <f t="shared" si="732"/>
        <v>21:0150</v>
      </c>
      <c r="E4560" t="s">
        <v>17357</v>
      </c>
      <c r="F4560" t="s">
        <v>17358</v>
      </c>
      <c r="H4560">
        <v>55.712010100000001</v>
      </c>
      <c r="I4560">
        <v>-129.52378859999999</v>
      </c>
      <c r="J4560" s="1" t="str">
        <f t="shared" si="733"/>
        <v>NGR bulk stream sediment</v>
      </c>
      <c r="K4560" s="1" t="str">
        <f t="shared" si="734"/>
        <v>&lt;177 micron (NGR)</v>
      </c>
      <c r="L4560">
        <v>105</v>
      </c>
      <c r="M4560" t="s">
        <v>102</v>
      </c>
      <c r="N4560">
        <v>2051</v>
      </c>
      <c r="O4560">
        <v>2</v>
      </c>
    </row>
    <row r="4561" spans="1:15" hidden="1" x14ac:dyDescent="0.3">
      <c r="A4561" t="s">
        <v>17359</v>
      </c>
      <c r="B4561" t="s">
        <v>17360</v>
      </c>
      <c r="C4561" s="1" t="str">
        <f t="shared" si="735"/>
        <v>21:0458</v>
      </c>
      <c r="D4561" s="1" t="str">
        <f t="shared" si="732"/>
        <v>21:0150</v>
      </c>
      <c r="E4561" t="s">
        <v>17361</v>
      </c>
      <c r="F4561" t="s">
        <v>17362</v>
      </c>
      <c r="H4561">
        <v>55.362192999999998</v>
      </c>
      <c r="I4561">
        <v>-129.45835310000001</v>
      </c>
      <c r="J4561" s="1" t="str">
        <f t="shared" si="733"/>
        <v>NGR bulk stream sediment</v>
      </c>
      <c r="K4561" s="1" t="str">
        <f t="shared" si="734"/>
        <v>&lt;177 micron (NGR)</v>
      </c>
      <c r="L4561">
        <v>105</v>
      </c>
      <c r="M4561" t="s">
        <v>107</v>
      </c>
      <c r="N4561">
        <v>2052</v>
      </c>
      <c r="O4561">
        <v>1</v>
      </c>
    </row>
    <row r="4562" spans="1:15" hidden="1" x14ac:dyDescent="0.3">
      <c r="A4562" t="s">
        <v>17363</v>
      </c>
      <c r="B4562" t="s">
        <v>17364</v>
      </c>
      <c r="C4562" s="1" t="str">
        <f t="shared" si="735"/>
        <v>21:0458</v>
      </c>
      <c r="D4562" s="1" t="str">
        <f t="shared" si="732"/>
        <v>21:0150</v>
      </c>
      <c r="E4562" t="s">
        <v>17365</v>
      </c>
      <c r="F4562" t="s">
        <v>17366</v>
      </c>
      <c r="H4562">
        <v>55.359646400000003</v>
      </c>
      <c r="I4562">
        <v>-129.46401800000001</v>
      </c>
      <c r="J4562" s="1" t="str">
        <f t="shared" si="733"/>
        <v>NGR bulk stream sediment</v>
      </c>
      <c r="K4562" s="1" t="str">
        <f t="shared" si="734"/>
        <v>&lt;177 micron (NGR)</v>
      </c>
      <c r="L4562">
        <v>105</v>
      </c>
      <c r="M4562" t="s">
        <v>112</v>
      </c>
      <c r="N4562">
        <v>2053</v>
      </c>
      <c r="O4562">
        <v>2</v>
      </c>
    </row>
    <row r="4563" spans="1:15" hidden="1" x14ac:dyDescent="0.3">
      <c r="A4563" t="s">
        <v>17367</v>
      </c>
      <c r="B4563" t="s">
        <v>17368</v>
      </c>
      <c r="C4563" s="1" t="str">
        <f t="shared" si="735"/>
        <v>21:0458</v>
      </c>
      <c r="D4563" s="1" t="str">
        <f t="shared" si="732"/>
        <v>21:0150</v>
      </c>
      <c r="E4563" t="s">
        <v>17369</v>
      </c>
      <c r="F4563" t="s">
        <v>17370</v>
      </c>
      <c r="H4563">
        <v>55.371718399999999</v>
      </c>
      <c r="I4563">
        <v>-129.48824999999999</v>
      </c>
      <c r="J4563" s="1" t="str">
        <f t="shared" si="733"/>
        <v>NGR bulk stream sediment</v>
      </c>
      <c r="K4563" s="1" t="str">
        <f t="shared" si="734"/>
        <v>&lt;177 micron (NGR)</v>
      </c>
      <c r="L4563">
        <v>105</v>
      </c>
      <c r="M4563" t="s">
        <v>800</v>
      </c>
      <c r="N4563">
        <v>2054</v>
      </c>
      <c r="O4563">
        <v>5</v>
      </c>
    </row>
    <row r="4564" spans="1:15" hidden="1" x14ac:dyDescent="0.3">
      <c r="A4564" t="s">
        <v>17371</v>
      </c>
      <c r="B4564" t="s">
        <v>17372</v>
      </c>
      <c r="C4564" s="1" t="str">
        <f t="shared" si="735"/>
        <v>21:0458</v>
      </c>
      <c r="D4564" s="1" t="str">
        <f t="shared" si="732"/>
        <v>21:0150</v>
      </c>
      <c r="E4564" t="s">
        <v>17373</v>
      </c>
      <c r="F4564" t="s">
        <v>17374</v>
      </c>
      <c r="H4564">
        <v>55.390691699999998</v>
      </c>
      <c r="I4564">
        <v>-129.51133809999999</v>
      </c>
      <c r="J4564" s="1" t="str">
        <f t="shared" si="733"/>
        <v>NGR bulk stream sediment</v>
      </c>
      <c r="K4564" s="1" t="str">
        <f t="shared" si="734"/>
        <v>&lt;177 micron (NGR)</v>
      </c>
      <c r="L4564">
        <v>105</v>
      </c>
      <c r="M4564" t="s">
        <v>11801</v>
      </c>
      <c r="N4564">
        <v>2055</v>
      </c>
      <c r="O4564">
        <v>7</v>
      </c>
    </row>
    <row r="4565" spans="1:15" hidden="1" x14ac:dyDescent="0.3">
      <c r="A4565" t="s">
        <v>17375</v>
      </c>
      <c r="B4565" t="s">
        <v>17376</v>
      </c>
      <c r="C4565" s="1" t="str">
        <f t="shared" si="735"/>
        <v>21:0458</v>
      </c>
      <c r="D4565" s="1" t="str">
        <f t="shared" si="732"/>
        <v>21:0150</v>
      </c>
      <c r="E4565" t="s">
        <v>17377</v>
      </c>
      <c r="F4565" t="s">
        <v>17378</v>
      </c>
      <c r="H4565">
        <v>55.423981699999999</v>
      </c>
      <c r="I4565">
        <v>-129.63779049999999</v>
      </c>
      <c r="J4565" s="1" t="str">
        <f t="shared" si="733"/>
        <v>NGR bulk stream sediment</v>
      </c>
      <c r="K4565" s="1" t="str">
        <f t="shared" si="734"/>
        <v>&lt;177 micron (NGR)</v>
      </c>
      <c r="L4565">
        <v>106</v>
      </c>
      <c r="M4565" t="s">
        <v>19</v>
      </c>
      <c r="N4565">
        <v>2056</v>
      </c>
      <c r="O4565">
        <v>42</v>
      </c>
    </row>
    <row r="4566" spans="1:15" hidden="1" x14ac:dyDescent="0.3">
      <c r="A4566" t="s">
        <v>17379</v>
      </c>
      <c r="B4566" t="s">
        <v>17380</v>
      </c>
      <c r="C4566" s="1" t="str">
        <f t="shared" si="735"/>
        <v>21:0458</v>
      </c>
      <c r="D4566" s="1" t="str">
        <f t="shared" si="732"/>
        <v>21:0150</v>
      </c>
      <c r="E4566" t="s">
        <v>17381</v>
      </c>
      <c r="F4566" t="s">
        <v>17382</v>
      </c>
      <c r="H4566">
        <v>55.389401300000003</v>
      </c>
      <c r="I4566">
        <v>-129.52734290000001</v>
      </c>
      <c r="J4566" s="1" t="str">
        <f t="shared" si="733"/>
        <v>NGR bulk stream sediment</v>
      </c>
      <c r="K4566" s="1" t="str">
        <f t="shared" si="734"/>
        <v>&lt;177 micron (NGR)</v>
      </c>
      <c r="L4566">
        <v>106</v>
      </c>
      <c r="M4566" t="s">
        <v>38</v>
      </c>
      <c r="N4566">
        <v>2057</v>
      </c>
      <c r="O4566">
        <v>6</v>
      </c>
    </row>
    <row r="4567" spans="1:15" hidden="1" x14ac:dyDescent="0.3">
      <c r="A4567" t="s">
        <v>17383</v>
      </c>
      <c r="B4567" t="s">
        <v>17384</v>
      </c>
      <c r="C4567" s="1" t="str">
        <f t="shared" si="735"/>
        <v>21:0458</v>
      </c>
      <c r="D4567" s="1" t="str">
        <f t="shared" si="732"/>
        <v>21:0150</v>
      </c>
      <c r="E4567" t="s">
        <v>17385</v>
      </c>
      <c r="F4567" t="s">
        <v>17386</v>
      </c>
      <c r="H4567">
        <v>55.400291899999999</v>
      </c>
      <c r="I4567">
        <v>-129.5274392</v>
      </c>
      <c r="J4567" s="1" t="str">
        <f t="shared" si="733"/>
        <v>NGR bulk stream sediment</v>
      </c>
      <c r="K4567" s="1" t="str">
        <f t="shared" si="734"/>
        <v>&lt;177 micron (NGR)</v>
      </c>
      <c r="L4567">
        <v>106</v>
      </c>
      <c r="M4567" t="s">
        <v>43</v>
      </c>
      <c r="N4567">
        <v>2058</v>
      </c>
      <c r="O4567">
        <v>11</v>
      </c>
    </row>
    <row r="4568" spans="1:15" hidden="1" x14ac:dyDescent="0.3">
      <c r="A4568" t="s">
        <v>17387</v>
      </c>
      <c r="B4568" t="s">
        <v>17388</v>
      </c>
      <c r="C4568" s="1" t="str">
        <f t="shared" si="735"/>
        <v>21:0458</v>
      </c>
      <c r="D4568" s="1" t="str">
        <f t="shared" si="732"/>
        <v>21:0150</v>
      </c>
      <c r="E4568" t="s">
        <v>17389</v>
      </c>
      <c r="F4568" t="s">
        <v>17390</v>
      </c>
      <c r="H4568">
        <v>55.395782699999998</v>
      </c>
      <c r="I4568">
        <v>-129.5553228</v>
      </c>
      <c r="J4568" s="1" t="str">
        <f t="shared" si="733"/>
        <v>NGR bulk stream sediment</v>
      </c>
      <c r="K4568" s="1" t="str">
        <f t="shared" si="734"/>
        <v>&lt;177 micron (NGR)</v>
      </c>
      <c r="L4568">
        <v>106</v>
      </c>
      <c r="M4568" t="s">
        <v>48</v>
      </c>
      <c r="N4568">
        <v>2059</v>
      </c>
      <c r="O4568">
        <v>6</v>
      </c>
    </row>
    <row r="4569" spans="1:15" hidden="1" x14ac:dyDescent="0.3">
      <c r="A4569" t="s">
        <v>17391</v>
      </c>
      <c r="B4569" t="s">
        <v>17392</v>
      </c>
      <c r="C4569" s="1" t="str">
        <f t="shared" si="735"/>
        <v>21:0458</v>
      </c>
      <c r="D4569" s="1" t="str">
        <f>HYPERLINK("https://geochem.nrcan.gc.ca/cdogs/content/svy/svy_e.htm", "")</f>
        <v/>
      </c>
      <c r="G4569" s="1" t="str">
        <f>HYPERLINK("https://geochem.nrcan.gc.ca/cdogs/content/cr_/cr_00120_e.htm", "120")</f>
        <v>120</v>
      </c>
      <c r="J4569" t="s">
        <v>31</v>
      </c>
      <c r="K4569" t="s">
        <v>32</v>
      </c>
      <c r="L4569">
        <v>106</v>
      </c>
      <c r="M4569" t="s">
        <v>33</v>
      </c>
      <c r="N4569">
        <v>2060</v>
      </c>
      <c r="O4569">
        <v>3</v>
      </c>
    </row>
    <row r="4570" spans="1:15" hidden="1" x14ac:dyDescent="0.3">
      <c r="A4570" t="s">
        <v>17393</v>
      </c>
      <c r="B4570" t="s">
        <v>17394</v>
      </c>
      <c r="C4570" s="1" t="str">
        <f t="shared" si="735"/>
        <v>21:0458</v>
      </c>
      <c r="D4570" s="1" t="str">
        <f t="shared" ref="D4570:D4602" si="736">HYPERLINK("https://geochem.nrcan.gc.ca/cdogs/content/svy/svy210150_e.htm", "21:0150")</f>
        <v>21:0150</v>
      </c>
      <c r="E4570" t="s">
        <v>17395</v>
      </c>
      <c r="F4570" t="s">
        <v>17396</v>
      </c>
      <c r="H4570">
        <v>55.396002899999999</v>
      </c>
      <c r="I4570">
        <v>-129.56604540000001</v>
      </c>
      <c r="J4570" s="1" t="str">
        <f t="shared" ref="J4570:J4602" si="737">HYPERLINK("https://geochem.nrcan.gc.ca/cdogs/content/kwd/kwd020030_e.htm", "NGR bulk stream sediment")</f>
        <v>NGR bulk stream sediment</v>
      </c>
      <c r="K4570" s="1" t="str">
        <f t="shared" ref="K4570:K4602" si="738">HYPERLINK("https://geochem.nrcan.gc.ca/cdogs/content/kwd/kwd080006_e.htm", "&lt;177 micron (NGR)")</f>
        <v>&lt;177 micron (NGR)</v>
      </c>
      <c r="L4570">
        <v>106</v>
      </c>
      <c r="M4570" t="s">
        <v>53</v>
      </c>
      <c r="N4570">
        <v>2061</v>
      </c>
      <c r="O4570">
        <v>5</v>
      </c>
    </row>
    <row r="4571" spans="1:15" hidden="1" x14ac:dyDescent="0.3">
      <c r="A4571" t="s">
        <v>17397</v>
      </c>
      <c r="B4571" t="s">
        <v>17398</v>
      </c>
      <c r="C4571" s="1" t="str">
        <f t="shared" si="735"/>
        <v>21:0458</v>
      </c>
      <c r="D4571" s="1" t="str">
        <f t="shared" si="736"/>
        <v>21:0150</v>
      </c>
      <c r="E4571" t="s">
        <v>17399</v>
      </c>
      <c r="F4571" t="s">
        <v>17400</v>
      </c>
      <c r="H4571">
        <v>55.404547600000001</v>
      </c>
      <c r="I4571">
        <v>-129.5758304</v>
      </c>
      <c r="J4571" s="1" t="str">
        <f t="shared" si="737"/>
        <v>NGR bulk stream sediment</v>
      </c>
      <c r="K4571" s="1" t="str">
        <f t="shared" si="738"/>
        <v>&lt;177 micron (NGR)</v>
      </c>
      <c r="L4571">
        <v>106</v>
      </c>
      <c r="M4571" t="s">
        <v>58</v>
      </c>
      <c r="N4571">
        <v>2062</v>
      </c>
      <c r="O4571">
        <v>12</v>
      </c>
    </row>
    <row r="4572" spans="1:15" hidden="1" x14ac:dyDescent="0.3">
      <c r="A4572" t="s">
        <v>17401</v>
      </c>
      <c r="B4572" t="s">
        <v>17402</v>
      </c>
      <c r="C4572" s="1" t="str">
        <f t="shared" si="735"/>
        <v>21:0458</v>
      </c>
      <c r="D4572" s="1" t="str">
        <f t="shared" si="736"/>
        <v>21:0150</v>
      </c>
      <c r="E4572" t="s">
        <v>17403</v>
      </c>
      <c r="F4572" t="s">
        <v>17404</v>
      </c>
      <c r="H4572">
        <v>55.4080072</v>
      </c>
      <c r="I4572">
        <v>-129.6054747</v>
      </c>
      <c r="J4572" s="1" t="str">
        <f t="shared" si="737"/>
        <v>NGR bulk stream sediment</v>
      </c>
      <c r="K4572" s="1" t="str">
        <f t="shared" si="738"/>
        <v>&lt;177 micron (NGR)</v>
      </c>
      <c r="L4572">
        <v>106</v>
      </c>
      <c r="M4572" t="s">
        <v>63</v>
      </c>
      <c r="N4572">
        <v>2063</v>
      </c>
      <c r="O4572">
        <v>4</v>
      </c>
    </row>
    <row r="4573" spans="1:15" hidden="1" x14ac:dyDescent="0.3">
      <c r="A4573" t="s">
        <v>17405</v>
      </c>
      <c r="B4573" t="s">
        <v>17406</v>
      </c>
      <c r="C4573" s="1" t="str">
        <f t="shared" si="735"/>
        <v>21:0458</v>
      </c>
      <c r="D4573" s="1" t="str">
        <f t="shared" si="736"/>
        <v>21:0150</v>
      </c>
      <c r="E4573" t="s">
        <v>17377</v>
      </c>
      <c r="F4573" t="s">
        <v>17407</v>
      </c>
      <c r="H4573">
        <v>55.423981699999999</v>
      </c>
      <c r="I4573">
        <v>-129.63779049999999</v>
      </c>
      <c r="J4573" s="1" t="str">
        <f t="shared" si="737"/>
        <v>NGR bulk stream sediment</v>
      </c>
      <c r="K4573" s="1" t="str">
        <f t="shared" si="738"/>
        <v>&lt;177 micron (NGR)</v>
      </c>
      <c r="L4573">
        <v>106</v>
      </c>
      <c r="M4573" t="s">
        <v>72</v>
      </c>
      <c r="N4573">
        <v>2064</v>
      </c>
      <c r="O4573">
        <v>37</v>
      </c>
    </row>
    <row r="4574" spans="1:15" hidden="1" x14ac:dyDescent="0.3">
      <c r="A4574" t="s">
        <v>17408</v>
      </c>
      <c r="B4574" t="s">
        <v>17409</v>
      </c>
      <c r="C4574" s="1" t="str">
        <f t="shared" si="735"/>
        <v>21:0458</v>
      </c>
      <c r="D4574" s="1" t="str">
        <f t="shared" si="736"/>
        <v>21:0150</v>
      </c>
      <c r="E4574" t="s">
        <v>17410</v>
      </c>
      <c r="F4574" t="s">
        <v>17411</v>
      </c>
      <c r="H4574">
        <v>55.434264800000001</v>
      </c>
      <c r="I4574">
        <v>-129.4963985</v>
      </c>
      <c r="J4574" s="1" t="str">
        <f t="shared" si="737"/>
        <v>NGR bulk stream sediment</v>
      </c>
      <c r="K4574" s="1" t="str">
        <f t="shared" si="738"/>
        <v>&lt;177 micron (NGR)</v>
      </c>
      <c r="L4574">
        <v>106</v>
      </c>
      <c r="M4574" t="s">
        <v>24</v>
      </c>
      <c r="N4574">
        <v>2065</v>
      </c>
      <c r="O4574">
        <v>4</v>
      </c>
    </row>
    <row r="4575" spans="1:15" hidden="1" x14ac:dyDescent="0.3">
      <c r="A4575" t="s">
        <v>17412</v>
      </c>
      <c r="B4575" t="s">
        <v>17413</v>
      </c>
      <c r="C4575" s="1" t="str">
        <f t="shared" si="735"/>
        <v>21:0458</v>
      </c>
      <c r="D4575" s="1" t="str">
        <f t="shared" si="736"/>
        <v>21:0150</v>
      </c>
      <c r="E4575" t="s">
        <v>17410</v>
      </c>
      <c r="F4575" t="s">
        <v>17414</v>
      </c>
      <c r="H4575">
        <v>55.434264800000001</v>
      </c>
      <c r="I4575">
        <v>-129.4963985</v>
      </c>
      <c r="J4575" s="1" t="str">
        <f t="shared" si="737"/>
        <v>NGR bulk stream sediment</v>
      </c>
      <c r="K4575" s="1" t="str">
        <f t="shared" si="738"/>
        <v>&lt;177 micron (NGR)</v>
      </c>
      <c r="L4575">
        <v>106</v>
      </c>
      <c r="M4575" t="s">
        <v>28</v>
      </c>
      <c r="N4575">
        <v>2066</v>
      </c>
      <c r="O4575">
        <v>3</v>
      </c>
    </row>
    <row r="4576" spans="1:15" hidden="1" x14ac:dyDescent="0.3">
      <c r="A4576" t="s">
        <v>17415</v>
      </c>
      <c r="B4576" t="s">
        <v>17416</v>
      </c>
      <c r="C4576" s="1" t="str">
        <f t="shared" si="735"/>
        <v>21:0458</v>
      </c>
      <c r="D4576" s="1" t="str">
        <f t="shared" si="736"/>
        <v>21:0150</v>
      </c>
      <c r="E4576" t="s">
        <v>17417</v>
      </c>
      <c r="F4576" t="s">
        <v>17418</v>
      </c>
      <c r="H4576">
        <v>55.433114400000001</v>
      </c>
      <c r="I4576">
        <v>-129.48755070000001</v>
      </c>
      <c r="J4576" s="1" t="str">
        <f t="shared" si="737"/>
        <v>NGR bulk stream sediment</v>
      </c>
      <c r="K4576" s="1" t="str">
        <f t="shared" si="738"/>
        <v>&lt;177 micron (NGR)</v>
      </c>
      <c r="L4576">
        <v>106</v>
      </c>
      <c r="M4576" t="s">
        <v>68</v>
      </c>
      <c r="N4576">
        <v>2067</v>
      </c>
      <c r="O4576">
        <v>2</v>
      </c>
    </row>
    <row r="4577" spans="1:15" hidden="1" x14ac:dyDescent="0.3">
      <c r="A4577" t="s">
        <v>17419</v>
      </c>
      <c r="B4577" t="s">
        <v>17420</v>
      </c>
      <c r="C4577" s="1" t="str">
        <f t="shared" si="735"/>
        <v>21:0458</v>
      </c>
      <c r="D4577" s="1" t="str">
        <f t="shared" si="736"/>
        <v>21:0150</v>
      </c>
      <c r="E4577" t="s">
        <v>17421</v>
      </c>
      <c r="F4577" t="s">
        <v>17422</v>
      </c>
      <c r="H4577">
        <v>55.431373800000003</v>
      </c>
      <c r="I4577">
        <v>-129.49353339999999</v>
      </c>
      <c r="J4577" s="1" t="str">
        <f t="shared" si="737"/>
        <v>NGR bulk stream sediment</v>
      </c>
      <c r="K4577" s="1" t="str">
        <f t="shared" si="738"/>
        <v>&lt;177 micron (NGR)</v>
      </c>
      <c r="L4577">
        <v>106</v>
      </c>
      <c r="M4577" t="s">
        <v>77</v>
      </c>
      <c r="N4577">
        <v>2068</v>
      </c>
      <c r="O4577">
        <v>4</v>
      </c>
    </row>
    <row r="4578" spans="1:15" hidden="1" x14ac:dyDescent="0.3">
      <c r="A4578" t="s">
        <v>17423</v>
      </c>
      <c r="B4578" t="s">
        <v>17424</v>
      </c>
      <c r="C4578" s="1" t="str">
        <f t="shared" si="735"/>
        <v>21:0458</v>
      </c>
      <c r="D4578" s="1" t="str">
        <f t="shared" si="736"/>
        <v>21:0150</v>
      </c>
      <c r="E4578" t="s">
        <v>17425</v>
      </c>
      <c r="F4578" t="s">
        <v>17426</v>
      </c>
      <c r="H4578">
        <v>55.416032600000001</v>
      </c>
      <c r="I4578">
        <v>-129.4916498</v>
      </c>
      <c r="J4578" s="1" t="str">
        <f t="shared" si="737"/>
        <v>NGR bulk stream sediment</v>
      </c>
      <c r="K4578" s="1" t="str">
        <f t="shared" si="738"/>
        <v>&lt;177 micron (NGR)</v>
      </c>
      <c r="L4578">
        <v>106</v>
      </c>
      <c r="M4578" t="s">
        <v>82</v>
      </c>
      <c r="N4578">
        <v>2069</v>
      </c>
      <c r="O4578">
        <v>13</v>
      </c>
    </row>
    <row r="4579" spans="1:15" hidden="1" x14ac:dyDescent="0.3">
      <c r="A4579" t="s">
        <v>17427</v>
      </c>
      <c r="B4579" t="s">
        <v>17428</v>
      </c>
      <c r="C4579" s="1" t="str">
        <f t="shared" si="735"/>
        <v>21:0458</v>
      </c>
      <c r="D4579" s="1" t="str">
        <f t="shared" si="736"/>
        <v>21:0150</v>
      </c>
      <c r="E4579" t="s">
        <v>17429</v>
      </c>
      <c r="F4579" t="s">
        <v>17430</v>
      </c>
      <c r="H4579">
        <v>55.415892999999997</v>
      </c>
      <c r="I4579">
        <v>-129.48613560000001</v>
      </c>
      <c r="J4579" s="1" t="str">
        <f t="shared" si="737"/>
        <v>NGR bulk stream sediment</v>
      </c>
      <c r="K4579" s="1" t="str">
        <f t="shared" si="738"/>
        <v>&lt;177 micron (NGR)</v>
      </c>
      <c r="L4579">
        <v>106</v>
      </c>
      <c r="M4579" t="s">
        <v>87</v>
      </c>
      <c r="N4579">
        <v>2070</v>
      </c>
      <c r="O4579">
        <v>3</v>
      </c>
    </row>
    <row r="4580" spans="1:15" hidden="1" x14ac:dyDescent="0.3">
      <c r="A4580" t="s">
        <v>17431</v>
      </c>
      <c r="B4580" t="s">
        <v>17432</v>
      </c>
      <c r="C4580" s="1" t="str">
        <f t="shared" si="735"/>
        <v>21:0458</v>
      </c>
      <c r="D4580" s="1" t="str">
        <f t="shared" si="736"/>
        <v>21:0150</v>
      </c>
      <c r="E4580" t="s">
        <v>17433</v>
      </c>
      <c r="F4580" t="s">
        <v>17434</v>
      </c>
      <c r="H4580">
        <v>55.409697899999998</v>
      </c>
      <c r="I4580">
        <v>-129.4617715</v>
      </c>
      <c r="J4580" s="1" t="str">
        <f t="shared" si="737"/>
        <v>NGR bulk stream sediment</v>
      </c>
      <c r="K4580" s="1" t="str">
        <f t="shared" si="738"/>
        <v>&lt;177 micron (NGR)</v>
      </c>
      <c r="L4580">
        <v>106</v>
      </c>
      <c r="M4580" t="s">
        <v>92</v>
      </c>
      <c r="N4580">
        <v>2071</v>
      </c>
      <c r="O4580">
        <v>3</v>
      </c>
    </row>
    <row r="4581" spans="1:15" hidden="1" x14ac:dyDescent="0.3">
      <c r="A4581" t="s">
        <v>17435</v>
      </c>
      <c r="B4581" t="s">
        <v>17436</v>
      </c>
      <c r="C4581" s="1" t="str">
        <f t="shared" si="735"/>
        <v>21:0458</v>
      </c>
      <c r="D4581" s="1" t="str">
        <f t="shared" si="736"/>
        <v>21:0150</v>
      </c>
      <c r="E4581" t="s">
        <v>17437</v>
      </c>
      <c r="F4581" t="s">
        <v>17438</v>
      </c>
      <c r="H4581">
        <v>55.420053000000003</v>
      </c>
      <c r="I4581">
        <v>-129.43668070000001</v>
      </c>
      <c r="J4581" s="1" t="str">
        <f t="shared" si="737"/>
        <v>NGR bulk stream sediment</v>
      </c>
      <c r="K4581" s="1" t="str">
        <f t="shared" si="738"/>
        <v>&lt;177 micron (NGR)</v>
      </c>
      <c r="L4581">
        <v>106</v>
      </c>
      <c r="M4581" t="s">
        <v>97</v>
      </c>
      <c r="N4581">
        <v>2072</v>
      </c>
      <c r="O4581">
        <v>2</v>
      </c>
    </row>
    <row r="4582" spans="1:15" hidden="1" x14ac:dyDescent="0.3">
      <c r="A4582" t="s">
        <v>17439</v>
      </c>
      <c r="B4582" t="s">
        <v>17440</v>
      </c>
      <c r="C4582" s="1" t="str">
        <f t="shared" si="735"/>
        <v>21:0458</v>
      </c>
      <c r="D4582" s="1" t="str">
        <f t="shared" si="736"/>
        <v>21:0150</v>
      </c>
      <c r="E4582" t="s">
        <v>17441</v>
      </c>
      <c r="F4582" t="s">
        <v>17442</v>
      </c>
      <c r="H4582">
        <v>55.4190586</v>
      </c>
      <c r="I4582">
        <v>-129.42052580000001</v>
      </c>
      <c r="J4582" s="1" t="str">
        <f t="shared" si="737"/>
        <v>NGR bulk stream sediment</v>
      </c>
      <c r="K4582" s="1" t="str">
        <f t="shared" si="738"/>
        <v>&lt;177 micron (NGR)</v>
      </c>
      <c r="L4582">
        <v>106</v>
      </c>
      <c r="M4582" t="s">
        <v>102</v>
      </c>
      <c r="N4582">
        <v>2073</v>
      </c>
      <c r="O4582">
        <v>1</v>
      </c>
    </row>
    <row r="4583" spans="1:15" hidden="1" x14ac:dyDescent="0.3">
      <c r="A4583" t="s">
        <v>17443</v>
      </c>
      <c r="B4583" t="s">
        <v>17444</v>
      </c>
      <c r="C4583" s="1" t="str">
        <f t="shared" si="735"/>
        <v>21:0458</v>
      </c>
      <c r="D4583" s="1" t="str">
        <f t="shared" si="736"/>
        <v>21:0150</v>
      </c>
      <c r="E4583" t="s">
        <v>17445</v>
      </c>
      <c r="F4583" t="s">
        <v>17446</v>
      </c>
      <c r="H4583">
        <v>55.431933800000003</v>
      </c>
      <c r="I4583">
        <v>-129.42384089999999</v>
      </c>
      <c r="J4583" s="1" t="str">
        <f t="shared" si="737"/>
        <v>NGR bulk stream sediment</v>
      </c>
      <c r="K4583" s="1" t="str">
        <f t="shared" si="738"/>
        <v>&lt;177 micron (NGR)</v>
      </c>
      <c r="L4583">
        <v>106</v>
      </c>
      <c r="M4583" t="s">
        <v>107</v>
      </c>
      <c r="N4583">
        <v>2074</v>
      </c>
      <c r="O4583">
        <v>1</v>
      </c>
    </row>
    <row r="4584" spans="1:15" hidden="1" x14ac:dyDescent="0.3">
      <c r="A4584" t="s">
        <v>17447</v>
      </c>
      <c r="B4584" t="s">
        <v>17448</v>
      </c>
      <c r="C4584" s="1" t="str">
        <f t="shared" si="735"/>
        <v>21:0458</v>
      </c>
      <c r="D4584" s="1" t="str">
        <f t="shared" si="736"/>
        <v>21:0150</v>
      </c>
      <c r="E4584" t="s">
        <v>17449</v>
      </c>
      <c r="F4584" t="s">
        <v>17450</v>
      </c>
      <c r="H4584">
        <v>55.423876200000002</v>
      </c>
      <c r="I4584">
        <v>-129.39362639999999</v>
      </c>
      <c r="J4584" s="1" t="str">
        <f t="shared" si="737"/>
        <v>NGR bulk stream sediment</v>
      </c>
      <c r="K4584" s="1" t="str">
        <f t="shared" si="738"/>
        <v>&lt;177 micron (NGR)</v>
      </c>
      <c r="L4584">
        <v>106</v>
      </c>
      <c r="M4584" t="s">
        <v>112</v>
      </c>
      <c r="N4584">
        <v>2075</v>
      </c>
      <c r="O4584">
        <v>1</v>
      </c>
    </row>
    <row r="4585" spans="1:15" hidden="1" x14ac:dyDescent="0.3">
      <c r="A4585" t="s">
        <v>17451</v>
      </c>
      <c r="B4585" t="s">
        <v>17452</v>
      </c>
      <c r="C4585" s="1" t="str">
        <f t="shared" si="735"/>
        <v>21:0458</v>
      </c>
      <c r="D4585" s="1" t="str">
        <f t="shared" si="736"/>
        <v>21:0150</v>
      </c>
      <c r="E4585" t="s">
        <v>17453</v>
      </c>
      <c r="F4585" t="s">
        <v>17454</v>
      </c>
      <c r="H4585">
        <v>55.313740299999999</v>
      </c>
      <c r="I4585">
        <v>-129.27606610000001</v>
      </c>
      <c r="J4585" s="1" t="str">
        <f t="shared" si="737"/>
        <v>NGR bulk stream sediment</v>
      </c>
      <c r="K4585" s="1" t="str">
        <f t="shared" si="738"/>
        <v>&lt;177 micron (NGR)</v>
      </c>
      <c r="L4585">
        <v>107</v>
      </c>
      <c r="M4585" t="s">
        <v>19</v>
      </c>
      <c r="N4585">
        <v>2076</v>
      </c>
      <c r="O4585">
        <v>1</v>
      </c>
    </row>
    <row r="4586" spans="1:15" hidden="1" x14ac:dyDescent="0.3">
      <c r="A4586" t="s">
        <v>17455</v>
      </c>
      <c r="B4586" t="s">
        <v>17456</v>
      </c>
      <c r="C4586" s="1" t="str">
        <f t="shared" si="735"/>
        <v>21:0458</v>
      </c>
      <c r="D4586" s="1" t="str">
        <f t="shared" si="736"/>
        <v>21:0150</v>
      </c>
      <c r="E4586" t="s">
        <v>17457</v>
      </c>
      <c r="F4586" t="s">
        <v>17458</v>
      </c>
      <c r="H4586">
        <v>55.425739700000001</v>
      </c>
      <c r="I4586">
        <v>-129.39806870000001</v>
      </c>
      <c r="J4586" s="1" t="str">
        <f t="shared" si="737"/>
        <v>NGR bulk stream sediment</v>
      </c>
      <c r="K4586" s="1" t="str">
        <f t="shared" si="738"/>
        <v>&lt;177 micron (NGR)</v>
      </c>
      <c r="L4586">
        <v>107</v>
      </c>
      <c r="M4586" t="s">
        <v>38</v>
      </c>
      <c r="N4586">
        <v>2077</v>
      </c>
      <c r="O4586">
        <v>1</v>
      </c>
    </row>
    <row r="4587" spans="1:15" hidden="1" x14ac:dyDescent="0.3">
      <c r="A4587" t="s">
        <v>17459</v>
      </c>
      <c r="B4587" t="s">
        <v>17460</v>
      </c>
      <c r="C4587" s="1" t="str">
        <f t="shared" si="735"/>
        <v>21:0458</v>
      </c>
      <c r="D4587" s="1" t="str">
        <f t="shared" si="736"/>
        <v>21:0150</v>
      </c>
      <c r="E4587" t="s">
        <v>17461</v>
      </c>
      <c r="F4587" t="s">
        <v>17462</v>
      </c>
      <c r="H4587">
        <v>55.442765199999997</v>
      </c>
      <c r="I4587">
        <v>-129.42563419999999</v>
      </c>
      <c r="J4587" s="1" t="str">
        <f t="shared" si="737"/>
        <v>NGR bulk stream sediment</v>
      </c>
      <c r="K4587" s="1" t="str">
        <f t="shared" si="738"/>
        <v>&lt;177 micron (NGR)</v>
      </c>
      <c r="L4587">
        <v>107</v>
      </c>
      <c r="M4587" t="s">
        <v>24</v>
      </c>
      <c r="N4587">
        <v>2078</v>
      </c>
      <c r="O4587">
        <v>1</v>
      </c>
    </row>
    <row r="4588" spans="1:15" hidden="1" x14ac:dyDescent="0.3">
      <c r="A4588" t="s">
        <v>17463</v>
      </c>
      <c r="B4588" t="s">
        <v>17464</v>
      </c>
      <c r="C4588" s="1" t="str">
        <f t="shared" si="735"/>
        <v>21:0458</v>
      </c>
      <c r="D4588" s="1" t="str">
        <f t="shared" si="736"/>
        <v>21:0150</v>
      </c>
      <c r="E4588" t="s">
        <v>17461</v>
      </c>
      <c r="F4588" t="s">
        <v>17465</v>
      </c>
      <c r="H4588">
        <v>55.442765199999997</v>
      </c>
      <c r="I4588">
        <v>-129.42563419999999</v>
      </c>
      <c r="J4588" s="1" t="str">
        <f t="shared" si="737"/>
        <v>NGR bulk stream sediment</v>
      </c>
      <c r="K4588" s="1" t="str">
        <f t="shared" si="738"/>
        <v>&lt;177 micron (NGR)</v>
      </c>
      <c r="L4588">
        <v>107</v>
      </c>
      <c r="M4588" t="s">
        <v>28</v>
      </c>
      <c r="N4588">
        <v>2079</v>
      </c>
      <c r="O4588">
        <v>1</v>
      </c>
    </row>
    <row r="4589" spans="1:15" hidden="1" x14ac:dyDescent="0.3">
      <c r="A4589" t="s">
        <v>17466</v>
      </c>
      <c r="B4589" t="s">
        <v>17467</v>
      </c>
      <c r="C4589" s="1" t="str">
        <f t="shared" si="735"/>
        <v>21:0458</v>
      </c>
      <c r="D4589" s="1" t="str">
        <f t="shared" si="736"/>
        <v>21:0150</v>
      </c>
      <c r="E4589" t="s">
        <v>17468</v>
      </c>
      <c r="F4589" t="s">
        <v>17469</v>
      </c>
      <c r="H4589">
        <v>55.334165400000003</v>
      </c>
      <c r="I4589">
        <v>-129.35293540000001</v>
      </c>
      <c r="J4589" s="1" t="str">
        <f t="shared" si="737"/>
        <v>NGR bulk stream sediment</v>
      </c>
      <c r="K4589" s="1" t="str">
        <f t="shared" si="738"/>
        <v>&lt;177 micron (NGR)</v>
      </c>
      <c r="L4589">
        <v>107</v>
      </c>
      <c r="M4589" t="s">
        <v>43</v>
      </c>
      <c r="N4589">
        <v>2080</v>
      </c>
      <c r="O4589">
        <v>2</v>
      </c>
    </row>
    <row r="4590" spans="1:15" hidden="1" x14ac:dyDescent="0.3">
      <c r="A4590" t="s">
        <v>17470</v>
      </c>
      <c r="B4590" t="s">
        <v>17471</v>
      </c>
      <c r="C4590" s="1" t="str">
        <f t="shared" si="735"/>
        <v>21:0458</v>
      </c>
      <c r="D4590" s="1" t="str">
        <f t="shared" si="736"/>
        <v>21:0150</v>
      </c>
      <c r="E4590" t="s">
        <v>17472</v>
      </c>
      <c r="F4590" t="s">
        <v>17473</v>
      </c>
      <c r="H4590">
        <v>55.327798600000001</v>
      </c>
      <c r="I4590">
        <v>-129.3364435</v>
      </c>
      <c r="J4590" s="1" t="str">
        <f t="shared" si="737"/>
        <v>NGR bulk stream sediment</v>
      </c>
      <c r="K4590" s="1" t="str">
        <f t="shared" si="738"/>
        <v>&lt;177 micron (NGR)</v>
      </c>
      <c r="L4590">
        <v>107</v>
      </c>
      <c r="M4590" t="s">
        <v>48</v>
      </c>
      <c r="N4590">
        <v>2081</v>
      </c>
      <c r="O4590">
        <v>1</v>
      </c>
    </row>
    <row r="4591" spans="1:15" hidden="1" x14ac:dyDescent="0.3">
      <c r="A4591" t="s">
        <v>17474</v>
      </c>
      <c r="B4591" t="s">
        <v>17475</v>
      </c>
      <c r="C4591" s="1" t="str">
        <f t="shared" si="735"/>
        <v>21:0458</v>
      </c>
      <c r="D4591" s="1" t="str">
        <f t="shared" si="736"/>
        <v>21:0150</v>
      </c>
      <c r="E4591" t="s">
        <v>17476</v>
      </c>
      <c r="F4591" t="s">
        <v>17477</v>
      </c>
      <c r="H4591">
        <v>55.331317499999997</v>
      </c>
      <c r="I4591">
        <v>-129.32808850000001</v>
      </c>
      <c r="J4591" s="1" t="str">
        <f t="shared" si="737"/>
        <v>NGR bulk stream sediment</v>
      </c>
      <c r="K4591" s="1" t="str">
        <f t="shared" si="738"/>
        <v>&lt;177 micron (NGR)</v>
      </c>
      <c r="L4591">
        <v>107</v>
      </c>
      <c r="M4591" t="s">
        <v>53</v>
      </c>
      <c r="N4591">
        <v>2082</v>
      </c>
      <c r="O4591">
        <v>1</v>
      </c>
    </row>
    <row r="4592" spans="1:15" hidden="1" x14ac:dyDescent="0.3">
      <c r="A4592" t="s">
        <v>17478</v>
      </c>
      <c r="B4592" t="s">
        <v>17479</v>
      </c>
      <c r="C4592" s="1" t="str">
        <f t="shared" si="735"/>
        <v>21:0458</v>
      </c>
      <c r="D4592" s="1" t="str">
        <f t="shared" si="736"/>
        <v>21:0150</v>
      </c>
      <c r="E4592" t="s">
        <v>17480</v>
      </c>
      <c r="F4592" t="s">
        <v>17481</v>
      </c>
      <c r="H4592">
        <v>55.346179900000003</v>
      </c>
      <c r="I4592">
        <v>-129.3212872</v>
      </c>
      <c r="J4592" s="1" t="str">
        <f t="shared" si="737"/>
        <v>NGR bulk stream sediment</v>
      </c>
      <c r="K4592" s="1" t="str">
        <f t="shared" si="738"/>
        <v>&lt;177 micron (NGR)</v>
      </c>
      <c r="L4592">
        <v>107</v>
      </c>
      <c r="M4592" t="s">
        <v>58</v>
      </c>
      <c r="N4592">
        <v>2083</v>
      </c>
      <c r="O4592">
        <v>1</v>
      </c>
    </row>
    <row r="4593" spans="1:15" hidden="1" x14ac:dyDescent="0.3">
      <c r="A4593" t="s">
        <v>17482</v>
      </c>
      <c r="B4593" t="s">
        <v>17483</v>
      </c>
      <c r="C4593" s="1" t="str">
        <f t="shared" si="735"/>
        <v>21:0458</v>
      </c>
      <c r="D4593" s="1" t="str">
        <f t="shared" si="736"/>
        <v>21:0150</v>
      </c>
      <c r="E4593" t="s">
        <v>17453</v>
      </c>
      <c r="F4593" t="s">
        <v>17484</v>
      </c>
      <c r="H4593">
        <v>55.313740299999999</v>
      </c>
      <c r="I4593">
        <v>-129.27606610000001</v>
      </c>
      <c r="J4593" s="1" t="str">
        <f t="shared" si="737"/>
        <v>NGR bulk stream sediment</v>
      </c>
      <c r="K4593" s="1" t="str">
        <f t="shared" si="738"/>
        <v>&lt;177 micron (NGR)</v>
      </c>
      <c r="L4593">
        <v>107</v>
      </c>
      <c r="M4593" t="s">
        <v>72</v>
      </c>
      <c r="N4593">
        <v>2084</v>
      </c>
      <c r="O4593">
        <v>2</v>
      </c>
    </row>
    <row r="4594" spans="1:15" hidden="1" x14ac:dyDescent="0.3">
      <c r="A4594" t="s">
        <v>17485</v>
      </c>
      <c r="B4594" t="s">
        <v>17486</v>
      </c>
      <c r="C4594" s="1" t="str">
        <f t="shared" si="735"/>
        <v>21:0458</v>
      </c>
      <c r="D4594" s="1" t="str">
        <f t="shared" si="736"/>
        <v>21:0150</v>
      </c>
      <c r="E4594" t="s">
        <v>17487</v>
      </c>
      <c r="F4594" t="s">
        <v>17488</v>
      </c>
      <c r="H4594">
        <v>55.354903499999999</v>
      </c>
      <c r="I4594">
        <v>-129.29768469999999</v>
      </c>
      <c r="J4594" s="1" t="str">
        <f t="shared" si="737"/>
        <v>NGR bulk stream sediment</v>
      </c>
      <c r="K4594" s="1" t="str">
        <f t="shared" si="738"/>
        <v>&lt;177 micron (NGR)</v>
      </c>
      <c r="L4594">
        <v>107</v>
      </c>
      <c r="M4594" t="s">
        <v>63</v>
      </c>
      <c r="N4594">
        <v>2085</v>
      </c>
      <c r="O4594">
        <v>1</v>
      </c>
    </row>
    <row r="4595" spans="1:15" hidden="1" x14ac:dyDescent="0.3">
      <c r="A4595" t="s">
        <v>17489</v>
      </c>
      <c r="B4595" t="s">
        <v>17490</v>
      </c>
      <c r="C4595" s="1" t="str">
        <f t="shared" si="735"/>
        <v>21:0458</v>
      </c>
      <c r="D4595" s="1" t="str">
        <f t="shared" si="736"/>
        <v>21:0150</v>
      </c>
      <c r="E4595" t="s">
        <v>17491</v>
      </c>
      <c r="F4595" t="s">
        <v>17492</v>
      </c>
      <c r="H4595">
        <v>55.352600700000004</v>
      </c>
      <c r="I4595">
        <v>-129.3022569</v>
      </c>
      <c r="J4595" s="1" t="str">
        <f t="shared" si="737"/>
        <v>NGR bulk stream sediment</v>
      </c>
      <c r="K4595" s="1" t="str">
        <f t="shared" si="738"/>
        <v>&lt;177 micron (NGR)</v>
      </c>
      <c r="L4595">
        <v>107</v>
      </c>
      <c r="M4595" t="s">
        <v>68</v>
      </c>
      <c r="N4595">
        <v>2086</v>
      </c>
      <c r="O4595">
        <v>1</v>
      </c>
    </row>
    <row r="4596" spans="1:15" hidden="1" x14ac:dyDescent="0.3">
      <c r="A4596" t="s">
        <v>17493</v>
      </c>
      <c r="B4596" t="s">
        <v>17494</v>
      </c>
      <c r="C4596" s="1" t="str">
        <f t="shared" si="735"/>
        <v>21:0458</v>
      </c>
      <c r="D4596" s="1" t="str">
        <f t="shared" si="736"/>
        <v>21:0150</v>
      </c>
      <c r="E4596" t="s">
        <v>17495</v>
      </c>
      <c r="F4596" t="s">
        <v>17496</v>
      </c>
      <c r="H4596">
        <v>55.340209600000001</v>
      </c>
      <c r="I4596">
        <v>-129.23576349999999</v>
      </c>
      <c r="J4596" s="1" t="str">
        <f t="shared" si="737"/>
        <v>NGR bulk stream sediment</v>
      </c>
      <c r="K4596" s="1" t="str">
        <f t="shared" si="738"/>
        <v>&lt;177 micron (NGR)</v>
      </c>
      <c r="L4596">
        <v>107</v>
      </c>
      <c r="M4596" t="s">
        <v>77</v>
      </c>
      <c r="N4596">
        <v>2087</v>
      </c>
      <c r="O4596">
        <v>1</v>
      </c>
    </row>
    <row r="4597" spans="1:15" hidden="1" x14ac:dyDescent="0.3">
      <c r="A4597" t="s">
        <v>17497</v>
      </c>
      <c r="B4597" t="s">
        <v>17498</v>
      </c>
      <c r="C4597" s="1" t="str">
        <f t="shared" si="735"/>
        <v>21:0458</v>
      </c>
      <c r="D4597" s="1" t="str">
        <f t="shared" si="736"/>
        <v>21:0150</v>
      </c>
      <c r="E4597" t="s">
        <v>17499</v>
      </c>
      <c r="F4597" t="s">
        <v>17500</v>
      </c>
      <c r="H4597">
        <v>55.356366299999998</v>
      </c>
      <c r="I4597">
        <v>-129.2480635</v>
      </c>
      <c r="J4597" s="1" t="str">
        <f t="shared" si="737"/>
        <v>NGR bulk stream sediment</v>
      </c>
      <c r="K4597" s="1" t="str">
        <f t="shared" si="738"/>
        <v>&lt;177 micron (NGR)</v>
      </c>
      <c r="L4597">
        <v>107</v>
      </c>
      <c r="M4597" t="s">
        <v>82</v>
      </c>
      <c r="N4597">
        <v>2088</v>
      </c>
      <c r="O4597">
        <v>1</v>
      </c>
    </row>
    <row r="4598" spans="1:15" hidden="1" x14ac:dyDescent="0.3">
      <c r="A4598" t="s">
        <v>17501</v>
      </c>
      <c r="B4598" t="s">
        <v>17502</v>
      </c>
      <c r="C4598" s="1" t="str">
        <f t="shared" si="735"/>
        <v>21:0458</v>
      </c>
      <c r="D4598" s="1" t="str">
        <f t="shared" si="736"/>
        <v>21:0150</v>
      </c>
      <c r="E4598" t="s">
        <v>17503</v>
      </c>
      <c r="F4598" t="s">
        <v>17504</v>
      </c>
      <c r="H4598">
        <v>55.370469900000003</v>
      </c>
      <c r="I4598">
        <v>-129.29948640000001</v>
      </c>
      <c r="J4598" s="1" t="str">
        <f t="shared" si="737"/>
        <v>NGR bulk stream sediment</v>
      </c>
      <c r="K4598" s="1" t="str">
        <f t="shared" si="738"/>
        <v>&lt;177 micron (NGR)</v>
      </c>
      <c r="L4598">
        <v>107</v>
      </c>
      <c r="M4598" t="s">
        <v>87</v>
      </c>
      <c r="N4598">
        <v>2089</v>
      </c>
      <c r="O4598">
        <v>1</v>
      </c>
    </row>
    <row r="4599" spans="1:15" hidden="1" x14ac:dyDescent="0.3">
      <c r="A4599" t="s">
        <v>17505</v>
      </c>
      <c r="B4599" t="s">
        <v>17506</v>
      </c>
      <c r="C4599" s="1" t="str">
        <f t="shared" si="735"/>
        <v>21:0458</v>
      </c>
      <c r="D4599" s="1" t="str">
        <f t="shared" si="736"/>
        <v>21:0150</v>
      </c>
      <c r="E4599" t="s">
        <v>17507</v>
      </c>
      <c r="F4599" t="s">
        <v>17508</v>
      </c>
      <c r="H4599">
        <v>55.378813700000002</v>
      </c>
      <c r="I4599">
        <v>-129.2546371</v>
      </c>
      <c r="J4599" s="1" t="str">
        <f t="shared" si="737"/>
        <v>NGR bulk stream sediment</v>
      </c>
      <c r="K4599" s="1" t="str">
        <f t="shared" si="738"/>
        <v>&lt;177 micron (NGR)</v>
      </c>
      <c r="L4599">
        <v>107</v>
      </c>
      <c r="M4599" t="s">
        <v>92</v>
      </c>
      <c r="N4599">
        <v>2090</v>
      </c>
      <c r="O4599">
        <v>1</v>
      </c>
    </row>
    <row r="4600" spans="1:15" hidden="1" x14ac:dyDescent="0.3">
      <c r="A4600" t="s">
        <v>17509</v>
      </c>
      <c r="B4600" t="s">
        <v>17510</v>
      </c>
      <c r="C4600" s="1" t="str">
        <f t="shared" si="735"/>
        <v>21:0458</v>
      </c>
      <c r="D4600" s="1" t="str">
        <f t="shared" si="736"/>
        <v>21:0150</v>
      </c>
      <c r="E4600" t="s">
        <v>17511</v>
      </c>
      <c r="F4600" t="s">
        <v>17512</v>
      </c>
      <c r="H4600">
        <v>55.380433799999999</v>
      </c>
      <c r="I4600">
        <v>-129.24894979999999</v>
      </c>
      <c r="J4600" s="1" t="str">
        <f t="shared" si="737"/>
        <v>NGR bulk stream sediment</v>
      </c>
      <c r="K4600" s="1" t="str">
        <f t="shared" si="738"/>
        <v>&lt;177 micron (NGR)</v>
      </c>
      <c r="L4600">
        <v>107</v>
      </c>
      <c r="M4600" t="s">
        <v>97</v>
      </c>
      <c r="N4600">
        <v>2091</v>
      </c>
      <c r="O4600">
        <v>1</v>
      </c>
    </row>
    <row r="4601" spans="1:15" hidden="1" x14ac:dyDescent="0.3">
      <c r="A4601" t="s">
        <v>17513</v>
      </c>
      <c r="B4601" t="s">
        <v>17514</v>
      </c>
      <c r="C4601" s="1" t="str">
        <f t="shared" si="735"/>
        <v>21:0458</v>
      </c>
      <c r="D4601" s="1" t="str">
        <f t="shared" si="736"/>
        <v>21:0150</v>
      </c>
      <c r="E4601" t="s">
        <v>17515</v>
      </c>
      <c r="F4601" t="s">
        <v>17516</v>
      </c>
      <c r="H4601">
        <v>55.374122399999997</v>
      </c>
      <c r="I4601">
        <v>-129.19708869999999</v>
      </c>
      <c r="J4601" s="1" t="str">
        <f t="shared" si="737"/>
        <v>NGR bulk stream sediment</v>
      </c>
      <c r="K4601" s="1" t="str">
        <f t="shared" si="738"/>
        <v>&lt;177 micron (NGR)</v>
      </c>
      <c r="L4601">
        <v>107</v>
      </c>
      <c r="M4601" t="s">
        <v>102</v>
      </c>
      <c r="N4601">
        <v>2092</v>
      </c>
      <c r="O4601">
        <v>1</v>
      </c>
    </row>
    <row r="4602" spans="1:15" hidden="1" x14ac:dyDescent="0.3">
      <c r="A4602" t="s">
        <v>17517</v>
      </c>
      <c r="B4602" t="s">
        <v>17518</v>
      </c>
      <c r="C4602" s="1" t="str">
        <f t="shared" si="735"/>
        <v>21:0458</v>
      </c>
      <c r="D4602" s="1" t="str">
        <f t="shared" si="736"/>
        <v>21:0150</v>
      </c>
      <c r="E4602" t="s">
        <v>17519</v>
      </c>
      <c r="F4602" t="s">
        <v>17520</v>
      </c>
      <c r="H4602">
        <v>55.374021999999997</v>
      </c>
      <c r="I4602">
        <v>-129.19238559999999</v>
      </c>
      <c r="J4602" s="1" t="str">
        <f t="shared" si="737"/>
        <v>NGR bulk stream sediment</v>
      </c>
      <c r="K4602" s="1" t="str">
        <f t="shared" si="738"/>
        <v>&lt;177 micron (NGR)</v>
      </c>
      <c r="L4602">
        <v>107</v>
      </c>
      <c r="M4602" t="s">
        <v>107</v>
      </c>
      <c r="N4602">
        <v>2093</v>
      </c>
      <c r="O4602">
        <v>1</v>
      </c>
    </row>
    <row r="4603" spans="1:15" hidden="1" x14ac:dyDescent="0.3">
      <c r="A4603" t="s">
        <v>17521</v>
      </c>
      <c r="B4603" t="s">
        <v>17522</v>
      </c>
      <c r="C4603" s="1" t="str">
        <f t="shared" si="735"/>
        <v>21:0458</v>
      </c>
      <c r="D4603" s="1" t="str">
        <f>HYPERLINK("https://geochem.nrcan.gc.ca/cdogs/content/svy/svy_e.htm", "")</f>
        <v/>
      </c>
      <c r="G4603" s="1" t="str">
        <f>HYPERLINK("https://geochem.nrcan.gc.ca/cdogs/content/cr_/cr_00119_e.htm", "119")</f>
        <v>119</v>
      </c>
      <c r="J4603" t="s">
        <v>31</v>
      </c>
      <c r="K4603" t="s">
        <v>32</v>
      </c>
      <c r="L4603">
        <v>107</v>
      </c>
      <c r="M4603" t="s">
        <v>33</v>
      </c>
      <c r="N4603">
        <v>2094</v>
      </c>
      <c r="O4603">
        <v>3</v>
      </c>
    </row>
    <row r="4604" spans="1:15" x14ac:dyDescent="0.3">
      <c r="A4604" t="s">
        <v>17523</v>
      </c>
      <c r="B4604" t="s">
        <v>17524</v>
      </c>
      <c r="C4604" s="1" t="str">
        <f t="shared" ref="C4604:C4667" si="739">HYPERLINK("https://geochem.nrcan.gc.ca/cdogs/content/bdl/bdl210461_e.htm", "21:0461")</f>
        <v>21:0461</v>
      </c>
      <c r="D4604" s="1" t="str">
        <f>HYPERLINK("https://geochem.nrcan.gc.ca/cdogs/content/svy/svy210151_e.htm", "21:0151")</f>
        <v>21:0151</v>
      </c>
      <c r="E4604" t="s">
        <v>17525</v>
      </c>
      <c r="F4604" t="s">
        <v>17526</v>
      </c>
      <c r="H4604">
        <v>51.244057400000003</v>
      </c>
      <c r="I4604">
        <v>-122.0258705</v>
      </c>
      <c r="J4604" s="1" t="str">
        <f>HYPERLINK("https://geochem.nrcan.gc.ca/cdogs/content/kwd/kwd020030_e.htm", "NGR bulk stream sediment")</f>
        <v>NGR bulk stream sediment</v>
      </c>
      <c r="K4604" s="1" t="str">
        <f>HYPERLINK("https://geochem.nrcan.gc.ca/cdogs/content/kwd/kwd080006_e.htm", "&lt;177 micron (NGR)")</f>
        <v>&lt;177 micron (NGR)</v>
      </c>
      <c r="L4604">
        <v>1</v>
      </c>
      <c r="M4604" t="s">
        <v>19</v>
      </c>
      <c r="N4604">
        <v>1</v>
      </c>
      <c r="O4604">
        <v>2.5</v>
      </c>
    </row>
    <row r="4605" spans="1:15" x14ac:dyDescent="0.3">
      <c r="A4605" t="s">
        <v>17527</v>
      </c>
      <c r="B4605" t="s">
        <v>17528</v>
      </c>
      <c r="C4605" s="1" t="str">
        <f t="shared" si="739"/>
        <v>21:0461</v>
      </c>
      <c r="D4605" s="1" t="str">
        <f>HYPERLINK("https://geochem.nrcan.gc.ca/cdogs/content/svy/svy210151_e.htm", "21:0151")</f>
        <v>21:0151</v>
      </c>
      <c r="E4605" t="s">
        <v>17529</v>
      </c>
      <c r="F4605" t="s">
        <v>17530</v>
      </c>
      <c r="H4605">
        <v>51.180581699999998</v>
      </c>
      <c r="I4605">
        <v>-122.0741845</v>
      </c>
      <c r="J4605" s="1" t="str">
        <f>HYPERLINK("https://geochem.nrcan.gc.ca/cdogs/content/kwd/kwd020030_e.htm", "NGR bulk stream sediment")</f>
        <v>NGR bulk stream sediment</v>
      </c>
      <c r="K4605" s="1" t="str">
        <f>HYPERLINK("https://geochem.nrcan.gc.ca/cdogs/content/kwd/kwd080006_e.htm", "&lt;177 micron (NGR)")</f>
        <v>&lt;177 micron (NGR)</v>
      </c>
      <c r="L4605">
        <v>1</v>
      </c>
      <c r="M4605" t="s">
        <v>38</v>
      </c>
      <c r="N4605">
        <v>2</v>
      </c>
      <c r="O4605">
        <v>0.5</v>
      </c>
    </row>
    <row r="4606" spans="1:15" x14ac:dyDescent="0.3">
      <c r="A4606" t="s">
        <v>17531</v>
      </c>
      <c r="B4606" t="s">
        <v>17532</v>
      </c>
      <c r="C4606" s="1" t="str">
        <f t="shared" si="739"/>
        <v>21:0461</v>
      </c>
      <c r="D4606" s="1" t="str">
        <f>HYPERLINK("https://geochem.nrcan.gc.ca/cdogs/content/svy/svy210151_e.htm", "21:0151")</f>
        <v>21:0151</v>
      </c>
      <c r="E4606" t="s">
        <v>17533</v>
      </c>
      <c r="F4606" t="s">
        <v>17534</v>
      </c>
      <c r="H4606">
        <v>51.172051099999997</v>
      </c>
      <c r="I4606">
        <v>-122.0554301</v>
      </c>
      <c r="J4606" s="1" t="str">
        <f>HYPERLINK("https://geochem.nrcan.gc.ca/cdogs/content/kwd/kwd020030_e.htm", "NGR bulk stream sediment")</f>
        <v>NGR bulk stream sediment</v>
      </c>
      <c r="K4606" s="1" t="str">
        <f>HYPERLINK("https://geochem.nrcan.gc.ca/cdogs/content/kwd/kwd080006_e.htm", "&lt;177 micron (NGR)")</f>
        <v>&lt;177 micron (NGR)</v>
      </c>
      <c r="L4606">
        <v>1</v>
      </c>
      <c r="M4606" t="s">
        <v>43</v>
      </c>
      <c r="N4606">
        <v>3</v>
      </c>
      <c r="O4606">
        <v>1.5</v>
      </c>
    </row>
    <row r="4607" spans="1:15" hidden="1" x14ac:dyDescent="0.3">
      <c r="A4607" t="s">
        <v>17535</v>
      </c>
      <c r="B4607" t="s">
        <v>17536</v>
      </c>
      <c r="C4607" s="1" t="str">
        <f t="shared" si="739"/>
        <v>21:0461</v>
      </c>
      <c r="D4607" s="1" t="str">
        <f>HYPERLINK("https://geochem.nrcan.gc.ca/cdogs/content/svy/svy_e.htm", "")</f>
        <v/>
      </c>
      <c r="G4607" s="1" t="str">
        <f>HYPERLINK("https://geochem.nrcan.gc.ca/cdogs/content/cr_/cr_00104_e.htm", "104")</f>
        <v>104</v>
      </c>
      <c r="J4607" t="s">
        <v>31</v>
      </c>
      <c r="K4607" t="s">
        <v>32</v>
      </c>
      <c r="L4607">
        <v>1</v>
      </c>
      <c r="M4607" t="s">
        <v>33</v>
      </c>
      <c r="N4607">
        <v>4</v>
      </c>
      <c r="O4607">
        <v>3</v>
      </c>
    </row>
    <row r="4608" spans="1:15" x14ac:dyDescent="0.3">
      <c r="A4608" t="s">
        <v>17537</v>
      </c>
      <c r="B4608" t="s">
        <v>17538</v>
      </c>
      <c r="C4608" s="1" t="str">
        <f t="shared" si="739"/>
        <v>21:0461</v>
      </c>
      <c r="D4608" s="1" t="str">
        <f t="shared" ref="D4608:D4626" si="740">HYPERLINK("https://geochem.nrcan.gc.ca/cdogs/content/svy/svy210151_e.htm", "21:0151")</f>
        <v>21:0151</v>
      </c>
      <c r="E4608" t="s">
        <v>17539</v>
      </c>
      <c r="F4608" t="s">
        <v>17540</v>
      </c>
      <c r="H4608">
        <v>51.168804700000003</v>
      </c>
      <c r="I4608">
        <v>-122.0509765</v>
      </c>
      <c r="J4608" s="1" t="str">
        <f t="shared" ref="J4608:J4626" si="741">HYPERLINK("https://geochem.nrcan.gc.ca/cdogs/content/kwd/kwd020030_e.htm", "NGR bulk stream sediment")</f>
        <v>NGR bulk stream sediment</v>
      </c>
      <c r="K4608" s="1" t="str">
        <f t="shared" ref="K4608:K4626" si="742">HYPERLINK("https://geochem.nrcan.gc.ca/cdogs/content/kwd/kwd080006_e.htm", "&lt;177 micron (NGR)")</f>
        <v>&lt;177 micron (NGR)</v>
      </c>
      <c r="L4608">
        <v>1</v>
      </c>
      <c r="M4608" t="s">
        <v>24</v>
      </c>
      <c r="N4608">
        <v>5</v>
      </c>
      <c r="O4608">
        <v>1</v>
      </c>
    </row>
    <row r="4609" spans="1:15" x14ac:dyDescent="0.3">
      <c r="A4609" t="s">
        <v>17541</v>
      </c>
      <c r="B4609" t="s">
        <v>17542</v>
      </c>
      <c r="C4609" s="1" t="str">
        <f t="shared" si="739"/>
        <v>21:0461</v>
      </c>
      <c r="D4609" s="1" t="str">
        <f t="shared" si="740"/>
        <v>21:0151</v>
      </c>
      <c r="E4609" t="s">
        <v>17539</v>
      </c>
      <c r="F4609" t="s">
        <v>17543</v>
      </c>
      <c r="H4609">
        <v>51.168804700000003</v>
      </c>
      <c r="I4609">
        <v>-122.0509765</v>
      </c>
      <c r="J4609" s="1" t="str">
        <f t="shared" si="741"/>
        <v>NGR bulk stream sediment</v>
      </c>
      <c r="K4609" s="1" t="str">
        <f t="shared" si="742"/>
        <v>&lt;177 micron (NGR)</v>
      </c>
      <c r="L4609">
        <v>1</v>
      </c>
      <c r="M4609" t="s">
        <v>28</v>
      </c>
      <c r="N4609">
        <v>6</v>
      </c>
      <c r="O4609">
        <v>2</v>
      </c>
    </row>
    <row r="4610" spans="1:15" x14ac:dyDescent="0.3">
      <c r="A4610" t="s">
        <v>17544</v>
      </c>
      <c r="B4610" t="s">
        <v>17545</v>
      </c>
      <c r="C4610" s="1" t="str">
        <f t="shared" si="739"/>
        <v>21:0461</v>
      </c>
      <c r="D4610" s="1" t="str">
        <f t="shared" si="740"/>
        <v>21:0151</v>
      </c>
      <c r="E4610" t="s">
        <v>17546</v>
      </c>
      <c r="F4610" t="s">
        <v>17547</v>
      </c>
      <c r="H4610">
        <v>51.225669400000001</v>
      </c>
      <c r="I4610">
        <v>-122.0819594</v>
      </c>
      <c r="J4610" s="1" t="str">
        <f t="shared" si="741"/>
        <v>NGR bulk stream sediment</v>
      </c>
      <c r="K4610" s="1" t="str">
        <f t="shared" si="742"/>
        <v>&lt;177 micron (NGR)</v>
      </c>
      <c r="L4610">
        <v>1</v>
      </c>
      <c r="M4610" t="s">
        <v>48</v>
      </c>
      <c r="N4610">
        <v>7</v>
      </c>
      <c r="O4610">
        <v>2.5</v>
      </c>
    </row>
    <row r="4611" spans="1:15" x14ac:dyDescent="0.3">
      <c r="A4611" t="s">
        <v>17548</v>
      </c>
      <c r="B4611" t="s">
        <v>17549</v>
      </c>
      <c r="C4611" s="1" t="str">
        <f t="shared" si="739"/>
        <v>21:0461</v>
      </c>
      <c r="D4611" s="1" t="str">
        <f t="shared" si="740"/>
        <v>21:0151</v>
      </c>
      <c r="E4611" t="s">
        <v>17550</v>
      </c>
      <c r="F4611" t="s">
        <v>17551</v>
      </c>
      <c r="H4611">
        <v>51.228811499999999</v>
      </c>
      <c r="I4611">
        <v>-122.0540809</v>
      </c>
      <c r="J4611" s="1" t="str">
        <f t="shared" si="741"/>
        <v>NGR bulk stream sediment</v>
      </c>
      <c r="K4611" s="1" t="str">
        <f t="shared" si="742"/>
        <v>&lt;177 micron (NGR)</v>
      </c>
      <c r="L4611">
        <v>1</v>
      </c>
      <c r="M4611" t="s">
        <v>53</v>
      </c>
      <c r="N4611">
        <v>8</v>
      </c>
      <c r="O4611">
        <v>1.5</v>
      </c>
    </row>
    <row r="4612" spans="1:15" x14ac:dyDescent="0.3">
      <c r="A4612" t="s">
        <v>17552</v>
      </c>
      <c r="B4612" t="s">
        <v>17553</v>
      </c>
      <c r="C4612" s="1" t="str">
        <f t="shared" si="739"/>
        <v>21:0461</v>
      </c>
      <c r="D4612" s="1" t="str">
        <f t="shared" si="740"/>
        <v>21:0151</v>
      </c>
      <c r="E4612" t="s">
        <v>17525</v>
      </c>
      <c r="F4612" t="s">
        <v>17554</v>
      </c>
      <c r="H4612">
        <v>51.244057400000003</v>
      </c>
      <c r="I4612">
        <v>-122.0258705</v>
      </c>
      <c r="J4612" s="1" t="str">
        <f t="shared" si="741"/>
        <v>NGR bulk stream sediment</v>
      </c>
      <c r="K4612" s="1" t="str">
        <f t="shared" si="742"/>
        <v>&lt;177 micron (NGR)</v>
      </c>
      <c r="L4612">
        <v>1</v>
      </c>
      <c r="M4612" t="s">
        <v>72</v>
      </c>
      <c r="N4612">
        <v>9</v>
      </c>
      <c r="O4612">
        <v>2.5</v>
      </c>
    </row>
    <row r="4613" spans="1:15" x14ac:dyDescent="0.3">
      <c r="A4613" t="s">
        <v>17555</v>
      </c>
      <c r="B4613" t="s">
        <v>17556</v>
      </c>
      <c r="C4613" s="1" t="str">
        <f t="shared" si="739"/>
        <v>21:0461</v>
      </c>
      <c r="D4613" s="1" t="str">
        <f t="shared" si="740"/>
        <v>21:0151</v>
      </c>
      <c r="E4613" t="s">
        <v>17557</v>
      </c>
      <c r="F4613" t="s">
        <v>17558</v>
      </c>
      <c r="H4613">
        <v>51.1774731</v>
      </c>
      <c r="I4613">
        <v>-122.1356194</v>
      </c>
      <c r="J4613" s="1" t="str">
        <f t="shared" si="741"/>
        <v>NGR bulk stream sediment</v>
      </c>
      <c r="K4613" s="1" t="str">
        <f t="shared" si="742"/>
        <v>&lt;177 micron (NGR)</v>
      </c>
      <c r="L4613">
        <v>1</v>
      </c>
      <c r="M4613" t="s">
        <v>58</v>
      </c>
      <c r="N4613">
        <v>10</v>
      </c>
      <c r="O4613">
        <v>1</v>
      </c>
    </row>
    <row r="4614" spans="1:15" x14ac:dyDescent="0.3">
      <c r="A4614" t="s">
        <v>17559</v>
      </c>
      <c r="B4614" t="s">
        <v>17560</v>
      </c>
      <c r="C4614" s="1" t="str">
        <f t="shared" si="739"/>
        <v>21:0461</v>
      </c>
      <c r="D4614" s="1" t="str">
        <f t="shared" si="740"/>
        <v>21:0151</v>
      </c>
      <c r="E4614" t="s">
        <v>17561</v>
      </c>
      <c r="F4614" t="s">
        <v>17562</v>
      </c>
      <c r="H4614">
        <v>51.177783599999998</v>
      </c>
      <c r="I4614">
        <v>-122.2693194</v>
      </c>
      <c r="J4614" s="1" t="str">
        <f t="shared" si="741"/>
        <v>NGR bulk stream sediment</v>
      </c>
      <c r="K4614" s="1" t="str">
        <f t="shared" si="742"/>
        <v>&lt;177 micron (NGR)</v>
      </c>
      <c r="L4614">
        <v>1</v>
      </c>
      <c r="M4614" t="s">
        <v>63</v>
      </c>
      <c r="N4614">
        <v>11</v>
      </c>
      <c r="O4614">
        <v>2.5</v>
      </c>
    </row>
    <row r="4615" spans="1:15" x14ac:dyDescent="0.3">
      <c r="A4615" t="s">
        <v>17563</v>
      </c>
      <c r="B4615" t="s">
        <v>17564</v>
      </c>
      <c r="C4615" s="1" t="str">
        <f t="shared" si="739"/>
        <v>21:0461</v>
      </c>
      <c r="D4615" s="1" t="str">
        <f t="shared" si="740"/>
        <v>21:0151</v>
      </c>
      <c r="E4615" t="s">
        <v>17565</v>
      </c>
      <c r="F4615" t="s">
        <v>17566</v>
      </c>
      <c r="H4615">
        <v>51.1481098</v>
      </c>
      <c r="I4615">
        <v>-122.3348972</v>
      </c>
      <c r="J4615" s="1" t="str">
        <f t="shared" si="741"/>
        <v>NGR bulk stream sediment</v>
      </c>
      <c r="K4615" s="1" t="str">
        <f t="shared" si="742"/>
        <v>&lt;177 micron (NGR)</v>
      </c>
      <c r="L4615">
        <v>1</v>
      </c>
      <c r="M4615" t="s">
        <v>68</v>
      </c>
      <c r="N4615">
        <v>12</v>
      </c>
      <c r="O4615">
        <v>1.5</v>
      </c>
    </row>
    <row r="4616" spans="1:15" x14ac:dyDescent="0.3">
      <c r="A4616" t="s">
        <v>17567</v>
      </c>
      <c r="B4616" t="s">
        <v>17568</v>
      </c>
      <c r="C4616" s="1" t="str">
        <f t="shared" si="739"/>
        <v>21:0461</v>
      </c>
      <c r="D4616" s="1" t="str">
        <f t="shared" si="740"/>
        <v>21:0151</v>
      </c>
      <c r="E4616" t="s">
        <v>17569</v>
      </c>
      <c r="F4616" t="s">
        <v>17570</v>
      </c>
      <c r="H4616">
        <v>51.155229599999998</v>
      </c>
      <c r="I4616">
        <v>-122.3252263</v>
      </c>
      <c r="J4616" s="1" t="str">
        <f t="shared" si="741"/>
        <v>NGR bulk stream sediment</v>
      </c>
      <c r="K4616" s="1" t="str">
        <f t="shared" si="742"/>
        <v>&lt;177 micron (NGR)</v>
      </c>
      <c r="L4616">
        <v>1</v>
      </c>
      <c r="M4616" t="s">
        <v>77</v>
      </c>
      <c r="N4616">
        <v>13</v>
      </c>
      <c r="O4616">
        <v>1</v>
      </c>
    </row>
    <row r="4617" spans="1:15" x14ac:dyDescent="0.3">
      <c r="A4617" t="s">
        <v>17571</v>
      </c>
      <c r="B4617" t="s">
        <v>17572</v>
      </c>
      <c r="C4617" s="1" t="str">
        <f t="shared" si="739"/>
        <v>21:0461</v>
      </c>
      <c r="D4617" s="1" t="str">
        <f t="shared" si="740"/>
        <v>21:0151</v>
      </c>
      <c r="E4617" t="s">
        <v>17573</v>
      </c>
      <c r="F4617" t="s">
        <v>17574</v>
      </c>
      <c r="H4617">
        <v>51.155744400000003</v>
      </c>
      <c r="I4617">
        <v>-122.2837567</v>
      </c>
      <c r="J4617" s="1" t="str">
        <f t="shared" si="741"/>
        <v>NGR bulk stream sediment</v>
      </c>
      <c r="K4617" s="1" t="str">
        <f t="shared" si="742"/>
        <v>&lt;177 micron (NGR)</v>
      </c>
      <c r="L4617">
        <v>1</v>
      </c>
      <c r="M4617" t="s">
        <v>82</v>
      </c>
      <c r="N4617">
        <v>14</v>
      </c>
      <c r="O4617">
        <v>1.5</v>
      </c>
    </row>
    <row r="4618" spans="1:15" x14ac:dyDescent="0.3">
      <c r="A4618" t="s">
        <v>17575</v>
      </c>
      <c r="B4618" t="s">
        <v>17576</v>
      </c>
      <c r="C4618" s="1" t="str">
        <f t="shared" si="739"/>
        <v>21:0461</v>
      </c>
      <c r="D4618" s="1" t="str">
        <f t="shared" si="740"/>
        <v>21:0151</v>
      </c>
      <c r="E4618" t="s">
        <v>17577</v>
      </c>
      <c r="F4618" t="s">
        <v>17578</v>
      </c>
      <c r="H4618">
        <v>51.139980600000001</v>
      </c>
      <c r="I4618">
        <v>-122.1685258</v>
      </c>
      <c r="J4618" s="1" t="str">
        <f t="shared" si="741"/>
        <v>NGR bulk stream sediment</v>
      </c>
      <c r="K4618" s="1" t="str">
        <f t="shared" si="742"/>
        <v>&lt;177 micron (NGR)</v>
      </c>
      <c r="L4618">
        <v>1</v>
      </c>
      <c r="M4618" t="s">
        <v>87</v>
      </c>
      <c r="N4618">
        <v>15</v>
      </c>
      <c r="O4618">
        <v>1</v>
      </c>
    </row>
    <row r="4619" spans="1:15" x14ac:dyDescent="0.3">
      <c r="A4619" t="s">
        <v>17579</v>
      </c>
      <c r="B4619" t="s">
        <v>17580</v>
      </c>
      <c r="C4619" s="1" t="str">
        <f t="shared" si="739"/>
        <v>21:0461</v>
      </c>
      <c r="D4619" s="1" t="str">
        <f t="shared" si="740"/>
        <v>21:0151</v>
      </c>
      <c r="E4619" t="s">
        <v>17581</v>
      </c>
      <c r="F4619" t="s">
        <v>17582</v>
      </c>
      <c r="H4619">
        <v>51.457771800000003</v>
      </c>
      <c r="I4619">
        <v>-122.1719779</v>
      </c>
      <c r="J4619" s="1" t="str">
        <f t="shared" si="741"/>
        <v>NGR bulk stream sediment</v>
      </c>
      <c r="K4619" s="1" t="str">
        <f t="shared" si="742"/>
        <v>&lt;177 micron (NGR)</v>
      </c>
      <c r="L4619">
        <v>1</v>
      </c>
      <c r="M4619" t="s">
        <v>92</v>
      </c>
      <c r="N4619">
        <v>16</v>
      </c>
      <c r="O4619">
        <v>1</v>
      </c>
    </row>
    <row r="4620" spans="1:15" x14ac:dyDescent="0.3">
      <c r="A4620" t="s">
        <v>17583</v>
      </c>
      <c r="B4620" t="s">
        <v>17584</v>
      </c>
      <c r="C4620" s="1" t="str">
        <f t="shared" si="739"/>
        <v>21:0461</v>
      </c>
      <c r="D4620" s="1" t="str">
        <f t="shared" si="740"/>
        <v>21:0151</v>
      </c>
      <c r="E4620" t="s">
        <v>17585</v>
      </c>
      <c r="F4620" t="s">
        <v>17586</v>
      </c>
      <c r="H4620">
        <v>51.4769407</v>
      </c>
      <c r="I4620">
        <v>-122.14532250000001</v>
      </c>
      <c r="J4620" s="1" t="str">
        <f t="shared" si="741"/>
        <v>NGR bulk stream sediment</v>
      </c>
      <c r="K4620" s="1" t="str">
        <f t="shared" si="742"/>
        <v>&lt;177 micron (NGR)</v>
      </c>
      <c r="L4620">
        <v>1</v>
      </c>
      <c r="M4620" t="s">
        <v>97</v>
      </c>
      <c r="N4620">
        <v>17</v>
      </c>
      <c r="O4620">
        <v>1.5</v>
      </c>
    </row>
    <row r="4621" spans="1:15" x14ac:dyDescent="0.3">
      <c r="A4621" t="s">
        <v>17587</v>
      </c>
      <c r="B4621" t="s">
        <v>17588</v>
      </c>
      <c r="C4621" s="1" t="str">
        <f t="shared" si="739"/>
        <v>21:0461</v>
      </c>
      <c r="D4621" s="1" t="str">
        <f t="shared" si="740"/>
        <v>21:0151</v>
      </c>
      <c r="E4621" t="s">
        <v>17589</v>
      </c>
      <c r="F4621" t="s">
        <v>17590</v>
      </c>
      <c r="H4621">
        <v>51.467728899999997</v>
      </c>
      <c r="I4621">
        <v>-122.1205156</v>
      </c>
      <c r="J4621" s="1" t="str">
        <f t="shared" si="741"/>
        <v>NGR bulk stream sediment</v>
      </c>
      <c r="K4621" s="1" t="str">
        <f t="shared" si="742"/>
        <v>&lt;177 micron (NGR)</v>
      </c>
      <c r="L4621">
        <v>1</v>
      </c>
      <c r="M4621" t="s">
        <v>102</v>
      </c>
      <c r="N4621">
        <v>18</v>
      </c>
      <c r="O4621">
        <v>0.2</v>
      </c>
    </row>
    <row r="4622" spans="1:15" x14ac:dyDescent="0.3">
      <c r="A4622" t="s">
        <v>17591</v>
      </c>
      <c r="B4622" t="s">
        <v>17592</v>
      </c>
      <c r="C4622" s="1" t="str">
        <f t="shared" si="739"/>
        <v>21:0461</v>
      </c>
      <c r="D4622" s="1" t="str">
        <f t="shared" si="740"/>
        <v>21:0151</v>
      </c>
      <c r="E4622" t="s">
        <v>17593</v>
      </c>
      <c r="F4622" t="s">
        <v>17594</v>
      </c>
      <c r="H4622">
        <v>51.4458555</v>
      </c>
      <c r="I4622">
        <v>-122.068713</v>
      </c>
      <c r="J4622" s="1" t="str">
        <f t="shared" si="741"/>
        <v>NGR bulk stream sediment</v>
      </c>
      <c r="K4622" s="1" t="str">
        <f t="shared" si="742"/>
        <v>&lt;177 micron (NGR)</v>
      </c>
      <c r="L4622">
        <v>1</v>
      </c>
      <c r="M4622" t="s">
        <v>107</v>
      </c>
      <c r="N4622">
        <v>19</v>
      </c>
      <c r="O4622">
        <v>0.5</v>
      </c>
    </row>
    <row r="4623" spans="1:15" x14ac:dyDescent="0.3">
      <c r="A4623" t="s">
        <v>17595</v>
      </c>
      <c r="B4623" t="s">
        <v>17596</v>
      </c>
      <c r="C4623" s="1" t="str">
        <f t="shared" si="739"/>
        <v>21:0461</v>
      </c>
      <c r="D4623" s="1" t="str">
        <f t="shared" si="740"/>
        <v>21:0151</v>
      </c>
      <c r="E4623" t="s">
        <v>17597</v>
      </c>
      <c r="F4623" t="s">
        <v>17598</v>
      </c>
      <c r="H4623">
        <v>51.424407100000003</v>
      </c>
      <c r="I4623">
        <v>-122.06058950000001</v>
      </c>
      <c r="J4623" s="1" t="str">
        <f t="shared" si="741"/>
        <v>NGR bulk stream sediment</v>
      </c>
      <c r="K4623" s="1" t="str">
        <f t="shared" si="742"/>
        <v>&lt;177 micron (NGR)</v>
      </c>
      <c r="L4623">
        <v>1</v>
      </c>
      <c r="M4623" t="s">
        <v>112</v>
      </c>
      <c r="N4623">
        <v>20</v>
      </c>
      <c r="O4623">
        <v>0.5</v>
      </c>
    </row>
    <row r="4624" spans="1:15" x14ac:dyDescent="0.3">
      <c r="A4624" t="s">
        <v>17599</v>
      </c>
      <c r="B4624" t="s">
        <v>17600</v>
      </c>
      <c r="C4624" s="1" t="str">
        <f t="shared" si="739"/>
        <v>21:0461</v>
      </c>
      <c r="D4624" s="1" t="str">
        <f t="shared" si="740"/>
        <v>21:0151</v>
      </c>
      <c r="E4624" t="s">
        <v>17601</v>
      </c>
      <c r="F4624" t="s">
        <v>17602</v>
      </c>
      <c r="H4624">
        <v>51.367395899999998</v>
      </c>
      <c r="I4624">
        <v>-122.11116819999999</v>
      </c>
      <c r="J4624" s="1" t="str">
        <f t="shared" si="741"/>
        <v>NGR bulk stream sediment</v>
      </c>
      <c r="K4624" s="1" t="str">
        <f t="shared" si="742"/>
        <v>&lt;177 micron (NGR)</v>
      </c>
      <c r="L4624">
        <v>2</v>
      </c>
      <c r="M4624" t="s">
        <v>19</v>
      </c>
      <c r="N4624">
        <v>21</v>
      </c>
      <c r="O4624">
        <v>1</v>
      </c>
    </row>
    <row r="4625" spans="1:15" x14ac:dyDescent="0.3">
      <c r="A4625" t="s">
        <v>17603</v>
      </c>
      <c r="B4625" t="s">
        <v>17604</v>
      </c>
      <c r="C4625" s="1" t="str">
        <f t="shared" si="739"/>
        <v>21:0461</v>
      </c>
      <c r="D4625" s="1" t="str">
        <f t="shared" si="740"/>
        <v>21:0151</v>
      </c>
      <c r="E4625" t="s">
        <v>17605</v>
      </c>
      <c r="F4625" t="s">
        <v>17606</v>
      </c>
      <c r="H4625">
        <v>51.430485599999997</v>
      </c>
      <c r="I4625">
        <v>-122.0136073</v>
      </c>
      <c r="J4625" s="1" t="str">
        <f t="shared" si="741"/>
        <v>NGR bulk stream sediment</v>
      </c>
      <c r="K4625" s="1" t="str">
        <f t="shared" si="742"/>
        <v>&lt;177 micron (NGR)</v>
      </c>
      <c r="L4625">
        <v>2</v>
      </c>
      <c r="M4625" t="s">
        <v>38</v>
      </c>
      <c r="N4625">
        <v>22</v>
      </c>
      <c r="O4625">
        <v>1.5</v>
      </c>
    </row>
    <row r="4626" spans="1:15" x14ac:dyDescent="0.3">
      <c r="A4626" t="s">
        <v>17607</v>
      </c>
      <c r="B4626" t="s">
        <v>17608</v>
      </c>
      <c r="C4626" s="1" t="str">
        <f t="shared" si="739"/>
        <v>21:0461</v>
      </c>
      <c r="D4626" s="1" t="str">
        <f t="shared" si="740"/>
        <v>21:0151</v>
      </c>
      <c r="E4626" t="s">
        <v>17609</v>
      </c>
      <c r="F4626" t="s">
        <v>17610</v>
      </c>
      <c r="H4626">
        <v>51.252140199999999</v>
      </c>
      <c r="I4626">
        <v>-122.5753599</v>
      </c>
      <c r="J4626" s="1" t="str">
        <f t="shared" si="741"/>
        <v>NGR bulk stream sediment</v>
      </c>
      <c r="K4626" s="1" t="str">
        <f t="shared" si="742"/>
        <v>&lt;177 micron (NGR)</v>
      </c>
      <c r="L4626">
        <v>2</v>
      </c>
      <c r="M4626" t="s">
        <v>43</v>
      </c>
      <c r="N4626">
        <v>23</v>
      </c>
      <c r="O4626">
        <v>3</v>
      </c>
    </row>
    <row r="4627" spans="1:15" hidden="1" x14ac:dyDescent="0.3">
      <c r="A4627" t="s">
        <v>17611</v>
      </c>
      <c r="B4627" t="s">
        <v>17612</v>
      </c>
      <c r="C4627" s="1" t="str">
        <f t="shared" si="739"/>
        <v>21:0461</v>
      </c>
      <c r="D4627" s="1" t="str">
        <f>HYPERLINK("https://geochem.nrcan.gc.ca/cdogs/content/svy/svy_e.htm", "")</f>
        <v/>
      </c>
      <c r="G4627" s="1" t="str">
        <f>HYPERLINK("https://geochem.nrcan.gc.ca/cdogs/content/cr_/cr_00105_e.htm", "105")</f>
        <v>105</v>
      </c>
      <c r="J4627" t="s">
        <v>31</v>
      </c>
      <c r="K4627" t="s">
        <v>32</v>
      </c>
      <c r="L4627">
        <v>2</v>
      </c>
      <c r="M4627" t="s">
        <v>33</v>
      </c>
      <c r="N4627">
        <v>24</v>
      </c>
      <c r="O4627">
        <v>3.5</v>
      </c>
    </row>
    <row r="4628" spans="1:15" x14ac:dyDescent="0.3">
      <c r="A4628" t="s">
        <v>17613</v>
      </c>
      <c r="B4628" t="s">
        <v>17614</v>
      </c>
      <c r="C4628" s="1" t="str">
        <f t="shared" si="739"/>
        <v>21:0461</v>
      </c>
      <c r="D4628" s="1" t="str">
        <f t="shared" ref="D4628:D4660" si="743">HYPERLINK("https://geochem.nrcan.gc.ca/cdogs/content/svy/svy210151_e.htm", "21:0151")</f>
        <v>21:0151</v>
      </c>
      <c r="E4628" t="s">
        <v>17615</v>
      </c>
      <c r="F4628" t="s">
        <v>17616</v>
      </c>
      <c r="H4628">
        <v>51.268050700000003</v>
      </c>
      <c r="I4628">
        <v>-122.5076534</v>
      </c>
      <c r="J4628" s="1" t="str">
        <f t="shared" ref="J4628:J4660" si="744">HYPERLINK("https://geochem.nrcan.gc.ca/cdogs/content/kwd/kwd020030_e.htm", "NGR bulk stream sediment")</f>
        <v>NGR bulk stream sediment</v>
      </c>
      <c r="K4628" s="1" t="str">
        <f t="shared" ref="K4628:K4660" si="745">HYPERLINK("https://geochem.nrcan.gc.ca/cdogs/content/kwd/kwd080006_e.htm", "&lt;177 micron (NGR)")</f>
        <v>&lt;177 micron (NGR)</v>
      </c>
      <c r="L4628">
        <v>2</v>
      </c>
      <c r="M4628" t="s">
        <v>24</v>
      </c>
      <c r="N4628">
        <v>25</v>
      </c>
      <c r="O4628">
        <v>2.5</v>
      </c>
    </row>
    <row r="4629" spans="1:15" x14ac:dyDescent="0.3">
      <c r="A4629" t="s">
        <v>17617</v>
      </c>
      <c r="B4629" t="s">
        <v>17618</v>
      </c>
      <c r="C4629" s="1" t="str">
        <f t="shared" si="739"/>
        <v>21:0461</v>
      </c>
      <c r="D4629" s="1" t="str">
        <f t="shared" si="743"/>
        <v>21:0151</v>
      </c>
      <c r="E4629" t="s">
        <v>17615</v>
      </c>
      <c r="F4629" t="s">
        <v>17619</v>
      </c>
      <c r="H4629">
        <v>51.268050700000003</v>
      </c>
      <c r="I4629">
        <v>-122.5076534</v>
      </c>
      <c r="J4629" s="1" t="str">
        <f t="shared" si="744"/>
        <v>NGR bulk stream sediment</v>
      </c>
      <c r="K4629" s="1" t="str">
        <f t="shared" si="745"/>
        <v>&lt;177 micron (NGR)</v>
      </c>
      <c r="L4629">
        <v>2</v>
      </c>
      <c r="M4629" t="s">
        <v>28</v>
      </c>
      <c r="N4629">
        <v>26</v>
      </c>
      <c r="O4629">
        <v>4</v>
      </c>
    </row>
    <row r="4630" spans="1:15" x14ac:dyDescent="0.3">
      <c r="A4630" t="s">
        <v>17620</v>
      </c>
      <c r="B4630" t="s">
        <v>17621</v>
      </c>
      <c r="C4630" s="1" t="str">
        <f t="shared" si="739"/>
        <v>21:0461</v>
      </c>
      <c r="D4630" s="1" t="str">
        <f t="shared" si="743"/>
        <v>21:0151</v>
      </c>
      <c r="E4630" t="s">
        <v>17622</v>
      </c>
      <c r="F4630" t="s">
        <v>17623</v>
      </c>
      <c r="H4630">
        <v>51.273717699999999</v>
      </c>
      <c r="I4630">
        <v>-122.4750094</v>
      </c>
      <c r="J4630" s="1" t="str">
        <f t="shared" si="744"/>
        <v>NGR bulk stream sediment</v>
      </c>
      <c r="K4630" s="1" t="str">
        <f t="shared" si="745"/>
        <v>&lt;177 micron (NGR)</v>
      </c>
      <c r="L4630">
        <v>2</v>
      </c>
      <c r="M4630" t="s">
        <v>48</v>
      </c>
      <c r="N4630">
        <v>27</v>
      </c>
      <c r="O4630">
        <v>3.5</v>
      </c>
    </row>
    <row r="4631" spans="1:15" x14ac:dyDescent="0.3">
      <c r="A4631" t="s">
        <v>17624</v>
      </c>
      <c r="B4631" t="s">
        <v>17625</v>
      </c>
      <c r="C4631" s="1" t="str">
        <f t="shared" si="739"/>
        <v>21:0461</v>
      </c>
      <c r="D4631" s="1" t="str">
        <f t="shared" si="743"/>
        <v>21:0151</v>
      </c>
      <c r="E4631" t="s">
        <v>17626</v>
      </c>
      <c r="F4631" t="s">
        <v>17627</v>
      </c>
      <c r="H4631">
        <v>51.304832900000001</v>
      </c>
      <c r="I4631">
        <v>-122.4079603</v>
      </c>
      <c r="J4631" s="1" t="str">
        <f t="shared" si="744"/>
        <v>NGR bulk stream sediment</v>
      </c>
      <c r="K4631" s="1" t="str">
        <f t="shared" si="745"/>
        <v>&lt;177 micron (NGR)</v>
      </c>
      <c r="L4631">
        <v>2</v>
      </c>
      <c r="M4631" t="s">
        <v>53</v>
      </c>
      <c r="N4631">
        <v>28</v>
      </c>
      <c r="O4631">
        <v>2</v>
      </c>
    </row>
    <row r="4632" spans="1:15" x14ac:dyDescent="0.3">
      <c r="A4632" t="s">
        <v>17628</v>
      </c>
      <c r="B4632" t="s">
        <v>17629</v>
      </c>
      <c r="C4632" s="1" t="str">
        <f t="shared" si="739"/>
        <v>21:0461</v>
      </c>
      <c r="D4632" s="1" t="str">
        <f t="shared" si="743"/>
        <v>21:0151</v>
      </c>
      <c r="E4632" t="s">
        <v>17630</v>
      </c>
      <c r="F4632" t="s">
        <v>17631</v>
      </c>
      <c r="H4632">
        <v>51.313386600000001</v>
      </c>
      <c r="I4632">
        <v>-122.4138177</v>
      </c>
      <c r="J4632" s="1" t="str">
        <f t="shared" si="744"/>
        <v>NGR bulk stream sediment</v>
      </c>
      <c r="K4632" s="1" t="str">
        <f t="shared" si="745"/>
        <v>&lt;177 micron (NGR)</v>
      </c>
      <c r="L4632">
        <v>2</v>
      </c>
      <c r="M4632" t="s">
        <v>58</v>
      </c>
      <c r="N4632">
        <v>29</v>
      </c>
      <c r="O4632">
        <v>3.5</v>
      </c>
    </row>
    <row r="4633" spans="1:15" x14ac:dyDescent="0.3">
      <c r="A4633" t="s">
        <v>17632</v>
      </c>
      <c r="B4633" t="s">
        <v>17633</v>
      </c>
      <c r="C4633" s="1" t="str">
        <f t="shared" si="739"/>
        <v>21:0461</v>
      </c>
      <c r="D4633" s="1" t="str">
        <f t="shared" si="743"/>
        <v>21:0151</v>
      </c>
      <c r="E4633" t="s">
        <v>17634</v>
      </c>
      <c r="F4633" t="s">
        <v>17635</v>
      </c>
      <c r="H4633">
        <v>51.322171400000002</v>
      </c>
      <c r="I4633">
        <v>-122.4120248</v>
      </c>
      <c r="J4633" s="1" t="str">
        <f t="shared" si="744"/>
        <v>NGR bulk stream sediment</v>
      </c>
      <c r="K4633" s="1" t="str">
        <f t="shared" si="745"/>
        <v>&lt;177 micron (NGR)</v>
      </c>
      <c r="L4633">
        <v>2</v>
      </c>
      <c r="M4633" t="s">
        <v>63</v>
      </c>
      <c r="N4633">
        <v>30</v>
      </c>
      <c r="O4633">
        <v>3.5</v>
      </c>
    </row>
    <row r="4634" spans="1:15" x14ac:dyDescent="0.3">
      <c r="A4634" t="s">
        <v>17636</v>
      </c>
      <c r="B4634" t="s">
        <v>17637</v>
      </c>
      <c r="C4634" s="1" t="str">
        <f t="shared" si="739"/>
        <v>21:0461</v>
      </c>
      <c r="D4634" s="1" t="str">
        <f t="shared" si="743"/>
        <v>21:0151</v>
      </c>
      <c r="E4634" t="s">
        <v>17638</v>
      </c>
      <c r="F4634" t="s">
        <v>17639</v>
      </c>
      <c r="H4634">
        <v>51.334025500000003</v>
      </c>
      <c r="I4634">
        <v>-122.4401354</v>
      </c>
      <c r="J4634" s="1" t="str">
        <f t="shared" si="744"/>
        <v>NGR bulk stream sediment</v>
      </c>
      <c r="K4634" s="1" t="str">
        <f t="shared" si="745"/>
        <v>&lt;177 micron (NGR)</v>
      </c>
      <c r="L4634">
        <v>2</v>
      </c>
      <c r="M4634" t="s">
        <v>68</v>
      </c>
      <c r="N4634">
        <v>31</v>
      </c>
      <c r="O4634">
        <v>4</v>
      </c>
    </row>
    <row r="4635" spans="1:15" x14ac:dyDescent="0.3">
      <c r="A4635" t="s">
        <v>17640</v>
      </c>
      <c r="B4635" t="s">
        <v>17641</v>
      </c>
      <c r="C4635" s="1" t="str">
        <f t="shared" si="739"/>
        <v>21:0461</v>
      </c>
      <c r="D4635" s="1" t="str">
        <f t="shared" si="743"/>
        <v>21:0151</v>
      </c>
      <c r="E4635" t="s">
        <v>17642</v>
      </c>
      <c r="F4635" t="s">
        <v>17643</v>
      </c>
      <c r="H4635">
        <v>51.382583500000003</v>
      </c>
      <c r="I4635">
        <v>-122.3946242</v>
      </c>
      <c r="J4635" s="1" t="str">
        <f t="shared" si="744"/>
        <v>NGR bulk stream sediment</v>
      </c>
      <c r="K4635" s="1" t="str">
        <f t="shared" si="745"/>
        <v>&lt;177 micron (NGR)</v>
      </c>
      <c r="L4635">
        <v>2</v>
      </c>
      <c r="M4635" t="s">
        <v>77</v>
      </c>
      <c r="N4635">
        <v>32</v>
      </c>
      <c r="O4635">
        <v>2.5</v>
      </c>
    </row>
    <row r="4636" spans="1:15" x14ac:dyDescent="0.3">
      <c r="A4636" t="s">
        <v>17644</v>
      </c>
      <c r="B4636" t="s">
        <v>17645</v>
      </c>
      <c r="C4636" s="1" t="str">
        <f t="shared" si="739"/>
        <v>21:0461</v>
      </c>
      <c r="D4636" s="1" t="str">
        <f t="shared" si="743"/>
        <v>21:0151</v>
      </c>
      <c r="E4636" t="s">
        <v>17646</v>
      </c>
      <c r="F4636" t="s">
        <v>17647</v>
      </c>
      <c r="H4636">
        <v>51.389472099999999</v>
      </c>
      <c r="I4636">
        <v>-122.40690840000001</v>
      </c>
      <c r="J4636" s="1" t="str">
        <f t="shared" si="744"/>
        <v>NGR bulk stream sediment</v>
      </c>
      <c r="K4636" s="1" t="str">
        <f t="shared" si="745"/>
        <v>&lt;177 micron (NGR)</v>
      </c>
      <c r="L4636">
        <v>2</v>
      </c>
      <c r="M4636" t="s">
        <v>82</v>
      </c>
      <c r="N4636">
        <v>33</v>
      </c>
      <c r="O4636">
        <v>4.5</v>
      </c>
    </row>
    <row r="4637" spans="1:15" x14ac:dyDescent="0.3">
      <c r="A4637" t="s">
        <v>17648</v>
      </c>
      <c r="B4637" t="s">
        <v>17649</v>
      </c>
      <c r="C4637" s="1" t="str">
        <f t="shared" si="739"/>
        <v>21:0461</v>
      </c>
      <c r="D4637" s="1" t="str">
        <f t="shared" si="743"/>
        <v>21:0151</v>
      </c>
      <c r="E4637" t="s">
        <v>17650</v>
      </c>
      <c r="F4637" t="s">
        <v>17651</v>
      </c>
      <c r="H4637">
        <v>51.393165799999998</v>
      </c>
      <c r="I4637">
        <v>-122.3805711</v>
      </c>
      <c r="J4637" s="1" t="str">
        <f t="shared" si="744"/>
        <v>NGR bulk stream sediment</v>
      </c>
      <c r="K4637" s="1" t="str">
        <f t="shared" si="745"/>
        <v>&lt;177 micron (NGR)</v>
      </c>
      <c r="L4637">
        <v>2</v>
      </c>
      <c r="M4637" t="s">
        <v>87</v>
      </c>
      <c r="N4637">
        <v>34</v>
      </c>
      <c r="O4637">
        <v>2.5</v>
      </c>
    </row>
    <row r="4638" spans="1:15" x14ac:dyDescent="0.3">
      <c r="A4638" t="s">
        <v>17652</v>
      </c>
      <c r="B4638" t="s">
        <v>17653</v>
      </c>
      <c r="C4638" s="1" t="str">
        <f t="shared" si="739"/>
        <v>21:0461</v>
      </c>
      <c r="D4638" s="1" t="str">
        <f t="shared" si="743"/>
        <v>21:0151</v>
      </c>
      <c r="E4638" t="s">
        <v>17654</v>
      </c>
      <c r="F4638" t="s">
        <v>17655</v>
      </c>
      <c r="H4638">
        <v>51.374336100000001</v>
      </c>
      <c r="I4638">
        <v>-122.21711550000001</v>
      </c>
      <c r="J4638" s="1" t="str">
        <f t="shared" si="744"/>
        <v>NGR bulk stream sediment</v>
      </c>
      <c r="K4638" s="1" t="str">
        <f t="shared" si="745"/>
        <v>&lt;177 micron (NGR)</v>
      </c>
      <c r="L4638">
        <v>2</v>
      </c>
      <c r="M4638" t="s">
        <v>92</v>
      </c>
      <c r="N4638">
        <v>35</v>
      </c>
      <c r="O4638">
        <v>1</v>
      </c>
    </row>
    <row r="4639" spans="1:15" x14ac:dyDescent="0.3">
      <c r="A4639" t="s">
        <v>17656</v>
      </c>
      <c r="B4639" t="s">
        <v>17657</v>
      </c>
      <c r="C4639" s="1" t="str">
        <f t="shared" si="739"/>
        <v>21:0461</v>
      </c>
      <c r="D4639" s="1" t="str">
        <f t="shared" si="743"/>
        <v>21:0151</v>
      </c>
      <c r="E4639" t="s">
        <v>17658</v>
      </c>
      <c r="F4639" t="s">
        <v>17659</v>
      </c>
      <c r="H4639">
        <v>51.362567900000002</v>
      </c>
      <c r="I4639">
        <v>-122.15521440000001</v>
      </c>
      <c r="J4639" s="1" t="str">
        <f t="shared" si="744"/>
        <v>NGR bulk stream sediment</v>
      </c>
      <c r="K4639" s="1" t="str">
        <f t="shared" si="745"/>
        <v>&lt;177 micron (NGR)</v>
      </c>
      <c r="L4639">
        <v>2</v>
      </c>
      <c r="M4639" t="s">
        <v>97</v>
      </c>
      <c r="N4639">
        <v>36</v>
      </c>
      <c r="O4639">
        <v>1</v>
      </c>
    </row>
    <row r="4640" spans="1:15" x14ac:dyDescent="0.3">
      <c r="A4640" t="s">
        <v>17660</v>
      </c>
      <c r="B4640" t="s">
        <v>17661</v>
      </c>
      <c r="C4640" s="1" t="str">
        <f t="shared" si="739"/>
        <v>21:0461</v>
      </c>
      <c r="D4640" s="1" t="str">
        <f t="shared" si="743"/>
        <v>21:0151</v>
      </c>
      <c r="E4640" t="s">
        <v>17601</v>
      </c>
      <c r="F4640" t="s">
        <v>17662</v>
      </c>
      <c r="H4640">
        <v>51.367395899999998</v>
      </c>
      <c r="I4640">
        <v>-122.11116819999999</v>
      </c>
      <c r="J4640" s="1" t="str">
        <f t="shared" si="744"/>
        <v>NGR bulk stream sediment</v>
      </c>
      <c r="K4640" s="1" t="str">
        <f t="shared" si="745"/>
        <v>&lt;177 micron (NGR)</v>
      </c>
      <c r="L4640">
        <v>2</v>
      </c>
      <c r="M4640" t="s">
        <v>72</v>
      </c>
      <c r="N4640">
        <v>37</v>
      </c>
      <c r="O4640">
        <v>1</v>
      </c>
    </row>
    <row r="4641" spans="1:15" x14ac:dyDescent="0.3">
      <c r="A4641" t="s">
        <v>17663</v>
      </c>
      <c r="B4641" t="s">
        <v>17664</v>
      </c>
      <c r="C4641" s="1" t="str">
        <f t="shared" si="739"/>
        <v>21:0461</v>
      </c>
      <c r="D4641" s="1" t="str">
        <f t="shared" si="743"/>
        <v>21:0151</v>
      </c>
      <c r="E4641" t="s">
        <v>17665</v>
      </c>
      <c r="F4641" t="s">
        <v>17666</v>
      </c>
      <c r="H4641">
        <v>51.375980499999997</v>
      </c>
      <c r="I4641">
        <v>-122.1072221</v>
      </c>
      <c r="J4641" s="1" t="str">
        <f t="shared" si="744"/>
        <v>NGR bulk stream sediment</v>
      </c>
      <c r="K4641" s="1" t="str">
        <f t="shared" si="745"/>
        <v>&lt;177 micron (NGR)</v>
      </c>
      <c r="L4641">
        <v>2</v>
      </c>
      <c r="M4641" t="s">
        <v>102</v>
      </c>
      <c r="N4641">
        <v>38</v>
      </c>
      <c r="O4641">
        <v>0.5</v>
      </c>
    </row>
    <row r="4642" spans="1:15" x14ac:dyDescent="0.3">
      <c r="A4642" t="s">
        <v>17667</v>
      </c>
      <c r="B4642" t="s">
        <v>17668</v>
      </c>
      <c r="C4642" s="1" t="str">
        <f t="shared" si="739"/>
        <v>21:0461</v>
      </c>
      <c r="D4642" s="1" t="str">
        <f t="shared" si="743"/>
        <v>21:0151</v>
      </c>
      <c r="E4642" t="s">
        <v>17669</v>
      </c>
      <c r="F4642" t="s">
        <v>17670</v>
      </c>
      <c r="H4642">
        <v>51.3627763</v>
      </c>
      <c r="I4642">
        <v>-122.0891385</v>
      </c>
      <c r="J4642" s="1" t="str">
        <f t="shared" si="744"/>
        <v>NGR bulk stream sediment</v>
      </c>
      <c r="K4642" s="1" t="str">
        <f t="shared" si="745"/>
        <v>&lt;177 micron (NGR)</v>
      </c>
      <c r="L4642">
        <v>2</v>
      </c>
      <c r="M4642" t="s">
        <v>107</v>
      </c>
      <c r="N4642">
        <v>39</v>
      </c>
      <c r="O4642">
        <v>2</v>
      </c>
    </row>
    <row r="4643" spans="1:15" x14ac:dyDescent="0.3">
      <c r="A4643" t="s">
        <v>17671</v>
      </c>
      <c r="B4643" t="s">
        <v>17672</v>
      </c>
      <c r="C4643" s="1" t="str">
        <f t="shared" si="739"/>
        <v>21:0461</v>
      </c>
      <c r="D4643" s="1" t="str">
        <f t="shared" si="743"/>
        <v>21:0151</v>
      </c>
      <c r="E4643" t="s">
        <v>17673</v>
      </c>
      <c r="F4643" t="s">
        <v>17674</v>
      </c>
      <c r="H4643">
        <v>51.451560700000002</v>
      </c>
      <c r="I4643">
        <v>-122.3316549</v>
      </c>
      <c r="J4643" s="1" t="str">
        <f t="shared" si="744"/>
        <v>NGR bulk stream sediment</v>
      </c>
      <c r="K4643" s="1" t="str">
        <f t="shared" si="745"/>
        <v>&lt;177 micron (NGR)</v>
      </c>
      <c r="L4643">
        <v>2</v>
      </c>
      <c r="M4643" t="s">
        <v>112</v>
      </c>
      <c r="N4643">
        <v>40</v>
      </c>
      <c r="O4643">
        <v>1.5</v>
      </c>
    </row>
    <row r="4644" spans="1:15" x14ac:dyDescent="0.3">
      <c r="A4644" t="s">
        <v>17675</v>
      </c>
      <c r="B4644" t="s">
        <v>17676</v>
      </c>
      <c r="C4644" s="1" t="str">
        <f t="shared" si="739"/>
        <v>21:0461</v>
      </c>
      <c r="D4644" s="1" t="str">
        <f t="shared" si="743"/>
        <v>21:0151</v>
      </c>
      <c r="E4644" t="s">
        <v>17677</v>
      </c>
      <c r="F4644" t="s">
        <v>17678</v>
      </c>
      <c r="H4644">
        <v>51.437805599999997</v>
      </c>
      <c r="I4644">
        <v>-122.69943979999999</v>
      </c>
      <c r="J4644" s="1" t="str">
        <f t="shared" si="744"/>
        <v>NGR bulk stream sediment</v>
      </c>
      <c r="K4644" s="1" t="str">
        <f t="shared" si="745"/>
        <v>&lt;177 micron (NGR)</v>
      </c>
      <c r="L4644">
        <v>3</v>
      </c>
      <c r="M4644" t="s">
        <v>19</v>
      </c>
      <c r="N4644">
        <v>41</v>
      </c>
      <c r="O4644">
        <v>0.5</v>
      </c>
    </row>
    <row r="4645" spans="1:15" x14ac:dyDescent="0.3">
      <c r="A4645" t="s">
        <v>17679</v>
      </c>
      <c r="B4645" t="s">
        <v>17680</v>
      </c>
      <c r="C4645" s="1" t="str">
        <f t="shared" si="739"/>
        <v>21:0461</v>
      </c>
      <c r="D4645" s="1" t="str">
        <f t="shared" si="743"/>
        <v>21:0151</v>
      </c>
      <c r="E4645" t="s">
        <v>17681</v>
      </c>
      <c r="F4645" t="s">
        <v>17682</v>
      </c>
      <c r="H4645">
        <v>51.430837199999999</v>
      </c>
      <c r="I4645">
        <v>-122.423233</v>
      </c>
      <c r="J4645" s="1" t="str">
        <f t="shared" si="744"/>
        <v>NGR bulk stream sediment</v>
      </c>
      <c r="K4645" s="1" t="str">
        <f t="shared" si="745"/>
        <v>&lt;177 micron (NGR)</v>
      </c>
      <c r="L4645">
        <v>3</v>
      </c>
      <c r="M4645" t="s">
        <v>38</v>
      </c>
      <c r="N4645">
        <v>42</v>
      </c>
      <c r="O4645">
        <v>2</v>
      </c>
    </row>
    <row r="4646" spans="1:15" x14ac:dyDescent="0.3">
      <c r="A4646" t="s">
        <v>17683</v>
      </c>
      <c r="B4646" t="s">
        <v>17684</v>
      </c>
      <c r="C4646" s="1" t="str">
        <f t="shared" si="739"/>
        <v>21:0461</v>
      </c>
      <c r="D4646" s="1" t="str">
        <f t="shared" si="743"/>
        <v>21:0151</v>
      </c>
      <c r="E4646" t="s">
        <v>17685</v>
      </c>
      <c r="F4646" t="s">
        <v>17686</v>
      </c>
      <c r="H4646">
        <v>51.386190200000001</v>
      </c>
      <c r="I4646">
        <v>-122.5753737</v>
      </c>
      <c r="J4646" s="1" t="str">
        <f t="shared" si="744"/>
        <v>NGR bulk stream sediment</v>
      </c>
      <c r="K4646" s="1" t="str">
        <f t="shared" si="745"/>
        <v>&lt;177 micron (NGR)</v>
      </c>
      <c r="L4646">
        <v>3</v>
      </c>
      <c r="M4646" t="s">
        <v>24</v>
      </c>
      <c r="N4646">
        <v>43</v>
      </c>
      <c r="O4646">
        <v>2.5</v>
      </c>
    </row>
    <row r="4647" spans="1:15" x14ac:dyDescent="0.3">
      <c r="A4647" t="s">
        <v>17687</v>
      </c>
      <c r="B4647" t="s">
        <v>17688</v>
      </c>
      <c r="C4647" s="1" t="str">
        <f t="shared" si="739"/>
        <v>21:0461</v>
      </c>
      <c r="D4647" s="1" t="str">
        <f t="shared" si="743"/>
        <v>21:0151</v>
      </c>
      <c r="E4647" t="s">
        <v>17685</v>
      </c>
      <c r="F4647" t="s">
        <v>17689</v>
      </c>
      <c r="H4647">
        <v>51.386190200000001</v>
      </c>
      <c r="I4647">
        <v>-122.5753737</v>
      </c>
      <c r="J4647" s="1" t="str">
        <f t="shared" si="744"/>
        <v>NGR bulk stream sediment</v>
      </c>
      <c r="K4647" s="1" t="str">
        <f t="shared" si="745"/>
        <v>&lt;177 micron (NGR)</v>
      </c>
      <c r="L4647">
        <v>3</v>
      </c>
      <c r="M4647" t="s">
        <v>28</v>
      </c>
      <c r="N4647">
        <v>44</v>
      </c>
      <c r="O4647">
        <v>1.5</v>
      </c>
    </row>
    <row r="4648" spans="1:15" x14ac:dyDescent="0.3">
      <c r="A4648" t="s">
        <v>17690</v>
      </c>
      <c r="B4648" t="s">
        <v>17691</v>
      </c>
      <c r="C4648" s="1" t="str">
        <f t="shared" si="739"/>
        <v>21:0461</v>
      </c>
      <c r="D4648" s="1" t="str">
        <f t="shared" si="743"/>
        <v>21:0151</v>
      </c>
      <c r="E4648" t="s">
        <v>17692</v>
      </c>
      <c r="F4648" t="s">
        <v>17693</v>
      </c>
      <c r="H4648">
        <v>51.361904899999999</v>
      </c>
      <c r="I4648">
        <v>-122.5446475</v>
      </c>
      <c r="J4648" s="1" t="str">
        <f t="shared" si="744"/>
        <v>NGR bulk stream sediment</v>
      </c>
      <c r="K4648" s="1" t="str">
        <f t="shared" si="745"/>
        <v>&lt;177 micron (NGR)</v>
      </c>
      <c r="L4648">
        <v>3</v>
      </c>
      <c r="M4648" t="s">
        <v>43</v>
      </c>
      <c r="N4648">
        <v>45</v>
      </c>
      <c r="O4648">
        <v>4</v>
      </c>
    </row>
    <row r="4649" spans="1:15" x14ac:dyDescent="0.3">
      <c r="A4649" t="s">
        <v>17694</v>
      </c>
      <c r="B4649" t="s">
        <v>17695</v>
      </c>
      <c r="C4649" s="1" t="str">
        <f t="shared" si="739"/>
        <v>21:0461</v>
      </c>
      <c r="D4649" s="1" t="str">
        <f t="shared" si="743"/>
        <v>21:0151</v>
      </c>
      <c r="E4649" t="s">
        <v>17696</v>
      </c>
      <c r="F4649" t="s">
        <v>17697</v>
      </c>
      <c r="H4649">
        <v>51.360886899999997</v>
      </c>
      <c r="I4649">
        <v>-122.5372752</v>
      </c>
      <c r="J4649" s="1" t="str">
        <f t="shared" si="744"/>
        <v>NGR bulk stream sediment</v>
      </c>
      <c r="K4649" s="1" t="str">
        <f t="shared" si="745"/>
        <v>&lt;177 micron (NGR)</v>
      </c>
      <c r="L4649">
        <v>3</v>
      </c>
      <c r="M4649" t="s">
        <v>48</v>
      </c>
      <c r="N4649">
        <v>46</v>
      </c>
      <c r="O4649">
        <v>7.5</v>
      </c>
    </row>
    <row r="4650" spans="1:15" x14ac:dyDescent="0.3">
      <c r="A4650" t="s">
        <v>17698</v>
      </c>
      <c r="B4650" t="s">
        <v>17699</v>
      </c>
      <c r="C4650" s="1" t="str">
        <f t="shared" si="739"/>
        <v>21:0461</v>
      </c>
      <c r="D4650" s="1" t="str">
        <f t="shared" si="743"/>
        <v>21:0151</v>
      </c>
      <c r="E4650" t="s">
        <v>17700</v>
      </c>
      <c r="F4650" t="s">
        <v>17701</v>
      </c>
      <c r="H4650">
        <v>51.339052899999999</v>
      </c>
      <c r="I4650">
        <v>-122.3484081</v>
      </c>
      <c r="J4650" s="1" t="str">
        <f t="shared" si="744"/>
        <v>NGR bulk stream sediment</v>
      </c>
      <c r="K4650" s="1" t="str">
        <f t="shared" si="745"/>
        <v>&lt;177 micron (NGR)</v>
      </c>
      <c r="L4650">
        <v>3</v>
      </c>
      <c r="M4650" t="s">
        <v>53</v>
      </c>
      <c r="N4650">
        <v>47</v>
      </c>
      <c r="O4650">
        <v>4</v>
      </c>
    </row>
    <row r="4651" spans="1:15" x14ac:dyDescent="0.3">
      <c r="A4651" t="s">
        <v>17702</v>
      </c>
      <c r="B4651" t="s">
        <v>17703</v>
      </c>
      <c r="C4651" s="1" t="str">
        <f t="shared" si="739"/>
        <v>21:0461</v>
      </c>
      <c r="D4651" s="1" t="str">
        <f t="shared" si="743"/>
        <v>21:0151</v>
      </c>
      <c r="E4651" t="s">
        <v>17704</v>
      </c>
      <c r="F4651" t="s">
        <v>17705</v>
      </c>
      <c r="H4651">
        <v>51.350045399999999</v>
      </c>
      <c r="I4651">
        <v>-122.31604419999999</v>
      </c>
      <c r="J4651" s="1" t="str">
        <f t="shared" si="744"/>
        <v>NGR bulk stream sediment</v>
      </c>
      <c r="K4651" s="1" t="str">
        <f t="shared" si="745"/>
        <v>&lt;177 micron (NGR)</v>
      </c>
      <c r="L4651">
        <v>3</v>
      </c>
      <c r="M4651" t="s">
        <v>58</v>
      </c>
      <c r="N4651">
        <v>48</v>
      </c>
      <c r="O4651">
        <v>2</v>
      </c>
    </row>
    <row r="4652" spans="1:15" x14ac:dyDescent="0.3">
      <c r="A4652" t="s">
        <v>17706</v>
      </c>
      <c r="B4652" t="s">
        <v>17707</v>
      </c>
      <c r="C4652" s="1" t="str">
        <f t="shared" si="739"/>
        <v>21:0461</v>
      </c>
      <c r="D4652" s="1" t="str">
        <f t="shared" si="743"/>
        <v>21:0151</v>
      </c>
      <c r="E4652" t="s">
        <v>17708</v>
      </c>
      <c r="F4652" t="s">
        <v>17709</v>
      </c>
      <c r="H4652">
        <v>51.3658772</v>
      </c>
      <c r="I4652">
        <v>-122.28967</v>
      </c>
      <c r="J4652" s="1" t="str">
        <f t="shared" si="744"/>
        <v>NGR bulk stream sediment</v>
      </c>
      <c r="K4652" s="1" t="str">
        <f t="shared" si="745"/>
        <v>&lt;177 micron (NGR)</v>
      </c>
      <c r="L4652">
        <v>3</v>
      </c>
      <c r="M4652" t="s">
        <v>63</v>
      </c>
      <c r="N4652">
        <v>49</v>
      </c>
      <c r="O4652">
        <v>2</v>
      </c>
    </row>
    <row r="4653" spans="1:15" x14ac:dyDescent="0.3">
      <c r="A4653" t="s">
        <v>17710</v>
      </c>
      <c r="B4653" t="s">
        <v>17711</v>
      </c>
      <c r="C4653" s="1" t="str">
        <f t="shared" si="739"/>
        <v>21:0461</v>
      </c>
      <c r="D4653" s="1" t="str">
        <f t="shared" si="743"/>
        <v>21:0151</v>
      </c>
      <c r="E4653" t="s">
        <v>17712</v>
      </c>
      <c r="F4653" t="s">
        <v>17713</v>
      </c>
      <c r="H4653">
        <v>51.258258499999997</v>
      </c>
      <c r="I4653">
        <v>-122.01313</v>
      </c>
      <c r="J4653" s="1" t="str">
        <f t="shared" si="744"/>
        <v>NGR bulk stream sediment</v>
      </c>
      <c r="K4653" s="1" t="str">
        <f t="shared" si="745"/>
        <v>&lt;177 micron (NGR)</v>
      </c>
      <c r="L4653">
        <v>3</v>
      </c>
      <c r="M4653" t="s">
        <v>68</v>
      </c>
      <c r="N4653">
        <v>50</v>
      </c>
      <c r="O4653">
        <v>2.5</v>
      </c>
    </row>
    <row r="4654" spans="1:15" x14ac:dyDescent="0.3">
      <c r="A4654" t="s">
        <v>17714</v>
      </c>
      <c r="B4654" t="s">
        <v>17715</v>
      </c>
      <c r="C4654" s="1" t="str">
        <f t="shared" si="739"/>
        <v>21:0461</v>
      </c>
      <c r="D4654" s="1" t="str">
        <f t="shared" si="743"/>
        <v>21:0151</v>
      </c>
      <c r="E4654" t="s">
        <v>17716</v>
      </c>
      <c r="F4654" t="s">
        <v>17717</v>
      </c>
      <c r="H4654">
        <v>51.393642700000001</v>
      </c>
      <c r="I4654">
        <v>-122.33178030000001</v>
      </c>
      <c r="J4654" s="1" t="str">
        <f t="shared" si="744"/>
        <v>NGR bulk stream sediment</v>
      </c>
      <c r="K4654" s="1" t="str">
        <f t="shared" si="745"/>
        <v>&lt;177 micron (NGR)</v>
      </c>
      <c r="L4654">
        <v>3</v>
      </c>
      <c r="M4654" t="s">
        <v>77</v>
      </c>
      <c r="N4654">
        <v>51</v>
      </c>
      <c r="O4654">
        <v>2.5</v>
      </c>
    </row>
    <row r="4655" spans="1:15" x14ac:dyDescent="0.3">
      <c r="A4655" t="s">
        <v>17718</v>
      </c>
      <c r="B4655" t="s">
        <v>17719</v>
      </c>
      <c r="C4655" s="1" t="str">
        <f t="shared" si="739"/>
        <v>21:0461</v>
      </c>
      <c r="D4655" s="1" t="str">
        <f t="shared" si="743"/>
        <v>21:0151</v>
      </c>
      <c r="E4655" t="s">
        <v>17720</v>
      </c>
      <c r="F4655" t="s">
        <v>17721</v>
      </c>
      <c r="H4655">
        <v>51.393558200000001</v>
      </c>
      <c r="I4655">
        <v>-122.28683409999999</v>
      </c>
      <c r="J4655" s="1" t="str">
        <f t="shared" si="744"/>
        <v>NGR bulk stream sediment</v>
      </c>
      <c r="K4655" s="1" t="str">
        <f t="shared" si="745"/>
        <v>&lt;177 micron (NGR)</v>
      </c>
      <c r="L4655">
        <v>3</v>
      </c>
      <c r="M4655" t="s">
        <v>82</v>
      </c>
      <c r="N4655">
        <v>52</v>
      </c>
      <c r="O4655">
        <v>2</v>
      </c>
    </row>
    <row r="4656" spans="1:15" x14ac:dyDescent="0.3">
      <c r="A4656" t="s">
        <v>17722</v>
      </c>
      <c r="B4656" t="s">
        <v>17723</v>
      </c>
      <c r="C4656" s="1" t="str">
        <f t="shared" si="739"/>
        <v>21:0461</v>
      </c>
      <c r="D4656" s="1" t="str">
        <f t="shared" si="743"/>
        <v>21:0151</v>
      </c>
      <c r="E4656" t="s">
        <v>17724</v>
      </c>
      <c r="F4656" t="s">
        <v>17725</v>
      </c>
      <c r="H4656">
        <v>51.4630133</v>
      </c>
      <c r="I4656">
        <v>-122.2866831</v>
      </c>
      <c r="J4656" s="1" t="str">
        <f t="shared" si="744"/>
        <v>NGR bulk stream sediment</v>
      </c>
      <c r="K4656" s="1" t="str">
        <f t="shared" si="745"/>
        <v>&lt;177 micron (NGR)</v>
      </c>
      <c r="L4656">
        <v>3</v>
      </c>
      <c r="M4656" t="s">
        <v>87</v>
      </c>
      <c r="N4656">
        <v>53</v>
      </c>
      <c r="O4656">
        <v>1.5</v>
      </c>
    </row>
    <row r="4657" spans="1:15" x14ac:dyDescent="0.3">
      <c r="A4657" t="s">
        <v>17726</v>
      </c>
      <c r="B4657" t="s">
        <v>17727</v>
      </c>
      <c r="C4657" s="1" t="str">
        <f t="shared" si="739"/>
        <v>21:0461</v>
      </c>
      <c r="D4657" s="1" t="str">
        <f t="shared" si="743"/>
        <v>21:0151</v>
      </c>
      <c r="E4657" t="s">
        <v>17728</v>
      </c>
      <c r="F4657" t="s">
        <v>17729</v>
      </c>
      <c r="H4657">
        <v>51.533487899999997</v>
      </c>
      <c r="I4657">
        <v>-122.61290339999999</v>
      </c>
      <c r="J4657" s="1" t="str">
        <f t="shared" si="744"/>
        <v>NGR bulk stream sediment</v>
      </c>
      <c r="K4657" s="1" t="str">
        <f t="shared" si="745"/>
        <v>&lt;177 micron (NGR)</v>
      </c>
      <c r="L4657">
        <v>3</v>
      </c>
      <c r="M4657" t="s">
        <v>92</v>
      </c>
      <c r="N4657">
        <v>54</v>
      </c>
      <c r="O4657">
        <v>0.5</v>
      </c>
    </row>
    <row r="4658" spans="1:15" x14ac:dyDescent="0.3">
      <c r="A4658" t="s">
        <v>17730</v>
      </c>
      <c r="B4658" t="s">
        <v>17731</v>
      </c>
      <c r="C4658" s="1" t="str">
        <f t="shared" si="739"/>
        <v>21:0461</v>
      </c>
      <c r="D4658" s="1" t="str">
        <f t="shared" si="743"/>
        <v>21:0151</v>
      </c>
      <c r="E4658" t="s">
        <v>17732</v>
      </c>
      <c r="F4658" t="s">
        <v>17733</v>
      </c>
      <c r="H4658">
        <v>51.532457200000003</v>
      </c>
      <c r="I4658">
        <v>-122.60322360000001</v>
      </c>
      <c r="J4658" s="1" t="str">
        <f t="shared" si="744"/>
        <v>NGR bulk stream sediment</v>
      </c>
      <c r="K4658" s="1" t="str">
        <f t="shared" si="745"/>
        <v>&lt;177 micron (NGR)</v>
      </c>
      <c r="L4658">
        <v>3</v>
      </c>
      <c r="M4658" t="s">
        <v>97</v>
      </c>
      <c r="N4658">
        <v>55</v>
      </c>
      <c r="O4658">
        <v>1.5</v>
      </c>
    </row>
    <row r="4659" spans="1:15" x14ac:dyDescent="0.3">
      <c r="A4659" t="s">
        <v>17734</v>
      </c>
      <c r="B4659" t="s">
        <v>17735</v>
      </c>
      <c r="C4659" s="1" t="str">
        <f t="shared" si="739"/>
        <v>21:0461</v>
      </c>
      <c r="D4659" s="1" t="str">
        <f t="shared" si="743"/>
        <v>21:0151</v>
      </c>
      <c r="E4659" t="s">
        <v>17736</v>
      </c>
      <c r="F4659" t="s">
        <v>17737</v>
      </c>
      <c r="H4659">
        <v>51.361888899999997</v>
      </c>
      <c r="I4659">
        <v>-122.7006851</v>
      </c>
      <c r="J4659" s="1" t="str">
        <f t="shared" si="744"/>
        <v>NGR bulk stream sediment</v>
      </c>
      <c r="K4659" s="1" t="str">
        <f t="shared" si="745"/>
        <v>&lt;177 micron (NGR)</v>
      </c>
      <c r="L4659">
        <v>3</v>
      </c>
      <c r="M4659" t="s">
        <v>102</v>
      </c>
      <c r="N4659">
        <v>56</v>
      </c>
      <c r="O4659">
        <v>3</v>
      </c>
    </row>
    <row r="4660" spans="1:15" x14ac:dyDescent="0.3">
      <c r="A4660" t="s">
        <v>17738</v>
      </c>
      <c r="B4660" t="s">
        <v>17739</v>
      </c>
      <c r="C4660" s="1" t="str">
        <f t="shared" si="739"/>
        <v>21:0461</v>
      </c>
      <c r="D4660" s="1" t="str">
        <f t="shared" si="743"/>
        <v>21:0151</v>
      </c>
      <c r="E4660" t="s">
        <v>17677</v>
      </c>
      <c r="F4660" t="s">
        <v>17740</v>
      </c>
      <c r="H4660">
        <v>51.437805599999997</v>
      </c>
      <c r="I4660">
        <v>-122.69943979999999</v>
      </c>
      <c r="J4660" s="1" t="str">
        <f t="shared" si="744"/>
        <v>NGR bulk stream sediment</v>
      </c>
      <c r="K4660" s="1" t="str">
        <f t="shared" si="745"/>
        <v>&lt;177 micron (NGR)</v>
      </c>
      <c r="L4660">
        <v>3</v>
      </c>
      <c r="M4660" t="s">
        <v>72</v>
      </c>
      <c r="N4660">
        <v>57</v>
      </c>
      <c r="O4660">
        <v>2</v>
      </c>
    </row>
    <row r="4661" spans="1:15" hidden="1" x14ac:dyDescent="0.3">
      <c r="A4661" t="s">
        <v>17741</v>
      </c>
      <c r="B4661" t="s">
        <v>17742</v>
      </c>
      <c r="C4661" s="1" t="str">
        <f t="shared" si="739"/>
        <v>21:0461</v>
      </c>
      <c r="D4661" s="1" t="str">
        <f>HYPERLINK("https://geochem.nrcan.gc.ca/cdogs/content/svy/svy_e.htm", "")</f>
        <v/>
      </c>
      <c r="G4661" s="1" t="str">
        <f>HYPERLINK("https://geochem.nrcan.gc.ca/cdogs/content/cr_/cr_00105_e.htm", "105")</f>
        <v>105</v>
      </c>
      <c r="J4661" t="s">
        <v>31</v>
      </c>
      <c r="K4661" t="s">
        <v>32</v>
      </c>
      <c r="L4661">
        <v>3</v>
      </c>
      <c r="M4661" t="s">
        <v>33</v>
      </c>
      <c r="N4661">
        <v>58</v>
      </c>
      <c r="O4661">
        <v>2</v>
      </c>
    </row>
    <row r="4662" spans="1:15" x14ac:dyDescent="0.3">
      <c r="A4662" t="s">
        <v>17743</v>
      </c>
      <c r="B4662" t="s">
        <v>17744</v>
      </c>
      <c r="C4662" s="1" t="str">
        <f t="shared" si="739"/>
        <v>21:0461</v>
      </c>
      <c r="D4662" s="1" t="str">
        <f t="shared" ref="D4662:D4676" si="746">HYPERLINK("https://geochem.nrcan.gc.ca/cdogs/content/svy/svy210151_e.htm", "21:0151")</f>
        <v>21:0151</v>
      </c>
      <c r="E4662" t="s">
        <v>17745</v>
      </c>
      <c r="F4662" t="s">
        <v>17746</v>
      </c>
      <c r="H4662">
        <v>51.439881300000003</v>
      </c>
      <c r="I4662">
        <v>-122.69210150000001</v>
      </c>
      <c r="J4662" s="1" t="str">
        <f t="shared" ref="J4662:J4676" si="747">HYPERLINK("https://geochem.nrcan.gc.ca/cdogs/content/kwd/kwd020030_e.htm", "NGR bulk stream sediment")</f>
        <v>NGR bulk stream sediment</v>
      </c>
      <c r="K4662" s="1" t="str">
        <f t="shared" ref="K4662:K4676" si="748">HYPERLINK("https://geochem.nrcan.gc.ca/cdogs/content/kwd/kwd080006_e.htm", "&lt;177 micron (NGR)")</f>
        <v>&lt;177 micron (NGR)</v>
      </c>
      <c r="L4662">
        <v>3</v>
      </c>
      <c r="M4662" t="s">
        <v>107</v>
      </c>
      <c r="N4662">
        <v>59</v>
      </c>
      <c r="O4662">
        <v>2.5</v>
      </c>
    </row>
    <row r="4663" spans="1:15" x14ac:dyDescent="0.3">
      <c r="A4663" t="s">
        <v>17747</v>
      </c>
      <c r="B4663" t="s">
        <v>17748</v>
      </c>
      <c r="C4663" s="1" t="str">
        <f t="shared" si="739"/>
        <v>21:0461</v>
      </c>
      <c r="D4663" s="1" t="str">
        <f t="shared" si="746"/>
        <v>21:0151</v>
      </c>
      <c r="E4663" t="s">
        <v>17749</v>
      </c>
      <c r="F4663" t="s">
        <v>17750</v>
      </c>
      <c r="H4663">
        <v>51.502159399999996</v>
      </c>
      <c r="I4663">
        <v>-122.64979219999999</v>
      </c>
      <c r="J4663" s="1" t="str">
        <f t="shared" si="747"/>
        <v>NGR bulk stream sediment</v>
      </c>
      <c r="K4663" s="1" t="str">
        <f t="shared" si="748"/>
        <v>&lt;177 micron (NGR)</v>
      </c>
      <c r="L4663">
        <v>3</v>
      </c>
      <c r="M4663" t="s">
        <v>112</v>
      </c>
      <c r="N4663">
        <v>60</v>
      </c>
      <c r="O4663">
        <v>1.5</v>
      </c>
    </row>
    <row r="4664" spans="1:15" x14ac:dyDescent="0.3">
      <c r="A4664" t="s">
        <v>17751</v>
      </c>
      <c r="B4664" t="s">
        <v>17752</v>
      </c>
      <c r="C4664" s="1" t="str">
        <f t="shared" si="739"/>
        <v>21:0461</v>
      </c>
      <c r="D4664" s="1" t="str">
        <f t="shared" si="746"/>
        <v>21:0151</v>
      </c>
      <c r="E4664" t="s">
        <v>17753</v>
      </c>
      <c r="F4664" t="s">
        <v>17754</v>
      </c>
      <c r="H4664">
        <v>51.625620300000001</v>
      </c>
      <c r="I4664">
        <v>-123.0837157</v>
      </c>
      <c r="J4664" s="1" t="str">
        <f t="shared" si="747"/>
        <v>NGR bulk stream sediment</v>
      </c>
      <c r="K4664" s="1" t="str">
        <f t="shared" si="748"/>
        <v>&lt;177 micron (NGR)</v>
      </c>
      <c r="L4664">
        <v>4</v>
      </c>
      <c r="M4664" t="s">
        <v>19</v>
      </c>
      <c r="N4664">
        <v>61</v>
      </c>
      <c r="O4664">
        <v>3.5</v>
      </c>
    </row>
    <row r="4665" spans="1:15" x14ac:dyDescent="0.3">
      <c r="A4665" t="s">
        <v>17755</v>
      </c>
      <c r="B4665" t="s">
        <v>17756</v>
      </c>
      <c r="C4665" s="1" t="str">
        <f t="shared" si="739"/>
        <v>21:0461</v>
      </c>
      <c r="D4665" s="1" t="str">
        <f t="shared" si="746"/>
        <v>21:0151</v>
      </c>
      <c r="E4665" t="s">
        <v>17757</v>
      </c>
      <c r="F4665" t="s">
        <v>17758</v>
      </c>
      <c r="H4665">
        <v>51.502562300000001</v>
      </c>
      <c r="I4665">
        <v>-122.6402805</v>
      </c>
      <c r="J4665" s="1" t="str">
        <f t="shared" si="747"/>
        <v>NGR bulk stream sediment</v>
      </c>
      <c r="K4665" s="1" t="str">
        <f t="shared" si="748"/>
        <v>&lt;177 micron (NGR)</v>
      </c>
      <c r="L4665">
        <v>4</v>
      </c>
      <c r="M4665" t="s">
        <v>38</v>
      </c>
      <c r="N4665">
        <v>62</v>
      </c>
      <c r="O4665">
        <v>2.5</v>
      </c>
    </row>
    <row r="4666" spans="1:15" x14ac:dyDescent="0.3">
      <c r="A4666" t="s">
        <v>17759</v>
      </c>
      <c r="B4666" t="s">
        <v>17760</v>
      </c>
      <c r="C4666" s="1" t="str">
        <f t="shared" si="739"/>
        <v>21:0461</v>
      </c>
      <c r="D4666" s="1" t="str">
        <f t="shared" si="746"/>
        <v>21:0151</v>
      </c>
      <c r="E4666" t="s">
        <v>17761</v>
      </c>
      <c r="F4666" t="s">
        <v>17762</v>
      </c>
      <c r="H4666">
        <v>51.997316099999999</v>
      </c>
      <c r="I4666">
        <v>-123.1565514</v>
      </c>
      <c r="J4666" s="1" t="str">
        <f t="shared" si="747"/>
        <v>NGR bulk stream sediment</v>
      </c>
      <c r="K4666" s="1" t="str">
        <f t="shared" si="748"/>
        <v>&lt;177 micron (NGR)</v>
      </c>
      <c r="L4666">
        <v>4</v>
      </c>
      <c r="M4666" t="s">
        <v>24</v>
      </c>
      <c r="N4666">
        <v>63</v>
      </c>
      <c r="O4666">
        <v>1</v>
      </c>
    </row>
    <row r="4667" spans="1:15" x14ac:dyDescent="0.3">
      <c r="A4667" t="s">
        <v>17763</v>
      </c>
      <c r="B4667" t="s">
        <v>17764</v>
      </c>
      <c r="C4667" s="1" t="str">
        <f t="shared" si="739"/>
        <v>21:0461</v>
      </c>
      <c r="D4667" s="1" t="str">
        <f t="shared" si="746"/>
        <v>21:0151</v>
      </c>
      <c r="E4667" t="s">
        <v>17761</v>
      </c>
      <c r="F4667" t="s">
        <v>17765</v>
      </c>
      <c r="H4667">
        <v>51.997316099999999</v>
      </c>
      <c r="I4667">
        <v>-123.1565514</v>
      </c>
      <c r="J4667" s="1" t="str">
        <f t="shared" si="747"/>
        <v>NGR bulk stream sediment</v>
      </c>
      <c r="K4667" s="1" t="str">
        <f t="shared" si="748"/>
        <v>&lt;177 micron (NGR)</v>
      </c>
      <c r="L4667">
        <v>4</v>
      </c>
      <c r="M4667" t="s">
        <v>28</v>
      </c>
      <c r="N4667">
        <v>64</v>
      </c>
      <c r="O4667">
        <v>1.5</v>
      </c>
    </row>
    <row r="4668" spans="1:15" x14ac:dyDescent="0.3">
      <c r="A4668" t="s">
        <v>17766</v>
      </c>
      <c r="B4668" t="s">
        <v>17767</v>
      </c>
      <c r="C4668" s="1" t="str">
        <f t="shared" ref="C4668:C4731" si="749">HYPERLINK("https://geochem.nrcan.gc.ca/cdogs/content/bdl/bdl210461_e.htm", "21:0461")</f>
        <v>21:0461</v>
      </c>
      <c r="D4668" s="1" t="str">
        <f t="shared" si="746"/>
        <v>21:0151</v>
      </c>
      <c r="E4668" t="s">
        <v>17768</v>
      </c>
      <c r="F4668" t="s">
        <v>17769</v>
      </c>
      <c r="H4668">
        <v>51.901457299999997</v>
      </c>
      <c r="I4668">
        <v>-123.0822965</v>
      </c>
      <c r="J4668" s="1" t="str">
        <f t="shared" si="747"/>
        <v>NGR bulk stream sediment</v>
      </c>
      <c r="K4668" s="1" t="str">
        <f t="shared" si="748"/>
        <v>&lt;177 micron (NGR)</v>
      </c>
      <c r="L4668">
        <v>4</v>
      </c>
      <c r="M4668" t="s">
        <v>43</v>
      </c>
      <c r="N4668">
        <v>65</v>
      </c>
      <c r="O4668">
        <v>1.5</v>
      </c>
    </row>
    <row r="4669" spans="1:15" x14ac:dyDescent="0.3">
      <c r="A4669" t="s">
        <v>17770</v>
      </c>
      <c r="B4669" t="s">
        <v>17771</v>
      </c>
      <c r="C4669" s="1" t="str">
        <f t="shared" si="749"/>
        <v>21:0461</v>
      </c>
      <c r="D4669" s="1" t="str">
        <f t="shared" si="746"/>
        <v>21:0151</v>
      </c>
      <c r="E4669" t="s">
        <v>17772</v>
      </c>
      <c r="F4669" t="s">
        <v>17773</v>
      </c>
      <c r="H4669">
        <v>51.988338499999998</v>
      </c>
      <c r="I4669">
        <v>-123.14613679999999</v>
      </c>
      <c r="J4669" s="1" t="str">
        <f t="shared" si="747"/>
        <v>NGR bulk stream sediment</v>
      </c>
      <c r="K4669" s="1" t="str">
        <f t="shared" si="748"/>
        <v>&lt;177 micron (NGR)</v>
      </c>
      <c r="L4669">
        <v>4</v>
      </c>
      <c r="M4669" t="s">
        <v>48</v>
      </c>
      <c r="N4669">
        <v>66</v>
      </c>
      <c r="O4669">
        <v>5</v>
      </c>
    </row>
    <row r="4670" spans="1:15" x14ac:dyDescent="0.3">
      <c r="A4670" t="s">
        <v>17774</v>
      </c>
      <c r="B4670" t="s">
        <v>17775</v>
      </c>
      <c r="C4670" s="1" t="str">
        <f t="shared" si="749"/>
        <v>21:0461</v>
      </c>
      <c r="D4670" s="1" t="str">
        <f t="shared" si="746"/>
        <v>21:0151</v>
      </c>
      <c r="E4670" t="s">
        <v>17776</v>
      </c>
      <c r="F4670" t="s">
        <v>17777</v>
      </c>
      <c r="H4670">
        <v>51.966953400000001</v>
      </c>
      <c r="I4670">
        <v>-123.1818033</v>
      </c>
      <c r="J4670" s="1" t="str">
        <f t="shared" si="747"/>
        <v>NGR bulk stream sediment</v>
      </c>
      <c r="K4670" s="1" t="str">
        <f t="shared" si="748"/>
        <v>&lt;177 micron (NGR)</v>
      </c>
      <c r="L4670">
        <v>4</v>
      </c>
      <c r="M4670" t="s">
        <v>53</v>
      </c>
      <c r="N4670">
        <v>67</v>
      </c>
      <c r="O4670">
        <v>2.5</v>
      </c>
    </row>
    <row r="4671" spans="1:15" x14ac:dyDescent="0.3">
      <c r="A4671" t="s">
        <v>17778</v>
      </c>
      <c r="B4671" t="s">
        <v>17779</v>
      </c>
      <c r="C4671" s="1" t="str">
        <f t="shared" si="749"/>
        <v>21:0461</v>
      </c>
      <c r="D4671" s="1" t="str">
        <f t="shared" si="746"/>
        <v>21:0151</v>
      </c>
      <c r="E4671" t="s">
        <v>17780</v>
      </c>
      <c r="F4671" t="s">
        <v>17781</v>
      </c>
      <c r="H4671">
        <v>51.962443100000002</v>
      </c>
      <c r="I4671">
        <v>-123.19112920000001</v>
      </c>
      <c r="J4671" s="1" t="str">
        <f t="shared" si="747"/>
        <v>NGR bulk stream sediment</v>
      </c>
      <c r="K4671" s="1" t="str">
        <f t="shared" si="748"/>
        <v>&lt;177 micron (NGR)</v>
      </c>
      <c r="L4671">
        <v>4</v>
      </c>
      <c r="M4671" t="s">
        <v>58</v>
      </c>
      <c r="N4671">
        <v>68</v>
      </c>
      <c r="O4671">
        <v>2.5</v>
      </c>
    </row>
    <row r="4672" spans="1:15" x14ac:dyDescent="0.3">
      <c r="A4672" t="s">
        <v>17782</v>
      </c>
      <c r="B4672" t="s">
        <v>17783</v>
      </c>
      <c r="C4672" s="1" t="str">
        <f t="shared" si="749"/>
        <v>21:0461</v>
      </c>
      <c r="D4672" s="1" t="str">
        <f t="shared" si="746"/>
        <v>21:0151</v>
      </c>
      <c r="E4672" t="s">
        <v>17784</v>
      </c>
      <c r="F4672" t="s">
        <v>17785</v>
      </c>
      <c r="H4672">
        <v>51.910696899999998</v>
      </c>
      <c r="I4672">
        <v>-123.1816796</v>
      </c>
      <c r="J4672" s="1" t="str">
        <f t="shared" si="747"/>
        <v>NGR bulk stream sediment</v>
      </c>
      <c r="K4672" s="1" t="str">
        <f t="shared" si="748"/>
        <v>&lt;177 micron (NGR)</v>
      </c>
      <c r="L4672">
        <v>4</v>
      </c>
      <c r="M4672" t="s">
        <v>63</v>
      </c>
      <c r="N4672">
        <v>69</v>
      </c>
      <c r="O4672">
        <v>1</v>
      </c>
    </row>
    <row r="4673" spans="1:15" x14ac:dyDescent="0.3">
      <c r="A4673" t="s">
        <v>17786</v>
      </c>
      <c r="B4673" t="s">
        <v>17787</v>
      </c>
      <c r="C4673" s="1" t="str">
        <f t="shared" si="749"/>
        <v>21:0461</v>
      </c>
      <c r="D4673" s="1" t="str">
        <f t="shared" si="746"/>
        <v>21:0151</v>
      </c>
      <c r="E4673" t="s">
        <v>17788</v>
      </c>
      <c r="F4673" t="s">
        <v>17789</v>
      </c>
      <c r="H4673">
        <v>51.892844500000002</v>
      </c>
      <c r="I4673">
        <v>-123.2214263</v>
      </c>
      <c r="J4673" s="1" t="str">
        <f t="shared" si="747"/>
        <v>NGR bulk stream sediment</v>
      </c>
      <c r="K4673" s="1" t="str">
        <f t="shared" si="748"/>
        <v>&lt;177 micron (NGR)</v>
      </c>
      <c r="L4673">
        <v>4</v>
      </c>
      <c r="M4673" t="s">
        <v>68</v>
      </c>
      <c r="N4673">
        <v>70</v>
      </c>
      <c r="O4673">
        <v>0.5</v>
      </c>
    </row>
    <row r="4674" spans="1:15" x14ac:dyDescent="0.3">
      <c r="A4674" t="s">
        <v>17790</v>
      </c>
      <c r="B4674" t="s">
        <v>17791</v>
      </c>
      <c r="C4674" s="1" t="str">
        <f t="shared" si="749"/>
        <v>21:0461</v>
      </c>
      <c r="D4674" s="1" t="str">
        <f t="shared" si="746"/>
        <v>21:0151</v>
      </c>
      <c r="E4674" t="s">
        <v>17792</v>
      </c>
      <c r="F4674" t="s">
        <v>17793</v>
      </c>
      <c r="H4674">
        <v>51.858788400000002</v>
      </c>
      <c r="I4674">
        <v>-123.3336967</v>
      </c>
      <c r="J4674" s="1" t="str">
        <f t="shared" si="747"/>
        <v>NGR bulk stream sediment</v>
      </c>
      <c r="K4674" s="1" t="str">
        <f t="shared" si="748"/>
        <v>&lt;177 micron (NGR)</v>
      </c>
      <c r="L4674">
        <v>4</v>
      </c>
      <c r="M4674" t="s">
        <v>77</v>
      </c>
      <c r="N4674">
        <v>71</v>
      </c>
      <c r="O4674">
        <v>1</v>
      </c>
    </row>
    <row r="4675" spans="1:15" x14ac:dyDescent="0.3">
      <c r="A4675" t="s">
        <v>17794</v>
      </c>
      <c r="B4675" t="s">
        <v>17795</v>
      </c>
      <c r="C4675" s="1" t="str">
        <f t="shared" si="749"/>
        <v>21:0461</v>
      </c>
      <c r="D4675" s="1" t="str">
        <f t="shared" si="746"/>
        <v>21:0151</v>
      </c>
      <c r="E4675" t="s">
        <v>17796</v>
      </c>
      <c r="F4675" t="s">
        <v>17797</v>
      </c>
      <c r="H4675">
        <v>51.852973599999999</v>
      </c>
      <c r="I4675">
        <v>-123.1986694</v>
      </c>
      <c r="J4675" s="1" t="str">
        <f t="shared" si="747"/>
        <v>NGR bulk stream sediment</v>
      </c>
      <c r="K4675" s="1" t="str">
        <f t="shared" si="748"/>
        <v>&lt;177 micron (NGR)</v>
      </c>
      <c r="L4675">
        <v>4</v>
      </c>
      <c r="M4675" t="s">
        <v>82</v>
      </c>
      <c r="N4675">
        <v>72</v>
      </c>
      <c r="O4675">
        <v>1.5</v>
      </c>
    </row>
    <row r="4676" spans="1:15" x14ac:dyDescent="0.3">
      <c r="A4676" t="s">
        <v>17798</v>
      </c>
      <c r="B4676" t="s">
        <v>17799</v>
      </c>
      <c r="C4676" s="1" t="str">
        <f t="shared" si="749"/>
        <v>21:0461</v>
      </c>
      <c r="D4676" s="1" t="str">
        <f t="shared" si="746"/>
        <v>21:0151</v>
      </c>
      <c r="E4676" t="s">
        <v>17800</v>
      </c>
      <c r="F4676" t="s">
        <v>17801</v>
      </c>
      <c r="H4676">
        <v>51.812283600000001</v>
      </c>
      <c r="I4676">
        <v>-123.1396841</v>
      </c>
      <c r="J4676" s="1" t="str">
        <f t="shared" si="747"/>
        <v>NGR bulk stream sediment</v>
      </c>
      <c r="K4676" s="1" t="str">
        <f t="shared" si="748"/>
        <v>&lt;177 micron (NGR)</v>
      </c>
      <c r="L4676">
        <v>4</v>
      </c>
      <c r="M4676" t="s">
        <v>87</v>
      </c>
      <c r="N4676">
        <v>73</v>
      </c>
      <c r="O4676">
        <v>2</v>
      </c>
    </row>
    <row r="4677" spans="1:15" hidden="1" x14ac:dyDescent="0.3">
      <c r="A4677" t="s">
        <v>17802</v>
      </c>
      <c r="B4677" t="s">
        <v>17803</v>
      </c>
      <c r="C4677" s="1" t="str">
        <f t="shared" si="749"/>
        <v>21:0461</v>
      </c>
      <c r="D4677" s="1" t="str">
        <f>HYPERLINK("https://geochem.nrcan.gc.ca/cdogs/content/svy/svy_e.htm", "")</f>
        <v/>
      </c>
      <c r="G4677" s="1" t="str">
        <f>HYPERLINK("https://geochem.nrcan.gc.ca/cdogs/content/cr_/cr_00103_e.htm", "103")</f>
        <v>103</v>
      </c>
      <c r="J4677" t="s">
        <v>31</v>
      </c>
      <c r="K4677" t="s">
        <v>32</v>
      </c>
      <c r="L4677">
        <v>4</v>
      </c>
      <c r="M4677" t="s">
        <v>33</v>
      </c>
      <c r="N4677">
        <v>74</v>
      </c>
      <c r="O4677">
        <v>2.5</v>
      </c>
    </row>
    <row r="4678" spans="1:15" x14ac:dyDescent="0.3">
      <c r="A4678" t="s">
        <v>17804</v>
      </c>
      <c r="B4678" t="s">
        <v>17805</v>
      </c>
      <c r="C4678" s="1" t="str">
        <f t="shared" si="749"/>
        <v>21:0461</v>
      </c>
      <c r="D4678" s="1" t="str">
        <f t="shared" ref="D4678:D4696" si="750">HYPERLINK("https://geochem.nrcan.gc.ca/cdogs/content/svy/svy210151_e.htm", "21:0151")</f>
        <v>21:0151</v>
      </c>
      <c r="E4678" t="s">
        <v>17806</v>
      </c>
      <c r="F4678" t="s">
        <v>17807</v>
      </c>
      <c r="H4678">
        <v>51.637335100000001</v>
      </c>
      <c r="I4678">
        <v>-123.08549960000001</v>
      </c>
      <c r="J4678" s="1" t="str">
        <f t="shared" ref="J4678:J4696" si="751">HYPERLINK("https://geochem.nrcan.gc.ca/cdogs/content/kwd/kwd020030_e.htm", "NGR bulk stream sediment")</f>
        <v>NGR bulk stream sediment</v>
      </c>
      <c r="K4678" s="1" t="str">
        <f t="shared" ref="K4678:K4696" si="752">HYPERLINK("https://geochem.nrcan.gc.ca/cdogs/content/kwd/kwd080006_e.htm", "&lt;177 micron (NGR)")</f>
        <v>&lt;177 micron (NGR)</v>
      </c>
      <c r="L4678">
        <v>4</v>
      </c>
      <c r="M4678" t="s">
        <v>92</v>
      </c>
      <c r="N4678">
        <v>75</v>
      </c>
      <c r="O4678">
        <v>1.5</v>
      </c>
    </row>
    <row r="4679" spans="1:15" x14ac:dyDescent="0.3">
      <c r="A4679" t="s">
        <v>17808</v>
      </c>
      <c r="B4679" t="s">
        <v>17809</v>
      </c>
      <c r="C4679" s="1" t="str">
        <f t="shared" si="749"/>
        <v>21:0461</v>
      </c>
      <c r="D4679" s="1" t="str">
        <f t="shared" si="750"/>
        <v>21:0151</v>
      </c>
      <c r="E4679" t="s">
        <v>17753</v>
      </c>
      <c r="F4679" t="s">
        <v>17810</v>
      </c>
      <c r="H4679">
        <v>51.625620300000001</v>
      </c>
      <c r="I4679">
        <v>-123.0837157</v>
      </c>
      <c r="J4679" s="1" t="str">
        <f t="shared" si="751"/>
        <v>NGR bulk stream sediment</v>
      </c>
      <c r="K4679" s="1" t="str">
        <f t="shared" si="752"/>
        <v>&lt;177 micron (NGR)</v>
      </c>
      <c r="L4679">
        <v>4</v>
      </c>
      <c r="M4679" t="s">
        <v>72</v>
      </c>
      <c r="N4679">
        <v>76</v>
      </c>
      <c r="O4679">
        <v>2.5</v>
      </c>
    </row>
    <row r="4680" spans="1:15" x14ac:dyDescent="0.3">
      <c r="A4680" t="s">
        <v>17811</v>
      </c>
      <c r="B4680" t="s">
        <v>17812</v>
      </c>
      <c r="C4680" s="1" t="str">
        <f t="shared" si="749"/>
        <v>21:0461</v>
      </c>
      <c r="D4680" s="1" t="str">
        <f t="shared" si="750"/>
        <v>21:0151</v>
      </c>
      <c r="E4680" t="s">
        <v>17813</v>
      </c>
      <c r="F4680" t="s">
        <v>17814</v>
      </c>
      <c r="H4680">
        <v>51.614426899999998</v>
      </c>
      <c r="I4680">
        <v>-123.0820058</v>
      </c>
      <c r="J4680" s="1" t="str">
        <f t="shared" si="751"/>
        <v>NGR bulk stream sediment</v>
      </c>
      <c r="K4680" s="1" t="str">
        <f t="shared" si="752"/>
        <v>&lt;177 micron (NGR)</v>
      </c>
      <c r="L4680">
        <v>4</v>
      </c>
      <c r="M4680" t="s">
        <v>97</v>
      </c>
      <c r="N4680">
        <v>77</v>
      </c>
      <c r="O4680">
        <v>2</v>
      </c>
    </row>
    <row r="4681" spans="1:15" x14ac:dyDescent="0.3">
      <c r="A4681" t="s">
        <v>17815</v>
      </c>
      <c r="B4681" t="s">
        <v>17816</v>
      </c>
      <c r="C4681" s="1" t="str">
        <f t="shared" si="749"/>
        <v>21:0461</v>
      </c>
      <c r="D4681" s="1" t="str">
        <f t="shared" si="750"/>
        <v>21:0151</v>
      </c>
      <c r="E4681" t="s">
        <v>17817</v>
      </c>
      <c r="F4681" t="s">
        <v>17818</v>
      </c>
      <c r="H4681">
        <v>51.5821167</v>
      </c>
      <c r="I4681">
        <v>-123.0562881</v>
      </c>
      <c r="J4681" s="1" t="str">
        <f t="shared" si="751"/>
        <v>NGR bulk stream sediment</v>
      </c>
      <c r="K4681" s="1" t="str">
        <f t="shared" si="752"/>
        <v>&lt;177 micron (NGR)</v>
      </c>
      <c r="L4681">
        <v>4</v>
      </c>
      <c r="M4681" t="s">
        <v>102</v>
      </c>
      <c r="N4681">
        <v>78</v>
      </c>
      <c r="O4681">
        <v>2</v>
      </c>
    </row>
    <row r="4682" spans="1:15" x14ac:dyDescent="0.3">
      <c r="A4682" t="s">
        <v>17819</v>
      </c>
      <c r="B4682" t="s">
        <v>17820</v>
      </c>
      <c r="C4682" s="1" t="str">
        <f t="shared" si="749"/>
        <v>21:0461</v>
      </c>
      <c r="D4682" s="1" t="str">
        <f t="shared" si="750"/>
        <v>21:0151</v>
      </c>
      <c r="E4682" t="s">
        <v>17821</v>
      </c>
      <c r="F4682" t="s">
        <v>17822</v>
      </c>
      <c r="H4682">
        <v>51.519214400000003</v>
      </c>
      <c r="I4682">
        <v>-123.12271130000001</v>
      </c>
      <c r="J4682" s="1" t="str">
        <f t="shared" si="751"/>
        <v>NGR bulk stream sediment</v>
      </c>
      <c r="K4682" s="1" t="str">
        <f t="shared" si="752"/>
        <v>&lt;177 micron (NGR)</v>
      </c>
      <c r="L4682">
        <v>4</v>
      </c>
      <c r="M4682" t="s">
        <v>107</v>
      </c>
      <c r="N4682">
        <v>79</v>
      </c>
      <c r="O4682">
        <v>1</v>
      </c>
    </row>
    <row r="4683" spans="1:15" x14ac:dyDescent="0.3">
      <c r="A4683" t="s">
        <v>17823</v>
      </c>
      <c r="B4683" t="s">
        <v>17824</v>
      </c>
      <c r="C4683" s="1" t="str">
        <f t="shared" si="749"/>
        <v>21:0461</v>
      </c>
      <c r="D4683" s="1" t="str">
        <f t="shared" si="750"/>
        <v>21:0151</v>
      </c>
      <c r="E4683" t="s">
        <v>17825</v>
      </c>
      <c r="F4683" t="s">
        <v>17826</v>
      </c>
      <c r="H4683">
        <v>51.514304299999999</v>
      </c>
      <c r="I4683">
        <v>-122.99227930000001</v>
      </c>
      <c r="J4683" s="1" t="str">
        <f t="shared" si="751"/>
        <v>NGR bulk stream sediment</v>
      </c>
      <c r="K4683" s="1" t="str">
        <f t="shared" si="752"/>
        <v>&lt;177 micron (NGR)</v>
      </c>
      <c r="L4683">
        <v>4</v>
      </c>
      <c r="M4683" t="s">
        <v>112</v>
      </c>
      <c r="N4683">
        <v>80</v>
      </c>
      <c r="O4683">
        <v>2</v>
      </c>
    </row>
    <row r="4684" spans="1:15" x14ac:dyDescent="0.3">
      <c r="A4684" t="s">
        <v>17827</v>
      </c>
      <c r="B4684" t="s">
        <v>17828</v>
      </c>
      <c r="C4684" s="1" t="str">
        <f t="shared" si="749"/>
        <v>21:0461</v>
      </c>
      <c r="D4684" s="1" t="str">
        <f t="shared" si="750"/>
        <v>21:0151</v>
      </c>
      <c r="E4684" t="s">
        <v>17829</v>
      </c>
      <c r="F4684" t="s">
        <v>17830</v>
      </c>
      <c r="H4684">
        <v>51.583630700000001</v>
      </c>
      <c r="I4684">
        <v>-123.012428</v>
      </c>
      <c r="J4684" s="1" t="str">
        <f t="shared" si="751"/>
        <v>NGR bulk stream sediment</v>
      </c>
      <c r="K4684" s="1" t="str">
        <f t="shared" si="752"/>
        <v>&lt;177 micron (NGR)</v>
      </c>
      <c r="L4684">
        <v>5</v>
      </c>
      <c r="M4684" t="s">
        <v>19</v>
      </c>
      <c r="N4684">
        <v>81</v>
      </c>
      <c r="O4684">
        <v>2</v>
      </c>
    </row>
    <row r="4685" spans="1:15" x14ac:dyDescent="0.3">
      <c r="A4685" t="s">
        <v>17831</v>
      </c>
      <c r="B4685" t="s">
        <v>17832</v>
      </c>
      <c r="C4685" s="1" t="str">
        <f t="shared" si="749"/>
        <v>21:0461</v>
      </c>
      <c r="D4685" s="1" t="str">
        <f t="shared" si="750"/>
        <v>21:0151</v>
      </c>
      <c r="E4685" t="s">
        <v>17833</v>
      </c>
      <c r="F4685" t="s">
        <v>17834</v>
      </c>
      <c r="H4685">
        <v>51.533375399999997</v>
      </c>
      <c r="I4685">
        <v>-123.0160491</v>
      </c>
      <c r="J4685" s="1" t="str">
        <f t="shared" si="751"/>
        <v>NGR bulk stream sediment</v>
      </c>
      <c r="K4685" s="1" t="str">
        <f t="shared" si="752"/>
        <v>&lt;177 micron (NGR)</v>
      </c>
      <c r="L4685">
        <v>5</v>
      </c>
      <c r="M4685" t="s">
        <v>24</v>
      </c>
      <c r="N4685">
        <v>82</v>
      </c>
      <c r="O4685">
        <v>3</v>
      </c>
    </row>
    <row r="4686" spans="1:15" x14ac:dyDescent="0.3">
      <c r="A4686" t="s">
        <v>17835</v>
      </c>
      <c r="B4686" t="s">
        <v>17836</v>
      </c>
      <c r="C4686" s="1" t="str">
        <f t="shared" si="749"/>
        <v>21:0461</v>
      </c>
      <c r="D4686" s="1" t="str">
        <f t="shared" si="750"/>
        <v>21:0151</v>
      </c>
      <c r="E4686" t="s">
        <v>17833</v>
      </c>
      <c r="F4686" t="s">
        <v>17837</v>
      </c>
      <c r="H4686">
        <v>51.533375399999997</v>
      </c>
      <c r="I4686">
        <v>-123.0160491</v>
      </c>
      <c r="J4686" s="1" t="str">
        <f t="shared" si="751"/>
        <v>NGR bulk stream sediment</v>
      </c>
      <c r="K4686" s="1" t="str">
        <f t="shared" si="752"/>
        <v>&lt;177 micron (NGR)</v>
      </c>
      <c r="L4686">
        <v>5</v>
      </c>
      <c r="M4686" t="s">
        <v>28</v>
      </c>
      <c r="N4686">
        <v>83</v>
      </c>
      <c r="O4686">
        <v>1.5</v>
      </c>
    </row>
    <row r="4687" spans="1:15" x14ac:dyDescent="0.3">
      <c r="A4687" t="s">
        <v>17838</v>
      </c>
      <c r="B4687" t="s">
        <v>17839</v>
      </c>
      <c r="C4687" s="1" t="str">
        <f t="shared" si="749"/>
        <v>21:0461</v>
      </c>
      <c r="D4687" s="1" t="str">
        <f t="shared" si="750"/>
        <v>21:0151</v>
      </c>
      <c r="E4687" t="s">
        <v>17840</v>
      </c>
      <c r="F4687" t="s">
        <v>17841</v>
      </c>
      <c r="H4687">
        <v>51.571793100000001</v>
      </c>
      <c r="I4687">
        <v>-123.0354543</v>
      </c>
      <c r="J4687" s="1" t="str">
        <f t="shared" si="751"/>
        <v>NGR bulk stream sediment</v>
      </c>
      <c r="K4687" s="1" t="str">
        <f t="shared" si="752"/>
        <v>&lt;177 micron (NGR)</v>
      </c>
      <c r="L4687">
        <v>5</v>
      </c>
      <c r="M4687" t="s">
        <v>38</v>
      </c>
      <c r="N4687">
        <v>84</v>
      </c>
      <c r="O4687">
        <v>1.5</v>
      </c>
    </row>
    <row r="4688" spans="1:15" x14ac:dyDescent="0.3">
      <c r="A4688" t="s">
        <v>17842</v>
      </c>
      <c r="B4688" t="s">
        <v>17843</v>
      </c>
      <c r="C4688" s="1" t="str">
        <f t="shared" si="749"/>
        <v>21:0461</v>
      </c>
      <c r="D4688" s="1" t="str">
        <f t="shared" si="750"/>
        <v>21:0151</v>
      </c>
      <c r="E4688" t="s">
        <v>17829</v>
      </c>
      <c r="F4688" t="s">
        <v>17844</v>
      </c>
      <c r="H4688">
        <v>51.583630700000001</v>
      </c>
      <c r="I4688">
        <v>-123.012428</v>
      </c>
      <c r="J4688" s="1" t="str">
        <f t="shared" si="751"/>
        <v>NGR bulk stream sediment</v>
      </c>
      <c r="K4688" s="1" t="str">
        <f t="shared" si="752"/>
        <v>&lt;177 micron (NGR)</v>
      </c>
      <c r="L4688">
        <v>5</v>
      </c>
      <c r="M4688" t="s">
        <v>72</v>
      </c>
      <c r="N4688">
        <v>85</v>
      </c>
      <c r="O4688">
        <v>2</v>
      </c>
    </row>
    <row r="4689" spans="1:15" x14ac:dyDescent="0.3">
      <c r="A4689" t="s">
        <v>17845</v>
      </c>
      <c r="B4689" t="s">
        <v>17846</v>
      </c>
      <c r="C4689" s="1" t="str">
        <f t="shared" si="749"/>
        <v>21:0461</v>
      </c>
      <c r="D4689" s="1" t="str">
        <f t="shared" si="750"/>
        <v>21:0151</v>
      </c>
      <c r="E4689" t="s">
        <v>17847</v>
      </c>
      <c r="F4689" t="s">
        <v>17848</v>
      </c>
      <c r="H4689">
        <v>51.6504653</v>
      </c>
      <c r="I4689">
        <v>-123.0179785</v>
      </c>
      <c r="J4689" s="1" t="str">
        <f t="shared" si="751"/>
        <v>NGR bulk stream sediment</v>
      </c>
      <c r="K4689" s="1" t="str">
        <f t="shared" si="752"/>
        <v>&lt;177 micron (NGR)</v>
      </c>
      <c r="L4689">
        <v>5</v>
      </c>
      <c r="M4689" t="s">
        <v>43</v>
      </c>
      <c r="N4689">
        <v>86</v>
      </c>
      <c r="O4689">
        <v>2</v>
      </c>
    </row>
    <row r="4690" spans="1:15" x14ac:dyDescent="0.3">
      <c r="A4690" t="s">
        <v>17849</v>
      </c>
      <c r="B4690" t="s">
        <v>17850</v>
      </c>
      <c r="C4690" s="1" t="str">
        <f t="shared" si="749"/>
        <v>21:0461</v>
      </c>
      <c r="D4690" s="1" t="str">
        <f t="shared" si="750"/>
        <v>21:0151</v>
      </c>
      <c r="E4690" t="s">
        <v>17851</v>
      </c>
      <c r="F4690" t="s">
        <v>17852</v>
      </c>
      <c r="H4690">
        <v>51.721959099999999</v>
      </c>
      <c r="I4690">
        <v>-122.924725</v>
      </c>
      <c r="J4690" s="1" t="str">
        <f t="shared" si="751"/>
        <v>NGR bulk stream sediment</v>
      </c>
      <c r="K4690" s="1" t="str">
        <f t="shared" si="752"/>
        <v>&lt;177 micron (NGR)</v>
      </c>
      <c r="L4690">
        <v>5</v>
      </c>
      <c r="M4690" t="s">
        <v>48</v>
      </c>
      <c r="N4690">
        <v>87</v>
      </c>
      <c r="O4690">
        <v>3</v>
      </c>
    </row>
    <row r="4691" spans="1:15" x14ac:dyDescent="0.3">
      <c r="A4691" t="s">
        <v>17853</v>
      </c>
      <c r="B4691" t="s">
        <v>17854</v>
      </c>
      <c r="C4691" s="1" t="str">
        <f t="shared" si="749"/>
        <v>21:0461</v>
      </c>
      <c r="D4691" s="1" t="str">
        <f t="shared" si="750"/>
        <v>21:0151</v>
      </c>
      <c r="E4691" t="s">
        <v>17855</v>
      </c>
      <c r="F4691" t="s">
        <v>17856</v>
      </c>
      <c r="H4691">
        <v>51.640611100000001</v>
      </c>
      <c r="I4691">
        <v>-122.9353426</v>
      </c>
      <c r="J4691" s="1" t="str">
        <f t="shared" si="751"/>
        <v>NGR bulk stream sediment</v>
      </c>
      <c r="K4691" s="1" t="str">
        <f t="shared" si="752"/>
        <v>&lt;177 micron (NGR)</v>
      </c>
      <c r="L4691">
        <v>5</v>
      </c>
      <c r="M4691" t="s">
        <v>53</v>
      </c>
      <c r="N4691">
        <v>88</v>
      </c>
      <c r="O4691">
        <v>0.5</v>
      </c>
    </row>
    <row r="4692" spans="1:15" x14ac:dyDescent="0.3">
      <c r="A4692" t="s">
        <v>17857</v>
      </c>
      <c r="B4692" t="s">
        <v>17858</v>
      </c>
      <c r="C4692" s="1" t="str">
        <f t="shared" si="749"/>
        <v>21:0461</v>
      </c>
      <c r="D4692" s="1" t="str">
        <f t="shared" si="750"/>
        <v>21:0151</v>
      </c>
      <c r="E4692" t="s">
        <v>17859</v>
      </c>
      <c r="F4692" t="s">
        <v>17860</v>
      </c>
      <c r="H4692">
        <v>51.718440999999999</v>
      </c>
      <c r="I4692">
        <v>-122.9537705</v>
      </c>
      <c r="J4692" s="1" t="str">
        <f t="shared" si="751"/>
        <v>NGR bulk stream sediment</v>
      </c>
      <c r="K4692" s="1" t="str">
        <f t="shared" si="752"/>
        <v>&lt;177 micron (NGR)</v>
      </c>
      <c r="L4692">
        <v>5</v>
      </c>
      <c r="M4692" t="s">
        <v>58</v>
      </c>
      <c r="N4692">
        <v>89</v>
      </c>
      <c r="O4692">
        <v>1</v>
      </c>
    </row>
    <row r="4693" spans="1:15" x14ac:dyDescent="0.3">
      <c r="A4693" t="s">
        <v>17861</v>
      </c>
      <c r="B4693" t="s">
        <v>17862</v>
      </c>
      <c r="C4693" s="1" t="str">
        <f t="shared" si="749"/>
        <v>21:0461</v>
      </c>
      <c r="D4693" s="1" t="str">
        <f t="shared" si="750"/>
        <v>21:0151</v>
      </c>
      <c r="E4693" t="s">
        <v>17863</v>
      </c>
      <c r="F4693" t="s">
        <v>17864</v>
      </c>
      <c r="H4693">
        <v>51.684894399999997</v>
      </c>
      <c r="I4693">
        <v>-122.98929080000001</v>
      </c>
      <c r="J4693" s="1" t="str">
        <f t="shared" si="751"/>
        <v>NGR bulk stream sediment</v>
      </c>
      <c r="K4693" s="1" t="str">
        <f t="shared" si="752"/>
        <v>&lt;177 micron (NGR)</v>
      </c>
      <c r="L4693">
        <v>5</v>
      </c>
      <c r="M4693" t="s">
        <v>63</v>
      </c>
      <c r="N4693">
        <v>90</v>
      </c>
      <c r="O4693">
        <v>2</v>
      </c>
    </row>
    <row r="4694" spans="1:15" x14ac:dyDescent="0.3">
      <c r="A4694" t="s">
        <v>17865</v>
      </c>
      <c r="B4694" t="s">
        <v>17866</v>
      </c>
      <c r="C4694" s="1" t="str">
        <f t="shared" si="749"/>
        <v>21:0461</v>
      </c>
      <c r="D4694" s="1" t="str">
        <f t="shared" si="750"/>
        <v>21:0151</v>
      </c>
      <c r="E4694" t="s">
        <v>17867</v>
      </c>
      <c r="F4694" t="s">
        <v>17868</v>
      </c>
      <c r="H4694">
        <v>51.672595700000002</v>
      </c>
      <c r="I4694">
        <v>-122.95752229999999</v>
      </c>
      <c r="J4694" s="1" t="str">
        <f t="shared" si="751"/>
        <v>NGR bulk stream sediment</v>
      </c>
      <c r="K4694" s="1" t="str">
        <f t="shared" si="752"/>
        <v>&lt;177 micron (NGR)</v>
      </c>
      <c r="L4694">
        <v>5</v>
      </c>
      <c r="M4694" t="s">
        <v>68</v>
      </c>
      <c r="N4694">
        <v>91</v>
      </c>
      <c r="O4694">
        <v>2</v>
      </c>
    </row>
    <row r="4695" spans="1:15" x14ac:dyDescent="0.3">
      <c r="A4695" t="s">
        <v>17869</v>
      </c>
      <c r="B4695" t="s">
        <v>17870</v>
      </c>
      <c r="C4695" s="1" t="str">
        <f t="shared" si="749"/>
        <v>21:0461</v>
      </c>
      <c r="D4695" s="1" t="str">
        <f t="shared" si="750"/>
        <v>21:0151</v>
      </c>
      <c r="E4695" t="s">
        <v>17871</v>
      </c>
      <c r="F4695" t="s">
        <v>17872</v>
      </c>
      <c r="H4695">
        <v>51.492082500000002</v>
      </c>
      <c r="I4695">
        <v>-122.7376517</v>
      </c>
      <c r="J4695" s="1" t="str">
        <f t="shared" si="751"/>
        <v>NGR bulk stream sediment</v>
      </c>
      <c r="K4695" s="1" t="str">
        <f t="shared" si="752"/>
        <v>&lt;177 micron (NGR)</v>
      </c>
      <c r="L4695">
        <v>5</v>
      </c>
      <c r="M4695" t="s">
        <v>77</v>
      </c>
      <c r="N4695">
        <v>92</v>
      </c>
      <c r="O4695">
        <v>1.5</v>
      </c>
    </row>
    <row r="4696" spans="1:15" x14ac:dyDescent="0.3">
      <c r="A4696" t="s">
        <v>17873</v>
      </c>
      <c r="B4696" t="s">
        <v>17874</v>
      </c>
      <c r="C4696" s="1" t="str">
        <f t="shared" si="749"/>
        <v>21:0461</v>
      </c>
      <c r="D4696" s="1" t="str">
        <f t="shared" si="750"/>
        <v>21:0151</v>
      </c>
      <c r="E4696" t="s">
        <v>17875</v>
      </c>
      <c r="F4696" t="s">
        <v>17876</v>
      </c>
      <c r="H4696">
        <v>51.479445800000001</v>
      </c>
      <c r="I4696">
        <v>-122.774677</v>
      </c>
      <c r="J4696" s="1" t="str">
        <f t="shared" si="751"/>
        <v>NGR bulk stream sediment</v>
      </c>
      <c r="K4696" s="1" t="str">
        <f t="shared" si="752"/>
        <v>&lt;177 micron (NGR)</v>
      </c>
      <c r="L4696">
        <v>5</v>
      </c>
      <c r="M4696" t="s">
        <v>82</v>
      </c>
      <c r="N4696">
        <v>93</v>
      </c>
      <c r="O4696">
        <v>1.5</v>
      </c>
    </row>
    <row r="4697" spans="1:15" hidden="1" x14ac:dyDescent="0.3">
      <c r="A4697" t="s">
        <v>17877</v>
      </c>
      <c r="B4697" t="s">
        <v>17878</v>
      </c>
      <c r="C4697" s="1" t="str">
        <f t="shared" si="749"/>
        <v>21:0461</v>
      </c>
      <c r="D4697" s="1" t="str">
        <f>HYPERLINK("https://geochem.nrcan.gc.ca/cdogs/content/svy/svy_e.htm", "")</f>
        <v/>
      </c>
      <c r="G4697" s="1" t="str">
        <f>HYPERLINK("https://geochem.nrcan.gc.ca/cdogs/content/cr_/cr_00102_e.htm", "102")</f>
        <v>102</v>
      </c>
      <c r="J4697" t="s">
        <v>31</v>
      </c>
      <c r="K4697" t="s">
        <v>32</v>
      </c>
      <c r="L4697">
        <v>5</v>
      </c>
      <c r="M4697" t="s">
        <v>33</v>
      </c>
      <c r="N4697">
        <v>94</v>
      </c>
      <c r="O4697">
        <v>3.5</v>
      </c>
    </row>
    <row r="4698" spans="1:15" x14ac:dyDescent="0.3">
      <c r="A4698" t="s">
        <v>17879</v>
      </c>
      <c r="B4698" t="s">
        <v>17880</v>
      </c>
      <c r="C4698" s="1" t="str">
        <f t="shared" si="749"/>
        <v>21:0461</v>
      </c>
      <c r="D4698" s="1" t="str">
        <f t="shared" ref="D4698:D4718" si="753">HYPERLINK("https://geochem.nrcan.gc.ca/cdogs/content/svy/svy210151_e.htm", "21:0151")</f>
        <v>21:0151</v>
      </c>
      <c r="E4698" t="s">
        <v>17881</v>
      </c>
      <c r="F4698" t="s">
        <v>17882</v>
      </c>
      <c r="H4698">
        <v>51.397828500000003</v>
      </c>
      <c r="I4698">
        <v>-122.85944670000001</v>
      </c>
      <c r="J4698" s="1" t="str">
        <f t="shared" ref="J4698:J4718" si="754">HYPERLINK("https://geochem.nrcan.gc.ca/cdogs/content/kwd/kwd020030_e.htm", "NGR bulk stream sediment")</f>
        <v>NGR bulk stream sediment</v>
      </c>
      <c r="K4698" s="1" t="str">
        <f t="shared" ref="K4698:K4718" si="755">HYPERLINK("https://geochem.nrcan.gc.ca/cdogs/content/kwd/kwd080006_e.htm", "&lt;177 micron (NGR)")</f>
        <v>&lt;177 micron (NGR)</v>
      </c>
      <c r="L4698">
        <v>5</v>
      </c>
      <c r="M4698" t="s">
        <v>87</v>
      </c>
      <c r="N4698">
        <v>95</v>
      </c>
      <c r="O4698">
        <v>1.5</v>
      </c>
    </row>
    <row r="4699" spans="1:15" x14ac:dyDescent="0.3">
      <c r="A4699" t="s">
        <v>17883</v>
      </c>
      <c r="B4699" t="s">
        <v>17884</v>
      </c>
      <c r="C4699" s="1" t="str">
        <f t="shared" si="749"/>
        <v>21:0461</v>
      </c>
      <c r="D4699" s="1" t="str">
        <f t="shared" si="753"/>
        <v>21:0151</v>
      </c>
      <c r="E4699" t="s">
        <v>17885</v>
      </c>
      <c r="F4699" t="s">
        <v>17886</v>
      </c>
      <c r="H4699">
        <v>51.389375700000002</v>
      </c>
      <c r="I4699">
        <v>-122.87465039999999</v>
      </c>
      <c r="J4699" s="1" t="str">
        <f t="shared" si="754"/>
        <v>NGR bulk stream sediment</v>
      </c>
      <c r="K4699" s="1" t="str">
        <f t="shared" si="755"/>
        <v>&lt;177 micron (NGR)</v>
      </c>
      <c r="L4699">
        <v>5</v>
      </c>
      <c r="M4699" t="s">
        <v>92</v>
      </c>
      <c r="N4699">
        <v>96</v>
      </c>
      <c r="O4699">
        <v>2</v>
      </c>
    </row>
    <row r="4700" spans="1:15" x14ac:dyDescent="0.3">
      <c r="A4700" t="s">
        <v>17887</v>
      </c>
      <c r="B4700" t="s">
        <v>17888</v>
      </c>
      <c r="C4700" s="1" t="str">
        <f t="shared" si="749"/>
        <v>21:0461</v>
      </c>
      <c r="D4700" s="1" t="str">
        <f t="shared" si="753"/>
        <v>21:0151</v>
      </c>
      <c r="E4700" t="s">
        <v>17889</v>
      </c>
      <c r="F4700" t="s">
        <v>17890</v>
      </c>
      <c r="H4700">
        <v>51.365835500000003</v>
      </c>
      <c r="I4700">
        <v>-122.884497</v>
      </c>
      <c r="J4700" s="1" t="str">
        <f t="shared" si="754"/>
        <v>NGR bulk stream sediment</v>
      </c>
      <c r="K4700" s="1" t="str">
        <f t="shared" si="755"/>
        <v>&lt;177 micron (NGR)</v>
      </c>
      <c r="L4700">
        <v>5</v>
      </c>
      <c r="M4700" t="s">
        <v>97</v>
      </c>
      <c r="N4700">
        <v>97</v>
      </c>
      <c r="O4700">
        <v>2.5</v>
      </c>
    </row>
    <row r="4701" spans="1:15" x14ac:dyDescent="0.3">
      <c r="A4701" t="s">
        <v>17891</v>
      </c>
      <c r="B4701" t="s">
        <v>17892</v>
      </c>
      <c r="C4701" s="1" t="str">
        <f t="shared" si="749"/>
        <v>21:0461</v>
      </c>
      <c r="D4701" s="1" t="str">
        <f t="shared" si="753"/>
        <v>21:0151</v>
      </c>
      <c r="E4701" t="s">
        <v>17893</v>
      </c>
      <c r="F4701" t="s">
        <v>17894</v>
      </c>
      <c r="H4701">
        <v>51.3472571</v>
      </c>
      <c r="I4701">
        <v>-122.8933026</v>
      </c>
      <c r="J4701" s="1" t="str">
        <f t="shared" si="754"/>
        <v>NGR bulk stream sediment</v>
      </c>
      <c r="K4701" s="1" t="str">
        <f t="shared" si="755"/>
        <v>&lt;177 micron (NGR)</v>
      </c>
      <c r="L4701">
        <v>5</v>
      </c>
      <c r="M4701" t="s">
        <v>102</v>
      </c>
      <c r="N4701">
        <v>98</v>
      </c>
      <c r="O4701">
        <v>2.5</v>
      </c>
    </row>
    <row r="4702" spans="1:15" x14ac:dyDescent="0.3">
      <c r="A4702" t="s">
        <v>17895</v>
      </c>
      <c r="B4702" t="s">
        <v>17896</v>
      </c>
      <c r="C4702" s="1" t="str">
        <f t="shared" si="749"/>
        <v>21:0461</v>
      </c>
      <c r="D4702" s="1" t="str">
        <f t="shared" si="753"/>
        <v>21:0151</v>
      </c>
      <c r="E4702" t="s">
        <v>17897</v>
      </c>
      <c r="F4702" t="s">
        <v>17898</v>
      </c>
      <c r="H4702">
        <v>51.532762400000003</v>
      </c>
      <c r="I4702">
        <v>-122.7052164</v>
      </c>
      <c r="J4702" s="1" t="str">
        <f t="shared" si="754"/>
        <v>NGR bulk stream sediment</v>
      </c>
      <c r="K4702" s="1" t="str">
        <f t="shared" si="755"/>
        <v>&lt;177 micron (NGR)</v>
      </c>
      <c r="L4702">
        <v>5</v>
      </c>
      <c r="M4702" t="s">
        <v>107</v>
      </c>
      <c r="N4702">
        <v>99</v>
      </c>
      <c r="O4702">
        <v>1</v>
      </c>
    </row>
    <row r="4703" spans="1:15" x14ac:dyDescent="0.3">
      <c r="A4703" t="s">
        <v>17899</v>
      </c>
      <c r="B4703" t="s">
        <v>17900</v>
      </c>
      <c r="C4703" s="1" t="str">
        <f t="shared" si="749"/>
        <v>21:0461</v>
      </c>
      <c r="D4703" s="1" t="str">
        <f t="shared" si="753"/>
        <v>21:0151</v>
      </c>
      <c r="E4703" t="s">
        <v>17901</v>
      </c>
      <c r="F4703" t="s">
        <v>17902</v>
      </c>
      <c r="H4703">
        <v>51.579464000000002</v>
      </c>
      <c r="I4703">
        <v>-122.7010308</v>
      </c>
      <c r="J4703" s="1" t="str">
        <f t="shared" si="754"/>
        <v>NGR bulk stream sediment</v>
      </c>
      <c r="K4703" s="1" t="str">
        <f t="shared" si="755"/>
        <v>&lt;177 micron (NGR)</v>
      </c>
      <c r="L4703">
        <v>5</v>
      </c>
      <c r="M4703" t="s">
        <v>112</v>
      </c>
      <c r="N4703">
        <v>100</v>
      </c>
      <c r="O4703">
        <v>2</v>
      </c>
    </row>
    <row r="4704" spans="1:15" x14ac:dyDescent="0.3">
      <c r="A4704" t="s">
        <v>17903</v>
      </c>
      <c r="B4704" t="s">
        <v>17904</v>
      </c>
      <c r="C4704" s="1" t="str">
        <f t="shared" si="749"/>
        <v>21:0461</v>
      </c>
      <c r="D4704" s="1" t="str">
        <f t="shared" si="753"/>
        <v>21:0151</v>
      </c>
      <c r="E4704" t="s">
        <v>17905</v>
      </c>
      <c r="F4704" t="s">
        <v>17906</v>
      </c>
      <c r="H4704">
        <v>51.656962</v>
      </c>
      <c r="I4704">
        <v>-122.6020745</v>
      </c>
      <c r="J4704" s="1" t="str">
        <f t="shared" si="754"/>
        <v>NGR bulk stream sediment</v>
      </c>
      <c r="K4704" s="1" t="str">
        <f t="shared" si="755"/>
        <v>&lt;177 micron (NGR)</v>
      </c>
      <c r="L4704">
        <v>6</v>
      </c>
      <c r="M4704" t="s">
        <v>19</v>
      </c>
      <c r="N4704">
        <v>101</v>
      </c>
      <c r="O4704">
        <v>1.5</v>
      </c>
    </row>
    <row r="4705" spans="1:15" x14ac:dyDescent="0.3">
      <c r="A4705" t="s">
        <v>17907</v>
      </c>
      <c r="B4705" t="s">
        <v>17908</v>
      </c>
      <c r="C4705" s="1" t="str">
        <f t="shared" si="749"/>
        <v>21:0461</v>
      </c>
      <c r="D4705" s="1" t="str">
        <f t="shared" si="753"/>
        <v>21:0151</v>
      </c>
      <c r="E4705" t="s">
        <v>17909</v>
      </c>
      <c r="F4705" t="s">
        <v>17910</v>
      </c>
      <c r="H4705">
        <v>51.718652200000001</v>
      </c>
      <c r="I4705">
        <v>-122.645214</v>
      </c>
      <c r="J4705" s="1" t="str">
        <f t="shared" si="754"/>
        <v>NGR bulk stream sediment</v>
      </c>
      <c r="K4705" s="1" t="str">
        <f t="shared" si="755"/>
        <v>&lt;177 micron (NGR)</v>
      </c>
      <c r="L4705">
        <v>6</v>
      </c>
      <c r="M4705" t="s">
        <v>24</v>
      </c>
      <c r="N4705">
        <v>102</v>
      </c>
      <c r="O4705">
        <v>2.5</v>
      </c>
    </row>
    <row r="4706" spans="1:15" x14ac:dyDescent="0.3">
      <c r="A4706" t="s">
        <v>17911</v>
      </c>
      <c r="B4706" t="s">
        <v>17912</v>
      </c>
      <c r="C4706" s="1" t="str">
        <f t="shared" si="749"/>
        <v>21:0461</v>
      </c>
      <c r="D4706" s="1" t="str">
        <f t="shared" si="753"/>
        <v>21:0151</v>
      </c>
      <c r="E4706" t="s">
        <v>17909</v>
      </c>
      <c r="F4706" t="s">
        <v>17913</v>
      </c>
      <c r="H4706">
        <v>51.718652200000001</v>
      </c>
      <c r="I4706">
        <v>-122.645214</v>
      </c>
      <c r="J4706" s="1" t="str">
        <f t="shared" si="754"/>
        <v>NGR bulk stream sediment</v>
      </c>
      <c r="K4706" s="1" t="str">
        <f t="shared" si="755"/>
        <v>&lt;177 micron (NGR)</v>
      </c>
      <c r="L4706">
        <v>6</v>
      </c>
      <c r="M4706" t="s">
        <v>28</v>
      </c>
      <c r="N4706">
        <v>103</v>
      </c>
      <c r="O4706">
        <v>1.5</v>
      </c>
    </row>
    <row r="4707" spans="1:15" x14ac:dyDescent="0.3">
      <c r="A4707" t="s">
        <v>17914</v>
      </c>
      <c r="B4707" t="s">
        <v>17915</v>
      </c>
      <c r="C4707" s="1" t="str">
        <f t="shared" si="749"/>
        <v>21:0461</v>
      </c>
      <c r="D4707" s="1" t="str">
        <f t="shared" si="753"/>
        <v>21:0151</v>
      </c>
      <c r="E4707" t="s">
        <v>17916</v>
      </c>
      <c r="F4707" t="s">
        <v>17917</v>
      </c>
      <c r="H4707">
        <v>51.638927799999998</v>
      </c>
      <c r="I4707">
        <v>-122.5850781</v>
      </c>
      <c r="J4707" s="1" t="str">
        <f t="shared" si="754"/>
        <v>NGR bulk stream sediment</v>
      </c>
      <c r="K4707" s="1" t="str">
        <f t="shared" si="755"/>
        <v>&lt;177 micron (NGR)</v>
      </c>
      <c r="L4707">
        <v>6</v>
      </c>
      <c r="M4707" t="s">
        <v>38</v>
      </c>
      <c r="N4707">
        <v>104</v>
      </c>
      <c r="O4707">
        <v>2</v>
      </c>
    </row>
    <row r="4708" spans="1:15" x14ac:dyDescent="0.3">
      <c r="A4708" t="s">
        <v>17918</v>
      </c>
      <c r="B4708" t="s">
        <v>17919</v>
      </c>
      <c r="C4708" s="1" t="str">
        <f t="shared" si="749"/>
        <v>21:0461</v>
      </c>
      <c r="D4708" s="1" t="str">
        <f t="shared" si="753"/>
        <v>21:0151</v>
      </c>
      <c r="E4708" t="s">
        <v>17920</v>
      </c>
      <c r="F4708" t="s">
        <v>17921</v>
      </c>
      <c r="H4708">
        <v>51.6257606</v>
      </c>
      <c r="I4708">
        <v>-122.55978469999999</v>
      </c>
      <c r="J4708" s="1" t="str">
        <f t="shared" si="754"/>
        <v>NGR bulk stream sediment</v>
      </c>
      <c r="K4708" s="1" t="str">
        <f t="shared" si="755"/>
        <v>&lt;177 micron (NGR)</v>
      </c>
      <c r="L4708">
        <v>6</v>
      </c>
      <c r="M4708" t="s">
        <v>43</v>
      </c>
      <c r="N4708">
        <v>105</v>
      </c>
      <c r="O4708">
        <v>1</v>
      </c>
    </row>
    <row r="4709" spans="1:15" x14ac:dyDescent="0.3">
      <c r="A4709" t="s">
        <v>17922</v>
      </c>
      <c r="B4709" t="s">
        <v>17923</v>
      </c>
      <c r="C4709" s="1" t="str">
        <f t="shared" si="749"/>
        <v>21:0461</v>
      </c>
      <c r="D4709" s="1" t="str">
        <f t="shared" si="753"/>
        <v>21:0151</v>
      </c>
      <c r="E4709" t="s">
        <v>17924</v>
      </c>
      <c r="F4709" t="s">
        <v>17925</v>
      </c>
      <c r="H4709">
        <v>51.552782499999999</v>
      </c>
      <c r="I4709">
        <v>-122.6123783</v>
      </c>
      <c r="J4709" s="1" t="str">
        <f t="shared" si="754"/>
        <v>NGR bulk stream sediment</v>
      </c>
      <c r="K4709" s="1" t="str">
        <f t="shared" si="755"/>
        <v>&lt;177 micron (NGR)</v>
      </c>
      <c r="L4709">
        <v>6</v>
      </c>
      <c r="M4709" t="s">
        <v>48</v>
      </c>
      <c r="N4709">
        <v>106</v>
      </c>
      <c r="O4709">
        <v>1.5</v>
      </c>
    </row>
    <row r="4710" spans="1:15" x14ac:dyDescent="0.3">
      <c r="A4710" t="s">
        <v>17926</v>
      </c>
      <c r="B4710" t="s">
        <v>17927</v>
      </c>
      <c r="C4710" s="1" t="str">
        <f t="shared" si="749"/>
        <v>21:0461</v>
      </c>
      <c r="D4710" s="1" t="str">
        <f t="shared" si="753"/>
        <v>21:0151</v>
      </c>
      <c r="E4710" t="s">
        <v>17928</v>
      </c>
      <c r="F4710" t="s">
        <v>17929</v>
      </c>
      <c r="H4710">
        <v>51.5708536</v>
      </c>
      <c r="I4710">
        <v>-122.53823749999999</v>
      </c>
      <c r="J4710" s="1" t="str">
        <f t="shared" si="754"/>
        <v>NGR bulk stream sediment</v>
      </c>
      <c r="K4710" s="1" t="str">
        <f t="shared" si="755"/>
        <v>&lt;177 micron (NGR)</v>
      </c>
      <c r="L4710">
        <v>6</v>
      </c>
      <c r="M4710" t="s">
        <v>53</v>
      </c>
      <c r="N4710">
        <v>107</v>
      </c>
      <c r="O4710">
        <v>0.5</v>
      </c>
    </row>
    <row r="4711" spans="1:15" x14ac:dyDescent="0.3">
      <c r="A4711" t="s">
        <v>17930</v>
      </c>
      <c r="B4711" t="s">
        <v>17931</v>
      </c>
      <c r="C4711" s="1" t="str">
        <f t="shared" si="749"/>
        <v>21:0461</v>
      </c>
      <c r="D4711" s="1" t="str">
        <f t="shared" si="753"/>
        <v>21:0151</v>
      </c>
      <c r="E4711" t="s">
        <v>17905</v>
      </c>
      <c r="F4711" t="s">
        <v>17932</v>
      </c>
      <c r="H4711">
        <v>51.656962</v>
      </c>
      <c r="I4711">
        <v>-122.6020745</v>
      </c>
      <c r="J4711" s="1" t="str">
        <f t="shared" si="754"/>
        <v>NGR bulk stream sediment</v>
      </c>
      <c r="K4711" s="1" t="str">
        <f t="shared" si="755"/>
        <v>&lt;177 micron (NGR)</v>
      </c>
      <c r="L4711">
        <v>6</v>
      </c>
      <c r="M4711" t="s">
        <v>72</v>
      </c>
      <c r="N4711">
        <v>108</v>
      </c>
      <c r="O4711">
        <v>1</v>
      </c>
    </row>
    <row r="4712" spans="1:15" x14ac:dyDescent="0.3">
      <c r="A4712" t="s">
        <v>17933</v>
      </c>
      <c r="B4712" t="s">
        <v>17934</v>
      </c>
      <c r="C4712" s="1" t="str">
        <f t="shared" si="749"/>
        <v>21:0461</v>
      </c>
      <c r="D4712" s="1" t="str">
        <f t="shared" si="753"/>
        <v>21:0151</v>
      </c>
      <c r="E4712" t="s">
        <v>17935</v>
      </c>
      <c r="F4712" t="s">
        <v>17936</v>
      </c>
      <c r="H4712">
        <v>51.6518242</v>
      </c>
      <c r="I4712">
        <v>-122.71318580000001</v>
      </c>
      <c r="J4712" s="1" t="str">
        <f t="shared" si="754"/>
        <v>NGR bulk stream sediment</v>
      </c>
      <c r="K4712" s="1" t="str">
        <f t="shared" si="755"/>
        <v>&lt;177 micron (NGR)</v>
      </c>
      <c r="L4712">
        <v>6</v>
      </c>
      <c r="M4712" t="s">
        <v>58</v>
      </c>
      <c r="N4712">
        <v>109</v>
      </c>
      <c r="O4712">
        <v>3</v>
      </c>
    </row>
    <row r="4713" spans="1:15" x14ac:dyDescent="0.3">
      <c r="A4713" t="s">
        <v>17937</v>
      </c>
      <c r="B4713" t="s">
        <v>17938</v>
      </c>
      <c r="C4713" s="1" t="str">
        <f t="shared" si="749"/>
        <v>21:0461</v>
      </c>
      <c r="D4713" s="1" t="str">
        <f t="shared" si="753"/>
        <v>21:0151</v>
      </c>
      <c r="E4713" t="s">
        <v>17939</v>
      </c>
      <c r="F4713" t="s">
        <v>17940</v>
      </c>
      <c r="H4713">
        <v>51.6121567</v>
      </c>
      <c r="I4713">
        <v>-122.6706867</v>
      </c>
      <c r="J4713" s="1" t="str">
        <f t="shared" si="754"/>
        <v>NGR bulk stream sediment</v>
      </c>
      <c r="K4713" s="1" t="str">
        <f t="shared" si="755"/>
        <v>&lt;177 micron (NGR)</v>
      </c>
      <c r="L4713">
        <v>6</v>
      </c>
      <c r="M4713" t="s">
        <v>63</v>
      </c>
      <c r="N4713">
        <v>110</v>
      </c>
      <c r="O4713">
        <v>1</v>
      </c>
    </row>
    <row r="4714" spans="1:15" x14ac:dyDescent="0.3">
      <c r="A4714" t="s">
        <v>17941</v>
      </c>
      <c r="B4714" t="s">
        <v>17942</v>
      </c>
      <c r="C4714" s="1" t="str">
        <f t="shared" si="749"/>
        <v>21:0461</v>
      </c>
      <c r="D4714" s="1" t="str">
        <f t="shared" si="753"/>
        <v>21:0151</v>
      </c>
      <c r="E4714" t="s">
        <v>17943</v>
      </c>
      <c r="F4714" t="s">
        <v>17944</v>
      </c>
      <c r="H4714">
        <v>51.574196999999998</v>
      </c>
      <c r="I4714">
        <v>-122.7352953</v>
      </c>
      <c r="J4714" s="1" t="str">
        <f t="shared" si="754"/>
        <v>NGR bulk stream sediment</v>
      </c>
      <c r="K4714" s="1" t="str">
        <f t="shared" si="755"/>
        <v>&lt;177 micron (NGR)</v>
      </c>
      <c r="L4714">
        <v>6</v>
      </c>
      <c r="M4714" t="s">
        <v>68</v>
      </c>
      <c r="N4714">
        <v>111</v>
      </c>
      <c r="O4714">
        <v>3</v>
      </c>
    </row>
    <row r="4715" spans="1:15" x14ac:dyDescent="0.3">
      <c r="A4715" t="s">
        <v>17945</v>
      </c>
      <c r="B4715" t="s">
        <v>17946</v>
      </c>
      <c r="C4715" s="1" t="str">
        <f t="shared" si="749"/>
        <v>21:0461</v>
      </c>
      <c r="D4715" s="1" t="str">
        <f t="shared" si="753"/>
        <v>21:0151</v>
      </c>
      <c r="E4715" t="s">
        <v>17947</v>
      </c>
      <c r="F4715" t="s">
        <v>17948</v>
      </c>
      <c r="H4715">
        <v>51.562358699999997</v>
      </c>
      <c r="I4715">
        <v>-122.744758</v>
      </c>
      <c r="J4715" s="1" t="str">
        <f t="shared" si="754"/>
        <v>NGR bulk stream sediment</v>
      </c>
      <c r="K4715" s="1" t="str">
        <f t="shared" si="755"/>
        <v>&lt;177 micron (NGR)</v>
      </c>
      <c r="L4715">
        <v>6</v>
      </c>
      <c r="M4715" t="s">
        <v>77</v>
      </c>
      <c r="N4715">
        <v>112</v>
      </c>
      <c r="O4715">
        <v>2</v>
      </c>
    </row>
    <row r="4716" spans="1:15" x14ac:dyDescent="0.3">
      <c r="A4716" t="s">
        <v>17949</v>
      </c>
      <c r="B4716" t="s">
        <v>17950</v>
      </c>
      <c r="C4716" s="1" t="str">
        <f t="shared" si="749"/>
        <v>21:0461</v>
      </c>
      <c r="D4716" s="1" t="str">
        <f t="shared" si="753"/>
        <v>21:0151</v>
      </c>
      <c r="E4716" t="s">
        <v>17951</v>
      </c>
      <c r="F4716" t="s">
        <v>17952</v>
      </c>
      <c r="H4716">
        <v>51.559201000000002</v>
      </c>
      <c r="I4716">
        <v>-122.8079378</v>
      </c>
      <c r="J4716" s="1" t="str">
        <f t="shared" si="754"/>
        <v>NGR bulk stream sediment</v>
      </c>
      <c r="K4716" s="1" t="str">
        <f t="shared" si="755"/>
        <v>&lt;177 micron (NGR)</v>
      </c>
      <c r="L4716">
        <v>6</v>
      </c>
      <c r="M4716" t="s">
        <v>82</v>
      </c>
      <c r="N4716">
        <v>113</v>
      </c>
      <c r="O4716">
        <v>2.5</v>
      </c>
    </row>
    <row r="4717" spans="1:15" x14ac:dyDescent="0.3">
      <c r="A4717" t="s">
        <v>17953</v>
      </c>
      <c r="B4717" t="s">
        <v>17954</v>
      </c>
      <c r="C4717" s="1" t="str">
        <f t="shared" si="749"/>
        <v>21:0461</v>
      </c>
      <c r="D4717" s="1" t="str">
        <f t="shared" si="753"/>
        <v>21:0151</v>
      </c>
      <c r="E4717" t="s">
        <v>17955</v>
      </c>
      <c r="F4717" t="s">
        <v>17956</v>
      </c>
      <c r="H4717">
        <v>51.621828899999997</v>
      </c>
      <c r="I4717">
        <v>-122.8999068</v>
      </c>
      <c r="J4717" s="1" t="str">
        <f t="shared" si="754"/>
        <v>NGR bulk stream sediment</v>
      </c>
      <c r="K4717" s="1" t="str">
        <f t="shared" si="755"/>
        <v>&lt;177 micron (NGR)</v>
      </c>
      <c r="L4717">
        <v>6</v>
      </c>
      <c r="M4717" t="s">
        <v>87</v>
      </c>
      <c r="N4717">
        <v>114</v>
      </c>
      <c r="O4717">
        <v>1.5</v>
      </c>
    </row>
    <row r="4718" spans="1:15" x14ac:dyDescent="0.3">
      <c r="A4718" t="s">
        <v>17957</v>
      </c>
      <c r="B4718" t="s">
        <v>17958</v>
      </c>
      <c r="C4718" s="1" t="str">
        <f t="shared" si="749"/>
        <v>21:0461</v>
      </c>
      <c r="D4718" s="1" t="str">
        <f t="shared" si="753"/>
        <v>21:0151</v>
      </c>
      <c r="E4718" t="s">
        <v>17959</v>
      </c>
      <c r="F4718" t="s">
        <v>17960</v>
      </c>
      <c r="H4718">
        <v>51.578159999999997</v>
      </c>
      <c r="I4718">
        <v>-122.7152981</v>
      </c>
      <c r="J4718" s="1" t="str">
        <f t="shared" si="754"/>
        <v>NGR bulk stream sediment</v>
      </c>
      <c r="K4718" s="1" t="str">
        <f t="shared" si="755"/>
        <v>&lt;177 micron (NGR)</v>
      </c>
      <c r="L4718">
        <v>6</v>
      </c>
      <c r="M4718" t="s">
        <v>92</v>
      </c>
      <c r="N4718">
        <v>115</v>
      </c>
      <c r="O4718">
        <v>0.5</v>
      </c>
    </row>
    <row r="4719" spans="1:15" hidden="1" x14ac:dyDescent="0.3">
      <c r="A4719" t="s">
        <v>17961</v>
      </c>
      <c r="B4719" t="s">
        <v>17962</v>
      </c>
      <c r="C4719" s="1" t="str">
        <f t="shared" si="749"/>
        <v>21:0461</v>
      </c>
      <c r="D4719" s="1" t="str">
        <f>HYPERLINK("https://geochem.nrcan.gc.ca/cdogs/content/svy/svy_e.htm", "")</f>
        <v/>
      </c>
      <c r="G4719" s="1" t="str">
        <f>HYPERLINK("https://geochem.nrcan.gc.ca/cdogs/content/cr_/cr_00102_e.htm", "102")</f>
        <v>102</v>
      </c>
      <c r="J4719" t="s">
        <v>31</v>
      </c>
      <c r="K4719" t="s">
        <v>32</v>
      </c>
      <c r="L4719">
        <v>6</v>
      </c>
      <c r="M4719" t="s">
        <v>33</v>
      </c>
      <c r="N4719">
        <v>116</v>
      </c>
      <c r="O4719">
        <v>3</v>
      </c>
    </row>
    <row r="4720" spans="1:15" x14ac:dyDescent="0.3">
      <c r="A4720" t="s">
        <v>17963</v>
      </c>
      <c r="B4720" t="s">
        <v>17964</v>
      </c>
      <c r="C4720" s="1" t="str">
        <f t="shared" si="749"/>
        <v>21:0461</v>
      </c>
      <c r="D4720" s="1" t="str">
        <f t="shared" ref="D4720:D4726" si="756">HYPERLINK("https://geochem.nrcan.gc.ca/cdogs/content/svy/svy210151_e.htm", "21:0151")</f>
        <v>21:0151</v>
      </c>
      <c r="E4720" t="s">
        <v>17965</v>
      </c>
      <c r="F4720" t="s">
        <v>17966</v>
      </c>
      <c r="H4720">
        <v>51.8757266</v>
      </c>
      <c r="I4720">
        <v>-122.82897819999999</v>
      </c>
      <c r="J4720" s="1" t="str">
        <f t="shared" ref="J4720:J4726" si="757">HYPERLINK("https://geochem.nrcan.gc.ca/cdogs/content/kwd/kwd020030_e.htm", "NGR bulk stream sediment")</f>
        <v>NGR bulk stream sediment</v>
      </c>
      <c r="K4720" s="1" t="str">
        <f t="shared" ref="K4720:K4726" si="758">HYPERLINK("https://geochem.nrcan.gc.ca/cdogs/content/kwd/kwd080006_e.htm", "&lt;177 micron (NGR)")</f>
        <v>&lt;177 micron (NGR)</v>
      </c>
      <c r="L4720">
        <v>6</v>
      </c>
      <c r="M4720" t="s">
        <v>97</v>
      </c>
      <c r="N4720">
        <v>117</v>
      </c>
      <c r="O4720">
        <v>0.5</v>
      </c>
    </row>
    <row r="4721" spans="1:15" x14ac:dyDescent="0.3">
      <c r="A4721" t="s">
        <v>17967</v>
      </c>
      <c r="B4721" t="s">
        <v>17968</v>
      </c>
      <c r="C4721" s="1" t="str">
        <f t="shared" si="749"/>
        <v>21:0461</v>
      </c>
      <c r="D4721" s="1" t="str">
        <f t="shared" si="756"/>
        <v>21:0151</v>
      </c>
      <c r="E4721" t="s">
        <v>17969</v>
      </c>
      <c r="F4721" t="s">
        <v>17970</v>
      </c>
      <c r="H4721">
        <v>51.928517399999997</v>
      </c>
      <c r="I4721">
        <v>-122.8513911</v>
      </c>
      <c r="J4721" s="1" t="str">
        <f t="shared" si="757"/>
        <v>NGR bulk stream sediment</v>
      </c>
      <c r="K4721" s="1" t="str">
        <f t="shared" si="758"/>
        <v>&lt;177 micron (NGR)</v>
      </c>
      <c r="L4721">
        <v>6</v>
      </c>
      <c r="M4721" t="s">
        <v>102</v>
      </c>
      <c r="N4721">
        <v>118</v>
      </c>
      <c r="O4721">
        <v>2</v>
      </c>
    </row>
    <row r="4722" spans="1:15" x14ac:dyDescent="0.3">
      <c r="A4722" t="s">
        <v>17971</v>
      </c>
      <c r="B4722" t="s">
        <v>17972</v>
      </c>
      <c r="C4722" s="1" t="str">
        <f t="shared" si="749"/>
        <v>21:0461</v>
      </c>
      <c r="D4722" s="1" t="str">
        <f t="shared" si="756"/>
        <v>21:0151</v>
      </c>
      <c r="E4722" t="s">
        <v>17973</v>
      </c>
      <c r="F4722" t="s">
        <v>17974</v>
      </c>
      <c r="H4722">
        <v>51.5652039</v>
      </c>
      <c r="I4722">
        <v>-123.47589859999999</v>
      </c>
      <c r="J4722" s="1" t="str">
        <f t="shared" si="757"/>
        <v>NGR bulk stream sediment</v>
      </c>
      <c r="K4722" s="1" t="str">
        <f t="shared" si="758"/>
        <v>&lt;177 micron (NGR)</v>
      </c>
      <c r="L4722">
        <v>6</v>
      </c>
      <c r="M4722" t="s">
        <v>107</v>
      </c>
      <c r="N4722">
        <v>119</v>
      </c>
      <c r="O4722">
        <v>2</v>
      </c>
    </row>
    <row r="4723" spans="1:15" x14ac:dyDescent="0.3">
      <c r="A4723" t="s">
        <v>17975</v>
      </c>
      <c r="B4723" t="s">
        <v>17976</v>
      </c>
      <c r="C4723" s="1" t="str">
        <f t="shared" si="749"/>
        <v>21:0461</v>
      </c>
      <c r="D4723" s="1" t="str">
        <f t="shared" si="756"/>
        <v>21:0151</v>
      </c>
      <c r="E4723" t="s">
        <v>17977</v>
      </c>
      <c r="F4723" t="s">
        <v>17978</v>
      </c>
      <c r="H4723">
        <v>51.582254499999998</v>
      </c>
      <c r="I4723">
        <v>-123.488547</v>
      </c>
      <c r="J4723" s="1" t="str">
        <f t="shared" si="757"/>
        <v>NGR bulk stream sediment</v>
      </c>
      <c r="K4723" s="1" t="str">
        <f t="shared" si="758"/>
        <v>&lt;177 micron (NGR)</v>
      </c>
      <c r="L4723">
        <v>6</v>
      </c>
      <c r="M4723" t="s">
        <v>112</v>
      </c>
      <c r="N4723">
        <v>120</v>
      </c>
      <c r="O4723">
        <v>12.5</v>
      </c>
    </row>
    <row r="4724" spans="1:15" x14ac:dyDescent="0.3">
      <c r="A4724" t="s">
        <v>17979</v>
      </c>
      <c r="B4724" t="s">
        <v>17980</v>
      </c>
      <c r="C4724" s="1" t="str">
        <f t="shared" si="749"/>
        <v>21:0461</v>
      </c>
      <c r="D4724" s="1" t="str">
        <f t="shared" si="756"/>
        <v>21:0151</v>
      </c>
      <c r="E4724" t="s">
        <v>17981</v>
      </c>
      <c r="F4724" t="s">
        <v>17982</v>
      </c>
      <c r="H4724">
        <v>51.625455799999997</v>
      </c>
      <c r="I4724">
        <v>-123.2369176</v>
      </c>
      <c r="J4724" s="1" t="str">
        <f t="shared" si="757"/>
        <v>NGR bulk stream sediment</v>
      </c>
      <c r="K4724" s="1" t="str">
        <f t="shared" si="758"/>
        <v>&lt;177 micron (NGR)</v>
      </c>
      <c r="L4724">
        <v>7</v>
      </c>
      <c r="M4724" t="s">
        <v>725</v>
      </c>
      <c r="N4724">
        <v>121</v>
      </c>
      <c r="O4724">
        <v>2</v>
      </c>
    </row>
    <row r="4725" spans="1:15" x14ac:dyDescent="0.3">
      <c r="A4725" t="s">
        <v>17983</v>
      </c>
      <c r="B4725" t="s">
        <v>17984</v>
      </c>
      <c r="C4725" s="1" t="str">
        <f t="shared" si="749"/>
        <v>21:0461</v>
      </c>
      <c r="D4725" s="1" t="str">
        <f t="shared" si="756"/>
        <v>21:0151</v>
      </c>
      <c r="E4725" t="s">
        <v>17985</v>
      </c>
      <c r="F4725" t="s">
        <v>17986</v>
      </c>
      <c r="H4725">
        <v>51.652586999999997</v>
      </c>
      <c r="I4725">
        <v>-123.30908669999999</v>
      </c>
      <c r="J4725" s="1" t="str">
        <f t="shared" si="757"/>
        <v>NGR bulk stream sediment</v>
      </c>
      <c r="K4725" s="1" t="str">
        <f t="shared" si="758"/>
        <v>&lt;177 micron (NGR)</v>
      </c>
      <c r="L4725">
        <v>7</v>
      </c>
      <c r="M4725" t="s">
        <v>38</v>
      </c>
      <c r="N4725">
        <v>122</v>
      </c>
      <c r="O4725">
        <v>2</v>
      </c>
    </row>
    <row r="4726" spans="1:15" x14ac:dyDescent="0.3">
      <c r="A4726" t="s">
        <v>17987</v>
      </c>
      <c r="B4726" t="s">
        <v>17988</v>
      </c>
      <c r="C4726" s="1" t="str">
        <f t="shared" si="749"/>
        <v>21:0461</v>
      </c>
      <c r="D4726" s="1" t="str">
        <f t="shared" si="756"/>
        <v>21:0151</v>
      </c>
      <c r="E4726" t="s">
        <v>17989</v>
      </c>
      <c r="F4726" t="s">
        <v>17990</v>
      </c>
      <c r="H4726">
        <v>51.659331199999997</v>
      </c>
      <c r="I4726">
        <v>-123.23959429999999</v>
      </c>
      <c r="J4726" s="1" t="str">
        <f t="shared" si="757"/>
        <v>NGR bulk stream sediment</v>
      </c>
      <c r="K4726" s="1" t="str">
        <f t="shared" si="758"/>
        <v>&lt;177 micron (NGR)</v>
      </c>
      <c r="L4726">
        <v>7</v>
      </c>
      <c r="M4726" t="s">
        <v>43</v>
      </c>
      <c r="N4726">
        <v>123</v>
      </c>
      <c r="O4726">
        <v>1.5</v>
      </c>
    </row>
    <row r="4727" spans="1:15" hidden="1" x14ac:dyDescent="0.3">
      <c r="A4727" t="s">
        <v>17991</v>
      </c>
      <c r="B4727" t="s">
        <v>17992</v>
      </c>
      <c r="C4727" s="1" t="str">
        <f t="shared" si="749"/>
        <v>21:0461</v>
      </c>
      <c r="D4727" s="1" t="str">
        <f>HYPERLINK("https://geochem.nrcan.gc.ca/cdogs/content/svy/svy_e.htm", "")</f>
        <v/>
      </c>
      <c r="G4727" s="1" t="str">
        <f>HYPERLINK("https://geochem.nrcan.gc.ca/cdogs/content/cr_/cr_00103_e.htm", "103")</f>
        <v>103</v>
      </c>
      <c r="J4727" t="s">
        <v>31</v>
      </c>
      <c r="K4727" t="s">
        <v>32</v>
      </c>
      <c r="L4727">
        <v>7</v>
      </c>
      <c r="M4727" t="s">
        <v>33</v>
      </c>
      <c r="N4727">
        <v>124</v>
      </c>
      <c r="O4727">
        <v>4</v>
      </c>
    </row>
    <row r="4728" spans="1:15" x14ac:dyDescent="0.3">
      <c r="A4728" t="s">
        <v>17993</v>
      </c>
      <c r="B4728" t="s">
        <v>17994</v>
      </c>
      <c r="C4728" s="1" t="str">
        <f t="shared" si="749"/>
        <v>21:0461</v>
      </c>
      <c r="D4728" s="1" t="str">
        <f t="shared" ref="D4728:D4748" si="759">HYPERLINK("https://geochem.nrcan.gc.ca/cdogs/content/svy/svy210151_e.htm", "21:0151")</f>
        <v>21:0151</v>
      </c>
      <c r="E4728" t="s">
        <v>17995</v>
      </c>
      <c r="F4728" t="s">
        <v>17996</v>
      </c>
      <c r="H4728">
        <v>51.630865200000002</v>
      </c>
      <c r="I4728">
        <v>-123.2297217</v>
      </c>
      <c r="J4728" s="1" t="str">
        <f t="shared" ref="J4728:J4748" si="760">HYPERLINK("https://geochem.nrcan.gc.ca/cdogs/content/kwd/kwd020030_e.htm", "NGR bulk stream sediment")</f>
        <v>NGR bulk stream sediment</v>
      </c>
      <c r="K4728" s="1" t="str">
        <f t="shared" ref="K4728:K4748" si="761">HYPERLINK("https://geochem.nrcan.gc.ca/cdogs/content/kwd/kwd080006_e.htm", "&lt;177 micron (NGR)")</f>
        <v>&lt;177 micron (NGR)</v>
      </c>
      <c r="L4728">
        <v>7</v>
      </c>
      <c r="M4728" t="s">
        <v>48</v>
      </c>
      <c r="N4728">
        <v>125</v>
      </c>
      <c r="O4728">
        <v>2</v>
      </c>
    </row>
    <row r="4729" spans="1:15" x14ac:dyDescent="0.3">
      <c r="A4729" t="s">
        <v>17997</v>
      </c>
      <c r="B4729" t="s">
        <v>17998</v>
      </c>
      <c r="C4729" s="1" t="str">
        <f t="shared" si="749"/>
        <v>21:0461</v>
      </c>
      <c r="D4729" s="1" t="str">
        <f t="shared" si="759"/>
        <v>21:0151</v>
      </c>
      <c r="E4729" t="s">
        <v>17981</v>
      </c>
      <c r="F4729" t="s">
        <v>17999</v>
      </c>
      <c r="H4729">
        <v>51.625455799999997</v>
      </c>
      <c r="I4729">
        <v>-123.2369176</v>
      </c>
      <c r="J4729" s="1" t="str">
        <f t="shared" si="760"/>
        <v>NGR bulk stream sediment</v>
      </c>
      <c r="K4729" s="1" t="str">
        <f t="shared" si="761"/>
        <v>&lt;177 micron (NGR)</v>
      </c>
      <c r="L4729">
        <v>7</v>
      </c>
      <c r="M4729" t="s">
        <v>729</v>
      </c>
      <c r="N4729">
        <v>126</v>
      </c>
      <c r="O4729">
        <v>1.5</v>
      </c>
    </row>
    <row r="4730" spans="1:15" x14ac:dyDescent="0.3">
      <c r="A4730" t="s">
        <v>18000</v>
      </c>
      <c r="B4730" t="s">
        <v>18001</v>
      </c>
      <c r="C4730" s="1" t="str">
        <f t="shared" si="749"/>
        <v>21:0461</v>
      </c>
      <c r="D4730" s="1" t="str">
        <f t="shared" si="759"/>
        <v>21:0151</v>
      </c>
      <c r="E4730" t="s">
        <v>17981</v>
      </c>
      <c r="F4730" t="s">
        <v>18002</v>
      </c>
      <c r="H4730">
        <v>51.625455799999997</v>
      </c>
      <c r="I4730">
        <v>-123.2369176</v>
      </c>
      <c r="J4730" s="1" t="str">
        <f t="shared" si="760"/>
        <v>NGR bulk stream sediment</v>
      </c>
      <c r="K4730" s="1" t="str">
        <f t="shared" si="761"/>
        <v>&lt;177 micron (NGR)</v>
      </c>
      <c r="L4730">
        <v>7</v>
      </c>
      <c r="M4730" t="s">
        <v>733</v>
      </c>
      <c r="N4730">
        <v>127</v>
      </c>
      <c r="O4730">
        <v>1.5</v>
      </c>
    </row>
    <row r="4731" spans="1:15" x14ac:dyDescent="0.3">
      <c r="A4731" t="s">
        <v>18003</v>
      </c>
      <c r="B4731" t="s">
        <v>18004</v>
      </c>
      <c r="C4731" s="1" t="str">
        <f t="shared" si="749"/>
        <v>21:0461</v>
      </c>
      <c r="D4731" s="1" t="str">
        <f t="shared" si="759"/>
        <v>21:0151</v>
      </c>
      <c r="E4731" t="s">
        <v>18005</v>
      </c>
      <c r="F4731" t="s">
        <v>18006</v>
      </c>
      <c r="H4731">
        <v>51.678886800000001</v>
      </c>
      <c r="I4731">
        <v>-123.16758299999999</v>
      </c>
      <c r="J4731" s="1" t="str">
        <f t="shared" si="760"/>
        <v>NGR bulk stream sediment</v>
      </c>
      <c r="K4731" s="1" t="str">
        <f t="shared" si="761"/>
        <v>&lt;177 micron (NGR)</v>
      </c>
      <c r="L4731">
        <v>7</v>
      </c>
      <c r="M4731" t="s">
        <v>53</v>
      </c>
      <c r="N4731">
        <v>128</v>
      </c>
      <c r="O4731">
        <v>1</v>
      </c>
    </row>
    <row r="4732" spans="1:15" x14ac:dyDescent="0.3">
      <c r="A4732" t="s">
        <v>18007</v>
      </c>
      <c r="B4732" t="s">
        <v>18008</v>
      </c>
      <c r="C4732" s="1" t="str">
        <f t="shared" ref="C4732:C4795" si="762">HYPERLINK("https://geochem.nrcan.gc.ca/cdogs/content/bdl/bdl210461_e.htm", "21:0461")</f>
        <v>21:0461</v>
      </c>
      <c r="D4732" s="1" t="str">
        <f t="shared" si="759"/>
        <v>21:0151</v>
      </c>
      <c r="E4732" t="s">
        <v>18009</v>
      </c>
      <c r="F4732" t="s">
        <v>18010</v>
      </c>
      <c r="H4732">
        <v>51.312835999999997</v>
      </c>
      <c r="I4732">
        <v>-123.593498</v>
      </c>
      <c r="J4732" s="1" t="str">
        <f t="shared" si="760"/>
        <v>NGR bulk stream sediment</v>
      </c>
      <c r="K4732" s="1" t="str">
        <f t="shared" si="761"/>
        <v>&lt;177 micron (NGR)</v>
      </c>
      <c r="L4732">
        <v>7</v>
      </c>
      <c r="M4732" t="s">
        <v>58</v>
      </c>
      <c r="N4732">
        <v>129</v>
      </c>
      <c r="O4732">
        <v>1</v>
      </c>
    </row>
    <row r="4733" spans="1:15" x14ac:dyDescent="0.3">
      <c r="A4733" t="s">
        <v>18011</v>
      </c>
      <c r="B4733" t="s">
        <v>18012</v>
      </c>
      <c r="C4733" s="1" t="str">
        <f t="shared" si="762"/>
        <v>21:0461</v>
      </c>
      <c r="D4733" s="1" t="str">
        <f t="shared" si="759"/>
        <v>21:0151</v>
      </c>
      <c r="E4733" t="s">
        <v>18013</v>
      </c>
      <c r="F4733" t="s">
        <v>18014</v>
      </c>
      <c r="H4733">
        <v>51.168345500000001</v>
      </c>
      <c r="I4733">
        <v>-123.568484</v>
      </c>
      <c r="J4733" s="1" t="str">
        <f t="shared" si="760"/>
        <v>NGR bulk stream sediment</v>
      </c>
      <c r="K4733" s="1" t="str">
        <f t="shared" si="761"/>
        <v>&lt;177 micron (NGR)</v>
      </c>
      <c r="L4733">
        <v>7</v>
      </c>
      <c r="M4733" t="s">
        <v>63</v>
      </c>
      <c r="N4733">
        <v>130</v>
      </c>
      <c r="O4733">
        <v>12.5</v>
      </c>
    </row>
    <row r="4734" spans="1:15" x14ac:dyDescent="0.3">
      <c r="A4734" t="s">
        <v>18015</v>
      </c>
      <c r="B4734" t="s">
        <v>18016</v>
      </c>
      <c r="C4734" s="1" t="str">
        <f t="shared" si="762"/>
        <v>21:0461</v>
      </c>
      <c r="D4734" s="1" t="str">
        <f t="shared" si="759"/>
        <v>21:0151</v>
      </c>
      <c r="E4734" t="s">
        <v>18017</v>
      </c>
      <c r="F4734" t="s">
        <v>18018</v>
      </c>
      <c r="H4734">
        <v>51.1980243</v>
      </c>
      <c r="I4734">
        <v>-123.59730260000001</v>
      </c>
      <c r="J4734" s="1" t="str">
        <f t="shared" si="760"/>
        <v>NGR bulk stream sediment</v>
      </c>
      <c r="K4734" s="1" t="str">
        <f t="shared" si="761"/>
        <v>&lt;177 micron (NGR)</v>
      </c>
      <c r="L4734">
        <v>7</v>
      </c>
      <c r="M4734" t="s">
        <v>68</v>
      </c>
      <c r="N4734">
        <v>131</v>
      </c>
      <c r="O4734">
        <v>2</v>
      </c>
    </row>
    <row r="4735" spans="1:15" x14ac:dyDescent="0.3">
      <c r="A4735" t="s">
        <v>18019</v>
      </c>
      <c r="B4735" t="s">
        <v>18020</v>
      </c>
      <c r="C4735" s="1" t="str">
        <f t="shared" si="762"/>
        <v>21:0461</v>
      </c>
      <c r="D4735" s="1" t="str">
        <f t="shared" si="759"/>
        <v>21:0151</v>
      </c>
      <c r="E4735" t="s">
        <v>18021</v>
      </c>
      <c r="F4735" t="s">
        <v>18022</v>
      </c>
      <c r="H4735">
        <v>51.251562</v>
      </c>
      <c r="I4735">
        <v>-123.6106486</v>
      </c>
      <c r="J4735" s="1" t="str">
        <f t="shared" si="760"/>
        <v>NGR bulk stream sediment</v>
      </c>
      <c r="K4735" s="1" t="str">
        <f t="shared" si="761"/>
        <v>&lt;177 micron (NGR)</v>
      </c>
      <c r="L4735">
        <v>7</v>
      </c>
      <c r="M4735" t="s">
        <v>77</v>
      </c>
      <c r="N4735">
        <v>132</v>
      </c>
      <c r="O4735">
        <v>3</v>
      </c>
    </row>
    <row r="4736" spans="1:15" x14ac:dyDescent="0.3">
      <c r="A4736" t="s">
        <v>18023</v>
      </c>
      <c r="B4736" t="s">
        <v>18024</v>
      </c>
      <c r="C4736" s="1" t="str">
        <f t="shared" si="762"/>
        <v>21:0461</v>
      </c>
      <c r="D4736" s="1" t="str">
        <f t="shared" si="759"/>
        <v>21:0151</v>
      </c>
      <c r="E4736" t="s">
        <v>18025</v>
      </c>
      <c r="F4736" t="s">
        <v>18026</v>
      </c>
      <c r="H4736">
        <v>51.315317100000001</v>
      </c>
      <c r="I4736">
        <v>-123.6231894</v>
      </c>
      <c r="J4736" s="1" t="str">
        <f t="shared" si="760"/>
        <v>NGR bulk stream sediment</v>
      </c>
      <c r="K4736" s="1" t="str">
        <f t="shared" si="761"/>
        <v>&lt;177 micron (NGR)</v>
      </c>
      <c r="L4736">
        <v>7</v>
      </c>
      <c r="M4736" t="s">
        <v>82</v>
      </c>
      <c r="N4736">
        <v>133</v>
      </c>
      <c r="O4736">
        <v>1.5</v>
      </c>
    </row>
    <row r="4737" spans="1:15" x14ac:dyDescent="0.3">
      <c r="A4737" t="s">
        <v>18027</v>
      </c>
      <c r="B4737" t="s">
        <v>18028</v>
      </c>
      <c r="C4737" s="1" t="str">
        <f t="shared" si="762"/>
        <v>21:0461</v>
      </c>
      <c r="D4737" s="1" t="str">
        <f t="shared" si="759"/>
        <v>21:0151</v>
      </c>
      <c r="E4737" t="s">
        <v>18029</v>
      </c>
      <c r="F4737" t="s">
        <v>18030</v>
      </c>
      <c r="H4737">
        <v>51.517173200000002</v>
      </c>
      <c r="I4737">
        <v>-123.66606830000001</v>
      </c>
      <c r="J4737" s="1" t="str">
        <f t="shared" si="760"/>
        <v>NGR bulk stream sediment</v>
      </c>
      <c r="K4737" s="1" t="str">
        <f t="shared" si="761"/>
        <v>&lt;177 micron (NGR)</v>
      </c>
      <c r="L4737">
        <v>7</v>
      </c>
      <c r="M4737" t="s">
        <v>87</v>
      </c>
      <c r="N4737">
        <v>134</v>
      </c>
      <c r="O4737">
        <v>0.5</v>
      </c>
    </row>
    <row r="4738" spans="1:15" x14ac:dyDescent="0.3">
      <c r="A4738" t="s">
        <v>18031</v>
      </c>
      <c r="B4738" t="s">
        <v>18032</v>
      </c>
      <c r="C4738" s="1" t="str">
        <f t="shared" si="762"/>
        <v>21:0461</v>
      </c>
      <c r="D4738" s="1" t="str">
        <f t="shared" si="759"/>
        <v>21:0151</v>
      </c>
      <c r="E4738" t="s">
        <v>18033</v>
      </c>
      <c r="F4738" t="s">
        <v>18034</v>
      </c>
      <c r="H4738">
        <v>51.524192599999999</v>
      </c>
      <c r="I4738">
        <v>-123.66841890000001</v>
      </c>
      <c r="J4738" s="1" t="str">
        <f t="shared" si="760"/>
        <v>NGR bulk stream sediment</v>
      </c>
      <c r="K4738" s="1" t="str">
        <f t="shared" si="761"/>
        <v>&lt;177 micron (NGR)</v>
      </c>
      <c r="L4738">
        <v>7</v>
      </c>
      <c r="M4738" t="s">
        <v>92</v>
      </c>
      <c r="N4738">
        <v>135</v>
      </c>
      <c r="O4738">
        <v>1.5</v>
      </c>
    </row>
    <row r="4739" spans="1:15" x14ac:dyDescent="0.3">
      <c r="A4739" t="s">
        <v>18035</v>
      </c>
      <c r="B4739" t="s">
        <v>18036</v>
      </c>
      <c r="C4739" s="1" t="str">
        <f t="shared" si="762"/>
        <v>21:0461</v>
      </c>
      <c r="D4739" s="1" t="str">
        <f t="shared" si="759"/>
        <v>21:0151</v>
      </c>
      <c r="E4739" t="s">
        <v>18037</v>
      </c>
      <c r="F4739" t="s">
        <v>18038</v>
      </c>
      <c r="H4739">
        <v>51.599363099999998</v>
      </c>
      <c r="I4739">
        <v>-123.6833487</v>
      </c>
      <c r="J4739" s="1" t="str">
        <f t="shared" si="760"/>
        <v>NGR bulk stream sediment</v>
      </c>
      <c r="K4739" s="1" t="str">
        <f t="shared" si="761"/>
        <v>&lt;177 micron (NGR)</v>
      </c>
      <c r="L4739">
        <v>7</v>
      </c>
      <c r="M4739" t="s">
        <v>97</v>
      </c>
      <c r="N4739">
        <v>136</v>
      </c>
      <c r="O4739">
        <v>1.5</v>
      </c>
    </row>
    <row r="4740" spans="1:15" x14ac:dyDescent="0.3">
      <c r="A4740" t="s">
        <v>18039</v>
      </c>
      <c r="B4740" t="s">
        <v>18040</v>
      </c>
      <c r="C4740" s="1" t="str">
        <f t="shared" si="762"/>
        <v>21:0461</v>
      </c>
      <c r="D4740" s="1" t="str">
        <f t="shared" si="759"/>
        <v>21:0151</v>
      </c>
      <c r="E4740" t="s">
        <v>18041</v>
      </c>
      <c r="F4740" t="s">
        <v>18042</v>
      </c>
      <c r="H4740">
        <v>51.6916504</v>
      </c>
      <c r="I4740">
        <v>-123.1194385</v>
      </c>
      <c r="J4740" s="1" t="str">
        <f t="shared" si="760"/>
        <v>NGR bulk stream sediment</v>
      </c>
      <c r="K4740" s="1" t="str">
        <f t="shared" si="761"/>
        <v>&lt;177 micron (NGR)</v>
      </c>
      <c r="L4740">
        <v>7</v>
      </c>
      <c r="M4740" t="s">
        <v>102</v>
      </c>
      <c r="N4740">
        <v>137</v>
      </c>
      <c r="O4740">
        <v>2</v>
      </c>
    </row>
    <row r="4741" spans="1:15" x14ac:dyDescent="0.3">
      <c r="A4741" t="s">
        <v>18043</v>
      </c>
      <c r="B4741" t="s">
        <v>18044</v>
      </c>
      <c r="C4741" s="1" t="str">
        <f t="shared" si="762"/>
        <v>21:0461</v>
      </c>
      <c r="D4741" s="1" t="str">
        <f t="shared" si="759"/>
        <v>21:0151</v>
      </c>
      <c r="E4741" t="s">
        <v>18045</v>
      </c>
      <c r="F4741" t="s">
        <v>18046</v>
      </c>
      <c r="H4741">
        <v>51.6865484</v>
      </c>
      <c r="I4741">
        <v>-123.15386839999999</v>
      </c>
      <c r="J4741" s="1" t="str">
        <f t="shared" si="760"/>
        <v>NGR bulk stream sediment</v>
      </c>
      <c r="K4741" s="1" t="str">
        <f t="shared" si="761"/>
        <v>&lt;177 micron (NGR)</v>
      </c>
      <c r="L4741">
        <v>7</v>
      </c>
      <c r="M4741" t="s">
        <v>107</v>
      </c>
      <c r="N4741">
        <v>138</v>
      </c>
      <c r="O4741">
        <v>2</v>
      </c>
    </row>
    <row r="4742" spans="1:15" x14ac:dyDescent="0.3">
      <c r="A4742" t="s">
        <v>18047</v>
      </c>
      <c r="B4742" t="s">
        <v>18048</v>
      </c>
      <c r="C4742" s="1" t="str">
        <f t="shared" si="762"/>
        <v>21:0461</v>
      </c>
      <c r="D4742" s="1" t="str">
        <f t="shared" si="759"/>
        <v>21:0151</v>
      </c>
      <c r="E4742" t="s">
        <v>18049</v>
      </c>
      <c r="F4742" t="s">
        <v>18050</v>
      </c>
      <c r="H4742">
        <v>51.6692404</v>
      </c>
      <c r="I4742">
        <v>-123.1727246</v>
      </c>
      <c r="J4742" s="1" t="str">
        <f t="shared" si="760"/>
        <v>NGR bulk stream sediment</v>
      </c>
      <c r="K4742" s="1" t="str">
        <f t="shared" si="761"/>
        <v>&lt;177 micron (NGR)</v>
      </c>
      <c r="L4742">
        <v>7</v>
      </c>
      <c r="M4742" t="s">
        <v>112</v>
      </c>
      <c r="N4742">
        <v>139</v>
      </c>
      <c r="O4742">
        <v>1</v>
      </c>
    </row>
    <row r="4743" spans="1:15" x14ac:dyDescent="0.3">
      <c r="A4743" t="s">
        <v>18051</v>
      </c>
      <c r="B4743" t="s">
        <v>18052</v>
      </c>
      <c r="C4743" s="1" t="str">
        <f t="shared" si="762"/>
        <v>21:0461</v>
      </c>
      <c r="D4743" s="1" t="str">
        <f t="shared" si="759"/>
        <v>21:0151</v>
      </c>
      <c r="E4743" t="s">
        <v>18053</v>
      </c>
      <c r="F4743" t="s">
        <v>18054</v>
      </c>
      <c r="H4743">
        <v>51.6661541</v>
      </c>
      <c r="I4743">
        <v>-123.16805720000001</v>
      </c>
      <c r="J4743" s="1" t="str">
        <f t="shared" si="760"/>
        <v>NGR bulk stream sediment</v>
      </c>
      <c r="K4743" s="1" t="str">
        <f t="shared" si="761"/>
        <v>&lt;177 micron (NGR)</v>
      </c>
      <c r="L4743">
        <v>7</v>
      </c>
      <c r="M4743" t="s">
        <v>800</v>
      </c>
      <c r="N4743">
        <v>140</v>
      </c>
      <c r="O4743">
        <v>2</v>
      </c>
    </row>
    <row r="4744" spans="1:15" x14ac:dyDescent="0.3">
      <c r="A4744" t="s">
        <v>18055</v>
      </c>
      <c r="B4744" t="s">
        <v>18056</v>
      </c>
      <c r="C4744" s="1" t="str">
        <f t="shared" si="762"/>
        <v>21:0461</v>
      </c>
      <c r="D4744" s="1" t="str">
        <f t="shared" si="759"/>
        <v>21:0151</v>
      </c>
      <c r="E4744" t="s">
        <v>18057</v>
      </c>
      <c r="F4744" t="s">
        <v>18058</v>
      </c>
      <c r="H4744">
        <v>51.9265185</v>
      </c>
      <c r="I4744">
        <v>-122.2594392</v>
      </c>
      <c r="J4744" s="1" t="str">
        <f t="shared" si="760"/>
        <v>NGR bulk stream sediment</v>
      </c>
      <c r="K4744" s="1" t="str">
        <f t="shared" si="761"/>
        <v>&lt;177 micron (NGR)</v>
      </c>
      <c r="L4744">
        <v>8</v>
      </c>
      <c r="M4744" t="s">
        <v>19</v>
      </c>
      <c r="N4744">
        <v>141</v>
      </c>
      <c r="O4744">
        <v>1</v>
      </c>
    </row>
    <row r="4745" spans="1:15" x14ac:dyDescent="0.3">
      <c r="A4745" t="s">
        <v>18059</v>
      </c>
      <c r="B4745" t="s">
        <v>18060</v>
      </c>
      <c r="C4745" s="1" t="str">
        <f t="shared" si="762"/>
        <v>21:0461</v>
      </c>
      <c r="D4745" s="1" t="str">
        <f t="shared" si="759"/>
        <v>21:0151</v>
      </c>
      <c r="E4745" t="s">
        <v>18061</v>
      </c>
      <c r="F4745" t="s">
        <v>18062</v>
      </c>
      <c r="H4745">
        <v>51.747195699999999</v>
      </c>
      <c r="I4745">
        <v>-122.22831979999999</v>
      </c>
      <c r="J4745" s="1" t="str">
        <f t="shared" si="760"/>
        <v>NGR bulk stream sediment</v>
      </c>
      <c r="K4745" s="1" t="str">
        <f t="shared" si="761"/>
        <v>&lt;177 micron (NGR)</v>
      </c>
      <c r="L4745">
        <v>8</v>
      </c>
      <c r="M4745" t="s">
        <v>38</v>
      </c>
      <c r="N4745">
        <v>142</v>
      </c>
      <c r="O4745">
        <v>4.5</v>
      </c>
    </row>
    <row r="4746" spans="1:15" x14ac:dyDescent="0.3">
      <c r="A4746" t="s">
        <v>18063</v>
      </c>
      <c r="B4746" t="s">
        <v>18064</v>
      </c>
      <c r="C4746" s="1" t="str">
        <f t="shared" si="762"/>
        <v>21:0461</v>
      </c>
      <c r="D4746" s="1" t="str">
        <f t="shared" si="759"/>
        <v>21:0151</v>
      </c>
      <c r="E4746" t="s">
        <v>18065</v>
      </c>
      <c r="F4746" t="s">
        <v>18066</v>
      </c>
      <c r="H4746">
        <v>51.777424600000003</v>
      </c>
      <c r="I4746">
        <v>-122.2171865</v>
      </c>
      <c r="J4746" s="1" t="str">
        <f t="shared" si="760"/>
        <v>NGR bulk stream sediment</v>
      </c>
      <c r="K4746" s="1" t="str">
        <f t="shared" si="761"/>
        <v>&lt;177 micron (NGR)</v>
      </c>
      <c r="L4746">
        <v>8</v>
      </c>
      <c r="M4746" t="s">
        <v>43</v>
      </c>
      <c r="N4746">
        <v>143</v>
      </c>
      <c r="O4746">
        <v>1</v>
      </c>
    </row>
    <row r="4747" spans="1:15" x14ac:dyDescent="0.3">
      <c r="A4747" t="s">
        <v>18067</v>
      </c>
      <c r="B4747" t="s">
        <v>18068</v>
      </c>
      <c r="C4747" s="1" t="str">
        <f t="shared" si="762"/>
        <v>21:0461</v>
      </c>
      <c r="D4747" s="1" t="str">
        <f t="shared" si="759"/>
        <v>21:0151</v>
      </c>
      <c r="E4747" t="s">
        <v>18069</v>
      </c>
      <c r="F4747" t="s">
        <v>18070</v>
      </c>
      <c r="H4747">
        <v>51.756613999999999</v>
      </c>
      <c r="I4747">
        <v>-122.1772089</v>
      </c>
      <c r="J4747" s="1" t="str">
        <f t="shared" si="760"/>
        <v>NGR bulk stream sediment</v>
      </c>
      <c r="K4747" s="1" t="str">
        <f t="shared" si="761"/>
        <v>&lt;177 micron (NGR)</v>
      </c>
      <c r="L4747">
        <v>8</v>
      </c>
      <c r="M4747" t="s">
        <v>48</v>
      </c>
      <c r="N4747">
        <v>144</v>
      </c>
      <c r="O4747">
        <v>1.5</v>
      </c>
    </row>
    <row r="4748" spans="1:15" x14ac:dyDescent="0.3">
      <c r="A4748" t="s">
        <v>18071</v>
      </c>
      <c r="B4748" t="s">
        <v>18072</v>
      </c>
      <c r="C4748" s="1" t="str">
        <f t="shared" si="762"/>
        <v>21:0461</v>
      </c>
      <c r="D4748" s="1" t="str">
        <f t="shared" si="759"/>
        <v>21:0151</v>
      </c>
      <c r="E4748" t="s">
        <v>18073</v>
      </c>
      <c r="F4748" t="s">
        <v>18074</v>
      </c>
      <c r="H4748">
        <v>51.801242100000003</v>
      </c>
      <c r="I4748">
        <v>-122.1546539</v>
      </c>
      <c r="J4748" s="1" t="str">
        <f t="shared" si="760"/>
        <v>NGR bulk stream sediment</v>
      </c>
      <c r="K4748" s="1" t="str">
        <f t="shared" si="761"/>
        <v>&lt;177 micron (NGR)</v>
      </c>
      <c r="L4748">
        <v>8</v>
      </c>
      <c r="M4748" t="s">
        <v>53</v>
      </c>
      <c r="N4748">
        <v>145</v>
      </c>
      <c r="O4748">
        <v>1.5</v>
      </c>
    </row>
    <row r="4749" spans="1:15" hidden="1" x14ac:dyDescent="0.3">
      <c r="A4749" t="s">
        <v>18075</v>
      </c>
      <c r="B4749" t="s">
        <v>18076</v>
      </c>
      <c r="C4749" s="1" t="str">
        <f t="shared" si="762"/>
        <v>21:0461</v>
      </c>
      <c r="D4749" s="1" t="str">
        <f>HYPERLINK("https://geochem.nrcan.gc.ca/cdogs/content/svy/svy_e.htm", "")</f>
        <v/>
      </c>
      <c r="G4749" s="1" t="str">
        <f>HYPERLINK("https://geochem.nrcan.gc.ca/cdogs/content/cr_/cr_00104_e.htm", "104")</f>
        <v>104</v>
      </c>
      <c r="J4749" t="s">
        <v>31</v>
      </c>
      <c r="K4749" t="s">
        <v>32</v>
      </c>
      <c r="L4749">
        <v>8</v>
      </c>
      <c r="M4749" t="s">
        <v>33</v>
      </c>
      <c r="N4749">
        <v>146</v>
      </c>
      <c r="O4749">
        <v>4</v>
      </c>
    </row>
    <row r="4750" spans="1:15" x14ac:dyDescent="0.3">
      <c r="A4750" t="s">
        <v>18077</v>
      </c>
      <c r="B4750" t="s">
        <v>18078</v>
      </c>
      <c r="C4750" s="1" t="str">
        <f t="shared" si="762"/>
        <v>21:0461</v>
      </c>
      <c r="D4750" s="1" t="str">
        <f t="shared" ref="D4750:D4768" si="763">HYPERLINK("https://geochem.nrcan.gc.ca/cdogs/content/svy/svy210151_e.htm", "21:0151")</f>
        <v>21:0151</v>
      </c>
      <c r="E4750" t="s">
        <v>18079</v>
      </c>
      <c r="F4750" t="s">
        <v>18080</v>
      </c>
      <c r="H4750">
        <v>51.827270400000003</v>
      </c>
      <c r="I4750">
        <v>-122.1592947</v>
      </c>
      <c r="J4750" s="1" t="str">
        <f t="shared" ref="J4750:J4768" si="764">HYPERLINK("https://geochem.nrcan.gc.ca/cdogs/content/kwd/kwd020030_e.htm", "NGR bulk stream sediment")</f>
        <v>NGR bulk stream sediment</v>
      </c>
      <c r="K4750" s="1" t="str">
        <f t="shared" ref="K4750:K4768" si="765">HYPERLINK("https://geochem.nrcan.gc.ca/cdogs/content/kwd/kwd080006_e.htm", "&lt;177 micron (NGR)")</f>
        <v>&lt;177 micron (NGR)</v>
      </c>
      <c r="L4750">
        <v>8</v>
      </c>
      <c r="M4750" t="s">
        <v>58</v>
      </c>
      <c r="N4750">
        <v>147</v>
      </c>
      <c r="O4750">
        <v>1</v>
      </c>
    </row>
    <row r="4751" spans="1:15" x14ac:dyDescent="0.3">
      <c r="A4751" t="s">
        <v>18081</v>
      </c>
      <c r="B4751" t="s">
        <v>18082</v>
      </c>
      <c r="C4751" s="1" t="str">
        <f t="shared" si="762"/>
        <v>21:0461</v>
      </c>
      <c r="D4751" s="1" t="str">
        <f t="shared" si="763"/>
        <v>21:0151</v>
      </c>
      <c r="E4751" t="s">
        <v>18083</v>
      </c>
      <c r="F4751" t="s">
        <v>18084</v>
      </c>
      <c r="H4751">
        <v>51.787600900000001</v>
      </c>
      <c r="I4751">
        <v>-122.1994854</v>
      </c>
      <c r="J4751" s="1" t="str">
        <f t="shared" si="764"/>
        <v>NGR bulk stream sediment</v>
      </c>
      <c r="K4751" s="1" t="str">
        <f t="shared" si="765"/>
        <v>&lt;177 micron (NGR)</v>
      </c>
      <c r="L4751">
        <v>8</v>
      </c>
      <c r="M4751" t="s">
        <v>63</v>
      </c>
      <c r="N4751">
        <v>148</v>
      </c>
      <c r="O4751">
        <v>1</v>
      </c>
    </row>
    <row r="4752" spans="1:15" x14ac:dyDescent="0.3">
      <c r="A4752" t="s">
        <v>18085</v>
      </c>
      <c r="B4752" t="s">
        <v>18086</v>
      </c>
      <c r="C4752" s="1" t="str">
        <f t="shared" si="762"/>
        <v>21:0461</v>
      </c>
      <c r="D4752" s="1" t="str">
        <f t="shared" si="763"/>
        <v>21:0151</v>
      </c>
      <c r="E4752" t="s">
        <v>18087</v>
      </c>
      <c r="F4752" t="s">
        <v>18088</v>
      </c>
      <c r="H4752">
        <v>51.792599199999998</v>
      </c>
      <c r="I4752">
        <v>-122.20194979999999</v>
      </c>
      <c r="J4752" s="1" t="str">
        <f t="shared" si="764"/>
        <v>NGR bulk stream sediment</v>
      </c>
      <c r="K4752" s="1" t="str">
        <f t="shared" si="765"/>
        <v>&lt;177 micron (NGR)</v>
      </c>
      <c r="L4752">
        <v>8</v>
      </c>
      <c r="M4752" t="s">
        <v>68</v>
      </c>
      <c r="N4752">
        <v>149</v>
      </c>
      <c r="O4752">
        <v>0.2</v>
      </c>
    </row>
    <row r="4753" spans="1:15" x14ac:dyDescent="0.3">
      <c r="A4753" t="s">
        <v>18089</v>
      </c>
      <c r="B4753" t="s">
        <v>18090</v>
      </c>
      <c r="C4753" s="1" t="str">
        <f t="shared" si="762"/>
        <v>21:0461</v>
      </c>
      <c r="D4753" s="1" t="str">
        <f t="shared" si="763"/>
        <v>21:0151</v>
      </c>
      <c r="E4753" t="s">
        <v>18091</v>
      </c>
      <c r="F4753" t="s">
        <v>18092</v>
      </c>
      <c r="H4753">
        <v>51.821204899999998</v>
      </c>
      <c r="I4753">
        <v>-122.1892496</v>
      </c>
      <c r="J4753" s="1" t="str">
        <f t="shared" si="764"/>
        <v>NGR bulk stream sediment</v>
      </c>
      <c r="K4753" s="1" t="str">
        <f t="shared" si="765"/>
        <v>&lt;177 micron (NGR)</v>
      </c>
      <c r="L4753">
        <v>8</v>
      </c>
      <c r="M4753" t="s">
        <v>77</v>
      </c>
      <c r="N4753">
        <v>150</v>
      </c>
    </row>
    <row r="4754" spans="1:15" x14ac:dyDescent="0.3">
      <c r="A4754" t="s">
        <v>18093</v>
      </c>
      <c r="B4754" t="s">
        <v>18094</v>
      </c>
      <c r="C4754" s="1" t="str">
        <f t="shared" si="762"/>
        <v>21:0461</v>
      </c>
      <c r="D4754" s="1" t="str">
        <f t="shared" si="763"/>
        <v>21:0151</v>
      </c>
      <c r="E4754" t="s">
        <v>18095</v>
      </c>
      <c r="F4754" t="s">
        <v>18096</v>
      </c>
      <c r="H4754">
        <v>51.828521600000002</v>
      </c>
      <c r="I4754">
        <v>-122.1708659</v>
      </c>
      <c r="J4754" s="1" t="str">
        <f t="shared" si="764"/>
        <v>NGR bulk stream sediment</v>
      </c>
      <c r="K4754" s="1" t="str">
        <f t="shared" si="765"/>
        <v>&lt;177 micron (NGR)</v>
      </c>
      <c r="L4754">
        <v>8</v>
      </c>
      <c r="M4754" t="s">
        <v>82</v>
      </c>
      <c r="N4754">
        <v>151</v>
      </c>
      <c r="O4754">
        <v>1.5</v>
      </c>
    </row>
    <row r="4755" spans="1:15" x14ac:dyDescent="0.3">
      <c r="A4755" t="s">
        <v>18097</v>
      </c>
      <c r="B4755" t="s">
        <v>18098</v>
      </c>
      <c r="C4755" s="1" t="str">
        <f t="shared" si="762"/>
        <v>21:0461</v>
      </c>
      <c r="D4755" s="1" t="str">
        <f t="shared" si="763"/>
        <v>21:0151</v>
      </c>
      <c r="E4755" t="s">
        <v>18099</v>
      </c>
      <c r="F4755" t="s">
        <v>18100</v>
      </c>
      <c r="H4755">
        <v>51.981986200000001</v>
      </c>
      <c r="I4755">
        <v>-122.1897061</v>
      </c>
      <c r="J4755" s="1" t="str">
        <f t="shared" si="764"/>
        <v>NGR bulk stream sediment</v>
      </c>
      <c r="K4755" s="1" t="str">
        <f t="shared" si="765"/>
        <v>&lt;177 micron (NGR)</v>
      </c>
      <c r="L4755">
        <v>8</v>
      </c>
      <c r="M4755" t="s">
        <v>87</v>
      </c>
      <c r="N4755">
        <v>152</v>
      </c>
      <c r="O4755">
        <v>4</v>
      </c>
    </row>
    <row r="4756" spans="1:15" x14ac:dyDescent="0.3">
      <c r="A4756" t="s">
        <v>18101</v>
      </c>
      <c r="B4756" t="s">
        <v>18102</v>
      </c>
      <c r="C4756" s="1" t="str">
        <f t="shared" si="762"/>
        <v>21:0461</v>
      </c>
      <c r="D4756" s="1" t="str">
        <f t="shared" si="763"/>
        <v>21:0151</v>
      </c>
      <c r="E4756" t="s">
        <v>18103</v>
      </c>
      <c r="F4756" t="s">
        <v>18104</v>
      </c>
      <c r="H4756">
        <v>51.918681499999998</v>
      </c>
      <c r="I4756">
        <v>-122.2715067</v>
      </c>
      <c r="J4756" s="1" t="str">
        <f t="shared" si="764"/>
        <v>NGR bulk stream sediment</v>
      </c>
      <c r="K4756" s="1" t="str">
        <f t="shared" si="765"/>
        <v>&lt;177 micron (NGR)</v>
      </c>
      <c r="L4756">
        <v>8</v>
      </c>
      <c r="M4756" t="s">
        <v>92</v>
      </c>
      <c r="N4756">
        <v>153</v>
      </c>
      <c r="O4756">
        <v>1</v>
      </c>
    </row>
    <row r="4757" spans="1:15" x14ac:dyDescent="0.3">
      <c r="A4757" t="s">
        <v>18105</v>
      </c>
      <c r="B4757" t="s">
        <v>18106</v>
      </c>
      <c r="C4757" s="1" t="str">
        <f t="shared" si="762"/>
        <v>21:0461</v>
      </c>
      <c r="D4757" s="1" t="str">
        <f t="shared" si="763"/>
        <v>21:0151</v>
      </c>
      <c r="E4757" t="s">
        <v>18057</v>
      </c>
      <c r="F4757" t="s">
        <v>18107</v>
      </c>
      <c r="H4757">
        <v>51.9265185</v>
      </c>
      <c r="I4757">
        <v>-122.2594392</v>
      </c>
      <c r="J4757" s="1" t="str">
        <f t="shared" si="764"/>
        <v>NGR bulk stream sediment</v>
      </c>
      <c r="K4757" s="1" t="str">
        <f t="shared" si="765"/>
        <v>&lt;177 micron (NGR)</v>
      </c>
      <c r="L4757">
        <v>8</v>
      </c>
      <c r="M4757" t="s">
        <v>72</v>
      </c>
      <c r="N4757">
        <v>154</v>
      </c>
      <c r="O4757">
        <v>1.5</v>
      </c>
    </row>
    <row r="4758" spans="1:15" x14ac:dyDescent="0.3">
      <c r="A4758" t="s">
        <v>18108</v>
      </c>
      <c r="B4758" t="s">
        <v>18109</v>
      </c>
      <c r="C4758" s="1" t="str">
        <f t="shared" si="762"/>
        <v>21:0461</v>
      </c>
      <c r="D4758" s="1" t="str">
        <f t="shared" si="763"/>
        <v>21:0151</v>
      </c>
      <c r="E4758" t="s">
        <v>18110</v>
      </c>
      <c r="F4758" t="s">
        <v>18111</v>
      </c>
      <c r="H4758">
        <v>51.9887066</v>
      </c>
      <c r="I4758">
        <v>-122.2658677</v>
      </c>
      <c r="J4758" s="1" t="str">
        <f t="shared" si="764"/>
        <v>NGR bulk stream sediment</v>
      </c>
      <c r="K4758" s="1" t="str">
        <f t="shared" si="765"/>
        <v>&lt;177 micron (NGR)</v>
      </c>
      <c r="L4758">
        <v>8</v>
      </c>
      <c r="M4758" t="s">
        <v>97</v>
      </c>
      <c r="N4758">
        <v>155</v>
      </c>
      <c r="O4758">
        <v>1.5</v>
      </c>
    </row>
    <row r="4759" spans="1:15" x14ac:dyDescent="0.3">
      <c r="A4759" t="s">
        <v>18112</v>
      </c>
      <c r="B4759" t="s">
        <v>18113</v>
      </c>
      <c r="C4759" s="1" t="str">
        <f t="shared" si="762"/>
        <v>21:0461</v>
      </c>
      <c r="D4759" s="1" t="str">
        <f t="shared" si="763"/>
        <v>21:0151</v>
      </c>
      <c r="E4759" t="s">
        <v>18114</v>
      </c>
      <c r="F4759" t="s">
        <v>18115</v>
      </c>
      <c r="H4759">
        <v>51.699263199999997</v>
      </c>
      <c r="I4759">
        <v>-122.3146302</v>
      </c>
      <c r="J4759" s="1" t="str">
        <f t="shared" si="764"/>
        <v>NGR bulk stream sediment</v>
      </c>
      <c r="K4759" s="1" t="str">
        <f t="shared" si="765"/>
        <v>&lt;177 micron (NGR)</v>
      </c>
      <c r="L4759">
        <v>9</v>
      </c>
      <c r="M4759" t="s">
        <v>725</v>
      </c>
      <c r="N4759">
        <v>156</v>
      </c>
      <c r="O4759">
        <v>0.5</v>
      </c>
    </row>
    <row r="4760" spans="1:15" x14ac:dyDescent="0.3">
      <c r="A4760" t="s">
        <v>18116</v>
      </c>
      <c r="B4760" t="s">
        <v>18117</v>
      </c>
      <c r="C4760" s="1" t="str">
        <f t="shared" si="762"/>
        <v>21:0461</v>
      </c>
      <c r="D4760" s="1" t="str">
        <f t="shared" si="763"/>
        <v>21:0151</v>
      </c>
      <c r="E4760" t="s">
        <v>18118</v>
      </c>
      <c r="F4760" t="s">
        <v>18119</v>
      </c>
      <c r="H4760">
        <v>51.7385096</v>
      </c>
      <c r="I4760">
        <v>-122.3090723</v>
      </c>
      <c r="J4760" s="1" t="str">
        <f t="shared" si="764"/>
        <v>NGR bulk stream sediment</v>
      </c>
      <c r="K4760" s="1" t="str">
        <f t="shared" si="765"/>
        <v>&lt;177 micron (NGR)</v>
      </c>
      <c r="L4760">
        <v>9</v>
      </c>
      <c r="M4760" t="s">
        <v>38</v>
      </c>
      <c r="N4760">
        <v>157</v>
      </c>
      <c r="O4760">
        <v>0.5</v>
      </c>
    </row>
    <row r="4761" spans="1:15" x14ac:dyDescent="0.3">
      <c r="A4761" t="s">
        <v>18120</v>
      </c>
      <c r="B4761" t="s">
        <v>18121</v>
      </c>
      <c r="C4761" s="1" t="str">
        <f t="shared" si="762"/>
        <v>21:0461</v>
      </c>
      <c r="D4761" s="1" t="str">
        <f t="shared" si="763"/>
        <v>21:0151</v>
      </c>
      <c r="E4761" t="s">
        <v>18122</v>
      </c>
      <c r="F4761" t="s">
        <v>18123</v>
      </c>
      <c r="H4761">
        <v>51.716203899999996</v>
      </c>
      <c r="I4761">
        <v>-122.3190797</v>
      </c>
      <c r="J4761" s="1" t="str">
        <f t="shared" si="764"/>
        <v>NGR bulk stream sediment</v>
      </c>
      <c r="K4761" s="1" t="str">
        <f t="shared" si="765"/>
        <v>&lt;177 micron (NGR)</v>
      </c>
      <c r="L4761">
        <v>9</v>
      </c>
      <c r="M4761" t="s">
        <v>43</v>
      </c>
      <c r="N4761">
        <v>158</v>
      </c>
      <c r="O4761">
        <v>1</v>
      </c>
    </row>
    <row r="4762" spans="1:15" x14ac:dyDescent="0.3">
      <c r="A4762" t="s">
        <v>18124</v>
      </c>
      <c r="B4762" t="s">
        <v>18125</v>
      </c>
      <c r="C4762" s="1" t="str">
        <f t="shared" si="762"/>
        <v>21:0461</v>
      </c>
      <c r="D4762" s="1" t="str">
        <f t="shared" si="763"/>
        <v>21:0151</v>
      </c>
      <c r="E4762" t="s">
        <v>18114</v>
      </c>
      <c r="F4762" t="s">
        <v>18126</v>
      </c>
      <c r="H4762">
        <v>51.699263199999997</v>
      </c>
      <c r="I4762">
        <v>-122.3146302</v>
      </c>
      <c r="J4762" s="1" t="str">
        <f t="shared" si="764"/>
        <v>NGR bulk stream sediment</v>
      </c>
      <c r="K4762" s="1" t="str">
        <f t="shared" si="765"/>
        <v>&lt;177 micron (NGR)</v>
      </c>
      <c r="L4762">
        <v>9</v>
      </c>
      <c r="M4762" t="s">
        <v>733</v>
      </c>
      <c r="N4762">
        <v>159</v>
      </c>
      <c r="O4762">
        <v>0.5</v>
      </c>
    </row>
    <row r="4763" spans="1:15" x14ac:dyDescent="0.3">
      <c r="A4763" t="s">
        <v>18127</v>
      </c>
      <c r="B4763" t="s">
        <v>18128</v>
      </c>
      <c r="C4763" s="1" t="str">
        <f t="shared" si="762"/>
        <v>21:0461</v>
      </c>
      <c r="D4763" s="1" t="str">
        <f t="shared" si="763"/>
        <v>21:0151</v>
      </c>
      <c r="E4763" t="s">
        <v>18114</v>
      </c>
      <c r="F4763" t="s">
        <v>18129</v>
      </c>
      <c r="H4763">
        <v>51.699263199999997</v>
      </c>
      <c r="I4763">
        <v>-122.3146302</v>
      </c>
      <c r="J4763" s="1" t="str">
        <f t="shared" si="764"/>
        <v>NGR bulk stream sediment</v>
      </c>
      <c r="K4763" s="1" t="str">
        <f t="shared" si="765"/>
        <v>&lt;177 micron (NGR)</v>
      </c>
      <c r="L4763">
        <v>9</v>
      </c>
      <c r="M4763" t="s">
        <v>729</v>
      </c>
      <c r="N4763">
        <v>160</v>
      </c>
      <c r="O4763">
        <v>1</v>
      </c>
    </row>
    <row r="4764" spans="1:15" x14ac:dyDescent="0.3">
      <c r="A4764" t="s">
        <v>18130</v>
      </c>
      <c r="B4764" t="s">
        <v>18131</v>
      </c>
      <c r="C4764" s="1" t="str">
        <f t="shared" si="762"/>
        <v>21:0461</v>
      </c>
      <c r="D4764" s="1" t="str">
        <f t="shared" si="763"/>
        <v>21:0151</v>
      </c>
      <c r="E4764" t="s">
        <v>18132</v>
      </c>
      <c r="F4764" t="s">
        <v>18133</v>
      </c>
      <c r="H4764">
        <v>51.6611476</v>
      </c>
      <c r="I4764">
        <v>-122.1926047</v>
      </c>
      <c r="J4764" s="1" t="str">
        <f t="shared" si="764"/>
        <v>NGR bulk stream sediment</v>
      </c>
      <c r="K4764" s="1" t="str">
        <f t="shared" si="765"/>
        <v>&lt;177 micron (NGR)</v>
      </c>
      <c r="L4764">
        <v>9</v>
      </c>
      <c r="M4764" t="s">
        <v>48</v>
      </c>
      <c r="N4764">
        <v>161</v>
      </c>
      <c r="O4764">
        <v>1.5</v>
      </c>
    </row>
    <row r="4765" spans="1:15" x14ac:dyDescent="0.3">
      <c r="A4765" t="s">
        <v>18134</v>
      </c>
      <c r="B4765" t="s">
        <v>18135</v>
      </c>
      <c r="C4765" s="1" t="str">
        <f t="shared" si="762"/>
        <v>21:0461</v>
      </c>
      <c r="D4765" s="1" t="str">
        <f t="shared" si="763"/>
        <v>21:0151</v>
      </c>
      <c r="E4765" t="s">
        <v>18136</v>
      </c>
      <c r="F4765" t="s">
        <v>18137</v>
      </c>
      <c r="H4765">
        <v>51.660983899999998</v>
      </c>
      <c r="I4765">
        <v>-122.2859591</v>
      </c>
      <c r="J4765" s="1" t="str">
        <f t="shared" si="764"/>
        <v>NGR bulk stream sediment</v>
      </c>
      <c r="K4765" s="1" t="str">
        <f t="shared" si="765"/>
        <v>&lt;177 micron (NGR)</v>
      </c>
      <c r="L4765">
        <v>9</v>
      </c>
      <c r="M4765" t="s">
        <v>53</v>
      </c>
      <c r="N4765">
        <v>162</v>
      </c>
      <c r="O4765">
        <v>0.2</v>
      </c>
    </row>
    <row r="4766" spans="1:15" x14ac:dyDescent="0.3">
      <c r="A4766" t="s">
        <v>18138</v>
      </c>
      <c r="B4766" t="s">
        <v>18139</v>
      </c>
      <c r="C4766" s="1" t="str">
        <f t="shared" si="762"/>
        <v>21:0461</v>
      </c>
      <c r="D4766" s="1" t="str">
        <f t="shared" si="763"/>
        <v>21:0151</v>
      </c>
      <c r="E4766" t="s">
        <v>18140</v>
      </c>
      <c r="F4766" t="s">
        <v>18141</v>
      </c>
      <c r="H4766">
        <v>51.645271800000003</v>
      </c>
      <c r="I4766">
        <v>-122.25767829999999</v>
      </c>
      <c r="J4766" s="1" t="str">
        <f t="shared" si="764"/>
        <v>NGR bulk stream sediment</v>
      </c>
      <c r="K4766" s="1" t="str">
        <f t="shared" si="765"/>
        <v>&lt;177 micron (NGR)</v>
      </c>
      <c r="L4766">
        <v>9</v>
      </c>
      <c r="M4766" t="s">
        <v>58</v>
      </c>
      <c r="N4766">
        <v>163</v>
      </c>
      <c r="O4766">
        <v>0.5</v>
      </c>
    </row>
    <row r="4767" spans="1:15" x14ac:dyDescent="0.3">
      <c r="A4767" t="s">
        <v>18142</v>
      </c>
      <c r="B4767" t="s">
        <v>18143</v>
      </c>
      <c r="C4767" s="1" t="str">
        <f t="shared" si="762"/>
        <v>21:0461</v>
      </c>
      <c r="D4767" s="1" t="str">
        <f t="shared" si="763"/>
        <v>21:0151</v>
      </c>
      <c r="E4767" t="s">
        <v>18144</v>
      </c>
      <c r="F4767" t="s">
        <v>18145</v>
      </c>
      <c r="H4767">
        <v>51.6107564</v>
      </c>
      <c r="I4767">
        <v>-122.2428496</v>
      </c>
      <c r="J4767" s="1" t="str">
        <f t="shared" si="764"/>
        <v>NGR bulk stream sediment</v>
      </c>
      <c r="K4767" s="1" t="str">
        <f t="shared" si="765"/>
        <v>&lt;177 micron (NGR)</v>
      </c>
      <c r="L4767">
        <v>9</v>
      </c>
      <c r="M4767" t="s">
        <v>63</v>
      </c>
      <c r="N4767">
        <v>164</v>
      </c>
      <c r="O4767">
        <v>1</v>
      </c>
    </row>
    <row r="4768" spans="1:15" x14ac:dyDescent="0.3">
      <c r="A4768" t="s">
        <v>18146</v>
      </c>
      <c r="B4768" t="s">
        <v>18147</v>
      </c>
      <c r="C4768" s="1" t="str">
        <f t="shared" si="762"/>
        <v>21:0461</v>
      </c>
      <c r="D4768" s="1" t="str">
        <f t="shared" si="763"/>
        <v>21:0151</v>
      </c>
      <c r="E4768" t="s">
        <v>18148</v>
      </c>
      <c r="F4768" t="s">
        <v>18149</v>
      </c>
      <c r="H4768">
        <v>51.581091299999997</v>
      </c>
      <c r="I4768">
        <v>-122.23305449999999</v>
      </c>
      <c r="J4768" s="1" t="str">
        <f t="shared" si="764"/>
        <v>NGR bulk stream sediment</v>
      </c>
      <c r="K4768" s="1" t="str">
        <f t="shared" si="765"/>
        <v>&lt;177 micron (NGR)</v>
      </c>
      <c r="L4768">
        <v>9</v>
      </c>
      <c r="M4768" t="s">
        <v>68</v>
      </c>
      <c r="N4768">
        <v>165</v>
      </c>
      <c r="O4768">
        <v>0.5</v>
      </c>
    </row>
    <row r="4769" spans="1:15" hidden="1" x14ac:dyDescent="0.3">
      <c r="A4769" t="s">
        <v>18150</v>
      </c>
      <c r="B4769" t="s">
        <v>18151</v>
      </c>
      <c r="C4769" s="1" t="str">
        <f t="shared" si="762"/>
        <v>21:0461</v>
      </c>
      <c r="D4769" s="1" t="str">
        <f>HYPERLINK("https://geochem.nrcan.gc.ca/cdogs/content/svy/svy_e.htm", "")</f>
        <v/>
      </c>
      <c r="G4769" s="1" t="str">
        <f>HYPERLINK("https://geochem.nrcan.gc.ca/cdogs/content/cr_/cr_00104_e.htm", "104")</f>
        <v>104</v>
      </c>
      <c r="J4769" t="s">
        <v>31</v>
      </c>
      <c r="K4769" t="s">
        <v>32</v>
      </c>
      <c r="L4769">
        <v>9</v>
      </c>
      <c r="M4769" t="s">
        <v>33</v>
      </c>
      <c r="N4769">
        <v>166</v>
      </c>
      <c r="O4769">
        <v>2</v>
      </c>
    </row>
    <row r="4770" spans="1:15" x14ac:dyDescent="0.3">
      <c r="A4770" t="s">
        <v>18152</v>
      </c>
      <c r="B4770" t="s">
        <v>18153</v>
      </c>
      <c r="C4770" s="1" t="str">
        <f t="shared" si="762"/>
        <v>21:0461</v>
      </c>
      <c r="D4770" s="1" t="str">
        <f t="shared" ref="D4770:D4782" si="766">HYPERLINK("https://geochem.nrcan.gc.ca/cdogs/content/svy/svy210151_e.htm", "21:0151")</f>
        <v>21:0151</v>
      </c>
      <c r="E4770" t="s">
        <v>18154</v>
      </c>
      <c r="F4770" t="s">
        <v>18155</v>
      </c>
      <c r="H4770">
        <v>51.570142799999999</v>
      </c>
      <c r="I4770">
        <v>-122.12554</v>
      </c>
      <c r="J4770" s="1" t="str">
        <f t="shared" ref="J4770:J4782" si="767">HYPERLINK("https://geochem.nrcan.gc.ca/cdogs/content/kwd/kwd020030_e.htm", "NGR bulk stream sediment")</f>
        <v>NGR bulk stream sediment</v>
      </c>
      <c r="K4770" s="1" t="str">
        <f t="shared" ref="K4770:K4782" si="768">HYPERLINK("https://geochem.nrcan.gc.ca/cdogs/content/kwd/kwd080006_e.htm", "&lt;177 micron (NGR)")</f>
        <v>&lt;177 micron (NGR)</v>
      </c>
      <c r="L4770">
        <v>9</v>
      </c>
      <c r="M4770" t="s">
        <v>77</v>
      </c>
      <c r="N4770">
        <v>167</v>
      </c>
      <c r="O4770">
        <v>0.5</v>
      </c>
    </row>
    <row r="4771" spans="1:15" x14ac:dyDescent="0.3">
      <c r="A4771" t="s">
        <v>18156</v>
      </c>
      <c r="B4771" t="s">
        <v>18157</v>
      </c>
      <c r="C4771" s="1" t="str">
        <f t="shared" si="762"/>
        <v>21:0461</v>
      </c>
      <c r="D4771" s="1" t="str">
        <f t="shared" si="766"/>
        <v>21:0151</v>
      </c>
      <c r="E4771" t="s">
        <v>18158</v>
      </c>
      <c r="F4771" t="s">
        <v>18159</v>
      </c>
      <c r="H4771">
        <v>51.557020799999997</v>
      </c>
      <c r="I4771">
        <v>-122.1633817</v>
      </c>
      <c r="J4771" s="1" t="str">
        <f t="shared" si="767"/>
        <v>NGR bulk stream sediment</v>
      </c>
      <c r="K4771" s="1" t="str">
        <f t="shared" si="768"/>
        <v>&lt;177 micron (NGR)</v>
      </c>
      <c r="L4771">
        <v>9</v>
      </c>
      <c r="M4771" t="s">
        <v>82</v>
      </c>
      <c r="N4771">
        <v>168</v>
      </c>
      <c r="O4771">
        <v>0.5</v>
      </c>
    </row>
    <row r="4772" spans="1:15" x14ac:dyDescent="0.3">
      <c r="A4772" t="s">
        <v>18160</v>
      </c>
      <c r="B4772" t="s">
        <v>18161</v>
      </c>
      <c r="C4772" s="1" t="str">
        <f t="shared" si="762"/>
        <v>21:0461</v>
      </c>
      <c r="D4772" s="1" t="str">
        <f t="shared" si="766"/>
        <v>21:0151</v>
      </c>
      <c r="E4772" t="s">
        <v>18162</v>
      </c>
      <c r="F4772" t="s">
        <v>18163</v>
      </c>
      <c r="H4772">
        <v>51.559361299999999</v>
      </c>
      <c r="I4772">
        <v>-122.1574677</v>
      </c>
      <c r="J4772" s="1" t="str">
        <f t="shared" si="767"/>
        <v>NGR bulk stream sediment</v>
      </c>
      <c r="K4772" s="1" t="str">
        <f t="shared" si="768"/>
        <v>&lt;177 micron (NGR)</v>
      </c>
      <c r="L4772">
        <v>9</v>
      </c>
      <c r="M4772" t="s">
        <v>87</v>
      </c>
      <c r="N4772">
        <v>169</v>
      </c>
      <c r="O4772">
        <v>1.5</v>
      </c>
    </row>
    <row r="4773" spans="1:15" x14ac:dyDescent="0.3">
      <c r="A4773" t="s">
        <v>18164</v>
      </c>
      <c r="B4773" t="s">
        <v>18165</v>
      </c>
      <c r="C4773" s="1" t="str">
        <f t="shared" si="762"/>
        <v>21:0461</v>
      </c>
      <c r="D4773" s="1" t="str">
        <f t="shared" si="766"/>
        <v>21:0151</v>
      </c>
      <c r="E4773" t="s">
        <v>18166</v>
      </c>
      <c r="F4773" t="s">
        <v>18167</v>
      </c>
      <c r="H4773">
        <v>51.5352982</v>
      </c>
      <c r="I4773">
        <v>-122.27027699999999</v>
      </c>
      <c r="J4773" s="1" t="str">
        <f t="shared" si="767"/>
        <v>NGR bulk stream sediment</v>
      </c>
      <c r="K4773" s="1" t="str">
        <f t="shared" si="768"/>
        <v>&lt;177 micron (NGR)</v>
      </c>
      <c r="L4773">
        <v>9</v>
      </c>
      <c r="M4773" t="s">
        <v>92</v>
      </c>
      <c r="N4773">
        <v>170</v>
      </c>
      <c r="O4773">
        <v>1</v>
      </c>
    </row>
    <row r="4774" spans="1:15" x14ac:dyDescent="0.3">
      <c r="A4774" t="s">
        <v>18168</v>
      </c>
      <c r="B4774" t="s">
        <v>18169</v>
      </c>
      <c r="C4774" s="1" t="str">
        <f t="shared" si="762"/>
        <v>21:0461</v>
      </c>
      <c r="D4774" s="1" t="str">
        <f t="shared" si="766"/>
        <v>21:0151</v>
      </c>
      <c r="E4774" t="s">
        <v>18170</v>
      </c>
      <c r="F4774" t="s">
        <v>18171</v>
      </c>
      <c r="H4774">
        <v>51.629003400000002</v>
      </c>
      <c r="I4774">
        <v>-122.0303012</v>
      </c>
      <c r="J4774" s="1" t="str">
        <f t="shared" si="767"/>
        <v>NGR bulk stream sediment</v>
      </c>
      <c r="K4774" s="1" t="str">
        <f t="shared" si="768"/>
        <v>&lt;177 micron (NGR)</v>
      </c>
      <c r="L4774">
        <v>9</v>
      </c>
      <c r="M4774" t="s">
        <v>97</v>
      </c>
      <c r="N4774">
        <v>171</v>
      </c>
      <c r="O4774">
        <v>1</v>
      </c>
    </row>
    <row r="4775" spans="1:15" x14ac:dyDescent="0.3">
      <c r="A4775" t="s">
        <v>18172</v>
      </c>
      <c r="B4775" t="s">
        <v>18173</v>
      </c>
      <c r="C4775" s="1" t="str">
        <f t="shared" si="762"/>
        <v>21:0461</v>
      </c>
      <c r="D4775" s="1" t="str">
        <f t="shared" si="766"/>
        <v>21:0151</v>
      </c>
      <c r="E4775" t="s">
        <v>18174</v>
      </c>
      <c r="F4775" t="s">
        <v>18175</v>
      </c>
      <c r="H4775">
        <v>51.654862100000003</v>
      </c>
      <c r="I4775">
        <v>-122.0564789</v>
      </c>
      <c r="J4775" s="1" t="str">
        <f t="shared" si="767"/>
        <v>NGR bulk stream sediment</v>
      </c>
      <c r="K4775" s="1" t="str">
        <f t="shared" si="768"/>
        <v>&lt;177 micron (NGR)</v>
      </c>
      <c r="L4775">
        <v>9</v>
      </c>
      <c r="M4775" t="s">
        <v>102</v>
      </c>
      <c r="N4775">
        <v>172</v>
      </c>
      <c r="O4775">
        <v>0.5</v>
      </c>
    </row>
    <row r="4776" spans="1:15" x14ac:dyDescent="0.3">
      <c r="A4776" t="s">
        <v>18176</v>
      </c>
      <c r="B4776" t="s">
        <v>18177</v>
      </c>
      <c r="C4776" s="1" t="str">
        <f t="shared" si="762"/>
        <v>21:0461</v>
      </c>
      <c r="D4776" s="1" t="str">
        <f t="shared" si="766"/>
        <v>21:0151</v>
      </c>
      <c r="E4776" t="s">
        <v>18178</v>
      </c>
      <c r="F4776" t="s">
        <v>18179</v>
      </c>
      <c r="H4776">
        <v>51.648145200000002</v>
      </c>
      <c r="I4776">
        <v>-122.0475849</v>
      </c>
      <c r="J4776" s="1" t="str">
        <f t="shared" si="767"/>
        <v>NGR bulk stream sediment</v>
      </c>
      <c r="K4776" s="1" t="str">
        <f t="shared" si="768"/>
        <v>&lt;177 micron (NGR)</v>
      </c>
      <c r="L4776">
        <v>9</v>
      </c>
      <c r="M4776" t="s">
        <v>107</v>
      </c>
      <c r="N4776">
        <v>173</v>
      </c>
      <c r="O4776">
        <v>0.5</v>
      </c>
    </row>
    <row r="4777" spans="1:15" x14ac:dyDescent="0.3">
      <c r="A4777" t="s">
        <v>18180</v>
      </c>
      <c r="B4777" t="s">
        <v>18181</v>
      </c>
      <c r="C4777" s="1" t="str">
        <f t="shared" si="762"/>
        <v>21:0461</v>
      </c>
      <c r="D4777" s="1" t="str">
        <f t="shared" si="766"/>
        <v>21:0151</v>
      </c>
      <c r="E4777" t="s">
        <v>18182</v>
      </c>
      <c r="F4777" t="s">
        <v>18183</v>
      </c>
      <c r="H4777">
        <v>51.599615100000001</v>
      </c>
      <c r="I4777">
        <v>-122.078052</v>
      </c>
      <c r="J4777" s="1" t="str">
        <f t="shared" si="767"/>
        <v>NGR bulk stream sediment</v>
      </c>
      <c r="K4777" s="1" t="str">
        <f t="shared" si="768"/>
        <v>&lt;177 micron (NGR)</v>
      </c>
      <c r="L4777">
        <v>9</v>
      </c>
      <c r="M4777" t="s">
        <v>112</v>
      </c>
      <c r="N4777">
        <v>174</v>
      </c>
      <c r="O4777">
        <v>1</v>
      </c>
    </row>
    <row r="4778" spans="1:15" x14ac:dyDescent="0.3">
      <c r="A4778" t="s">
        <v>18184</v>
      </c>
      <c r="B4778" t="s">
        <v>18185</v>
      </c>
      <c r="C4778" s="1" t="str">
        <f t="shared" si="762"/>
        <v>21:0461</v>
      </c>
      <c r="D4778" s="1" t="str">
        <f t="shared" si="766"/>
        <v>21:0151</v>
      </c>
      <c r="E4778" t="s">
        <v>18186</v>
      </c>
      <c r="F4778" t="s">
        <v>18187</v>
      </c>
      <c r="H4778">
        <v>51.591935900000003</v>
      </c>
      <c r="I4778">
        <v>-122.0918922</v>
      </c>
      <c r="J4778" s="1" t="str">
        <f t="shared" si="767"/>
        <v>NGR bulk stream sediment</v>
      </c>
      <c r="K4778" s="1" t="str">
        <f t="shared" si="768"/>
        <v>&lt;177 micron (NGR)</v>
      </c>
      <c r="L4778">
        <v>9</v>
      </c>
      <c r="M4778" t="s">
        <v>800</v>
      </c>
      <c r="N4778">
        <v>175</v>
      </c>
      <c r="O4778">
        <v>0.5</v>
      </c>
    </row>
    <row r="4779" spans="1:15" x14ac:dyDescent="0.3">
      <c r="A4779" t="s">
        <v>18188</v>
      </c>
      <c r="B4779" t="s">
        <v>18189</v>
      </c>
      <c r="C4779" s="1" t="str">
        <f t="shared" si="762"/>
        <v>21:0461</v>
      </c>
      <c r="D4779" s="1" t="str">
        <f t="shared" si="766"/>
        <v>21:0151</v>
      </c>
      <c r="E4779" t="s">
        <v>18190</v>
      </c>
      <c r="F4779" t="s">
        <v>18191</v>
      </c>
      <c r="H4779">
        <v>51.118105399999997</v>
      </c>
      <c r="I4779">
        <v>-122.8394263</v>
      </c>
      <c r="J4779" s="1" t="str">
        <f t="shared" si="767"/>
        <v>NGR bulk stream sediment</v>
      </c>
      <c r="K4779" s="1" t="str">
        <f t="shared" si="768"/>
        <v>&lt;177 micron (NGR)</v>
      </c>
      <c r="L4779">
        <v>10</v>
      </c>
      <c r="M4779" t="s">
        <v>19</v>
      </c>
      <c r="N4779">
        <v>176</v>
      </c>
      <c r="O4779">
        <v>0.5</v>
      </c>
    </row>
    <row r="4780" spans="1:15" x14ac:dyDescent="0.3">
      <c r="A4780" t="s">
        <v>18192</v>
      </c>
      <c r="B4780" t="s">
        <v>18193</v>
      </c>
      <c r="C4780" s="1" t="str">
        <f t="shared" si="762"/>
        <v>21:0461</v>
      </c>
      <c r="D4780" s="1" t="str">
        <f t="shared" si="766"/>
        <v>21:0151</v>
      </c>
      <c r="E4780" t="s">
        <v>18194</v>
      </c>
      <c r="F4780" t="s">
        <v>18195</v>
      </c>
      <c r="H4780">
        <v>51.603618400000002</v>
      </c>
      <c r="I4780">
        <v>-122.1422381</v>
      </c>
      <c r="J4780" s="1" t="str">
        <f t="shared" si="767"/>
        <v>NGR bulk stream sediment</v>
      </c>
      <c r="K4780" s="1" t="str">
        <f t="shared" si="768"/>
        <v>&lt;177 micron (NGR)</v>
      </c>
      <c r="L4780">
        <v>10</v>
      </c>
      <c r="M4780" t="s">
        <v>38</v>
      </c>
      <c r="N4780">
        <v>177</v>
      </c>
      <c r="O4780">
        <v>1</v>
      </c>
    </row>
    <row r="4781" spans="1:15" x14ac:dyDescent="0.3">
      <c r="A4781" t="s">
        <v>18196</v>
      </c>
      <c r="B4781" t="s">
        <v>18197</v>
      </c>
      <c r="C4781" s="1" t="str">
        <f t="shared" si="762"/>
        <v>21:0461</v>
      </c>
      <c r="D4781" s="1" t="str">
        <f t="shared" si="766"/>
        <v>21:0151</v>
      </c>
      <c r="E4781" t="s">
        <v>18198</v>
      </c>
      <c r="F4781" t="s">
        <v>18199</v>
      </c>
      <c r="H4781">
        <v>51.586026199999999</v>
      </c>
      <c r="I4781">
        <v>-122.1911827</v>
      </c>
      <c r="J4781" s="1" t="str">
        <f t="shared" si="767"/>
        <v>NGR bulk stream sediment</v>
      </c>
      <c r="K4781" s="1" t="str">
        <f t="shared" si="768"/>
        <v>&lt;177 micron (NGR)</v>
      </c>
      <c r="L4781">
        <v>10</v>
      </c>
      <c r="M4781" t="s">
        <v>43</v>
      </c>
      <c r="N4781">
        <v>178</v>
      </c>
      <c r="O4781">
        <v>0.5</v>
      </c>
    </row>
    <row r="4782" spans="1:15" x14ac:dyDescent="0.3">
      <c r="A4782" t="s">
        <v>18200</v>
      </c>
      <c r="B4782" t="s">
        <v>18201</v>
      </c>
      <c r="C4782" s="1" t="str">
        <f t="shared" si="762"/>
        <v>21:0461</v>
      </c>
      <c r="D4782" s="1" t="str">
        <f t="shared" si="766"/>
        <v>21:0151</v>
      </c>
      <c r="E4782" t="s">
        <v>18202</v>
      </c>
      <c r="F4782" t="s">
        <v>18203</v>
      </c>
      <c r="H4782">
        <v>51.591706299999998</v>
      </c>
      <c r="I4782">
        <v>-122.18813660000001</v>
      </c>
      <c r="J4782" s="1" t="str">
        <f t="shared" si="767"/>
        <v>NGR bulk stream sediment</v>
      </c>
      <c r="K4782" s="1" t="str">
        <f t="shared" si="768"/>
        <v>&lt;177 micron (NGR)</v>
      </c>
      <c r="L4782">
        <v>10</v>
      </c>
      <c r="M4782" t="s">
        <v>48</v>
      </c>
      <c r="N4782">
        <v>179</v>
      </c>
      <c r="O4782">
        <v>1.5</v>
      </c>
    </row>
    <row r="4783" spans="1:15" hidden="1" x14ac:dyDescent="0.3">
      <c r="A4783" t="s">
        <v>18204</v>
      </c>
      <c r="B4783" t="s">
        <v>18205</v>
      </c>
      <c r="C4783" s="1" t="str">
        <f t="shared" si="762"/>
        <v>21:0461</v>
      </c>
      <c r="D4783" s="1" t="str">
        <f>HYPERLINK("https://geochem.nrcan.gc.ca/cdogs/content/svy/svy_e.htm", "")</f>
        <v/>
      </c>
      <c r="G4783" s="1" t="str">
        <f>HYPERLINK("https://geochem.nrcan.gc.ca/cdogs/content/cr_/cr_00102_e.htm", "102")</f>
        <v>102</v>
      </c>
      <c r="J4783" t="s">
        <v>31</v>
      </c>
      <c r="K4783" t="s">
        <v>32</v>
      </c>
      <c r="L4783">
        <v>10</v>
      </c>
      <c r="M4783" t="s">
        <v>33</v>
      </c>
      <c r="N4783">
        <v>180</v>
      </c>
      <c r="O4783">
        <v>2</v>
      </c>
    </row>
    <row r="4784" spans="1:15" x14ac:dyDescent="0.3">
      <c r="A4784" t="s">
        <v>18206</v>
      </c>
      <c r="B4784" t="s">
        <v>18207</v>
      </c>
      <c r="C4784" s="1" t="str">
        <f t="shared" si="762"/>
        <v>21:0461</v>
      </c>
      <c r="D4784" s="1" t="str">
        <f t="shared" ref="D4784:D4802" si="769">HYPERLINK("https://geochem.nrcan.gc.ca/cdogs/content/svy/svy210151_e.htm", "21:0151")</f>
        <v>21:0151</v>
      </c>
      <c r="E4784" t="s">
        <v>18208</v>
      </c>
      <c r="F4784" t="s">
        <v>18209</v>
      </c>
      <c r="H4784">
        <v>51.011347399999998</v>
      </c>
      <c r="I4784">
        <v>-122.7577263</v>
      </c>
      <c r="J4784" s="1" t="str">
        <f t="shared" ref="J4784:J4802" si="770">HYPERLINK("https://geochem.nrcan.gc.ca/cdogs/content/kwd/kwd020030_e.htm", "NGR bulk stream sediment")</f>
        <v>NGR bulk stream sediment</v>
      </c>
      <c r="K4784" s="1" t="str">
        <f t="shared" ref="K4784:K4802" si="771">HYPERLINK("https://geochem.nrcan.gc.ca/cdogs/content/kwd/kwd080006_e.htm", "&lt;177 micron (NGR)")</f>
        <v>&lt;177 micron (NGR)</v>
      </c>
      <c r="L4784">
        <v>10</v>
      </c>
      <c r="M4784" t="s">
        <v>53</v>
      </c>
      <c r="N4784">
        <v>181</v>
      </c>
      <c r="O4784">
        <v>1.5</v>
      </c>
    </row>
    <row r="4785" spans="1:15" x14ac:dyDescent="0.3">
      <c r="A4785" t="s">
        <v>18210</v>
      </c>
      <c r="B4785" t="s">
        <v>18211</v>
      </c>
      <c r="C4785" s="1" t="str">
        <f t="shared" si="762"/>
        <v>21:0461</v>
      </c>
      <c r="D4785" s="1" t="str">
        <f t="shared" si="769"/>
        <v>21:0151</v>
      </c>
      <c r="E4785" t="s">
        <v>18212</v>
      </c>
      <c r="F4785" t="s">
        <v>18213</v>
      </c>
      <c r="H4785">
        <v>51.015861100000002</v>
      </c>
      <c r="I4785">
        <v>-122.7445712</v>
      </c>
      <c r="J4785" s="1" t="str">
        <f t="shared" si="770"/>
        <v>NGR bulk stream sediment</v>
      </c>
      <c r="K4785" s="1" t="str">
        <f t="shared" si="771"/>
        <v>&lt;177 micron (NGR)</v>
      </c>
      <c r="L4785">
        <v>10</v>
      </c>
      <c r="M4785" t="s">
        <v>58</v>
      </c>
      <c r="N4785">
        <v>182</v>
      </c>
      <c r="O4785">
        <v>1.5</v>
      </c>
    </row>
    <row r="4786" spans="1:15" x14ac:dyDescent="0.3">
      <c r="A4786" t="s">
        <v>18214</v>
      </c>
      <c r="B4786" t="s">
        <v>18215</v>
      </c>
      <c r="C4786" s="1" t="str">
        <f t="shared" si="762"/>
        <v>21:0461</v>
      </c>
      <c r="D4786" s="1" t="str">
        <f t="shared" si="769"/>
        <v>21:0151</v>
      </c>
      <c r="E4786" t="s">
        <v>18216</v>
      </c>
      <c r="F4786" t="s">
        <v>18217</v>
      </c>
      <c r="H4786">
        <v>51.0448965</v>
      </c>
      <c r="I4786">
        <v>-122.76046150000001</v>
      </c>
      <c r="J4786" s="1" t="str">
        <f t="shared" si="770"/>
        <v>NGR bulk stream sediment</v>
      </c>
      <c r="K4786" s="1" t="str">
        <f t="shared" si="771"/>
        <v>&lt;177 micron (NGR)</v>
      </c>
      <c r="L4786">
        <v>10</v>
      </c>
      <c r="M4786" t="s">
        <v>63</v>
      </c>
      <c r="N4786">
        <v>183</v>
      </c>
      <c r="O4786">
        <v>1</v>
      </c>
    </row>
    <row r="4787" spans="1:15" x14ac:dyDescent="0.3">
      <c r="A4787" t="s">
        <v>18218</v>
      </c>
      <c r="B4787" t="s">
        <v>18219</v>
      </c>
      <c r="C4787" s="1" t="str">
        <f t="shared" si="762"/>
        <v>21:0461</v>
      </c>
      <c r="D4787" s="1" t="str">
        <f t="shared" si="769"/>
        <v>21:0151</v>
      </c>
      <c r="E4787" t="s">
        <v>18190</v>
      </c>
      <c r="F4787" t="s">
        <v>18220</v>
      </c>
      <c r="H4787">
        <v>51.118105399999997</v>
      </c>
      <c r="I4787">
        <v>-122.8394263</v>
      </c>
      <c r="J4787" s="1" t="str">
        <f t="shared" si="770"/>
        <v>NGR bulk stream sediment</v>
      </c>
      <c r="K4787" s="1" t="str">
        <f t="shared" si="771"/>
        <v>&lt;177 micron (NGR)</v>
      </c>
      <c r="L4787">
        <v>10</v>
      </c>
      <c r="M4787" t="s">
        <v>72</v>
      </c>
      <c r="N4787">
        <v>184</v>
      </c>
      <c r="O4787">
        <v>1</v>
      </c>
    </row>
    <row r="4788" spans="1:15" x14ac:dyDescent="0.3">
      <c r="A4788" t="s">
        <v>18221</v>
      </c>
      <c r="B4788" t="s">
        <v>18222</v>
      </c>
      <c r="C4788" s="1" t="str">
        <f t="shared" si="762"/>
        <v>21:0461</v>
      </c>
      <c r="D4788" s="1" t="str">
        <f t="shared" si="769"/>
        <v>21:0151</v>
      </c>
      <c r="E4788" t="s">
        <v>18223</v>
      </c>
      <c r="F4788" t="s">
        <v>18224</v>
      </c>
      <c r="H4788">
        <v>51.100565099999997</v>
      </c>
      <c r="I4788">
        <v>-122.8362168</v>
      </c>
      <c r="J4788" s="1" t="str">
        <f t="shared" si="770"/>
        <v>NGR bulk stream sediment</v>
      </c>
      <c r="K4788" s="1" t="str">
        <f t="shared" si="771"/>
        <v>&lt;177 micron (NGR)</v>
      </c>
      <c r="L4788">
        <v>10</v>
      </c>
      <c r="M4788" t="s">
        <v>68</v>
      </c>
      <c r="N4788">
        <v>185</v>
      </c>
      <c r="O4788">
        <v>1</v>
      </c>
    </row>
    <row r="4789" spans="1:15" x14ac:dyDescent="0.3">
      <c r="A4789" t="s">
        <v>18225</v>
      </c>
      <c r="B4789" t="s">
        <v>18226</v>
      </c>
      <c r="C4789" s="1" t="str">
        <f t="shared" si="762"/>
        <v>21:0461</v>
      </c>
      <c r="D4789" s="1" t="str">
        <f t="shared" si="769"/>
        <v>21:0151</v>
      </c>
      <c r="E4789" t="s">
        <v>18227</v>
      </c>
      <c r="F4789" t="s">
        <v>18228</v>
      </c>
      <c r="H4789">
        <v>51.085583399999997</v>
      </c>
      <c r="I4789">
        <v>-122.8065278</v>
      </c>
      <c r="J4789" s="1" t="str">
        <f t="shared" si="770"/>
        <v>NGR bulk stream sediment</v>
      </c>
      <c r="K4789" s="1" t="str">
        <f t="shared" si="771"/>
        <v>&lt;177 micron (NGR)</v>
      </c>
      <c r="L4789">
        <v>10</v>
      </c>
      <c r="M4789" t="s">
        <v>77</v>
      </c>
      <c r="N4789">
        <v>186</v>
      </c>
      <c r="O4789">
        <v>1.5</v>
      </c>
    </row>
    <row r="4790" spans="1:15" x14ac:dyDescent="0.3">
      <c r="A4790" t="s">
        <v>18229</v>
      </c>
      <c r="B4790" t="s">
        <v>18230</v>
      </c>
      <c r="C4790" s="1" t="str">
        <f t="shared" si="762"/>
        <v>21:0461</v>
      </c>
      <c r="D4790" s="1" t="str">
        <f t="shared" si="769"/>
        <v>21:0151</v>
      </c>
      <c r="E4790" t="s">
        <v>18231</v>
      </c>
      <c r="F4790" t="s">
        <v>18232</v>
      </c>
      <c r="H4790">
        <v>51.178627400000003</v>
      </c>
      <c r="I4790">
        <v>-122.67875739999999</v>
      </c>
      <c r="J4790" s="1" t="str">
        <f t="shared" si="770"/>
        <v>NGR bulk stream sediment</v>
      </c>
      <c r="K4790" s="1" t="str">
        <f t="shared" si="771"/>
        <v>&lt;177 micron (NGR)</v>
      </c>
      <c r="L4790">
        <v>10</v>
      </c>
      <c r="M4790" t="s">
        <v>82</v>
      </c>
      <c r="N4790">
        <v>187</v>
      </c>
      <c r="O4790">
        <v>1</v>
      </c>
    </row>
    <row r="4791" spans="1:15" x14ac:dyDescent="0.3">
      <c r="A4791" t="s">
        <v>18233</v>
      </c>
      <c r="B4791" t="s">
        <v>18234</v>
      </c>
      <c r="C4791" s="1" t="str">
        <f t="shared" si="762"/>
        <v>21:0461</v>
      </c>
      <c r="D4791" s="1" t="str">
        <f t="shared" si="769"/>
        <v>21:0151</v>
      </c>
      <c r="E4791" t="s">
        <v>18235</v>
      </c>
      <c r="F4791" t="s">
        <v>18236</v>
      </c>
      <c r="H4791">
        <v>51.175342399999998</v>
      </c>
      <c r="I4791">
        <v>-122.6843305</v>
      </c>
      <c r="J4791" s="1" t="str">
        <f t="shared" si="770"/>
        <v>NGR bulk stream sediment</v>
      </c>
      <c r="K4791" s="1" t="str">
        <f t="shared" si="771"/>
        <v>&lt;177 micron (NGR)</v>
      </c>
      <c r="L4791">
        <v>10</v>
      </c>
      <c r="M4791" t="s">
        <v>24</v>
      </c>
      <c r="N4791">
        <v>188</v>
      </c>
      <c r="O4791">
        <v>1</v>
      </c>
    </row>
    <row r="4792" spans="1:15" x14ac:dyDescent="0.3">
      <c r="A4792" t="s">
        <v>18237</v>
      </c>
      <c r="B4792" t="s">
        <v>18238</v>
      </c>
      <c r="C4792" s="1" t="str">
        <f t="shared" si="762"/>
        <v>21:0461</v>
      </c>
      <c r="D4792" s="1" t="str">
        <f t="shared" si="769"/>
        <v>21:0151</v>
      </c>
      <c r="E4792" t="s">
        <v>18235</v>
      </c>
      <c r="F4792" t="s">
        <v>18239</v>
      </c>
      <c r="H4792">
        <v>51.175342399999998</v>
      </c>
      <c r="I4792">
        <v>-122.6843305</v>
      </c>
      <c r="J4792" s="1" t="str">
        <f t="shared" si="770"/>
        <v>NGR bulk stream sediment</v>
      </c>
      <c r="K4792" s="1" t="str">
        <f t="shared" si="771"/>
        <v>&lt;177 micron (NGR)</v>
      </c>
      <c r="L4792">
        <v>10</v>
      </c>
      <c r="M4792" t="s">
        <v>28</v>
      </c>
      <c r="N4792">
        <v>189</v>
      </c>
      <c r="O4792">
        <v>1</v>
      </c>
    </row>
    <row r="4793" spans="1:15" x14ac:dyDescent="0.3">
      <c r="A4793" t="s">
        <v>18240</v>
      </c>
      <c r="B4793" t="s">
        <v>18241</v>
      </c>
      <c r="C4793" s="1" t="str">
        <f t="shared" si="762"/>
        <v>21:0461</v>
      </c>
      <c r="D4793" s="1" t="str">
        <f t="shared" si="769"/>
        <v>21:0151</v>
      </c>
      <c r="E4793" t="s">
        <v>18242</v>
      </c>
      <c r="F4793" t="s">
        <v>18243</v>
      </c>
      <c r="H4793">
        <v>51.173436500000001</v>
      </c>
      <c r="I4793">
        <v>-122.6912525</v>
      </c>
      <c r="J4793" s="1" t="str">
        <f t="shared" si="770"/>
        <v>NGR bulk stream sediment</v>
      </c>
      <c r="K4793" s="1" t="str">
        <f t="shared" si="771"/>
        <v>&lt;177 micron (NGR)</v>
      </c>
      <c r="L4793">
        <v>10</v>
      </c>
      <c r="M4793" t="s">
        <v>87</v>
      </c>
      <c r="N4793">
        <v>190</v>
      </c>
      <c r="O4793">
        <v>0.5</v>
      </c>
    </row>
    <row r="4794" spans="1:15" x14ac:dyDescent="0.3">
      <c r="A4794" t="s">
        <v>18244</v>
      </c>
      <c r="B4794" t="s">
        <v>18245</v>
      </c>
      <c r="C4794" s="1" t="str">
        <f t="shared" si="762"/>
        <v>21:0461</v>
      </c>
      <c r="D4794" s="1" t="str">
        <f t="shared" si="769"/>
        <v>21:0151</v>
      </c>
      <c r="E4794" t="s">
        <v>18246</v>
      </c>
      <c r="F4794" t="s">
        <v>18247</v>
      </c>
      <c r="H4794">
        <v>51.165149800000002</v>
      </c>
      <c r="I4794">
        <v>-122.71424759999999</v>
      </c>
      <c r="J4794" s="1" t="str">
        <f t="shared" si="770"/>
        <v>NGR bulk stream sediment</v>
      </c>
      <c r="K4794" s="1" t="str">
        <f t="shared" si="771"/>
        <v>&lt;177 micron (NGR)</v>
      </c>
      <c r="L4794">
        <v>10</v>
      </c>
      <c r="M4794" t="s">
        <v>92</v>
      </c>
      <c r="N4794">
        <v>191</v>
      </c>
      <c r="O4794">
        <v>1.5</v>
      </c>
    </row>
    <row r="4795" spans="1:15" x14ac:dyDescent="0.3">
      <c r="A4795" t="s">
        <v>18248</v>
      </c>
      <c r="B4795" t="s">
        <v>18249</v>
      </c>
      <c r="C4795" s="1" t="str">
        <f t="shared" si="762"/>
        <v>21:0461</v>
      </c>
      <c r="D4795" s="1" t="str">
        <f t="shared" si="769"/>
        <v>21:0151</v>
      </c>
      <c r="E4795" t="s">
        <v>18250</v>
      </c>
      <c r="F4795" t="s">
        <v>18251</v>
      </c>
      <c r="H4795">
        <v>51.152148699999998</v>
      </c>
      <c r="I4795">
        <v>-122.71874649999999</v>
      </c>
      <c r="J4795" s="1" t="str">
        <f t="shared" si="770"/>
        <v>NGR bulk stream sediment</v>
      </c>
      <c r="K4795" s="1" t="str">
        <f t="shared" si="771"/>
        <v>&lt;177 micron (NGR)</v>
      </c>
      <c r="L4795">
        <v>10</v>
      </c>
      <c r="M4795" t="s">
        <v>97</v>
      </c>
      <c r="N4795">
        <v>192</v>
      </c>
      <c r="O4795">
        <v>1</v>
      </c>
    </row>
    <row r="4796" spans="1:15" x14ac:dyDescent="0.3">
      <c r="A4796" t="s">
        <v>18252</v>
      </c>
      <c r="B4796" t="s">
        <v>18253</v>
      </c>
      <c r="C4796" s="1" t="str">
        <f t="shared" ref="C4796:C4859" si="772">HYPERLINK("https://geochem.nrcan.gc.ca/cdogs/content/bdl/bdl210461_e.htm", "21:0461")</f>
        <v>21:0461</v>
      </c>
      <c r="D4796" s="1" t="str">
        <f t="shared" si="769"/>
        <v>21:0151</v>
      </c>
      <c r="E4796" t="s">
        <v>18254</v>
      </c>
      <c r="F4796" t="s">
        <v>18255</v>
      </c>
      <c r="H4796">
        <v>51.145287799999998</v>
      </c>
      <c r="I4796">
        <v>-122.742406</v>
      </c>
      <c r="J4796" s="1" t="str">
        <f t="shared" si="770"/>
        <v>NGR bulk stream sediment</v>
      </c>
      <c r="K4796" s="1" t="str">
        <f t="shared" si="771"/>
        <v>&lt;177 micron (NGR)</v>
      </c>
      <c r="L4796">
        <v>10</v>
      </c>
      <c r="M4796" t="s">
        <v>102</v>
      </c>
      <c r="N4796">
        <v>193</v>
      </c>
      <c r="O4796">
        <v>1</v>
      </c>
    </row>
    <row r="4797" spans="1:15" x14ac:dyDescent="0.3">
      <c r="A4797" t="s">
        <v>18256</v>
      </c>
      <c r="B4797" t="s">
        <v>18257</v>
      </c>
      <c r="C4797" s="1" t="str">
        <f t="shared" si="772"/>
        <v>21:0461</v>
      </c>
      <c r="D4797" s="1" t="str">
        <f t="shared" si="769"/>
        <v>21:0151</v>
      </c>
      <c r="E4797" t="s">
        <v>18258</v>
      </c>
      <c r="F4797" t="s">
        <v>18259</v>
      </c>
      <c r="H4797">
        <v>51.133122299999997</v>
      </c>
      <c r="I4797">
        <v>-122.7309264</v>
      </c>
      <c r="J4797" s="1" t="str">
        <f t="shared" si="770"/>
        <v>NGR bulk stream sediment</v>
      </c>
      <c r="K4797" s="1" t="str">
        <f t="shared" si="771"/>
        <v>&lt;177 micron (NGR)</v>
      </c>
      <c r="L4797">
        <v>10</v>
      </c>
      <c r="M4797" t="s">
        <v>107</v>
      </c>
      <c r="N4797">
        <v>194</v>
      </c>
      <c r="O4797">
        <v>1</v>
      </c>
    </row>
    <row r="4798" spans="1:15" x14ac:dyDescent="0.3">
      <c r="A4798" t="s">
        <v>18260</v>
      </c>
      <c r="B4798" t="s">
        <v>18261</v>
      </c>
      <c r="C4798" s="1" t="str">
        <f t="shared" si="772"/>
        <v>21:0461</v>
      </c>
      <c r="D4798" s="1" t="str">
        <f t="shared" si="769"/>
        <v>21:0151</v>
      </c>
      <c r="E4798" t="s">
        <v>18262</v>
      </c>
      <c r="F4798" t="s">
        <v>18263</v>
      </c>
      <c r="H4798">
        <v>51.122849899999999</v>
      </c>
      <c r="I4798">
        <v>-122.74572000000001</v>
      </c>
      <c r="J4798" s="1" t="str">
        <f t="shared" si="770"/>
        <v>NGR bulk stream sediment</v>
      </c>
      <c r="K4798" s="1" t="str">
        <f t="shared" si="771"/>
        <v>&lt;177 micron (NGR)</v>
      </c>
      <c r="L4798">
        <v>10</v>
      </c>
      <c r="M4798" t="s">
        <v>112</v>
      </c>
      <c r="N4798">
        <v>195</v>
      </c>
      <c r="O4798">
        <v>1</v>
      </c>
    </row>
    <row r="4799" spans="1:15" x14ac:dyDescent="0.3">
      <c r="A4799" t="s">
        <v>18264</v>
      </c>
      <c r="B4799" t="s">
        <v>18265</v>
      </c>
      <c r="C4799" s="1" t="str">
        <f t="shared" si="772"/>
        <v>21:0461</v>
      </c>
      <c r="D4799" s="1" t="str">
        <f t="shared" si="769"/>
        <v>21:0151</v>
      </c>
      <c r="E4799" t="s">
        <v>18266</v>
      </c>
      <c r="F4799" t="s">
        <v>18267</v>
      </c>
      <c r="H4799">
        <v>51.072367100000001</v>
      </c>
      <c r="I4799">
        <v>-122.7728669</v>
      </c>
      <c r="J4799" s="1" t="str">
        <f t="shared" si="770"/>
        <v>NGR bulk stream sediment</v>
      </c>
      <c r="K4799" s="1" t="str">
        <f t="shared" si="771"/>
        <v>&lt;177 micron (NGR)</v>
      </c>
      <c r="L4799">
        <v>11</v>
      </c>
      <c r="M4799" t="s">
        <v>19</v>
      </c>
      <c r="N4799">
        <v>196</v>
      </c>
      <c r="O4799">
        <v>1.5</v>
      </c>
    </row>
    <row r="4800" spans="1:15" x14ac:dyDescent="0.3">
      <c r="A4800" t="s">
        <v>18268</v>
      </c>
      <c r="B4800" t="s">
        <v>18269</v>
      </c>
      <c r="C4800" s="1" t="str">
        <f t="shared" si="772"/>
        <v>21:0461</v>
      </c>
      <c r="D4800" s="1" t="str">
        <f t="shared" si="769"/>
        <v>21:0151</v>
      </c>
      <c r="E4800" t="s">
        <v>18270</v>
      </c>
      <c r="F4800" t="s">
        <v>18271</v>
      </c>
      <c r="H4800">
        <v>51.120289499999998</v>
      </c>
      <c r="I4800">
        <v>-122.7345887</v>
      </c>
      <c r="J4800" s="1" t="str">
        <f t="shared" si="770"/>
        <v>NGR bulk stream sediment</v>
      </c>
      <c r="K4800" s="1" t="str">
        <f t="shared" si="771"/>
        <v>&lt;177 micron (NGR)</v>
      </c>
      <c r="L4800">
        <v>11</v>
      </c>
      <c r="M4800" t="s">
        <v>38</v>
      </c>
      <c r="N4800">
        <v>197</v>
      </c>
      <c r="O4800">
        <v>1</v>
      </c>
    </row>
    <row r="4801" spans="1:15" x14ac:dyDescent="0.3">
      <c r="A4801" t="s">
        <v>18272</v>
      </c>
      <c r="B4801" t="s">
        <v>18273</v>
      </c>
      <c r="C4801" s="1" t="str">
        <f t="shared" si="772"/>
        <v>21:0461</v>
      </c>
      <c r="D4801" s="1" t="str">
        <f t="shared" si="769"/>
        <v>21:0151</v>
      </c>
      <c r="E4801" t="s">
        <v>18274</v>
      </c>
      <c r="F4801" t="s">
        <v>18275</v>
      </c>
      <c r="H4801">
        <v>51.096314399999997</v>
      </c>
      <c r="I4801">
        <v>-122.7635789</v>
      </c>
      <c r="J4801" s="1" t="str">
        <f t="shared" si="770"/>
        <v>NGR bulk stream sediment</v>
      </c>
      <c r="K4801" s="1" t="str">
        <f t="shared" si="771"/>
        <v>&lt;177 micron (NGR)</v>
      </c>
      <c r="L4801">
        <v>11</v>
      </c>
      <c r="M4801" t="s">
        <v>43</v>
      </c>
      <c r="N4801">
        <v>198</v>
      </c>
      <c r="O4801">
        <v>1</v>
      </c>
    </row>
    <row r="4802" spans="1:15" x14ac:dyDescent="0.3">
      <c r="A4802" t="s">
        <v>18276</v>
      </c>
      <c r="B4802" t="s">
        <v>18277</v>
      </c>
      <c r="C4802" s="1" t="str">
        <f t="shared" si="772"/>
        <v>21:0461</v>
      </c>
      <c r="D4802" s="1" t="str">
        <f t="shared" si="769"/>
        <v>21:0151</v>
      </c>
      <c r="E4802" t="s">
        <v>18278</v>
      </c>
      <c r="F4802" t="s">
        <v>18279</v>
      </c>
      <c r="H4802">
        <v>51.088783399999997</v>
      </c>
      <c r="I4802">
        <v>-122.7526943</v>
      </c>
      <c r="J4802" s="1" t="str">
        <f t="shared" si="770"/>
        <v>NGR bulk stream sediment</v>
      </c>
      <c r="K4802" s="1" t="str">
        <f t="shared" si="771"/>
        <v>&lt;177 micron (NGR)</v>
      </c>
      <c r="L4802">
        <v>11</v>
      </c>
      <c r="M4802" t="s">
        <v>48</v>
      </c>
      <c r="N4802">
        <v>199</v>
      </c>
      <c r="O4802">
        <v>1.5</v>
      </c>
    </row>
    <row r="4803" spans="1:15" hidden="1" x14ac:dyDescent="0.3">
      <c r="A4803" t="s">
        <v>18280</v>
      </c>
      <c r="B4803" t="s">
        <v>18281</v>
      </c>
      <c r="C4803" s="1" t="str">
        <f t="shared" si="772"/>
        <v>21:0461</v>
      </c>
      <c r="D4803" s="1" t="str">
        <f>HYPERLINK("https://geochem.nrcan.gc.ca/cdogs/content/svy/svy_e.htm", "")</f>
        <v/>
      </c>
      <c r="G4803" s="1" t="str">
        <f>HYPERLINK("https://geochem.nrcan.gc.ca/cdogs/content/cr_/cr_00105_e.htm", "105")</f>
        <v>105</v>
      </c>
      <c r="J4803" t="s">
        <v>31</v>
      </c>
      <c r="K4803" t="s">
        <v>32</v>
      </c>
      <c r="L4803">
        <v>11</v>
      </c>
      <c r="M4803" t="s">
        <v>33</v>
      </c>
      <c r="N4803">
        <v>200</v>
      </c>
      <c r="O4803">
        <v>2</v>
      </c>
    </row>
    <row r="4804" spans="1:15" x14ac:dyDescent="0.3">
      <c r="A4804" t="s">
        <v>18282</v>
      </c>
      <c r="B4804" t="s">
        <v>18283</v>
      </c>
      <c r="C4804" s="1" t="str">
        <f t="shared" si="772"/>
        <v>21:0461</v>
      </c>
      <c r="D4804" s="1" t="str">
        <f t="shared" ref="D4804:D4832" si="773">HYPERLINK("https://geochem.nrcan.gc.ca/cdogs/content/svy/svy210151_e.htm", "21:0151")</f>
        <v>21:0151</v>
      </c>
      <c r="E4804" t="s">
        <v>18266</v>
      </c>
      <c r="F4804" t="s">
        <v>18284</v>
      </c>
      <c r="H4804">
        <v>51.072367100000001</v>
      </c>
      <c r="I4804">
        <v>-122.7728669</v>
      </c>
      <c r="J4804" s="1" t="str">
        <f t="shared" ref="J4804:J4832" si="774">HYPERLINK("https://geochem.nrcan.gc.ca/cdogs/content/kwd/kwd020030_e.htm", "NGR bulk stream sediment")</f>
        <v>NGR bulk stream sediment</v>
      </c>
      <c r="K4804" s="1" t="str">
        <f t="shared" ref="K4804:K4832" si="775">HYPERLINK("https://geochem.nrcan.gc.ca/cdogs/content/kwd/kwd080006_e.htm", "&lt;177 micron (NGR)")</f>
        <v>&lt;177 micron (NGR)</v>
      </c>
      <c r="L4804">
        <v>11</v>
      </c>
      <c r="M4804" t="s">
        <v>72</v>
      </c>
      <c r="N4804">
        <v>201</v>
      </c>
      <c r="O4804">
        <v>2</v>
      </c>
    </row>
    <row r="4805" spans="1:15" x14ac:dyDescent="0.3">
      <c r="A4805" t="s">
        <v>18285</v>
      </c>
      <c r="B4805" t="s">
        <v>18286</v>
      </c>
      <c r="C4805" s="1" t="str">
        <f t="shared" si="772"/>
        <v>21:0461</v>
      </c>
      <c r="D4805" s="1" t="str">
        <f t="shared" si="773"/>
        <v>21:0151</v>
      </c>
      <c r="E4805" t="s">
        <v>18287</v>
      </c>
      <c r="F4805" t="s">
        <v>18288</v>
      </c>
      <c r="H4805">
        <v>51.044029600000002</v>
      </c>
      <c r="I4805">
        <v>-122.7723354</v>
      </c>
      <c r="J4805" s="1" t="str">
        <f t="shared" si="774"/>
        <v>NGR bulk stream sediment</v>
      </c>
      <c r="K4805" s="1" t="str">
        <f t="shared" si="775"/>
        <v>&lt;177 micron (NGR)</v>
      </c>
      <c r="L4805">
        <v>11</v>
      </c>
      <c r="M4805" t="s">
        <v>53</v>
      </c>
      <c r="N4805">
        <v>202</v>
      </c>
      <c r="O4805">
        <v>0.2</v>
      </c>
    </row>
    <row r="4806" spans="1:15" x14ac:dyDescent="0.3">
      <c r="A4806" t="s">
        <v>18289</v>
      </c>
      <c r="B4806" t="s">
        <v>18290</v>
      </c>
      <c r="C4806" s="1" t="str">
        <f t="shared" si="772"/>
        <v>21:0461</v>
      </c>
      <c r="D4806" s="1" t="str">
        <f t="shared" si="773"/>
        <v>21:0151</v>
      </c>
      <c r="E4806" t="s">
        <v>18291</v>
      </c>
      <c r="F4806" t="s">
        <v>18292</v>
      </c>
      <c r="H4806">
        <v>51.037571</v>
      </c>
      <c r="I4806">
        <v>-122.51483570000001</v>
      </c>
      <c r="J4806" s="1" t="str">
        <f t="shared" si="774"/>
        <v>NGR bulk stream sediment</v>
      </c>
      <c r="K4806" s="1" t="str">
        <f t="shared" si="775"/>
        <v>&lt;177 micron (NGR)</v>
      </c>
      <c r="L4806">
        <v>11</v>
      </c>
      <c r="M4806" t="s">
        <v>58</v>
      </c>
      <c r="N4806">
        <v>203</v>
      </c>
      <c r="O4806">
        <v>0.5</v>
      </c>
    </row>
    <row r="4807" spans="1:15" x14ac:dyDescent="0.3">
      <c r="A4807" t="s">
        <v>18293</v>
      </c>
      <c r="B4807" t="s">
        <v>18294</v>
      </c>
      <c r="C4807" s="1" t="str">
        <f t="shared" si="772"/>
        <v>21:0461</v>
      </c>
      <c r="D4807" s="1" t="str">
        <f t="shared" si="773"/>
        <v>21:0151</v>
      </c>
      <c r="E4807" t="s">
        <v>18295</v>
      </c>
      <c r="F4807" t="s">
        <v>18296</v>
      </c>
      <c r="H4807">
        <v>51.043469299999998</v>
      </c>
      <c r="I4807">
        <v>-122.5168286</v>
      </c>
      <c r="J4807" s="1" t="str">
        <f t="shared" si="774"/>
        <v>NGR bulk stream sediment</v>
      </c>
      <c r="K4807" s="1" t="str">
        <f t="shared" si="775"/>
        <v>&lt;177 micron (NGR)</v>
      </c>
      <c r="L4807">
        <v>11</v>
      </c>
      <c r="M4807" t="s">
        <v>63</v>
      </c>
      <c r="N4807">
        <v>204</v>
      </c>
      <c r="O4807">
        <v>0.2</v>
      </c>
    </row>
    <row r="4808" spans="1:15" x14ac:dyDescent="0.3">
      <c r="A4808" t="s">
        <v>18297</v>
      </c>
      <c r="B4808" t="s">
        <v>18298</v>
      </c>
      <c r="C4808" s="1" t="str">
        <f t="shared" si="772"/>
        <v>21:0461</v>
      </c>
      <c r="D4808" s="1" t="str">
        <f t="shared" si="773"/>
        <v>21:0151</v>
      </c>
      <c r="E4808" t="s">
        <v>18299</v>
      </c>
      <c r="F4808" t="s">
        <v>18300</v>
      </c>
      <c r="H4808">
        <v>51.032485600000001</v>
      </c>
      <c r="I4808">
        <v>-122.496634</v>
      </c>
      <c r="J4808" s="1" t="str">
        <f t="shared" si="774"/>
        <v>NGR bulk stream sediment</v>
      </c>
      <c r="K4808" s="1" t="str">
        <f t="shared" si="775"/>
        <v>&lt;177 micron (NGR)</v>
      </c>
      <c r="L4808">
        <v>11</v>
      </c>
      <c r="M4808" t="s">
        <v>68</v>
      </c>
      <c r="N4808">
        <v>205</v>
      </c>
      <c r="O4808">
        <v>0.5</v>
      </c>
    </row>
    <row r="4809" spans="1:15" x14ac:dyDescent="0.3">
      <c r="A4809" t="s">
        <v>18301</v>
      </c>
      <c r="B4809" t="s">
        <v>18302</v>
      </c>
      <c r="C4809" s="1" t="str">
        <f t="shared" si="772"/>
        <v>21:0461</v>
      </c>
      <c r="D4809" s="1" t="str">
        <f t="shared" si="773"/>
        <v>21:0151</v>
      </c>
      <c r="E4809" t="s">
        <v>18303</v>
      </c>
      <c r="F4809" t="s">
        <v>18304</v>
      </c>
      <c r="H4809">
        <v>51.116508600000003</v>
      </c>
      <c r="I4809">
        <v>-122.63037919999999</v>
      </c>
      <c r="J4809" s="1" t="str">
        <f t="shared" si="774"/>
        <v>NGR bulk stream sediment</v>
      </c>
      <c r="K4809" s="1" t="str">
        <f t="shared" si="775"/>
        <v>&lt;177 micron (NGR)</v>
      </c>
      <c r="L4809">
        <v>11</v>
      </c>
      <c r="M4809" t="s">
        <v>77</v>
      </c>
      <c r="N4809">
        <v>206</v>
      </c>
      <c r="O4809">
        <v>1</v>
      </c>
    </row>
    <row r="4810" spans="1:15" x14ac:dyDescent="0.3">
      <c r="A4810" t="s">
        <v>18305</v>
      </c>
      <c r="B4810" t="s">
        <v>18306</v>
      </c>
      <c r="C4810" s="1" t="str">
        <f t="shared" si="772"/>
        <v>21:0461</v>
      </c>
      <c r="D4810" s="1" t="str">
        <f t="shared" si="773"/>
        <v>21:0151</v>
      </c>
      <c r="E4810" t="s">
        <v>18307</v>
      </c>
      <c r="F4810" t="s">
        <v>18308</v>
      </c>
      <c r="H4810">
        <v>51.119325699999997</v>
      </c>
      <c r="I4810">
        <v>-122.6227269</v>
      </c>
      <c r="J4810" s="1" t="str">
        <f t="shared" si="774"/>
        <v>NGR bulk stream sediment</v>
      </c>
      <c r="K4810" s="1" t="str">
        <f t="shared" si="775"/>
        <v>&lt;177 micron (NGR)</v>
      </c>
      <c r="L4810">
        <v>11</v>
      </c>
      <c r="M4810" t="s">
        <v>82</v>
      </c>
      <c r="N4810">
        <v>207</v>
      </c>
      <c r="O4810">
        <v>1</v>
      </c>
    </row>
    <row r="4811" spans="1:15" x14ac:dyDescent="0.3">
      <c r="A4811" t="s">
        <v>18309</v>
      </c>
      <c r="B4811" t="s">
        <v>18310</v>
      </c>
      <c r="C4811" s="1" t="str">
        <f t="shared" si="772"/>
        <v>21:0461</v>
      </c>
      <c r="D4811" s="1" t="str">
        <f t="shared" si="773"/>
        <v>21:0151</v>
      </c>
      <c r="E4811" t="s">
        <v>18311</v>
      </c>
      <c r="F4811" t="s">
        <v>18312</v>
      </c>
      <c r="H4811">
        <v>51.125695100000002</v>
      </c>
      <c r="I4811">
        <v>-122.649484</v>
      </c>
      <c r="J4811" s="1" t="str">
        <f t="shared" si="774"/>
        <v>NGR bulk stream sediment</v>
      </c>
      <c r="K4811" s="1" t="str">
        <f t="shared" si="775"/>
        <v>&lt;177 micron (NGR)</v>
      </c>
      <c r="L4811">
        <v>11</v>
      </c>
      <c r="M4811" t="s">
        <v>87</v>
      </c>
      <c r="N4811">
        <v>208</v>
      </c>
      <c r="O4811">
        <v>1</v>
      </c>
    </row>
    <row r="4812" spans="1:15" x14ac:dyDescent="0.3">
      <c r="A4812" t="s">
        <v>18313</v>
      </c>
      <c r="B4812" t="s">
        <v>18314</v>
      </c>
      <c r="C4812" s="1" t="str">
        <f t="shared" si="772"/>
        <v>21:0461</v>
      </c>
      <c r="D4812" s="1" t="str">
        <f t="shared" si="773"/>
        <v>21:0151</v>
      </c>
      <c r="E4812" t="s">
        <v>18315</v>
      </c>
      <c r="F4812" t="s">
        <v>18316</v>
      </c>
      <c r="H4812">
        <v>51.131510900000002</v>
      </c>
      <c r="I4812">
        <v>-122.6369918</v>
      </c>
      <c r="J4812" s="1" t="str">
        <f t="shared" si="774"/>
        <v>NGR bulk stream sediment</v>
      </c>
      <c r="K4812" s="1" t="str">
        <f t="shared" si="775"/>
        <v>&lt;177 micron (NGR)</v>
      </c>
      <c r="L4812">
        <v>11</v>
      </c>
      <c r="M4812" t="s">
        <v>24</v>
      </c>
      <c r="N4812">
        <v>209</v>
      </c>
      <c r="O4812">
        <v>1.5</v>
      </c>
    </row>
    <row r="4813" spans="1:15" x14ac:dyDescent="0.3">
      <c r="A4813" t="s">
        <v>18317</v>
      </c>
      <c r="B4813" t="s">
        <v>18318</v>
      </c>
      <c r="C4813" s="1" t="str">
        <f t="shared" si="772"/>
        <v>21:0461</v>
      </c>
      <c r="D4813" s="1" t="str">
        <f t="shared" si="773"/>
        <v>21:0151</v>
      </c>
      <c r="E4813" t="s">
        <v>18315</v>
      </c>
      <c r="F4813" t="s">
        <v>18319</v>
      </c>
      <c r="H4813">
        <v>51.131510900000002</v>
      </c>
      <c r="I4813">
        <v>-122.6369918</v>
      </c>
      <c r="J4813" s="1" t="str">
        <f t="shared" si="774"/>
        <v>NGR bulk stream sediment</v>
      </c>
      <c r="K4813" s="1" t="str">
        <f t="shared" si="775"/>
        <v>&lt;177 micron (NGR)</v>
      </c>
      <c r="L4813">
        <v>11</v>
      </c>
      <c r="M4813" t="s">
        <v>28</v>
      </c>
      <c r="N4813">
        <v>210</v>
      </c>
      <c r="O4813">
        <v>1</v>
      </c>
    </row>
    <row r="4814" spans="1:15" x14ac:dyDescent="0.3">
      <c r="A4814" t="s">
        <v>18320</v>
      </c>
      <c r="B4814" t="s">
        <v>18321</v>
      </c>
      <c r="C4814" s="1" t="str">
        <f t="shared" si="772"/>
        <v>21:0461</v>
      </c>
      <c r="D4814" s="1" t="str">
        <f t="shared" si="773"/>
        <v>21:0151</v>
      </c>
      <c r="E4814" t="s">
        <v>18322</v>
      </c>
      <c r="F4814" t="s">
        <v>18323</v>
      </c>
      <c r="H4814">
        <v>51.1580546</v>
      </c>
      <c r="I4814">
        <v>-122.5536425</v>
      </c>
      <c r="J4814" s="1" t="str">
        <f t="shared" si="774"/>
        <v>NGR bulk stream sediment</v>
      </c>
      <c r="K4814" s="1" t="str">
        <f t="shared" si="775"/>
        <v>&lt;177 micron (NGR)</v>
      </c>
      <c r="L4814">
        <v>11</v>
      </c>
      <c r="M4814" t="s">
        <v>92</v>
      </c>
      <c r="N4814">
        <v>211</v>
      </c>
      <c r="O4814">
        <v>2</v>
      </c>
    </row>
    <row r="4815" spans="1:15" x14ac:dyDescent="0.3">
      <c r="A4815" t="s">
        <v>18324</v>
      </c>
      <c r="B4815" t="s">
        <v>18325</v>
      </c>
      <c r="C4815" s="1" t="str">
        <f t="shared" si="772"/>
        <v>21:0461</v>
      </c>
      <c r="D4815" s="1" t="str">
        <f t="shared" si="773"/>
        <v>21:0151</v>
      </c>
      <c r="E4815" t="s">
        <v>18326</v>
      </c>
      <c r="F4815" t="s">
        <v>18327</v>
      </c>
      <c r="H4815">
        <v>51.155028100000003</v>
      </c>
      <c r="I4815">
        <v>-122.52737639999999</v>
      </c>
      <c r="J4815" s="1" t="str">
        <f t="shared" si="774"/>
        <v>NGR bulk stream sediment</v>
      </c>
      <c r="K4815" s="1" t="str">
        <f t="shared" si="775"/>
        <v>&lt;177 micron (NGR)</v>
      </c>
      <c r="L4815">
        <v>11</v>
      </c>
      <c r="M4815" t="s">
        <v>97</v>
      </c>
      <c r="N4815">
        <v>212</v>
      </c>
      <c r="O4815">
        <v>1.5</v>
      </c>
    </row>
    <row r="4816" spans="1:15" x14ac:dyDescent="0.3">
      <c r="A4816" t="s">
        <v>18328</v>
      </c>
      <c r="B4816" t="s">
        <v>18329</v>
      </c>
      <c r="C4816" s="1" t="str">
        <f t="shared" si="772"/>
        <v>21:0461</v>
      </c>
      <c r="D4816" s="1" t="str">
        <f t="shared" si="773"/>
        <v>21:0151</v>
      </c>
      <c r="E4816" t="s">
        <v>18330</v>
      </c>
      <c r="F4816" t="s">
        <v>18331</v>
      </c>
      <c r="H4816">
        <v>51.159960300000002</v>
      </c>
      <c r="I4816">
        <v>-122.53065789999999</v>
      </c>
      <c r="J4816" s="1" t="str">
        <f t="shared" si="774"/>
        <v>NGR bulk stream sediment</v>
      </c>
      <c r="K4816" s="1" t="str">
        <f t="shared" si="775"/>
        <v>&lt;177 micron (NGR)</v>
      </c>
      <c r="L4816">
        <v>11</v>
      </c>
      <c r="M4816" t="s">
        <v>102</v>
      </c>
      <c r="N4816">
        <v>213</v>
      </c>
      <c r="O4816">
        <v>2</v>
      </c>
    </row>
    <row r="4817" spans="1:15" x14ac:dyDescent="0.3">
      <c r="A4817" t="s">
        <v>18332</v>
      </c>
      <c r="B4817" t="s">
        <v>18333</v>
      </c>
      <c r="C4817" s="1" t="str">
        <f t="shared" si="772"/>
        <v>21:0461</v>
      </c>
      <c r="D4817" s="1" t="str">
        <f t="shared" si="773"/>
        <v>21:0151</v>
      </c>
      <c r="E4817" t="s">
        <v>18334</v>
      </c>
      <c r="F4817" t="s">
        <v>18335</v>
      </c>
      <c r="H4817">
        <v>51.148713899999997</v>
      </c>
      <c r="I4817">
        <v>-122.5404367</v>
      </c>
      <c r="J4817" s="1" t="str">
        <f t="shared" si="774"/>
        <v>NGR bulk stream sediment</v>
      </c>
      <c r="K4817" s="1" t="str">
        <f t="shared" si="775"/>
        <v>&lt;177 micron (NGR)</v>
      </c>
      <c r="L4817">
        <v>11</v>
      </c>
      <c r="M4817" t="s">
        <v>107</v>
      </c>
      <c r="N4817">
        <v>214</v>
      </c>
      <c r="O4817">
        <v>1.5</v>
      </c>
    </row>
    <row r="4818" spans="1:15" x14ac:dyDescent="0.3">
      <c r="A4818" t="s">
        <v>18336</v>
      </c>
      <c r="B4818" t="s">
        <v>18337</v>
      </c>
      <c r="C4818" s="1" t="str">
        <f t="shared" si="772"/>
        <v>21:0461</v>
      </c>
      <c r="D4818" s="1" t="str">
        <f t="shared" si="773"/>
        <v>21:0151</v>
      </c>
      <c r="E4818" t="s">
        <v>18338</v>
      </c>
      <c r="F4818" t="s">
        <v>18339</v>
      </c>
      <c r="H4818">
        <v>51.124089499999997</v>
      </c>
      <c r="I4818">
        <v>-122.5678162</v>
      </c>
      <c r="J4818" s="1" t="str">
        <f t="shared" si="774"/>
        <v>NGR bulk stream sediment</v>
      </c>
      <c r="K4818" s="1" t="str">
        <f t="shared" si="775"/>
        <v>&lt;177 micron (NGR)</v>
      </c>
      <c r="L4818">
        <v>11</v>
      </c>
      <c r="M4818" t="s">
        <v>112</v>
      </c>
      <c r="N4818">
        <v>215</v>
      </c>
      <c r="O4818">
        <v>3</v>
      </c>
    </row>
    <row r="4819" spans="1:15" x14ac:dyDescent="0.3">
      <c r="A4819" t="s">
        <v>18340</v>
      </c>
      <c r="B4819" t="s">
        <v>18341</v>
      </c>
      <c r="C4819" s="1" t="str">
        <f t="shared" si="772"/>
        <v>21:0461</v>
      </c>
      <c r="D4819" s="1" t="str">
        <f t="shared" si="773"/>
        <v>21:0151</v>
      </c>
      <c r="E4819" t="s">
        <v>18342</v>
      </c>
      <c r="F4819" t="s">
        <v>18343</v>
      </c>
      <c r="H4819">
        <v>51.556226000000002</v>
      </c>
      <c r="I4819">
        <v>-122.4850127</v>
      </c>
      <c r="J4819" s="1" t="str">
        <f t="shared" si="774"/>
        <v>NGR bulk stream sediment</v>
      </c>
      <c r="K4819" s="1" t="str">
        <f t="shared" si="775"/>
        <v>&lt;177 micron (NGR)</v>
      </c>
      <c r="L4819">
        <v>12</v>
      </c>
      <c r="M4819" t="s">
        <v>19</v>
      </c>
      <c r="N4819">
        <v>216</v>
      </c>
      <c r="O4819">
        <v>1.5</v>
      </c>
    </row>
    <row r="4820" spans="1:15" x14ac:dyDescent="0.3">
      <c r="A4820" t="s">
        <v>18344</v>
      </c>
      <c r="B4820" t="s">
        <v>18345</v>
      </c>
      <c r="C4820" s="1" t="str">
        <f t="shared" si="772"/>
        <v>21:0461</v>
      </c>
      <c r="D4820" s="1" t="str">
        <f t="shared" si="773"/>
        <v>21:0151</v>
      </c>
      <c r="E4820" t="s">
        <v>18346</v>
      </c>
      <c r="F4820" t="s">
        <v>18347</v>
      </c>
      <c r="H4820">
        <v>51.1080057</v>
      </c>
      <c r="I4820">
        <v>-122.5429409</v>
      </c>
      <c r="J4820" s="1" t="str">
        <f t="shared" si="774"/>
        <v>NGR bulk stream sediment</v>
      </c>
      <c r="K4820" s="1" t="str">
        <f t="shared" si="775"/>
        <v>&lt;177 micron (NGR)</v>
      </c>
      <c r="L4820">
        <v>12</v>
      </c>
      <c r="M4820" t="s">
        <v>38</v>
      </c>
      <c r="N4820">
        <v>217</v>
      </c>
      <c r="O4820">
        <v>1.5</v>
      </c>
    </row>
    <row r="4821" spans="1:15" x14ac:dyDescent="0.3">
      <c r="A4821" t="s">
        <v>18348</v>
      </c>
      <c r="B4821" t="s">
        <v>18349</v>
      </c>
      <c r="C4821" s="1" t="str">
        <f t="shared" si="772"/>
        <v>21:0461</v>
      </c>
      <c r="D4821" s="1" t="str">
        <f t="shared" si="773"/>
        <v>21:0151</v>
      </c>
      <c r="E4821" t="s">
        <v>18350</v>
      </c>
      <c r="F4821" t="s">
        <v>18351</v>
      </c>
      <c r="H4821">
        <v>51.093627699999999</v>
      </c>
      <c r="I4821">
        <v>-122.5455103</v>
      </c>
      <c r="J4821" s="1" t="str">
        <f t="shared" si="774"/>
        <v>NGR bulk stream sediment</v>
      </c>
      <c r="K4821" s="1" t="str">
        <f t="shared" si="775"/>
        <v>&lt;177 micron (NGR)</v>
      </c>
      <c r="L4821">
        <v>12</v>
      </c>
      <c r="M4821" t="s">
        <v>43</v>
      </c>
      <c r="N4821">
        <v>218</v>
      </c>
      <c r="O4821">
        <v>0.2</v>
      </c>
    </row>
    <row r="4822" spans="1:15" x14ac:dyDescent="0.3">
      <c r="A4822" t="s">
        <v>18352</v>
      </c>
      <c r="B4822" t="s">
        <v>18353</v>
      </c>
      <c r="C4822" s="1" t="str">
        <f t="shared" si="772"/>
        <v>21:0461</v>
      </c>
      <c r="D4822" s="1" t="str">
        <f t="shared" si="773"/>
        <v>21:0151</v>
      </c>
      <c r="E4822" t="s">
        <v>18354</v>
      </c>
      <c r="F4822" t="s">
        <v>18355</v>
      </c>
      <c r="H4822">
        <v>51.092782200000002</v>
      </c>
      <c r="I4822">
        <v>-122.5207872</v>
      </c>
      <c r="J4822" s="1" t="str">
        <f t="shared" si="774"/>
        <v>NGR bulk stream sediment</v>
      </c>
      <c r="K4822" s="1" t="str">
        <f t="shared" si="775"/>
        <v>&lt;177 micron (NGR)</v>
      </c>
      <c r="L4822">
        <v>12</v>
      </c>
      <c r="M4822" t="s">
        <v>24</v>
      </c>
      <c r="N4822">
        <v>219</v>
      </c>
      <c r="O4822">
        <v>1.5</v>
      </c>
    </row>
    <row r="4823" spans="1:15" x14ac:dyDescent="0.3">
      <c r="A4823" t="s">
        <v>18356</v>
      </c>
      <c r="B4823" t="s">
        <v>18357</v>
      </c>
      <c r="C4823" s="1" t="str">
        <f t="shared" si="772"/>
        <v>21:0461</v>
      </c>
      <c r="D4823" s="1" t="str">
        <f t="shared" si="773"/>
        <v>21:0151</v>
      </c>
      <c r="E4823" t="s">
        <v>18354</v>
      </c>
      <c r="F4823" t="s">
        <v>18358</v>
      </c>
      <c r="H4823">
        <v>51.092782200000002</v>
      </c>
      <c r="I4823">
        <v>-122.5207872</v>
      </c>
      <c r="J4823" s="1" t="str">
        <f t="shared" si="774"/>
        <v>NGR bulk stream sediment</v>
      </c>
      <c r="K4823" s="1" t="str">
        <f t="shared" si="775"/>
        <v>&lt;177 micron (NGR)</v>
      </c>
      <c r="L4823">
        <v>12</v>
      </c>
      <c r="M4823" t="s">
        <v>28</v>
      </c>
      <c r="N4823">
        <v>220</v>
      </c>
      <c r="O4823">
        <v>1.5</v>
      </c>
    </row>
    <row r="4824" spans="1:15" x14ac:dyDescent="0.3">
      <c r="A4824" t="s">
        <v>18359</v>
      </c>
      <c r="B4824" t="s">
        <v>18360</v>
      </c>
      <c r="C4824" s="1" t="str">
        <f t="shared" si="772"/>
        <v>21:0461</v>
      </c>
      <c r="D4824" s="1" t="str">
        <f t="shared" si="773"/>
        <v>21:0151</v>
      </c>
      <c r="E4824" t="s">
        <v>18361</v>
      </c>
      <c r="F4824" t="s">
        <v>18362</v>
      </c>
      <c r="H4824">
        <v>51.082722500000003</v>
      </c>
      <c r="I4824">
        <v>-122.5281007</v>
      </c>
      <c r="J4824" s="1" t="str">
        <f t="shared" si="774"/>
        <v>NGR bulk stream sediment</v>
      </c>
      <c r="K4824" s="1" t="str">
        <f t="shared" si="775"/>
        <v>&lt;177 micron (NGR)</v>
      </c>
      <c r="L4824">
        <v>12</v>
      </c>
      <c r="M4824" t="s">
        <v>48</v>
      </c>
      <c r="N4824">
        <v>221</v>
      </c>
      <c r="O4824">
        <v>0.2</v>
      </c>
    </row>
    <row r="4825" spans="1:15" x14ac:dyDescent="0.3">
      <c r="A4825" t="s">
        <v>18363</v>
      </c>
      <c r="B4825" t="s">
        <v>18364</v>
      </c>
      <c r="C4825" s="1" t="str">
        <f t="shared" si="772"/>
        <v>21:0461</v>
      </c>
      <c r="D4825" s="1" t="str">
        <f t="shared" si="773"/>
        <v>21:0151</v>
      </c>
      <c r="E4825" t="s">
        <v>18365</v>
      </c>
      <c r="F4825" t="s">
        <v>18366</v>
      </c>
      <c r="H4825">
        <v>51.065578500000001</v>
      </c>
      <c r="I4825">
        <v>-122.4825352</v>
      </c>
      <c r="J4825" s="1" t="str">
        <f t="shared" si="774"/>
        <v>NGR bulk stream sediment</v>
      </c>
      <c r="K4825" s="1" t="str">
        <f t="shared" si="775"/>
        <v>&lt;177 micron (NGR)</v>
      </c>
      <c r="L4825">
        <v>12</v>
      </c>
      <c r="M4825" t="s">
        <v>53</v>
      </c>
      <c r="N4825">
        <v>222</v>
      </c>
      <c r="O4825">
        <v>1.5</v>
      </c>
    </row>
    <row r="4826" spans="1:15" x14ac:dyDescent="0.3">
      <c r="A4826" t="s">
        <v>18367</v>
      </c>
      <c r="B4826" t="s">
        <v>18368</v>
      </c>
      <c r="C4826" s="1" t="str">
        <f t="shared" si="772"/>
        <v>21:0461</v>
      </c>
      <c r="D4826" s="1" t="str">
        <f t="shared" si="773"/>
        <v>21:0151</v>
      </c>
      <c r="E4826" t="s">
        <v>18369</v>
      </c>
      <c r="F4826" t="s">
        <v>18370</v>
      </c>
      <c r="H4826">
        <v>51.058598199999999</v>
      </c>
      <c r="I4826">
        <v>-122.4901607</v>
      </c>
      <c r="J4826" s="1" t="str">
        <f t="shared" si="774"/>
        <v>NGR bulk stream sediment</v>
      </c>
      <c r="K4826" s="1" t="str">
        <f t="shared" si="775"/>
        <v>&lt;177 micron (NGR)</v>
      </c>
      <c r="L4826">
        <v>12</v>
      </c>
      <c r="M4826" t="s">
        <v>58</v>
      </c>
      <c r="N4826">
        <v>223</v>
      </c>
      <c r="O4826">
        <v>2</v>
      </c>
    </row>
    <row r="4827" spans="1:15" x14ac:dyDescent="0.3">
      <c r="A4827" t="s">
        <v>18371</v>
      </c>
      <c r="B4827" t="s">
        <v>18372</v>
      </c>
      <c r="C4827" s="1" t="str">
        <f t="shared" si="772"/>
        <v>21:0461</v>
      </c>
      <c r="D4827" s="1" t="str">
        <f t="shared" si="773"/>
        <v>21:0151</v>
      </c>
      <c r="E4827" t="s">
        <v>18373</v>
      </c>
      <c r="F4827" t="s">
        <v>18374</v>
      </c>
      <c r="H4827">
        <v>51.016298499999998</v>
      </c>
      <c r="I4827">
        <v>-122.4603403</v>
      </c>
      <c r="J4827" s="1" t="str">
        <f t="shared" si="774"/>
        <v>NGR bulk stream sediment</v>
      </c>
      <c r="K4827" s="1" t="str">
        <f t="shared" si="775"/>
        <v>&lt;177 micron (NGR)</v>
      </c>
      <c r="L4827">
        <v>12</v>
      </c>
      <c r="M4827" t="s">
        <v>63</v>
      </c>
      <c r="N4827">
        <v>224</v>
      </c>
      <c r="O4827">
        <v>0.2</v>
      </c>
    </row>
    <row r="4828" spans="1:15" x14ac:dyDescent="0.3">
      <c r="A4828" t="s">
        <v>18375</v>
      </c>
      <c r="B4828" t="s">
        <v>18376</v>
      </c>
      <c r="C4828" s="1" t="str">
        <f t="shared" si="772"/>
        <v>21:0461</v>
      </c>
      <c r="D4828" s="1" t="str">
        <f t="shared" si="773"/>
        <v>21:0151</v>
      </c>
      <c r="E4828" t="s">
        <v>18377</v>
      </c>
      <c r="F4828" t="s">
        <v>18378</v>
      </c>
      <c r="H4828">
        <v>51.021682900000002</v>
      </c>
      <c r="I4828">
        <v>-122.4297665</v>
      </c>
      <c r="J4828" s="1" t="str">
        <f t="shared" si="774"/>
        <v>NGR bulk stream sediment</v>
      </c>
      <c r="K4828" s="1" t="str">
        <f t="shared" si="775"/>
        <v>&lt;177 micron (NGR)</v>
      </c>
      <c r="L4828">
        <v>12</v>
      </c>
      <c r="M4828" t="s">
        <v>68</v>
      </c>
      <c r="N4828">
        <v>225</v>
      </c>
      <c r="O4828">
        <v>3</v>
      </c>
    </row>
    <row r="4829" spans="1:15" x14ac:dyDescent="0.3">
      <c r="A4829" t="s">
        <v>18379</v>
      </c>
      <c r="B4829" t="s">
        <v>18380</v>
      </c>
      <c r="C4829" s="1" t="str">
        <f t="shared" si="772"/>
        <v>21:0461</v>
      </c>
      <c r="D4829" s="1" t="str">
        <f t="shared" si="773"/>
        <v>21:0151</v>
      </c>
      <c r="E4829" t="s">
        <v>18381</v>
      </c>
      <c r="F4829" t="s">
        <v>18382</v>
      </c>
      <c r="H4829">
        <v>51.015227899999999</v>
      </c>
      <c r="I4829">
        <v>-122.41377850000001</v>
      </c>
      <c r="J4829" s="1" t="str">
        <f t="shared" si="774"/>
        <v>NGR bulk stream sediment</v>
      </c>
      <c r="K4829" s="1" t="str">
        <f t="shared" si="775"/>
        <v>&lt;177 micron (NGR)</v>
      </c>
      <c r="L4829">
        <v>12</v>
      </c>
      <c r="M4829" t="s">
        <v>77</v>
      </c>
      <c r="N4829">
        <v>226</v>
      </c>
      <c r="O4829">
        <v>0.5</v>
      </c>
    </row>
    <row r="4830" spans="1:15" x14ac:dyDescent="0.3">
      <c r="A4830" t="s">
        <v>18383</v>
      </c>
      <c r="B4830" t="s">
        <v>18384</v>
      </c>
      <c r="C4830" s="1" t="str">
        <f t="shared" si="772"/>
        <v>21:0461</v>
      </c>
      <c r="D4830" s="1" t="str">
        <f t="shared" si="773"/>
        <v>21:0151</v>
      </c>
      <c r="E4830" t="s">
        <v>18385</v>
      </c>
      <c r="F4830" t="s">
        <v>18386</v>
      </c>
      <c r="H4830">
        <v>51.004952099999997</v>
      </c>
      <c r="I4830">
        <v>-122.3693803</v>
      </c>
      <c r="J4830" s="1" t="str">
        <f t="shared" si="774"/>
        <v>NGR bulk stream sediment</v>
      </c>
      <c r="K4830" s="1" t="str">
        <f t="shared" si="775"/>
        <v>&lt;177 micron (NGR)</v>
      </c>
      <c r="L4830">
        <v>12</v>
      </c>
      <c r="M4830" t="s">
        <v>82</v>
      </c>
      <c r="N4830">
        <v>227</v>
      </c>
      <c r="O4830">
        <v>1</v>
      </c>
    </row>
    <row r="4831" spans="1:15" x14ac:dyDescent="0.3">
      <c r="A4831" t="s">
        <v>18387</v>
      </c>
      <c r="B4831" t="s">
        <v>18388</v>
      </c>
      <c r="C4831" s="1" t="str">
        <f t="shared" si="772"/>
        <v>21:0461</v>
      </c>
      <c r="D4831" s="1" t="str">
        <f t="shared" si="773"/>
        <v>21:0151</v>
      </c>
      <c r="E4831" t="s">
        <v>18342</v>
      </c>
      <c r="F4831" t="s">
        <v>18389</v>
      </c>
      <c r="H4831">
        <v>51.556226000000002</v>
      </c>
      <c r="I4831">
        <v>-122.4850127</v>
      </c>
      <c r="J4831" s="1" t="str">
        <f t="shared" si="774"/>
        <v>NGR bulk stream sediment</v>
      </c>
      <c r="K4831" s="1" t="str">
        <f t="shared" si="775"/>
        <v>&lt;177 micron (NGR)</v>
      </c>
      <c r="L4831">
        <v>12</v>
      </c>
      <c r="M4831" t="s">
        <v>72</v>
      </c>
      <c r="N4831">
        <v>228</v>
      </c>
      <c r="O4831">
        <v>1.5</v>
      </c>
    </row>
    <row r="4832" spans="1:15" x14ac:dyDescent="0.3">
      <c r="A4832" t="s">
        <v>18390</v>
      </c>
      <c r="B4832" t="s">
        <v>18391</v>
      </c>
      <c r="C4832" s="1" t="str">
        <f t="shared" si="772"/>
        <v>21:0461</v>
      </c>
      <c r="D4832" s="1" t="str">
        <f t="shared" si="773"/>
        <v>21:0151</v>
      </c>
      <c r="E4832" t="s">
        <v>18392</v>
      </c>
      <c r="F4832" t="s">
        <v>18393</v>
      </c>
      <c r="H4832">
        <v>51.569108300000003</v>
      </c>
      <c r="I4832">
        <v>-122.3531277</v>
      </c>
      <c r="J4832" s="1" t="str">
        <f t="shared" si="774"/>
        <v>NGR bulk stream sediment</v>
      </c>
      <c r="K4832" s="1" t="str">
        <f t="shared" si="775"/>
        <v>&lt;177 micron (NGR)</v>
      </c>
      <c r="L4832">
        <v>12</v>
      </c>
      <c r="M4832" t="s">
        <v>87</v>
      </c>
      <c r="N4832">
        <v>229</v>
      </c>
      <c r="O4832">
        <v>1.5</v>
      </c>
    </row>
    <row r="4833" spans="1:15" hidden="1" x14ac:dyDescent="0.3">
      <c r="A4833" t="s">
        <v>18394</v>
      </c>
      <c r="B4833" t="s">
        <v>18395</v>
      </c>
      <c r="C4833" s="1" t="str">
        <f t="shared" si="772"/>
        <v>21:0461</v>
      </c>
      <c r="D4833" s="1" t="str">
        <f>HYPERLINK("https://geochem.nrcan.gc.ca/cdogs/content/svy/svy_e.htm", "")</f>
        <v/>
      </c>
      <c r="G4833" s="1" t="str">
        <f>HYPERLINK("https://geochem.nrcan.gc.ca/cdogs/content/cr_/cr_00103_e.htm", "103")</f>
        <v>103</v>
      </c>
      <c r="J4833" t="s">
        <v>31</v>
      </c>
      <c r="K4833" t="s">
        <v>32</v>
      </c>
      <c r="L4833">
        <v>12</v>
      </c>
      <c r="M4833" t="s">
        <v>33</v>
      </c>
      <c r="N4833">
        <v>230</v>
      </c>
      <c r="O4833">
        <v>2.5</v>
      </c>
    </row>
    <row r="4834" spans="1:15" x14ac:dyDescent="0.3">
      <c r="A4834" t="s">
        <v>18396</v>
      </c>
      <c r="B4834" t="s">
        <v>18397</v>
      </c>
      <c r="C4834" s="1" t="str">
        <f t="shared" si="772"/>
        <v>21:0461</v>
      </c>
      <c r="D4834" s="1" t="str">
        <f t="shared" ref="D4834:D4843" si="776">HYPERLINK("https://geochem.nrcan.gc.ca/cdogs/content/svy/svy210151_e.htm", "21:0151")</f>
        <v>21:0151</v>
      </c>
      <c r="E4834" t="s">
        <v>18398</v>
      </c>
      <c r="F4834" t="s">
        <v>18399</v>
      </c>
      <c r="H4834">
        <v>51.579151000000003</v>
      </c>
      <c r="I4834">
        <v>-122.40428679999999</v>
      </c>
      <c r="J4834" s="1" t="str">
        <f t="shared" ref="J4834:J4843" si="777">HYPERLINK("https://geochem.nrcan.gc.ca/cdogs/content/kwd/kwd020030_e.htm", "NGR bulk stream sediment")</f>
        <v>NGR bulk stream sediment</v>
      </c>
      <c r="K4834" s="1" t="str">
        <f t="shared" ref="K4834:K4843" si="778">HYPERLINK("https://geochem.nrcan.gc.ca/cdogs/content/kwd/kwd080006_e.htm", "&lt;177 micron (NGR)")</f>
        <v>&lt;177 micron (NGR)</v>
      </c>
      <c r="L4834">
        <v>12</v>
      </c>
      <c r="M4834" t="s">
        <v>92</v>
      </c>
      <c r="N4834">
        <v>231</v>
      </c>
      <c r="O4834">
        <v>2</v>
      </c>
    </row>
    <row r="4835" spans="1:15" x14ac:dyDescent="0.3">
      <c r="A4835" t="s">
        <v>18400</v>
      </c>
      <c r="B4835" t="s">
        <v>18401</v>
      </c>
      <c r="C4835" s="1" t="str">
        <f t="shared" si="772"/>
        <v>21:0461</v>
      </c>
      <c r="D4835" s="1" t="str">
        <f t="shared" si="776"/>
        <v>21:0151</v>
      </c>
      <c r="E4835" t="s">
        <v>18402</v>
      </c>
      <c r="F4835" t="s">
        <v>18403</v>
      </c>
      <c r="H4835">
        <v>51.591777800000003</v>
      </c>
      <c r="I4835">
        <v>-122.3975677</v>
      </c>
      <c r="J4835" s="1" t="str">
        <f t="shared" si="777"/>
        <v>NGR bulk stream sediment</v>
      </c>
      <c r="K4835" s="1" t="str">
        <f t="shared" si="778"/>
        <v>&lt;177 micron (NGR)</v>
      </c>
      <c r="L4835">
        <v>12</v>
      </c>
      <c r="M4835" t="s">
        <v>97</v>
      </c>
      <c r="N4835">
        <v>232</v>
      </c>
      <c r="O4835">
        <v>1</v>
      </c>
    </row>
    <row r="4836" spans="1:15" x14ac:dyDescent="0.3">
      <c r="A4836" t="s">
        <v>18404</v>
      </c>
      <c r="B4836" t="s">
        <v>18405</v>
      </c>
      <c r="C4836" s="1" t="str">
        <f t="shared" si="772"/>
        <v>21:0461</v>
      </c>
      <c r="D4836" s="1" t="str">
        <f t="shared" si="776"/>
        <v>21:0151</v>
      </c>
      <c r="E4836" t="s">
        <v>18406</v>
      </c>
      <c r="F4836" t="s">
        <v>18407</v>
      </c>
      <c r="H4836">
        <v>51.599654000000001</v>
      </c>
      <c r="I4836">
        <v>-122.4044792</v>
      </c>
      <c r="J4836" s="1" t="str">
        <f t="shared" si="777"/>
        <v>NGR bulk stream sediment</v>
      </c>
      <c r="K4836" s="1" t="str">
        <f t="shared" si="778"/>
        <v>&lt;177 micron (NGR)</v>
      </c>
      <c r="L4836">
        <v>12</v>
      </c>
      <c r="M4836" t="s">
        <v>102</v>
      </c>
      <c r="N4836">
        <v>233</v>
      </c>
      <c r="O4836">
        <v>1.5</v>
      </c>
    </row>
    <row r="4837" spans="1:15" x14ac:dyDescent="0.3">
      <c r="A4837" t="s">
        <v>18408</v>
      </c>
      <c r="B4837" t="s">
        <v>18409</v>
      </c>
      <c r="C4837" s="1" t="str">
        <f t="shared" si="772"/>
        <v>21:0461</v>
      </c>
      <c r="D4837" s="1" t="str">
        <f t="shared" si="776"/>
        <v>21:0151</v>
      </c>
      <c r="E4837" t="s">
        <v>18410</v>
      </c>
      <c r="F4837" t="s">
        <v>18411</v>
      </c>
      <c r="H4837">
        <v>51.623123700000001</v>
      </c>
      <c r="I4837">
        <v>-122.4527064</v>
      </c>
      <c r="J4837" s="1" t="str">
        <f t="shared" si="777"/>
        <v>NGR bulk stream sediment</v>
      </c>
      <c r="K4837" s="1" t="str">
        <f t="shared" si="778"/>
        <v>&lt;177 micron (NGR)</v>
      </c>
      <c r="L4837">
        <v>12</v>
      </c>
      <c r="M4837" t="s">
        <v>107</v>
      </c>
      <c r="N4837">
        <v>234</v>
      </c>
      <c r="O4837">
        <v>1.5</v>
      </c>
    </row>
    <row r="4838" spans="1:15" x14ac:dyDescent="0.3">
      <c r="A4838" t="s">
        <v>18412</v>
      </c>
      <c r="B4838" t="s">
        <v>18413</v>
      </c>
      <c r="C4838" s="1" t="str">
        <f t="shared" si="772"/>
        <v>21:0461</v>
      </c>
      <c r="D4838" s="1" t="str">
        <f t="shared" si="776"/>
        <v>21:0151</v>
      </c>
      <c r="E4838" t="s">
        <v>18414</v>
      </c>
      <c r="F4838" t="s">
        <v>18415</v>
      </c>
      <c r="H4838">
        <v>51.6617526</v>
      </c>
      <c r="I4838">
        <v>-122.47222120000001</v>
      </c>
      <c r="J4838" s="1" t="str">
        <f t="shared" si="777"/>
        <v>NGR bulk stream sediment</v>
      </c>
      <c r="K4838" s="1" t="str">
        <f t="shared" si="778"/>
        <v>&lt;177 micron (NGR)</v>
      </c>
      <c r="L4838">
        <v>12</v>
      </c>
      <c r="M4838" t="s">
        <v>112</v>
      </c>
      <c r="N4838">
        <v>235</v>
      </c>
      <c r="O4838">
        <v>1</v>
      </c>
    </row>
    <row r="4839" spans="1:15" x14ac:dyDescent="0.3">
      <c r="A4839" t="s">
        <v>18416</v>
      </c>
      <c r="B4839" t="s">
        <v>18417</v>
      </c>
      <c r="C4839" s="1" t="str">
        <f t="shared" si="772"/>
        <v>21:0461</v>
      </c>
      <c r="D4839" s="1" t="str">
        <f t="shared" si="776"/>
        <v>21:0151</v>
      </c>
      <c r="E4839" t="s">
        <v>18418</v>
      </c>
      <c r="F4839" t="s">
        <v>18419</v>
      </c>
      <c r="H4839">
        <v>51.7787948</v>
      </c>
      <c r="I4839">
        <v>-122.5544393</v>
      </c>
      <c r="J4839" s="1" t="str">
        <f t="shared" si="777"/>
        <v>NGR bulk stream sediment</v>
      </c>
      <c r="K4839" s="1" t="str">
        <f t="shared" si="778"/>
        <v>&lt;177 micron (NGR)</v>
      </c>
      <c r="L4839">
        <v>13</v>
      </c>
      <c r="M4839" t="s">
        <v>19</v>
      </c>
      <c r="N4839">
        <v>236</v>
      </c>
      <c r="O4839">
        <v>1</v>
      </c>
    </row>
    <row r="4840" spans="1:15" x14ac:dyDescent="0.3">
      <c r="A4840" t="s">
        <v>18420</v>
      </c>
      <c r="B4840" t="s">
        <v>18421</v>
      </c>
      <c r="C4840" s="1" t="str">
        <f t="shared" si="772"/>
        <v>21:0461</v>
      </c>
      <c r="D4840" s="1" t="str">
        <f t="shared" si="776"/>
        <v>21:0151</v>
      </c>
      <c r="E4840" t="s">
        <v>18422</v>
      </c>
      <c r="F4840" t="s">
        <v>18423</v>
      </c>
      <c r="H4840">
        <v>51.665563300000002</v>
      </c>
      <c r="I4840">
        <v>-122.4697767</v>
      </c>
      <c r="J4840" s="1" t="str">
        <f t="shared" si="777"/>
        <v>NGR bulk stream sediment</v>
      </c>
      <c r="K4840" s="1" t="str">
        <f t="shared" si="778"/>
        <v>&lt;177 micron (NGR)</v>
      </c>
      <c r="L4840">
        <v>13</v>
      </c>
      <c r="M4840" t="s">
        <v>38</v>
      </c>
      <c r="N4840">
        <v>237</v>
      </c>
      <c r="O4840">
        <v>0.5</v>
      </c>
    </row>
    <row r="4841" spans="1:15" x14ac:dyDescent="0.3">
      <c r="A4841" t="s">
        <v>18424</v>
      </c>
      <c r="B4841" t="s">
        <v>18425</v>
      </c>
      <c r="C4841" s="1" t="str">
        <f t="shared" si="772"/>
        <v>21:0461</v>
      </c>
      <c r="D4841" s="1" t="str">
        <f t="shared" si="776"/>
        <v>21:0151</v>
      </c>
      <c r="E4841" t="s">
        <v>18426</v>
      </c>
      <c r="F4841" t="s">
        <v>18427</v>
      </c>
      <c r="H4841">
        <v>51.672317800000002</v>
      </c>
      <c r="I4841">
        <v>-122.42948130000001</v>
      </c>
      <c r="J4841" s="1" t="str">
        <f t="shared" si="777"/>
        <v>NGR bulk stream sediment</v>
      </c>
      <c r="K4841" s="1" t="str">
        <f t="shared" si="778"/>
        <v>&lt;177 micron (NGR)</v>
      </c>
      <c r="L4841">
        <v>13</v>
      </c>
      <c r="M4841" t="s">
        <v>43</v>
      </c>
      <c r="N4841">
        <v>238</v>
      </c>
      <c r="O4841">
        <v>1</v>
      </c>
    </row>
    <row r="4842" spans="1:15" x14ac:dyDescent="0.3">
      <c r="A4842" t="s">
        <v>18428</v>
      </c>
      <c r="B4842" t="s">
        <v>18429</v>
      </c>
      <c r="C4842" s="1" t="str">
        <f t="shared" si="772"/>
        <v>21:0461</v>
      </c>
      <c r="D4842" s="1" t="str">
        <f t="shared" si="776"/>
        <v>21:0151</v>
      </c>
      <c r="E4842" t="s">
        <v>18430</v>
      </c>
      <c r="F4842" t="s">
        <v>18431</v>
      </c>
      <c r="H4842">
        <v>51.697687000000002</v>
      </c>
      <c r="I4842">
        <v>-122.4318006</v>
      </c>
      <c r="J4842" s="1" t="str">
        <f t="shared" si="777"/>
        <v>NGR bulk stream sediment</v>
      </c>
      <c r="K4842" s="1" t="str">
        <f t="shared" si="778"/>
        <v>&lt;177 micron (NGR)</v>
      </c>
      <c r="L4842">
        <v>13</v>
      </c>
      <c r="M4842" t="s">
        <v>48</v>
      </c>
      <c r="N4842">
        <v>239</v>
      </c>
      <c r="O4842">
        <v>1.5</v>
      </c>
    </row>
    <row r="4843" spans="1:15" x14ac:dyDescent="0.3">
      <c r="A4843" t="s">
        <v>18432</v>
      </c>
      <c r="B4843" t="s">
        <v>18433</v>
      </c>
      <c r="C4843" s="1" t="str">
        <f t="shared" si="772"/>
        <v>21:0461</v>
      </c>
      <c r="D4843" s="1" t="str">
        <f t="shared" si="776"/>
        <v>21:0151</v>
      </c>
      <c r="E4843" t="s">
        <v>18434</v>
      </c>
      <c r="F4843" t="s">
        <v>18435</v>
      </c>
      <c r="H4843">
        <v>51.706211199999998</v>
      </c>
      <c r="I4843">
        <v>-122.4663566</v>
      </c>
      <c r="J4843" s="1" t="str">
        <f t="shared" si="777"/>
        <v>NGR bulk stream sediment</v>
      </c>
      <c r="K4843" s="1" t="str">
        <f t="shared" si="778"/>
        <v>&lt;177 micron (NGR)</v>
      </c>
      <c r="L4843">
        <v>13</v>
      </c>
      <c r="M4843" t="s">
        <v>53</v>
      </c>
      <c r="N4843">
        <v>240</v>
      </c>
      <c r="O4843">
        <v>0.2</v>
      </c>
    </row>
    <row r="4844" spans="1:15" hidden="1" x14ac:dyDescent="0.3">
      <c r="A4844" t="s">
        <v>18436</v>
      </c>
      <c r="B4844" t="s">
        <v>18437</v>
      </c>
      <c r="C4844" s="1" t="str">
        <f t="shared" si="772"/>
        <v>21:0461</v>
      </c>
      <c r="D4844" s="1" t="str">
        <f>HYPERLINK("https://geochem.nrcan.gc.ca/cdogs/content/svy/svy_e.htm", "")</f>
        <v/>
      </c>
      <c r="G4844" s="1" t="str">
        <f>HYPERLINK("https://geochem.nrcan.gc.ca/cdogs/content/cr_/cr_00104_e.htm", "104")</f>
        <v>104</v>
      </c>
      <c r="J4844" t="s">
        <v>31</v>
      </c>
      <c r="K4844" t="s">
        <v>32</v>
      </c>
      <c r="L4844">
        <v>13</v>
      </c>
      <c r="M4844" t="s">
        <v>33</v>
      </c>
      <c r="N4844">
        <v>241</v>
      </c>
      <c r="O4844">
        <v>2</v>
      </c>
    </row>
    <row r="4845" spans="1:15" x14ac:dyDescent="0.3">
      <c r="A4845" t="s">
        <v>18438</v>
      </c>
      <c r="B4845" t="s">
        <v>18439</v>
      </c>
      <c r="C4845" s="1" t="str">
        <f t="shared" si="772"/>
        <v>21:0461</v>
      </c>
      <c r="D4845" s="1" t="str">
        <f t="shared" ref="D4845:D4859" si="779">HYPERLINK("https://geochem.nrcan.gc.ca/cdogs/content/svy/svy210151_e.htm", "21:0151")</f>
        <v>21:0151</v>
      </c>
      <c r="E4845" t="s">
        <v>18440</v>
      </c>
      <c r="F4845" t="s">
        <v>18441</v>
      </c>
      <c r="H4845">
        <v>51.730781</v>
      </c>
      <c r="I4845">
        <v>-122.434259</v>
      </c>
      <c r="J4845" s="1" t="str">
        <f t="shared" ref="J4845:J4859" si="780">HYPERLINK("https://geochem.nrcan.gc.ca/cdogs/content/kwd/kwd020030_e.htm", "NGR bulk stream sediment")</f>
        <v>NGR bulk stream sediment</v>
      </c>
      <c r="K4845" s="1" t="str">
        <f t="shared" ref="K4845:K4859" si="781">HYPERLINK("https://geochem.nrcan.gc.ca/cdogs/content/kwd/kwd080006_e.htm", "&lt;177 micron (NGR)")</f>
        <v>&lt;177 micron (NGR)</v>
      </c>
      <c r="L4845">
        <v>13</v>
      </c>
      <c r="M4845" t="s">
        <v>58</v>
      </c>
      <c r="N4845">
        <v>242</v>
      </c>
      <c r="O4845">
        <v>2.5</v>
      </c>
    </row>
    <row r="4846" spans="1:15" x14ac:dyDescent="0.3">
      <c r="A4846" t="s">
        <v>18442</v>
      </c>
      <c r="B4846" t="s">
        <v>18443</v>
      </c>
      <c r="C4846" s="1" t="str">
        <f t="shared" si="772"/>
        <v>21:0461</v>
      </c>
      <c r="D4846" s="1" t="str">
        <f t="shared" si="779"/>
        <v>21:0151</v>
      </c>
      <c r="E4846" t="s">
        <v>18444</v>
      </c>
      <c r="F4846" t="s">
        <v>18445</v>
      </c>
      <c r="H4846">
        <v>51.7537381</v>
      </c>
      <c r="I4846">
        <v>-122.49341819999999</v>
      </c>
      <c r="J4846" s="1" t="str">
        <f t="shared" si="780"/>
        <v>NGR bulk stream sediment</v>
      </c>
      <c r="K4846" s="1" t="str">
        <f t="shared" si="781"/>
        <v>&lt;177 micron (NGR)</v>
      </c>
      <c r="L4846">
        <v>13</v>
      </c>
      <c r="M4846" t="s">
        <v>63</v>
      </c>
      <c r="N4846">
        <v>243</v>
      </c>
      <c r="O4846">
        <v>1</v>
      </c>
    </row>
    <row r="4847" spans="1:15" x14ac:dyDescent="0.3">
      <c r="A4847" t="s">
        <v>18446</v>
      </c>
      <c r="B4847" t="s">
        <v>18447</v>
      </c>
      <c r="C4847" s="1" t="str">
        <f t="shared" si="772"/>
        <v>21:0461</v>
      </c>
      <c r="D4847" s="1" t="str">
        <f t="shared" si="779"/>
        <v>21:0151</v>
      </c>
      <c r="E4847" t="s">
        <v>18448</v>
      </c>
      <c r="F4847" t="s">
        <v>18449</v>
      </c>
      <c r="H4847">
        <v>51.763735599999997</v>
      </c>
      <c r="I4847">
        <v>-122.52083880000001</v>
      </c>
      <c r="J4847" s="1" t="str">
        <f t="shared" si="780"/>
        <v>NGR bulk stream sediment</v>
      </c>
      <c r="K4847" s="1" t="str">
        <f t="shared" si="781"/>
        <v>&lt;177 micron (NGR)</v>
      </c>
      <c r="L4847">
        <v>13</v>
      </c>
      <c r="M4847" t="s">
        <v>68</v>
      </c>
      <c r="N4847">
        <v>244</v>
      </c>
      <c r="O4847">
        <v>0.5</v>
      </c>
    </row>
    <row r="4848" spans="1:15" x14ac:dyDescent="0.3">
      <c r="A4848" t="s">
        <v>18450</v>
      </c>
      <c r="B4848" t="s">
        <v>18451</v>
      </c>
      <c r="C4848" s="1" t="str">
        <f t="shared" si="772"/>
        <v>21:0461</v>
      </c>
      <c r="D4848" s="1" t="str">
        <f t="shared" si="779"/>
        <v>21:0151</v>
      </c>
      <c r="E4848" t="s">
        <v>18418</v>
      </c>
      <c r="F4848" t="s">
        <v>18452</v>
      </c>
      <c r="H4848">
        <v>51.7787948</v>
      </c>
      <c r="I4848">
        <v>-122.5544393</v>
      </c>
      <c r="J4848" s="1" t="str">
        <f t="shared" si="780"/>
        <v>NGR bulk stream sediment</v>
      </c>
      <c r="K4848" s="1" t="str">
        <f t="shared" si="781"/>
        <v>&lt;177 micron (NGR)</v>
      </c>
      <c r="L4848">
        <v>13</v>
      </c>
      <c r="M4848" t="s">
        <v>72</v>
      </c>
      <c r="N4848">
        <v>245</v>
      </c>
      <c r="O4848">
        <v>0.5</v>
      </c>
    </row>
    <row r="4849" spans="1:15" x14ac:dyDescent="0.3">
      <c r="A4849" t="s">
        <v>18453</v>
      </c>
      <c r="B4849" t="s">
        <v>18454</v>
      </c>
      <c r="C4849" s="1" t="str">
        <f t="shared" si="772"/>
        <v>21:0461</v>
      </c>
      <c r="D4849" s="1" t="str">
        <f t="shared" si="779"/>
        <v>21:0151</v>
      </c>
      <c r="E4849" t="s">
        <v>18455</v>
      </c>
      <c r="F4849" t="s">
        <v>18456</v>
      </c>
      <c r="H4849">
        <v>51.7869843</v>
      </c>
      <c r="I4849">
        <v>-122.56829140000001</v>
      </c>
      <c r="J4849" s="1" t="str">
        <f t="shared" si="780"/>
        <v>NGR bulk stream sediment</v>
      </c>
      <c r="K4849" s="1" t="str">
        <f t="shared" si="781"/>
        <v>&lt;177 micron (NGR)</v>
      </c>
      <c r="L4849">
        <v>13</v>
      </c>
      <c r="M4849" t="s">
        <v>77</v>
      </c>
      <c r="N4849">
        <v>246</v>
      </c>
      <c r="O4849">
        <v>0.2</v>
      </c>
    </row>
    <row r="4850" spans="1:15" x14ac:dyDescent="0.3">
      <c r="A4850" t="s">
        <v>18457</v>
      </c>
      <c r="B4850" t="s">
        <v>18458</v>
      </c>
      <c r="C4850" s="1" t="str">
        <f t="shared" si="772"/>
        <v>21:0461</v>
      </c>
      <c r="D4850" s="1" t="str">
        <f t="shared" si="779"/>
        <v>21:0151</v>
      </c>
      <c r="E4850" t="s">
        <v>18459</v>
      </c>
      <c r="F4850" t="s">
        <v>18460</v>
      </c>
      <c r="H4850">
        <v>51.823798400000001</v>
      </c>
      <c r="I4850">
        <v>-122.57346990000001</v>
      </c>
      <c r="J4850" s="1" t="str">
        <f t="shared" si="780"/>
        <v>NGR bulk stream sediment</v>
      </c>
      <c r="K4850" s="1" t="str">
        <f t="shared" si="781"/>
        <v>&lt;177 micron (NGR)</v>
      </c>
      <c r="L4850">
        <v>13</v>
      </c>
      <c r="M4850" t="s">
        <v>24</v>
      </c>
      <c r="N4850">
        <v>247</v>
      </c>
      <c r="O4850">
        <v>1</v>
      </c>
    </row>
    <row r="4851" spans="1:15" x14ac:dyDescent="0.3">
      <c r="A4851" t="s">
        <v>18461</v>
      </c>
      <c r="B4851" t="s">
        <v>18462</v>
      </c>
      <c r="C4851" s="1" t="str">
        <f t="shared" si="772"/>
        <v>21:0461</v>
      </c>
      <c r="D4851" s="1" t="str">
        <f t="shared" si="779"/>
        <v>21:0151</v>
      </c>
      <c r="E4851" t="s">
        <v>18459</v>
      </c>
      <c r="F4851" t="s">
        <v>18463</v>
      </c>
      <c r="H4851">
        <v>51.823798400000001</v>
      </c>
      <c r="I4851">
        <v>-122.57346990000001</v>
      </c>
      <c r="J4851" s="1" t="str">
        <f t="shared" si="780"/>
        <v>NGR bulk stream sediment</v>
      </c>
      <c r="K4851" s="1" t="str">
        <f t="shared" si="781"/>
        <v>&lt;177 micron (NGR)</v>
      </c>
      <c r="L4851">
        <v>13</v>
      </c>
      <c r="M4851" t="s">
        <v>28</v>
      </c>
      <c r="N4851">
        <v>248</v>
      </c>
      <c r="O4851">
        <v>1</v>
      </c>
    </row>
    <row r="4852" spans="1:15" x14ac:dyDescent="0.3">
      <c r="A4852" t="s">
        <v>18464</v>
      </c>
      <c r="B4852" t="s">
        <v>18465</v>
      </c>
      <c r="C4852" s="1" t="str">
        <f t="shared" si="772"/>
        <v>21:0461</v>
      </c>
      <c r="D4852" s="1" t="str">
        <f t="shared" si="779"/>
        <v>21:0151</v>
      </c>
      <c r="E4852" t="s">
        <v>18466</v>
      </c>
      <c r="F4852" t="s">
        <v>18467</v>
      </c>
      <c r="H4852">
        <v>51.777103199999999</v>
      </c>
      <c r="I4852">
        <v>-122.6493536</v>
      </c>
      <c r="J4852" s="1" t="str">
        <f t="shared" si="780"/>
        <v>NGR bulk stream sediment</v>
      </c>
      <c r="K4852" s="1" t="str">
        <f t="shared" si="781"/>
        <v>&lt;177 micron (NGR)</v>
      </c>
      <c r="L4852">
        <v>13</v>
      </c>
      <c r="M4852" t="s">
        <v>82</v>
      </c>
      <c r="N4852">
        <v>249</v>
      </c>
      <c r="O4852">
        <v>0.5</v>
      </c>
    </row>
    <row r="4853" spans="1:15" x14ac:dyDescent="0.3">
      <c r="A4853" t="s">
        <v>18468</v>
      </c>
      <c r="B4853" t="s">
        <v>18469</v>
      </c>
      <c r="C4853" s="1" t="str">
        <f t="shared" si="772"/>
        <v>21:0461</v>
      </c>
      <c r="D4853" s="1" t="str">
        <f t="shared" si="779"/>
        <v>21:0151</v>
      </c>
      <c r="E4853" t="s">
        <v>18470</v>
      </c>
      <c r="F4853" t="s">
        <v>18471</v>
      </c>
      <c r="H4853">
        <v>51.775709800000001</v>
      </c>
      <c r="I4853">
        <v>-122.6679319</v>
      </c>
      <c r="J4853" s="1" t="str">
        <f t="shared" si="780"/>
        <v>NGR bulk stream sediment</v>
      </c>
      <c r="K4853" s="1" t="str">
        <f t="shared" si="781"/>
        <v>&lt;177 micron (NGR)</v>
      </c>
      <c r="L4853">
        <v>13</v>
      </c>
      <c r="M4853" t="s">
        <v>87</v>
      </c>
      <c r="N4853">
        <v>250</v>
      </c>
      <c r="O4853">
        <v>0.5</v>
      </c>
    </row>
    <row r="4854" spans="1:15" x14ac:dyDescent="0.3">
      <c r="A4854" t="s">
        <v>18472</v>
      </c>
      <c r="B4854" t="s">
        <v>18473</v>
      </c>
      <c r="C4854" s="1" t="str">
        <f t="shared" si="772"/>
        <v>21:0461</v>
      </c>
      <c r="D4854" s="1" t="str">
        <f t="shared" si="779"/>
        <v>21:0151</v>
      </c>
      <c r="E4854" t="s">
        <v>18474</v>
      </c>
      <c r="F4854" t="s">
        <v>18475</v>
      </c>
      <c r="H4854">
        <v>51.950627400000002</v>
      </c>
      <c r="I4854">
        <v>-122.53221809999999</v>
      </c>
      <c r="J4854" s="1" t="str">
        <f t="shared" si="780"/>
        <v>NGR bulk stream sediment</v>
      </c>
      <c r="K4854" s="1" t="str">
        <f t="shared" si="781"/>
        <v>&lt;177 micron (NGR)</v>
      </c>
      <c r="L4854">
        <v>13</v>
      </c>
      <c r="M4854" t="s">
        <v>92</v>
      </c>
      <c r="N4854">
        <v>251</v>
      </c>
      <c r="O4854">
        <v>1</v>
      </c>
    </row>
    <row r="4855" spans="1:15" x14ac:dyDescent="0.3">
      <c r="A4855" t="s">
        <v>18476</v>
      </c>
      <c r="B4855" t="s">
        <v>18477</v>
      </c>
      <c r="C4855" s="1" t="str">
        <f t="shared" si="772"/>
        <v>21:0461</v>
      </c>
      <c r="D4855" s="1" t="str">
        <f t="shared" si="779"/>
        <v>21:0151</v>
      </c>
      <c r="E4855" t="s">
        <v>18478</v>
      </c>
      <c r="F4855" t="s">
        <v>18479</v>
      </c>
      <c r="H4855">
        <v>51.971031199999999</v>
      </c>
      <c r="I4855">
        <v>-122.5265457</v>
      </c>
      <c r="J4855" s="1" t="str">
        <f t="shared" si="780"/>
        <v>NGR bulk stream sediment</v>
      </c>
      <c r="K4855" s="1" t="str">
        <f t="shared" si="781"/>
        <v>&lt;177 micron (NGR)</v>
      </c>
      <c r="L4855">
        <v>13</v>
      </c>
      <c r="M4855" t="s">
        <v>97</v>
      </c>
      <c r="N4855">
        <v>252</v>
      </c>
      <c r="O4855">
        <v>0.5</v>
      </c>
    </row>
    <row r="4856" spans="1:15" x14ac:dyDescent="0.3">
      <c r="A4856" t="s">
        <v>18480</v>
      </c>
      <c r="B4856" t="s">
        <v>18481</v>
      </c>
      <c r="C4856" s="1" t="str">
        <f t="shared" si="772"/>
        <v>21:0461</v>
      </c>
      <c r="D4856" s="1" t="str">
        <f t="shared" si="779"/>
        <v>21:0151</v>
      </c>
      <c r="E4856" t="s">
        <v>18482</v>
      </c>
      <c r="F4856" t="s">
        <v>18483</v>
      </c>
      <c r="H4856">
        <v>51.975119999999997</v>
      </c>
      <c r="I4856">
        <v>-122.56065820000001</v>
      </c>
      <c r="J4856" s="1" t="str">
        <f t="shared" si="780"/>
        <v>NGR bulk stream sediment</v>
      </c>
      <c r="K4856" s="1" t="str">
        <f t="shared" si="781"/>
        <v>&lt;177 micron (NGR)</v>
      </c>
      <c r="L4856">
        <v>13</v>
      </c>
      <c r="M4856" t="s">
        <v>102</v>
      </c>
      <c r="N4856">
        <v>253</v>
      </c>
      <c r="O4856">
        <v>0.2</v>
      </c>
    </row>
    <row r="4857" spans="1:15" x14ac:dyDescent="0.3">
      <c r="A4857" t="s">
        <v>18484</v>
      </c>
      <c r="B4857" t="s">
        <v>18485</v>
      </c>
      <c r="C4857" s="1" t="str">
        <f t="shared" si="772"/>
        <v>21:0461</v>
      </c>
      <c r="D4857" s="1" t="str">
        <f t="shared" si="779"/>
        <v>21:0151</v>
      </c>
      <c r="E4857" t="s">
        <v>18486</v>
      </c>
      <c r="F4857" t="s">
        <v>18487</v>
      </c>
      <c r="H4857">
        <v>51.986406799999997</v>
      </c>
      <c r="I4857">
        <v>-122.57620249999999</v>
      </c>
      <c r="J4857" s="1" t="str">
        <f t="shared" si="780"/>
        <v>NGR bulk stream sediment</v>
      </c>
      <c r="K4857" s="1" t="str">
        <f t="shared" si="781"/>
        <v>&lt;177 micron (NGR)</v>
      </c>
      <c r="L4857">
        <v>13</v>
      </c>
      <c r="M4857" t="s">
        <v>107</v>
      </c>
      <c r="N4857">
        <v>254</v>
      </c>
      <c r="O4857">
        <v>0.2</v>
      </c>
    </row>
    <row r="4858" spans="1:15" x14ac:dyDescent="0.3">
      <c r="A4858" t="s">
        <v>18488</v>
      </c>
      <c r="B4858" t="s">
        <v>18489</v>
      </c>
      <c r="C4858" s="1" t="str">
        <f t="shared" si="772"/>
        <v>21:0461</v>
      </c>
      <c r="D4858" s="1" t="str">
        <f t="shared" si="779"/>
        <v>21:0151</v>
      </c>
      <c r="E4858" t="s">
        <v>18490</v>
      </c>
      <c r="F4858" t="s">
        <v>18491</v>
      </c>
      <c r="H4858">
        <v>51.982334600000002</v>
      </c>
      <c r="I4858">
        <v>-122.6020285</v>
      </c>
      <c r="J4858" s="1" t="str">
        <f t="shared" si="780"/>
        <v>NGR bulk stream sediment</v>
      </c>
      <c r="K4858" s="1" t="str">
        <f t="shared" si="781"/>
        <v>&lt;177 micron (NGR)</v>
      </c>
      <c r="L4858">
        <v>13</v>
      </c>
      <c r="M4858" t="s">
        <v>112</v>
      </c>
      <c r="N4858">
        <v>255</v>
      </c>
      <c r="O4858">
        <v>1.5</v>
      </c>
    </row>
    <row r="4859" spans="1:15" x14ac:dyDescent="0.3">
      <c r="A4859" t="s">
        <v>18492</v>
      </c>
      <c r="B4859" t="s">
        <v>18493</v>
      </c>
      <c r="C4859" s="1" t="str">
        <f t="shared" si="772"/>
        <v>21:0461</v>
      </c>
      <c r="D4859" s="1" t="str">
        <f t="shared" si="779"/>
        <v>21:0151</v>
      </c>
      <c r="E4859" t="s">
        <v>18494</v>
      </c>
      <c r="F4859" t="s">
        <v>18495</v>
      </c>
      <c r="H4859">
        <v>51.9709225</v>
      </c>
      <c r="I4859">
        <v>-122.646136</v>
      </c>
      <c r="J4859" s="1" t="str">
        <f t="shared" si="780"/>
        <v>NGR bulk stream sediment</v>
      </c>
      <c r="K4859" s="1" t="str">
        <f t="shared" si="781"/>
        <v>&lt;177 micron (NGR)</v>
      </c>
      <c r="L4859">
        <v>14</v>
      </c>
      <c r="M4859" t="s">
        <v>19</v>
      </c>
      <c r="N4859">
        <v>256</v>
      </c>
      <c r="O4859">
        <v>1</v>
      </c>
    </row>
    <row r="4860" spans="1:15" hidden="1" x14ac:dyDescent="0.3">
      <c r="A4860" t="s">
        <v>18496</v>
      </c>
      <c r="B4860" t="s">
        <v>18497</v>
      </c>
      <c r="C4860" s="1" t="str">
        <f t="shared" ref="C4860:C4923" si="782">HYPERLINK("https://geochem.nrcan.gc.ca/cdogs/content/bdl/bdl210461_e.htm", "21:0461")</f>
        <v>21:0461</v>
      </c>
      <c r="D4860" s="1" t="str">
        <f>HYPERLINK("https://geochem.nrcan.gc.ca/cdogs/content/svy/svy_e.htm", "")</f>
        <v/>
      </c>
      <c r="G4860" s="1" t="str">
        <f>HYPERLINK("https://geochem.nrcan.gc.ca/cdogs/content/cr_/cr_00102_e.htm", "102")</f>
        <v>102</v>
      </c>
      <c r="J4860" t="s">
        <v>31</v>
      </c>
      <c r="K4860" t="s">
        <v>32</v>
      </c>
      <c r="L4860">
        <v>14</v>
      </c>
      <c r="M4860" t="s">
        <v>33</v>
      </c>
      <c r="N4860">
        <v>257</v>
      </c>
      <c r="O4860">
        <v>2.5</v>
      </c>
    </row>
    <row r="4861" spans="1:15" x14ac:dyDescent="0.3">
      <c r="A4861" t="s">
        <v>18498</v>
      </c>
      <c r="B4861" t="s">
        <v>18499</v>
      </c>
      <c r="C4861" s="1" t="str">
        <f t="shared" si="782"/>
        <v>21:0461</v>
      </c>
      <c r="D4861" s="1" t="str">
        <f t="shared" ref="D4861:D4889" si="783">HYPERLINK("https://geochem.nrcan.gc.ca/cdogs/content/svy/svy210151_e.htm", "21:0151")</f>
        <v>21:0151</v>
      </c>
      <c r="E4861" t="s">
        <v>18500</v>
      </c>
      <c r="F4861" t="s">
        <v>18501</v>
      </c>
      <c r="H4861">
        <v>51.983659299999999</v>
      </c>
      <c r="I4861">
        <v>-122.6480007</v>
      </c>
      <c r="J4861" s="1" t="str">
        <f t="shared" ref="J4861:J4889" si="784">HYPERLINK("https://geochem.nrcan.gc.ca/cdogs/content/kwd/kwd020030_e.htm", "NGR bulk stream sediment")</f>
        <v>NGR bulk stream sediment</v>
      </c>
      <c r="K4861" s="1" t="str">
        <f t="shared" ref="K4861:K4889" si="785">HYPERLINK("https://geochem.nrcan.gc.ca/cdogs/content/kwd/kwd080006_e.htm", "&lt;177 micron (NGR)")</f>
        <v>&lt;177 micron (NGR)</v>
      </c>
      <c r="L4861">
        <v>14</v>
      </c>
      <c r="M4861" t="s">
        <v>38</v>
      </c>
      <c r="N4861">
        <v>258</v>
      </c>
      <c r="O4861">
        <v>0.2</v>
      </c>
    </row>
    <row r="4862" spans="1:15" x14ac:dyDescent="0.3">
      <c r="A4862" t="s">
        <v>18502</v>
      </c>
      <c r="B4862" t="s">
        <v>18503</v>
      </c>
      <c r="C4862" s="1" t="str">
        <f t="shared" si="782"/>
        <v>21:0461</v>
      </c>
      <c r="D4862" s="1" t="str">
        <f t="shared" si="783"/>
        <v>21:0151</v>
      </c>
      <c r="E4862" t="s">
        <v>18494</v>
      </c>
      <c r="F4862" t="s">
        <v>18504</v>
      </c>
      <c r="H4862">
        <v>51.9709225</v>
      </c>
      <c r="I4862">
        <v>-122.646136</v>
      </c>
      <c r="J4862" s="1" t="str">
        <f t="shared" si="784"/>
        <v>NGR bulk stream sediment</v>
      </c>
      <c r="K4862" s="1" t="str">
        <f t="shared" si="785"/>
        <v>&lt;177 micron (NGR)</v>
      </c>
      <c r="L4862">
        <v>14</v>
      </c>
      <c r="M4862" t="s">
        <v>72</v>
      </c>
      <c r="N4862">
        <v>259</v>
      </c>
      <c r="O4862">
        <v>0.5</v>
      </c>
    </row>
    <row r="4863" spans="1:15" x14ac:dyDescent="0.3">
      <c r="A4863" t="s">
        <v>18505</v>
      </c>
      <c r="B4863" t="s">
        <v>18506</v>
      </c>
      <c r="C4863" s="1" t="str">
        <f t="shared" si="782"/>
        <v>21:0461</v>
      </c>
      <c r="D4863" s="1" t="str">
        <f t="shared" si="783"/>
        <v>21:0151</v>
      </c>
      <c r="E4863" t="s">
        <v>18507</v>
      </c>
      <c r="F4863" t="s">
        <v>18508</v>
      </c>
      <c r="H4863">
        <v>51.957918100000001</v>
      </c>
      <c r="I4863">
        <v>-122.70714340000001</v>
      </c>
      <c r="J4863" s="1" t="str">
        <f t="shared" si="784"/>
        <v>NGR bulk stream sediment</v>
      </c>
      <c r="K4863" s="1" t="str">
        <f t="shared" si="785"/>
        <v>&lt;177 micron (NGR)</v>
      </c>
      <c r="L4863">
        <v>14</v>
      </c>
      <c r="M4863" t="s">
        <v>24</v>
      </c>
      <c r="N4863">
        <v>260</v>
      </c>
      <c r="O4863">
        <v>1.5</v>
      </c>
    </row>
    <row r="4864" spans="1:15" x14ac:dyDescent="0.3">
      <c r="A4864" t="s">
        <v>18509</v>
      </c>
      <c r="B4864" t="s">
        <v>18510</v>
      </c>
      <c r="C4864" s="1" t="str">
        <f t="shared" si="782"/>
        <v>21:0461</v>
      </c>
      <c r="D4864" s="1" t="str">
        <f t="shared" si="783"/>
        <v>21:0151</v>
      </c>
      <c r="E4864" t="s">
        <v>18507</v>
      </c>
      <c r="F4864" t="s">
        <v>18511</v>
      </c>
      <c r="H4864">
        <v>51.957918100000001</v>
      </c>
      <c r="I4864">
        <v>-122.70714340000001</v>
      </c>
      <c r="J4864" s="1" t="str">
        <f t="shared" si="784"/>
        <v>NGR bulk stream sediment</v>
      </c>
      <c r="K4864" s="1" t="str">
        <f t="shared" si="785"/>
        <v>&lt;177 micron (NGR)</v>
      </c>
      <c r="L4864">
        <v>14</v>
      </c>
      <c r="M4864" t="s">
        <v>28</v>
      </c>
      <c r="N4864">
        <v>261</v>
      </c>
      <c r="O4864">
        <v>0.5</v>
      </c>
    </row>
    <row r="4865" spans="1:15" x14ac:dyDescent="0.3">
      <c r="A4865" t="s">
        <v>18512</v>
      </c>
      <c r="B4865" t="s">
        <v>18513</v>
      </c>
      <c r="C4865" s="1" t="str">
        <f t="shared" si="782"/>
        <v>21:0461</v>
      </c>
      <c r="D4865" s="1" t="str">
        <f t="shared" si="783"/>
        <v>21:0151</v>
      </c>
      <c r="E4865" t="s">
        <v>18514</v>
      </c>
      <c r="F4865" t="s">
        <v>18515</v>
      </c>
      <c r="H4865">
        <v>51.953428700000003</v>
      </c>
      <c r="I4865">
        <v>-122.71328459999999</v>
      </c>
      <c r="J4865" s="1" t="str">
        <f t="shared" si="784"/>
        <v>NGR bulk stream sediment</v>
      </c>
      <c r="K4865" s="1" t="str">
        <f t="shared" si="785"/>
        <v>&lt;177 micron (NGR)</v>
      </c>
      <c r="L4865">
        <v>14</v>
      </c>
      <c r="M4865" t="s">
        <v>43</v>
      </c>
      <c r="N4865">
        <v>262</v>
      </c>
      <c r="O4865">
        <v>1.5</v>
      </c>
    </row>
    <row r="4866" spans="1:15" x14ac:dyDescent="0.3">
      <c r="A4866" t="s">
        <v>18516</v>
      </c>
      <c r="B4866" t="s">
        <v>18517</v>
      </c>
      <c r="C4866" s="1" t="str">
        <f t="shared" si="782"/>
        <v>21:0461</v>
      </c>
      <c r="D4866" s="1" t="str">
        <f t="shared" si="783"/>
        <v>21:0151</v>
      </c>
      <c r="E4866" t="s">
        <v>18518</v>
      </c>
      <c r="F4866" t="s">
        <v>18519</v>
      </c>
      <c r="H4866">
        <v>51.925943199999999</v>
      </c>
      <c r="I4866">
        <v>-122.7209799</v>
      </c>
      <c r="J4866" s="1" t="str">
        <f t="shared" si="784"/>
        <v>NGR bulk stream sediment</v>
      </c>
      <c r="K4866" s="1" t="str">
        <f t="shared" si="785"/>
        <v>&lt;177 micron (NGR)</v>
      </c>
      <c r="L4866">
        <v>14</v>
      </c>
      <c r="M4866" t="s">
        <v>48</v>
      </c>
      <c r="N4866">
        <v>263</v>
      </c>
      <c r="O4866">
        <v>1</v>
      </c>
    </row>
    <row r="4867" spans="1:15" x14ac:dyDescent="0.3">
      <c r="A4867" t="s">
        <v>18520</v>
      </c>
      <c r="B4867" t="s">
        <v>18521</v>
      </c>
      <c r="C4867" s="1" t="str">
        <f t="shared" si="782"/>
        <v>21:0461</v>
      </c>
      <c r="D4867" s="1" t="str">
        <f t="shared" si="783"/>
        <v>21:0151</v>
      </c>
      <c r="E4867" t="s">
        <v>18522</v>
      </c>
      <c r="F4867" t="s">
        <v>18523</v>
      </c>
      <c r="H4867">
        <v>51.970488199999998</v>
      </c>
      <c r="I4867">
        <v>-122.29340430000001</v>
      </c>
      <c r="J4867" s="1" t="str">
        <f t="shared" si="784"/>
        <v>NGR bulk stream sediment</v>
      </c>
      <c r="K4867" s="1" t="str">
        <f t="shared" si="785"/>
        <v>&lt;177 micron (NGR)</v>
      </c>
      <c r="L4867">
        <v>14</v>
      </c>
      <c r="M4867" t="s">
        <v>53</v>
      </c>
      <c r="N4867">
        <v>264</v>
      </c>
      <c r="O4867">
        <v>1.5</v>
      </c>
    </row>
    <row r="4868" spans="1:15" x14ac:dyDescent="0.3">
      <c r="A4868" t="s">
        <v>18524</v>
      </c>
      <c r="B4868" t="s">
        <v>18525</v>
      </c>
      <c r="C4868" s="1" t="str">
        <f t="shared" si="782"/>
        <v>21:0461</v>
      </c>
      <c r="D4868" s="1" t="str">
        <f t="shared" si="783"/>
        <v>21:0151</v>
      </c>
      <c r="E4868" t="s">
        <v>18526</v>
      </c>
      <c r="F4868" t="s">
        <v>18527</v>
      </c>
      <c r="H4868">
        <v>51.985578500000003</v>
      </c>
      <c r="I4868">
        <v>-122.3307824</v>
      </c>
      <c r="J4868" s="1" t="str">
        <f t="shared" si="784"/>
        <v>NGR bulk stream sediment</v>
      </c>
      <c r="K4868" s="1" t="str">
        <f t="shared" si="785"/>
        <v>&lt;177 micron (NGR)</v>
      </c>
      <c r="L4868">
        <v>14</v>
      </c>
      <c r="M4868" t="s">
        <v>58</v>
      </c>
      <c r="N4868">
        <v>265</v>
      </c>
      <c r="O4868">
        <v>0.5</v>
      </c>
    </row>
    <row r="4869" spans="1:15" x14ac:dyDescent="0.3">
      <c r="A4869" t="s">
        <v>18528</v>
      </c>
      <c r="B4869" t="s">
        <v>18529</v>
      </c>
      <c r="C4869" s="1" t="str">
        <f t="shared" si="782"/>
        <v>21:0461</v>
      </c>
      <c r="D4869" s="1" t="str">
        <f t="shared" si="783"/>
        <v>21:0151</v>
      </c>
      <c r="E4869" t="s">
        <v>18530</v>
      </c>
      <c r="F4869" t="s">
        <v>18531</v>
      </c>
      <c r="H4869">
        <v>51.923227599999997</v>
      </c>
      <c r="I4869">
        <v>-122.3393896</v>
      </c>
      <c r="J4869" s="1" t="str">
        <f t="shared" si="784"/>
        <v>NGR bulk stream sediment</v>
      </c>
      <c r="K4869" s="1" t="str">
        <f t="shared" si="785"/>
        <v>&lt;177 micron (NGR)</v>
      </c>
      <c r="L4869">
        <v>14</v>
      </c>
      <c r="M4869" t="s">
        <v>63</v>
      </c>
      <c r="N4869">
        <v>266</v>
      </c>
      <c r="O4869">
        <v>1.5</v>
      </c>
    </row>
    <row r="4870" spans="1:15" x14ac:dyDescent="0.3">
      <c r="A4870" t="s">
        <v>18532</v>
      </c>
      <c r="B4870" t="s">
        <v>18533</v>
      </c>
      <c r="C4870" s="1" t="str">
        <f t="shared" si="782"/>
        <v>21:0461</v>
      </c>
      <c r="D4870" s="1" t="str">
        <f t="shared" si="783"/>
        <v>21:0151</v>
      </c>
      <c r="E4870" t="s">
        <v>18534</v>
      </c>
      <c r="F4870" t="s">
        <v>18535</v>
      </c>
      <c r="H4870">
        <v>51.9249644</v>
      </c>
      <c r="I4870">
        <v>-122.4264434</v>
      </c>
      <c r="J4870" s="1" t="str">
        <f t="shared" si="784"/>
        <v>NGR bulk stream sediment</v>
      </c>
      <c r="K4870" s="1" t="str">
        <f t="shared" si="785"/>
        <v>&lt;177 micron (NGR)</v>
      </c>
      <c r="L4870">
        <v>14</v>
      </c>
      <c r="M4870" t="s">
        <v>68</v>
      </c>
      <c r="N4870">
        <v>267</v>
      </c>
      <c r="O4870">
        <v>0.5</v>
      </c>
    </row>
    <row r="4871" spans="1:15" x14ac:dyDescent="0.3">
      <c r="A4871" t="s">
        <v>18536</v>
      </c>
      <c r="B4871" t="s">
        <v>18537</v>
      </c>
      <c r="C4871" s="1" t="str">
        <f t="shared" si="782"/>
        <v>21:0461</v>
      </c>
      <c r="D4871" s="1" t="str">
        <f t="shared" si="783"/>
        <v>21:0151</v>
      </c>
      <c r="E4871" t="s">
        <v>18538</v>
      </c>
      <c r="F4871" t="s">
        <v>18539</v>
      </c>
      <c r="H4871">
        <v>51.909820600000003</v>
      </c>
      <c r="I4871">
        <v>-122.45779039999999</v>
      </c>
      <c r="J4871" s="1" t="str">
        <f t="shared" si="784"/>
        <v>NGR bulk stream sediment</v>
      </c>
      <c r="K4871" s="1" t="str">
        <f t="shared" si="785"/>
        <v>&lt;177 micron (NGR)</v>
      </c>
      <c r="L4871">
        <v>14</v>
      </c>
      <c r="M4871" t="s">
        <v>77</v>
      </c>
      <c r="N4871">
        <v>268</v>
      </c>
      <c r="O4871">
        <v>2</v>
      </c>
    </row>
    <row r="4872" spans="1:15" x14ac:dyDescent="0.3">
      <c r="A4872" t="s">
        <v>18540</v>
      </c>
      <c r="B4872" t="s">
        <v>18541</v>
      </c>
      <c r="C4872" s="1" t="str">
        <f t="shared" si="782"/>
        <v>21:0461</v>
      </c>
      <c r="D4872" s="1" t="str">
        <f t="shared" si="783"/>
        <v>21:0151</v>
      </c>
      <c r="E4872" t="s">
        <v>18542</v>
      </c>
      <c r="F4872" t="s">
        <v>18543</v>
      </c>
      <c r="H4872">
        <v>51.918241999999999</v>
      </c>
      <c r="I4872">
        <v>-122.486783</v>
      </c>
      <c r="J4872" s="1" t="str">
        <f t="shared" si="784"/>
        <v>NGR bulk stream sediment</v>
      </c>
      <c r="K4872" s="1" t="str">
        <f t="shared" si="785"/>
        <v>&lt;177 micron (NGR)</v>
      </c>
      <c r="L4872">
        <v>14</v>
      </c>
      <c r="M4872" t="s">
        <v>82</v>
      </c>
      <c r="N4872">
        <v>269</v>
      </c>
      <c r="O4872">
        <v>0.5</v>
      </c>
    </row>
    <row r="4873" spans="1:15" x14ac:dyDescent="0.3">
      <c r="A4873" t="s">
        <v>18544</v>
      </c>
      <c r="B4873" t="s">
        <v>18545</v>
      </c>
      <c r="C4873" s="1" t="str">
        <f t="shared" si="782"/>
        <v>21:0461</v>
      </c>
      <c r="D4873" s="1" t="str">
        <f t="shared" si="783"/>
        <v>21:0151</v>
      </c>
      <c r="E4873" t="s">
        <v>18546</v>
      </c>
      <c r="F4873" t="s">
        <v>18547</v>
      </c>
      <c r="H4873">
        <v>51.921024600000003</v>
      </c>
      <c r="I4873">
        <v>-122.5023245</v>
      </c>
      <c r="J4873" s="1" t="str">
        <f t="shared" si="784"/>
        <v>NGR bulk stream sediment</v>
      </c>
      <c r="K4873" s="1" t="str">
        <f t="shared" si="785"/>
        <v>&lt;177 micron (NGR)</v>
      </c>
      <c r="L4873">
        <v>14</v>
      </c>
      <c r="M4873" t="s">
        <v>87</v>
      </c>
      <c r="N4873">
        <v>270</v>
      </c>
      <c r="O4873">
        <v>2</v>
      </c>
    </row>
    <row r="4874" spans="1:15" x14ac:dyDescent="0.3">
      <c r="A4874" t="s">
        <v>18548</v>
      </c>
      <c r="B4874" t="s">
        <v>18549</v>
      </c>
      <c r="C4874" s="1" t="str">
        <f t="shared" si="782"/>
        <v>21:0461</v>
      </c>
      <c r="D4874" s="1" t="str">
        <f t="shared" si="783"/>
        <v>21:0151</v>
      </c>
      <c r="E4874" t="s">
        <v>18550</v>
      </c>
      <c r="F4874" t="s">
        <v>18551</v>
      </c>
      <c r="H4874">
        <v>51.829794200000002</v>
      </c>
      <c r="I4874">
        <v>-122.5535914</v>
      </c>
      <c r="J4874" s="1" t="str">
        <f t="shared" si="784"/>
        <v>NGR bulk stream sediment</v>
      </c>
      <c r="K4874" s="1" t="str">
        <f t="shared" si="785"/>
        <v>&lt;177 micron (NGR)</v>
      </c>
      <c r="L4874">
        <v>14</v>
      </c>
      <c r="M4874" t="s">
        <v>92</v>
      </c>
      <c r="N4874">
        <v>271</v>
      </c>
      <c r="O4874">
        <v>1</v>
      </c>
    </row>
    <row r="4875" spans="1:15" x14ac:dyDescent="0.3">
      <c r="A4875" t="s">
        <v>18552</v>
      </c>
      <c r="B4875" t="s">
        <v>18553</v>
      </c>
      <c r="C4875" s="1" t="str">
        <f t="shared" si="782"/>
        <v>21:0461</v>
      </c>
      <c r="D4875" s="1" t="str">
        <f t="shared" si="783"/>
        <v>21:0151</v>
      </c>
      <c r="E4875" t="s">
        <v>18554</v>
      </c>
      <c r="F4875" t="s">
        <v>18555</v>
      </c>
      <c r="H4875">
        <v>51.827513600000003</v>
      </c>
      <c r="I4875">
        <v>-122.54506720000001</v>
      </c>
      <c r="J4875" s="1" t="str">
        <f t="shared" si="784"/>
        <v>NGR bulk stream sediment</v>
      </c>
      <c r="K4875" s="1" t="str">
        <f t="shared" si="785"/>
        <v>&lt;177 micron (NGR)</v>
      </c>
      <c r="L4875">
        <v>14</v>
      </c>
      <c r="M4875" t="s">
        <v>97</v>
      </c>
      <c r="N4875">
        <v>272</v>
      </c>
      <c r="O4875">
        <v>1</v>
      </c>
    </row>
    <row r="4876" spans="1:15" x14ac:dyDescent="0.3">
      <c r="A4876" t="s">
        <v>18556</v>
      </c>
      <c r="B4876" t="s">
        <v>18557</v>
      </c>
      <c r="C4876" s="1" t="str">
        <f t="shared" si="782"/>
        <v>21:0461</v>
      </c>
      <c r="D4876" s="1" t="str">
        <f t="shared" si="783"/>
        <v>21:0151</v>
      </c>
      <c r="E4876" t="s">
        <v>18558</v>
      </c>
      <c r="F4876" t="s">
        <v>18559</v>
      </c>
      <c r="H4876">
        <v>51.837713700000002</v>
      </c>
      <c r="I4876">
        <v>-122.55062479999999</v>
      </c>
      <c r="J4876" s="1" t="str">
        <f t="shared" si="784"/>
        <v>NGR bulk stream sediment</v>
      </c>
      <c r="K4876" s="1" t="str">
        <f t="shared" si="785"/>
        <v>&lt;177 micron (NGR)</v>
      </c>
      <c r="L4876">
        <v>14</v>
      </c>
      <c r="M4876" t="s">
        <v>102</v>
      </c>
      <c r="N4876">
        <v>273</v>
      </c>
      <c r="O4876">
        <v>1.5</v>
      </c>
    </row>
    <row r="4877" spans="1:15" x14ac:dyDescent="0.3">
      <c r="A4877" t="s">
        <v>18560</v>
      </c>
      <c r="B4877" t="s">
        <v>18561</v>
      </c>
      <c r="C4877" s="1" t="str">
        <f t="shared" si="782"/>
        <v>21:0461</v>
      </c>
      <c r="D4877" s="1" t="str">
        <f t="shared" si="783"/>
        <v>21:0151</v>
      </c>
      <c r="E4877" t="s">
        <v>18562</v>
      </c>
      <c r="F4877" t="s">
        <v>18563</v>
      </c>
      <c r="H4877">
        <v>51.8464557</v>
      </c>
      <c r="I4877">
        <v>-122.52369590000001</v>
      </c>
      <c r="J4877" s="1" t="str">
        <f t="shared" si="784"/>
        <v>NGR bulk stream sediment</v>
      </c>
      <c r="K4877" s="1" t="str">
        <f t="shared" si="785"/>
        <v>&lt;177 micron (NGR)</v>
      </c>
      <c r="L4877">
        <v>14</v>
      </c>
      <c r="M4877" t="s">
        <v>107</v>
      </c>
      <c r="N4877">
        <v>274</v>
      </c>
      <c r="O4877">
        <v>1</v>
      </c>
    </row>
    <row r="4878" spans="1:15" x14ac:dyDescent="0.3">
      <c r="A4878" t="s">
        <v>18564</v>
      </c>
      <c r="B4878" t="s">
        <v>18565</v>
      </c>
      <c r="C4878" s="1" t="str">
        <f t="shared" si="782"/>
        <v>21:0461</v>
      </c>
      <c r="D4878" s="1" t="str">
        <f t="shared" si="783"/>
        <v>21:0151</v>
      </c>
      <c r="E4878" t="s">
        <v>18566</v>
      </c>
      <c r="F4878" t="s">
        <v>18567</v>
      </c>
      <c r="H4878">
        <v>51.9417708</v>
      </c>
      <c r="I4878">
        <v>-122.642177</v>
      </c>
      <c r="J4878" s="1" t="str">
        <f t="shared" si="784"/>
        <v>NGR bulk stream sediment</v>
      </c>
      <c r="K4878" s="1" t="str">
        <f t="shared" si="785"/>
        <v>&lt;177 micron (NGR)</v>
      </c>
      <c r="L4878">
        <v>14</v>
      </c>
      <c r="M4878" t="s">
        <v>112</v>
      </c>
      <c r="N4878">
        <v>275</v>
      </c>
      <c r="O4878">
        <v>1</v>
      </c>
    </row>
    <row r="4879" spans="1:15" x14ac:dyDescent="0.3">
      <c r="A4879" t="s">
        <v>18568</v>
      </c>
      <c r="B4879" t="s">
        <v>18569</v>
      </c>
      <c r="C4879" s="1" t="str">
        <f t="shared" si="782"/>
        <v>21:0461</v>
      </c>
      <c r="D4879" s="1" t="str">
        <f t="shared" si="783"/>
        <v>21:0151</v>
      </c>
      <c r="E4879" t="s">
        <v>18570</v>
      </c>
      <c r="F4879" t="s">
        <v>18571</v>
      </c>
      <c r="H4879">
        <v>51.137609500000003</v>
      </c>
      <c r="I4879">
        <v>-123.472336</v>
      </c>
      <c r="J4879" s="1" t="str">
        <f t="shared" si="784"/>
        <v>NGR bulk stream sediment</v>
      </c>
      <c r="K4879" s="1" t="str">
        <f t="shared" si="785"/>
        <v>&lt;177 micron (NGR)</v>
      </c>
      <c r="L4879">
        <v>15</v>
      </c>
      <c r="M4879" t="s">
        <v>19</v>
      </c>
      <c r="N4879">
        <v>276</v>
      </c>
      <c r="O4879">
        <v>1.5</v>
      </c>
    </row>
    <row r="4880" spans="1:15" x14ac:dyDescent="0.3">
      <c r="A4880" t="s">
        <v>18572</v>
      </c>
      <c r="B4880" t="s">
        <v>18573</v>
      </c>
      <c r="C4880" s="1" t="str">
        <f t="shared" si="782"/>
        <v>21:0461</v>
      </c>
      <c r="D4880" s="1" t="str">
        <f t="shared" si="783"/>
        <v>21:0151</v>
      </c>
      <c r="E4880" t="s">
        <v>18574</v>
      </c>
      <c r="F4880" t="s">
        <v>18575</v>
      </c>
      <c r="H4880">
        <v>51.858111200000003</v>
      </c>
      <c r="I4880">
        <v>-122.66536600000001</v>
      </c>
      <c r="J4880" s="1" t="str">
        <f t="shared" si="784"/>
        <v>NGR bulk stream sediment</v>
      </c>
      <c r="K4880" s="1" t="str">
        <f t="shared" si="785"/>
        <v>&lt;177 micron (NGR)</v>
      </c>
      <c r="L4880">
        <v>15</v>
      </c>
      <c r="M4880" t="s">
        <v>38</v>
      </c>
      <c r="N4880">
        <v>277</v>
      </c>
      <c r="O4880">
        <v>1</v>
      </c>
    </row>
    <row r="4881" spans="1:15" x14ac:dyDescent="0.3">
      <c r="A4881" t="s">
        <v>18576</v>
      </c>
      <c r="B4881" t="s">
        <v>18577</v>
      </c>
      <c r="C4881" s="1" t="str">
        <f t="shared" si="782"/>
        <v>21:0461</v>
      </c>
      <c r="D4881" s="1" t="str">
        <f t="shared" si="783"/>
        <v>21:0151</v>
      </c>
      <c r="E4881" t="s">
        <v>18578</v>
      </c>
      <c r="F4881" t="s">
        <v>18579</v>
      </c>
      <c r="H4881">
        <v>51.8699352</v>
      </c>
      <c r="I4881">
        <v>-122.6883431</v>
      </c>
      <c r="J4881" s="1" t="str">
        <f t="shared" si="784"/>
        <v>NGR bulk stream sediment</v>
      </c>
      <c r="K4881" s="1" t="str">
        <f t="shared" si="785"/>
        <v>&lt;177 micron (NGR)</v>
      </c>
      <c r="L4881">
        <v>15</v>
      </c>
      <c r="M4881" t="s">
        <v>43</v>
      </c>
      <c r="N4881">
        <v>278</v>
      </c>
      <c r="O4881">
        <v>0.2</v>
      </c>
    </row>
    <row r="4882" spans="1:15" x14ac:dyDescent="0.3">
      <c r="A4882" t="s">
        <v>18580</v>
      </c>
      <c r="B4882" t="s">
        <v>18581</v>
      </c>
      <c r="C4882" s="1" t="str">
        <f t="shared" si="782"/>
        <v>21:0461</v>
      </c>
      <c r="D4882" s="1" t="str">
        <f t="shared" si="783"/>
        <v>21:0151</v>
      </c>
      <c r="E4882" t="s">
        <v>18582</v>
      </c>
      <c r="F4882" t="s">
        <v>18583</v>
      </c>
      <c r="H4882">
        <v>51.102516899999998</v>
      </c>
      <c r="I4882">
        <v>-123.36352290000001</v>
      </c>
      <c r="J4882" s="1" t="str">
        <f t="shared" si="784"/>
        <v>NGR bulk stream sediment</v>
      </c>
      <c r="K4882" s="1" t="str">
        <f t="shared" si="785"/>
        <v>&lt;177 micron (NGR)</v>
      </c>
      <c r="L4882">
        <v>15</v>
      </c>
      <c r="M4882" t="s">
        <v>48</v>
      </c>
      <c r="N4882">
        <v>279</v>
      </c>
      <c r="O4882">
        <v>8</v>
      </c>
    </row>
    <row r="4883" spans="1:15" x14ac:dyDescent="0.3">
      <c r="A4883" t="s">
        <v>18584</v>
      </c>
      <c r="B4883" t="s">
        <v>18585</v>
      </c>
      <c r="C4883" s="1" t="str">
        <f t="shared" si="782"/>
        <v>21:0461</v>
      </c>
      <c r="D4883" s="1" t="str">
        <f t="shared" si="783"/>
        <v>21:0151</v>
      </c>
      <c r="E4883" t="s">
        <v>18586</v>
      </c>
      <c r="F4883" t="s">
        <v>18587</v>
      </c>
      <c r="H4883">
        <v>51.109666699999998</v>
      </c>
      <c r="I4883">
        <v>-123.3488656</v>
      </c>
      <c r="J4883" s="1" t="str">
        <f t="shared" si="784"/>
        <v>NGR bulk stream sediment</v>
      </c>
      <c r="K4883" s="1" t="str">
        <f t="shared" si="785"/>
        <v>&lt;177 micron (NGR)</v>
      </c>
      <c r="L4883">
        <v>15</v>
      </c>
      <c r="M4883" t="s">
        <v>53</v>
      </c>
      <c r="N4883">
        <v>280</v>
      </c>
      <c r="O4883">
        <v>1.5</v>
      </c>
    </row>
    <row r="4884" spans="1:15" x14ac:dyDescent="0.3">
      <c r="A4884" t="s">
        <v>18588</v>
      </c>
      <c r="B4884" t="s">
        <v>18589</v>
      </c>
      <c r="C4884" s="1" t="str">
        <f t="shared" si="782"/>
        <v>21:0461</v>
      </c>
      <c r="D4884" s="1" t="str">
        <f t="shared" si="783"/>
        <v>21:0151</v>
      </c>
      <c r="E4884" t="s">
        <v>18590</v>
      </c>
      <c r="F4884" t="s">
        <v>18591</v>
      </c>
      <c r="H4884">
        <v>51.122276399999997</v>
      </c>
      <c r="I4884">
        <v>-123.41351899999999</v>
      </c>
      <c r="J4884" s="1" t="str">
        <f t="shared" si="784"/>
        <v>NGR bulk stream sediment</v>
      </c>
      <c r="K4884" s="1" t="str">
        <f t="shared" si="785"/>
        <v>&lt;177 micron (NGR)</v>
      </c>
      <c r="L4884">
        <v>15</v>
      </c>
      <c r="M4884" t="s">
        <v>24</v>
      </c>
      <c r="N4884">
        <v>281</v>
      </c>
      <c r="O4884">
        <v>1</v>
      </c>
    </row>
    <row r="4885" spans="1:15" x14ac:dyDescent="0.3">
      <c r="A4885" t="s">
        <v>18592</v>
      </c>
      <c r="B4885" t="s">
        <v>18593</v>
      </c>
      <c r="C4885" s="1" t="str">
        <f t="shared" si="782"/>
        <v>21:0461</v>
      </c>
      <c r="D4885" s="1" t="str">
        <f t="shared" si="783"/>
        <v>21:0151</v>
      </c>
      <c r="E4885" t="s">
        <v>18590</v>
      </c>
      <c r="F4885" t="s">
        <v>18594</v>
      </c>
      <c r="H4885">
        <v>51.122276399999997</v>
      </c>
      <c r="I4885">
        <v>-123.41351899999999</v>
      </c>
      <c r="J4885" s="1" t="str">
        <f t="shared" si="784"/>
        <v>NGR bulk stream sediment</v>
      </c>
      <c r="K4885" s="1" t="str">
        <f t="shared" si="785"/>
        <v>&lt;177 micron (NGR)</v>
      </c>
      <c r="L4885">
        <v>15</v>
      </c>
      <c r="M4885" t="s">
        <v>28</v>
      </c>
      <c r="N4885">
        <v>282</v>
      </c>
      <c r="O4885">
        <v>1.5</v>
      </c>
    </row>
    <row r="4886" spans="1:15" x14ac:dyDescent="0.3">
      <c r="A4886" t="s">
        <v>18595</v>
      </c>
      <c r="B4886" t="s">
        <v>18596</v>
      </c>
      <c r="C4886" s="1" t="str">
        <f t="shared" si="782"/>
        <v>21:0461</v>
      </c>
      <c r="D4886" s="1" t="str">
        <f t="shared" si="783"/>
        <v>21:0151</v>
      </c>
      <c r="E4886" t="s">
        <v>18597</v>
      </c>
      <c r="F4886" t="s">
        <v>18598</v>
      </c>
      <c r="H4886">
        <v>51.125512800000003</v>
      </c>
      <c r="I4886">
        <v>-123.4311257</v>
      </c>
      <c r="J4886" s="1" t="str">
        <f t="shared" si="784"/>
        <v>NGR bulk stream sediment</v>
      </c>
      <c r="K4886" s="1" t="str">
        <f t="shared" si="785"/>
        <v>&lt;177 micron (NGR)</v>
      </c>
      <c r="L4886">
        <v>15</v>
      </c>
      <c r="M4886" t="s">
        <v>58</v>
      </c>
      <c r="N4886">
        <v>283</v>
      </c>
      <c r="O4886">
        <v>0.5</v>
      </c>
    </row>
    <row r="4887" spans="1:15" x14ac:dyDescent="0.3">
      <c r="A4887" t="s">
        <v>18599</v>
      </c>
      <c r="B4887" t="s">
        <v>18600</v>
      </c>
      <c r="C4887" s="1" t="str">
        <f t="shared" si="782"/>
        <v>21:0461</v>
      </c>
      <c r="D4887" s="1" t="str">
        <f t="shared" si="783"/>
        <v>21:0151</v>
      </c>
      <c r="E4887" t="s">
        <v>18570</v>
      </c>
      <c r="F4887" t="s">
        <v>18601</v>
      </c>
      <c r="H4887">
        <v>51.137609500000003</v>
      </c>
      <c r="I4887">
        <v>-123.472336</v>
      </c>
      <c r="J4887" s="1" t="str">
        <f t="shared" si="784"/>
        <v>NGR bulk stream sediment</v>
      </c>
      <c r="K4887" s="1" t="str">
        <f t="shared" si="785"/>
        <v>&lt;177 micron (NGR)</v>
      </c>
      <c r="L4887">
        <v>15</v>
      </c>
      <c r="M4887" t="s">
        <v>72</v>
      </c>
      <c r="N4887">
        <v>284</v>
      </c>
      <c r="O4887">
        <v>0.5</v>
      </c>
    </row>
    <row r="4888" spans="1:15" x14ac:dyDescent="0.3">
      <c r="A4888" t="s">
        <v>18602</v>
      </c>
      <c r="B4888" t="s">
        <v>18603</v>
      </c>
      <c r="C4888" s="1" t="str">
        <f t="shared" si="782"/>
        <v>21:0461</v>
      </c>
      <c r="D4888" s="1" t="str">
        <f t="shared" si="783"/>
        <v>21:0151</v>
      </c>
      <c r="E4888" t="s">
        <v>18604</v>
      </c>
      <c r="F4888" t="s">
        <v>18605</v>
      </c>
      <c r="H4888">
        <v>51.144436300000002</v>
      </c>
      <c r="I4888">
        <v>-123.5141801</v>
      </c>
      <c r="J4888" s="1" t="str">
        <f t="shared" si="784"/>
        <v>NGR bulk stream sediment</v>
      </c>
      <c r="K4888" s="1" t="str">
        <f t="shared" si="785"/>
        <v>&lt;177 micron (NGR)</v>
      </c>
      <c r="L4888">
        <v>15</v>
      </c>
      <c r="M4888" t="s">
        <v>63</v>
      </c>
      <c r="N4888">
        <v>285</v>
      </c>
      <c r="O4888">
        <v>0.5</v>
      </c>
    </row>
    <row r="4889" spans="1:15" x14ac:dyDescent="0.3">
      <c r="A4889" t="s">
        <v>18606</v>
      </c>
      <c r="B4889" t="s">
        <v>18607</v>
      </c>
      <c r="C4889" s="1" t="str">
        <f t="shared" si="782"/>
        <v>21:0461</v>
      </c>
      <c r="D4889" s="1" t="str">
        <f t="shared" si="783"/>
        <v>21:0151</v>
      </c>
      <c r="E4889" t="s">
        <v>18608</v>
      </c>
      <c r="F4889" t="s">
        <v>18609</v>
      </c>
      <c r="H4889">
        <v>51.162210000000002</v>
      </c>
      <c r="I4889">
        <v>-123.5328835</v>
      </c>
      <c r="J4889" s="1" t="str">
        <f t="shared" si="784"/>
        <v>NGR bulk stream sediment</v>
      </c>
      <c r="K4889" s="1" t="str">
        <f t="shared" si="785"/>
        <v>&lt;177 micron (NGR)</v>
      </c>
      <c r="L4889">
        <v>15</v>
      </c>
      <c r="M4889" t="s">
        <v>68</v>
      </c>
      <c r="N4889">
        <v>286</v>
      </c>
      <c r="O4889">
        <v>0.5</v>
      </c>
    </row>
    <row r="4890" spans="1:15" hidden="1" x14ac:dyDescent="0.3">
      <c r="A4890" t="s">
        <v>18610</v>
      </c>
      <c r="B4890" t="s">
        <v>18611</v>
      </c>
      <c r="C4890" s="1" t="str">
        <f t="shared" si="782"/>
        <v>21:0461</v>
      </c>
      <c r="D4890" s="1" t="str">
        <f>HYPERLINK("https://geochem.nrcan.gc.ca/cdogs/content/svy/svy_e.htm", "")</f>
        <v/>
      </c>
      <c r="G4890" s="1" t="str">
        <f>HYPERLINK("https://geochem.nrcan.gc.ca/cdogs/content/cr_/cr_00102_e.htm", "102")</f>
        <v>102</v>
      </c>
      <c r="J4890" t="s">
        <v>31</v>
      </c>
      <c r="K4890" t="s">
        <v>32</v>
      </c>
      <c r="L4890">
        <v>15</v>
      </c>
      <c r="M4890" t="s">
        <v>33</v>
      </c>
      <c r="N4890">
        <v>287</v>
      </c>
      <c r="O4890">
        <v>1</v>
      </c>
    </row>
    <row r="4891" spans="1:15" x14ac:dyDescent="0.3">
      <c r="A4891" t="s">
        <v>18612</v>
      </c>
      <c r="B4891" t="s">
        <v>18613</v>
      </c>
      <c r="C4891" s="1" t="str">
        <f t="shared" si="782"/>
        <v>21:0461</v>
      </c>
      <c r="D4891" s="1" t="str">
        <f t="shared" ref="D4891:D4903" si="786">HYPERLINK("https://geochem.nrcan.gc.ca/cdogs/content/svy/svy210151_e.htm", "21:0151")</f>
        <v>21:0151</v>
      </c>
      <c r="E4891" t="s">
        <v>18614</v>
      </c>
      <c r="F4891" t="s">
        <v>18615</v>
      </c>
      <c r="H4891">
        <v>51.107614499999997</v>
      </c>
      <c r="I4891">
        <v>-123.4044024</v>
      </c>
      <c r="J4891" s="1" t="str">
        <f t="shared" ref="J4891:J4903" si="787">HYPERLINK("https://geochem.nrcan.gc.ca/cdogs/content/kwd/kwd020030_e.htm", "NGR bulk stream sediment")</f>
        <v>NGR bulk stream sediment</v>
      </c>
      <c r="K4891" s="1" t="str">
        <f t="shared" ref="K4891:K4903" si="788">HYPERLINK("https://geochem.nrcan.gc.ca/cdogs/content/kwd/kwd080006_e.htm", "&lt;177 micron (NGR)")</f>
        <v>&lt;177 micron (NGR)</v>
      </c>
      <c r="L4891">
        <v>15</v>
      </c>
      <c r="M4891" t="s">
        <v>77</v>
      </c>
      <c r="N4891">
        <v>288</v>
      </c>
      <c r="O4891">
        <v>2</v>
      </c>
    </row>
    <row r="4892" spans="1:15" x14ac:dyDescent="0.3">
      <c r="A4892" t="s">
        <v>18616</v>
      </c>
      <c r="B4892" t="s">
        <v>18617</v>
      </c>
      <c r="C4892" s="1" t="str">
        <f t="shared" si="782"/>
        <v>21:0461</v>
      </c>
      <c r="D4892" s="1" t="str">
        <f t="shared" si="786"/>
        <v>21:0151</v>
      </c>
      <c r="E4892" t="s">
        <v>18618</v>
      </c>
      <c r="F4892" t="s">
        <v>18619</v>
      </c>
      <c r="H4892">
        <v>51.042520400000001</v>
      </c>
      <c r="I4892">
        <v>-123.3839722</v>
      </c>
      <c r="J4892" s="1" t="str">
        <f t="shared" si="787"/>
        <v>NGR bulk stream sediment</v>
      </c>
      <c r="K4892" s="1" t="str">
        <f t="shared" si="788"/>
        <v>&lt;177 micron (NGR)</v>
      </c>
      <c r="L4892">
        <v>15</v>
      </c>
      <c r="M4892" t="s">
        <v>82</v>
      </c>
      <c r="N4892">
        <v>289</v>
      </c>
      <c r="O4892">
        <v>0.5</v>
      </c>
    </row>
    <row r="4893" spans="1:15" x14ac:dyDescent="0.3">
      <c r="A4893" t="s">
        <v>18620</v>
      </c>
      <c r="B4893" t="s">
        <v>18621</v>
      </c>
      <c r="C4893" s="1" t="str">
        <f t="shared" si="782"/>
        <v>21:0461</v>
      </c>
      <c r="D4893" s="1" t="str">
        <f t="shared" si="786"/>
        <v>21:0151</v>
      </c>
      <c r="E4893" t="s">
        <v>18622</v>
      </c>
      <c r="F4893" t="s">
        <v>18623</v>
      </c>
      <c r="H4893">
        <v>51.050039099999999</v>
      </c>
      <c r="I4893">
        <v>-123.4022686</v>
      </c>
      <c r="J4893" s="1" t="str">
        <f t="shared" si="787"/>
        <v>NGR bulk stream sediment</v>
      </c>
      <c r="K4893" s="1" t="str">
        <f t="shared" si="788"/>
        <v>&lt;177 micron (NGR)</v>
      </c>
      <c r="L4893">
        <v>15</v>
      </c>
      <c r="M4893" t="s">
        <v>87</v>
      </c>
      <c r="N4893">
        <v>290</v>
      </c>
      <c r="O4893">
        <v>4</v>
      </c>
    </row>
    <row r="4894" spans="1:15" x14ac:dyDescent="0.3">
      <c r="A4894" t="s">
        <v>18624</v>
      </c>
      <c r="B4894" t="s">
        <v>18625</v>
      </c>
      <c r="C4894" s="1" t="str">
        <f t="shared" si="782"/>
        <v>21:0461</v>
      </c>
      <c r="D4894" s="1" t="str">
        <f t="shared" si="786"/>
        <v>21:0151</v>
      </c>
      <c r="E4894" t="s">
        <v>18626</v>
      </c>
      <c r="F4894" t="s">
        <v>18627</v>
      </c>
      <c r="H4894">
        <v>51.076666500000002</v>
      </c>
      <c r="I4894">
        <v>-123.40020490000001</v>
      </c>
      <c r="J4894" s="1" t="str">
        <f t="shared" si="787"/>
        <v>NGR bulk stream sediment</v>
      </c>
      <c r="K4894" s="1" t="str">
        <f t="shared" si="788"/>
        <v>&lt;177 micron (NGR)</v>
      </c>
      <c r="L4894">
        <v>15</v>
      </c>
      <c r="M4894" t="s">
        <v>92</v>
      </c>
      <c r="N4894">
        <v>291</v>
      </c>
      <c r="O4894">
        <v>3</v>
      </c>
    </row>
    <row r="4895" spans="1:15" x14ac:dyDescent="0.3">
      <c r="A4895" t="s">
        <v>18628</v>
      </c>
      <c r="B4895" t="s">
        <v>18629</v>
      </c>
      <c r="C4895" s="1" t="str">
        <f t="shared" si="782"/>
        <v>21:0461</v>
      </c>
      <c r="D4895" s="1" t="str">
        <f t="shared" si="786"/>
        <v>21:0151</v>
      </c>
      <c r="E4895" t="s">
        <v>18630</v>
      </c>
      <c r="F4895" t="s">
        <v>18631</v>
      </c>
      <c r="H4895">
        <v>51.0799606</v>
      </c>
      <c r="I4895">
        <v>-123.4122541</v>
      </c>
      <c r="J4895" s="1" t="str">
        <f t="shared" si="787"/>
        <v>NGR bulk stream sediment</v>
      </c>
      <c r="K4895" s="1" t="str">
        <f t="shared" si="788"/>
        <v>&lt;177 micron (NGR)</v>
      </c>
      <c r="L4895">
        <v>15</v>
      </c>
      <c r="M4895" t="s">
        <v>97</v>
      </c>
      <c r="N4895">
        <v>292</v>
      </c>
      <c r="O4895">
        <v>33</v>
      </c>
    </row>
    <row r="4896" spans="1:15" x14ac:dyDescent="0.3">
      <c r="A4896" t="s">
        <v>18632</v>
      </c>
      <c r="B4896" t="s">
        <v>18633</v>
      </c>
      <c r="C4896" s="1" t="str">
        <f t="shared" si="782"/>
        <v>21:0461</v>
      </c>
      <c r="D4896" s="1" t="str">
        <f t="shared" si="786"/>
        <v>21:0151</v>
      </c>
      <c r="E4896" t="s">
        <v>18634</v>
      </c>
      <c r="F4896" t="s">
        <v>18635</v>
      </c>
      <c r="H4896">
        <v>51.097336800000001</v>
      </c>
      <c r="I4896">
        <v>-123.44141740000001</v>
      </c>
      <c r="J4896" s="1" t="str">
        <f t="shared" si="787"/>
        <v>NGR bulk stream sediment</v>
      </c>
      <c r="K4896" s="1" t="str">
        <f t="shared" si="788"/>
        <v>&lt;177 micron (NGR)</v>
      </c>
      <c r="L4896">
        <v>15</v>
      </c>
      <c r="M4896" t="s">
        <v>102</v>
      </c>
      <c r="N4896">
        <v>293</v>
      </c>
    </row>
    <row r="4897" spans="1:15" x14ac:dyDescent="0.3">
      <c r="A4897" t="s">
        <v>18636</v>
      </c>
      <c r="B4897" t="s">
        <v>18637</v>
      </c>
      <c r="C4897" s="1" t="str">
        <f t="shared" si="782"/>
        <v>21:0461</v>
      </c>
      <c r="D4897" s="1" t="str">
        <f t="shared" si="786"/>
        <v>21:0151</v>
      </c>
      <c r="E4897" t="s">
        <v>18638</v>
      </c>
      <c r="F4897" t="s">
        <v>18639</v>
      </c>
      <c r="H4897">
        <v>51.313553499999998</v>
      </c>
      <c r="I4897">
        <v>-123.5379913</v>
      </c>
      <c r="J4897" s="1" t="str">
        <f t="shared" si="787"/>
        <v>NGR bulk stream sediment</v>
      </c>
      <c r="K4897" s="1" t="str">
        <f t="shared" si="788"/>
        <v>&lt;177 micron (NGR)</v>
      </c>
      <c r="L4897">
        <v>15</v>
      </c>
      <c r="M4897" t="s">
        <v>107</v>
      </c>
      <c r="N4897">
        <v>294</v>
      </c>
      <c r="O4897">
        <v>2</v>
      </c>
    </row>
    <row r="4898" spans="1:15" x14ac:dyDescent="0.3">
      <c r="A4898" t="s">
        <v>18640</v>
      </c>
      <c r="B4898" t="s">
        <v>18641</v>
      </c>
      <c r="C4898" s="1" t="str">
        <f t="shared" si="782"/>
        <v>21:0461</v>
      </c>
      <c r="D4898" s="1" t="str">
        <f t="shared" si="786"/>
        <v>21:0151</v>
      </c>
      <c r="E4898" t="s">
        <v>18642</v>
      </c>
      <c r="F4898" t="s">
        <v>18643</v>
      </c>
      <c r="H4898">
        <v>51.259922699999997</v>
      </c>
      <c r="I4898">
        <v>-123.56079699999999</v>
      </c>
      <c r="J4898" s="1" t="str">
        <f t="shared" si="787"/>
        <v>NGR bulk stream sediment</v>
      </c>
      <c r="K4898" s="1" t="str">
        <f t="shared" si="788"/>
        <v>&lt;177 micron (NGR)</v>
      </c>
      <c r="L4898">
        <v>15</v>
      </c>
      <c r="M4898" t="s">
        <v>112</v>
      </c>
      <c r="N4898">
        <v>295</v>
      </c>
      <c r="O4898">
        <v>1.5</v>
      </c>
    </row>
    <row r="4899" spans="1:15" x14ac:dyDescent="0.3">
      <c r="A4899" t="s">
        <v>18644</v>
      </c>
      <c r="B4899" t="s">
        <v>18645</v>
      </c>
      <c r="C4899" s="1" t="str">
        <f t="shared" si="782"/>
        <v>21:0461</v>
      </c>
      <c r="D4899" s="1" t="str">
        <f t="shared" si="786"/>
        <v>21:0151</v>
      </c>
      <c r="E4899" t="s">
        <v>18646</v>
      </c>
      <c r="F4899" t="s">
        <v>18647</v>
      </c>
      <c r="H4899">
        <v>51.333002499999999</v>
      </c>
      <c r="I4899">
        <v>-123.4933892</v>
      </c>
      <c r="J4899" s="1" t="str">
        <f t="shared" si="787"/>
        <v>NGR bulk stream sediment</v>
      </c>
      <c r="K4899" s="1" t="str">
        <f t="shared" si="788"/>
        <v>&lt;177 micron (NGR)</v>
      </c>
      <c r="L4899">
        <v>16</v>
      </c>
      <c r="M4899" t="s">
        <v>19</v>
      </c>
      <c r="N4899">
        <v>296</v>
      </c>
      <c r="O4899">
        <v>1.5</v>
      </c>
    </row>
    <row r="4900" spans="1:15" x14ac:dyDescent="0.3">
      <c r="A4900" t="s">
        <v>18648</v>
      </c>
      <c r="B4900" t="s">
        <v>18649</v>
      </c>
      <c r="C4900" s="1" t="str">
        <f t="shared" si="782"/>
        <v>21:0461</v>
      </c>
      <c r="D4900" s="1" t="str">
        <f t="shared" si="786"/>
        <v>21:0151</v>
      </c>
      <c r="E4900" t="s">
        <v>18650</v>
      </c>
      <c r="F4900" t="s">
        <v>18651</v>
      </c>
      <c r="H4900">
        <v>51.231868599999999</v>
      </c>
      <c r="I4900">
        <v>-123.5409757</v>
      </c>
      <c r="J4900" s="1" t="str">
        <f t="shared" si="787"/>
        <v>NGR bulk stream sediment</v>
      </c>
      <c r="K4900" s="1" t="str">
        <f t="shared" si="788"/>
        <v>&lt;177 micron (NGR)</v>
      </c>
      <c r="L4900">
        <v>16</v>
      </c>
      <c r="M4900" t="s">
        <v>38</v>
      </c>
      <c r="N4900">
        <v>297</v>
      </c>
      <c r="O4900">
        <v>2</v>
      </c>
    </row>
    <row r="4901" spans="1:15" x14ac:dyDescent="0.3">
      <c r="A4901" t="s">
        <v>18652</v>
      </c>
      <c r="B4901" t="s">
        <v>18653</v>
      </c>
      <c r="C4901" s="1" t="str">
        <f t="shared" si="782"/>
        <v>21:0461</v>
      </c>
      <c r="D4901" s="1" t="str">
        <f t="shared" si="786"/>
        <v>21:0151</v>
      </c>
      <c r="E4901" t="s">
        <v>18654</v>
      </c>
      <c r="F4901" t="s">
        <v>18655</v>
      </c>
      <c r="H4901">
        <v>51.220944099999997</v>
      </c>
      <c r="I4901">
        <v>-123.5482516</v>
      </c>
      <c r="J4901" s="1" t="str">
        <f t="shared" si="787"/>
        <v>NGR bulk stream sediment</v>
      </c>
      <c r="K4901" s="1" t="str">
        <f t="shared" si="788"/>
        <v>&lt;177 micron (NGR)</v>
      </c>
      <c r="L4901">
        <v>16</v>
      </c>
      <c r="M4901" t="s">
        <v>43</v>
      </c>
      <c r="N4901">
        <v>298</v>
      </c>
      <c r="O4901">
        <v>1.5</v>
      </c>
    </row>
    <row r="4902" spans="1:15" x14ac:dyDescent="0.3">
      <c r="A4902" t="s">
        <v>18656</v>
      </c>
      <c r="B4902" t="s">
        <v>18657</v>
      </c>
      <c r="C4902" s="1" t="str">
        <f t="shared" si="782"/>
        <v>21:0461</v>
      </c>
      <c r="D4902" s="1" t="str">
        <f t="shared" si="786"/>
        <v>21:0151</v>
      </c>
      <c r="E4902" t="s">
        <v>18658</v>
      </c>
      <c r="F4902" t="s">
        <v>18659</v>
      </c>
      <c r="H4902">
        <v>51.494696599999997</v>
      </c>
      <c r="I4902">
        <v>-123.675999</v>
      </c>
      <c r="J4902" s="1" t="str">
        <f t="shared" si="787"/>
        <v>NGR bulk stream sediment</v>
      </c>
      <c r="K4902" s="1" t="str">
        <f t="shared" si="788"/>
        <v>&lt;177 micron (NGR)</v>
      </c>
      <c r="L4902">
        <v>16</v>
      </c>
      <c r="M4902" t="s">
        <v>48</v>
      </c>
      <c r="N4902">
        <v>299</v>
      </c>
    </row>
    <row r="4903" spans="1:15" x14ac:dyDescent="0.3">
      <c r="A4903" t="s">
        <v>18660</v>
      </c>
      <c r="B4903" t="s">
        <v>18661</v>
      </c>
      <c r="C4903" s="1" t="str">
        <f t="shared" si="782"/>
        <v>21:0461</v>
      </c>
      <c r="D4903" s="1" t="str">
        <f t="shared" si="786"/>
        <v>21:0151</v>
      </c>
      <c r="E4903" t="s">
        <v>18662</v>
      </c>
      <c r="F4903" t="s">
        <v>18663</v>
      </c>
      <c r="H4903">
        <v>51.483767100000001</v>
      </c>
      <c r="I4903">
        <v>-123.6814692</v>
      </c>
      <c r="J4903" s="1" t="str">
        <f t="shared" si="787"/>
        <v>NGR bulk stream sediment</v>
      </c>
      <c r="K4903" s="1" t="str">
        <f t="shared" si="788"/>
        <v>&lt;177 micron (NGR)</v>
      </c>
      <c r="L4903">
        <v>16</v>
      </c>
      <c r="M4903" t="s">
        <v>53</v>
      </c>
      <c r="N4903">
        <v>300</v>
      </c>
      <c r="O4903">
        <v>2.5</v>
      </c>
    </row>
    <row r="4904" spans="1:15" hidden="1" x14ac:dyDescent="0.3">
      <c r="A4904" t="s">
        <v>18664</v>
      </c>
      <c r="B4904" t="s">
        <v>18665</v>
      </c>
      <c r="C4904" s="1" t="str">
        <f t="shared" si="782"/>
        <v>21:0461</v>
      </c>
      <c r="D4904" s="1" t="str">
        <f>HYPERLINK("https://geochem.nrcan.gc.ca/cdogs/content/svy/svy_e.htm", "")</f>
        <v/>
      </c>
      <c r="G4904" s="1" t="str">
        <f>HYPERLINK("https://geochem.nrcan.gc.ca/cdogs/content/cr_/cr_00103_e.htm", "103")</f>
        <v>103</v>
      </c>
      <c r="J4904" t="s">
        <v>31</v>
      </c>
      <c r="K4904" t="s">
        <v>32</v>
      </c>
      <c r="L4904">
        <v>16</v>
      </c>
      <c r="M4904" t="s">
        <v>33</v>
      </c>
      <c r="N4904">
        <v>301</v>
      </c>
      <c r="O4904">
        <v>3.5</v>
      </c>
    </row>
    <row r="4905" spans="1:15" x14ac:dyDescent="0.3">
      <c r="A4905" t="s">
        <v>18666</v>
      </c>
      <c r="B4905" t="s">
        <v>18667</v>
      </c>
      <c r="C4905" s="1" t="str">
        <f t="shared" si="782"/>
        <v>21:0461</v>
      </c>
      <c r="D4905" s="1" t="str">
        <f t="shared" ref="D4905:D4925" si="789">HYPERLINK("https://geochem.nrcan.gc.ca/cdogs/content/svy/svy210151_e.htm", "21:0151")</f>
        <v>21:0151</v>
      </c>
      <c r="E4905" t="s">
        <v>18668</v>
      </c>
      <c r="F4905" t="s">
        <v>18669</v>
      </c>
      <c r="H4905">
        <v>51.476090399999997</v>
      </c>
      <c r="I4905">
        <v>-123.6380992</v>
      </c>
      <c r="J4905" s="1" t="str">
        <f t="shared" ref="J4905:J4925" si="790">HYPERLINK("https://geochem.nrcan.gc.ca/cdogs/content/kwd/kwd020030_e.htm", "NGR bulk stream sediment")</f>
        <v>NGR bulk stream sediment</v>
      </c>
      <c r="K4905" s="1" t="str">
        <f t="shared" ref="K4905:K4925" si="791">HYPERLINK("https://geochem.nrcan.gc.ca/cdogs/content/kwd/kwd080006_e.htm", "&lt;177 micron (NGR)")</f>
        <v>&lt;177 micron (NGR)</v>
      </c>
      <c r="L4905">
        <v>16</v>
      </c>
      <c r="M4905" t="s">
        <v>58</v>
      </c>
      <c r="N4905">
        <v>302</v>
      </c>
      <c r="O4905">
        <v>2.5</v>
      </c>
    </row>
    <row r="4906" spans="1:15" x14ac:dyDescent="0.3">
      <c r="A4906" t="s">
        <v>18670</v>
      </c>
      <c r="B4906" t="s">
        <v>18671</v>
      </c>
      <c r="C4906" s="1" t="str">
        <f t="shared" si="782"/>
        <v>21:0461</v>
      </c>
      <c r="D4906" s="1" t="str">
        <f t="shared" si="789"/>
        <v>21:0151</v>
      </c>
      <c r="E4906" t="s">
        <v>18672</v>
      </c>
      <c r="F4906" t="s">
        <v>18673</v>
      </c>
      <c r="H4906">
        <v>51.471000799999999</v>
      </c>
      <c r="I4906">
        <v>-123.6413402</v>
      </c>
      <c r="J4906" s="1" t="str">
        <f t="shared" si="790"/>
        <v>NGR bulk stream sediment</v>
      </c>
      <c r="K4906" s="1" t="str">
        <f t="shared" si="791"/>
        <v>&lt;177 micron (NGR)</v>
      </c>
      <c r="L4906">
        <v>16</v>
      </c>
      <c r="M4906" t="s">
        <v>63</v>
      </c>
      <c r="N4906">
        <v>303</v>
      </c>
      <c r="O4906">
        <v>1.5</v>
      </c>
    </row>
    <row r="4907" spans="1:15" x14ac:dyDescent="0.3">
      <c r="A4907" t="s">
        <v>18674</v>
      </c>
      <c r="B4907" t="s">
        <v>18675</v>
      </c>
      <c r="C4907" s="1" t="str">
        <f t="shared" si="782"/>
        <v>21:0461</v>
      </c>
      <c r="D4907" s="1" t="str">
        <f t="shared" si="789"/>
        <v>21:0151</v>
      </c>
      <c r="E4907" t="s">
        <v>18676</v>
      </c>
      <c r="F4907" t="s">
        <v>18677</v>
      </c>
      <c r="H4907">
        <v>51.423328900000001</v>
      </c>
      <c r="I4907">
        <v>-123.6370811</v>
      </c>
      <c r="J4907" s="1" t="str">
        <f t="shared" si="790"/>
        <v>NGR bulk stream sediment</v>
      </c>
      <c r="K4907" s="1" t="str">
        <f t="shared" si="791"/>
        <v>&lt;177 micron (NGR)</v>
      </c>
      <c r="L4907">
        <v>16</v>
      </c>
      <c r="M4907" t="s">
        <v>68</v>
      </c>
      <c r="N4907">
        <v>304</v>
      </c>
      <c r="O4907">
        <v>1.5</v>
      </c>
    </row>
    <row r="4908" spans="1:15" x14ac:dyDescent="0.3">
      <c r="A4908" t="s">
        <v>18678</v>
      </c>
      <c r="B4908" t="s">
        <v>18679</v>
      </c>
      <c r="C4908" s="1" t="str">
        <f t="shared" si="782"/>
        <v>21:0461</v>
      </c>
      <c r="D4908" s="1" t="str">
        <f t="shared" si="789"/>
        <v>21:0151</v>
      </c>
      <c r="E4908" t="s">
        <v>18680</v>
      </c>
      <c r="F4908" t="s">
        <v>18681</v>
      </c>
      <c r="H4908">
        <v>51.407223500000001</v>
      </c>
      <c r="I4908">
        <v>-123.6186991</v>
      </c>
      <c r="J4908" s="1" t="str">
        <f t="shared" si="790"/>
        <v>NGR bulk stream sediment</v>
      </c>
      <c r="K4908" s="1" t="str">
        <f t="shared" si="791"/>
        <v>&lt;177 micron (NGR)</v>
      </c>
      <c r="L4908">
        <v>16</v>
      </c>
      <c r="M4908" t="s">
        <v>77</v>
      </c>
      <c r="N4908">
        <v>305</v>
      </c>
      <c r="O4908">
        <v>0.5</v>
      </c>
    </row>
    <row r="4909" spans="1:15" x14ac:dyDescent="0.3">
      <c r="A4909" t="s">
        <v>18682</v>
      </c>
      <c r="B4909" t="s">
        <v>18683</v>
      </c>
      <c r="C4909" s="1" t="str">
        <f t="shared" si="782"/>
        <v>21:0461</v>
      </c>
      <c r="D4909" s="1" t="str">
        <f t="shared" si="789"/>
        <v>21:0151</v>
      </c>
      <c r="E4909" t="s">
        <v>18684</v>
      </c>
      <c r="F4909" t="s">
        <v>18685</v>
      </c>
      <c r="H4909">
        <v>51.368862800000002</v>
      </c>
      <c r="I4909">
        <v>-123.61189090000001</v>
      </c>
      <c r="J4909" s="1" t="str">
        <f t="shared" si="790"/>
        <v>NGR bulk stream sediment</v>
      </c>
      <c r="K4909" s="1" t="str">
        <f t="shared" si="791"/>
        <v>&lt;177 micron (NGR)</v>
      </c>
      <c r="L4909">
        <v>16</v>
      </c>
      <c r="M4909" t="s">
        <v>82</v>
      </c>
      <c r="N4909">
        <v>306</v>
      </c>
      <c r="O4909">
        <v>2.5</v>
      </c>
    </row>
    <row r="4910" spans="1:15" x14ac:dyDescent="0.3">
      <c r="A4910" t="s">
        <v>18686</v>
      </c>
      <c r="B4910" t="s">
        <v>18687</v>
      </c>
      <c r="C4910" s="1" t="str">
        <f t="shared" si="782"/>
        <v>21:0461</v>
      </c>
      <c r="D4910" s="1" t="str">
        <f t="shared" si="789"/>
        <v>21:0151</v>
      </c>
      <c r="E4910" t="s">
        <v>18688</v>
      </c>
      <c r="F4910" t="s">
        <v>18689</v>
      </c>
      <c r="H4910">
        <v>51.367221899999997</v>
      </c>
      <c r="I4910">
        <v>-123.5435323</v>
      </c>
      <c r="J4910" s="1" t="str">
        <f t="shared" si="790"/>
        <v>NGR bulk stream sediment</v>
      </c>
      <c r="K4910" s="1" t="str">
        <f t="shared" si="791"/>
        <v>&lt;177 micron (NGR)</v>
      </c>
      <c r="L4910">
        <v>16</v>
      </c>
      <c r="M4910" t="s">
        <v>87</v>
      </c>
      <c r="N4910">
        <v>307</v>
      </c>
      <c r="O4910">
        <v>1</v>
      </c>
    </row>
    <row r="4911" spans="1:15" x14ac:dyDescent="0.3">
      <c r="A4911" t="s">
        <v>18690</v>
      </c>
      <c r="B4911" t="s">
        <v>18691</v>
      </c>
      <c r="C4911" s="1" t="str">
        <f t="shared" si="782"/>
        <v>21:0461</v>
      </c>
      <c r="D4911" s="1" t="str">
        <f t="shared" si="789"/>
        <v>21:0151</v>
      </c>
      <c r="E4911" t="s">
        <v>18692</v>
      </c>
      <c r="F4911" t="s">
        <v>18693</v>
      </c>
      <c r="H4911">
        <v>51.354096499999997</v>
      </c>
      <c r="I4911">
        <v>-123.5408068</v>
      </c>
      <c r="J4911" s="1" t="str">
        <f t="shared" si="790"/>
        <v>NGR bulk stream sediment</v>
      </c>
      <c r="K4911" s="1" t="str">
        <f t="shared" si="791"/>
        <v>&lt;177 micron (NGR)</v>
      </c>
      <c r="L4911">
        <v>16</v>
      </c>
      <c r="M4911" t="s">
        <v>92</v>
      </c>
      <c r="N4911">
        <v>308</v>
      </c>
      <c r="O4911">
        <v>0.5</v>
      </c>
    </row>
    <row r="4912" spans="1:15" x14ac:dyDescent="0.3">
      <c r="A4912" t="s">
        <v>18694</v>
      </c>
      <c r="B4912" t="s">
        <v>18695</v>
      </c>
      <c r="C4912" s="1" t="str">
        <f t="shared" si="782"/>
        <v>21:0461</v>
      </c>
      <c r="D4912" s="1" t="str">
        <f t="shared" si="789"/>
        <v>21:0151</v>
      </c>
      <c r="E4912" t="s">
        <v>18696</v>
      </c>
      <c r="F4912" t="s">
        <v>18697</v>
      </c>
      <c r="H4912">
        <v>51.331447199999999</v>
      </c>
      <c r="I4912">
        <v>-123.5038368</v>
      </c>
      <c r="J4912" s="1" t="str">
        <f t="shared" si="790"/>
        <v>NGR bulk stream sediment</v>
      </c>
      <c r="K4912" s="1" t="str">
        <f t="shared" si="791"/>
        <v>&lt;177 micron (NGR)</v>
      </c>
      <c r="L4912">
        <v>16</v>
      </c>
      <c r="M4912" t="s">
        <v>97</v>
      </c>
      <c r="N4912">
        <v>309</v>
      </c>
      <c r="O4912">
        <v>1</v>
      </c>
    </row>
    <row r="4913" spans="1:15" x14ac:dyDescent="0.3">
      <c r="A4913" t="s">
        <v>18698</v>
      </c>
      <c r="B4913" t="s">
        <v>18699</v>
      </c>
      <c r="C4913" s="1" t="str">
        <f t="shared" si="782"/>
        <v>21:0461</v>
      </c>
      <c r="D4913" s="1" t="str">
        <f t="shared" si="789"/>
        <v>21:0151</v>
      </c>
      <c r="E4913" t="s">
        <v>18646</v>
      </c>
      <c r="F4913" t="s">
        <v>18700</v>
      </c>
      <c r="H4913">
        <v>51.333002499999999</v>
      </c>
      <c r="I4913">
        <v>-123.4933892</v>
      </c>
      <c r="J4913" s="1" t="str">
        <f t="shared" si="790"/>
        <v>NGR bulk stream sediment</v>
      </c>
      <c r="K4913" s="1" t="str">
        <f t="shared" si="791"/>
        <v>&lt;177 micron (NGR)</v>
      </c>
      <c r="L4913">
        <v>16</v>
      </c>
      <c r="M4913" t="s">
        <v>72</v>
      </c>
      <c r="N4913">
        <v>310</v>
      </c>
      <c r="O4913">
        <v>1</v>
      </c>
    </row>
    <row r="4914" spans="1:15" x14ac:dyDescent="0.3">
      <c r="A4914" t="s">
        <v>18701</v>
      </c>
      <c r="B4914" t="s">
        <v>18702</v>
      </c>
      <c r="C4914" s="1" t="str">
        <f t="shared" si="782"/>
        <v>21:0461</v>
      </c>
      <c r="D4914" s="1" t="str">
        <f t="shared" si="789"/>
        <v>21:0151</v>
      </c>
      <c r="E4914" t="s">
        <v>18703</v>
      </c>
      <c r="F4914" t="s">
        <v>18704</v>
      </c>
      <c r="H4914">
        <v>51.446213899999996</v>
      </c>
      <c r="I4914">
        <v>-123.98495440000001</v>
      </c>
      <c r="J4914" s="1" t="str">
        <f t="shared" si="790"/>
        <v>NGR bulk stream sediment</v>
      </c>
      <c r="K4914" s="1" t="str">
        <f t="shared" si="791"/>
        <v>&lt;177 micron (NGR)</v>
      </c>
      <c r="L4914">
        <v>16</v>
      </c>
      <c r="M4914" t="s">
        <v>102</v>
      </c>
      <c r="N4914">
        <v>311</v>
      </c>
      <c r="O4914">
        <v>0.5</v>
      </c>
    </row>
    <row r="4915" spans="1:15" x14ac:dyDescent="0.3">
      <c r="A4915" t="s">
        <v>18705</v>
      </c>
      <c r="B4915" t="s">
        <v>18706</v>
      </c>
      <c r="C4915" s="1" t="str">
        <f t="shared" si="782"/>
        <v>21:0461</v>
      </c>
      <c r="D4915" s="1" t="str">
        <f t="shared" si="789"/>
        <v>21:0151</v>
      </c>
      <c r="E4915" t="s">
        <v>18707</v>
      </c>
      <c r="F4915" t="s">
        <v>18708</v>
      </c>
      <c r="H4915">
        <v>51.464916700000003</v>
      </c>
      <c r="I4915">
        <v>-123.9508355</v>
      </c>
      <c r="J4915" s="1" t="str">
        <f t="shared" si="790"/>
        <v>NGR bulk stream sediment</v>
      </c>
      <c r="K4915" s="1" t="str">
        <f t="shared" si="791"/>
        <v>&lt;177 micron (NGR)</v>
      </c>
      <c r="L4915">
        <v>16</v>
      </c>
      <c r="M4915" t="s">
        <v>24</v>
      </c>
      <c r="N4915">
        <v>312</v>
      </c>
      <c r="O4915">
        <v>0.5</v>
      </c>
    </row>
    <row r="4916" spans="1:15" x14ac:dyDescent="0.3">
      <c r="A4916" t="s">
        <v>18709</v>
      </c>
      <c r="B4916" t="s">
        <v>18710</v>
      </c>
      <c r="C4916" s="1" t="str">
        <f t="shared" si="782"/>
        <v>21:0461</v>
      </c>
      <c r="D4916" s="1" t="str">
        <f t="shared" si="789"/>
        <v>21:0151</v>
      </c>
      <c r="E4916" t="s">
        <v>18707</v>
      </c>
      <c r="F4916" t="s">
        <v>18711</v>
      </c>
      <c r="H4916">
        <v>51.464916700000003</v>
      </c>
      <c r="I4916">
        <v>-123.9508355</v>
      </c>
      <c r="J4916" s="1" t="str">
        <f t="shared" si="790"/>
        <v>NGR bulk stream sediment</v>
      </c>
      <c r="K4916" s="1" t="str">
        <f t="shared" si="791"/>
        <v>&lt;177 micron (NGR)</v>
      </c>
      <c r="L4916">
        <v>16</v>
      </c>
      <c r="M4916" t="s">
        <v>28</v>
      </c>
      <c r="N4916">
        <v>313</v>
      </c>
      <c r="O4916">
        <v>0.5</v>
      </c>
    </row>
    <row r="4917" spans="1:15" x14ac:dyDescent="0.3">
      <c r="A4917" t="s">
        <v>18712</v>
      </c>
      <c r="B4917" t="s">
        <v>18713</v>
      </c>
      <c r="C4917" s="1" t="str">
        <f t="shared" si="782"/>
        <v>21:0461</v>
      </c>
      <c r="D4917" s="1" t="str">
        <f t="shared" si="789"/>
        <v>21:0151</v>
      </c>
      <c r="E4917" t="s">
        <v>18714</v>
      </c>
      <c r="F4917" t="s">
        <v>18715</v>
      </c>
      <c r="H4917">
        <v>51.478361700000001</v>
      </c>
      <c r="I4917">
        <v>-123.91633849999999</v>
      </c>
      <c r="J4917" s="1" t="str">
        <f t="shared" si="790"/>
        <v>NGR bulk stream sediment</v>
      </c>
      <c r="K4917" s="1" t="str">
        <f t="shared" si="791"/>
        <v>&lt;177 micron (NGR)</v>
      </c>
      <c r="L4917">
        <v>16</v>
      </c>
      <c r="M4917" t="s">
        <v>107</v>
      </c>
      <c r="N4917">
        <v>314</v>
      </c>
      <c r="O4917">
        <v>0.5</v>
      </c>
    </row>
    <row r="4918" spans="1:15" x14ac:dyDescent="0.3">
      <c r="A4918" t="s">
        <v>18716</v>
      </c>
      <c r="B4918" t="s">
        <v>18717</v>
      </c>
      <c r="C4918" s="1" t="str">
        <f t="shared" si="782"/>
        <v>21:0461</v>
      </c>
      <c r="D4918" s="1" t="str">
        <f t="shared" si="789"/>
        <v>21:0151</v>
      </c>
      <c r="E4918" t="s">
        <v>18718</v>
      </c>
      <c r="F4918" t="s">
        <v>18719</v>
      </c>
      <c r="H4918">
        <v>51.484407300000001</v>
      </c>
      <c r="I4918">
        <v>-123.792087</v>
      </c>
      <c r="J4918" s="1" t="str">
        <f t="shared" si="790"/>
        <v>NGR bulk stream sediment</v>
      </c>
      <c r="K4918" s="1" t="str">
        <f t="shared" si="791"/>
        <v>&lt;177 micron (NGR)</v>
      </c>
      <c r="L4918">
        <v>16</v>
      </c>
      <c r="M4918" t="s">
        <v>112</v>
      </c>
      <c r="N4918">
        <v>315</v>
      </c>
      <c r="O4918">
        <v>0.5</v>
      </c>
    </row>
    <row r="4919" spans="1:15" x14ac:dyDescent="0.3">
      <c r="A4919" t="s">
        <v>18720</v>
      </c>
      <c r="B4919" t="s">
        <v>18721</v>
      </c>
      <c r="C4919" s="1" t="str">
        <f t="shared" si="782"/>
        <v>21:0461</v>
      </c>
      <c r="D4919" s="1" t="str">
        <f t="shared" si="789"/>
        <v>21:0151</v>
      </c>
      <c r="E4919" t="s">
        <v>18722</v>
      </c>
      <c r="F4919" t="s">
        <v>18723</v>
      </c>
      <c r="H4919">
        <v>51.457590600000003</v>
      </c>
      <c r="I4919">
        <v>-123.7619126</v>
      </c>
      <c r="J4919" s="1" t="str">
        <f t="shared" si="790"/>
        <v>NGR bulk stream sediment</v>
      </c>
      <c r="K4919" s="1" t="str">
        <f t="shared" si="791"/>
        <v>&lt;177 micron (NGR)</v>
      </c>
      <c r="L4919">
        <v>17</v>
      </c>
      <c r="M4919" t="s">
        <v>19</v>
      </c>
      <c r="N4919">
        <v>316</v>
      </c>
      <c r="O4919">
        <v>1</v>
      </c>
    </row>
    <row r="4920" spans="1:15" x14ac:dyDescent="0.3">
      <c r="A4920" t="s">
        <v>18724</v>
      </c>
      <c r="B4920" t="s">
        <v>18725</v>
      </c>
      <c r="C4920" s="1" t="str">
        <f t="shared" si="782"/>
        <v>21:0461</v>
      </c>
      <c r="D4920" s="1" t="str">
        <f t="shared" si="789"/>
        <v>21:0151</v>
      </c>
      <c r="E4920" t="s">
        <v>18726</v>
      </c>
      <c r="F4920" t="s">
        <v>18727</v>
      </c>
      <c r="H4920">
        <v>51.6106871</v>
      </c>
      <c r="I4920">
        <v>-123.95608900000001</v>
      </c>
      <c r="J4920" s="1" t="str">
        <f t="shared" si="790"/>
        <v>NGR bulk stream sediment</v>
      </c>
      <c r="K4920" s="1" t="str">
        <f t="shared" si="791"/>
        <v>&lt;177 micron (NGR)</v>
      </c>
      <c r="L4920">
        <v>17</v>
      </c>
      <c r="M4920" t="s">
        <v>38</v>
      </c>
      <c r="N4920">
        <v>317</v>
      </c>
      <c r="O4920">
        <v>1</v>
      </c>
    </row>
    <row r="4921" spans="1:15" x14ac:dyDescent="0.3">
      <c r="A4921" t="s">
        <v>18728</v>
      </c>
      <c r="B4921" t="s">
        <v>18729</v>
      </c>
      <c r="C4921" s="1" t="str">
        <f t="shared" si="782"/>
        <v>21:0461</v>
      </c>
      <c r="D4921" s="1" t="str">
        <f t="shared" si="789"/>
        <v>21:0151</v>
      </c>
      <c r="E4921" t="s">
        <v>18730</v>
      </c>
      <c r="F4921" t="s">
        <v>18731</v>
      </c>
      <c r="H4921">
        <v>51.655842700000001</v>
      </c>
      <c r="I4921">
        <v>-123.8091757</v>
      </c>
      <c r="J4921" s="1" t="str">
        <f t="shared" si="790"/>
        <v>NGR bulk stream sediment</v>
      </c>
      <c r="K4921" s="1" t="str">
        <f t="shared" si="791"/>
        <v>&lt;177 micron (NGR)</v>
      </c>
      <c r="L4921">
        <v>17</v>
      </c>
      <c r="M4921" t="s">
        <v>24</v>
      </c>
      <c r="N4921">
        <v>318</v>
      </c>
      <c r="O4921">
        <v>1</v>
      </c>
    </row>
    <row r="4922" spans="1:15" x14ac:dyDescent="0.3">
      <c r="A4922" t="s">
        <v>18732</v>
      </c>
      <c r="B4922" t="s">
        <v>18733</v>
      </c>
      <c r="C4922" s="1" t="str">
        <f t="shared" si="782"/>
        <v>21:0461</v>
      </c>
      <c r="D4922" s="1" t="str">
        <f t="shared" si="789"/>
        <v>21:0151</v>
      </c>
      <c r="E4922" t="s">
        <v>18730</v>
      </c>
      <c r="F4922" t="s">
        <v>18734</v>
      </c>
      <c r="H4922">
        <v>51.655842700000001</v>
      </c>
      <c r="I4922">
        <v>-123.8091757</v>
      </c>
      <c r="J4922" s="1" t="str">
        <f t="shared" si="790"/>
        <v>NGR bulk stream sediment</v>
      </c>
      <c r="K4922" s="1" t="str">
        <f t="shared" si="791"/>
        <v>&lt;177 micron (NGR)</v>
      </c>
      <c r="L4922">
        <v>17</v>
      </c>
      <c r="M4922" t="s">
        <v>28</v>
      </c>
      <c r="N4922">
        <v>319</v>
      </c>
      <c r="O4922">
        <v>1.5</v>
      </c>
    </row>
    <row r="4923" spans="1:15" x14ac:dyDescent="0.3">
      <c r="A4923" t="s">
        <v>18735</v>
      </c>
      <c r="B4923" t="s">
        <v>18736</v>
      </c>
      <c r="C4923" s="1" t="str">
        <f t="shared" si="782"/>
        <v>21:0461</v>
      </c>
      <c r="D4923" s="1" t="str">
        <f t="shared" si="789"/>
        <v>21:0151</v>
      </c>
      <c r="E4923" t="s">
        <v>18737</v>
      </c>
      <c r="F4923" t="s">
        <v>18738</v>
      </c>
      <c r="H4923">
        <v>51.6422612</v>
      </c>
      <c r="I4923">
        <v>-123.80816900000001</v>
      </c>
      <c r="J4923" s="1" t="str">
        <f t="shared" si="790"/>
        <v>NGR bulk stream sediment</v>
      </c>
      <c r="K4923" s="1" t="str">
        <f t="shared" si="791"/>
        <v>&lt;177 micron (NGR)</v>
      </c>
      <c r="L4923">
        <v>17</v>
      </c>
      <c r="M4923" t="s">
        <v>43</v>
      </c>
      <c r="N4923">
        <v>320</v>
      </c>
      <c r="O4923">
        <v>1</v>
      </c>
    </row>
    <row r="4924" spans="1:15" x14ac:dyDescent="0.3">
      <c r="A4924" t="s">
        <v>18739</v>
      </c>
      <c r="B4924" t="s">
        <v>18740</v>
      </c>
      <c r="C4924" s="1" t="str">
        <f t="shared" ref="C4924:C4987" si="792">HYPERLINK("https://geochem.nrcan.gc.ca/cdogs/content/bdl/bdl210461_e.htm", "21:0461")</f>
        <v>21:0461</v>
      </c>
      <c r="D4924" s="1" t="str">
        <f t="shared" si="789"/>
        <v>21:0151</v>
      </c>
      <c r="E4924" t="s">
        <v>18741</v>
      </c>
      <c r="F4924" t="s">
        <v>18742</v>
      </c>
      <c r="H4924">
        <v>51.5672803</v>
      </c>
      <c r="I4924">
        <v>-123.8166421</v>
      </c>
      <c r="J4924" s="1" t="str">
        <f t="shared" si="790"/>
        <v>NGR bulk stream sediment</v>
      </c>
      <c r="K4924" s="1" t="str">
        <f t="shared" si="791"/>
        <v>&lt;177 micron (NGR)</v>
      </c>
      <c r="L4924">
        <v>17</v>
      </c>
      <c r="M4924" t="s">
        <v>48</v>
      </c>
      <c r="N4924">
        <v>321</v>
      </c>
      <c r="O4924">
        <v>1</v>
      </c>
    </row>
    <row r="4925" spans="1:15" x14ac:dyDescent="0.3">
      <c r="A4925" t="s">
        <v>18743</v>
      </c>
      <c r="B4925" t="s">
        <v>18744</v>
      </c>
      <c r="C4925" s="1" t="str">
        <f t="shared" si="792"/>
        <v>21:0461</v>
      </c>
      <c r="D4925" s="1" t="str">
        <f t="shared" si="789"/>
        <v>21:0151</v>
      </c>
      <c r="E4925" t="s">
        <v>18745</v>
      </c>
      <c r="F4925" t="s">
        <v>18746</v>
      </c>
      <c r="H4925">
        <v>51.539580700000002</v>
      </c>
      <c r="I4925">
        <v>-123.7230775</v>
      </c>
      <c r="J4925" s="1" t="str">
        <f t="shared" si="790"/>
        <v>NGR bulk stream sediment</v>
      </c>
      <c r="K4925" s="1" t="str">
        <f t="shared" si="791"/>
        <v>&lt;177 micron (NGR)</v>
      </c>
      <c r="L4925">
        <v>17</v>
      </c>
      <c r="M4925" t="s">
        <v>53</v>
      </c>
      <c r="N4925">
        <v>322</v>
      </c>
      <c r="O4925">
        <v>0.5</v>
      </c>
    </row>
    <row r="4926" spans="1:15" hidden="1" x14ac:dyDescent="0.3">
      <c r="A4926" t="s">
        <v>18747</v>
      </c>
      <c r="B4926" t="s">
        <v>18748</v>
      </c>
      <c r="C4926" s="1" t="str">
        <f t="shared" si="792"/>
        <v>21:0461</v>
      </c>
      <c r="D4926" s="1" t="str">
        <f>HYPERLINK("https://geochem.nrcan.gc.ca/cdogs/content/svy/svy_e.htm", "")</f>
        <v/>
      </c>
      <c r="G4926" s="1" t="str">
        <f>HYPERLINK("https://geochem.nrcan.gc.ca/cdogs/content/cr_/cr_00105_e.htm", "105")</f>
        <v>105</v>
      </c>
      <c r="J4926" t="s">
        <v>31</v>
      </c>
      <c r="K4926" t="s">
        <v>32</v>
      </c>
      <c r="L4926">
        <v>17</v>
      </c>
      <c r="M4926" t="s">
        <v>33</v>
      </c>
      <c r="N4926">
        <v>323</v>
      </c>
      <c r="O4926">
        <v>3</v>
      </c>
    </row>
    <row r="4927" spans="1:15" x14ac:dyDescent="0.3">
      <c r="A4927" t="s">
        <v>18749</v>
      </c>
      <c r="B4927" t="s">
        <v>18750</v>
      </c>
      <c r="C4927" s="1" t="str">
        <f t="shared" si="792"/>
        <v>21:0461</v>
      </c>
      <c r="D4927" s="1" t="str">
        <f t="shared" ref="D4927:D4942" si="793">HYPERLINK("https://geochem.nrcan.gc.ca/cdogs/content/svy/svy210151_e.htm", "21:0151")</f>
        <v>21:0151</v>
      </c>
      <c r="E4927" t="s">
        <v>18751</v>
      </c>
      <c r="F4927" t="s">
        <v>18752</v>
      </c>
      <c r="H4927">
        <v>51.459286800000001</v>
      </c>
      <c r="I4927">
        <v>-123.7664896</v>
      </c>
      <c r="J4927" s="1" t="str">
        <f t="shared" ref="J4927:J4942" si="794">HYPERLINK("https://geochem.nrcan.gc.ca/cdogs/content/kwd/kwd020030_e.htm", "NGR bulk stream sediment")</f>
        <v>NGR bulk stream sediment</v>
      </c>
      <c r="K4927" s="1" t="str">
        <f t="shared" ref="K4927:K4942" si="795">HYPERLINK("https://geochem.nrcan.gc.ca/cdogs/content/kwd/kwd080006_e.htm", "&lt;177 micron (NGR)")</f>
        <v>&lt;177 micron (NGR)</v>
      </c>
      <c r="L4927">
        <v>17</v>
      </c>
      <c r="M4927" t="s">
        <v>58</v>
      </c>
      <c r="N4927">
        <v>324</v>
      </c>
      <c r="O4927">
        <v>1</v>
      </c>
    </row>
    <row r="4928" spans="1:15" x14ac:dyDescent="0.3">
      <c r="A4928" t="s">
        <v>18753</v>
      </c>
      <c r="B4928" t="s">
        <v>18754</v>
      </c>
      <c r="C4928" s="1" t="str">
        <f t="shared" si="792"/>
        <v>21:0461</v>
      </c>
      <c r="D4928" s="1" t="str">
        <f t="shared" si="793"/>
        <v>21:0151</v>
      </c>
      <c r="E4928" t="s">
        <v>18722</v>
      </c>
      <c r="F4928" t="s">
        <v>18755</v>
      </c>
      <c r="H4928">
        <v>51.457590600000003</v>
      </c>
      <c r="I4928">
        <v>-123.7619126</v>
      </c>
      <c r="J4928" s="1" t="str">
        <f t="shared" si="794"/>
        <v>NGR bulk stream sediment</v>
      </c>
      <c r="K4928" s="1" t="str">
        <f t="shared" si="795"/>
        <v>&lt;177 micron (NGR)</v>
      </c>
      <c r="L4928">
        <v>17</v>
      </c>
      <c r="M4928" t="s">
        <v>72</v>
      </c>
      <c r="N4928">
        <v>325</v>
      </c>
      <c r="O4928">
        <v>1</v>
      </c>
    </row>
    <row r="4929" spans="1:15" x14ac:dyDescent="0.3">
      <c r="A4929" t="s">
        <v>18756</v>
      </c>
      <c r="B4929" t="s">
        <v>18757</v>
      </c>
      <c r="C4929" s="1" t="str">
        <f t="shared" si="792"/>
        <v>21:0461</v>
      </c>
      <c r="D4929" s="1" t="str">
        <f t="shared" si="793"/>
        <v>21:0151</v>
      </c>
      <c r="E4929" t="s">
        <v>18758</v>
      </c>
      <c r="F4929" t="s">
        <v>18759</v>
      </c>
      <c r="H4929">
        <v>51.5887186</v>
      </c>
      <c r="I4929">
        <v>-123.90353949999999</v>
      </c>
      <c r="J4929" s="1" t="str">
        <f t="shared" si="794"/>
        <v>NGR bulk stream sediment</v>
      </c>
      <c r="K4929" s="1" t="str">
        <f t="shared" si="795"/>
        <v>&lt;177 micron (NGR)</v>
      </c>
      <c r="L4929">
        <v>17</v>
      </c>
      <c r="M4929" t="s">
        <v>63</v>
      </c>
      <c r="N4929">
        <v>326</v>
      </c>
      <c r="O4929">
        <v>1</v>
      </c>
    </row>
    <row r="4930" spans="1:15" x14ac:dyDescent="0.3">
      <c r="A4930" t="s">
        <v>18760</v>
      </c>
      <c r="B4930" t="s">
        <v>18761</v>
      </c>
      <c r="C4930" s="1" t="str">
        <f t="shared" si="792"/>
        <v>21:0461</v>
      </c>
      <c r="D4930" s="1" t="str">
        <f t="shared" si="793"/>
        <v>21:0151</v>
      </c>
      <c r="E4930" t="s">
        <v>18762</v>
      </c>
      <c r="F4930" t="s">
        <v>18763</v>
      </c>
      <c r="H4930">
        <v>51.608579200000001</v>
      </c>
      <c r="I4930">
        <v>-123.8046275</v>
      </c>
      <c r="J4930" s="1" t="str">
        <f t="shared" si="794"/>
        <v>NGR bulk stream sediment</v>
      </c>
      <c r="K4930" s="1" t="str">
        <f t="shared" si="795"/>
        <v>&lt;177 micron (NGR)</v>
      </c>
      <c r="L4930">
        <v>17</v>
      </c>
      <c r="M4930" t="s">
        <v>68</v>
      </c>
      <c r="N4930">
        <v>327</v>
      </c>
      <c r="O4930">
        <v>10</v>
      </c>
    </row>
    <row r="4931" spans="1:15" x14ac:dyDescent="0.3">
      <c r="A4931" t="s">
        <v>18764</v>
      </c>
      <c r="B4931" t="s">
        <v>18765</v>
      </c>
      <c r="C4931" s="1" t="str">
        <f t="shared" si="792"/>
        <v>21:0461</v>
      </c>
      <c r="D4931" s="1" t="str">
        <f t="shared" si="793"/>
        <v>21:0151</v>
      </c>
      <c r="E4931" t="s">
        <v>18766</v>
      </c>
      <c r="F4931" t="s">
        <v>18767</v>
      </c>
      <c r="H4931">
        <v>51.512976299999998</v>
      </c>
      <c r="I4931">
        <v>-123.8143008</v>
      </c>
      <c r="J4931" s="1" t="str">
        <f t="shared" si="794"/>
        <v>NGR bulk stream sediment</v>
      </c>
      <c r="K4931" s="1" t="str">
        <f t="shared" si="795"/>
        <v>&lt;177 micron (NGR)</v>
      </c>
      <c r="L4931">
        <v>17</v>
      </c>
      <c r="M4931" t="s">
        <v>77</v>
      </c>
      <c r="N4931">
        <v>328</v>
      </c>
      <c r="O4931">
        <v>1</v>
      </c>
    </row>
    <row r="4932" spans="1:15" x14ac:dyDescent="0.3">
      <c r="A4932" t="s">
        <v>18768</v>
      </c>
      <c r="B4932" t="s">
        <v>18769</v>
      </c>
      <c r="C4932" s="1" t="str">
        <f t="shared" si="792"/>
        <v>21:0461</v>
      </c>
      <c r="D4932" s="1" t="str">
        <f t="shared" si="793"/>
        <v>21:0151</v>
      </c>
      <c r="E4932" t="s">
        <v>18770</v>
      </c>
      <c r="F4932" t="s">
        <v>18771</v>
      </c>
      <c r="H4932">
        <v>51.685448299999997</v>
      </c>
      <c r="I4932">
        <v>-123.64355689999999</v>
      </c>
      <c r="J4932" s="1" t="str">
        <f t="shared" si="794"/>
        <v>NGR bulk stream sediment</v>
      </c>
      <c r="K4932" s="1" t="str">
        <f t="shared" si="795"/>
        <v>&lt;177 micron (NGR)</v>
      </c>
      <c r="L4932">
        <v>17</v>
      </c>
      <c r="M4932" t="s">
        <v>82</v>
      </c>
      <c r="N4932">
        <v>329</v>
      </c>
      <c r="O4932">
        <v>1</v>
      </c>
    </row>
    <row r="4933" spans="1:15" x14ac:dyDescent="0.3">
      <c r="A4933" t="s">
        <v>18772</v>
      </c>
      <c r="B4933" t="s">
        <v>18773</v>
      </c>
      <c r="C4933" s="1" t="str">
        <f t="shared" si="792"/>
        <v>21:0461</v>
      </c>
      <c r="D4933" s="1" t="str">
        <f t="shared" si="793"/>
        <v>21:0151</v>
      </c>
      <c r="E4933" t="s">
        <v>18774</v>
      </c>
      <c r="F4933" t="s">
        <v>18775</v>
      </c>
      <c r="H4933">
        <v>51.678817799999997</v>
      </c>
      <c r="I4933">
        <v>-123.645792</v>
      </c>
      <c r="J4933" s="1" t="str">
        <f t="shared" si="794"/>
        <v>NGR bulk stream sediment</v>
      </c>
      <c r="K4933" s="1" t="str">
        <f t="shared" si="795"/>
        <v>&lt;177 micron (NGR)</v>
      </c>
      <c r="L4933">
        <v>17</v>
      </c>
      <c r="M4933" t="s">
        <v>87</v>
      </c>
      <c r="N4933">
        <v>330</v>
      </c>
      <c r="O4933">
        <v>1.5</v>
      </c>
    </row>
    <row r="4934" spans="1:15" x14ac:dyDescent="0.3">
      <c r="A4934" t="s">
        <v>18776</v>
      </c>
      <c r="B4934" t="s">
        <v>18777</v>
      </c>
      <c r="C4934" s="1" t="str">
        <f t="shared" si="792"/>
        <v>21:0461</v>
      </c>
      <c r="D4934" s="1" t="str">
        <f t="shared" si="793"/>
        <v>21:0151</v>
      </c>
      <c r="E4934" t="s">
        <v>18778</v>
      </c>
      <c r="F4934" t="s">
        <v>18779</v>
      </c>
      <c r="H4934">
        <v>51.656349400000003</v>
      </c>
      <c r="I4934">
        <v>-123.5990109</v>
      </c>
      <c r="J4934" s="1" t="str">
        <f t="shared" si="794"/>
        <v>NGR bulk stream sediment</v>
      </c>
      <c r="K4934" s="1" t="str">
        <f t="shared" si="795"/>
        <v>&lt;177 micron (NGR)</v>
      </c>
      <c r="L4934">
        <v>17</v>
      </c>
      <c r="M4934" t="s">
        <v>92</v>
      </c>
      <c r="N4934">
        <v>331</v>
      </c>
      <c r="O4934">
        <v>2</v>
      </c>
    </row>
    <row r="4935" spans="1:15" x14ac:dyDescent="0.3">
      <c r="A4935" t="s">
        <v>18780</v>
      </c>
      <c r="B4935" t="s">
        <v>18781</v>
      </c>
      <c r="C4935" s="1" t="str">
        <f t="shared" si="792"/>
        <v>21:0461</v>
      </c>
      <c r="D4935" s="1" t="str">
        <f t="shared" si="793"/>
        <v>21:0151</v>
      </c>
      <c r="E4935" t="s">
        <v>18782</v>
      </c>
      <c r="F4935" t="s">
        <v>18783</v>
      </c>
      <c r="H4935">
        <v>51.648167299999997</v>
      </c>
      <c r="I4935">
        <v>-123.5400729</v>
      </c>
      <c r="J4935" s="1" t="str">
        <f t="shared" si="794"/>
        <v>NGR bulk stream sediment</v>
      </c>
      <c r="K4935" s="1" t="str">
        <f t="shared" si="795"/>
        <v>&lt;177 micron (NGR)</v>
      </c>
      <c r="L4935">
        <v>17</v>
      </c>
      <c r="M4935" t="s">
        <v>97</v>
      </c>
      <c r="N4935">
        <v>332</v>
      </c>
      <c r="O4935">
        <v>1</v>
      </c>
    </row>
    <row r="4936" spans="1:15" x14ac:dyDescent="0.3">
      <c r="A4936" t="s">
        <v>18784</v>
      </c>
      <c r="B4936" t="s">
        <v>18785</v>
      </c>
      <c r="C4936" s="1" t="str">
        <f t="shared" si="792"/>
        <v>21:0461</v>
      </c>
      <c r="D4936" s="1" t="str">
        <f t="shared" si="793"/>
        <v>21:0151</v>
      </c>
      <c r="E4936" t="s">
        <v>18786</v>
      </c>
      <c r="F4936" t="s">
        <v>18787</v>
      </c>
      <c r="H4936">
        <v>51.569649099999999</v>
      </c>
      <c r="I4936">
        <v>-123.51116759999999</v>
      </c>
      <c r="J4936" s="1" t="str">
        <f t="shared" si="794"/>
        <v>NGR bulk stream sediment</v>
      </c>
      <c r="K4936" s="1" t="str">
        <f t="shared" si="795"/>
        <v>&lt;177 micron (NGR)</v>
      </c>
      <c r="L4936">
        <v>17</v>
      </c>
      <c r="M4936" t="s">
        <v>102</v>
      </c>
      <c r="N4936">
        <v>333</v>
      </c>
      <c r="O4936">
        <v>1.5</v>
      </c>
    </row>
    <row r="4937" spans="1:15" x14ac:dyDescent="0.3">
      <c r="A4937" t="s">
        <v>18788</v>
      </c>
      <c r="B4937" t="s">
        <v>18789</v>
      </c>
      <c r="C4937" s="1" t="str">
        <f t="shared" si="792"/>
        <v>21:0461</v>
      </c>
      <c r="D4937" s="1" t="str">
        <f t="shared" si="793"/>
        <v>21:0151</v>
      </c>
      <c r="E4937" t="s">
        <v>18790</v>
      </c>
      <c r="F4937" t="s">
        <v>18791</v>
      </c>
      <c r="H4937">
        <v>51.691288900000004</v>
      </c>
      <c r="I4937">
        <v>-123.5821368</v>
      </c>
      <c r="J4937" s="1" t="str">
        <f t="shared" si="794"/>
        <v>NGR bulk stream sediment</v>
      </c>
      <c r="K4937" s="1" t="str">
        <f t="shared" si="795"/>
        <v>&lt;177 micron (NGR)</v>
      </c>
      <c r="L4937">
        <v>17</v>
      </c>
      <c r="M4937" t="s">
        <v>107</v>
      </c>
      <c r="N4937">
        <v>334</v>
      </c>
      <c r="O4937">
        <v>1</v>
      </c>
    </row>
    <row r="4938" spans="1:15" x14ac:dyDescent="0.3">
      <c r="A4938" t="s">
        <v>18792</v>
      </c>
      <c r="B4938" t="s">
        <v>18793</v>
      </c>
      <c r="C4938" s="1" t="str">
        <f t="shared" si="792"/>
        <v>21:0461</v>
      </c>
      <c r="D4938" s="1" t="str">
        <f t="shared" si="793"/>
        <v>21:0151</v>
      </c>
      <c r="E4938" t="s">
        <v>18794</v>
      </c>
      <c r="F4938" t="s">
        <v>18795</v>
      </c>
      <c r="H4938">
        <v>51.756440599999998</v>
      </c>
      <c r="I4938">
        <v>-123.2519831</v>
      </c>
      <c r="J4938" s="1" t="str">
        <f t="shared" si="794"/>
        <v>NGR bulk stream sediment</v>
      </c>
      <c r="K4938" s="1" t="str">
        <f t="shared" si="795"/>
        <v>&lt;177 micron (NGR)</v>
      </c>
      <c r="L4938">
        <v>18</v>
      </c>
      <c r="M4938" t="s">
        <v>19</v>
      </c>
      <c r="N4938">
        <v>335</v>
      </c>
      <c r="O4938">
        <v>1.5</v>
      </c>
    </row>
    <row r="4939" spans="1:15" x14ac:dyDescent="0.3">
      <c r="A4939" t="s">
        <v>18796</v>
      </c>
      <c r="B4939" t="s">
        <v>18797</v>
      </c>
      <c r="C4939" s="1" t="str">
        <f t="shared" si="792"/>
        <v>21:0461</v>
      </c>
      <c r="D4939" s="1" t="str">
        <f t="shared" si="793"/>
        <v>21:0151</v>
      </c>
      <c r="E4939" t="s">
        <v>18798</v>
      </c>
      <c r="F4939" t="s">
        <v>18799</v>
      </c>
      <c r="H4939">
        <v>51.999014699999996</v>
      </c>
      <c r="I4939">
        <v>-123.0990774</v>
      </c>
      <c r="J4939" s="1" t="str">
        <f t="shared" si="794"/>
        <v>NGR bulk stream sediment</v>
      </c>
      <c r="K4939" s="1" t="str">
        <f t="shared" si="795"/>
        <v>&lt;177 micron (NGR)</v>
      </c>
      <c r="L4939">
        <v>18</v>
      </c>
      <c r="M4939" t="s">
        <v>38</v>
      </c>
      <c r="N4939">
        <v>336</v>
      </c>
      <c r="O4939">
        <v>1.5</v>
      </c>
    </row>
    <row r="4940" spans="1:15" x14ac:dyDescent="0.3">
      <c r="A4940" t="s">
        <v>18800</v>
      </c>
      <c r="B4940" t="s">
        <v>18801</v>
      </c>
      <c r="C4940" s="1" t="str">
        <f t="shared" si="792"/>
        <v>21:0461</v>
      </c>
      <c r="D4940" s="1" t="str">
        <f t="shared" si="793"/>
        <v>21:0151</v>
      </c>
      <c r="E4940" t="s">
        <v>18794</v>
      </c>
      <c r="F4940" t="s">
        <v>18802</v>
      </c>
      <c r="H4940">
        <v>51.756440599999998</v>
      </c>
      <c r="I4940">
        <v>-123.2519831</v>
      </c>
      <c r="J4940" s="1" t="str">
        <f t="shared" si="794"/>
        <v>NGR bulk stream sediment</v>
      </c>
      <c r="K4940" s="1" t="str">
        <f t="shared" si="795"/>
        <v>&lt;177 micron (NGR)</v>
      </c>
      <c r="L4940">
        <v>18</v>
      </c>
      <c r="M4940" t="s">
        <v>72</v>
      </c>
      <c r="N4940">
        <v>337</v>
      </c>
      <c r="O4940">
        <v>1.5</v>
      </c>
    </row>
    <row r="4941" spans="1:15" x14ac:dyDescent="0.3">
      <c r="A4941" t="s">
        <v>18803</v>
      </c>
      <c r="B4941" t="s">
        <v>18804</v>
      </c>
      <c r="C4941" s="1" t="str">
        <f t="shared" si="792"/>
        <v>21:0461</v>
      </c>
      <c r="D4941" s="1" t="str">
        <f t="shared" si="793"/>
        <v>21:0151</v>
      </c>
      <c r="E4941" t="s">
        <v>18805</v>
      </c>
      <c r="F4941" t="s">
        <v>18806</v>
      </c>
      <c r="H4941">
        <v>51.7648802</v>
      </c>
      <c r="I4941">
        <v>-123.22709159999999</v>
      </c>
      <c r="J4941" s="1" t="str">
        <f t="shared" si="794"/>
        <v>NGR bulk stream sediment</v>
      </c>
      <c r="K4941" s="1" t="str">
        <f t="shared" si="795"/>
        <v>&lt;177 micron (NGR)</v>
      </c>
      <c r="L4941">
        <v>18</v>
      </c>
      <c r="M4941" t="s">
        <v>43</v>
      </c>
      <c r="N4941">
        <v>338</v>
      </c>
      <c r="O4941">
        <v>3</v>
      </c>
    </row>
    <row r="4942" spans="1:15" x14ac:dyDescent="0.3">
      <c r="A4942" t="s">
        <v>18807</v>
      </c>
      <c r="B4942" t="s">
        <v>18808</v>
      </c>
      <c r="C4942" s="1" t="str">
        <f t="shared" si="792"/>
        <v>21:0461</v>
      </c>
      <c r="D4942" s="1" t="str">
        <f t="shared" si="793"/>
        <v>21:0151</v>
      </c>
      <c r="E4942" t="s">
        <v>18809</v>
      </c>
      <c r="F4942" t="s">
        <v>18810</v>
      </c>
      <c r="H4942">
        <v>51.7773222</v>
      </c>
      <c r="I4942">
        <v>-123.2036437</v>
      </c>
      <c r="J4942" s="1" t="str">
        <f t="shared" si="794"/>
        <v>NGR bulk stream sediment</v>
      </c>
      <c r="K4942" s="1" t="str">
        <f t="shared" si="795"/>
        <v>&lt;177 micron (NGR)</v>
      </c>
      <c r="L4942">
        <v>18</v>
      </c>
      <c r="M4942" t="s">
        <v>48</v>
      </c>
      <c r="N4942">
        <v>339</v>
      </c>
      <c r="O4942">
        <v>1.5</v>
      </c>
    </row>
    <row r="4943" spans="1:15" hidden="1" x14ac:dyDescent="0.3">
      <c r="A4943" t="s">
        <v>18811</v>
      </c>
      <c r="B4943" t="s">
        <v>18812</v>
      </c>
      <c r="C4943" s="1" t="str">
        <f t="shared" si="792"/>
        <v>21:0461</v>
      </c>
      <c r="D4943" s="1" t="str">
        <f>HYPERLINK("https://geochem.nrcan.gc.ca/cdogs/content/svy/svy_e.htm", "")</f>
        <v/>
      </c>
      <c r="G4943" s="1" t="str">
        <f>HYPERLINK("https://geochem.nrcan.gc.ca/cdogs/content/cr_/cr_00104_e.htm", "104")</f>
        <v>104</v>
      </c>
      <c r="J4943" t="s">
        <v>31</v>
      </c>
      <c r="K4943" t="s">
        <v>32</v>
      </c>
      <c r="L4943">
        <v>18</v>
      </c>
      <c r="M4943" t="s">
        <v>33</v>
      </c>
      <c r="N4943">
        <v>340</v>
      </c>
      <c r="O4943">
        <v>1.5</v>
      </c>
    </row>
    <row r="4944" spans="1:15" x14ac:dyDescent="0.3">
      <c r="A4944" t="s">
        <v>18813</v>
      </c>
      <c r="B4944" t="s">
        <v>18814</v>
      </c>
      <c r="C4944" s="1" t="str">
        <f t="shared" si="792"/>
        <v>21:0461</v>
      </c>
      <c r="D4944" s="1" t="str">
        <f t="shared" ref="D4944:D4971" si="796">HYPERLINK("https://geochem.nrcan.gc.ca/cdogs/content/svy/svy210151_e.htm", "21:0151")</f>
        <v>21:0151</v>
      </c>
      <c r="E4944" t="s">
        <v>18815</v>
      </c>
      <c r="F4944" t="s">
        <v>18816</v>
      </c>
      <c r="H4944">
        <v>51.773945099999999</v>
      </c>
      <c r="I4944">
        <v>-123.1907728</v>
      </c>
      <c r="J4944" s="1" t="str">
        <f t="shared" ref="J4944:J4971" si="797">HYPERLINK("https://geochem.nrcan.gc.ca/cdogs/content/kwd/kwd020030_e.htm", "NGR bulk stream sediment")</f>
        <v>NGR bulk stream sediment</v>
      </c>
      <c r="K4944" s="1" t="str">
        <f t="shared" ref="K4944:K4971" si="798">HYPERLINK("https://geochem.nrcan.gc.ca/cdogs/content/kwd/kwd080006_e.htm", "&lt;177 micron (NGR)")</f>
        <v>&lt;177 micron (NGR)</v>
      </c>
      <c r="L4944">
        <v>18</v>
      </c>
      <c r="M4944" t="s">
        <v>53</v>
      </c>
      <c r="N4944">
        <v>341</v>
      </c>
      <c r="O4944">
        <v>2.5</v>
      </c>
    </row>
    <row r="4945" spans="1:15" x14ac:dyDescent="0.3">
      <c r="A4945" t="s">
        <v>18817</v>
      </c>
      <c r="B4945" t="s">
        <v>18818</v>
      </c>
      <c r="C4945" s="1" t="str">
        <f t="shared" si="792"/>
        <v>21:0461</v>
      </c>
      <c r="D4945" s="1" t="str">
        <f t="shared" si="796"/>
        <v>21:0151</v>
      </c>
      <c r="E4945" t="s">
        <v>18819</v>
      </c>
      <c r="F4945" t="s">
        <v>18820</v>
      </c>
      <c r="H4945">
        <v>51.787513699999998</v>
      </c>
      <c r="I4945">
        <v>-123.16013770000001</v>
      </c>
      <c r="J4945" s="1" t="str">
        <f t="shared" si="797"/>
        <v>NGR bulk stream sediment</v>
      </c>
      <c r="K4945" s="1" t="str">
        <f t="shared" si="798"/>
        <v>&lt;177 micron (NGR)</v>
      </c>
      <c r="L4945">
        <v>18</v>
      </c>
      <c r="M4945" t="s">
        <v>58</v>
      </c>
      <c r="N4945">
        <v>342</v>
      </c>
      <c r="O4945">
        <v>1.5</v>
      </c>
    </row>
    <row r="4946" spans="1:15" x14ac:dyDescent="0.3">
      <c r="A4946" t="s">
        <v>18821</v>
      </c>
      <c r="B4946" t="s">
        <v>18822</v>
      </c>
      <c r="C4946" s="1" t="str">
        <f t="shared" si="792"/>
        <v>21:0461</v>
      </c>
      <c r="D4946" s="1" t="str">
        <f t="shared" si="796"/>
        <v>21:0151</v>
      </c>
      <c r="E4946" t="s">
        <v>18823</v>
      </c>
      <c r="F4946" t="s">
        <v>18824</v>
      </c>
      <c r="H4946">
        <v>51.783590199999999</v>
      </c>
      <c r="I4946">
        <v>-123.11664740000001</v>
      </c>
      <c r="J4946" s="1" t="str">
        <f t="shared" si="797"/>
        <v>NGR bulk stream sediment</v>
      </c>
      <c r="K4946" s="1" t="str">
        <f t="shared" si="798"/>
        <v>&lt;177 micron (NGR)</v>
      </c>
      <c r="L4946">
        <v>18</v>
      </c>
      <c r="M4946" t="s">
        <v>63</v>
      </c>
      <c r="N4946">
        <v>343</v>
      </c>
      <c r="O4946">
        <v>2</v>
      </c>
    </row>
    <row r="4947" spans="1:15" x14ac:dyDescent="0.3">
      <c r="A4947" t="s">
        <v>18825</v>
      </c>
      <c r="B4947" t="s">
        <v>18826</v>
      </c>
      <c r="C4947" s="1" t="str">
        <f t="shared" si="792"/>
        <v>21:0461</v>
      </c>
      <c r="D4947" s="1" t="str">
        <f t="shared" si="796"/>
        <v>21:0151</v>
      </c>
      <c r="E4947" t="s">
        <v>18827</v>
      </c>
      <c r="F4947" t="s">
        <v>18828</v>
      </c>
      <c r="H4947">
        <v>51.751824900000003</v>
      </c>
      <c r="I4947">
        <v>-123.06894870000001</v>
      </c>
      <c r="J4947" s="1" t="str">
        <f t="shared" si="797"/>
        <v>NGR bulk stream sediment</v>
      </c>
      <c r="K4947" s="1" t="str">
        <f t="shared" si="798"/>
        <v>&lt;177 micron (NGR)</v>
      </c>
      <c r="L4947">
        <v>18</v>
      </c>
      <c r="M4947" t="s">
        <v>68</v>
      </c>
      <c r="N4947">
        <v>344</v>
      </c>
      <c r="O4947">
        <v>1.5</v>
      </c>
    </row>
    <row r="4948" spans="1:15" x14ac:dyDescent="0.3">
      <c r="A4948" t="s">
        <v>18829</v>
      </c>
      <c r="B4948" t="s">
        <v>18830</v>
      </c>
      <c r="C4948" s="1" t="str">
        <f t="shared" si="792"/>
        <v>21:0461</v>
      </c>
      <c r="D4948" s="1" t="str">
        <f t="shared" si="796"/>
        <v>21:0151</v>
      </c>
      <c r="E4948" t="s">
        <v>18831</v>
      </c>
      <c r="F4948" t="s">
        <v>18832</v>
      </c>
      <c r="H4948">
        <v>51.735432600000003</v>
      </c>
      <c r="I4948">
        <v>-123.1069384</v>
      </c>
      <c r="J4948" s="1" t="str">
        <f t="shared" si="797"/>
        <v>NGR bulk stream sediment</v>
      </c>
      <c r="K4948" s="1" t="str">
        <f t="shared" si="798"/>
        <v>&lt;177 micron (NGR)</v>
      </c>
      <c r="L4948">
        <v>18</v>
      </c>
      <c r="M4948" t="s">
        <v>77</v>
      </c>
      <c r="N4948">
        <v>345</v>
      </c>
      <c r="O4948">
        <v>2</v>
      </c>
    </row>
    <row r="4949" spans="1:15" x14ac:dyDescent="0.3">
      <c r="A4949" t="s">
        <v>18833</v>
      </c>
      <c r="B4949" t="s">
        <v>18834</v>
      </c>
      <c r="C4949" s="1" t="str">
        <f t="shared" si="792"/>
        <v>21:0461</v>
      </c>
      <c r="D4949" s="1" t="str">
        <f t="shared" si="796"/>
        <v>21:0151</v>
      </c>
      <c r="E4949" t="s">
        <v>18835</v>
      </c>
      <c r="F4949" t="s">
        <v>18836</v>
      </c>
      <c r="H4949">
        <v>51.850419100000003</v>
      </c>
      <c r="I4949">
        <v>-123.9933918</v>
      </c>
      <c r="J4949" s="1" t="str">
        <f t="shared" si="797"/>
        <v>NGR bulk stream sediment</v>
      </c>
      <c r="K4949" s="1" t="str">
        <f t="shared" si="798"/>
        <v>&lt;177 micron (NGR)</v>
      </c>
      <c r="L4949">
        <v>18</v>
      </c>
      <c r="M4949" t="s">
        <v>82</v>
      </c>
      <c r="N4949">
        <v>346</v>
      </c>
      <c r="O4949">
        <v>3.5</v>
      </c>
    </row>
    <row r="4950" spans="1:15" x14ac:dyDescent="0.3">
      <c r="A4950" t="s">
        <v>18837</v>
      </c>
      <c r="B4950" t="s">
        <v>18838</v>
      </c>
      <c r="C4950" s="1" t="str">
        <f t="shared" si="792"/>
        <v>21:0461</v>
      </c>
      <c r="D4950" s="1" t="str">
        <f t="shared" si="796"/>
        <v>21:0151</v>
      </c>
      <c r="E4950" t="s">
        <v>18839</v>
      </c>
      <c r="F4950" t="s">
        <v>18840</v>
      </c>
      <c r="H4950">
        <v>51.840362499999998</v>
      </c>
      <c r="I4950">
        <v>-123.96588029999999</v>
      </c>
      <c r="J4950" s="1" t="str">
        <f t="shared" si="797"/>
        <v>NGR bulk stream sediment</v>
      </c>
      <c r="K4950" s="1" t="str">
        <f t="shared" si="798"/>
        <v>&lt;177 micron (NGR)</v>
      </c>
      <c r="L4950">
        <v>18</v>
      </c>
      <c r="M4950" t="s">
        <v>87</v>
      </c>
      <c r="N4950">
        <v>347</v>
      </c>
      <c r="O4950">
        <v>5</v>
      </c>
    </row>
    <row r="4951" spans="1:15" x14ac:dyDescent="0.3">
      <c r="A4951" t="s">
        <v>18841</v>
      </c>
      <c r="B4951" t="s">
        <v>18842</v>
      </c>
      <c r="C4951" s="1" t="str">
        <f t="shared" si="792"/>
        <v>21:0461</v>
      </c>
      <c r="D4951" s="1" t="str">
        <f t="shared" si="796"/>
        <v>21:0151</v>
      </c>
      <c r="E4951" t="s">
        <v>18843</v>
      </c>
      <c r="F4951" t="s">
        <v>18844</v>
      </c>
      <c r="H4951">
        <v>51.877649699999999</v>
      </c>
      <c r="I4951">
        <v>-123.95736119999999</v>
      </c>
      <c r="J4951" s="1" t="str">
        <f t="shared" si="797"/>
        <v>NGR bulk stream sediment</v>
      </c>
      <c r="K4951" s="1" t="str">
        <f t="shared" si="798"/>
        <v>&lt;177 micron (NGR)</v>
      </c>
      <c r="L4951">
        <v>18</v>
      </c>
      <c r="M4951" t="s">
        <v>24</v>
      </c>
      <c r="N4951">
        <v>348</v>
      </c>
      <c r="O4951">
        <v>2</v>
      </c>
    </row>
    <row r="4952" spans="1:15" x14ac:dyDescent="0.3">
      <c r="A4952" t="s">
        <v>18845</v>
      </c>
      <c r="B4952" t="s">
        <v>18846</v>
      </c>
      <c r="C4952" s="1" t="str">
        <f t="shared" si="792"/>
        <v>21:0461</v>
      </c>
      <c r="D4952" s="1" t="str">
        <f t="shared" si="796"/>
        <v>21:0151</v>
      </c>
      <c r="E4952" t="s">
        <v>18843</v>
      </c>
      <c r="F4952" t="s">
        <v>18847</v>
      </c>
      <c r="H4952">
        <v>51.877649699999999</v>
      </c>
      <c r="I4952">
        <v>-123.95736119999999</v>
      </c>
      <c r="J4952" s="1" t="str">
        <f t="shared" si="797"/>
        <v>NGR bulk stream sediment</v>
      </c>
      <c r="K4952" s="1" t="str">
        <f t="shared" si="798"/>
        <v>&lt;177 micron (NGR)</v>
      </c>
      <c r="L4952">
        <v>18</v>
      </c>
      <c r="M4952" t="s">
        <v>28</v>
      </c>
      <c r="N4952">
        <v>349</v>
      </c>
      <c r="O4952">
        <v>2</v>
      </c>
    </row>
    <row r="4953" spans="1:15" x14ac:dyDescent="0.3">
      <c r="A4953" t="s">
        <v>18848</v>
      </c>
      <c r="B4953" t="s">
        <v>18849</v>
      </c>
      <c r="C4953" s="1" t="str">
        <f t="shared" si="792"/>
        <v>21:0461</v>
      </c>
      <c r="D4953" s="1" t="str">
        <f t="shared" si="796"/>
        <v>21:0151</v>
      </c>
      <c r="E4953" t="s">
        <v>18850</v>
      </c>
      <c r="F4953" t="s">
        <v>18851</v>
      </c>
      <c r="H4953">
        <v>51.9240669</v>
      </c>
      <c r="I4953">
        <v>-123.8334004</v>
      </c>
      <c r="J4953" s="1" t="str">
        <f t="shared" si="797"/>
        <v>NGR bulk stream sediment</v>
      </c>
      <c r="K4953" s="1" t="str">
        <f t="shared" si="798"/>
        <v>&lt;177 micron (NGR)</v>
      </c>
      <c r="L4953">
        <v>18</v>
      </c>
      <c r="M4953" t="s">
        <v>92</v>
      </c>
      <c r="N4953">
        <v>350</v>
      </c>
      <c r="O4953">
        <v>1.5</v>
      </c>
    </row>
    <row r="4954" spans="1:15" x14ac:dyDescent="0.3">
      <c r="A4954" t="s">
        <v>18852</v>
      </c>
      <c r="B4954" t="s">
        <v>18853</v>
      </c>
      <c r="C4954" s="1" t="str">
        <f t="shared" si="792"/>
        <v>21:0461</v>
      </c>
      <c r="D4954" s="1" t="str">
        <f t="shared" si="796"/>
        <v>21:0151</v>
      </c>
      <c r="E4954" t="s">
        <v>18854</v>
      </c>
      <c r="F4954" t="s">
        <v>18855</v>
      </c>
      <c r="H4954">
        <v>51.9281237</v>
      </c>
      <c r="I4954">
        <v>-123.8763526</v>
      </c>
      <c r="J4954" s="1" t="str">
        <f t="shared" si="797"/>
        <v>NGR bulk stream sediment</v>
      </c>
      <c r="K4954" s="1" t="str">
        <f t="shared" si="798"/>
        <v>&lt;177 micron (NGR)</v>
      </c>
      <c r="L4954">
        <v>18</v>
      </c>
      <c r="M4954" t="s">
        <v>97</v>
      </c>
      <c r="N4954">
        <v>351</v>
      </c>
      <c r="O4954">
        <v>1</v>
      </c>
    </row>
    <row r="4955" spans="1:15" x14ac:dyDescent="0.3">
      <c r="A4955" t="s">
        <v>18856</v>
      </c>
      <c r="B4955" t="s">
        <v>18857</v>
      </c>
      <c r="C4955" s="1" t="str">
        <f t="shared" si="792"/>
        <v>21:0461</v>
      </c>
      <c r="D4955" s="1" t="str">
        <f t="shared" si="796"/>
        <v>21:0151</v>
      </c>
      <c r="E4955" t="s">
        <v>18858</v>
      </c>
      <c r="F4955" t="s">
        <v>18859</v>
      </c>
      <c r="H4955">
        <v>51.931945200000001</v>
      </c>
      <c r="I4955">
        <v>-123.9094312</v>
      </c>
      <c r="J4955" s="1" t="str">
        <f t="shared" si="797"/>
        <v>NGR bulk stream sediment</v>
      </c>
      <c r="K4955" s="1" t="str">
        <f t="shared" si="798"/>
        <v>&lt;177 micron (NGR)</v>
      </c>
      <c r="L4955">
        <v>18</v>
      </c>
      <c r="M4955" t="s">
        <v>102</v>
      </c>
      <c r="N4955">
        <v>352</v>
      </c>
      <c r="O4955">
        <v>1</v>
      </c>
    </row>
    <row r="4956" spans="1:15" x14ac:dyDescent="0.3">
      <c r="A4956" t="s">
        <v>18860</v>
      </c>
      <c r="B4956" t="s">
        <v>18861</v>
      </c>
      <c r="C4956" s="1" t="str">
        <f t="shared" si="792"/>
        <v>21:0461</v>
      </c>
      <c r="D4956" s="1" t="str">
        <f t="shared" si="796"/>
        <v>21:0151</v>
      </c>
      <c r="E4956" t="s">
        <v>18862</v>
      </c>
      <c r="F4956" t="s">
        <v>18863</v>
      </c>
      <c r="H4956">
        <v>51.939520799999997</v>
      </c>
      <c r="I4956">
        <v>-123.96297559999999</v>
      </c>
      <c r="J4956" s="1" t="str">
        <f t="shared" si="797"/>
        <v>NGR bulk stream sediment</v>
      </c>
      <c r="K4956" s="1" t="str">
        <f t="shared" si="798"/>
        <v>&lt;177 micron (NGR)</v>
      </c>
      <c r="L4956">
        <v>18</v>
      </c>
      <c r="M4956" t="s">
        <v>107</v>
      </c>
      <c r="N4956">
        <v>353</v>
      </c>
      <c r="O4956">
        <v>0.5</v>
      </c>
    </row>
    <row r="4957" spans="1:15" x14ac:dyDescent="0.3">
      <c r="A4957" t="s">
        <v>18864</v>
      </c>
      <c r="B4957" t="s">
        <v>18865</v>
      </c>
      <c r="C4957" s="1" t="str">
        <f t="shared" si="792"/>
        <v>21:0461</v>
      </c>
      <c r="D4957" s="1" t="str">
        <f t="shared" si="796"/>
        <v>21:0151</v>
      </c>
      <c r="E4957" t="s">
        <v>18866</v>
      </c>
      <c r="F4957" t="s">
        <v>18867</v>
      </c>
      <c r="H4957">
        <v>51.952476500000003</v>
      </c>
      <c r="I4957">
        <v>-123.8028551</v>
      </c>
      <c r="J4957" s="1" t="str">
        <f t="shared" si="797"/>
        <v>NGR bulk stream sediment</v>
      </c>
      <c r="K4957" s="1" t="str">
        <f t="shared" si="798"/>
        <v>&lt;177 micron (NGR)</v>
      </c>
      <c r="L4957">
        <v>18</v>
      </c>
      <c r="M4957" t="s">
        <v>112</v>
      </c>
      <c r="N4957">
        <v>354</v>
      </c>
      <c r="O4957">
        <v>1</v>
      </c>
    </row>
    <row r="4958" spans="1:15" x14ac:dyDescent="0.3">
      <c r="A4958" t="s">
        <v>18868</v>
      </c>
      <c r="B4958" t="s">
        <v>18869</v>
      </c>
      <c r="C4958" s="1" t="str">
        <f t="shared" si="792"/>
        <v>21:0461</v>
      </c>
      <c r="D4958" s="1" t="str">
        <f t="shared" si="796"/>
        <v>21:0151</v>
      </c>
      <c r="E4958" t="s">
        <v>18870</v>
      </c>
      <c r="F4958" t="s">
        <v>18871</v>
      </c>
      <c r="H4958">
        <v>51.589151000000001</v>
      </c>
      <c r="I4958">
        <v>-123.7261848</v>
      </c>
      <c r="J4958" s="1" t="str">
        <f t="shared" si="797"/>
        <v>NGR bulk stream sediment</v>
      </c>
      <c r="K4958" s="1" t="str">
        <f t="shared" si="798"/>
        <v>&lt;177 micron (NGR)</v>
      </c>
      <c r="L4958">
        <v>19</v>
      </c>
      <c r="M4958" t="s">
        <v>19</v>
      </c>
      <c r="N4958">
        <v>355</v>
      </c>
      <c r="O4958">
        <v>1</v>
      </c>
    </row>
    <row r="4959" spans="1:15" x14ac:dyDescent="0.3">
      <c r="A4959" t="s">
        <v>18872</v>
      </c>
      <c r="B4959" t="s">
        <v>18873</v>
      </c>
      <c r="C4959" s="1" t="str">
        <f t="shared" si="792"/>
        <v>21:0461</v>
      </c>
      <c r="D4959" s="1" t="str">
        <f t="shared" si="796"/>
        <v>21:0151</v>
      </c>
      <c r="E4959" t="s">
        <v>18874</v>
      </c>
      <c r="F4959" t="s">
        <v>18875</v>
      </c>
      <c r="H4959">
        <v>51.997436700000002</v>
      </c>
      <c r="I4959">
        <v>-123.67020979999999</v>
      </c>
      <c r="J4959" s="1" t="str">
        <f t="shared" si="797"/>
        <v>NGR bulk stream sediment</v>
      </c>
      <c r="K4959" s="1" t="str">
        <f t="shared" si="798"/>
        <v>&lt;177 micron (NGR)</v>
      </c>
      <c r="L4959">
        <v>19</v>
      </c>
      <c r="M4959" t="s">
        <v>38</v>
      </c>
      <c r="N4959">
        <v>356</v>
      </c>
      <c r="O4959">
        <v>1.5</v>
      </c>
    </row>
    <row r="4960" spans="1:15" x14ac:dyDescent="0.3">
      <c r="A4960" t="s">
        <v>18876</v>
      </c>
      <c r="B4960" t="s">
        <v>18877</v>
      </c>
      <c r="C4960" s="1" t="str">
        <f t="shared" si="792"/>
        <v>21:0461</v>
      </c>
      <c r="D4960" s="1" t="str">
        <f t="shared" si="796"/>
        <v>21:0151</v>
      </c>
      <c r="E4960" t="s">
        <v>18878</v>
      </c>
      <c r="F4960" t="s">
        <v>18879</v>
      </c>
      <c r="H4960">
        <v>51.9580664</v>
      </c>
      <c r="I4960">
        <v>-123.6620561</v>
      </c>
      <c r="J4960" s="1" t="str">
        <f t="shared" si="797"/>
        <v>NGR bulk stream sediment</v>
      </c>
      <c r="K4960" s="1" t="str">
        <f t="shared" si="798"/>
        <v>&lt;177 micron (NGR)</v>
      </c>
      <c r="L4960">
        <v>19</v>
      </c>
      <c r="M4960" t="s">
        <v>43</v>
      </c>
      <c r="N4960">
        <v>357</v>
      </c>
      <c r="O4960">
        <v>2</v>
      </c>
    </row>
    <row r="4961" spans="1:15" x14ac:dyDescent="0.3">
      <c r="A4961" t="s">
        <v>18880</v>
      </c>
      <c r="B4961" t="s">
        <v>18881</v>
      </c>
      <c r="C4961" s="1" t="str">
        <f t="shared" si="792"/>
        <v>21:0461</v>
      </c>
      <c r="D4961" s="1" t="str">
        <f t="shared" si="796"/>
        <v>21:0151</v>
      </c>
      <c r="E4961" t="s">
        <v>18882</v>
      </c>
      <c r="F4961" t="s">
        <v>18883</v>
      </c>
      <c r="H4961">
        <v>51.791332500000003</v>
      </c>
      <c r="I4961">
        <v>-123.5659879</v>
      </c>
      <c r="J4961" s="1" t="str">
        <f t="shared" si="797"/>
        <v>NGR bulk stream sediment</v>
      </c>
      <c r="K4961" s="1" t="str">
        <f t="shared" si="798"/>
        <v>&lt;177 micron (NGR)</v>
      </c>
      <c r="L4961">
        <v>19</v>
      </c>
      <c r="M4961" t="s">
        <v>24</v>
      </c>
      <c r="N4961">
        <v>358</v>
      </c>
      <c r="O4961">
        <v>2</v>
      </c>
    </row>
    <row r="4962" spans="1:15" x14ac:dyDescent="0.3">
      <c r="A4962" t="s">
        <v>18884</v>
      </c>
      <c r="B4962" t="s">
        <v>18885</v>
      </c>
      <c r="C4962" s="1" t="str">
        <f t="shared" si="792"/>
        <v>21:0461</v>
      </c>
      <c r="D4962" s="1" t="str">
        <f t="shared" si="796"/>
        <v>21:0151</v>
      </c>
      <c r="E4962" t="s">
        <v>18882</v>
      </c>
      <c r="F4962" t="s">
        <v>18886</v>
      </c>
      <c r="H4962">
        <v>51.791332500000003</v>
      </c>
      <c r="I4962">
        <v>-123.5659879</v>
      </c>
      <c r="J4962" s="1" t="str">
        <f t="shared" si="797"/>
        <v>NGR bulk stream sediment</v>
      </c>
      <c r="K4962" s="1" t="str">
        <f t="shared" si="798"/>
        <v>&lt;177 micron (NGR)</v>
      </c>
      <c r="L4962">
        <v>19</v>
      </c>
      <c r="M4962" t="s">
        <v>28</v>
      </c>
      <c r="N4962">
        <v>359</v>
      </c>
      <c r="O4962">
        <v>2</v>
      </c>
    </row>
    <row r="4963" spans="1:15" x14ac:dyDescent="0.3">
      <c r="A4963" t="s">
        <v>18887</v>
      </c>
      <c r="B4963" t="s">
        <v>18888</v>
      </c>
      <c r="C4963" s="1" t="str">
        <f t="shared" si="792"/>
        <v>21:0461</v>
      </c>
      <c r="D4963" s="1" t="str">
        <f t="shared" si="796"/>
        <v>21:0151</v>
      </c>
      <c r="E4963" t="s">
        <v>18889</v>
      </c>
      <c r="F4963" t="s">
        <v>18890</v>
      </c>
      <c r="H4963">
        <v>51.746713</v>
      </c>
      <c r="I4963">
        <v>-123.6482623</v>
      </c>
      <c r="J4963" s="1" t="str">
        <f t="shared" si="797"/>
        <v>NGR bulk stream sediment</v>
      </c>
      <c r="K4963" s="1" t="str">
        <f t="shared" si="798"/>
        <v>&lt;177 micron (NGR)</v>
      </c>
      <c r="L4963">
        <v>19</v>
      </c>
      <c r="M4963" t="s">
        <v>48</v>
      </c>
      <c r="N4963">
        <v>360</v>
      </c>
      <c r="O4963">
        <v>0.5</v>
      </c>
    </row>
    <row r="4964" spans="1:15" x14ac:dyDescent="0.3">
      <c r="A4964" t="s">
        <v>18891</v>
      </c>
      <c r="B4964" t="s">
        <v>18892</v>
      </c>
      <c r="C4964" s="1" t="str">
        <f t="shared" si="792"/>
        <v>21:0461</v>
      </c>
      <c r="D4964" s="1" t="str">
        <f t="shared" si="796"/>
        <v>21:0151</v>
      </c>
      <c r="E4964" t="s">
        <v>18893</v>
      </c>
      <c r="F4964" t="s">
        <v>18894</v>
      </c>
      <c r="H4964">
        <v>51.6932531</v>
      </c>
      <c r="I4964">
        <v>-123.6837297</v>
      </c>
      <c r="J4964" s="1" t="str">
        <f t="shared" si="797"/>
        <v>NGR bulk stream sediment</v>
      </c>
      <c r="K4964" s="1" t="str">
        <f t="shared" si="798"/>
        <v>&lt;177 micron (NGR)</v>
      </c>
      <c r="L4964">
        <v>19</v>
      </c>
      <c r="M4964" t="s">
        <v>53</v>
      </c>
      <c r="N4964">
        <v>361</v>
      </c>
      <c r="O4964">
        <v>1.5</v>
      </c>
    </row>
    <row r="4965" spans="1:15" x14ac:dyDescent="0.3">
      <c r="A4965" t="s">
        <v>18895</v>
      </c>
      <c r="B4965" t="s">
        <v>18896</v>
      </c>
      <c r="C4965" s="1" t="str">
        <f t="shared" si="792"/>
        <v>21:0461</v>
      </c>
      <c r="D4965" s="1" t="str">
        <f t="shared" si="796"/>
        <v>21:0151</v>
      </c>
      <c r="E4965" t="s">
        <v>18897</v>
      </c>
      <c r="F4965" t="s">
        <v>18898</v>
      </c>
      <c r="H4965">
        <v>51.6904805</v>
      </c>
      <c r="I4965">
        <v>-123.6920643</v>
      </c>
      <c r="J4965" s="1" t="str">
        <f t="shared" si="797"/>
        <v>NGR bulk stream sediment</v>
      </c>
      <c r="K4965" s="1" t="str">
        <f t="shared" si="798"/>
        <v>&lt;177 micron (NGR)</v>
      </c>
      <c r="L4965">
        <v>19</v>
      </c>
      <c r="M4965" t="s">
        <v>58</v>
      </c>
      <c r="N4965">
        <v>362</v>
      </c>
      <c r="O4965">
        <v>1</v>
      </c>
    </row>
    <row r="4966" spans="1:15" x14ac:dyDescent="0.3">
      <c r="A4966" t="s">
        <v>18899</v>
      </c>
      <c r="B4966" t="s">
        <v>18900</v>
      </c>
      <c r="C4966" s="1" t="str">
        <f t="shared" si="792"/>
        <v>21:0461</v>
      </c>
      <c r="D4966" s="1" t="str">
        <f t="shared" si="796"/>
        <v>21:0151</v>
      </c>
      <c r="E4966" t="s">
        <v>18901</v>
      </c>
      <c r="F4966" t="s">
        <v>18902</v>
      </c>
      <c r="H4966">
        <v>51.702935099999998</v>
      </c>
      <c r="I4966">
        <v>-123.707059</v>
      </c>
      <c r="J4966" s="1" t="str">
        <f t="shared" si="797"/>
        <v>NGR bulk stream sediment</v>
      </c>
      <c r="K4966" s="1" t="str">
        <f t="shared" si="798"/>
        <v>&lt;177 micron (NGR)</v>
      </c>
      <c r="L4966">
        <v>19</v>
      </c>
      <c r="M4966" t="s">
        <v>63</v>
      </c>
      <c r="N4966">
        <v>363</v>
      </c>
      <c r="O4966">
        <v>1.5</v>
      </c>
    </row>
    <row r="4967" spans="1:15" x14ac:dyDescent="0.3">
      <c r="A4967" t="s">
        <v>18903</v>
      </c>
      <c r="B4967" t="s">
        <v>18904</v>
      </c>
      <c r="C4967" s="1" t="str">
        <f t="shared" si="792"/>
        <v>21:0461</v>
      </c>
      <c r="D4967" s="1" t="str">
        <f t="shared" si="796"/>
        <v>21:0151</v>
      </c>
      <c r="E4967" t="s">
        <v>18905</v>
      </c>
      <c r="F4967" t="s">
        <v>18906</v>
      </c>
      <c r="H4967">
        <v>51.683617699999999</v>
      </c>
      <c r="I4967">
        <v>-123.72583520000001</v>
      </c>
      <c r="J4967" s="1" t="str">
        <f t="shared" si="797"/>
        <v>NGR bulk stream sediment</v>
      </c>
      <c r="K4967" s="1" t="str">
        <f t="shared" si="798"/>
        <v>&lt;177 micron (NGR)</v>
      </c>
      <c r="L4967">
        <v>19</v>
      </c>
      <c r="M4967" t="s">
        <v>68</v>
      </c>
      <c r="N4967">
        <v>364</v>
      </c>
      <c r="O4967">
        <v>2</v>
      </c>
    </row>
    <row r="4968" spans="1:15" x14ac:dyDescent="0.3">
      <c r="A4968" t="s">
        <v>18907</v>
      </c>
      <c r="B4968" t="s">
        <v>18908</v>
      </c>
      <c r="C4968" s="1" t="str">
        <f t="shared" si="792"/>
        <v>21:0461</v>
      </c>
      <c r="D4968" s="1" t="str">
        <f t="shared" si="796"/>
        <v>21:0151</v>
      </c>
      <c r="E4968" t="s">
        <v>18909</v>
      </c>
      <c r="F4968" t="s">
        <v>18910</v>
      </c>
      <c r="H4968">
        <v>51.626981899999997</v>
      </c>
      <c r="I4968">
        <v>-123.75033139999999</v>
      </c>
      <c r="J4968" s="1" t="str">
        <f t="shared" si="797"/>
        <v>NGR bulk stream sediment</v>
      </c>
      <c r="K4968" s="1" t="str">
        <f t="shared" si="798"/>
        <v>&lt;177 micron (NGR)</v>
      </c>
      <c r="L4968">
        <v>19</v>
      </c>
      <c r="M4968" t="s">
        <v>77</v>
      </c>
      <c r="N4968">
        <v>365</v>
      </c>
      <c r="O4968">
        <v>1.5</v>
      </c>
    </row>
    <row r="4969" spans="1:15" x14ac:dyDescent="0.3">
      <c r="A4969" t="s">
        <v>18911</v>
      </c>
      <c r="B4969" t="s">
        <v>18912</v>
      </c>
      <c r="C4969" s="1" t="str">
        <f t="shared" si="792"/>
        <v>21:0461</v>
      </c>
      <c r="D4969" s="1" t="str">
        <f t="shared" si="796"/>
        <v>21:0151</v>
      </c>
      <c r="E4969" t="s">
        <v>18913</v>
      </c>
      <c r="F4969" t="s">
        <v>18914</v>
      </c>
      <c r="H4969">
        <v>51.596311300000004</v>
      </c>
      <c r="I4969">
        <v>-123.7346862</v>
      </c>
      <c r="J4969" s="1" t="str">
        <f t="shared" si="797"/>
        <v>NGR bulk stream sediment</v>
      </c>
      <c r="K4969" s="1" t="str">
        <f t="shared" si="798"/>
        <v>&lt;177 micron (NGR)</v>
      </c>
      <c r="L4969">
        <v>19</v>
      </c>
      <c r="M4969" t="s">
        <v>82</v>
      </c>
      <c r="N4969">
        <v>366</v>
      </c>
      <c r="O4969">
        <v>1</v>
      </c>
    </row>
    <row r="4970" spans="1:15" x14ac:dyDescent="0.3">
      <c r="A4970" t="s">
        <v>18915</v>
      </c>
      <c r="B4970" t="s">
        <v>18916</v>
      </c>
      <c r="C4970" s="1" t="str">
        <f t="shared" si="792"/>
        <v>21:0461</v>
      </c>
      <c r="D4970" s="1" t="str">
        <f t="shared" si="796"/>
        <v>21:0151</v>
      </c>
      <c r="E4970" t="s">
        <v>18870</v>
      </c>
      <c r="F4970" t="s">
        <v>18917</v>
      </c>
      <c r="H4970">
        <v>51.589151000000001</v>
      </c>
      <c r="I4970">
        <v>-123.7261848</v>
      </c>
      <c r="J4970" s="1" t="str">
        <f t="shared" si="797"/>
        <v>NGR bulk stream sediment</v>
      </c>
      <c r="K4970" s="1" t="str">
        <f t="shared" si="798"/>
        <v>&lt;177 micron (NGR)</v>
      </c>
      <c r="L4970">
        <v>19</v>
      </c>
      <c r="M4970" t="s">
        <v>72</v>
      </c>
      <c r="N4970">
        <v>367</v>
      </c>
      <c r="O4970">
        <v>0.5</v>
      </c>
    </row>
    <row r="4971" spans="1:15" x14ac:dyDescent="0.3">
      <c r="A4971" t="s">
        <v>18918</v>
      </c>
      <c r="B4971" t="s">
        <v>18919</v>
      </c>
      <c r="C4971" s="1" t="str">
        <f t="shared" si="792"/>
        <v>21:0461</v>
      </c>
      <c r="D4971" s="1" t="str">
        <f t="shared" si="796"/>
        <v>21:0151</v>
      </c>
      <c r="E4971" t="s">
        <v>18920</v>
      </c>
      <c r="F4971" t="s">
        <v>18921</v>
      </c>
      <c r="H4971">
        <v>51.6289801</v>
      </c>
      <c r="I4971">
        <v>-123.6393798</v>
      </c>
      <c r="J4971" s="1" t="str">
        <f t="shared" si="797"/>
        <v>NGR bulk stream sediment</v>
      </c>
      <c r="K4971" s="1" t="str">
        <f t="shared" si="798"/>
        <v>&lt;177 micron (NGR)</v>
      </c>
      <c r="L4971">
        <v>19</v>
      </c>
      <c r="M4971" t="s">
        <v>87</v>
      </c>
      <c r="N4971">
        <v>368</v>
      </c>
      <c r="O4971">
        <v>1.5</v>
      </c>
    </row>
    <row r="4972" spans="1:15" hidden="1" x14ac:dyDescent="0.3">
      <c r="A4972" t="s">
        <v>18922</v>
      </c>
      <c r="B4972" t="s">
        <v>18923</v>
      </c>
      <c r="C4972" s="1" t="str">
        <f t="shared" si="792"/>
        <v>21:0461</v>
      </c>
      <c r="D4972" s="1" t="str">
        <f>HYPERLINK("https://geochem.nrcan.gc.ca/cdogs/content/svy/svy_e.htm", "")</f>
        <v/>
      </c>
      <c r="G4972" s="1" t="str">
        <f>HYPERLINK("https://geochem.nrcan.gc.ca/cdogs/content/cr_/cr_00103_e.htm", "103")</f>
        <v>103</v>
      </c>
      <c r="J4972" t="s">
        <v>31</v>
      </c>
      <c r="K4972" t="s">
        <v>32</v>
      </c>
      <c r="L4972">
        <v>19</v>
      </c>
      <c r="M4972" t="s">
        <v>33</v>
      </c>
      <c r="N4972">
        <v>369</v>
      </c>
      <c r="O4972">
        <v>3.5</v>
      </c>
    </row>
    <row r="4973" spans="1:15" x14ac:dyDescent="0.3">
      <c r="A4973" t="s">
        <v>18924</v>
      </c>
      <c r="B4973" t="s">
        <v>18925</v>
      </c>
      <c r="C4973" s="1" t="str">
        <f t="shared" si="792"/>
        <v>21:0461</v>
      </c>
      <c r="D4973" s="1" t="str">
        <f t="shared" ref="D4973:D4980" si="799">HYPERLINK("https://geochem.nrcan.gc.ca/cdogs/content/svy/svy210151_e.htm", "21:0151")</f>
        <v>21:0151</v>
      </c>
      <c r="E4973" t="s">
        <v>18926</v>
      </c>
      <c r="F4973" t="s">
        <v>18927</v>
      </c>
      <c r="H4973">
        <v>51.642863400000003</v>
      </c>
      <c r="I4973">
        <v>-123.6020133</v>
      </c>
      <c r="J4973" s="1" t="str">
        <f t="shared" ref="J4973:J4980" si="800">HYPERLINK("https://geochem.nrcan.gc.ca/cdogs/content/kwd/kwd020030_e.htm", "NGR bulk stream sediment")</f>
        <v>NGR bulk stream sediment</v>
      </c>
      <c r="K4973" s="1" t="str">
        <f t="shared" ref="K4973:K4980" si="801">HYPERLINK("https://geochem.nrcan.gc.ca/cdogs/content/kwd/kwd080006_e.htm", "&lt;177 micron (NGR)")</f>
        <v>&lt;177 micron (NGR)</v>
      </c>
      <c r="L4973">
        <v>19</v>
      </c>
      <c r="M4973" t="s">
        <v>92</v>
      </c>
      <c r="N4973">
        <v>370</v>
      </c>
      <c r="O4973">
        <v>5</v>
      </c>
    </row>
    <row r="4974" spans="1:15" x14ac:dyDescent="0.3">
      <c r="A4974" t="s">
        <v>18928</v>
      </c>
      <c r="B4974" t="s">
        <v>18929</v>
      </c>
      <c r="C4974" s="1" t="str">
        <f t="shared" si="792"/>
        <v>21:0461</v>
      </c>
      <c r="D4974" s="1" t="str">
        <f t="shared" si="799"/>
        <v>21:0151</v>
      </c>
      <c r="E4974" t="s">
        <v>18930</v>
      </c>
      <c r="F4974" t="s">
        <v>18931</v>
      </c>
      <c r="H4974">
        <v>51.686788499999999</v>
      </c>
      <c r="I4974">
        <v>-123.5554889</v>
      </c>
      <c r="J4974" s="1" t="str">
        <f t="shared" si="800"/>
        <v>NGR bulk stream sediment</v>
      </c>
      <c r="K4974" s="1" t="str">
        <f t="shared" si="801"/>
        <v>&lt;177 micron (NGR)</v>
      </c>
      <c r="L4974">
        <v>19</v>
      </c>
      <c r="M4974" t="s">
        <v>97</v>
      </c>
      <c r="N4974">
        <v>371</v>
      </c>
      <c r="O4974">
        <v>1.5</v>
      </c>
    </row>
    <row r="4975" spans="1:15" x14ac:dyDescent="0.3">
      <c r="A4975" t="s">
        <v>18932</v>
      </c>
      <c r="B4975" t="s">
        <v>18933</v>
      </c>
      <c r="C4975" s="1" t="str">
        <f t="shared" si="792"/>
        <v>21:0461</v>
      </c>
      <c r="D4975" s="1" t="str">
        <f t="shared" si="799"/>
        <v>21:0151</v>
      </c>
      <c r="E4975" t="s">
        <v>18934</v>
      </c>
      <c r="F4975" t="s">
        <v>18935</v>
      </c>
      <c r="H4975">
        <v>51.706165900000002</v>
      </c>
      <c r="I4975">
        <v>-123.3230968</v>
      </c>
      <c r="J4975" s="1" t="str">
        <f t="shared" si="800"/>
        <v>NGR bulk stream sediment</v>
      </c>
      <c r="K4975" s="1" t="str">
        <f t="shared" si="801"/>
        <v>&lt;177 micron (NGR)</v>
      </c>
      <c r="L4975">
        <v>19</v>
      </c>
      <c r="M4975" t="s">
        <v>102</v>
      </c>
      <c r="N4975">
        <v>372</v>
      </c>
      <c r="O4975">
        <v>1.5</v>
      </c>
    </row>
    <row r="4976" spans="1:15" x14ac:dyDescent="0.3">
      <c r="A4976" t="s">
        <v>18936</v>
      </c>
      <c r="B4976" t="s">
        <v>18937</v>
      </c>
      <c r="C4976" s="1" t="str">
        <f t="shared" si="792"/>
        <v>21:0461</v>
      </c>
      <c r="D4976" s="1" t="str">
        <f t="shared" si="799"/>
        <v>21:0151</v>
      </c>
      <c r="E4976" t="s">
        <v>18938</v>
      </c>
      <c r="F4976" t="s">
        <v>18939</v>
      </c>
      <c r="H4976">
        <v>51.663787599999999</v>
      </c>
      <c r="I4976">
        <v>-123.3967521</v>
      </c>
      <c r="J4976" s="1" t="str">
        <f t="shared" si="800"/>
        <v>NGR bulk stream sediment</v>
      </c>
      <c r="K4976" s="1" t="str">
        <f t="shared" si="801"/>
        <v>&lt;177 micron (NGR)</v>
      </c>
      <c r="L4976">
        <v>19</v>
      </c>
      <c r="M4976" t="s">
        <v>107</v>
      </c>
      <c r="N4976">
        <v>373</v>
      </c>
      <c r="O4976">
        <v>1</v>
      </c>
    </row>
    <row r="4977" spans="1:15" x14ac:dyDescent="0.3">
      <c r="A4977" t="s">
        <v>18940</v>
      </c>
      <c r="B4977" t="s">
        <v>18941</v>
      </c>
      <c r="C4977" s="1" t="str">
        <f t="shared" si="792"/>
        <v>21:0461</v>
      </c>
      <c r="D4977" s="1" t="str">
        <f t="shared" si="799"/>
        <v>21:0151</v>
      </c>
      <c r="E4977" t="s">
        <v>18942</v>
      </c>
      <c r="F4977" t="s">
        <v>18943</v>
      </c>
      <c r="H4977">
        <v>51.686821700000003</v>
      </c>
      <c r="I4977">
        <v>-123.42574</v>
      </c>
      <c r="J4977" s="1" t="str">
        <f t="shared" si="800"/>
        <v>NGR bulk stream sediment</v>
      </c>
      <c r="K4977" s="1" t="str">
        <f t="shared" si="801"/>
        <v>&lt;177 micron (NGR)</v>
      </c>
      <c r="L4977">
        <v>19</v>
      </c>
      <c r="M4977" t="s">
        <v>112</v>
      </c>
      <c r="N4977">
        <v>374</v>
      </c>
      <c r="O4977">
        <v>2.5</v>
      </c>
    </row>
    <row r="4978" spans="1:15" x14ac:dyDescent="0.3">
      <c r="A4978" t="s">
        <v>18944</v>
      </c>
      <c r="B4978" t="s">
        <v>18945</v>
      </c>
      <c r="C4978" s="1" t="str">
        <f t="shared" si="792"/>
        <v>21:0461</v>
      </c>
      <c r="D4978" s="1" t="str">
        <f t="shared" si="799"/>
        <v>21:0151</v>
      </c>
      <c r="E4978" t="s">
        <v>18946</v>
      </c>
      <c r="F4978" t="s">
        <v>18947</v>
      </c>
      <c r="H4978">
        <v>51.610886700000002</v>
      </c>
      <c r="I4978">
        <v>-123.3246765</v>
      </c>
      <c r="J4978" s="1" t="str">
        <f t="shared" si="800"/>
        <v>NGR bulk stream sediment</v>
      </c>
      <c r="K4978" s="1" t="str">
        <f t="shared" si="801"/>
        <v>&lt;177 micron (NGR)</v>
      </c>
      <c r="L4978">
        <v>20</v>
      </c>
      <c r="M4978" t="s">
        <v>19</v>
      </c>
      <c r="N4978">
        <v>375</v>
      </c>
      <c r="O4978">
        <v>1.5</v>
      </c>
    </row>
    <row r="4979" spans="1:15" x14ac:dyDescent="0.3">
      <c r="A4979" t="s">
        <v>18948</v>
      </c>
      <c r="B4979" t="s">
        <v>18949</v>
      </c>
      <c r="C4979" s="1" t="str">
        <f t="shared" si="792"/>
        <v>21:0461</v>
      </c>
      <c r="D4979" s="1" t="str">
        <f t="shared" si="799"/>
        <v>21:0151</v>
      </c>
      <c r="E4979" t="s">
        <v>18950</v>
      </c>
      <c r="F4979" t="s">
        <v>18951</v>
      </c>
      <c r="H4979">
        <v>51.7378711</v>
      </c>
      <c r="I4979">
        <v>-123.38259789999999</v>
      </c>
      <c r="J4979" s="1" t="str">
        <f t="shared" si="800"/>
        <v>NGR bulk stream sediment</v>
      </c>
      <c r="K4979" s="1" t="str">
        <f t="shared" si="801"/>
        <v>&lt;177 micron (NGR)</v>
      </c>
      <c r="L4979">
        <v>20</v>
      </c>
      <c r="M4979" t="s">
        <v>38</v>
      </c>
      <c r="N4979">
        <v>376</v>
      </c>
      <c r="O4979">
        <v>6.5</v>
      </c>
    </row>
    <row r="4980" spans="1:15" x14ac:dyDescent="0.3">
      <c r="A4980" t="s">
        <v>18952</v>
      </c>
      <c r="B4980" t="s">
        <v>18953</v>
      </c>
      <c r="C4980" s="1" t="str">
        <f t="shared" si="792"/>
        <v>21:0461</v>
      </c>
      <c r="D4980" s="1" t="str">
        <f t="shared" si="799"/>
        <v>21:0151</v>
      </c>
      <c r="E4980" t="s">
        <v>18954</v>
      </c>
      <c r="F4980" t="s">
        <v>18955</v>
      </c>
      <c r="H4980">
        <v>51.609279899999997</v>
      </c>
      <c r="I4980">
        <v>-123.4524272</v>
      </c>
      <c r="J4980" s="1" t="str">
        <f t="shared" si="800"/>
        <v>NGR bulk stream sediment</v>
      </c>
      <c r="K4980" s="1" t="str">
        <f t="shared" si="801"/>
        <v>&lt;177 micron (NGR)</v>
      </c>
      <c r="L4980">
        <v>20</v>
      </c>
      <c r="M4980" t="s">
        <v>43</v>
      </c>
      <c r="N4980">
        <v>377</v>
      </c>
      <c r="O4980">
        <v>1</v>
      </c>
    </row>
    <row r="4981" spans="1:15" hidden="1" x14ac:dyDescent="0.3">
      <c r="A4981" t="s">
        <v>18956</v>
      </c>
      <c r="B4981" t="s">
        <v>18957</v>
      </c>
      <c r="C4981" s="1" t="str">
        <f t="shared" si="792"/>
        <v>21:0461</v>
      </c>
      <c r="D4981" s="1" t="str">
        <f>HYPERLINK("https://geochem.nrcan.gc.ca/cdogs/content/svy/svy_e.htm", "")</f>
        <v/>
      </c>
      <c r="G4981" s="1" t="str">
        <f>HYPERLINK("https://geochem.nrcan.gc.ca/cdogs/content/cr_/cr_00105_e.htm", "105")</f>
        <v>105</v>
      </c>
      <c r="J4981" t="s">
        <v>31</v>
      </c>
      <c r="K4981" t="s">
        <v>32</v>
      </c>
      <c r="L4981">
        <v>20</v>
      </c>
      <c r="M4981" t="s">
        <v>33</v>
      </c>
      <c r="N4981">
        <v>378</v>
      </c>
      <c r="O4981">
        <v>3</v>
      </c>
    </row>
    <row r="4982" spans="1:15" x14ac:dyDescent="0.3">
      <c r="A4982" t="s">
        <v>18958</v>
      </c>
      <c r="B4982" t="s">
        <v>18959</v>
      </c>
      <c r="C4982" s="1" t="str">
        <f t="shared" si="792"/>
        <v>21:0461</v>
      </c>
      <c r="D4982" s="1" t="str">
        <f t="shared" ref="D4982:D5000" si="802">HYPERLINK("https://geochem.nrcan.gc.ca/cdogs/content/svy/svy210151_e.htm", "21:0151")</f>
        <v>21:0151</v>
      </c>
      <c r="E4982" t="s">
        <v>18960</v>
      </c>
      <c r="F4982" t="s">
        <v>18961</v>
      </c>
      <c r="H4982">
        <v>51.585916400000002</v>
      </c>
      <c r="I4982">
        <v>-123.4216381</v>
      </c>
      <c r="J4982" s="1" t="str">
        <f t="shared" ref="J4982:J5000" si="803">HYPERLINK("https://geochem.nrcan.gc.ca/cdogs/content/kwd/kwd020030_e.htm", "NGR bulk stream sediment")</f>
        <v>NGR bulk stream sediment</v>
      </c>
      <c r="K4982" s="1" t="str">
        <f t="shared" ref="K4982:K5000" si="804">HYPERLINK("https://geochem.nrcan.gc.ca/cdogs/content/kwd/kwd080006_e.htm", "&lt;177 micron (NGR)")</f>
        <v>&lt;177 micron (NGR)</v>
      </c>
      <c r="L4982">
        <v>20</v>
      </c>
      <c r="M4982" t="s">
        <v>48</v>
      </c>
      <c r="N4982">
        <v>379</v>
      </c>
      <c r="O4982">
        <v>6</v>
      </c>
    </row>
    <row r="4983" spans="1:15" x14ac:dyDescent="0.3">
      <c r="A4983" t="s">
        <v>18962</v>
      </c>
      <c r="B4983" t="s">
        <v>18963</v>
      </c>
      <c r="C4983" s="1" t="str">
        <f t="shared" si="792"/>
        <v>21:0461</v>
      </c>
      <c r="D4983" s="1" t="str">
        <f t="shared" si="802"/>
        <v>21:0151</v>
      </c>
      <c r="E4983" t="s">
        <v>18964</v>
      </c>
      <c r="F4983" t="s">
        <v>18965</v>
      </c>
      <c r="H4983">
        <v>51.628282400000003</v>
      </c>
      <c r="I4983">
        <v>-123.3565114</v>
      </c>
      <c r="J4983" s="1" t="str">
        <f t="shared" si="803"/>
        <v>NGR bulk stream sediment</v>
      </c>
      <c r="K4983" s="1" t="str">
        <f t="shared" si="804"/>
        <v>&lt;177 micron (NGR)</v>
      </c>
      <c r="L4983">
        <v>20</v>
      </c>
      <c r="M4983" t="s">
        <v>53</v>
      </c>
      <c r="N4983">
        <v>380</v>
      </c>
      <c r="O4983">
        <v>1</v>
      </c>
    </row>
    <row r="4984" spans="1:15" x14ac:dyDescent="0.3">
      <c r="A4984" t="s">
        <v>18966</v>
      </c>
      <c r="B4984" t="s">
        <v>18967</v>
      </c>
      <c r="C4984" s="1" t="str">
        <f t="shared" si="792"/>
        <v>21:0461</v>
      </c>
      <c r="D4984" s="1" t="str">
        <f t="shared" si="802"/>
        <v>21:0151</v>
      </c>
      <c r="E4984" t="s">
        <v>18946</v>
      </c>
      <c r="F4984" t="s">
        <v>18968</v>
      </c>
      <c r="H4984">
        <v>51.610886700000002</v>
      </c>
      <c r="I4984">
        <v>-123.3246765</v>
      </c>
      <c r="J4984" s="1" t="str">
        <f t="shared" si="803"/>
        <v>NGR bulk stream sediment</v>
      </c>
      <c r="K4984" s="1" t="str">
        <f t="shared" si="804"/>
        <v>&lt;177 micron (NGR)</v>
      </c>
      <c r="L4984">
        <v>20</v>
      </c>
      <c r="M4984" t="s">
        <v>72</v>
      </c>
      <c r="N4984">
        <v>381</v>
      </c>
      <c r="O4984">
        <v>1</v>
      </c>
    </row>
    <row r="4985" spans="1:15" x14ac:dyDescent="0.3">
      <c r="A4985" t="s">
        <v>18969</v>
      </c>
      <c r="B4985" t="s">
        <v>18970</v>
      </c>
      <c r="C4985" s="1" t="str">
        <f t="shared" si="792"/>
        <v>21:0461</v>
      </c>
      <c r="D4985" s="1" t="str">
        <f t="shared" si="802"/>
        <v>21:0151</v>
      </c>
      <c r="E4985" t="s">
        <v>18971</v>
      </c>
      <c r="F4985" t="s">
        <v>18972</v>
      </c>
      <c r="H4985">
        <v>51.545247199999999</v>
      </c>
      <c r="I4985">
        <v>-123.37919719999999</v>
      </c>
      <c r="J4985" s="1" t="str">
        <f t="shared" si="803"/>
        <v>NGR bulk stream sediment</v>
      </c>
      <c r="K4985" s="1" t="str">
        <f t="shared" si="804"/>
        <v>&lt;177 micron (NGR)</v>
      </c>
      <c r="L4985">
        <v>20</v>
      </c>
      <c r="M4985" t="s">
        <v>58</v>
      </c>
      <c r="N4985">
        <v>382</v>
      </c>
      <c r="O4985">
        <v>2</v>
      </c>
    </row>
    <row r="4986" spans="1:15" x14ac:dyDescent="0.3">
      <c r="A4986" t="s">
        <v>18973</v>
      </c>
      <c r="B4986" t="s">
        <v>18974</v>
      </c>
      <c r="C4986" s="1" t="str">
        <f t="shared" si="792"/>
        <v>21:0461</v>
      </c>
      <c r="D4986" s="1" t="str">
        <f t="shared" si="802"/>
        <v>21:0151</v>
      </c>
      <c r="E4986" t="s">
        <v>18975</v>
      </c>
      <c r="F4986" t="s">
        <v>18976</v>
      </c>
      <c r="H4986">
        <v>51.560599799999999</v>
      </c>
      <c r="I4986">
        <v>-123.3291095</v>
      </c>
      <c r="J4986" s="1" t="str">
        <f t="shared" si="803"/>
        <v>NGR bulk stream sediment</v>
      </c>
      <c r="K4986" s="1" t="str">
        <f t="shared" si="804"/>
        <v>&lt;177 micron (NGR)</v>
      </c>
      <c r="L4986">
        <v>20</v>
      </c>
      <c r="M4986" t="s">
        <v>63</v>
      </c>
      <c r="N4986">
        <v>383</v>
      </c>
      <c r="O4986">
        <v>1.5</v>
      </c>
    </row>
    <row r="4987" spans="1:15" x14ac:dyDescent="0.3">
      <c r="A4987" t="s">
        <v>18977</v>
      </c>
      <c r="B4987" t="s">
        <v>18978</v>
      </c>
      <c r="C4987" s="1" t="str">
        <f t="shared" si="792"/>
        <v>21:0461</v>
      </c>
      <c r="D4987" s="1" t="str">
        <f t="shared" si="802"/>
        <v>21:0151</v>
      </c>
      <c r="E4987" t="s">
        <v>18979</v>
      </c>
      <c r="F4987" t="s">
        <v>18980</v>
      </c>
      <c r="H4987">
        <v>51.525230800000003</v>
      </c>
      <c r="I4987">
        <v>-123.4765058</v>
      </c>
      <c r="J4987" s="1" t="str">
        <f t="shared" si="803"/>
        <v>NGR bulk stream sediment</v>
      </c>
      <c r="K4987" s="1" t="str">
        <f t="shared" si="804"/>
        <v>&lt;177 micron (NGR)</v>
      </c>
      <c r="L4987">
        <v>20</v>
      </c>
      <c r="M4987" t="s">
        <v>68</v>
      </c>
      <c r="N4987">
        <v>384</v>
      </c>
      <c r="O4987">
        <v>1.5</v>
      </c>
    </row>
    <row r="4988" spans="1:15" x14ac:dyDescent="0.3">
      <c r="A4988" t="s">
        <v>18981</v>
      </c>
      <c r="B4988" t="s">
        <v>18982</v>
      </c>
      <c r="C4988" s="1" t="str">
        <f t="shared" ref="C4988:C5051" si="805">HYPERLINK("https://geochem.nrcan.gc.ca/cdogs/content/bdl/bdl210461_e.htm", "21:0461")</f>
        <v>21:0461</v>
      </c>
      <c r="D4988" s="1" t="str">
        <f t="shared" si="802"/>
        <v>21:0151</v>
      </c>
      <c r="E4988" t="s">
        <v>18983</v>
      </c>
      <c r="F4988" t="s">
        <v>18984</v>
      </c>
      <c r="H4988">
        <v>51.524872600000002</v>
      </c>
      <c r="I4988">
        <v>-123.4849208</v>
      </c>
      <c r="J4988" s="1" t="str">
        <f t="shared" si="803"/>
        <v>NGR bulk stream sediment</v>
      </c>
      <c r="K4988" s="1" t="str">
        <f t="shared" si="804"/>
        <v>&lt;177 micron (NGR)</v>
      </c>
      <c r="L4988">
        <v>20</v>
      </c>
      <c r="M4988" t="s">
        <v>77</v>
      </c>
      <c r="N4988">
        <v>385</v>
      </c>
      <c r="O4988">
        <v>1.5</v>
      </c>
    </row>
    <row r="4989" spans="1:15" x14ac:dyDescent="0.3">
      <c r="A4989" t="s">
        <v>18985</v>
      </c>
      <c r="B4989" t="s">
        <v>18986</v>
      </c>
      <c r="C4989" s="1" t="str">
        <f t="shared" si="805"/>
        <v>21:0461</v>
      </c>
      <c r="D4989" s="1" t="str">
        <f t="shared" si="802"/>
        <v>21:0151</v>
      </c>
      <c r="E4989" t="s">
        <v>18987</v>
      </c>
      <c r="F4989" t="s">
        <v>18988</v>
      </c>
      <c r="H4989">
        <v>51.533683600000003</v>
      </c>
      <c r="I4989">
        <v>-123.47427260000001</v>
      </c>
      <c r="J4989" s="1" t="str">
        <f t="shared" si="803"/>
        <v>NGR bulk stream sediment</v>
      </c>
      <c r="K4989" s="1" t="str">
        <f t="shared" si="804"/>
        <v>&lt;177 micron (NGR)</v>
      </c>
      <c r="L4989">
        <v>20</v>
      </c>
      <c r="M4989" t="s">
        <v>82</v>
      </c>
      <c r="N4989">
        <v>386</v>
      </c>
      <c r="O4989">
        <v>1.5</v>
      </c>
    </row>
    <row r="4990" spans="1:15" x14ac:dyDescent="0.3">
      <c r="A4990" t="s">
        <v>18989</v>
      </c>
      <c r="B4990" t="s">
        <v>18990</v>
      </c>
      <c r="C4990" s="1" t="str">
        <f t="shared" si="805"/>
        <v>21:0461</v>
      </c>
      <c r="D4990" s="1" t="str">
        <f t="shared" si="802"/>
        <v>21:0151</v>
      </c>
      <c r="E4990" t="s">
        <v>18991</v>
      </c>
      <c r="F4990" t="s">
        <v>18992</v>
      </c>
      <c r="H4990">
        <v>51.448978099999998</v>
      </c>
      <c r="I4990">
        <v>-123.5957738</v>
      </c>
      <c r="J4990" s="1" t="str">
        <f t="shared" si="803"/>
        <v>NGR bulk stream sediment</v>
      </c>
      <c r="K4990" s="1" t="str">
        <f t="shared" si="804"/>
        <v>&lt;177 micron (NGR)</v>
      </c>
      <c r="L4990">
        <v>20</v>
      </c>
      <c r="M4990" t="s">
        <v>87</v>
      </c>
      <c r="N4990">
        <v>387</v>
      </c>
      <c r="O4990">
        <v>1</v>
      </c>
    </row>
    <row r="4991" spans="1:15" x14ac:dyDescent="0.3">
      <c r="A4991" t="s">
        <v>18993</v>
      </c>
      <c r="B4991" t="s">
        <v>18994</v>
      </c>
      <c r="C4991" s="1" t="str">
        <f t="shared" si="805"/>
        <v>21:0461</v>
      </c>
      <c r="D4991" s="1" t="str">
        <f t="shared" si="802"/>
        <v>21:0151</v>
      </c>
      <c r="E4991" t="s">
        <v>18995</v>
      </c>
      <c r="F4991" t="s">
        <v>18996</v>
      </c>
      <c r="H4991">
        <v>51.435885499999998</v>
      </c>
      <c r="I4991">
        <v>-123.60087040000001</v>
      </c>
      <c r="J4991" s="1" t="str">
        <f t="shared" si="803"/>
        <v>NGR bulk stream sediment</v>
      </c>
      <c r="K4991" s="1" t="str">
        <f t="shared" si="804"/>
        <v>&lt;177 micron (NGR)</v>
      </c>
      <c r="L4991">
        <v>20</v>
      </c>
      <c r="M4991" t="s">
        <v>92</v>
      </c>
      <c r="N4991">
        <v>388</v>
      </c>
      <c r="O4991">
        <v>1</v>
      </c>
    </row>
    <row r="4992" spans="1:15" x14ac:dyDescent="0.3">
      <c r="A4992" t="s">
        <v>18997</v>
      </c>
      <c r="B4992" t="s">
        <v>18998</v>
      </c>
      <c r="C4992" s="1" t="str">
        <f t="shared" si="805"/>
        <v>21:0461</v>
      </c>
      <c r="D4992" s="1" t="str">
        <f t="shared" si="802"/>
        <v>21:0151</v>
      </c>
      <c r="E4992" t="s">
        <v>18999</v>
      </c>
      <c r="F4992" t="s">
        <v>19000</v>
      </c>
      <c r="H4992">
        <v>51.408429599999998</v>
      </c>
      <c r="I4992">
        <v>-123.550202</v>
      </c>
      <c r="J4992" s="1" t="str">
        <f t="shared" si="803"/>
        <v>NGR bulk stream sediment</v>
      </c>
      <c r="K4992" s="1" t="str">
        <f t="shared" si="804"/>
        <v>&lt;177 micron (NGR)</v>
      </c>
      <c r="L4992">
        <v>20</v>
      </c>
      <c r="M4992" t="s">
        <v>97</v>
      </c>
      <c r="N4992">
        <v>389</v>
      </c>
      <c r="O4992">
        <v>1</v>
      </c>
    </row>
    <row r="4993" spans="1:15" x14ac:dyDescent="0.3">
      <c r="A4993" t="s">
        <v>19001</v>
      </c>
      <c r="B4993" t="s">
        <v>19002</v>
      </c>
      <c r="C4993" s="1" t="str">
        <f t="shared" si="805"/>
        <v>21:0461</v>
      </c>
      <c r="D4993" s="1" t="str">
        <f t="shared" si="802"/>
        <v>21:0151</v>
      </c>
      <c r="E4993" t="s">
        <v>19003</v>
      </c>
      <c r="F4993" t="s">
        <v>19004</v>
      </c>
      <c r="H4993">
        <v>51.552184400000002</v>
      </c>
      <c r="I4993">
        <v>-123.5315556</v>
      </c>
      <c r="J4993" s="1" t="str">
        <f t="shared" si="803"/>
        <v>NGR bulk stream sediment</v>
      </c>
      <c r="K4993" s="1" t="str">
        <f t="shared" si="804"/>
        <v>&lt;177 micron (NGR)</v>
      </c>
      <c r="L4993">
        <v>20</v>
      </c>
      <c r="M4993" t="s">
        <v>102</v>
      </c>
      <c r="N4993">
        <v>390</v>
      </c>
      <c r="O4993">
        <v>1</v>
      </c>
    </row>
    <row r="4994" spans="1:15" x14ac:dyDescent="0.3">
      <c r="A4994" t="s">
        <v>19005</v>
      </c>
      <c r="B4994" t="s">
        <v>19006</v>
      </c>
      <c r="C4994" s="1" t="str">
        <f t="shared" si="805"/>
        <v>21:0461</v>
      </c>
      <c r="D4994" s="1" t="str">
        <f t="shared" si="802"/>
        <v>21:0151</v>
      </c>
      <c r="E4994" t="s">
        <v>19007</v>
      </c>
      <c r="F4994" t="s">
        <v>19008</v>
      </c>
      <c r="H4994">
        <v>51.591565099999997</v>
      </c>
      <c r="I4994">
        <v>-123.5148774</v>
      </c>
      <c r="J4994" s="1" t="str">
        <f t="shared" si="803"/>
        <v>NGR bulk stream sediment</v>
      </c>
      <c r="K4994" s="1" t="str">
        <f t="shared" si="804"/>
        <v>&lt;177 micron (NGR)</v>
      </c>
      <c r="L4994">
        <v>20</v>
      </c>
      <c r="M4994" t="s">
        <v>107</v>
      </c>
      <c r="N4994">
        <v>391</v>
      </c>
      <c r="O4994">
        <v>1</v>
      </c>
    </row>
    <row r="4995" spans="1:15" x14ac:dyDescent="0.3">
      <c r="A4995" t="s">
        <v>19009</v>
      </c>
      <c r="B4995" t="s">
        <v>19010</v>
      </c>
      <c r="C4995" s="1" t="str">
        <f t="shared" si="805"/>
        <v>21:0461</v>
      </c>
      <c r="D4995" s="1" t="str">
        <f t="shared" si="802"/>
        <v>21:0151</v>
      </c>
      <c r="E4995" t="s">
        <v>19011</v>
      </c>
      <c r="F4995" t="s">
        <v>19012</v>
      </c>
      <c r="H4995">
        <v>51.594039299999999</v>
      </c>
      <c r="I4995">
        <v>-123.5973999</v>
      </c>
      <c r="J4995" s="1" t="str">
        <f t="shared" si="803"/>
        <v>NGR bulk stream sediment</v>
      </c>
      <c r="K4995" s="1" t="str">
        <f t="shared" si="804"/>
        <v>&lt;177 micron (NGR)</v>
      </c>
      <c r="L4995">
        <v>20</v>
      </c>
      <c r="M4995" t="s">
        <v>112</v>
      </c>
      <c r="N4995">
        <v>392</v>
      </c>
      <c r="O4995">
        <v>1</v>
      </c>
    </row>
    <row r="4996" spans="1:15" x14ac:dyDescent="0.3">
      <c r="A4996" t="s">
        <v>19013</v>
      </c>
      <c r="B4996" t="s">
        <v>19014</v>
      </c>
      <c r="C4996" s="1" t="str">
        <f t="shared" si="805"/>
        <v>21:0461</v>
      </c>
      <c r="D4996" s="1" t="str">
        <f t="shared" si="802"/>
        <v>21:0151</v>
      </c>
      <c r="E4996" t="s">
        <v>19015</v>
      </c>
      <c r="F4996" t="s">
        <v>19016</v>
      </c>
      <c r="H4996">
        <v>51.566524299999998</v>
      </c>
      <c r="I4996">
        <v>-123.59516499999999</v>
      </c>
      <c r="J4996" s="1" t="str">
        <f t="shared" si="803"/>
        <v>NGR bulk stream sediment</v>
      </c>
      <c r="K4996" s="1" t="str">
        <f t="shared" si="804"/>
        <v>&lt;177 micron (NGR)</v>
      </c>
      <c r="L4996">
        <v>20</v>
      </c>
      <c r="M4996" t="s">
        <v>800</v>
      </c>
      <c r="N4996">
        <v>393</v>
      </c>
      <c r="O4996">
        <v>2</v>
      </c>
    </row>
    <row r="4997" spans="1:15" x14ac:dyDescent="0.3">
      <c r="A4997" t="s">
        <v>19017</v>
      </c>
      <c r="B4997" t="s">
        <v>19018</v>
      </c>
      <c r="C4997" s="1" t="str">
        <f t="shared" si="805"/>
        <v>21:0461</v>
      </c>
      <c r="D4997" s="1" t="str">
        <f t="shared" si="802"/>
        <v>21:0151</v>
      </c>
      <c r="E4997" t="s">
        <v>19019</v>
      </c>
      <c r="F4997" t="s">
        <v>19020</v>
      </c>
      <c r="H4997">
        <v>51.536821500000002</v>
      </c>
      <c r="I4997">
        <v>-123.5951972</v>
      </c>
      <c r="J4997" s="1" t="str">
        <f t="shared" si="803"/>
        <v>NGR bulk stream sediment</v>
      </c>
      <c r="K4997" s="1" t="str">
        <f t="shared" si="804"/>
        <v>&lt;177 micron (NGR)</v>
      </c>
      <c r="L4997">
        <v>20</v>
      </c>
      <c r="M4997" t="s">
        <v>11801</v>
      </c>
      <c r="N4997">
        <v>394</v>
      </c>
      <c r="O4997">
        <v>1.5</v>
      </c>
    </row>
    <row r="4998" spans="1:15" x14ac:dyDescent="0.3">
      <c r="A4998" t="s">
        <v>19021</v>
      </c>
      <c r="B4998" t="s">
        <v>19022</v>
      </c>
      <c r="C4998" s="1" t="str">
        <f t="shared" si="805"/>
        <v>21:0461</v>
      </c>
      <c r="D4998" s="1" t="str">
        <f t="shared" si="802"/>
        <v>21:0151</v>
      </c>
      <c r="E4998" t="s">
        <v>19023</v>
      </c>
      <c r="F4998" t="s">
        <v>19024</v>
      </c>
      <c r="H4998">
        <v>51.426351500000003</v>
      </c>
      <c r="I4998">
        <v>-123.92376640000001</v>
      </c>
      <c r="J4998" s="1" t="str">
        <f t="shared" si="803"/>
        <v>NGR bulk stream sediment</v>
      </c>
      <c r="K4998" s="1" t="str">
        <f t="shared" si="804"/>
        <v>&lt;177 micron (NGR)</v>
      </c>
      <c r="L4998">
        <v>21</v>
      </c>
      <c r="M4998" t="s">
        <v>19</v>
      </c>
      <c r="N4998">
        <v>395</v>
      </c>
      <c r="O4998">
        <v>2</v>
      </c>
    </row>
    <row r="4999" spans="1:15" x14ac:dyDescent="0.3">
      <c r="A4999" t="s">
        <v>19025</v>
      </c>
      <c r="B4999" t="s">
        <v>19026</v>
      </c>
      <c r="C4999" s="1" t="str">
        <f t="shared" si="805"/>
        <v>21:0461</v>
      </c>
      <c r="D4999" s="1" t="str">
        <f t="shared" si="802"/>
        <v>21:0151</v>
      </c>
      <c r="E4999" t="s">
        <v>19027</v>
      </c>
      <c r="F4999" t="s">
        <v>19028</v>
      </c>
      <c r="H4999">
        <v>51.6233115</v>
      </c>
      <c r="I4999">
        <v>-123.00803070000001</v>
      </c>
      <c r="J4999" s="1" t="str">
        <f t="shared" si="803"/>
        <v>NGR bulk stream sediment</v>
      </c>
      <c r="K4999" s="1" t="str">
        <f t="shared" si="804"/>
        <v>&lt;177 micron (NGR)</v>
      </c>
      <c r="L4999">
        <v>21</v>
      </c>
      <c r="M4999" t="s">
        <v>38</v>
      </c>
      <c r="N4999">
        <v>396</v>
      </c>
      <c r="O4999">
        <v>0.5</v>
      </c>
    </row>
    <row r="5000" spans="1:15" x14ac:dyDescent="0.3">
      <c r="A5000" t="s">
        <v>19029</v>
      </c>
      <c r="B5000" t="s">
        <v>19030</v>
      </c>
      <c r="C5000" s="1" t="str">
        <f t="shared" si="805"/>
        <v>21:0461</v>
      </c>
      <c r="D5000" s="1" t="str">
        <f t="shared" si="802"/>
        <v>21:0151</v>
      </c>
      <c r="E5000" t="s">
        <v>19031</v>
      </c>
      <c r="F5000" t="s">
        <v>19032</v>
      </c>
      <c r="H5000">
        <v>51.674917399999998</v>
      </c>
      <c r="I5000">
        <v>-123.7720786</v>
      </c>
      <c r="J5000" s="1" t="str">
        <f t="shared" si="803"/>
        <v>NGR bulk stream sediment</v>
      </c>
      <c r="K5000" s="1" t="str">
        <f t="shared" si="804"/>
        <v>&lt;177 micron (NGR)</v>
      </c>
      <c r="L5000">
        <v>21</v>
      </c>
      <c r="M5000" t="s">
        <v>43</v>
      </c>
      <c r="N5000">
        <v>397</v>
      </c>
      <c r="O5000">
        <v>0.2</v>
      </c>
    </row>
    <row r="5001" spans="1:15" hidden="1" x14ac:dyDescent="0.3">
      <c r="A5001" t="s">
        <v>19033</v>
      </c>
      <c r="B5001" t="s">
        <v>19034</v>
      </c>
      <c r="C5001" s="1" t="str">
        <f t="shared" si="805"/>
        <v>21:0461</v>
      </c>
      <c r="D5001" s="1" t="str">
        <f>HYPERLINK("https://geochem.nrcan.gc.ca/cdogs/content/svy/svy_e.htm", "")</f>
        <v/>
      </c>
      <c r="G5001" s="1" t="str">
        <f>HYPERLINK("https://geochem.nrcan.gc.ca/cdogs/content/cr_/cr_00102_e.htm", "102")</f>
        <v>102</v>
      </c>
      <c r="J5001" t="s">
        <v>31</v>
      </c>
      <c r="K5001" t="s">
        <v>32</v>
      </c>
      <c r="L5001">
        <v>21</v>
      </c>
      <c r="M5001" t="s">
        <v>33</v>
      </c>
      <c r="N5001">
        <v>398</v>
      </c>
      <c r="O5001">
        <v>4.5</v>
      </c>
    </row>
    <row r="5002" spans="1:15" x14ac:dyDescent="0.3">
      <c r="A5002" t="s">
        <v>19035</v>
      </c>
      <c r="B5002" t="s">
        <v>19036</v>
      </c>
      <c r="C5002" s="1" t="str">
        <f t="shared" si="805"/>
        <v>21:0461</v>
      </c>
      <c r="D5002" s="1" t="str">
        <f t="shared" ref="D5002:D5022" si="806">HYPERLINK("https://geochem.nrcan.gc.ca/cdogs/content/svy/svy210151_e.htm", "21:0151")</f>
        <v>21:0151</v>
      </c>
      <c r="E5002" t="s">
        <v>19037</v>
      </c>
      <c r="F5002" t="s">
        <v>19038</v>
      </c>
      <c r="H5002">
        <v>51.681439900000001</v>
      </c>
      <c r="I5002">
        <v>-123.8184002</v>
      </c>
      <c r="J5002" s="1" t="str">
        <f t="shared" ref="J5002:J5022" si="807">HYPERLINK("https://geochem.nrcan.gc.ca/cdogs/content/kwd/kwd020030_e.htm", "NGR bulk stream sediment")</f>
        <v>NGR bulk stream sediment</v>
      </c>
      <c r="K5002" s="1" t="str">
        <f t="shared" ref="K5002:K5022" si="808">HYPERLINK("https://geochem.nrcan.gc.ca/cdogs/content/kwd/kwd080006_e.htm", "&lt;177 micron (NGR)")</f>
        <v>&lt;177 micron (NGR)</v>
      </c>
      <c r="L5002">
        <v>21</v>
      </c>
      <c r="M5002" t="s">
        <v>48</v>
      </c>
      <c r="N5002">
        <v>399</v>
      </c>
      <c r="O5002">
        <v>0.5</v>
      </c>
    </row>
    <row r="5003" spans="1:15" x14ac:dyDescent="0.3">
      <c r="A5003" t="s">
        <v>19039</v>
      </c>
      <c r="B5003" t="s">
        <v>19040</v>
      </c>
      <c r="C5003" s="1" t="str">
        <f t="shared" si="805"/>
        <v>21:0461</v>
      </c>
      <c r="D5003" s="1" t="str">
        <f t="shared" si="806"/>
        <v>21:0151</v>
      </c>
      <c r="E5003" t="s">
        <v>19041</v>
      </c>
      <c r="F5003" t="s">
        <v>19042</v>
      </c>
      <c r="H5003">
        <v>51.674872100000002</v>
      </c>
      <c r="I5003">
        <v>-123.8416137</v>
      </c>
      <c r="J5003" s="1" t="str">
        <f t="shared" si="807"/>
        <v>NGR bulk stream sediment</v>
      </c>
      <c r="K5003" s="1" t="str">
        <f t="shared" si="808"/>
        <v>&lt;177 micron (NGR)</v>
      </c>
      <c r="L5003">
        <v>21</v>
      </c>
      <c r="M5003" t="s">
        <v>53</v>
      </c>
      <c r="N5003">
        <v>400</v>
      </c>
      <c r="O5003">
        <v>1</v>
      </c>
    </row>
    <row r="5004" spans="1:15" x14ac:dyDescent="0.3">
      <c r="A5004" t="s">
        <v>19043</v>
      </c>
      <c r="B5004" t="s">
        <v>19044</v>
      </c>
      <c r="C5004" s="1" t="str">
        <f t="shared" si="805"/>
        <v>21:0461</v>
      </c>
      <c r="D5004" s="1" t="str">
        <f t="shared" si="806"/>
        <v>21:0151</v>
      </c>
      <c r="E5004" t="s">
        <v>19045</v>
      </c>
      <c r="F5004" t="s">
        <v>19046</v>
      </c>
      <c r="H5004">
        <v>51.580896500000001</v>
      </c>
      <c r="I5004">
        <v>-123.9711667</v>
      </c>
      <c r="J5004" s="1" t="str">
        <f t="shared" si="807"/>
        <v>NGR bulk stream sediment</v>
      </c>
      <c r="K5004" s="1" t="str">
        <f t="shared" si="808"/>
        <v>&lt;177 micron (NGR)</v>
      </c>
      <c r="L5004">
        <v>21</v>
      </c>
      <c r="M5004" t="s">
        <v>58</v>
      </c>
      <c r="N5004">
        <v>401</v>
      </c>
      <c r="O5004">
        <v>1.5</v>
      </c>
    </row>
    <row r="5005" spans="1:15" x14ac:dyDescent="0.3">
      <c r="A5005" t="s">
        <v>19047</v>
      </c>
      <c r="B5005" t="s">
        <v>19048</v>
      </c>
      <c r="C5005" s="1" t="str">
        <f t="shared" si="805"/>
        <v>21:0461</v>
      </c>
      <c r="D5005" s="1" t="str">
        <f t="shared" si="806"/>
        <v>21:0151</v>
      </c>
      <c r="E5005" t="s">
        <v>19049</v>
      </c>
      <c r="F5005" t="s">
        <v>19050</v>
      </c>
      <c r="H5005">
        <v>51.557432800000001</v>
      </c>
      <c r="I5005">
        <v>-123.97884689999999</v>
      </c>
      <c r="J5005" s="1" t="str">
        <f t="shared" si="807"/>
        <v>NGR bulk stream sediment</v>
      </c>
      <c r="K5005" s="1" t="str">
        <f t="shared" si="808"/>
        <v>&lt;177 micron (NGR)</v>
      </c>
      <c r="L5005">
        <v>21</v>
      </c>
      <c r="M5005" t="s">
        <v>63</v>
      </c>
      <c r="N5005">
        <v>402</v>
      </c>
      <c r="O5005">
        <v>0.5</v>
      </c>
    </row>
    <row r="5006" spans="1:15" x14ac:dyDescent="0.3">
      <c r="A5006" t="s">
        <v>19051</v>
      </c>
      <c r="B5006" t="s">
        <v>19052</v>
      </c>
      <c r="C5006" s="1" t="str">
        <f t="shared" si="805"/>
        <v>21:0461</v>
      </c>
      <c r="D5006" s="1" t="str">
        <f t="shared" si="806"/>
        <v>21:0151</v>
      </c>
      <c r="E5006" t="s">
        <v>19053</v>
      </c>
      <c r="F5006" t="s">
        <v>19054</v>
      </c>
      <c r="H5006">
        <v>51.516037400000002</v>
      </c>
      <c r="I5006">
        <v>-123.9584157</v>
      </c>
      <c r="J5006" s="1" t="str">
        <f t="shared" si="807"/>
        <v>NGR bulk stream sediment</v>
      </c>
      <c r="K5006" s="1" t="str">
        <f t="shared" si="808"/>
        <v>&lt;177 micron (NGR)</v>
      </c>
      <c r="L5006">
        <v>21</v>
      </c>
      <c r="M5006" t="s">
        <v>68</v>
      </c>
      <c r="N5006">
        <v>403</v>
      </c>
    </row>
    <row r="5007" spans="1:15" x14ac:dyDescent="0.3">
      <c r="A5007" t="s">
        <v>19055</v>
      </c>
      <c r="B5007" t="s">
        <v>19056</v>
      </c>
      <c r="C5007" s="1" t="str">
        <f t="shared" si="805"/>
        <v>21:0461</v>
      </c>
      <c r="D5007" s="1" t="str">
        <f t="shared" si="806"/>
        <v>21:0151</v>
      </c>
      <c r="E5007" t="s">
        <v>19057</v>
      </c>
      <c r="F5007" t="s">
        <v>19058</v>
      </c>
      <c r="H5007">
        <v>51.394399800000002</v>
      </c>
      <c r="I5007">
        <v>-123.89737940000001</v>
      </c>
      <c r="J5007" s="1" t="str">
        <f t="shared" si="807"/>
        <v>NGR bulk stream sediment</v>
      </c>
      <c r="K5007" s="1" t="str">
        <f t="shared" si="808"/>
        <v>&lt;177 micron (NGR)</v>
      </c>
      <c r="L5007">
        <v>21</v>
      </c>
      <c r="M5007" t="s">
        <v>77</v>
      </c>
      <c r="N5007">
        <v>404</v>
      </c>
      <c r="O5007">
        <v>1.5</v>
      </c>
    </row>
    <row r="5008" spans="1:15" x14ac:dyDescent="0.3">
      <c r="A5008" t="s">
        <v>19059</v>
      </c>
      <c r="B5008" t="s">
        <v>19060</v>
      </c>
      <c r="C5008" s="1" t="str">
        <f t="shared" si="805"/>
        <v>21:0461</v>
      </c>
      <c r="D5008" s="1" t="str">
        <f t="shared" si="806"/>
        <v>21:0151</v>
      </c>
      <c r="E5008" t="s">
        <v>19061</v>
      </c>
      <c r="F5008" t="s">
        <v>19062</v>
      </c>
      <c r="H5008">
        <v>51.422674700000002</v>
      </c>
      <c r="I5008">
        <v>-123.9282659</v>
      </c>
      <c r="J5008" s="1" t="str">
        <f t="shared" si="807"/>
        <v>NGR bulk stream sediment</v>
      </c>
      <c r="K5008" s="1" t="str">
        <f t="shared" si="808"/>
        <v>&lt;177 micron (NGR)</v>
      </c>
      <c r="L5008">
        <v>21</v>
      </c>
      <c r="M5008" t="s">
        <v>82</v>
      </c>
      <c r="N5008">
        <v>405</v>
      </c>
      <c r="O5008">
        <v>1</v>
      </c>
    </row>
    <row r="5009" spans="1:15" x14ac:dyDescent="0.3">
      <c r="A5009" t="s">
        <v>19063</v>
      </c>
      <c r="B5009" t="s">
        <v>19064</v>
      </c>
      <c r="C5009" s="1" t="str">
        <f t="shared" si="805"/>
        <v>21:0461</v>
      </c>
      <c r="D5009" s="1" t="str">
        <f t="shared" si="806"/>
        <v>21:0151</v>
      </c>
      <c r="E5009" t="s">
        <v>19023</v>
      </c>
      <c r="F5009" t="s">
        <v>19065</v>
      </c>
      <c r="H5009">
        <v>51.426351500000003</v>
      </c>
      <c r="I5009">
        <v>-123.92376640000001</v>
      </c>
      <c r="J5009" s="1" t="str">
        <f t="shared" si="807"/>
        <v>NGR bulk stream sediment</v>
      </c>
      <c r="K5009" s="1" t="str">
        <f t="shared" si="808"/>
        <v>&lt;177 micron (NGR)</v>
      </c>
      <c r="L5009">
        <v>21</v>
      </c>
      <c r="M5009" t="s">
        <v>72</v>
      </c>
      <c r="N5009">
        <v>406</v>
      </c>
      <c r="O5009">
        <v>2.5</v>
      </c>
    </row>
    <row r="5010" spans="1:15" x14ac:dyDescent="0.3">
      <c r="A5010" t="s">
        <v>19066</v>
      </c>
      <c r="B5010" t="s">
        <v>19067</v>
      </c>
      <c r="C5010" s="1" t="str">
        <f t="shared" si="805"/>
        <v>21:0461</v>
      </c>
      <c r="D5010" s="1" t="str">
        <f t="shared" si="806"/>
        <v>21:0151</v>
      </c>
      <c r="E5010" t="s">
        <v>19068</v>
      </c>
      <c r="F5010" t="s">
        <v>19069</v>
      </c>
      <c r="H5010">
        <v>51.416912799999999</v>
      </c>
      <c r="I5010">
        <v>-123.9944043</v>
      </c>
      <c r="J5010" s="1" t="str">
        <f t="shared" si="807"/>
        <v>NGR bulk stream sediment</v>
      </c>
      <c r="K5010" s="1" t="str">
        <f t="shared" si="808"/>
        <v>&lt;177 micron (NGR)</v>
      </c>
      <c r="L5010">
        <v>21</v>
      </c>
      <c r="M5010" t="s">
        <v>87</v>
      </c>
      <c r="N5010">
        <v>407</v>
      </c>
      <c r="O5010">
        <v>1.5</v>
      </c>
    </row>
    <row r="5011" spans="1:15" x14ac:dyDescent="0.3">
      <c r="A5011" t="s">
        <v>19070</v>
      </c>
      <c r="B5011" t="s">
        <v>19071</v>
      </c>
      <c r="C5011" s="1" t="str">
        <f t="shared" si="805"/>
        <v>21:0461</v>
      </c>
      <c r="D5011" s="1" t="str">
        <f t="shared" si="806"/>
        <v>21:0151</v>
      </c>
      <c r="E5011" t="s">
        <v>19072</v>
      </c>
      <c r="F5011" t="s">
        <v>19073</v>
      </c>
      <c r="H5011">
        <v>51.451933799999999</v>
      </c>
      <c r="I5011">
        <v>-123.9247019</v>
      </c>
      <c r="J5011" s="1" t="str">
        <f t="shared" si="807"/>
        <v>NGR bulk stream sediment</v>
      </c>
      <c r="K5011" s="1" t="str">
        <f t="shared" si="808"/>
        <v>&lt;177 micron (NGR)</v>
      </c>
      <c r="L5011">
        <v>21</v>
      </c>
      <c r="M5011" t="s">
        <v>92</v>
      </c>
      <c r="N5011">
        <v>408</v>
      </c>
      <c r="O5011">
        <v>1</v>
      </c>
    </row>
    <row r="5012" spans="1:15" x14ac:dyDescent="0.3">
      <c r="A5012" t="s">
        <v>19074</v>
      </c>
      <c r="B5012" t="s">
        <v>19075</v>
      </c>
      <c r="C5012" s="1" t="str">
        <f t="shared" si="805"/>
        <v>21:0461</v>
      </c>
      <c r="D5012" s="1" t="str">
        <f t="shared" si="806"/>
        <v>21:0151</v>
      </c>
      <c r="E5012" t="s">
        <v>19076</v>
      </c>
      <c r="F5012" t="s">
        <v>19077</v>
      </c>
      <c r="H5012">
        <v>51.443285899999999</v>
      </c>
      <c r="I5012">
        <v>-123.84178350000001</v>
      </c>
      <c r="J5012" s="1" t="str">
        <f t="shared" si="807"/>
        <v>NGR bulk stream sediment</v>
      </c>
      <c r="K5012" s="1" t="str">
        <f t="shared" si="808"/>
        <v>&lt;177 micron (NGR)</v>
      </c>
      <c r="L5012">
        <v>21</v>
      </c>
      <c r="M5012" t="s">
        <v>97</v>
      </c>
      <c r="N5012">
        <v>409</v>
      </c>
      <c r="O5012">
        <v>1.5</v>
      </c>
    </row>
    <row r="5013" spans="1:15" x14ac:dyDescent="0.3">
      <c r="A5013" t="s">
        <v>19078</v>
      </c>
      <c r="B5013" t="s">
        <v>19079</v>
      </c>
      <c r="C5013" s="1" t="str">
        <f t="shared" si="805"/>
        <v>21:0461</v>
      </c>
      <c r="D5013" s="1" t="str">
        <f t="shared" si="806"/>
        <v>21:0151</v>
      </c>
      <c r="E5013" t="s">
        <v>19080</v>
      </c>
      <c r="F5013" t="s">
        <v>19081</v>
      </c>
      <c r="H5013">
        <v>51.472556300000001</v>
      </c>
      <c r="I5013">
        <v>-123.81195390000001</v>
      </c>
      <c r="J5013" s="1" t="str">
        <f t="shared" si="807"/>
        <v>NGR bulk stream sediment</v>
      </c>
      <c r="K5013" s="1" t="str">
        <f t="shared" si="808"/>
        <v>&lt;177 micron (NGR)</v>
      </c>
      <c r="L5013">
        <v>21</v>
      </c>
      <c r="M5013" t="s">
        <v>102</v>
      </c>
      <c r="N5013">
        <v>410</v>
      </c>
      <c r="O5013">
        <v>1.5</v>
      </c>
    </row>
    <row r="5014" spans="1:15" x14ac:dyDescent="0.3">
      <c r="A5014" t="s">
        <v>19082</v>
      </c>
      <c r="B5014" t="s">
        <v>19083</v>
      </c>
      <c r="C5014" s="1" t="str">
        <f t="shared" si="805"/>
        <v>21:0461</v>
      </c>
      <c r="D5014" s="1" t="str">
        <f t="shared" si="806"/>
        <v>21:0151</v>
      </c>
      <c r="E5014" t="s">
        <v>19084</v>
      </c>
      <c r="F5014" t="s">
        <v>19085</v>
      </c>
      <c r="H5014">
        <v>51.390600399999997</v>
      </c>
      <c r="I5014">
        <v>-123.749734</v>
      </c>
      <c r="J5014" s="1" t="str">
        <f t="shared" si="807"/>
        <v>NGR bulk stream sediment</v>
      </c>
      <c r="K5014" s="1" t="str">
        <f t="shared" si="808"/>
        <v>&lt;177 micron (NGR)</v>
      </c>
      <c r="L5014">
        <v>21</v>
      </c>
      <c r="M5014" t="s">
        <v>24</v>
      </c>
      <c r="N5014">
        <v>411</v>
      </c>
      <c r="O5014">
        <v>0.2</v>
      </c>
    </row>
    <row r="5015" spans="1:15" x14ac:dyDescent="0.3">
      <c r="A5015" t="s">
        <v>19086</v>
      </c>
      <c r="B5015" t="s">
        <v>19087</v>
      </c>
      <c r="C5015" s="1" t="str">
        <f t="shared" si="805"/>
        <v>21:0461</v>
      </c>
      <c r="D5015" s="1" t="str">
        <f t="shared" si="806"/>
        <v>21:0151</v>
      </c>
      <c r="E5015" t="s">
        <v>19084</v>
      </c>
      <c r="F5015" t="s">
        <v>19088</v>
      </c>
      <c r="H5015">
        <v>51.390600399999997</v>
      </c>
      <c r="I5015">
        <v>-123.749734</v>
      </c>
      <c r="J5015" s="1" t="str">
        <f t="shared" si="807"/>
        <v>NGR bulk stream sediment</v>
      </c>
      <c r="K5015" s="1" t="str">
        <f t="shared" si="808"/>
        <v>&lt;177 micron (NGR)</v>
      </c>
      <c r="L5015">
        <v>21</v>
      </c>
      <c r="M5015" t="s">
        <v>28</v>
      </c>
      <c r="N5015">
        <v>412</v>
      </c>
      <c r="O5015">
        <v>0.2</v>
      </c>
    </row>
    <row r="5016" spans="1:15" x14ac:dyDescent="0.3">
      <c r="A5016" t="s">
        <v>19089</v>
      </c>
      <c r="B5016" t="s">
        <v>19090</v>
      </c>
      <c r="C5016" s="1" t="str">
        <f t="shared" si="805"/>
        <v>21:0461</v>
      </c>
      <c r="D5016" s="1" t="str">
        <f t="shared" si="806"/>
        <v>21:0151</v>
      </c>
      <c r="E5016" t="s">
        <v>19091</v>
      </c>
      <c r="F5016" t="s">
        <v>19092</v>
      </c>
      <c r="H5016">
        <v>51.398102199999997</v>
      </c>
      <c r="I5016">
        <v>-123.7837394</v>
      </c>
      <c r="J5016" s="1" t="str">
        <f t="shared" si="807"/>
        <v>NGR bulk stream sediment</v>
      </c>
      <c r="K5016" s="1" t="str">
        <f t="shared" si="808"/>
        <v>&lt;177 micron (NGR)</v>
      </c>
      <c r="L5016">
        <v>21</v>
      </c>
      <c r="M5016" t="s">
        <v>107</v>
      </c>
      <c r="N5016">
        <v>413</v>
      </c>
      <c r="O5016">
        <v>1</v>
      </c>
    </row>
    <row r="5017" spans="1:15" x14ac:dyDescent="0.3">
      <c r="A5017" t="s">
        <v>19093</v>
      </c>
      <c r="B5017" t="s">
        <v>19094</v>
      </c>
      <c r="C5017" s="1" t="str">
        <f t="shared" si="805"/>
        <v>21:0461</v>
      </c>
      <c r="D5017" s="1" t="str">
        <f t="shared" si="806"/>
        <v>21:0151</v>
      </c>
      <c r="E5017" t="s">
        <v>19095</v>
      </c>
      <c r="F5017" t="s">
        <v>19096</v>
      </c>
      <c r="H5017">
        <v>51.4026231</v>
      </c>
      <c r="I5017">
        <v>-123.79472869999999</v>
      </c>
      <c r="J5017" s="1" t="str">
        <f t="shared" si="807"/>
        <v>NGR bulk stream sediment</v>
      </c>
      <c r="K5017" s="1" t="str">
        <f t="shared" si="808"/>
        <v>&lt;177 micron (NGR)</v>
      </c>
      <c r="L5017">
        <v>21</v>
      </c>
      <c r="M5017" t="s">
        <v>112</v>
      </c>
      <c r="N5017">
        <v>414</v>
      </c>
      <c r="O5017">
        <v>1</v>
      </c>
    </row>
    <row r="5018" spans="1:15" x14ac:dyDescent="0.3">
      <c r="A5018" t="s">
        <v>19097</v>
      </c>
      <c r="B5018" t="s">
        <v>19098</v>
      </c>
      <c r="C5018" s="1" t="str">
        <f t="shared" si="805"/>
        <v>21:0461</v>
      </c>
      <c r="D5018" s="1" t="str">
        <f t="shared" si="806"/>
        <v>21:0151</v>
      </c>
      <c r="E5018" t="s">
        <v>19099</v>
      </c>
      <c r="F5018" t="s">
        <v>19100</v>
      </c>
      <c r="H5018">
        <v>51.55856</v>
      </c>
      <c r="I5018">
        <v>-123.2606615</v>
      </c>
      <c r="J5018" s="1" t="str">
        <f t="shared" si="807"/>
        <v>NGR bulk stream sediment</v>
      </c>
      <c r="K5018" s="1" t="str">
        <f t="shared" si="808"/>
        <v>&lt;177 micron (NGR)</v>
      </c>
      <c r="L5018">
        <v>22</v>
      </c>
      <c r="M5018" t="s">
        <v>19</v>
      </c>
      <c r="N5018">
        <v>415</v>
      </c>
      <c r="O5018">
        <v>2.5</v>
      </c>
    </row>
    <row r="5019" spans="1:15" x14ac:dyDescent="0.3">
      <c r="A5019" t="s">
        <v>19101</v>
      </c>
      <c r="B5019" t="s">
        <v>19102</v>
      </c>
      <c r="C5019" s="1" t="str">
        <f t="shared" si="805"/>
        <v>21:0461</v>
      </c>
      <c r="D5019" s="1" t="str">
        <f t="shared" si="806"/>
        <v>21:0151</v>
      </c>
      <c r="E5019" t="s">
        <v>19103</v>
      </c>
      <c r="F5019" t="s">
        <v>19104</v>
      </c>
      <c r="H5019">
        <v>51.403217599999998</v>
      </c>
      <c r="I5019">
        <v>-123.82684399999999</v>
      </c>
      <c r="J5019" s="1" t="str">
        <f t="shared" si="807"/>
        <v>NGR bulk stream sediment</v>
      </c>
      <c r="K5019" s="1" t="str">
        <f t="shared" si="808"/>
        <v>&lt;177 micron (NGR)</v>
      </c>
      <c r="L5019">
        <v>22</v>
      </c>
      <c r="M5019" t="s">
        <v>38</v>
      </c>
      <c r="N5019">
        <v>416</v>
      </c>
      <c r="O5019">
        <v>1</v>
      </c>
    </row>
    <row r="5020" spans="1:15" x14ac:dyDescent="0.3">
      <c r="A5020" t="s">
        <v>19105</v>
      </c>
      <c r="B5020" t="s">
        <v>19106</v>
      </c>
      <c r="C5020" s="1" t="str">
        <f t="shared" si="805"/>
        <v>21:0461</v>
      </c>
      <c r="D5020" s="1" t="str">
        <f t="shared" si="806"/>
        <v>21:0151</v>
      </c>
      <c r="E5020" t="s">
        <v>19107</v>
      </c>
      <c r="F5020" t="s">
        <v>19108</v>
      </c>
      <c r="H5020">
        <v>51.571905800000003</v>
      </c>
      <c r="I5020">
        <v>-123.1041087</v>
      </c>
      <c r="J5020" s="1" t="str">
        <f t="shared" si="807"/>
        <v>NGR bulk stream sediment</v>
      </c>
      <c r="K5020" s="1" t="str">
        <f t="shared" si="808"/>
        <v>&lt;177 micron (NGR)</v>
      </c>
      <c r="L5020">
        <v>22</v>
      </c>
      <c r="M5020" t="s">
        <v>43</v>
      </c>
      <c r="N5020">
        <v>417</v>
      </c>
      <c r="O5020">
        <v>2.5</v>
      </c>
    </row>
    <row r="5021" spans="1:15" x14ac:dyDescent="0.3">
      <c r="A5021" t="s">
        <v>19109</v>
      </c>
      <c r="B5021" t="s">
        <v>19110</v>
      </c>
      <c r="C5021" s="1" t="str">
        <f t="shared" si="805"/>
        <v>21:0461</v>
      </c>
      <c r="D5021" s="1" t="str">
        <f t="shared" si="806"/>
        <v>21:0151</v>
      </c>
      <c r="E5021" t="s">
        <v>19111</v>
      </c>
      <c r="F5021" t="s">
        <v>19112</v>
      </c>
      <c r="H5021">
        <v>51.573614599999999</v>
      </c>
      <c r="I5021">
        <v>-123.1462909</v>
      </c>
      <c r="J5021" s="1" t="str">
        <f t="shared" si="807"/>
        <v>NGR bulk stream sediment</v>
      </c>
      <c r="K5021" s="1" t="str">
        <f t="shared" si="808"/>
        <v>&lt;177 micron (NGR)</v>
      </c>
      <c r="L5021">
        <v>22</v>
      </c>
      <c r="M5021" t="s">
        <v>48</v>
      </c>
      <c r="N5021">
        <v>418</v>
      </c>
      <c r="O5021">
        <v>1</v>
      </c>
    </row>
    <row r="5022" spans="1:15" x14ac:dyDescent="0.3">
      <c r="A5022" t="s">
        <v>19113</v>
      </c>
      <c r="B5022" t="s">
        <v>19114</v>
      </c>
      <c r="C5022" s="1" t="str">
        <f t="shared" si="805"/>
        <v>21:0461</v>
      </c>
      <c r="D5022" s="1" t="str">
        <f t="shared" si="806"/>
        <v>21:0151</v>
      </c>
      <c r="E5022" t="s">
        <v>19115</v>
      </c>
      <c r="F5022" t="s">
        <v>19116</v>
      </c>
      <c r="H5022">
        <v>51.582059999999998</v>
      </c>
      <c r="I5022">
        <v>-123.2332438</v>
      </c>
      <c r="J5022" s="1" t="str">
        <f t="shared" si="807"/>
        <v>NGR bulk stream sediment</v>
      </c>
      <c r="K5022" s="1" t="str">
        <f t="shared" si="808"/>
        <v>&lt;177 micron (NGR)</v>
      </c>
      <c r="L5022">
        <v>22</v>
      </c>
      <c r="M5022" t="s">
        <v>53</v>
      </c>
      <c r="N5022">
        <v>419</v>
      </c>
      <c r="O5022">
        <v>1</v>
      </c>
    </row>
    <row r="5023" spans="1:15" hidden="1" x14ac:dyDescent="0.3">
      <c r="A5023" t="s">
        <v>19117</v>
      </c>
      <c r="B5023" t="s">
        <v>19118</v>
      </c>
      <c r="C5023" s="1" t="str">
        <f t="shared" si="805"/>
        <v>21:0461</v>
      </c>
      <c r="D5023" s="1" t="str">
        <f>HYPERLINK("https://geochem.nrcan.gc.ca/cdogs/content/svy/svy_e.htm", "")</f>
        <v/>
      </c>
      <c r="G5023" s="1" t="str">
        <f>HYPERLINK("https://geochem.nrcan.gc.ca/cdogs/content/cr_/cr_00102_e.htm", "102")</f>
        <v>102</v>
      </c>
      <c r="J5023" t="s">
        <v>31</v>
      </c>
      <c r="K5023" t="s">
        <v>32</v>
      </c>
      <c r="L5023">
        <v>22</v>
      </c>
      <c r="M5023" t="s">
        <v>33</v>
      </c>
      <c r="N5023">
        <v>420</v>
      </c>
      <c r="O5023">
        <v>2</v>
      </c>
    </row>
    <row r="5024" spans="1:15" x14ac:dyDescent="0.3">
      <c r="A5024" t="s">
        <v>19119</v>
      </c>
      <c r="B5024" t="s">
        <v>19120</v>
      </c>
      <c r="C5024" s="1" t="str">
        <f t="shared" si="805"/>
        <v>21:0461</v>
      </c>
      <c r="D5024" s="1" t="str">
        <f t="shared" ref="D5024:D5044" si="809">HYPERLINK("https://geochem.nrcan.gc.ca/cdogs/content/svy/svy210151_e.htm", "21:0151")</f>
        <v>21:0151</v>
      </c>
      <c r="E5024" t="s">
        <v>19121</v>
      </c>
      <c r="F5024" t="s">
        <v>19122</v>
      </c>
      <c r="H5024">
        <v>51.598679500000003</v>
      </c>
      <c r="I5024">
        <v>-123.2887551</v>
      </c>
      <c r="J5024" s="1" t="str">
        <f t="shared" ref="J5024:J5044" si="810">HYPERLINK("https://geochem.nrcan.gc.ca/cdogs/content/kwd/kwd020030_e.htm", "NGR bulk stream sediment")</f>
        <v>NGR bulk stream sediment</v>
      </c>
      <c r="K5024" s="1" t="str">
        <f t="shared" ref="K5024:K5044" si="811">HYPERLINK("https://geochem.nrcan.gc.ca/cdogs/content/kwd/kwd080006_e.htm", "&lt;177 micron (NGR)")</f>
        <v>&lt;177 micron (NGR)</v>
      </c>
      <c r="L5024">
        <v>22</v>
      </c>
      <c r="M5024" t="s">
        <v>58</v>
      </c>
      <c r="N5024">
        <v>421</v>
      </c>
      <c r="O5024">
        <v>2</v>
      </c>
    </row>
    <row r="5025" spans="1:15" x14ac:dyDescent="0.3">
      <c r="A5025" t="s">
        <v>19123</v>
      </c>
      <c r="B5025" t="s">
        <v>19124</v>
      </c>
      <c r="C5025" s="1" t="str">
        <f t="shared" si="805"/>
        <v>21:0461</v>
      </c>
      <c r="D5025" s="1" t="str">
        <f t="shared" si="809"/>
        <v>21:0151</v>
      </c>
      <c r="E5025" t="s">
        <v>19125</v>
      </c>
      <c r="F5025" t="s">
        <v>19126</v>
      </c>
      <c r="H5025">
        <v>51.597428600000001</v>
      </c>
      <c r="I5025">
        <v>-123.2621967</v>
      </c>
      <c r="J5025" s="1" t="str">
        <f t="shared" si="810"/>
        <v>NGR bulk stream sediment</v>
      </c>
      <c r="K5025" s="1" t="str">
        <f t="shared" si="811"/>
        <v>&lt;177 micron (NGR)</v>
      </c>
      <c r="L5025">
        <v>22</v>
      </c>
      <c r="M5025" t="s">
        <v>63</v>
      </c>
      <c r="N5025">
        <v>422</v>
      </c>
      <c r="O5025">
        <v>3</v>
      </c>
    </row>
    <row r="5026" spans="1:15" x14ac:dyDescent="0.3">
      <c r="A5026" t="s">
        <v>19127</v>
      </c>
      <c r="B5026" t="s">
        <v>19128</v>
      </c>
      <c r="C5026" s="1" t="str">
        <f t="shared" si="805"/>
        <v>21:0461</v>
      </c>
      <c r="D5026" s="1" t="str">
        <f t="shared" si="809"/>
        <v>21:0151</v>
      </c>
      <c r="E5026" t="s">
        <v>19099</v>
      </c>
      <c r="F5026" t="s">
        <v>19129</v>
      </c>
      <c r="H5026">
        <v>51.55856</v>
      </c>
      <c r="I5026">
        <v>-123.2606615</v>
      </c>
      <c r="J5026" s="1" t="str">
        <f t="shared" si="810"/>
        <v>NGR bulk stream sediment</v>
      </c>
      <c r="K5026" s="1" t="str">
        <f t="shared" si="811"/>
        <v>&lt;177 micron (NGR)</v>
      </c>
      <c r="L5026">
        <v>22</v>
      </c>
      <c r="M5026" t="s">
        <v>72</v>
      </c>
      <c r="N5026">
        <v>423</v>
      </c>
      <c r="O5026">
        <v>2.5</v>
      </c>
    </row>
    <row r="5027" spans="1:15" x14ac:dyDescent="0.3">
      <c r="A5027" t="s">
        <v>19130</v>
      </c>
      <c r="B5027" t="s">
        <v>19131</v>
      </c>
      <c r="C5027" s="1" t="str">
        <f t="shared" si="805"/>
        <v>21:0461</v>
      </c>
      <c r="D5027" s="1" t="str">
        <f t="shared" si="809"/>
        <v>21:0151</v>
      </c>
      <c r="E5027" t="s">
        <v>19132</v>
      </c>
      <c r="F5027" t="s">
        <v>19133</v>
      </c>
      <c r="H5027">
        <v>51.555650100000001</v>
      </c>
      <c r="I5027">
        <v>-123.25910159999999</v>
      </c>
      <c r="J5027" s="1" t="str">
        <f t="shared" si="810"/>
        <v>NGR bulk stream sediment</v>
      </c>
      <c r="K5027" s="1" t="str">
        <f t="shared" si="811"/>
        <v>&lt;177 micron (NGR)</v>
      </c>
      <c r="L5027">
        <v>22</v>
      </c>
      <c r="M5027" t="s">
        <v>68</v>
      </c>
      <c r="N5027">
        <v>424</v>
      </c>
      <c r="O5027">
        <v>1</v>
      </c>
    </row>
    <row r="5028" spans="1:15" x14ac:dyDescent="0.3">
      <c r="A5028" t="s">
        <v>19134</v>
      </c>
      <c r="B5028" t="s">
        <v>19135</v>
      </c>
      <c r="C5028" s="1" t="str">
        <f t="shared" si="805"/>
        <v>21:0461</v>
      </c>
      <c r="D5028" s="1" t="str">
        <f t="shared" si="809"/>
        <v>21:0151</v>
      </c>
      <c r="E5028" t="s">
        <v>19136</v>
      </c>
      <c r="F5028" t="s">
        <v>19137</v>
      </c>
      <c r="H5028">
        <v>51.545311499999997</v>
      </c>
      <c r="I5028">
        <v>-123.2776607</v>
      </c>
      <c r="J5028" s="1" t="str">
        <f t="shared" si="810"/>
        <v>NGR bulk stream sediment</v>
      </c>
      <c r="K5028" s="1" t="str">
        <f t="shared" si="811"/>
        <v>&lt;177 micron (NGR)</v>
      </c>
      <c r="L5028">
        <v>22</v>
      </c>
      <c r="M5028" t="s">
        <v>77</v>
      </c>
      <c r="N5028">
        <v>425</v>
      </c>
      <c r="O5028">
        <v>1.5</v>
      </c>
    </row>
    <row r="5029" spans="1:15" x14ac:dyDescent="0.3">
      <c r="A5029" t="s">
        <v>19138</v>
      </c>
      <c r="B5029" t="s">
        <v>19139</v>
      </c>
      <c r="C5029" s="1" t="str">
        <f t="shared" si="805"/>
        <v>21:0461</v>
      </c>
      <c r="D5029" s="1" t="str">
        <f t="shared" si="809"/>
        <v>21:0151</v>
      </c>
      <c r="E5029" t="s">
        <v>19140</v>
      </c>
      <c r="F5029" t="s">
        <v>19141</v>
      </c>
      <c r="H5029">
        <v>51.543068400000003</v>
      </c>
      <c r="I5029">
        <v>-123.32119659999999</v>
      </c>
      <c r="J5029" s="1" t="str">
        <f t="shared" si="810"/>
        <v>NGR bulk stream sediment</v>
      </c>
      <c r="K5029" s="1" t="str">
        <f t="shared" si="811"/>
        <v>&lt;177 micron (NGR)</v>
      </c>
      <c r="L5029">
        <v>22</v>
      </c>
      <c r="M5029" t="s">
        <v>82</v>
      </c>
      <c r="N5029">
        <v>426</v>
      </c>
      <c r="O5029">
        <v>1</v>
      </c>
    </row>
    <row r="5030" spans="1:15" x14ac:dyDescent="0.3">
      <c r="A5030" t="s">
        <v>19142</v>
      </c>
      <c r="B5030" t="s">
        <v>19143</v>
      </c>
      <c r="C5030" s="1" t="str">
        <f t="shared" si="805"/>
        <v>21:0461</v>
      </c>
      <c r="D5030" s="1" t="str">
        <f t="shared" si="809"/>
        <v>21:0151</v>
      </c>
      <c r="E5030" t="s">
        <v>19144</v>
      </c>
      <c r="F5030" t="s">
        <v>19145</v>
      </c>
      <c r="H5030">
        <v>51.526406399999999</v>
      </c>
      <c r="I5030">
        <v>-123.2900874</v>
      </c>
      <c r="J5030" s="1" t="str">
        <f t="shared" si="810"/>
        <v>NGR bulk stream sediment</v>
      </c>
      <c r="K5030" s="1" t="str">
        <f t="shared" si="811"/>
        <v>&lt;177 micron (NGR)</v>
      </c>
      <c r="L5030">
        <v>22</v>
      </c>
      <c r="M5030" t="s">
        <v>87</v>
      </c>
      <c r="N5030">
        <v>427</v>
      </c>
      <c r="O5030">
        <v>1</v>
      </c>
    </row>
    <row r="5031" spans="1:15" x14ac:dyDescent="0.3">
      <c r="A5031" t="s">
        <v>19146</v>
      </c>
      <c r="B5031" t="s">
        <v>19147</v>
      </c>
      <c r="C5031" s="1" t="str">
        <f t="shared" si="805"/>
        <v>21:0461</v>
      </c>
      <c r="D5031" s="1" t="str">
        <f t="shared" si="809"/>
        <v>21:0151</v>
      </c>
      <c r="E5031" t="s">
        <v>19148</v>
      </c>
      <c r="F5031" t="s">
        <v>19149</v>
      </c>
      <c r="H5031">
        <v>51.421504800000001</v>
      </c>
      <c r="I5031">
        <v>-123.7615704</v>
      </c>
      <c r="J5031" s="1" t="str">
        <f t="shared" si="810"/>
        <v>NGR bulk stream sediment</v>
      </c>
      <c r="K5031" s="1" t="str">
        <f t="shared" si="811"/>
        <v>&lt;177 micron (NGR)</v>
      </c>
      <c r="L5031">
        <v>22</v>
      </c>
      <c r="M5031" t="s">
        <v>92</v>
      </c>
      <c r="N5031">
        <v>428</v>
      </c>
      <c r="O5031">
        <v>1.5</v>
      </c>
    </row>
    <row r="5032" spans="1:15" x14ac:dyDescent="0.3">
      <c r="A5032" t="s">
        <v>19150</v>
      </c>
      <c r="B5032" t="s">
        <v>19151</v>
      </c>
      <c r="C5032" s="1" t="str">
        <f t="shared" si="805"/>
        <v>21:0461</v>
      </c>
      <c r="D5032" s="1" t="str">
        <f t="shared" si="809"/>
        <v>21:0151</v>
      </c>
      <c r="E5032" t="s">
        <v>19152</v>
      </c>
      <c r="F5032" t="s">
        <v>19153</v>
      </c>
      <c r="H5032">
        <v>51.444342800000001</v>
      </c>
      <c r="I5032">
        <v>-123.6885537</v>
      </c>
      <c r="J5032" s="1" t="str">
        <f t="shared" si="810"/>
        <v>NGR bulk stream sediment</v>
      </c>
      <c r="K5032" s="1" t="str">
        <f t="shared" si="811"/>
        <v>&lt;177 micron (NGR)</v>
      </c>
      <c r="L5032">
        <v>22</v>
      </c>
      <c r="M5032" t="s">
        <v>97</v>
      </c>
      <c r="N5032">
        <v>429</v>
      </c>
      <c r="O5032">
        <v>1</v>
      </c>
    </row>
    <row r="5033" spans="1:15" x14ac:dyDescent="0.3">
      <c r="A5033" t="s">
        <v>19154</v>
      </c>
      <c r="B5033" t="s">
        <v>19155</v>
      </c>
      <c r="C5033" s="1" t="str">
        <f t="shared" si="805"/>
        <v>21:0461</v>
      </c>
      <c r="D5033" s="1" t="str">
        <f t="shared" si="809"/>
        <v>21:0151</v>
      </c>
      <c r="E5033" t="s">
        <v>19156</v>
      </c>
      <c r="F5033" t="s">
        <v>19157</v>
      </c>
      <c r="H5033">
        <v>51.4312994</v>
      </c>
      <c r="I5033">
        <v>-123.6783901</v>
      </c>
      <c r="J5033" s="1" t="str">
        <f t="shared" si="810"/>
        <v>NGR bulk stream sediment</v>
      </c>
      <c r="K5033" s="1" t="str">
        <f t="shared" si="811"/>
        <v>&lt;177 micron (NGR)</v>
      </c>
      <c r="L5033">
        <v>22</v>
      </c>
      <c r="M5033" t="s">
        <v>102</v>
      </c>
      <c r="N5033">
        <v>430</v>
      </c>
      <c r="O5033">
        <v>1</v>
      </c>
    </row>
    <row r="5034" spans="1:15" x14ac:dyDescent="0.3">
      <c r="A5034" t="s">
        <v>19158</v>
      </c>
      <c r="B5034" t="s">
        <v>19159</v>
      </c>
      <c r="C5034" s="1" t="str">
        <f t="shared" si="805"/>
        <v>21:0461</v>
      </c>
      <c r="D5034" s="1" t="str">
        <f t="shared" si="809"/>
        <v>21:0151</v>
      </c>
      <c r="E5034" t="s">
        <v>19160</v>
      </c>
      <c r="F5034" t="s">
        <v>19161</v>
      </c>
      <c r="H5034">
        <v>51.402503099999997</v>
      </c>
      <c r="I5034">
        <v>-123.6469136</v>
      </c>
      <c r="J5034" s="1" t="str">
        <f t="shared" si="810"/>
        <v>NGR bulk stream sediment</v>
      </c>
      <c r="K5034" s="1" t="str">
        <f t="shared" si="811"/>
        <v>&lt;177 micron (NGR)</v>
      </c>
      <c r="L5034">
        <v>22</v>
      </c>
      <c r="M5034" t="s">
        <v>107</v>
      </c>
      <c r="N5034">
        <v>431</v>
      </c>
      <c r="O5034">
        <v>1.5</v>
      </c>
    </row>
    <row r="5035" spans="1:15" x14ac:dyDescent="0.3">
      <c r="A5035" t="s">
        <v>19162</v>
      </c>
      <c r="B5035" t="s">
        <v>19163</v>
      </c>
      <c r="C5035" s="1" t="str">
        <f t="shared" si="805"/>
        <v>21:0461</v>
      </c>
      <c r="D5035" s="1" t="str">
        <f t="shared" si="809"/>
        <v>21:0151</v>
      </c>
      <c r="E5035" t="s">
        <v>19164</v>
      </c>
      <c r="F5035" t="s">
        <v>19165</v>
      </c>
      <c r="H5035">
        <v>51.399229699999999</v>
      </c>
      <c r="I5035">
        <v>-123.7026838</v>
      </c>
      <c r="J5035" s="1" t="str">
        <f t="shared" si="810"/>
        <v>NGR bulk stream sediment</v>
      </c>
      <c r="K5035" s="1" t="str">
        <f t="shared" si="811"/>
        <v>&lt;177 micron (NGR)</v>
      </c>
      <c r="L5035">
        <v>22</v>
      </c>
      <c r="M5035" t="s">
        <v>112</v>
      </c>
      <c r="N5035">
        <v>432</v>
      </c>
      <c r="O5035">
        <v>1.5</v>
      </c>
    </row>
    <row r="5036" spans="1:15" x14ac:dyDescent="0.3">
      <c r="A5036" t="s">
        <v>19166</v>
      </c>
      <c r="B5036" t="s">
        <v>19167</v>
      </c>
      <c r="C5036" s="1" t="str">
        <f t="shared" si="805"/>
        <v>21:0461</v>
      </c>
      <c r="D5036" s="1" t="str">
        <f t="shared" si="809"/>
        <v>21:0151</v>
      </c>
      <c r="E5036" t="s">
        <v>19168</v>
      </c>
      <c r="F5036" t="s">
        <v>19169</v>
      </c>
      <c r="H5036">
        <v>51.352649399999997</v>
      </c>
      <c r="I5036">
        <v>-123.9386749</v>
      </c>
      <c r="J5036" s="1" t="str">
        <f t="shared" si="810"/>
        <v>NGR bulk stream sediment</v>
      </c>
      <c r="K5036" s="1" t="str">
        <f t="shared" si="811"/>
        <v>&lt;177 micron (NGR)</v>
      </c>
      <c r="L5036">
        <v>22</v>
      </c>
      <c r="M5036" t="s">
        <v>24</v>
      </c>
      <c r="N5036">
        <v>433</v>
      </c>
      <c r="O5036">
        <v>0.5</v>
      </c>
    </row>
    <row r="5037" spans="1:15" x14ac:dyDescent="0.3">
      <c r="A5037" t="s">
        <v>19170</v>
      </c>
      <c r="B5037" t="s">
        <v>19171</v>
      </c>
      <c r="C5037" s="1" t="str">
        <f t="shared" si="805"/>
        <v>21:0461</v>
      </c>
      <c r="D5037" s="1" t="str">
        <f t="shared" si="809"/>
        <v>21:0151</v>
      </c>
      <c r="E5037" t="s">
        <v>19168</v>
      </c>
      <c r="F5037" t="s">
        <v>19172</v>
      </c>
      <c r="H5037">
        <v>51.352649399999997</v>
      </c>
      <c r="I5037">
        <v>-123.9386749</v>
      </c>
      <c r="J5037" s="1" t="str">
        <f t="shared" si="810"/>
        <v>NGR bulk stream sediment</v>
      </c>
      <c r="K5037" s="1" t="str">
        <f t="shared" si="811"/>
        <v>&lt;177 micron (NGR)</v>
      </c>
      <c r="L5037">
        <v>22</v>
      </c>
      <c r="M5037" t="s">
        <v>28</v>
      </c>
      <c r="N5037">
        <v>434</v>
      </c>
      <c r="O5037">
        <v>0.5</v>
      </c>
    </row>
    <row r="5038" spans="1:15" x14ac:dyDescent="0.3">
      <c r="A5038" t="s">
        <v>19173</v>
      </c>
      <c r="B5038" t="s">
        <v>19174</v>
      </c>
      <c r="C5038" s="1" t="str">
        <f t="shared" si="805"/>
        <v>21:0461</v>
      </c>
      <c r="D5038" s="1" t="str">
        <f t="shared" si="809"/>
        <v>21:0151</v>
      </c>
      <c r="E5038" t="s">
        <v>19175</v>
      </c>
      <c r="F5038" t="s">
        <v>19176</v>
      </c>
      <c r="H5038">
        <v>51.308809699999998</v>
      </c>
      <c r="I5038">
        <v>-123.8011369</v>
      </c>
      <c r="J5038" s="1" t="str">
        <f t="shared" si="810"/>
        <v>NGR bulk stream sediment</v>
      </c>
      <c r="K5038" s="1" t="str">
        <f t="shared" si="811"/>
        <v>&lt;177 micron (NGR)</v>
      </c>
      <c r="L5038">
        <v>23</v>
      </c>
      <c r="M5038" t="s">
        <v>725</v>
      </c>
      <c r="N5038">
        <v>435</v>
      </c>
      <c r="O5038">
        <v>1</v>
      </c>
    </row>
    <row r="5039" spans="1:15" x14ac:dyDescent="0.3">
      <c r="A5039" t="s">
        <v>19177</v>
      </c>
      <c r="B5039" t="s">
        <v>19178</v>
      </c>
      <c r="C5039" s="1" t="str">
        <f t="shared" si="805"/>
        <v>21:0461</v>
      </c>
      <c r="D5039" s="1" t="str">
        <f t="shared" si="809"/>
        <v>21:0151</v>
      </c>
      <c r="E5039" t="s">
        <v>19179</v>
      </c>
      <c r="F5039" t="s">
        <v>19180</v>
      </c>
      <c r="H5039">
        <v>51.324455499999999</v>
      </c>
      <c r="I5039">
        <v>-123.974299</v>
      </c>
      <c r="J5039" s="1" t="str">
        <f t="shared" si="810"/>
        <v>NGR bulk stream sediment</v>
      </c>
      <c r="K5039" s="1" t="str">
        <f t="shared" si="811"/>
        <v>&lt;177 micron (NGR)</v>
      </c>
      <c r="L5039">
        <v>23</v>
      </c>
      <c r="M5039" t="s">
        <v>38</v>
      </c>
      <c r="N5039">
        <v>436</v>
      </c>
      <c r="O5039">
        <v>0.5</v>
      </c>
    </row>
    <row r="5040" spans="1:15" x14ac:dyDescent="0.3">
      <c r="A5040" t="s">
        <v>19181</v>
      </c>
      <c r="B5040" t="s">
        <v>19182</v>
      </c>
      <c r="C5040" s="1" t="str">
        <f t="shared" si="805"/>
        <v>21:0461</v>
      </c>
      <c r="D5040" s="1" t="str">
        <f t="shared" si="809"/>
        <v>21:0151</v>
      </c>
      <c r="E5040" t="s">
        <v>19183</v>
      </c>
      <c r="F5040" t="s">
        <v>19184</v>
      </c>
      <c r="H5040">
        <v>51.2959046</v>
      </c>
      <c r="I5040">
        <v>-123.9923014</v>
      </c>
      <c r="J5040" s="1" t="str">
        <f t="shared" si="810"/>
        <v>NGR bulk stream sediment</v>
      </c>
      <c r="K5040" s="1" t="str">
        <f t="shared" si="811"/>
        <v>&lt;177 micron (NGR)</v>
      </c>
      <c r="L5040">
        <v>23</v>
      </c>
      <c r="M5040" t="s">
        <v>43</v>
      </c>
      <c r="N5040">
        <v>437</v>
      </c>
      <c r="O5040">
        <v>1</v>
      </c>
    </row>
    <row r="5041" spans="1:15" x14ac:dyDescent="0.3">
      <c r="A5041" t="s">
        <v>19185</v>
      </c>
      <c r="B5041" t="s">
        <v>19186</v>
      </c>
      <c r="C5041" s="1" t="str">
        <f t="shared" si="805"/>
        <v>21:0461</v>
      </c>
      <c r="D5041" s="1" t="str">
        <f t="shared" si="809"/>
        <v>21:0151</v>
      </c>
      <c r="E5041" t="s">
        <v>19187</v>
      </c>
      <c r="F5041" t="s">
        <v>19188</v>
      </c>
      <c r="H5041">
        <v>51.264865399999998</v>
      </c>
      <c r="I5041">
        <v>-123.9958791</v>
      </c>
      <c r="J5041" s="1" t="str">
        <f t="shared" si="810"/>
        <v>NGR bulk stream sediment</v>
      </c>
      <c r="K5041" s="1" t="str">
        <f t="shared" si="811"/>
        <v>&lt;177 micron (NGR)</v>
      </c>
      <c r="L5041">
        <v>23</v>
      </c>
      <c r="M5041" t="s">
        <v>48</v>
      </c>
      <c r="N5041">
        <v>438</v>
      </c>
      <c r="O5041">
        <v>1.5</v>
      </c>
    </row>
    <row r="5042" spans="1:15" x14ac:dyDescent="0.3">
      <c r="A5042" t="s">
        <v>19189</v>
      </c>
      <c r="B5042" t="s">
        <v>19190</v>
      </c>
      <c r="C5042" s="1" t="str">
        <f t="shared" si="805"/>
        <v>21:0461</v>
      </c>
      <c r="D5042" s="1" t="str">
        <f t="shared" si="809"/>
        <v>21:0151</v>
      </c>
      <c r="E5042" t="s">
        <v>19191</v>
      </c>
      <c r="F5042" t="s">
        <v>19192</v>
      </c>
      <c r="H5042">
        <v>51.236671700000002</v>
      </c>
      <c r="I5042">
        <v>-123.99378280000001</v>
      </c>
      <c r="J5042" s="1" t="str">
        <f t="shared" si="810"/>
        <v>NGR bulk stream sediment</v>
      </c>
      <c r="K5042" s="1" t="str">
        <f t="shared" si="811"/>
        <v>&lt;177 micron (NGR)</v>
      </c>
      <c r="L5042">
        <v>23</v>
      </c>
      <c r="M5042" t="s">
        <v>53</v>
      </c>
      <c r="N5042">
        <v>439</v>
      </c>
      <c r="O5042">
        <v>1</v>
      </c>
    </row>
    <row r="5043" spans="1:15" x14ac:dyDescent="0.3">
      <c r="A5043" t="s">
        <v>19193</v>
      </c>
      <c r="B5043" t="s">
        <v>19194</v>
      </c>
      <c r="C5043" s="1" t="str">
        <f t="shared" si="805"/>
        <v>21:0461</v>
      </c>
      <c r="D5043" s="1" t="str">
        <f t="shared" si="809"/>
        <v>21:0151</v>
      </c>
      <c r="E5043" t="s">
        <v>19195</v>
      </c>
      <c r="F5043" t="s">
        <v>19196</v>
      </c>
      <c r="H5043">
        <v>51.248814500000002</v>
      </c>
      <c r="I5043">
        <v>-123.96870970000001</v>
      </c>
      <c r="J5043" s="1" t="str">
        <f t="shared" si="810"/>
        <v>NGR bulk stream sediment</v>
      </c>
      <c r="K5043" s="1" t="str">
        <f t="shared" si="811"/>
        <v>&lt;177 micron (NGR)</v>
      </c>
      <c r="L5043">
        <v>23</v>
      </c>
      <c r="M5043" t="s">
        <v>58</v>
      </c>
      <c r="N5043">
        <v>440</v>
      </c>
      <c r="O5043">
        <v>0.5</v>
      </c>
    </row>
    <row r="5044" spans="1:15" x14ac:dyDescent="0.3">
      <c r="A5044" t="s">
        <v>19197</v>
      </c>
      <c r="B5044" t="s">
        <v>19198</v>
      </c>
      <c r="C5044" s="1" t="str">
        <f t="shared" si="805"/>
        <v>21:0461</v>
      </c>
      <c r="D5044" s="1" t="str">
        <f t="shared" si="809"/>
        <v>21:0151</v>
      </c>
      <c r="E5044" t="s">
        <v>19199</v>
      </c>
      <c r="F5044" t="s">
        <v>19200</v>
      </c>
      <c r="H5044">
        <v>51.253807399999999</v>
      </c>
      <c r="I5044">
        <v>-123.9351654</v>
      </c>
      <c r="J5044" s="1" t="str">
        <f t="shared" si="810"/>
        <v>NGR bulk stream sediment</v>
      </c>
      <c r="K5044" s="1" t="str">
        <f t="shared" si="811"/>
        <v>&lt;177 micron (NGR)</v>
      </c>
      <c r="L5044">
        <v>23</v>
      </c>
      <c r="M5044" t="s">
        <v>63</v>
      </c>
      <c r="N5044">
        <v>441</v>
      </c>
      <c r="O5044">
        <v>0.5</v>
      </c>
    </row>
    <row r="5045" spans="1:15" hidden="1" x14ac:dyDescent="0.3">
      <c r="A5045" t="s">
        <v>19201</v>
      </c>
      <c r="B5045" t="s">
        <v>19202</v>
      </c>
      <c r="C5045" s="1" t="str">
        <f t="shared" si="805"/>
        <v>21:0461</v>
      </c>
      <c r="D5045" s="1" t="str">
        <f>HYPERLINK("https://geochem.nrcan.gc.ca/cdogs/content/svy/svy_e.htm", "")</f>
        <v/>
      </c>
      <c r="G5045" s="1" t="str">
        <f>HYPERLINK("https://geochem.nrcan.gc.ca/cdogs/content/cr_/cr_00104_e.htm", "104")</f>
        <v>104</v>
      </c>
      <c r="J5045" t="s">
        <v>31</v>
      </c>
      <c r="K5045" t="s">
        <v>32</v>
      </c>
      <c r="L5045">
        <v>23</v>
      </c>
      <c r="M5045" t="s">
        <v>33</v>
      </c>
      <c r="N5045">
        <v>442</v>
      </c>
      <c r="O5045">
        <v>2</v>
      </c>
    </row>
    <row r="5046" spans="1:15" x14ac:dyDescent="0.3">
      <c r="A5046" t="s">
        <v>19203</v>
      </c>
      <c r="B5046" t="s">
        <v>19204</v>
      </c>
      <c r="C5046" s="1" t="str">
        <f t="shared" si="805"/>
        <v>21:0461</v>
      </c>
      <c r="D5046" s="1" t="str">
        <f t="shared" ref="D5046:D5060" si="812">HYPERLINK("https://geochem.nrcan.gc.ca/cdogs/content/svy/svy210151_e.htm", "21:0151")</f>
        <v>21:0151</v>
      </c>
      <c r="E5046" t="s">
        <v>19205</v>
      </c>
      <c r="F5046" t="s">
        <v>19206</v>
      </c>
      <c r="H5046">
        <v>51.283462299999997</v>
      </c>
      <c r="I5046">
        <v>-123.92324600000001</v>
      </c>
      <c r="J5046" s="1" t="str">
        <f t="shared" ref="J5046:J5060" si="813">HYPERLINK("https://geochem.nrcan.gc.ca/cdogs/content/kwd/kwd020030_e.htm", "NGR bulk stream sediment")</f>
        <v>NGR bulk stream sediment</v>
      </c>
      <c r="K5046" s="1" t="str">
        <f t="shared" ref="K5046:K5060" si="814">HYPERLINK("https://geochem.nrcan.gc.ca/cdogs/content/kwd/kwd080006_e.htm", "&lt;177 micron (NGR)")</f>
        <v>&lt;177 micron (NGR)</v>
      </c>
      <c r="L5046">
        <v>23</v>
      </c>
      <c r="M5046" t="s">
        <v>68</v>
      </c>
      <c r="N5046">
        <v>443</v>
      </c>
      <c r="O5046">
        <v>1</v>
      </c>
    </row>
    <row r="5047" spans="1:15" x14ac:dyDescent="0.3">
      <c r="A5047" t="s">
        <v>19207</v>
      </c>
      <c r="B5047" t="s">
        <v>19208</v>
      </c>
      <c r="C5047" s="1" t="str">
        <f t="shared" si="805"/>
        <v>21:0461</v>
      </c>
      <c r="D5047" s="1" t="str">
        <f t="shared" si="812"/>
        <v>21:0151</v>
      </c>
      <c r="E5047" t="s">
        <v>19209</v>
      </c>
      <c r="F5047" t="s">
        <v>19210</v>
      </c>
      <c r="H5047">
        <v>51.289090899999998</v>
      </c>
      <c r="I5047">
        <v>-123.92796199999999</v>
      </c>
      <c r="J5047" s="1" t="str">
        <f t="shared" si="813"/>
        <v>NGR bulk stream sediment</v>
      </c>
      <c r="K5047" s="1" t="str">
        <f t="shared" si="814"/>
        <v>&lt;177 micron (NGR)</v>
      </c>
      <c r="L5047">
        <v>23</v>
      </c>
      <c r="M5047" t="s">
        <v>77</v>
      </c>
      <c r="N5047">
        <v>444</v>
      </c>
      <c r="O5047">
        <v>0.5</v>
      </c>
    </row>
    <row r="5048" spans="1:15" x14ac:dyDescent="0.3">
      <c r="A5048" t="s">
        <v>19211</v>
      </c>
      <c r="B5048" t="s">
        <v>19212</v>
      </c>
      <c r="C5048" s="1" t="str">
        <f t="shared" si="805"/>
        <v>21:0461</v>
      </c>
      <c r="D5048" s="1" t="str">
        <f t="shared" si="812"/>
        <v>21:0151</v>
      </c>
      <c r="E5048" t="s">
        <v>19213</v>
      </c>
      <c r="F5048" t="s">
        <v>19214</v>
      </c>
      <c r="H5048">
        <v>51.297638999999997</v>
      </c>
      <c r="I5048">
        <v>-123.9112647</v>
      </c>
      <c r="J5048" s="1" t="str">
        <f t="shared" si="813"/>
        <v>NGR bulk stream sediment</v>
      </c>
      <c r="K5048" s="1" t="str">
        <f t="shared" si="814"/>
        <v>&lt;177 micron (NGR)</v>
      </c>
      <c r="L5048">
        <v>23</v>
      </c>
      <c r="M5048" t="s">
        <v>82</v>
      </c>
      <c r="N5048">
        <v>445</v>
      </c>
      <c r="O5048">
        <v>0.5</v>
      </c>
    </row>
    <row r="5049" spans="1:15" x14ac:dyDescent="0.3">
      <c r="A5049" t="s">
        <v>19215</v>
      </c>
      <c r="B5049" t="s">
        <v>19216</v>
      </c>
      <c r="C5049" s="1" t="str">
        <f t="shared" si="805"/>
        <v>21:0461</v>
      </c>
      <c r="D5049" s="1" t="str">
        <f t="shared" si="812"/>
        <v>21:0151</v>
      </c>
      <c r="E5049" t="s">
        <v>19217</v>
      </c>
      <c r="F5049" t="s">
        <v>19218</v>
      </c>
      <c r="H5049">
        <v>51.297317</v>
      </c>
      <c r="I5049">
        <v>-123.8743223</v>
      </c>
      <c r="J5049" s="1" t="str">
        <f t="shared" si="813"/>
        <v>NGR bulk stream sediment</v>
      </c>
      <c r="K5049" s="1" t="str">
        <f t="shared" si="814"/>
        <v>&lt;177 micron (NGR)</v>
      </c>
      <c r="L5049">
        <v>23</v>
      </c>
      <c r="M5049" t="s">
        <v>87</v>
      </c>
      <c r="N5049">
        <v>446</v>
      </c>
      <c r="O5049">
        <v>1</v>
      </c>
    </row>
    <row r="5050" spans="1:15" x14ac:dyDescent="0.3">
      <c r="A5050" t="s">
        <v>19219</v>
      </c>
      <c r="B5050" t="s">
        <v>19220</v>
      </c>
      <c r="C5050" s="1" t="str">
        <f t="shared" si="805"/>
        <v>21:0461</v>
      </c>
      <c r="D5050" s="1" t="str">
        <f t="shared" si="812"/>
        <v>21:0151</v>
      </c>
      <c r="E5050" t="s">
        <v>19221</v>
      </c>
      <c r="F5050" t="s">
        <v>19222</v>
      </c>
      <c r="H5050">
        <v>51.336784899999998</v>
      </c>
      <c r="I5050">
        <v>-123.88553450000001</v>
      </c>
      <c r="J5050" s="1" t="str">
        <f t="shared" si="813"/>
        <v>NGR bulk stream sediment</v>
      </c>
      <c r="K5050" s="1" t="str">
        <f t="shared" si="814"/>
        <v>&lt;177 micron (NGR)</v>
      </c>
      <c r="L5050">
        <v>23</v>
      </c>
      <c r="M5050" t="s">
        <v>92</v>
      </c>
      <c r="N5050">
        <v>447</v>
      </c>
      <c r="O5050">
        <v>0.5</v>
      </c>
    </row>
    <row r="5051" spans="1:15" x14ac:dyDescent="0.3">
      <c r="A5051" t="s">
        <v>19223</v>
      </c>
      <c r="B5051" t="s">
        <v>19224</v>
      </c>
      <c r="C5051" s="1" t="str">
        <f t="shared" si="805"/>
        <v>21:0461</v>
      </c>
      <c r="D5051" s="1" t="str">
        <f t="shared" si="812"/>
        <v>21:0151</v>
      </c>
      <c r="E5051" t="s">
        <v>19225</v>
      </c>
      <c r="F5051" t="s">
        <v>19226</v>
      </c>
      <c r="H5051">
        <v>51.333960400000002</v>
      </c>
      <c r="I5051">
        <v>-123.8904043</v>
      </c>
      <c r="J5051" s="1" t="str">
        <f t="shared" si="813"/>
        <v>NGR bulk stream sediment</v>
      </c>
      <c r="K5051" s="1" t="str">
        <f t="shared" si="814"/>
        <v>&lt;177 micron (NGR)</v>
      </c>
      <c r="L5051">
        <v>23</v>
      </c>
      <c r="M5051" t="s">
        <v>97</v>
      </c>
      <c r="N5051">
        <v>448</v>
      </c>
      <c r="O5051">
        <v>1</v>
      </c>
    </row>
    <row r="5052" spans="1:15" x14ac:dyDescent="0.3">
      <c r="A5052" t="s">
        <v>19227</v>
      </c>
      <c r="B5052" t="s">
        <v>19228</v>
      </c>
      <c r="C5052" s="1" t="str">
        <f t="shared" ref="C5052:C5115" si="815">HYPERLINK("https://geochem.nrcan.gc.ca/cdogs/content/bdl/bdl210461_e.htm", "21:0461")</f>
        <v>21:0461</v>
      </c>
      <c r="D5052" s="1" t="str">
        <f t="shared" si="812"/>
        <v>21:0151</v>
      </c>
      <c r="E5052" t="s">
        <v>19229</v>
      </c>
      <c r="F5052" t="s">
        <v>19230</v>
      </c>
      <c r="H5052">
        <v>51.313550999999997</v>
      </c>
      <c r="I5052">
        <v>-123.8717304</v>
      </c>
      <c r="J5052" s="1" t="str">
        <f t="shared" si="813"/>
        <v>NGR bulk stream sediment</v>
      </c>
      <c r="K5052" s="1" t="str">
        <f t="shared" si="814"/>
        <v>&lt;177 micron (NGR)</v>
      </c>
      <c r="L5052">
        <v>23</v>
      </c>
      <c r="M5052" t="s">
        <v>102</v>
      </c>
      <c r="N5052">
        <v>449</v>
      </c>
      <c r="O5052">
        <v>1</v>
      </c>
    </row>
    <row r="5053" spans="1:15" x14ac:dyDescent="0.3">
      <c r="A5053" t="s">
        <v>19231</v>
      </c>
      <c r="B5053" t="s">
        <v>19232</v>
      </c>
      <c r="C5053" s="1" t="str">
        <f t="shared" si="815"/>
        <v>21:0461</v>
      </c>
      <c r="D5053" s="1" t="str">
        <f t="shared" si="812"/>
        <v>21:0151</v>
      </c>
      <c r="E5053" t="s">
        <v>19233</v>
      </c>
      <c r="F5053" t="s">
        <v>19234</v>
      </c>
      <c r="H5053">
        <v>51.312766699999997</v>
      </c>
      <c r="I5053">
        <v>-123.8461456</v>
      </c>
      <c r="J5053" s="1" t="str">
        <f t="shared" si="813"/>
        <v>NGR bulk stream sediment</v>
      </c>
      <c r="K5053" s="1" t="str">
        <f t="shared" si="814"/>
        <v>&lt;177 micron (NGR)</v>
      </c>
      <c r="L5053">
        <v>23</v>
      </c>
      <c r="M5053" t="s">
        <v>107</v>
      </c>
      <c r="N5053">
        <v>450</v>
      </c>
      <c r="O5053">
        <v>1.5</v>
      </c>
    </row>
    <row r="5054" spans="1:15" x14ac:dyDescent="0.3">
      <c r="A5054" t="s">
        <v>19235</v>
      </c>
      <c r="B5054" t="s">
        <v>19236</v>
      </c>
      <c r="C5054" s="1" t="str">
        <f t="shared" si="815"/>
        <v>21:0461</v>
      </c>
      <c r="D5054" s="1" t="str">
        <f t="shared" si="812"/>
        <v>21:0151</v>
      </c>
      <c r="E5054" t="s">
        <v>19237</v>
      </c>
      <c r="F5054" t="s">
        <v>19238</v>
      </c>
      <c r="H5054">
        <v>51.318024800000003</v>
      </c>
      <c r="I5054">
        <v>-123.84530890000001</v>
      </c>
      <c r="J5054" s="1" t="str">
        <f t="shared" si="813"/>
        <v>NGR bulk stream sediment</v>
      </c>
      <c r="K5054" s="1" t="str">
        <f t="shared" si="814"/>
        <v>&lt;177 micron (NGR)</v>
      </c>
      <c r="L5054">
        <v>23</v>
      </c>
      <c r="M5054" t="s">
        <v>112</v>
      </c>
      <c r="N5054">
        <v>451</v>
      </c>
      <c r="O5054">
        <v>1</v>
      </c>
    </row>
    <row r="5055" spans="1:15" x14ac:dyDescent="0.3">
      <c r="A5055" t="s">
        <v>19239</v>
      </c>
      <c r="B5055" t="s">
        <v>19240</v>
      </c>
      <c r="C5055" s="1" t="str">
        <f t="shared" si="815"/>
        <v>21:0461</v>
      </c>
      <c r="D5055" s="1" t="str">
        <f t="shared" si="812"/>
        <v>21:0151</v>
      </c>
      <c r="E5055" t="s">
        <v>19241</v>
      </c>
      <c r="F5055" t="s">
        <v>19242</v>
      </c>
      <c r="H5055">
        <v>51.313481000000003</v>
      </c>
      <c r="I5055">
        <v>-123.8162983</v>
      </c>
      <c r="J5055" s="1" t="str">
        <f t="shared" si="813"/>
        <v>NGR bulk stream sediment</v>
      </c>
      <c r="K5055" s="1" t="str">
        <f t="shared" si="814"/>
        <v>&lt;177 micron (NGR)</v>
      </c>
      <c r="L5055">
        <v>23</v>
      </c>
      <c r="M5055" t="s">
        <v>800</v>
      </c>
      <c r="N5055">
        <v>452</v>
      </c>
      <c r="O5055">
        <v>0.5</v>
      </c>
    </row>
    <row r="5056" spans="1:15" x14ac:dyDescent="0.3">
      <c r="A5056" t="s">
        <v>19243</v>
      </c>
      <c r="B5056" t="s">
        <v>19244</v>
      </c>
      <c r="C5056" s="1" t="str">
        <f t="shared" si="815"/>
        <v>21:0461</v>
      </c>
      <c r="D5056" s="1" t="str">
        <f t="shared" si="812"/>
        <v>21:0151</v>
      </c>
      <c r="E5056" t="s">
        <v>19175</v>
      </c>
      <c r="F5056" t="s">
        <v>19245</v>
      </c>
      <c r="H5056">
        <v>51.308809699999998</v>
      </c>
      <c r="I5056">
        <v>-123.8011369</v>
      </c>
      <c r="J5056" s="1" t="str">
        <f t="shared" si="813"/>
        <v>NGR bulk stream sediment</v>
      </c>
      <c r="K5056" s="1" t="str">
        <f t="shared" si="814"/>
        <v>&lt;177 micron (NGR)</v>
      </c>
      <c r="L5056">
        <v>23</v>
      </c>
      <c r="M5056" t="s">
        <v>729</v>
      </c>
      <c r="N5056">
        <v>453</v>
      </c>
      <c r="O5056">
        <v>0.5</v>
      </c>
    </row>
    <row r="5057" spans="1:15" x14ac:dyDescent="0.3">
      <c r="A5057" t="s">
        <v>19246</v>
      </c>
      <c r="B5057" t="s">
        <v>19247</v>
      </c>
      <c r="C5057" s="1" t="str">
        <f t="shared" si="815"/>
        <v>21:0461</v>
      </c>
      <c r="D5057" s="1" t="str">
        <f t="shared" si="812"/>
        <v>21:0151</v>
      </c>
      <c r="E5057" t="s">
        <v>19175</v>
      </c>
      <c r="F5057" t="s">
        <v>19248</v>
      </c>
      <c r="H5057">
        <v>51.308809699999998</v>
      </c>
      <c r="I5057">
        <v>-123.8011369</v>
      </c>
      <c r="J5057" s="1" t="str">
        <f t="shared" si="813"/>
        <v>NGR bulk stream sediment</v>
      </c>
      <c r="K5057" s="1" t="str">
        <f t="shared" si="814"/>
        <v>&lt;177 micron (NGR)</v>
      </c>
      <c r="L5057">
        <v>23</v>
      </c>
      <c r="M5057" t="s">
        <v>733</v>
      </c>
      <c r="N5057">
        <v>454</v>
      </c>
      <c r="O5057">
        <v>0.5</v>
      </c>
    </row>
    <row r="5058" spans="1:15" x14ac:dyDescent="0.3">
      <c r="A5058" t="s">
        <v>19249</v>
      </c>
      <c r="B5058" t="s">
        <v>19250</v>
      </c>
      <c r="C5058" s="1" t="str">
        <f t="shared" si="815"/>
        <v>21:0461</v>
      </c>
      <c r="D5058" s="1" t="str">
        <f t="shared" si="812"/>
        <v>21:0151</v>
      </c>
      <c r="E5058" t="s">
        <v>19251</v>
      </c>
      <c r="F5058" t="s">
        <v>19252</v>
      </c>
      <c r="H5058">
        <v>51.126967200000003</v>
      </c>
      <c r="I5058">
        <v>-123.9338492</v>
      </c>
      <c r="J5058" s="1" t="str">
        <f t="shared" si="813"/>
        <v>NGR bulk stream sediment</v>
      </c>
      <c r="K5058" s="1" t="str">
        <f t="shared" si="814"/>
        <v>&lt;177 micron (NGR)</v>
      </c>
      <c r="L5058">
        <v>24</v>
      </c>
      <c r="M5058" t="s">
        <v>19</v>
      </c>
      <c r="N5058">
        <v>455</v>
      </c>
      <c r="O5058">
        <v>2</v>
      </c>
    </row>
    <row r="5059" spans="1:15" x14ac:dyDescent="0.3">
      <c r="A5059" t="s">
        <v>19253</v>
      </c>
      <c r="B5059" t="s">
        <v>19254</v>
      </c>
      <c r="C5059" s="1" t="str">
        <f t="shared" si="815"/>
        <v>21:0461</v>
      </c>
      <c r="D5059" s="1" t="str">
        <f t="shared" si="812"/>
        <v>21:0151</v>
      </c>
      <c r="E5059" t="s">
        <v>19255</v>
      </c>
      <c r="F5059" t="s">
        <v>19256</v>
      </c>
      <c r="H5059">
        <v>51.311930699999998</v>
      </c>
      <c r="I5059">
        <v>-123.7944327</v>
      </c>
      <c r="J5059" s="1" t="str">
        <f t="shared" si="813"/>
        <v>NGR bulk stream sediment</v>
      </c>
      <c r="K5059" s="1" t="str">
        <f t="shared" si="814"/>
        <v>&lt;177 micron (NGR)</v>
      </c>
      <c r="L5059">
        <v>24</v>
      </c>
      <c r="M5059" t="s">
        <v>38</v>
      </c>
      <c r="N5059">
        <v>456</v>
      </c>
      <c r="O5059">
        <v>1</v>
      </c>
    </row>
    <row r="5060" spans="1:15" x14ac:dyDescent="0.3">
      <c r="A5060" t="s">
        <v>19257</v>
      </c>
      <c r="B5060" t="s">
        <v>19258</v>
      </c>
      <c r="C5060" s="1" t="str">
        <f t="shared" si="815"/>
        <v>21:0461</v>
      </c>
      <c r="D5060" s="1" t="str">
        <f t="shared" si="812"/>
        <v>21:0151</v>
      </c>
      <c r="E5060" t="s">
        <v>19259</v>
      </c>
      <c r="F5060" t="s">
        <v>19260</v>
      </c>
      <c r="H5060">
        <v>51.315284400000003</v>
      </c>
      <c r="I5060">
        <v>-123.7972022</v>
      </c>
      <c r="J5060" s="1" t="str">
        <f t="shared" si="813"/>
        <v>NGR bulk stream sediment</v>
      </c>
      <c r="K5060" s="1" t="str">
        <f t="shared" si="814"/>
        <v>&lt;177 micron (NGR)</v>
      </c>
      <c r="L5060">
        <v>24</v>
      </c>
      <c r="M5060" t="s">
        <v>43</v>
      </c>
      <c r="N5060">
        <v>457</v>
      </c>
      <c r="O5060">
        <v>1.5</v>
      </c>
    </row>
    <row r="5061" spans="1:15" hidden="1" x14ac:dyDescent="0.3">
      <c r="A5061" t="s">
        <v>19261</v>
      </c>
      <c r="B5061" t="s">
        <v>19262</v>
      </c>
      <c r="C5061" s="1" t="str">
        <f t="shared" si="815"/>
        <v>21:0461</v>
      </c>
      <c r="D5061" s="1" t="str">
        <f>HYPERLINK("https://geochem.nrcan.gc.ca/cdogs/content/svy/svy_e.htm", "")</f>
        <v/>
      </c>
      <c r="G5061" s="1" t="str">
        <f>HYPERLINK("https://geochem.nrcan.gc.ca/cdogs/content/cr_/cr_00103_e.htm", "103")</f>
        <v>103</v>
      </c>
      <c r="J5061" t="s">
        <v>31</v>
      </c>
      <c r="K5061" t="s">
        <v>32</v>
      </c>
      <c r="L5061">
        <v>24</v>
      </c>
      <c r="M5061" t="s">
        <v>33</v>
      </c>
      <c r="N5061">
        <v>458</v>
      </c>
      <c r="O5061">
        <v>3</v>
      </c>
    </row>
    <row r="5062" spans="1:15" x14ac:dyDescent="0.3">
      <c r="A5062" t="s">
        <v>19263</v>
      </c>
      <c r="B5062" t="s">
        <v>19264</v>
      </c>
      <c r="C5062" s="1" t="str">
        <f t="shared" si="815"/>
        <v>21:0461</v>
      </c>
      <c r="D5062" s="1" t="str">
        <f t="shared" ref="D5062:D5078" si="816">HYPERLINK("https://geochem.nrcan.gc.ca/cdogs/content/svy/svy210151_e.htm", "21:0151")</f>
        <v>21:0151</v>
      </c>
      <c r="E5062" t="s">
        <v>19265</v>
      </c>
      <c r="F5062" t="s">
        <v>19266</v>
      </c>
      <c r="H5062">
        <v>51.347140099999997</v>
      </c>
      <c r="I5062">
        <v>-123.8242875</v>
      </c>
      <c r="J5062" s="1" t="str">
        <f t="shared" ref="J5062:J5078" si="817">HYPERLINK("https://geochem.nrcan.gc.ca/cdogs/content/kwd/kwd020030_e.htm", "NGR bulk stream sediment")</f>
        <v>NGR bulk stream sediment</v>
      </c>
      <c r="K5062" s="1" t="str">
        <f t="shared" ref="K5062:K5078" si="818">HYPERLINK("https://geochem.nrcan.gc.ca/cdogs/content/kwd/kwd080006_e.htm", "&lt;177 micron (NGR)")</f>
        <v>&lt;177 micron (NGR)</v>
      </c>
      <c r="L5062">
        <v>24</v>
      </c>
      <c r="M5062" t="s">
        <v>24</v>
      </c>
      <c r="N5062">
        <v>459</v>
      </c>
      <c r="O5062">
        <v>1.5</v>
      </c>
    </row>
    <row r="5063" spans="1:15" x14ac:dyDescent="0.3">
      <c r="A5063" t="s">
        <v>19267</v>
      </c>
      <c r="B5063" t="s">
        <v>19268</v>
      </c>
      <c r="C5063" s="1" t="str">
        <f t="shared" si="815"/>
        <v>21:0461</v>
      </c>
      <c r="D5063" s="1" t="str">
        <f t="shared" si="816"/>
        <v>21:0151</v>
      </c>
      <c r="E5063" t="s">
        <v>19265</v>
      </c>
      <c r="F5063" t="s">
        <v>19269</v>
      </c>
      <c r="H5063">
        <v>51.347140099999997</v>
      </c>
      <c r="I5063">
        <v>-123.8242875</v>
      </c>
      <c r="J5063" s="1" t="str">
        <f t="shared" si="817"/>
        <v>NGR bulk stream sediment</v>
      </c>
      <c r="K5063" s="1" t="str">
        <f t="shared" si="818"/>
        <v>&lt;177 micron (NGR)</v>
      </c>
      <c r="L5063">
        <v>24</v>
      </c>
      <c r="M5063" t="s">
        <v>28</v>
      </c>
      <c r="N5063">
        <v>460</v>
      </c>
      <c r="O5063">
        <v>1</v>
      </c>
    </row>
    <row r="5064" spans="1:15" x14ac:dyDescent="0.3">
      <c r="A5064" t="s">
        <v>19270</v>
      </c>
      <c r="B5064" t="s">
        <v>19271</v>
      </c>
      <c r="C5064" s="1" t="str">
        <f t="shared" si="815"/>
        <v>21:0461</v>
      </c>
      <c r="D5064" s="1" t="str">
        <f t="shared" si="816"/>
        <v>21:0151</v>
      </c>
      <c r="E5064" t="s">
        <v>19272</v>
      </c>
      <c r="F5064" t="s">
        <v>19273</v>
      </c>
      <c r="H5064">
        <v>51.354859900000001</v>
      </c>
      <c r="I5064">
        <v>-123.7177185</v>
      </c>
      <c r="J5064" s="1" t="str">
        <f t="shared" si="817"/>
        <v>NGR bulk stream sediment</v>
      </c>
      <c r="K5064" s="1" t="str">
        <f t="shared" si="818"/>
        <v>&lt;177 micron (NGR)</v>
      </c>
      <c r="L5064">
        <v>24</v>
      </c>
      <c r="M5064" t="s">
        <v>48</v>
      </c>
      <c r="N5064">
        <v>461</v>
      </c>
      <c r="O5064">
        <v>2</v>
      </c>
    </row>
    <row r="5065" spans="1:15" x14ac:dyDescent="0.3">
      <c r="A5065" t="s">
        <v>19274</v>
      </c>
      <c r="B5065" t="s">
        <v>19275</v>
      </c>
      <c r="C5065" s="1" t="str">
        <f t="shared" si="815"/>
        <v>21:0461</v>
      </c>
      <c r="D5065" s="1" t="str">
        <f t="shared" si="816"/>
        <v>21:0151</v>
      </c>
      <c r="E5065" t="s">
        <v>19276</v>
      </c>
      <c r="F5065" t="s">
        <v>19277</v>
      </c>
      <c r="H5065">
        <v>51.349068000000003</v>
      </c>
      <c r="I5065">
        <v>-123.692069</v>
      </c>
      <c r="J5065" s="1" t="str">
        <f t="shared" si="817"/>
        <v>NGR bulk stream sediment</v>
      </c>
      <c r="K5065" s="1" t="str">
        <f t="shared" si="818"/>
        <v>&lt;177 micron (NGR)</v>
      </c>
      <c r="L5065">
        <v>24</v>
      </c>
      <c r="M5065" t="s">
        <v>53</v>
      </c>
      <c r="N5065">
        <v>462</v>
      </c>
      <c r="O5065">
        <v>1.5</v>
      </c>
    </row>
    <row r="5066" spans="1:15" x14ac:dyDescent="0.3">
      <c r="A5066" t="s">
        <v>19278</v>
      </c>
      <c r="B5066" t="s">
        <v>19279</v>
      </c>
      <c r="C5066" s="1" t="str">
        <f t="shared" si="815"/>
        <v>21:0461</v>
      </c>
      <c r="D5066" s="1" t="str">
        <f t="shared" si="816"/>
        <v>21:0151</v>
      </c>
      <c r="E5066" t="s">
        <v>19280</v>
      </c>
      <c r="F5066" t="s">
        <v>19281</v>
      </c>
      <c r="H5066">
        <v>51.353487800000003</v>
      </c>
      <c r="I5066">
        <v>-123.68663530000001</v>
      </c>
      <c r="J5066" s="1" t="str">
        <f t="shared" si="817"/>
        <v>NGR bulk stream sediment</v>
      </c>
      <c r="K5066" s="1" t="str">
        <f t="shared" si="818"/>
        <v>&lt;177 micron (NGR)</v>
      </c>
      <c r="L5066">
        <v>24</v>
      </c>
      <c r="M5066" t="s">
        <v>58</v>
      </c>
      <c r="N5066">
        <v>463</v>
      </c>
      <c r="O5066">
        <v>1</v>
      </c>
    </row>
    <row r="5067" spans="1:15" x14ac:dyDescent="0.3">
      <c r="A5067" t="s">
        <v>19282</v>
      </c>
      <c r="B5067" t="s">
        <v>19283</v>
      </c>
      <c r="C5067" s="1" t="str">
        <f t="shared" si="815"/>
        <v>21:0461</v>
      </c>
      <c r="D5067" s="1" t="str">
        <f t="shared" si="816"/>
        <v>21:0151</v>
      </c>
      <c r="E5067" t="s">
        <v>19284</v>
      </c>
      <c r="F5067" t="s">
        <v>19285</v>
      </c>
      <c r="H5067">
        <v>51.340191400000002</v>
      </c>
      <c r="I5067">
        <v>-123.6495407</v>
      </c>
      <c r="J5067" s="1" t="str">
        <f t="shared" si="817"/>
        <v>NGR bulk stream sediment</v>
      </c>
      <c r="K5067" s="1" t="str">
        <f t="shared" si="818"/>
        <v>&lt;177 micron (NGR)</v>
      </c>
      <c r="L5067">
        <v>24</v>
      </c>
      <c r="M5067" t="s">
        <v>63</v>
      </c>
      <c r="N5067">
        <v>464</v>
      </c>
      <c r="O5067">
        <v>2</v>
      </c>
    </row>
    <row r="5068" spans="1:15" x14ac:dyDescent="0.3">
      <c r="A5068" t="s">
        <v>19286</v>
      </c>
      <c r="B5068" t="s">
        <v>19287</v>
      </c>
      <c r="C5068" s="1" t="str">
        <f t="shared" si="815"/>
        <v>21:0461</v>
      </c>
      <c r="D5068" s="1" t="str">
        <f t="shared" si="816"/>
        <v>21:0151</v>
      </c>
      <c r="E5068" t="s">
        <v>19288</v>
      </c>
      <c r="F5068" t="s">
        <v>19289</v>
      </c>
      <c r="H5068">
        <v>51.3343068</v>
      </c>
      <c r="I5068">
        <v>-123.74308000000001</v>
      </c>
      <c r="J5068" s="1" t="str">
        <f t="shared" si="817"/>
        <v>NGR bulk stream sediment</v>
      </c>
      <c r="K5068" s="1" t="str">
        <f t="shared" si="818"/>
        <v>&lt;177 micron (NGR)</v>
      </c>
      <c r="L5068">
        <v>24</v>
      </c>
      <c r="M5068" t="s">
        <v>68</v>
      </c>
      <c r="N5068">
        <v>465</v>
      </c>
      <c r="O5068">
        <v>2</v>
      </c>
    </row>
    <row r="5069" spans="1:15" x14ac:dyDescent="0.3">
      <c r="A5069" t="s">
        <v>19290</v>
      </c>
      <c r="B5069" t="s">
        <v>19291</v>
      </c>
      <c r="C5069" s="1" t="str">
        <f t="shared" si="815"/>
        <v>21:0461</v>
      </c>
      <c r="D5069" s="1" t="str">
        <f t="shared" si="816"/>
        <v>21:0151</v>
      </c>
      <c r="E5069" t="s">
        <v>19292</v>
      </c>
      <c r="F5069" t="s">
        <v>19293</v>
      </c>
      <c r="H5069">
        <v>51.319994899999998</v>
      </c>
      <c r="I5069">
        <v>-123.72353440000001</v>
      </c>
      <c r="J5069" s="1" t="str">
        <f t="shared" si="817"/>
        <v>NGR bulk stream sediment</v>
      </c>
      <c r="K5069" s="1" t="str">
        <f t="shared" si="818"/>
        <v>&lt;177 micron (NGR)</v>
      </c>
      <c r="L5069">
        <v>24</v>
      </c>
      <c r="M5069" t="s">
        <v>77</v>
      </c>
      <c r="N5069">
        <v>466</v>
      </c>
      <c r="O5069">
        <v>2.5</v>
      </c>
    </row>
    <row r="5070" spans="1:15" x14ac:dyDescent="0.3">
      <c r="A5070" t="s">
        <v>19294</v>
      </c>
      <c r="B5070" t="s">
        <v>19295</v>
      </c>
      <c r="C5070" s="1" t="str">
        <f t="shared" si="815"/>
        <v>21:0461</v>
      </c>
      <c r="D5070" s="1" t="str">
        <f t="shared" si="816"/>
        <v>21:0151</v>
      </c>
      <c r="E5070" t="s">
        <v>19296</v>
      </c>
      <c r="F5070" t="s">
        <v>19297</v>
      </c>
      <c r="H5070">
        <v>51.310645999999998</v>
      </c>
      <c r="I5070">
        <v>-123.68685840000001</v>
      </c>
      <c r="J5070" s="1" t="str">
        <f t="shared" si="817"/>
        <v>NGR bulk stream sediment</v>
      </c>
      <c r="K5070" s="1" t="str">
        <f t="shared" si="818"/>
        <v>&lt;177 micron (NGR)</v>
      </c>
      <c r="L5070">
        <v>24</v>
      </c>
      <c r="M5070" t="s">
        <v>82</v>
      </c>
      <c r="N5070">
        <v>467</v>
      </c>
      <c r="O5070">
        <v>2.5</v>
      </c>
    </row>
    <row r="5071" spans="1:15" x14ac:dyDescent="0.3">
      <c r="A5071" t="s">
        <v>19298</v>
      </c>
      <c r="B5071" t="s">
        <v>19299</v>
      </c>
      <c r="C5071" s="1" t="str">
        <f t="shared" si="815"/>
        <v>21:0461</v>
      </c>
      <c r="D5071" s="1" t="str">
        <f t="shared" si="816"/>
        <v>21:0151</v>
      </c>
      <c r="E5071" t="s">
        <v>19300</v>
      </c>
      <c r="F5071" t="s">
        <v>19301</v>
      </c>
      <c r="H5071">
        <v>51.301660499999997</v>
      </c>
      <c r="I5071">
        <v>-123.6762956</v>
      </c>
      <c r="J5071" s="1" t="str">
        <f t="shared" si="817"/>
        <v>NGR bulk stream sediment</v>
      </c>
      <c r="K5071" s="1" t="str">
        <f t="shared" si="818"/>
        <v>&lt;177 micron (NGR)</v>
      </c>
      <c r="L5071">
        <v>24</v>
      </c>
      <c r="M5071" t="s">
        <v>87</v>
      </c>
      <c r="N5071">
        <v>468</v>
      </c>
      <c r="O5071">
        <v>1</v>
      </c>
    </row>
    <row r="5072" spans="1:15" x14ac:dyDescent="0.3">
      <c r="A5072" t="s">
        <v>19302</v>
      </c>
      <c r="B5072" t="s">
        <v>19303</v>
      </c>
      <c r="C5072" s="1" t="str">
        <f t="shared" si="815"/>
        <v>21:0461</v>
      </c>
      <c r="D5072" s="1" t="str">
        <f t="shared" si="816"/>
        <v>21:0151</v>
      </c>
      <c r="E5072" t="s">
        <v>19304</v>
      </c>
      <c r="F5072" t="s">
        <v>19305</v>
      </c>
      <c r="H5072">
        <v>51.273468800000003</v>
      </c>
      <c r="I5072">
        <v>-123.70385400000001</v>
      </c>
      <c r="J5072" s="1" t="str">
        <f t="shared" si="817"/>
        <v>NGR bulk stream sediment</v>
      </c>
      <c r="K5072" s="1" t="str">
        <f t="shared" si="818"/>
        <v>&lt;177 micron (NGR)</v>
      </c>
      <c r="L5072">
        <v>24</v>
      </c>
      <c r="M5072" t="s">
        <v>92</v>
      </c>
      <c r="N5072">
        <v>469</v>
      </c>
      <c r="O5072">
        <v>1</v>
      </c>
    </row>
    <row r="5073" spans="1:15" x14ac:dyDescent="0.3">
      <c r="A5073" t="s">
        <v>19306</v>
      </c>
      <c r="B5073" t="s">
        <v>19307</v>
      </c>
      <c r="C5073" s="1" t="str">
        <f t="shared" si="815"/>
        <v>21:0461</v>
      </c>
      <c r="D5073" s="1" t="str">
        <f t="shared" si="816"/>
        <v>21:0151</v>
      </c>
      <c r="E5073" t="s">
        <v>19308</v>
      </c>
      <c r="F5073" t="s">
        <v>19309</v>
      </c>
      <c r="H5073">
        <v>51.261107299999999</v>
      </c>
      <c r="I5073">
        <v>-123.6771777</v>
      </c>
      <c r="J5073" s="1" t="str">
        <f t="shared" si="817"/>
        <v>NGR bulk stream sediment</v>
      </c>
      <c r="K5073" s="1" t="str">
        <f t="shared" si="818"/>
        <v>&lt;177 micron (NGR)</v>
      </c>
      <c r="L5073">
        <v>24</v>
      </c>
      <c r="M5073" t="s">
        <v>97</v>
      </c>
      <c r="N5073">
        <v>470</v>
      </c>
      <c r="O5073">
        <v>1.5</v>
      </c>
    </row>
    <row r="5074" spans="1:15" x14ac:dyDescent="0.3">
      <c r="A5074" t="s">
        <v>19310</v>
      </c>
      <c r="B5074" t="s">
        <v>19311</v>
      </c>
      <c r="C5074" s="1" t="str">
        <f t="shared" si="815"/>
        <v>21:0461</v>
      </c>
      <c r="D5074" s="1" t="str">
        <f t="shared" si="816"/>
        <v>21:0151</v>
      </c>
      <c r="E5074" t="s">
        <v>19251</v>
      </c>
      <c r="F5074" t="s">
        <v>19312</v>
      </c>
      <c r="H5074">
        <v>51.126967200000003</v>
      </c>
      <c r="I5074">
        <v>-123.9338492</v>
      </c>
      <c r="J5074" s="1" t="str">
        <f t="shared" si="817"/>
        <v>NGR bulk stream sediment</v>
      </c>
      <c r="K5074" s="1" t="str">
        <f t="shared" si="818"/>
        <v>&lt;177 micron (NGR)</v>
      </c>
      <c r="L5074">
        <v>24</v>
      </c>
      <c r="M5074" t="s">
        <v>72</v>
      </c>
      <c r="N5074">
        <v>471</v>
      </c>
      <c r="O5074">
        <v>1</v>
      </c>
    </row>
    <row r="5075" spans="1:15" x14ac:dyDescent="0.3">
      <c r="A5075" t="s">
        <v>19313</v>
      </c>
      <c r="B5075" t="s">
        <v>19314</v>
      </c>
      <c r="C5075" s="1" t="str">
        <f t="shared" si="815"/>
        <v>21:0461</v>
      </c>
      <c r="D5075" s="1" t="str">
        <f t="shared" si="816"/>
        <v>21:0151</v>
      </c>
      <c r="E5075" t="s">
        <v>19315</v>
      </c>
      <c r="F5075" t="s">
        <v>19316</v>
      </c>
      <c r="H5075">
        <v>51.135918699999998</v>
      </c>
      <c r="I5075">
        <v>-123.9467805</v>
      </c>
      <c r="J5075" s="1" t="str">
        <f t="shared" si="817"/>
        <v>NGR bulk stream sediment</v>
      </c>
      <c r="K5075" s="1" t="str">
        <f t="shared" si="818"/>
        <v>&lt;177 micron (NGR)</v>
      </c>
      <c r="L5075">
        <v>24</v>
      </c>
      <c r="M5075" t="s">
        <v>102</v>
      </c>
      <c r="N5075">
        <v>472</v>
      </c>
      <c r="O5075">
        <v>1</v>
      </c>
    </row>
    <row r="5076" spans="1:15" x14ac:dyDescent="0.3">
      <c r="A5076" t="s">
        <v>19317</v>
      </c>
      <c r="B5076" t="s">
        <v>19318</v>
      </c>
      <c r="C5076" s="1" t="str">
        <f t="shared" si="815"/>
        <v>21:0461</v>
      </c>
      <c r="D5076" s="1" t="str">
        <f t="shared" si="816"/>
        <v>21:0151</v>
      </c>
      <c r="E5076" t="s">
        <v>19319</v>
      </c>
      <c r="F5076" t="s">
        <v>19320</v>
      </c>
      <c r="H5076">
        <v>51.136726500000002</v>
      </c>
      <c r="I5076">
        <v>-123.9546737</v>
      </c>
      <c r="J5076" s="1" t="str">
        <f t="shared" si="817"/>
        <v>NGR bulk stream sediment</v>
      </c>
      <c r="K5076" s="1" t="str">
        <f t="shared" si="818"/>
        <v>&lt;177 micron (NGR)</v>
      </c>
      <c r="L5076">
        <v>24</v>
      </c>
      <c r="M5076" t="s">
        <v>107</v>
      </c>
      <c r="N5076">
        <v>473</v>
      </c>
      <c r="O5076">
        <v>3</v>
      </c>
    </row>
    <row r="5077" spans="1:15" x14ac:dyDescent="0.3">
      <c r="A5077" t="s">
        <v>19321</v>
      </c>
      <c r="B5077" t="s">
        <v>19322</v>
      </c>
      <c r="C5077" s="1" t="str">
        <f t="shared" si="815"/>
        <v>21:0461</v>
      </c>
      <c r="D5077" s="1" t="str">
        <f t="shared" si="816"/>
        <v>21:0151</v>
      </c>
      <c r="E5077" t="s">
        <v>19323</v>
      </c>
      <c r="F5077" t="s">
        <v>19324</v>
      </c>
      <c r="H5077">
        <v>51.161449500000003</v>
      </c>
      <c r="I5077">
        <v>-123.9175953</v>
      </c>
      <c r="J5077" s="1" t="str">
        <f t="shared" si="817"/>
        <v>NGR bulk stream sediment</v>
      </c>
      <c r="K5077" s="1" t="str">
        <f t="shared" si="818"/>
        <v>&lt;177 micron (NGR)</v>
      </c>
      <c r="L5077">
        <v>24</v>
      </c>
      <c r="M5077" t="s">
        <v>112</v>
      </c>
      <c r="N5077">
        <v>474</v>
      </c>
      <c r="O5077">
        <v>2</v>
      </c>
    </row>
    <row r="5078" spans="1:15" x14ac:dyDescent="0.3">
      <c r="A5078" t="s">
        <v>19325</v>
      </c>
      <c r="B5078" t="s">
        <v>19326</v>
      </c>
      <c r="C5078" s="1" t="str">
        <f t="shared" si="815"/>
        <v>21:0461</v>
      </c>
      <c r="D5078" s="1" t="str">
        <f t="shared" si="816"/>
        <v>21:0151</v>
      </c>
      <c r="E5078" t="s">
        <v>19327</v>
      </c>
      <c r="F5078" t="s">
        <v>19328</v>
      </c>
      <c r="H5078">
        <v>51.177543399999998</v>
      </c>
      <c r="I5078">
        <v>-123.86620790000001</v>
      </c>
      <c r="J5078" s="1" t="str">
        <f t="shared" si="817"/>
        <v>NGR bulk stream sediment</v>
      </c>
      <c r="K5078" s="1" t="str">
        <f t="shared" si="818"/>
        <v>&lt;177 micron (NGR)</v>
      </c>
      <c r="L5078">
        <v>25</v>
      </c>
      <c r="M5078" t="s">
        <v>19</v>
      </c>
      <c r="N5078">
        <v>475</v>
      </c>
      <c r="O5078">
        <v>2.5</v>
      </c>
    </row>
    <row r="5079" spans="1:15" hidden="1" x14ac:dyDescent="0.3">
      <c r="A5079" t="s">
        <v>19329</v>
      </c>
      <c r="B5079" t="s">
        <v>19330</v>
      </c>
      <c r="C5079" s="1" t="str">
        <f t="shared" si="815"/>
        <v>21:0461</v>
      </c>
      <c r="D5079" s="1" t="str">
        <f>HYPERLINK("https://geochem.nrcan.gc.ca/cdogs/content/svy/svy_e.htm", "")</f>
        <v/>
      </c>
      <c r="G5079" s="1" t="str">
        <f>HYPERLINK("https://geochem.nrcan.gc.ca/cdogs/content/cr_/cr_00104_e.htm", "104")</f>
        <v>104</v>
      </c>
      <c r="J5079" t="s">
        <v>31</v>
      </c>
      <c r="K5079" t="s">
        <v>32</v>
      </c>
      <c r="L5079">
        <v>25</v>
      </c>
      <c r="M5079" t="s">
        <v>33</v>
      </c>
      <c r="N5079">
        <v>476</v>
      </c>
      <c r="O5079">
        <v>3</v>
      </c>
    </row>
    <row r="5080" spans="1:15" x14ac:dyDescent="0.3">
      <c r="A5080" t="s">
        <v>19331</v>
      </c>
      <c r="B5080" t="s">
        <v>19332</v>
      </c>
      <c r="C5080" s="1" t="str">
        <f t="shared" si="815"/>
        <v>21:0461</v>
      </c>
      <c r="D5080" s="1" t="str">
        <f t="shared" ref="D5080:D5108" si="819">HYPERLINK("https://geochem.nrcan.gc.ca/cdogs/content/svy/svy210151_e.htm", "21:0151")</f>
        <v>21:0151</v>
      </c>
      <c r="E5080" t="s">
        <v>19333</v>
      </c>
      <c r="F5080" t="s">
        <v>19334</v>
      </c>
      <c r="H5080">
        <v>51.194614899999998</v>
      </c>
      <c r="I5080">
        <v>-123.9773792</v>
      </c>
      <c r="J5080" s="1" t="str">
        <f t="shared" ref="J5080:J5108" si="820">HYPERLINK("https://geochem.nrcan.gc.ca/cdogs/content/kwd/kwd020030_e.htm", "NGR bulk stream sediment")</f>
        <v>NGR bulk stream sediment</v>
      </c>
      <c r="K5080" s="1" t="str">
        <f t="shared" ref="K5080:K5108" si="821">HYPERLINK("https://geochem.nrcan.gc.ca/cdogs/content/kwd/kwd080006_e.htm", "&lt;177 micron (NGR)")</f>
        <v>&lt;177 micron (NGR)</v>
      </c>
      <c r="L5080">
        <v>25</v>
      </c>
      <c r="M5080" t="s">
        <v>38</v>
      </c>
      <c r="N5080">
        <v>477</v>
      </c>
      <c r="O5080">
        <v>1</v>
      </c>
    </row>
    <row r="5081" spans="1:15" x14ac:dyDescent="0.3">
      <c r="A5081" t="s">
        <v>19335</v>
      </c>
      <c r="B5081" t="s">
        <v>19336</v>
      </c>
      <c r="C5081" s="1" t="str">
        <f t="shared" si="815"/>
        <v>21:0461</v>
      </c>
      <c r="D5081" s="1" t="str">
        <f t="shared" si="819"/>
        <v>21:0151</v>
      </c>
      <c r="E5081" t="s">
        <v>19337</v>
      </c>
      <c r="F5081" t="s">
        <v>19338</v>
      </c>
      <c r="H5081">
        <v>51.1731239</v>
      </c>
      <c r="I5081">
        <v>-123.970674</v>
      </c>
      <c r="J5081" s="1" t="str">
        <f t="shared" si="820"/>
        <v>NGR bulk stream sediment</v>
      </c>
      <c r="K5081" s="1" t="str">
        <f t="shared" si="821"/>
        <v>&lt;177 micron (NGR)</v>
      </c>
      <c r="L5081">
        <v>25</v>
      </c>
      <c r="M5081" t="s">
        <v>43</v>
      </c>
      <c r="N5081">
        <v>478</v>
      </c>
      <c r="O5081">
        <v>2</v>
      </c>
    </row>
    <row r="5082" spans="1:15" x14ac:dyDescent="0.3">
      <c r="A5082" t="s">
        <v>19339</v>
      </c>
      <c r="B5082" t="s">
        <v>19340</v>
      </c>
      <c r="C5082" s="1" t="str">
        <f t="shared" si="815"/>
        <v>21:0461</v>
      </c>
      <c r="D5082" s="1" t="str">
        <f t="shared" si="819"/>
        <v>21:0151</v>
      </c>
      <c r="E5082" t="s">
        <v>19327</v>
      </c>
      <c r="F5082" t="s">
        <v>19341</v>
      </c>
      <c r="H5082">
        <v>51.177543399999998</v>
      </c>
      <c r="I5082">
        <v>-123.86620790000001</v>
      </c>
      <c r="J5082" s="1" t="str">
        <f t="shared" si="820"/>
        <v>NGR bulk stream sediment</v>
      </c>
      <c r="K5082" s="1" t="str">
        <f t="shared" si="821"/>
        <v>&lt;177 micron (NGR)</v>
      </c>
      <c r="L5082">
        <v>25</v>
      </c>
      <c r="M5082" t="s">
        <v>72</v>
      </c>
      <c r="N5082">
        <v>479</v>
      </c>
      <c r="O5082">
        <v>2.5</v>
      </c>
    </row>
    <row r="5083" spans="1:15" x14ac:dyDescent="0.3">
      <c r="A5083" t="s">
        <v>19342</v>
      </c>
      <c r="B5083" t="s">
        <v>19343</v>
      </c>
      <c r="C5083" s="1" t="str">
        <f t="shared" si="815"/>
        <v>21:0461</v>
      </c>
      <c r="D5083" s="1" t="str">
        <f t="shared" si="819"/>
        <v>21:0151</v>
      </c>
      <c r="E5083" t="s">
        <v>19344</v>
      </c>
      <c r="F5083" t="s">
        <v>19345</v>
      </c>
      <c r="H5083">
        <v>51.180875399999998</v>
      </c>
      <c r="I5083">
        <v>-123.86189210000001</v>
      </c>
      <c r="J5083" s="1" t="str">
        <f t="shared" si="820"/>
        <v>NGR bulk stream sediment</v>
      </c>
      <c r="K5083" s="1" t="str">
        <f t="shared" si="821"/>
        <v>&lt;177 micron (NGR)</v>
      </c>
      <c r="L5083">
        <v>25</v>
      </c>
      <c r="M5083" t="s">
        <v>48</v>
      </c>
      <c r="N5083">
        <v>480</v>
      </c>
      <c r="O5083">
        <v>1</v>
      </c>
    </row>
    <row r="5084" spans="1:15" x14ac:dyDescent="0.3">
      <c r="A5084" t="s">
        <v>19346</v>
      </c>
      <c r="B5084" t="s">
        <v>19347</v>
      </c>
      <c r="C5084" s="1" t="str">
        <f t="shared" si="815"/>
        <v>21:0461</v>
      </c>
      <c r="D5084" s="1" t="str">
        <f t="shared" si="819"/>
        <v>21:0151</v>
      </c>
      <c r="E5084" t="s">
        <v>19348</v>
      </c>
      <c r="F5084" t="s">
        <v>19349</v>
      </c>
      <c r="H5084">
        <v>51.190990900000003</v>
      </c>
      <c r="I5084">
        <v>-123.92430659999999</v>
      </c>
      <c r="J5084" s="1" t="str">
        <f t="shared" si="820"/>
        <v>NGR bulk stream sediment</v>
      </c>
      <c r="K5084" s="1" t="str">
        <f t="shared" si="821"/>
        <v>&lt;177 micron (NGR)</v>
      </c>
      <c r="L5084">
        <v>25</v>
      </c>
      <c r="M5084" t="s">
        <v>53</v>
      </c>
      <c r="N5084">
        <v>481</v>
      </c>
      <c r="O5084">
        <v>2</v>
      </c>
    </row>
    <row r="5085" spans="1:15" x14ac:dyDescent="0.3">
      <c r="A5085" t="s">
        <v>19350</v>
      </c>
      <c r="B5085" t="s">
        <v>19351</v>
      </c>
      <c r="C5085" s="1" t="str">
        <f t="shared" si="815"/>
        <v>21:0461</v>
      </c>
      <c r="D5085" s="1" t="str">
        <f t="shared" si="819"/>
        <v>21:0151</v>
      </c>
      <c r="E5085" t="s">
        <v>19352</v>
      </c>
      <c r="F5085" t="s">
        <v>19353</v>
      </c>
      <c r="H5085">
        <v>51.212548699999999</v>
      </c>
      <c r="I5085">
        <v>-123.9296202</v>
      </c>
      <c r="J5085" s="1" t="str">
        <f t="shared" si="820"/>
        <v>NGR bulk stream sediment</v>
      </c>
      <c r="K5085" s="1" t="str">
        <f t="shared" si="821"/>
        <v>&lt;177 micron (NGR)</v>
      </c>
      <c r="L5085">
        <v>25</v>
      </c>
      <c r="M5085" t="s">
        <v>24</v>
      </c>
      <c r="N5085">
        <v>482</v>
      </c>
      <c r="O5085">
        <v>2</v>
      </c>
    </row>
    <row r="5086" spans="1:15" x14ac:dyDescent="0.3">
      <c r="A5086" t="s">
        <v>19354</v>
      </c>
      <c r="B5086" t="s">
        <v>19355</v>
      </c>
      <c r="C5086" s="1" t="str">
        <f t="shared" si="815"/>
        <v>21:0461</v>
      </c>
      <c r="D5086" s="1" t="str">
        <f t="shared" si="819"/>
        <v>21:0151</v>
      </c>
      <c r="E5086" t="s">
        <v>19352</v>
      </c>
      <c r="F5086" t="s">
        <v>19356</v>
      </c>
      <c r="H5086">
        <v>51.212548699999999</v>
      </c>
      <c r="I5086">
        <v>-123.9296202</v>
      </c>
      <c r="J5086" s="1" t="str">
        <f t="shared" si="820"/>
        <v>NGR bulk stream sediment</v>
      </c>
      <c r="K5086" s="1" t="str">
        <f t="shared" si="821"/>
        <v>&lt;177 micron (NGR)</v>
      </c>
      <c r="L5086">
        <v>25</v>
      </c>
      <c r="M5086" t="s">
        <v>28</v>
      </c>
      <c r="N5086">
        <v>483</v>
      </c>
      <c r="O5086">
        <v>1</v>
      </c>
    </row>
    <row r="5087" spans="1:15" x14ac:dyDescent="0.3">
      <c r="A5087" t="s">
        <v>19357</v>
      </c>
      <c r="B5087" t="s">
        <v>19358</v>
      </c>
      <c r="C5087" s="1" t="str">
        <f t="shared" si="815"/>
        <v>21:0461</v>
      </c>
      <c r="D5087" s="1" t="str">
        <f t="shared" si="819"/>
        <v>21:0151</v>
      </c>
      <c r="E5087" t="s">
        <v>19359</v>
      </c>
      <c r="F5087" t="s">
        <v>19360</v>
      </c>
      <c r="H5087">
        <v>51.219954799999996</v>
      </c>
      <c r="I5087">
        <v>-123.9013006</v>
      </c>
      <c r="J5087" s="1" t="str">
        <f t="shared" si="820"/>
        <v>NGR bulk stream sediment</v>
      </c>
      <c r="K5087" s="1" t="str">
        <f t="shared" si="821"/>
        <v>&lt;177 micron (NGR)</v>
      </c>
      <c r="L5087">
        <v>25</v>
      </c>
      <c r="M5087" t="s">
        <v>58</v>
      </c>
      <c r="N5087">
        <v>484</v>
      </c>
      <c r="O5087">
        <v>1</v>
      </c>
    </row>
    <row r="5088" spans="1:15" x14ac:dyDescent="0.3">
      <c r="A5088" t="s">
        <v>19361</v>
      </c>
      <c r="B5088" t="s">
        <v>19362</v>
      </c>
      <c r="C5088" s="1" t="str">
        <f t="shared" si="815"/>
        <v>21:0461</v>
      </c>
      <c r="D5088" s="1" t="str">
        <f t="shared" si="819"/>
        <v>21:0151</v>
      </c>
      <c r="E5088" t="s">
        <v>19363</v>
      </c>
      <c r="F5088" t="s">
        <v>19364</v>
      </c>
      <c r="H5088">
        <v>51.238923300000003</v>
      </c>
      <c r="I5088">
        <v>-123.8685072</v>
      </c>
      <c r="J5088" s="1" t="str">
        <f t="shared" si="820"/>
        <v>NGR bulk stream sediment</v>
      </c>
      <c r="K5088" s="1" t="str">
        <f t="shared" si="821"/>
        <v>&lt;177 micron (NGR)</v>
      </c>
      <c r="L5088">
        <v>25</v>
      </c>
      <c r="M5088" t="s">
        <v>63</v>
      </c>
      <c r="N5088">
        <v>485</v>
      </c>
      <c r="O5088">
        <v>1.5</v>
      </c>
    </row>
    <row r="5089" spans="1:15" x14ac:dyDescent="0.3">
      <c r="A5089" t="s">
        <v>19365</v>
      </c>
      <c r="B5089" t="s">
        <v>19366</v>
      </c>
      <c r="C5089" s="1" t="str">
        <f t="shared" si="815"/>
        <v>21:0461</v>
      </c>
      <c r="D5089" s="1" t="str">
        <f t="shared" si="819"/>
        <v>21:0151</v>
      </c>
      <c r="E5089" t="s">
        <v>19367</v>
      </c>
      <c r="F5089" t="s">
        <v>19368</v>
      </c>
      <c r="H5089">
        <v>51.226198400000001</v>
      </c>
      <c r="I5089">
        <v>-123.83144609999999</v>
      </c>
      <c r="J5089" s="1" t="str">
        <f t="shared" si="820"/>
        <v>NGR bulk stream sediment</v>
      </c>
      <c r="K5089" s="1" t="str">
        <f t="shared" si="821"/>
        <v>&lt;177 micron (NGR)</v>
      </c>
      <c r="L5089">
        <v>25</v>
      </c>
      <c r="M5089" t="s">
        <v>68</v>
      </c>
      <c r="N5089">
        <v>486</v>
      </c>
      <c r="O5089">
        <v>0.5</v>
      </c>
    </row>
    <row r="5090" spans="1:15" x14ac:dyDescent="0.3">
      <c r="A5090" t="s">
        <v>19369</v>
      </c>
      <c r="B5090" t="s">
        <v>19370</v>
      </c>
      <c r="C5090" s="1" t="str">
        <f t="shared" si="815"/>
        <v>21:0461</v>
      </c>
      <c r="D5090" s="1" t="str">
        <f t="shared" si="819"/>
        <v>21:0151</v>
      </c>
      <c r="E5090" t="s">
        <v>19371</v>
      </c>
      <c r="F5090" t="s">
        <v>19372</v>
      </c>
      <c r="H5090">
        <v>51.236479899999999</v>
      </c>
      <c r="I5090">
        <v>-123.8194124</v>
      </c>
      <c r="J5090" s="1" t="str">
        <f t="shared" si="820"/>
        <v>NGR bulk stream sediment</v>
      </c>
      <c r="K5090" s="1" t="str">
        <f t="shared" si="821"/>
        <v>&lt;177 micron (NGR)</v>
      </c>
      <c r="L5090">
        <v>25</v>
      </c>
      <c r="M5090" t="s">
        <v>77</v>
      </c>
      <c r="N5090">
        <v>487</v>
      </c>
      <c r="O5090">
        <v>1</v>
      </c>
    </row>
    <row r="5091" spans="1:15" x14ac:dyDescent="0.3">
      <c r="A5091" t="s">
        <v>19373</v>
      </c>
      <c r="B5091" t="s">
        <v>19374</v>
      </c>
      <c r="C5091" s="1" t="str">
        <f t="shared" si="815"/>
        <v>21:0461</v>
      </c>
      <c r="D5091" s="1" t="str">
        <f t="shared" si="819"/>
        <v>21:0151</v>
      </c>
      <c r="E5091" t="s">
        <v>19375</v>
      </c>
      <c r="F5091" t="s">
        <v>19376</v>
      </c>
      <c r="H5091">
        <v>51.212670600000003</v>
      </c>
      <c r="I5091">
        <v>-123.74164260000001</v>
      </c>
      <c r="J5091" s="1" t="str">
        <f t="shared" si="820"/>
        <v>NGR bulk stream sediment</v>
      </c>
      <c r="K5091" s="1" t="str">
        <f t="shared" si="821"/>
        <v>&lt;177 micron (NGR)</v>
      </c>
      <c r="L5091">
        <v>25</v>
      </c>
      <c r="M5091" t="s">
        <v>82</v>
      </c>
      <c r="N5091">
        <v>488</v>
      </c>
      <c r="O5091">
        <v>1.5</v>
      </c>
    </row>
    <row r="5092" spans="1:15" x14ac:dyDescent="0.3">
      <c r="A5092" t="s">
        <v>19377</v>
      </c>
      <c r="B5092" t="s">
        <v>19378</v>
      </c>
      <c r="C5092" s="1" t="str">
        <f t="shared" si="815"/>
        <v>21:0461</v>
      </c>
      <c r="D5092" s="1" t="str">
        <f t="shared" si="819"/>
        <v>21:0151</v>
      </c>
      <c r="E5092" t="s">
        <v>19379</v>
      </c>
      <c r="F5092" t="s">
        <v>19380</v>
      </c>
      <c r="H5092">
        <v>51.212810900000001</v>
      </c>
      <c r="I5092">
        <v>-123.7493624</v>
      </c>
      <c r="J5092" s="1" t="str">
        <f t="shared" si="820"/>
        <v>NGR bulk stream sediment</v>
      </c>
      <c r="K5092" s="1" t="str">
        <f t="shared" si="821"/>
        <v>&lt;177 micron (NGR)</v>
      </c>
      <c r="L5092">
        <v>25</v>
      </c>
      <c r="M5092" t="s">
        <v>87</v>
      </c>
      <c r="N5092">
        <v>489</v>
      </c>
      <c r="O5092">
        <v>2</v>
      </c>
    </row>
    <row r="5093" spans="1:15" x14ac:dyDescent="0.3">
      <c r="A5093" t="s">
        <v>19381</v>
      </c>
      <c r="B5093" t="s">
        <v>19382</v>
      </c>
      <c r="C5093" s="1" t="str">
        <f t="shared" si="815"/>
        <v>21:0461</v>
      </c>
      <c r="D5093" s="1" t="str">
        <f t="shared" si="819"/>
        <v>21:0151</v>
      </c>
      <c r="E5093" t="s">
        <v>19383</v>
      </c>
      <c r="F5093" t="s">
        <v>19384</v>
      </c>
      <c r="H5093">
        <v>51.230544399999999</v>
      </c>
      <c r="I5093">
        <v>-123.79489959999999</v>
      </c>
      <c r="J5093" s="1" t="str">
        <f t="shared" si="820"/>
        <v>NGR bulk stream sediment</v>
      </c>
      <c r="K5093" s="1" t="str">
        <f t="shared" si="821"/>
        <v>&lt;177 micron (NGR)</v>
      </c>
      <c r="L5093">
        <v>25</v>
      </c>
      <c r="M5093" t="s">
        <v>92</v>
      </c>
      <c r="N5093">
        <v>490</v>
      </c>
      <c r="O5093">
        <v>1</v>
      </c>
    </row>
    <row r="5094" spans="1:15" x14ac:dyDescent="0.3">
      <c r="A5094" t="s">
        <v>19385</v>
      </c>
      <c r="B5094" t="s">
        <v>19386</v>
      </c>
      <c r="C5094" s="1" t="str">
        <f t="shared" si="815"/>
        <v>21:0461</v>
      </c>
      <c r="D5094" s="1" t="str">
        <f t="shared" si="819"/>
        <v>21:0151</v>
      </c>
      <c r="E5094" t="s">
        <v>19387</v>
      </c>
      <c r="F5094" t="s">
        <v>19388</v>
      </c>
      <c r="H5094">
        <v>51.240734600000003</v>
      </c>
      <c r="I5094">
        <v>-123.7877551</v>
      </c>
      <c r="J5094" s="1" t="str">
        <f t="shared" si="820"/>
        <v>NGR bulk stream sediment</v>
      </c>
      <c r="K5094" s="1" t="str">
        <f t="shared" si="821"/>
        <v>&lt;177 micron (NGR)</v>
      </c>
      <c r="L5094">
        <v>25</v>
      </c>
      <c r="M5094" t="s">
        <v>97</v>
      </c>
      <c r="N5094">
        <v>491</v>
      </c>
      <c r="O5094">
        <v>2</v>
      </c>
    </row>
    <row r="5095" spans="1:15" x14ac:dyDescent="0.3">
      <c r="A5095" t="s">
        <v>19389</v>
      </c>
      <c r="B5095" t="s">
        <v>19390</v>
      </c>
      <c r="C5095" s="1" t="str">
        <f t="shared" si="815"/>
        <v>21:0461</v>
      </c>
      <c r="D5095" s="1" t="str">
        <f t="shared" si="819"/>
        <v>21:0151</v>
      </c>
      <c r="E5095" t="s">
        <v>19391</v>
      </c>
      <c r="F5095" t="s">
        <v>19392</v>
      </c>
      <c r="H5095">
        <v>51.238826899999999</v>
      </c>
      <c r="I5095">
        <v>-123.76909879999999</v>
      </c>
      <c r="J5095" s="1" t="str">
        <f t="shared" si="820"/>
        <v>NGR bulk stream sediment</v>
      </c>
      <c r="K5095" s="1" t="str">
        <f t="shared" si="821"/>
        <v>&lt;177 micron (NGR)</v>
      </c>
      <c r="L5095">
        <v>25</v>
      </c>
      <c r="M5095" t="s">
        <v>102</v>
      </c>
      <c r="N5095">
        <v>492</v>
      </c>
      <c r="O5095">
        <v>2</v>
      </c>
    </row>
    <row r="5096" spans="1:15" x14ac:dyDescent="0.3">
      <c r="A5096" t="s">
        <v>19393</v>
      </c>
      <c r="B5096" t="s">
        <v>19394</v>
      </c>
      <c r="C5096" s="1" t="str">
        <f t="shared" si="815"/>
        <v>21:0461</v>
      </c>
      <c r="D5096" s="1" t="str">
        <f t="shared" si="819"/>
        <v>21:0151</v>
      </c>
      <c r="E5096" t="s">
        <v>19395</v>
      </c>
      <c r="F5096" t="s">
        <v>19396</v>
      </c>
      <c r="H5096">
        <v>51.261473600000002</v>
      </c>
      <c r="I5096">
        <v>-123.74599859999999</v>
      </c>
      <c r="J5096" s="1" t="str">
        <f t="shared" si="820"/>
        <v>NGR bulk stream sediment</v>
      </c>
      <c r="K5096" s="1" t="str">
        <f t="shared" si="821"/>
        <v>&lt;177 micron (NGR)</v>
      </c>
      <c r="L5096">
        <v>25</v>
      </c>
      <c r="M5096" t="s">
        <v>107</v>
      </c>
      <c r="N5096">
        <v>493</v>
      </c>
      <c r="O5096">
        <v>1</v>
      </c>
    </row>
    <row r="5097" spans="1:15" x14ac:dyDescent="0.3">
      <c r="A5097" t="s">
        <v>19397</v>
      </c>
      <c r="B5097" t="s">
        <v>19398</v>
      </c>
      <c r="C5097" s="1" t="str">
        <f t="shared" si="815"/>
        <v>21:0461</v>
      </c>
      <c r="D5097" s="1" t="str">
        <f t="shared" si="819"/>
        <v>21:0151</v>
      </c>
      <c r="E5097" t="s">
        <v>19399</v>
      </c>
      <c r="F5097" t="s">
        <v>19400</v>
      </c>
      <c r="H5097">
        <v>51.251665099999997</v>
      </c>
      <c r="I5097">
        <v>-123.7283432</v>
      </c>
      <c r="J5097" s="1" t="str">
        <f t="shared" si="820"/>
        <v>NGR bulk stream sediment</v>
      </c>
      <c r="K5097" s="1" t="str">
        <f t="shared" si="821"/>
        <v>&lt;177 micron (NGR)</v>
      </c>
      <c r="L5097">
        <v>25</v>
      </c>
      <c r="M5097" t="s">
        <v>112</v>
      </c>
      <c r="N5097">
        <v>494</v>
      </c>
      <c r="O5097">
        <v>2.5</v>
      </c>
    </row>
    <row r="5098" spans="1:15" x14ac:dyDescent="0.3">
      <c r="A5098" t="s">
        <v>19401</v>
      </c>
      <c r="B5098" t="s">
        <v>19402</v>
      </c>
      <c r="C5098" s="1" t="str">
        <f t="shared" si="815"/>
        <v>21:0461</v>
      </c>
      <c r="D5098" s="1" t="str">
        <f t="shared" si="819"/>
        <v>21:0151</v>
      </c>
      <c r="E5098" t="s">
        <v>19403</v>
      </c>
      <c r="F5098" t="s">
        <v>19404</v>
      </c>
      <c r="H5098">
        <v>51.499538600000001</v>
      </c>
      <c r="I5098">
        <v>-123.36508980000001</v>
      </c>
      <c r="J5098" s="1" t="str">
        <f t="shared" si="820"/>
        <v>NGR bulk stream sediment</v>
      </c>
      <c r="K5098" s="1" t="str">
        <f t="shared" si="821"/>
        <v>&lt;177 micron (NGR)</v>
      </c>
      <c r="L5098">
        <v>26</v>
      </c>
      <c r="M5098" t="s">
        <v>19</v>
      </c>
      <c r="N5098">
        <v>495</v>
      </c>
      <c r="O5098">
        <v>1.5</v>
      </c>
    </row>
    <row r="5099" spans="1:15" x14ac:dyDescent="0.3">
      <c r="A5099" t="s">
        <v>19405</v>
      </c>
      <c r="B5099" t="s">
        <v>19406</v>
      </c>
      <c r="C5099" s="1" t="str">
        <f t="shared" si="815"/>
        <v>21:0461</v>
      </c>
      <c r="D5099" s="1" t="str">
        <f t="shared" si="819"/>
        <v>21:0151</v>
      </c>
      <c r="E5099" t="s">
        <v>19407</v>
      </c>
      <c r="F5099" t="s">
        <v>19408</v>
      </c>
      <c r="H5099">
        <v>51.414507</v>
      </c>
      <c r="I5099">
        <v>-123.43399410000001</v>
      </c>
      <c r="J5099" s="1" t="str">
        <f t="shared" si="820"/>
        <v>NGR bulk stream sediment</v>
      </c>
      <c r="K5099" s="1" t="str">
        <f t="shared" si="821"/>
        <v>&lt;177 micron (NGR)</v>
      </c>
      <c r="L5099">
        <v>26</v>
      </c>
      <c r="M5099" t="s">
        <v>38</v>
      </c>
      <c r="N5099">
        <v>496</v>
      </c>
      <c r="O5099">
        <v>1</v>
      </c>
    </row>
    <row r="5100" spans="1:15" x14ac:dyDescent="0.3">
      <c r="A5100" t="s">
        <v>19409</v>
      </c>
      <c r="B5100" t="s">
        <v>19410</v>
      </c>
      <c r="C5100" s="1" t="str">
        <f t="shared" si="815"/>
        <v>21:0461</v>
      </c>
      <c r="D5100" s="1" t="str">
        <f t="shared" si="819"/>
        <v>21:0151</v>
      </c>
      <c r="E5100" t="s">
        <v>19411</v>
      </c>
      <c r="F5100" t="s">
        <v>19412</v>
      </c>
      <c r="H5100">
        <v>51.418620799999999</v>
      </c>
      <c r="I5100">
        <v>-123.4329108</v>
      </c>
      <c r="J5100" s="1" t="str">
        <f t="shared" si="820"/>
        <v>NGR bulk stream sediment</v>
      </c>
      <c r="K5100" s="1" t="str">
        <f t="shared" si="821"/>
        <v>&lt;177 micron (NGR)</v>
      </c>
      <c r="L5100">
        <v>26</v>
      </c>
      <c r="M5100" t="s">
        <v>43</v>
      </c>
      <c r="N5100">
        <v>497</v>
      </c>
      <c r="O5100">
        <v>1</v>
      </c>
    </row>
    <row r="5101" spans="1:15" x14ac:dyDescent="0.3">
      <c r="A5101" t="s">
        <v>19413</v>
      </c>
      <c r="B5101" t="s">
        <v>19414</v>
      </c>
      <c r="C5101" s="1" t="str">
        <f t="shared" si="815"/>
        <v>21:0461</v>
      </c>
      <c r="D5101" s="1" t="str">
        <f t="shared" si="819"/>
        <v>21:0151</v>
      </c>
      <c r="E5101" t="s">
        <v>19415</v>
      </c>
      <c r="F5101" t="s">
        <v>19416</v>
      </c>
      <c r="H5101">
        <v>51.428069399999998</v>
      </c>
      <c r="I5101">
        <v>-123.4015536</v>
      </c>
      <c r="J5101" s="1" t="str">
        <f t="shared" si="820"/>
        <v>NGR bulk stream sediment</v>
      </c>
      <c r="K5101" s="1" t="str">
        <f t="shared" si="821"/>
        <v>&lt;177 micron (NGR)</v>
      </c>
      <c r="L5101">
        <v>26</v>
      </c>
      <c r="M5101" t="s">
        <v>48</v>
      </c>
      <c r="N5101">
        <v>498</v>
      </c>
      <c r="O5101">
        <v>1</v>
      </c>
    </row>
    <row r="5102" spans="1:15" x14ac:dyDescent="0.3">
      <c r="A5102" t="s">
        <v>19417</v>
      </c>
      <c r="B5102" t="s">
        <v>19418</v>
      </c>
      <c r="C5102" s="1" t="str">
        <f t="shared" si="815"/>
        <v>21:0461</v>
      </c>
      <c r="D5102" s="1" t="str">
        <f t="shared" si="819"/>
        <v>21:0151</v>
      </c>
      <c r="E5102" t="s">
        <v>19419</v>
      </c>
      <c r="F5102" t="s">
        <v>19420</v>
      </c>
      <c r="H5102">
        <v>51.425155500000002</v>
      </c>
      <c r="I5102">
        <v>-123.4016436</v>
      </c>
      <c r="J5102" s="1" t="str">
        <f t="shared" si="820"/>
        <v>NGR bulk stream sediment</v>
      </c>
      <c r="K5102" s="1" t="str">
        <f t="shared" si="821"/>
        <v>&lt;177 micron (NGR)</v>
      </c>
      <c r="L5102">
        <v>26</v>
      </c>
      <c r="M5102" t="s">
        <v>53</v>
      </c>
      <c r="N5102">
        <v>499</v>
      </c>
      <c r="O5102">
        <v>1</v>
      </c>
    </row>
    <row r="5103" spans="1:15" x14ac:dyDescent="0.3">
      <c r="A5103" t="s">
        <v>19421</v>
      </c>
      <c r="B5103" t="s">
        <v>19422</v>
      </c>
      <c r="C5103" s="1" t="str">
        <f t="shared" si="815"/>
        <v>21:0461</v>
      </c>
      <c r="D5103" s="1" t="str">
        <f t="shared" si="819"/>
        <v>21:0151</v>
      </c>
      <c r="E5103" t="s">
        <v>19423</v>
      </c>
      <c r="F5103" t="s">
        <v>19424</v>
      </c>
      <c r="H5103">
        <v>51.394261700000001</v>
      </c>
      <c r="I5103">
        <v>-123.4076427</v>
      </c>
      <c r="J5103" s="1" t="str">
        <f t="shared" si="820"/>
        <v>NGR bulk stream sediment</v>
      </c>
      <c r="K5103" s="1" t="str">
        <f t="shared" si="821"/>
        <v>&lt;177 micron (NGR)</v>
      </c>
      <c r="L5103">
        <v>26</v>
      </c>
      <c r="M5103" t="s">
        <v>58</v>
      </c>
      <c r="N5103">
        <v>500</v>
      </c>
      <c r="O5103">
        <v>0.2</v>
      </c>
    </row>
    <row r="5104" spans="1:15" x14ac:dyDescent="0.3">
      <c r="A5104" t="s">
        <v>19425</v>
      </c>
      <c r="B5104" t="s">
        <v>19426</v>
      </c>
      <c r="C5104" s="1" t="str">
        <f t="shared" si="815"/>
        <v>21:0461</v>
      </c>
      <c r="D5104" s="1" t="str">
        <f t="shared" si="819"/>
        <v>21:0151</v>
      </c>
      <c r="E5104" t="s">
        <v>19427</v>
      </c>
      <c r="F5104" t="s">
        <v>19428</v>
      </c>
      <c r="H5104">
        <v>51.422322600000001</v>
      </c>
      <c r="I5104">
        <v>-123.3862006</v>
      </c>
      <c r="J5104" s="1" t="str">
        <f t="shared" si="820"/>
        <v>NGR bulk stream sediment</v>
      </c>
      <c r="K5104" s="1" t="str">
        <f t="shared" si="821"/>
        <v>&lt;177 micron (NGR)</v>
      </c>
      <c r="L5104">
        <v>26</v>
      </c>
      <c r="M5104" t="s">
        <v>63</v>
      </c>
      <c r="N5104">
        <v>501</v>
      </c>
      <c r="O5104">
        <v>1</v>
      </c>
    </row>
    <row r="5105" spans="1:15" x14ac:dyDescent="0.3">
      <c r="A5105" t="s">
        <v>19429</v>
      </c>
      <c r="B5105" t="s">
        <v>19430</v>
      </c>
      <c r="C5105" s="1" t="str">
        <f t="shared" si="815"/>
        <v>21:0461</v>
      </c>
      <c r="D5105" s="1" t="str">
        <f t="shared" si="819"/>
        <v>21:0151</v>
      </c>
      <c r="E5105" t="s">
        <v>19431</v>
      </c>
      <c r="F5105" t="s">
        <v>19432</v>
      </c>
      <c r="H5105">
        <v>51.465603199999997</v>
      </c>
      <c r="I5105">
        <v>-123.3809601</v>
      </c>
      <c r="J5105" s="1" t="str">
        <f t="shared" si="820"/>
        <v>NGR bulk stream sediment</v>
      </c>
      <c r="K5105" s="1" t="str">
        <f t="shared" si="821"/>
        <v>&lt;177 micron (NGR)</v>
      </c>
      <c r="L5105">
        <v>26</v>
      </c>
      <c r="M5105" t="s">
        <v>68</v>
      </c>
      <c r="N5105">
        <v>502</v>
      </c>
      <c r="O5105">
        <v>1.5</v>
      </c>
    </row>
    <row r="5106" spans="1:15" x14ac:dyDescent="0.3">
      <c r="A5106" t="s">
        <v>19433</v>
      </c>
      <c r="B5106" t="s">
        <v>19434</v>
      </c>
      <c r="C5106" s="1" t="str">
        <f t="shared" si="815"/>
        <v>21:0461</v>
      </c>
      <c r="D5106" s="1" t="str">
        <f t="shared" si="819"/>
        <v>21:0151</v>
      </c>
      <c r="E5106" t="s">
        <v>19403</v>
      </c>
      <c r="F5106" t="s">
        <v>19435</v>
      </c>
      <c r="H5106">
        <v>51.499538600000001</v>
      </c>
      <c r="I5106">
        <v>-123.36508980000001</v>
      </c>
      <c r="J5106" s="1" t="str">
        <f t="shared" si="820"/>
        <v>NGR bulk stream sediment</v>
      </c>
      <c r="K5106" s="1" t="str">
        <f t="shared" si="821"/>
        <v>&lt;177 micron (NGR)</v>
      </c>
      <c r="L5106">
        <v>26</v>
      </c>
      <c r="M5106" t="s">
        <v>72</v>
      </c>
      <c r="N5106">
        <v>503</v>
      </c>
      <c r="O5106">
        <v>1.5</v>
      </c>
    </row>
    <row r="5107" spans="1:15" x14ac:dyDescent="0.3">
      <c r="A5107" t="s">
        <v>19436</v>
      </c>
      <c r="B5107" t="s">
        <v>19437</v>
      </c>
      <c r="C5107" s="1" t="str">
        <f t="shared" si="815"/>
        <v>21:0461</v>
      </c>
      <c r="D5107" s="1" t="str">
        <f t="shared" si="819"/>
        <v>21:0151</v>
      </c>
      <c r="E5107" t="s">
        <v>19438</v>
      </c>
      <c r="F5107" t="s">
        <v>19439</v>
      </c>
      <c r="H5107">
        <v>51.461112700000001</v>
      </c>
      <c r="I5107">
        <v>-123.3365452</v>
      </c>
      <c r="J5107" s="1" t="str">
        <f t="shared" si="820"/>
        <v>NGR bulk stream sediment</v>
      </c>
      <c r="K5107" s="1" t="str">
        <f t="shared" si="821"/>
        <v>&lt;177 micron (NGR)</v>
      </c>
      <c r="L5107">
        <v>26</v>
      </c>
      <c r="M5107" t="s">
        <v>77</v>
      </c>
      <c r="N5107">
        <v>504</v>
      </c>
      <c r="O5107">
        <v>1</v>
      </c>
    </row>
    <row r="5108" spans="1:15" x14ac:dyDescent="0.3">
      <c r="A5108" t="s">
        <v>19440</v>
      </c>
      <c r="B5108" t="s">
        <v>19441</v>
      </c>
      <c r="C5108" s="1" t="str">
        <f t="shared" si="815"/>
        <v>21:0461</v>
      </c>
      <c r="D5108" s="1" t="str">
        <f t="shared" si="819"/>
        <v>21:0151</v>
      </c>
      <c r="E5108" t="s">
        <v>19442</v>
      </c>
      <c r="F5108" t="s">
        <v>19443</v>
      </c>
      <c r="H5108">
        <v>51.460496900000003</v>
      </c>
      <c r="I5108">
        <v>-123.2711465</v>
      </c>
      <c r="J5108" s="1" t="str">
        <f t="shared" si="820"/>
        <v>NGR bulk stream sediment</v>
      </c>
      <c r="K5108" s="1" t="str">
        <f t="shared" si="821"/>
        <v>&lt;177 micron (NGR)</v>
      </c>
      <c r="L5108">
        <v>26</v>
      </c>
      <c r="M5108" t="s">
        <v>82</v>
      </c>
      <c r="N5108">
        <v>505</v>
      </c>
      <c r="O5108">
        <v>0.5</v>
      </c>
    </row>
    <row r="5109" spans="1:15" hidden="1" x14ac:dyDescent="0.3">
      <c r="A5109" t="s">
        <v>19444</v>
      </c>
      <c r="B5109" t="s">
        <v>19445</v>
      </c>
      <c r="C5109" s="1" t="str">
        <f t="shared" si="815"/>
        <v>21:0461</v>
      </c>
      <c r="D5109" s="1" t="str">
        <f>HYPERLINK("https://geochem.nrcan.gc.ca/cdogs/content/svy/svy_e.htm", "")</f>
        <v/>
      </c>
      <c r="G5109" s="1" t="str">
        <f>HYPERLINK("https://geochem.nrcan.gc.ca/cdogs/content/cr_/cr_00104_e.htm", "104")</f>
        <v>104</v>
      </c>
      <c r="J5109" t="s">
        <v>31</v>
      </c>
      <c r="K5109" t="s">
        <v>32</v>
      </c>
      <c r="L5109">
        <v>26</v>
      </c>
      <c r="M5109" t="s">
        <v>33</v>
      </c>
      <c r="N5109">
        <v>506</v>
      </c>
      <c r="O5109">
        <v>2.5</v>
      </c>
    </row>
    <row r="5110" spans="1:15" x14ac:dyDescent="0.3">
      <c r="A5110" t="s">
        <v>19446</v>
      </c>
      <c r="B5110" t="s">
        <v>19447</v>
      </c>
      <c r="C5110" s="1" t="str">
        <f t="shared" si="815"/>
        <v>21:0461</v>
      </c>
      <c r="D5110" s="1" t="str">
        <f t="shared" ref="D5110:D5123" si="822">HYPERLINK("https://geochem.nrcan.gc.ca/cdogs/content/svy/svy210151_e.htm", "21:0151")</f>
        <v>21:0151</v>
      </c>
      <c r="E5110" t="s">
        <v>19448</v>
      </c>
      <c r="F5110" t="s">
        <v>19449</v>
      </c>
      <c r="H5110">
        <v>51.456441900000002</v>
      </c>
      <c r="I5110">
        <v>-123.2710507</v>
      </c>
      <c r="J5110" s="1" t="str">
        <f t="shared" ref="J5110:J5123" si="823">HYPERLINK("https://geochem.nrcan.gc.ca/cdogs/content/kwd/kwd020030_e.htm", "NGR bulk stream sediment")</f>
        <v>NGR bulk stream sediment</v>
      </c>
      <c r="K5110" s="1" t="str">
        <f t="shared" ref="K5110:K5123" si="824">HYPERLINK("https://geochem.nrcan.gc.ca/cdogs/content/kwd/kwd080006_e.htm", "&lt;177 micron (NGR)")</f>
        <v>&lt;177 micron (NGR)</v>
      </c>
      <c r="L5110">
        <v>26</v>
      </c>
      <c r="M5110" t="s">
        <v>87</v>
      </c>
      <c r="N5110">
        <v>507</v>
      </c>
      <c r="O5110">
        <v>1</v>
      </c>
    </row>
    <row r="5111" spans="1:15" x14ac:dyDescent="0.3">
      <c r="A5111" t="s">
        <v>19450</v>
      </c>
      <c r="B5111" t="s">
        <v>19451</v>
      </c>
      <c r="C5111" s="1" t="str">
        <f t="shared" si="815"/>
        <v>21:0461</v>
      </c>
      <c r="D5111" s="1" t="str">
        <f t="shared" si="822"/>
        <v>21:0151</v>
      </c>
      <c r="E5111" t="s">
        <v>19452</v>
      </c>
      <c r="F5111" t="s">
        <v>19453</v>
      </c>
      <c r="H5111">
        <v>51.474477499999999</v>
      </c>
      <c r="I5111">
        <v>-123.2482339</v>
      </c>
      <c r="J5111" s="1" t="str">
        <f t="shared" si="823"/>
        <v>NGR bulk stream sediment</v>
      </c>
      <c r="K5111" s="1" t="str">
        <f t="shared" si="824"/>
        <v>&lt;177 micron (NGR)</v>
      </c>
      <c r="L5111">
        <v>26</v>
      </c>
      <c r="M5111" t="s">
        <v>92</v>
      </c>
      <c r="N5111">
        <v>508</v>
      </c>
      <c r="O5111">
        <v>1.5</v>
      </c>
    </row>
    <row r="5112" spans="1:15" x14ac:dyDescent="0.3">
      <c r="A5112" t="s">
        <v>19454</v>
      </c>
      <c r="B5112" t="s">
        <v>19455</v>
      </c>
      <c r="C5112" s="1" t="str">
        <f t="shared" si="815"/>
        <v>21:0461</v>
      </c>
      <c r="D5112" s="1" t="str">
        <f t="shared" si="822"/>
        <v>21:0151</v>
      </c>
      <c r="E5112" t="s">
        <v>19456</v>
      </c>
      <c r="F5112" t="s">
        <v>19457</v>
      </c>
      <c r="H5112">
        <v>51.484682599999999</v>
      </c>
      <c r="I5112">
        <v>-123.22657100000001</v>
      </c>
      <c r="J5112" s="1" t="str">
        <f t="shared" si="823"/>
        <v>NGR bulk stream sediment</v>
      </c>
      <c r="K5112" s="1" t="str">
        <f t="shared" si="824"/>
        <v>&lt;177 micron (NGR)</v>
      </c>
      <c r="L5112">
        <v>26</v>
      </c>
      <c r="M5112" t="s">
        <v>97</v>
      </c>
      <c r="N5112">
        <v>509</v>
      </c>
      <c r="O5112">
        <v>1.5</v>
      </c>
    </row>
    <row r="5113" spans="1:15" x14ac:dyDescent="0.3">
      <c r="A5113" t="s">
        <v>19458</v>
      </c>
      <c r="B5113" t="s">
        <v>19459</v>
      </c>
      <c r="C5113" s="1" t="str">
        <f t="shared" si="815"/>
        <v>21:0461</v>
      </c>
      <c r="D5113" s="1" t="str">
        <f t="shared" si="822"/>
        <v>21:0151</v>
      </c>
      <c r="E5113" t="s">
        <v>19460</v>
      </c>
      <c r="F5113" t="s">
        <v>19461</v>
      </c>
      <c r="H5113">
        <v>51.496382099999998</v>
      </c>
      <c r="I5113">
        <v>-123.1965932</v>
      </c>
      <c r="J5113" s="1" t="str">
        <f t="shared" si="823"/>
        <v>NGR bulk stream sediment</v>
      </c>
      <c r="K5113" s="1" t="str">
        <f t="shared" si="824"/>
        <v>&lt;177 micron (NGR)</v>
      </c>
      <c r="L5113">
        <v>26</v>
      </c>
      <c r="M5113" t="s">
        <v>24</v>
      </c>
      <c r="N5113">
        <v>510</v>
      </c>
      <c r="O5113">
        <v>1</v>
      </c>
    </row>
    <row r="5114" spans="1:15" x14ac:dyDescent="0.3">
      <c r="A5114" t="s">
        <v>19462</v>
      </c>
      <c r="B5114" t="s">
        <v>19463</v>
      </c>
      <c r="C5114" s="1" t="str">
        <f t="shared" si="815"/>
        <v>21:0461</v>
      </c>
      <c r="D5114" s="1" t="str">
        <f t="shared" si="822"/>
        <v>21:0151</v>
      </c>
      <c r="E5114" t="s">
        <v>19460</v>
      </c>
      <c r="F5114" t="s">
        <v>19464</v>
      </c>
      <c r="H5114">
        <v>51.496382099999998</v>
      </c>
      <c r="I5114">
        <v>-123.1965932</v>
      </c>
      <c r="J5114" s="1" t="str">
        <f t="shared" si="823"/>
        <v>NGR bulk stream sediment</v>
      </c>
      <c r="K5114" s="1" t="str">
        <f t="shared" si="824"/>
        <v>&lt;177 micron (NGR)</v>
      </c>
      <c r="L5114">
        <v>26</v>
      </c>
      <c r="M5114" t="s">
        <v>28</v>
      </c>
      <c r="N5114">
        <v>511</v>
      </c>
      <c r="O5114">
        <v>1</v>
      </c>
    </row>
    <row r="5115" spans="1:15" x14ac:dyDescent="0.3">
      <c r="A5115" t="s">
        <v>19465</v>
      </c>
      <c r="B5115" t="s">
        <v>19466</v>
      </c>
      <c r="C5115" s="1" t="str">
        <f t="shared" si="815"/>
        <v>21:0461</v>
      </c>
      <c r="D5115" s="1" t="str">
        <f t="shared" si="822"/>
        <v>21:0151</v>
      </c>
      <c r="E5115" t="s">
        <v>19467</v>
      </c>
      <c r="F5115" t="s">
        <v>19468</v>
      </c>
      <c r="H5115">
        <v>51.517122299999997</v>
      </c>
      <c r="I5115">
        <v>-123.21386099999999</v>
      </c>
      <c r="J5115" s="1" t="str">
        <f t="shared" si="823"/>
        <v>NGR bulk stream sediment</v>
      </c>
      <c r="K5115" s="1" t="str">
        <f t="shared" si="824"/>
        <v>&lt;177 micron (NGR)</v>
      </c>
      <c r="L5115">
        <v>26</v>
      </c>
      <c r="M5115" t="s">
        <v>102</v>
      </c>
      <c r="N5115">
        <v>512</v>
      </c>
      <c r="O5115">
        <v>1</v>
      </c>
    </row>
    <row r="5116" spans="1:15" x14ac:dyDescent="0.3">
      <c r="A5116" t="s">
        <v>19469</v>
      </c>
      <c r="B5116" t="s">
        <v>19470</v>
      </c>
      <c r="C5116" s="1" t="str">
        <f t="shared" ref="C5116:C5179" si="825">HYPERLINK("https://geochem.nrcan.gc.ca/cdogs/content/bdl/bdl210461_e.htm", "21:0461")</f>
        <v>21:0461</v>
      </c>
      <c r="D5116" s="1" t="str">
        <f t="shared" si="822"/>
        <v>21:0151</v>
      </c>
      <c r="E5116" t="s">
        <v>19471</v>
      </c>
      <c r="F5116" t="s">
        <v>19472</v>
      </c>
      <c r="H5116">
        <v>51.515941599999998</v>
      </c>
      <c r="I5116">
        <v>-123.16028780000001</v>
      </c>
      <c r="J5116" s="1" t="str">
        <f t="shared" si="823"/>
        <v>NGR bulk stream sediment</v>
      </c>
      <c r="K5116" s="1" t="str">
        <f t="shared" si="824"/>
        <v>&lt;177 micron (NGR)</v>
      </c>
      <c r="L5116">
        <v>26</v>
      </c>
      <c r="M5116" t="s">
        <v>107</v>
      </c>
      <c r="N5116">
        <v>513</v>
      </c>
      <c r="O5116">
        <v>1</v>
      </c>
    </row>
    <row r="5117" spans="1:15" x14ac:dyDescent="0.3">
      <c r="A5117" t="s">
        <v>19473</v>
      </c>
      <c r="B5117" t="s">
        <v>19474</v>
      </c>
      <c r="C5117" s="1" t="str">
        <f t="shared" si="825"/>
        <v>21:0461</v>
      </c>
      <c r="D5117" s="1" t="str">
        <f t="shared" si="822"/>
        <v>21:0151</v>
      </c>
      <c r="E5117" t="s">
        <v>19475</v>
      </c>
      <c r="F5117" t="s">
        <v>19476</v>
      </c>
      <c r="H5117">
        <v>51.286672600000003</v>
      </c>
      <c r="I5117">
        <v>-123.4785787</v>
      </c>
      <c r="J5117" s="1" t="str">
        <f t="shared" si="823"/>
        <v>NGR bulk stream sediment</v>
      </c>
      <c r="K5117" s="1" t="str">
        <f t="shared" si="824"/>
        <v>&lt;177 micron (NGR)</v>
      </c>
      <c r="L5117">
        <v>26</v>
      </c>
      <c r="M5117" t="s">
        <v>112</v>
      </c>
      <c r="N5117">
        <v>514</v>
      </c>
      <c r="O5117">
        <v>2</v>
      </c>
    </row>
    <row r="5118" spans="1:15" x14ac:dyDescent="0.3">
      <c r="A5118" t="s">
        <v>19477</v>
      </c>
      <c r="B5118" t="s">
        <v>19478</v>
      </c>
      <c r="C5118" s="1" t="str">
        <f t="shared" si="825"/>
        <v>21:0461</v>
      </c>
      <c r="D5118" s="1" t="str">
        <f t="shared" si="822"/>
        <v>21:0151</v>
      </c>
      <c r="E5118" t="s">
        <v>19479</v>
      </c>
      <c r="F5118" t="s">
        <v>19480</v>
      </c>
      <c r="H5118">
        <v>51.306564299999998</v>
      </c>
      <c r="I5118">
        <v>-123.4605665</v>
      </c>
      <c r="J5118" s="1" t="str">
        <f t="shared" si="823"/>
        <v>NGR bulk stream sediment</v>
      </c>
      <c r="K5118" s="1" t="str">
        <f t="shared" si="824"/>
        <v>&lt;177 micron (NGR)</v>
      </c>
      <c r="L5118">
        <v>27</v>
      </c>
      <c r="M5118" t="s">
        <v>19</v>
      </c>
      <c r="N5118">
        <v>515</v>
      </c>
      <c r="O5118">
        <v>2</v>
      </c>
    </row>
    <row r="5119" spans="1:15" x14ac:dyDescent="0.3">
      <c r="A5119" t="s">
        <v>19481</v>
      </c>
      <c r="B5119" t="s">
        <v>19482</v>
      </c>
      <c r="C5119" s="1" t="str">
        <f t="shared" si="825"/>
        <v>21:0461</v>
      </c>
      <c r="D5119" s="1" t="str">
        <f t="shared" si="822"/>
        <v>21:0151</v>
      </c>
      <c r="E5119" t="s">
        <v>19483</v>
      </c>
      <c r="F5119" t="s">
        <v>19484</v>
      </c>
      <c r="H5119">
        <v>51.285995</v>
      </c>
      <c r="I5119">
        <v>-123.4727496</v>
      </c>
      <c r="J5119" s="1" t="str">
        <f t="shared" si="823"/>
        <v>NGR bulk stream sediment</v>
      </c>
      <c r="K5119" s="1" t="str">
        <f t="shared" si="824"/>
        <v>&lt;177 micron (NGR)</v>
      </c>
      <c r="L5119">
        <v>27</v>
      </c>
      <c r="M5119" t="s">
        <v>38</v>
      </c>
      <c r="N5119">
        <v>516</v>
      </c>
      <c r="O5119">
        <v>2.5</v>
      </c>
    </row>
    <row r="5120" spans="1:15" x14ac:dyDescent="0.3">
      <c r="A5120" t="s">
        <v>19485</v>
      </c>
      <c r="B5120" t="s">
        <v>19486</v>
      </c>
      <c r="C5120" s="1" t="str">
        <f t="shared" si="825"/>
        <v>21:0461</v>
      </c>
      <c r="D5120" s="1" t="str">
        <f t="shared" si="822"/>
        <v>21:0151</v>
      </c>
      <c r="E5120" t="s">
        <v>19487</v>
      </c>
      <c r="F5120" t="s">
        <v>19488</v>
      </c>
      <c r="H5120">
        <v>51.305983099999999</v>
      </c>
      <c r="I5120">
        <v>-123.4687524</v>
      </c>
      <c r="J5120" s="1" t="str">
        <f t="shared" si="823"/>
        <v>NGR bulk stream sediment</v>
      </c>
      <c r="K5120" s="1" t="str">
        <f t="shared" si="824"/>
        <v>&lt;177 micron (NGR)</v>
      </c>
      <c r="L5120">
        <v>27</v>
      </c>
      <c r="M5120" t="s">
        <v>43</v>
      </c>
      <c r="N5120">
        <v>517</v>
      </c>
      <c r="O5120">
        <v>2.5</v>
      </c>
    </row>
    <row r="5121" spans="1:15" x14ac:dyDescent="0.3">
      <c r="A5121" t="s">
        <v>19489</v>
      </c>
      <c r="B5121" t="s">
        <v>19490</v>
      </c>
      <c r="C5121" s="1" t="str">
        <f t="shared" si="825"/>
        <v>21:0461</v>
      </c>
      <c r="D5121" s="1" t="str">
        <f t="shared" si="822"/>
        <v>21:0151</v>
      </c>
      <c r="E5121" t="s">
        <v>19479</v>
      </c>
      <c r="F5121" t="s">
        <v>19491</v>
      </c>
      <c r="H5121">
        <v>51.306564299999998</v>
      </c>
      <c r="I5121">
        <v>-123.4605665</v>
      </c>
      <c r="J5121" s="1" t="str">
        <f t="shared" si="823"/>
        <v>NGR bulk stream sediment</v>
      </c>
      <c r="K5121" s="1" t="str">
        <f t="shared" si="824"/>
        <v>&lt;177 micron (NGR)</v>
      </c>
      <c r="L5121">
        <v>27</v>
      </c>
      <c r="M5121" t="s">
        <v>72</v>
      </c>
      <c r="N5121">
        <v>518</v>
      </c>
      <c r="O5121">
        <v>1.5</v>
      </c>
    </row>
    <row r="5122" spans="1:15" x14ac:dyDescent="0.3">
      <c r="A5122" t="s">
        <v>19492</v>
      </c>
      <c r="B5122" t="s">
        <v>19493</v>
      </c>
      <c r="C5122" s="1" t="str">
        <f t="shared" si="825"/>
        <v>21:0461</v>
      </c>
      <c r="D5122" s="1" t="str">
        <f t="shared" si="822"/>
        <v>21:0151</v>
      </c>
      <c r="E5122" t="s">
        <v>19494</v>
      </c>
      <c r="F5122" t="s">
        <v>19495</v>
      </c>
      <c r="H5122">
        <v>51.318949400000001</v>
      </c>
      <c r="I5122">
        <v>-123.4821736</v>
      </c>
      <c r="J5122" s="1" t="str">
        <f t="shared" si="823"/>
        <v>NGR bulk stream sediment</v>
      </c>
      <c r="K5122" s="1" t="str">
        <f t="shared" si="824"/>
        <v>&lt;177 micron (NGR)</v>
      </c>
      <c r="L5122">
        <v>27</v>
      </c>
      <c r="M5122" t="s">
        <v>48</v>
      </c>
      <c r="N5122">
        <v>519</v>
      </c>
      <c r="O5122">
        <v>2</v>
      </c>
    </row>
    <row r="5123" spans="1:15" x14ac:dyDescent="0.3">
      <c r="A5123" t="s">
        <v>19496</v>
      </c>
      <c r="B5123" t="s">
        <v>19497</v>
      </c>
      <c r="C5123" s="1" t="str">
        <f t="shared" si="825"/>
        <v>21:0461</v>
      </c>
      <c r="D5123" s="1" t="str">
        <f t="shared" si="822"/>
        <v>21:0151</v>
      </c>
      <c r="E5123" t="s">
        <v>19498</v>
      </c>
      <c r="F5123" t="s">
        <v>19499</v>
      </c>
      <c r="H5123">
        <v>51.310037800000003</v>
      </c>
      <c r="I5123">
        <v>-123.4243452</v>
      </c>
      <c r="J5123" s="1" t="str">
        <f t="shared" si="823"/>
        <v>NGR bulk stream sediment</v>
      </c>
      <c r="K5123" s="1" t="str">
        <f t="shared" si="824"/>
        <v>&lt;177 micron (NGR)</v>
      </c>
      <c r="L5123">
        <v>27</v>
      </c>
      <c r="M5123" t="s">
        <v>53</v>
      </c>
      <c r="N5123">
        <v>520</v>
      </c>
      <c r="O5123">
        <v>4.5</v>
      </c>
    </row>
    <row r="5124" spans="1:15" hidden="1" x14ac:dyDescent="0.3">
      <c r="A5124" t="s">
        <v>19500</v>
      </c>
      <c r="B5124" t="s">
        <v>19501</v>
      </c>
      <c r="C5124" s="1" t="str">
        <f t="shared" si="825"/>
        <v>21:0461</v>
      </c>
      <c r="D5124" s="1" t="str">
        <f>HYPERLINK("https://geochem.nrcan.gc.ca/cdogs/content/svy/svy_e.htm", "")</f>
        <v/>
      </c>
      <c r="G5124" s="1" t="str">
        <f>HYPERLINK("https://geochem.nrcan.gc.ca/cdogs/content/cr_/cr_00103_e.htm", "103")</f>
        <v>103</v>
      </c>
      <c r="J5124" t="s">
        <v>31</v>
      </c>
      <c r="K5124" t="s">
        <v>32</v>
      </c>
      <c r="L5124">
        <v>27</v>
      </c>
      <c r="M5124" t="s">
        <v>33</v>
      </c>
      <c r="N5124">
        <v>521</v>
      </c>
      <c r="O5124">
        <v>3</v>
      </c>
    </row>
    <row r="5125" spans="1:15" x14ac:dyDescent="0.3">
      <c r="A5125" t="s">
        <v>19502</v>
      </c>
      <c r="B5125" t="s">
        <v>19503</v>
      </c>
      <c r="C5125" s="1" t="str">
        <f t="shared" si="825"/>
        <v>21:0461</v>
      </c>
      <c r="D5125" s="1" t="str">
        <f t="shared" ref="D5125:D5156" si="826">HYPERLINK("https://geochem.nrcan.gc.ca/cdogs/content/svy/svy210151_e.htm", "21:0151")</f>
        <v>21:0151</v>
      </c>
      <c r="E5125" t="s">
        <v>19504</v>
      </c>
      <c r="F5125" t="s">
        <v>19505</v>
      </c>
      <c r="H5125">
        <v>51.295847899999998</v>
      </c>
      <c r="I5125">
        <v>-123.38888729999999</v>
      </c>
      <c r="J5125" s="1" t="str">
        <f t="shared" ref="J5125:J5156" si="827">HYPERLINK("https://geochem.nrcan.gc.ca/cdogs/content/kwd/kwd020030_e.htm", "NGR bulk stream sediment")</f>
        <v>NGR bulk stream sediment</v>
      </c>
      <c r="K5125" s="1" t="str">
        <f t="shared" ref="K5125:K5156" si="828">HYPERLINK("https://geochem.nrcan.gc.ca/cdogs/content/kwd/kwd080006_e.htm", "&lt;177 micron (NGR)")</f>
        <v>&lt;177 micron (NGR)</v>
      </c>
      <c r="L5125">
        <v>27</v>
      </c>
      <c r="M5125" t="s">
        <v>58</v>
      </c>
      <c r="N5125">
        <v>522</v>
      </c>
      <c r="O5125">
        <v>3.5</v>
      </c>
    </row>
    <row r="5126" spans="1:15" x14ac:dyDescent="0.3">
      <c r="A5126" t="s">
        <v>19506</v>
      </c>
      <c r="B5126" t="s">
        <v>19507</v>
      </c>
      <c r="C5126" s="1" t="str">
        <f t="shared" si="825"/>
        <v>21:0461</v>
      </c>
      <c r="D5126" s="1" t="str">
        <f t="shared" si="826"/>
        <v>21:0151</v>
      </c>
      <c r="E5126" t="s">
        <v>19508</v>
      </c>
      <c r="F5126" t="s">
        <v>19509</v>
      </c>
      <c r="H5126">
        <v>51.283965799999997</v>
      </c>
      <c r="I5126">
        <v>-123.40276729999999</v>
      </c>
      <c r="J5126" s="1" t="str">
        <f t="shared" si="827"/>
        <v>NGR bulk stream sediment</v>
      </c>
      <c r="K5126" s="1" t="str">
        <f t="shared" si="828"/>
        <v>&lt;177 micron (NGR)</v>
      </c>
      <c r="L5126">
        <v>27</v>
      </c>
      <c r="M5126" t="s">
        <v>63</v>
      </c>
      <c r="N5126">
        <v>523</v>
      </c>
      <c r="O5126">
        <v>3</v>
      </c>
    </row>
    <row r="5127" spans="1:15" x14ac:dyDescent="0.3">
      <c r="A5127" t="s">
        <v>19510</v>
      </c>
      <c r="B5127" t="s">
        <v>19511</v>
      </c>
      <c r="C5127" s="1" t="str">
        <f t="shared" si="825"/>
        <v>21:0461</v>
      </c>
      <c r="D5127" s="1" t="str">
        <f t="shared" si="826"/>
        <v>21:0151</v>
      </c>
      <c r="E5127" t="s">
        <v>19512</v>
      </c>
      <c r="F5127" t="s">
        <v>19513</v>
      </c>
      <c r="H5127">
        <v>51.264612300000003</v>
      </c>
      <c r="I5127">
        <v>-123.40332859999999</v>
      </c>
      <c r="J5127" s="1" t="str">
        <f t="shared" si="827"/>
        <v>NGR bulk stream sediment</v>
      </c>
      <c r="K5127" s="1" t="str">
        <f t="shared" si="828"/>
        <v>&lt;177 micron (NGR)</v>
      </c>
      <c r="L5127">
        <v>27</v>
      </c>
      <c r="M5127" t="s">
        <v>68</v>
      </c>
      <c r="N5127">
        <v>524</v>
      </c>
      <c r="O5127">
        <v>4</v>
      </c>
    </row>
    <row r="5128" spans="1:15" x14ac:dyDescent="0.3">
      <c r="A5128" t="s">
        <v>19514</v>
      </c>
      <c r="B5128" t="s">
        <v>19515</v>
      </c>
      <c r="C5128" s="1" t="str">
        <f t="shared" si="825"/>
        <v>21:0461</v>
      </c>
      <c r="D5128" s="1" t="str">
        <f t="shared" si="826"/>
        <v>21:0151</v>
      </c>
      <c r="E5128" t="s">
        <v>19516</v>
      </c>
      <c r="F5128" t="s">
        <v>19517</v>
      </c>
      <c r="H5128">
        <v>51.252856999999999</v>
      </c>
      <c r="I5128">
        <v>-123.39365359999999</v>
      </c>
      <c r="J5128" s="1" t="str">
        <f t="shared" si="827"/>
        <v>NGR bulk stream sediment</v>
      </c>
      <c r="K5128" s="1" t="str">
        <f t="shared" si="828"/>
        <v>&lt;177 micron (NGR)</v>
      </c>
      <c r="L5128">
        <v>27</v>
      </c>
      <c r="M5128" t="s">
        <v>24</v>
      </c>
      <c r="N5128">
        <v>525</v>
      </c>
      <c r="O5128">
        <v>6</v>
      </c>
    </row>
    <row r="5129" spans="1:15" x14ac:dyDescent="0.3">
      <c r="A5129" t="s">
        <v>19518</v>
      </c>
      <c r="B5129" t="s">
        <v>19519</v>
      </c>
      <c r="C5129" s="1" t="str">
        <f t="shared" si="825"/>
        <v>21:0461</v>
      </c>
      <c r="D5129" s="1" t="str">
        <f t="shared" si="826"/>
        <v>21:0151</v>
      </c>
      <c r="E5129" t="s">
        <v>19516</v>
      </c>
      <c r="F5129" t="s">
        <v>19520</v>
      </c>
      <c r="H5129">
        <v>51.252856999999999</v>
      </c>
      <c r="I5129">
        <v>-123.39365359999999</v>
      </c>
      <c r="J5129" s="1" t="str">
        <f t="shared" si="827"/>
        <v>NGR bulk stream sediment</v>
      </c>
      <c r="K5129" s="1" t="str">
        <f t="shared" si="828"/>
        <v>&lt;177 micron (NGR)</v>
      </c>
      <c r="L5129">
        <v>27</v>
      </c>
      <c r="M5129" t="s">
        <v>28</v>
      </c>
      <c r="N5129">
        <v>526</v>
      </c>
      <c r="O5129">
        <v>8</v>
      </c>
    </row>
    <row r="5130" spans="1:15" x14ac:dyDescent="0.3">
      <c r="A5130" t="s">
        <v>19521</v>
      </c>
      <c r="B5130" t="s">
        <v>19522</v>
      </c>
      <c r="C5130" s="1" t="str">
        <f t="shared" si="825"/>
        <v>21:0461</v>
      </c>
      <c r="D5130" s="1" t="str">
        <f t="shared" si="826"/>
        <v>21:0151</v>
      </c>
      <c r="E5130" t="s">
        <v>19523</v>
      </c>
      <c r="F5130" t="s">
        <v>19524</v>
      </c>
      <c r="H5130">
        <v>51.257497999999998</v>
      </c>
      <c r="I5130">
        <v>-123.37738520000001</v>
      </c>
      <c r="J5130" s="1" t="str">
        <f t="shared" si="827"/>
        <v>NGR bulk stream sediment</v>
      </c>
      <c r="K5130" s="1" t="str">
        <f t="shared" si="828"/>
        <v>&lt;177 micron (NGR)</v>
      </c>
      <c r="L5130">
        <v>27</v>
      </c>
      <c r="M5130" t="s">
        <v>77</v>
      </c>
      <c r="N5130">
        <v>527</v>
      </c>
      <c r="O5130">
        <v>4</v>
      </c>
    </row>
    <row r="5131" spans="1:15" x14ac:dyDescent="0.3">
      <c r="A5131" t="s">
        <v>19525</v>
      </c>
      <c r="B5131" t="s">
        <v>19526</v>
      </c>
      <c r="C5131" s="1" t="str">
        <f t="shared" si="825"/>
        <v>21:0461</v>
      </c>
      <c r="D5131" s="1" t="str">
        <f t="shared" si="826"/>
        <v>21:0151</v>
      </c>
      <c r="E5131" t="s">
        <v>19527</v>
      </c>
      <c r="F5131" t="s">
        <v>19528</v>
      </c>
      <c r="H5131">
        <v>51.2323241</v>
      </c>
      <c r="I5131">
        <v>-123.3646756</v>
      </c>
      <c r="J5131" s="1" t="str">
        <f t="shared" si="827"/>
        <v>NGR bulk stream sediment</v>
      </c>
      <c r="K5131" s="1" t="str">
        <f t="shared" si="828"/>
        <v>&lt;177 micron (NGR)</v>
      </c>
      <c r="L5131">
        <v>27</v>
      </c>
      <c r="M5131" t="s">
        <v>82</v>
      </c>
      <c r="N5131">
        <v>528</v>
      </c>
      <c r="O5131">
        <v>5.5</v>
      </c>
    </row>
    <row r="5132" spans="1:15" x14ac:dyDescent="0.3">
      <c r="A5132" t="s">
        <v>19529</v>
      </c>
      <c r="B5132" t="s">
        <v>19530</v>
      </c>
      <c r="C5132" s="1" t="str">
        <f t="shared" si="825"/>
        <v>21:0461</v>
      </c>
      <c r="D5132" s="1" t="str">
        <f t="shared" si="826"/>
        <v>21:0151</v>
      </c>
      <c r="E5132" t="s">
        <v>19531</v>
      </c>
      <c r="F5132" t="s">
        <v>19532</v>
      </c>
      <c r="H5132">
        <v>51.217019000000001</v>
      </c>
      <c r="I5132">
        <v>-123.3729022</v>
      </c>
      <c r="J5132" s="1" t="str">
        <f t="shared" si="827"/>
        <v>NGR bulk stream sediment</v>
      </c>
      <c r="K5132" s="1" t="str">
        <f t="shared" si="828"/>
        <v>&lt;177 micron (NGR)</v>
      </c>
      <c r="L5132">
        <v>27</v>
      </c>
      <c r="M5132" t="s">
        <v>87</v>
      </c>
      <c r="N5132">
        <v>529</v>
      </c>
      <c r="O5132">
        <v>6.5</v>
      </c>
    </row>
    <row r="5133" spans="1:15" x14ac:dyDescent="0.3">
      <c r="A5133" t="s">
        <v>19533</v>
      </c>
      <c r="B5133" t="s">
        <v>19534</v>
      </c>
      <c r="C5133" s="1" t="str">
        <f t="shared" si="825"/>
        <v>21:0461</v>
      </c>
      <c r="D5133" s="1" t="str">
        <f t="shared" si="826"/>
        <v>21:0151</v>
      </c>
      <c r="E5133" t="s">
        <v>19535</v>
      </c>
      <c r="F5133" t="s">
        <v>19536</v>
      </c>
      <c r="H5133">
        <v>51.216454200000001</v>
      </c>
      <c r="I5133">
        <v>-123.3582789</v>
      </c>
      <c r="J5133" s="1" t="str">
        <f t="shared" si="827"/>
        <v>NGR bulk stream sediment</v>
      </c>
      <c r="K5133" s="1" t="str">
        <f t="shared" si="828"/>
        <v>&lt;177 micron (NGR)</v>
      </c>
      <c r="L5133">
        <v>27</v>
      </c>
      <c r="M5133" t="s">
        <v>92</v>
      </c>
      <c r="N5133">
        <v>530</v>
      </c>
      <c r="O5133">
        <v>25.5</v>
      </c>
    </row>
    <row r="5134" spans="1:15" x14ac:dyDescent="0.3">
      <c r="A5134" t="s">
        <v>19537</v>
      </c>
      <c r="B5134" t="s">
        <v>19538</v>
      </c>
      <c r="C5134" s="1" t="str">
        <f t="shared" si="825"/>
        <v>21:0461</v>
      </c>
      <c r="D5134" s="1" t="str">
        <f t="shared" si="826"/>
        <v>21:0151</v>
      </c>
      <c r="E5134" t="s">
        <v>19539</v>
      </c>
      <c r="F5134" t="s">
        <v>19540</v>
      </c>
      <c r="H5134">
        <v>51.203777700000003</v>
      </c>
      <c r="I5134">
        <v>-123.36860129999999</v>
      </c>
      <c r="J5134" s="1" t="str">
        <f t="shared" si="827"/>
        <v>NGR bulk stream sediment</v>
      </c>
      <c r="K5134" s="1" t="str">
        <f t="shared" si="828"/>
        <v>&lt;177 micron (NGR)</v>
      </c>
      <c r="L5134">
        <v>27</v>
      </c>
      <c r="M5134" t="s">
        <v>97</v>
      </c>
      <c r="N5134">
        <v>531</v>
      </c>
      <c r="O5134">
        <v>2.5</v>
      </c>
    </row>
    <row r="5135" spans="1:15" x14ac:dyDescent="0.3">
      <c r="A5135" t="s">
        <v>19541</v>
      </c>
      <c r="B5135" t="s">
        <v>19542</v>
      </c>
      <c r="C5135" s="1" t="str">
        <f t="shared" si="825"/>
        <v>21:0461</v>
      </c>
      <c r="D5135" s="1" t="str">
        <f t="shared" si="826"/>
        <v>21:0151</v>
      </c>
      <c r="E5135" t="s">
        <v>19543</v>
      </c>
      <c r="F5135" t="s">
        <v>19544</v>
      </c>
      <c r="H5135">
        <v>51.203034500000001</v>
      </c>
      <c r="I5135">
        <v>-123.361968</v>
      </c>
      <c r="J5135" s="1" t="str">
        <f t="shared" si="827"/>
        <v>NGR bulk stream sediment</v>
      </c>
      <c r="K5135" s="1" t="str">
        <f t="shared" si="828"/>
        <v>&lt;177 micron (NGR)</v>
      </c>
      <c r="L5135">
        <v>27</v>
      </c>
      <c r="M5135" t="s">
        <v>102</v>
      </c>
      <c r="N5135">
        <v>532</v>
      </c>
      <c r="O5135">
        <v>2</v>
      </c>
    </row>
    <row r="5136" spans="1:15" x14ac:dyDescent="0.3">
      <c r="A5136" t="s">
        <v>19545</v>
      </c>
      <c r="B5136" t="s">
        <v>19546</v>
      </c>
      <c r="C5136" s="1" t="str">
        <f t="shared" si="825"/>
        <v>21:0461</v>
      </c>
      <c r="D5136" s="1" t="str">
        <f t="shared" si="826"/>
        <v>21:0151</v>
      </c>
      <c r="E5136" t="s">
        <v>19547</v>
      </c>
      <c r="F5136" t="s">
        <v>19548</v>
      </c>
      <c r="H5136">
        <v>51.198968200000003</v>
      </c>
      <c r="I5136">
        <v>-123.4627706</v>
      </c>
      <c r="J5136" s="1" t="str">
        <f t="shared" si="827"/>
        <v>NGR bulk stream sediment</v>
      </c>
      <c r="K5136" s="1" t="str">
        <f t="shared" si="828"/>
        <v>&lt;177 micron (NGR)</v>
      </c>
      <c r="L5136">
        <v>27</v>
      </c>
      <c r="M5136" t="s">
        <v>107</v>
      </c>
      <c r="N5136">
        <v>533</v>
      </c>
      <c r="O5136">
        <v>1.5</v>
      </c>
    </row>
    <row r="5137" spans="1:15" x14ac:dyDescent="0.3">
      <c r="A5137" t="s">
        <v>19549</v>
      </c>
      <c r="B5137" t="s">
        <v>19550</v>
      </c>
      <c r="C5137" s="1" t="str">
        <f t="shared" si="825"/>
        <v>21:0461</v>
      </c>
      <c r="D5137" s="1" t="str">
        <f t="shared" si="826"/>
        <v>21:0151</v>
      </c>
      <c r="E5137" t="s">
        <v>19551</v>
      </c>
      <c r="F5137" t="s">
        <v>19552</v>
      </c>
      <c r="H5137">
        <v>51.196103399999998</v>
      </c>
      <c r="I5137">
        <v>-123.4662915</v>
      </c>
      <c r="J5137" s="1" t="str">
        <f t="shared" si="827"/>
        <v>NGR bulk stream sediment</v>
      </c>
      <c r="K5137" s="1" t="str">
        <f t="shared" si="828"/>
        <v>&lt;177 micron (NGR)</v>
      </c>
      <c r="L5137">
        <v>27</v>
      </c>
      <c r="M5137" t="s">
        <v>112</v>
      </c>
      <c r="N5137">
        <v>534</v>
      </c>
      <c r="O5137">
        <v>2</v>
      </c>
    </row>
    <row r="5138" spans="1:15" x14ac:dyDescent="0.3">
      <c r="A5138" t="s">
        <v>19553</v>
      </c>
      <c r="B5138" t="s">
        <v>19554</v>
      </c>
      <c r="C5138" s="1" t="str">
        <f t="shared" si="825"/>
        <v>21:0461</v>
      </c>
      <c r="D5138" s="1" t="str">
        <f t="shared" si="826"/>
        <v>21:0151</v>
      </c>
      <c r="E5138" t="s">
        <v>19555</v>
      </c>
      <c r="F5138" t="s">
        <v>19556</v>
      </c>
      <c r="H5138">
        <v>51.011473100000003</v>
      </c>
      <c r="I5138">
        <v>-123.9254019</v>
      </c>
      <c r="J5138" s="1" t="str">
        <f t="shared" si="827"/>
        <v>NGR bulk stream sediment</v>
      </c>
      <c r="K5138" s="1" t="str">
        <f t="shared" si="828"/>
        <v>&lt;177 micron (NGR)</v>
      </c>
      <c r="L5138">
        <v>28</v>
      </c>
      <c r="M5138" t="s">
        <v>19</v>
      </c>
      <c r="N5138">
        <v>535</v>
      </c>
      <c r="O5138">
        <v>6.5</v>
      </c>
    </row>
    <row r="5139" spans="1:15" x14ac:dyDescent="0.3">
      <c r="A5139" t="s">
        <v>19557</v>
      </c>
      <c r="B5139" t="s">
        <v>19558</v>
      </c>
      <c r="C5139" s="1" t="str">
        <f t="shared" si="825"/>
        <v>21:0461</v>
      </c>
      <c r="D5139" s="1" t="str">
        <f t="shared" si="826"/>
        <v>21:0151</v>
      </c>
      <c r="E5139" t="s">
        <v>19559</v>
      </c>
      <c r="F5139" t="s">
        <v>19560</v>
      </c>
      <c r="H5139">
        <v>51.202702600000002</v>
      </c>
      <c r="I5139">
        <v>-123.4776803</v>
      </c>
      <c r="J5139" s="1" t="str">
        <f t="shared" si="827"/>
        <v>NGR bulk stream sediment</v>
      </c>
      <c r="K5139" s="1" t="str">
        <f t="shared" si="828"/>
        <v>&lt;177 micron (NGR)</v>
      </c>
      <c r="L5139">
        <v>28</v>
      </c>
      <c r="M5139" t="s">
        <v>38</v>
      </c>
      <c r="N5139">
        <v>536</v>
      </c>
      <c r="O5139">
        <v>1</v>
      </c>
    </row>
    <row r="5140" spans="1:15" x14ac:dyDescent="0.3">
      <c r="A5140" t="s">
        <v>19561</v>
      </c>
      <c r="B5140" t="s">
        <v>19562</v>
      </c>
      <c r="C5140" s="1" t="str">
        <f t="shared" si="825"/>
        <v>21:0461</v>
      </c>
      <c r="D5140" s="1" t="str">
        <f t="shared" si="826"/>
        <v>21:0151</v>
      </c>
      <c r="E5140" t="s">
        <v>19563</v>
      </c>
      <c r="F5140" t="s">
        <v>19564</v>
      </c>
      <c r="H5140">
        <v>51.207477099999998</v>
      </c>
      <c r="I5140">
        <v>-123.4907711</v>
      </c>
      <c r="J5140" s="1" t="str">
        <f t="shared" si="827"/>
        <v>NGR bulk stream sediment</v>
      </c>
      <c r="K5140" s="1" t="str">
        <f t="shared" si="828"/>
        <v>&lt;177 micron (NGR)</v>
      </c>
      <c r="L5140">
        <v>28</v>
      </c>
      <c r="M5140" t="s">
        <v>43</v>
      </c>
      <c r="N5140">
        <v>537</v>
      </c>
      <c r="O5140">
        <v>1</v>
      </c>
    </row>
    <row r="5141" spans="1:15" x14ac:dyDescent="0.3">
      <c r="A5141" t="s">
        <v>19565</v>
      </c>
      <c r="B5141" t="s">
        <v>19566</v>
      </c>
      <c r="C5141" s="1" t="str">
        <f t="shared" si="825"/>
        <v>21:0461</v>
      </c>
      <c r="D5141" s="1" t="str">
        <f t="shared" si="826"/>
        <v>21:0151</v>
      </c>
      <c r="E5141" t="s">
        <v>19567</v>
      </c>
      <c r="F5141" t="s">
        <v>19568</v>
      </c>
      <c r="H5141">
        <v>51.245797000000003</v>
      </c>
      <c r="I5141">
        <v>-123.5216234</v>
      </c>
      <c r="J5141" s="1" t="str">
        <f t="shared" si="827"/>
        <v>NGR bulk stream sediment</v>
      </c>
      <c r="K5141" s="1" t="str">
        <f t="shared" si="828"/>
        <v>&lt;177 micron (NGR)</v>
      </c>
      <c r="L5141">
        <v>28</v>
      </c>
      <c r="M5141" t="s">
        <v>48</v>
      </c>
      <c r="N5141">
        <v>538</v>
      </c>
      <c r="O5141">
        <v>1.5</v>
      </c>
    </row>
    <row r="5142" spans="1:15" x14ac:dyDescent="0.3">
      <c r="A5142" t="s">
        <v>19569</v>
      </c>
      <c r="B5142" t="s">
        <v>19570</v>
      </c>
      <c r="C5142" s="1" t="str">
        <f t="shared" si="825"/>
        <v>21:0461</v>
      </c>
      <c r="D5142" s="1" t="str">
        <f t="shared" si="826"/>
        <v>21:0151</v>
      </c>
      <c r="E5142" t="s">
        <v>19571</v>
      </c>
      <c r="F5142" t="s">
        <v>19572</v>
      </c>
      <c r="H5142">
        <v>51.070667200000003</v>
      </c>
      <c r="I5142">
        <v>-123.9886884</v>
      </c>
      <c r="J5142" s="1" t="str">
        <f t="shared" si="827"/>
        <v>NGR bulk stream sediment</v>
      </c>
      <c r="K5142" s="1" t="str">
        <f t="shared" si="828"/>
        <v>&lt;177 micron (NGR)</v>
      </c>
      <c r="L5142">
        <v>28</v>
      </c>
      <c r="M5142" t="s">
        <v>53</v>
      </c>
      <c r="N5142">
        <v>539</v>
      </c>
      <c r="O5142">
        <v>7</v>
      </c>
    </row>
    <row r="5143" spans="1:15" x14ac:dyDescent="0.3">
      <c r="A5143" t="s">
        <v>19573</v>
      </c>
      <c r="B5143" t="s">
        <v>19574</v>
      </c>
      <c r="C5143" s="1" t="str">
        <f t="shared" si="825"/>
        <v>21:0461</v>
      </c>
      <c r="D5143" s="1" t="str">
        <f t="shared" si="826"/>
        <v>21:0151</v>
      </c>
      <c r="E5143" t="s">
        <v>19575</v>
      </c>
      <c r="F5143" t="s">
        <v>19576</v>
      </c>
      <c r="H5143">
        <v>51.026392000000001</v>
      </c>
      <c r="I5143">
        <v>-123.9720222</v>
      </c>
      <c r="J5143" s="1" t="str">
        <f t="shared" si="827"/>
        <v>NGR bulk stream sediment</v>
      </c>
      <c r="K5143" s="1" t="str">
        <f t="shared" si="828"/>
        <v>&lt;177 micron (NGR)</v>
      </c>
      <c r="L5143">
        <v>28</v>
      </c>
      <c r="M5143" t="s">
        <v>58</v>
      </c>
      <c r="N5143">
        <v>540</v>
      </c>
      <c r="O5143">
        <v>2.5</v>
      </c>
    </row>
    <row r="5144" spans="1:15" x14ac:dyDescent="0.3">
      <c r="A5144" t="s">
        <v>19577</v>
      </c>
      <c r="B5144" t="s">
        <v>19578</v>
      </c>
      <c r="C5144" s="1" t="str">
        <f t="shared" si="825"/>
        <v>21:0461</v>
      </c>
      <c r="D5144" s="1" t="str">
        <f t="shared" si="826"/>
        <v>21:0151</v>
      </c>
      <c r="E5144" t="s">
        <v>19579</v>
      </c>
      <c r="F5144" t="s">
        <v>19580</v>
      </c>
      <c r="H5144">
        <v>51.0383329</v>
      </c>
      <c r="I5144">
        <v>-123.95258819999999</v>
      </c>
      <c r="J5144" s="1" t="str">
        <f t="shared" si="827"/>
        <v>NGR bulk stream sediment</v>
      </c>
      <c r="K5144" s="1" t="str">
        <f t="shared" si="828"/>
        <v>&lt;177 micron (NGR)</v>
      </c>
      <c r="L5144">
        <v>28</v>
      </c>
      <c r="M5144" t="s">
        <v>63</v>
      </c>
      <c r="N5144">
        <v>541</v>
      </c>
      <c r="O5144">
        <v>3</v>
      </c>
    </row>
    <row r="5145" spans="1:15" x14ac:dyDescent="0.3">
      <c r="A5145" t="s">
        <v>19581</v>
      </c>
      <c r="B5145" t="s">
        <v>19582</v>
      </c>
      <c r="C5145" s="1" t="str">
        <f t="shared" si="825"/>
        <v>21:0461</v>
      </c>
      <c r="D5145" s="1" t="str">
        <f t="shared" si="826"/>
        <v>21:0151</v>
      </c>
      <c r="E5145" t="s">
        <v>19583</v>
      </c>
      <c r="F5145" t="s">
        <v>19584</v>
      </c>
      <c r="H5145">
        <v>51.025076400000003</v>
      </c>
      <c r="I5145">
        <v>-123.9337465</v>
      </c>
      <c r="J5145" s="1" t="str">
        <f t="shared" si="827"/>
        <v>NGR bulk stream sediment</v>
      </c>
      <c r="K5145" s="1" t="str">
        <f t="shared" si="828"/>
        <v>&lt;177 micron (NGR)</v>
      </c>
      <c r="L5145">
        <v>28</v>
      </c>
      <c r="M5145" t="s">
        <v>24</v>
      </c>
      <c r="N5145">
        <v>542</v>
      </c>
      <c r="O5145">
        <v>3.5</v>
      </c>
    </row>
    <row r="5146" spans="1:15" x14ac:dyDescent="0.3">
      <c r="A5146" t="s">
        <v>19585</v>
      </c>
      <c r="B5146" t="s">
        <v>19586</v>
      </c>
      <c r="C5146" s="1" t="str">
        <f t="shared" si="825"/>
        <v>21:0461</v>
      </c>
      <c r="D5146" s="1" t="str">
        <f t="shared" si="826"/>
        <v>21:0151</v>
      </c>
      <c r="E5146" t="s">
        <v>19583</v>
      </c>
      <c r="F5146" t="s">
        <v>19587</v>
      </c>
      <c r="H5146">
        <v>51.025076400000003</v>
      </c>
      <c r="I5146">
        <v>-123.9337465</v>
      </c>
      <c r="J5146" s="1" t="str">
        <f t="shared" si="827"/>
        <v>NGR bulk stream sediment</v>
      </c>
      <c r="K5146" s="1" t="str">
        <f t="shared" si="828"/>
        <v>&lt;177 micron (NGR)</v>
      </c>
      <c r="L5146">
        <v>28</v>
      </c>
      <c r="M5146" t="s">
        <v>28</v>
      </c>
      <c r="N5146">
        <v>543</v>
      </c>
      <c r="O5146">
        <v>6</v>
      </c>
    </row>
    <row r="5147" spans="1:15" x14ac:dyDescent="0.3">
      <c r="A5147" t="s">
        <v>19588</v>
      </c>
      <c r="B5147" t="s">
        <v>19589</v>
      </c>
      <c r="C5147" s="1" t="str">
        <f t="shared" si="825"/>
        <v>21:0461</v>
      </c>
      <c r="D5147" s="1" t="str">
        <f t="shared" si="826"/>
        <v>21:0151</v>
      </c>
      <c r="E5147" t="s">
        <v>19555</v>
      </c>
      <c r="F5147" t="s">
        <v>19590</v>
      </c>
      <c r="H5147">
        <v>51.011473100000003</v>
      </c>
      <c r="I5147">
        <v>-123.9254019</v>
      </c>
      <c r="J5147" s="1" t="str">
        <f t="shared" si="827"/>
        <v>NGR bulk stream sediment</v>
      </c>
      <c r="K5147" s="1" t="str">
        <f t="shared" si="828"/>
        <v>&lt;177 micron (NGR)</v>
      </c>
      <c r="L5147">
        <v>28</v>
      </c>
      <c r="M5147" t="s">
        <v>72</v>
      </c>
      <c r="N5147">
        <v>544</v>
      </c>
      <c r="O5147">
        <v>7</v>
      </c>
    </row>
    <row r="5148" spans="1:15" x14ac:dyDescent="0.3">
      <c r="A5148" t="s">
        <v>19591</v>
      </c>
      <c r="B5148" t="s">
        <v>19592</v>
      </c>
      <c r="C5148" s="1" t="str">
        <f t="shared" si="825"/>
        <v>21:0461</v>
      </c>
      <c r="D5148" s="1" t="str">
        <f t="shared" si="826"/>
        <v>21:0151</v>
      </c>
      <c r="E5148" t="s">
        <v>19593</v>
      </c>
      <c r="F5148" t="s">
        <v>19594</v>
      </c>
      <c r="H5148">
        <v>51.073018400000002</v>
      </c>
      <c r="I5148">
        <v>-123.8345163</v>
      </c>
      <c r="J5148" s="1" t="str">
        <f t="shared" si="827"/>
        <v>NGR bulk stream sediment</v>
      </c>
      <c r="K5148" s="1" t="str">
        <f t="shared" si="828"/>
        <v>&lt;177 micron (NGR)</v>
      </c>
      <c r="L5148">
        <v>28</v>
      </c>
      <c r="M5148" t="s">
        <v>68</v>
      </c>
      <c r="N5148">
        <v>545</v>
      </c>
      <c r="O5148">
        <v>5</v>
      </c>
    </row>
    <row r="5149" spans="1:15" x14ac:dyDescent="0.3">
      <c r="A5149" t="s">
        <v>19595</v>
      </c>
      <c r="B5149" t="s">
        <v>19596</v>
      </c>
      <c r="C5149" s="1" t="str">
        <f t="shared" si="825"/>
        <v>21:0461</v>
      </c>
      <c r="D5149" s="1" t="str">
        <f t="shared" si="826"/>
        <v>21:0151</v>
      </c>
      <c r="E5149" t="s">
        <v>19597</v>
      </c>
      <c r="F5149" t="s">
        <v>19598</v>
      </c>
      <c r="H5149">
        <v>51.089791699999999</v>
      </c>
      <c r="I5149">
        <v>-123.8381761</v>
      </c>
      <c r="J5149" s="1" t="str">
        <f t="shared" si="827"/>
        <v>NGR bulk stream sediment</v>
      </c>
      <c r="K5149" s="1" t="str">
        <f t="shared" si="828"/>
        <v>&lt;177 micron (NGR)</v>
      </c>
      <c r="L5149">
        <v>28</v>
      </c>
      <c r="M5149" t="s">
        <v>77</v>
      </c>
      <c r="N5149">
        <v>546</v>
      </c>
      <c r="O5149">
        <v>1</v>
      </c>
    </row>
    <row r="5150" spans="1:15" x14ac:dyDescent="0.3">
      <c r="A5150" t="s">
        <v>19599</v>
      </c>
      <c r="B5150" t="s">
        <v>19600</v>
      </c>
      <c r="C5150" s="1" t="str">
        <f t="shared" si="825"/>
        <v>21:0461</v>
      </c>
      <c r="D5150" s="1" t="str">
        <f t="shared" si="826"/>
        <v>21:0151</v>
      </c>
      <c r="E5150" t="s">
        <v>19601</v>
      </c>
      <c r="F5150" t="s">
        <v>19602</v>
      </c>
      <c r="H5150">
        <v>51.096589000000002</v>
      </c>
      <c r="I5150">
        <v>-123.8256732</v>
      </c>
      <c r="J5150" s="1" t="str">
        <f t="shared" si="827"/>
        <v>NGR bulk stream sediment</v>
      </c>
      <c r="K5150" s="1" t="str">
        <f t="shared" si="828"/>
        <v>&lt;177 micron (NGR)</v>
      </c>
      <c r="L5150">
        <v>28</v>
      </c>
      <c r="M5150" t="s">
        <v>82</v>
      </c>
      <c r="N5150">
        <v>547</v>
      </c>
      <c r="O5150">
        <v>1.5</v>
      </c>
    </row>
    <row r="5151" spans="1:15" x14ac:dyDescent="0.3">
      <c r="A5151" t="s">
        <v>19603</v>
      </c>
      <c r="B5151" t="s">
        <v>19604</v>
      </c>
      <c r="C5151" s="1" t="str">
        <f t="shared" si="825"/>
        <v>21:0461</v>
      </c>
      <c r="D5151" s="1" t="str">
        <f t="shared" si="826"/>
        <v>21:0151</v>
      </c>
      <c r="E5151" t="s">
        <v>19605</v>
      </c>
      <c r="F5151" t="s">
        <v>19606</v>
      </c>
      <c r="H5151">
        <v>51.111309800000001</v>
      </c>
      <c r="I5151">
        <v>-123.8396372</v>
      </c>
      <c r="J5151" s="1" t="str">
        <f t="shared" si="827"/>
        <v>NGR bulk stream sediment</v>
      </c>
      <c r="K5151" s="1" t="str">
        <f t="shared" si="828"/>
        <v>&lt;177 micron (NGR)</v>
      </c>
      <c r="L5151">
        <v>28</v>
      </c>
      <c r="M5151" t="s">
        <v>87</v>
      </c>
      <c r="N5151">
        <v>548</v>
      </c>
      <c r="O5151">
        <v>1</v>
      </c>
    </row>
    <row r="5152" spans="1:15" x14ac:dyDescent="0.3">
      <c r="A5152" t="s">
        <v>19607</v>
      </c>
      <c r="B5152" t="s">
        <v>19608</v>
      </c>
      <c r="C5152" s="1" t="str">
        <f t="shared" si="825"/>
        <v>21:0461</v>
      </c>
      <c r="D5152" s="1" t="str">
        <f t="shared" si="826"/>
        <v>21:0151</v>
      </c>
      <c r="E5152" t="s">
        <v>19609</v>
      </c>
      <c r="F5152" t="s">
        <v>19610</v>
      </c>
      <c r="H5152">
        <v>51.116862699999999</v>
      </c>
      <c r="I5152">
        <v>-123.8136179</v>
      </c>
      <c r="J5152" s="1" t="str">
        <f t="shared" si="827"/>
        <v>NGR bulk stream sediment</v>
      </c>
      <c r="K5152" s="1" t="str">
        <f t="shared" si="828"/>
        <v>&lt;177 micron (NGR)</v>
      </c>
      <c r="L5152">
        <v>28</v>
      </c>
      <c r="M5152" t="s">
        <v>92</v>
      </c>
      <c r="N5152">
        <v>549</v>
      </c>
      <c r="O5152">
        <v>1</v>
      </c>
    </row>
    <row r="5153" spans="1:15" x14ac:dyDescent="0.3">
      <c r="A5153" t="s">
        <v>19611</v>
      </c>
      <c r="B5153" t="s">
        <v>19612</v>
      </c>
      <c r="C5153" s="1" t="str">
        <f t="shared" si="825"/>
        <v>21:0461</v>
      </c>
      <c r="D5153" s="1" t="str">
        <f t="shared" si="826"/>
        <v>21:0151</v>
      </c>
      <c r="E5153" t="s">
        <v>19613</v>
      </c>
      <c r="F5153" t="s">
        <v>19614</v>
      </c>
      <c r="H5153">
        <v>51.128547400000002</v>
      </c>
      <c r="I5153">
        <v>-123.8183827</v>
      </c>
      <c r="J5153" s="1" t="str">
        <f t="shared" si="827"/>
        <v>NGR bulk stream sediment</v>
      </c>
      <c r="K5153" s="1" t="str">
        <f t="shared" si="828"/>
        <v>&lt;177 micron (NGR)</v>
      </c>
      <c r="L5153">
        <v>28</v>
      </c>
      <c r="M5153" t="s">
        <v>97</v>
      </c>
      <c r="N5153">
        <v>550</v>
      </c>
      <c r="O5153">
        <v>1</v>
      </c>
    </row>
    <row r="5154" spans="1:15" x14ac:dyDescent="0.3">
      <c r="A5154" t="s">
        <v>19615</v>
      </c>
      <c r="B5154" t="s">
        <v>19616</v>
      </c>
      <c r="C5154" s="1" t="str">
        <f t="shared" si="825"/>
        <v>21:0461</v>
      </c>
      <c r="D5154" s="1" t="str">
        <f t="shared" si="826"/>
        <v>21:0151</v>
      </c>
      <c r="E5154" t="s">
        <v>19617</v>
      </c>
      <c r="F5154" t="s">
        <v>19618</v>
      </c>
      <c r="H5154">
        <v>51.1425889</v>
      </c>
      <c r="I5154">
        <v>-123.77205240000001</v>
      </c>
      <c r="J5154" s="1" t="str">
        <f t="shared" si="827"/>
        <v>NGR bulk stream sediment</v>
      </c>
      <c r="K5154" s="1" t="str">
        <f t="shared" si="828"/>
        <v>&lt;177 micron (NGR)</v>
      </c>
      <c r="L5154">
        <v>28</v>
      </c>
      <c r="M5154" t="s">
        <v>102</v>
      </c>
      <c r="N5154">
        <v>551</v>
      </c>
      <c r="O5154">
        <v>1</v>
      </c>
    </row>
    <row r="5155" spans="1:15" x14ac:dyDescent="0.3">
      <c r="A5155" t="s">
        <v>19619</v>
      </c>
      <c r="B5155" t="s">
        <v>19620</v>
      </c>
      <c r="C5155" s="1" t="str">
        <f t="shared" si="825"/>
        <v>21:0461</v>
      </c>
      <c r="D5155" s="1" t="str">
        <f t="shared" si="826"/>
        <v>21:0151</v>
      </c>
      <c r="E5155" t="s">
        <v>19621</v>
      </c>
      <c r="F5155" t="s">
        <v>19622</v>
      </c>
      <c r="H5155">
        <v>51.106750300000002</v>
      </c>
      <c r="I5155">
        <v>-123.7633828</v>
      </c>
      <c r="J5155" s="1" t="str">
        <f t="shared" si="827"/>
        <v>NGR bulk stream sediment</v>
      </c>
      <c r="K5155" s="1" t="str">
        <f t="shared" si="828"/>
        <v>&lt;177 micron (NGR)</v>
      </c>
      <c r="L5155">
        <v>28</v>
      </c>
      <c r="M5155" t="s">
        <v>107</v>
      </c>
      <c r="N5155">
        <v>552</v>
      </c>
      <c r="O5155">
        <v>1</v>
      </c>
    </row>
    <row r="5156" spans="1:15" x14ac:dyDescent="0.3">
      <c r="A5156" t="s">
        <v>19623</v>
      </c>
      <c r="B5156" t="s">
        <v>19624</v>
      </c>
      <c r="C5156" s="1" t="str">
        <f t="shared" si="825"/>
        <v>21:0461</v>
      </c>
      <c r="D5156" s="1" t="str">
        <f t="shared" si="826"/>
        <v>21:0151</v>
      </c>
      <c r="E5156" t="s">
        <v>19625</v>
      </c>
      <c r="F5156" t="s">
        <v>19626</v>
      </c>
      <c r="H5156">
        <v>51.132672300000003</v>
      </c>
      <c r="I5156">
        <v>-123.76739860000001</v>
      </c>
      <c r="J5156" s="1" t="str">
        <f t="shared" si="827"/>
        <v>NGR bulk stream sediment</v>
      </c>
      <c r="K5156" s="1" t="str">
        <f t="shared" si="828"/>
        <v>&lt;177 micron (NGR)</v>
      </c>
      <c r="L5156">
        <v>28</v>
      </c>
      <c r="M5156" t="s">
        <v>112</v>
      </c>
      <c r="N5156">
        <v>553</v>
      </c>
      <c r="O5156">
        <v>1.5</v>
      </c>
    </row>
    <row r="5157" spans="1:15" hidden="1" x14ac:dyDescent="0.3">
      <c r="A5157" t="s">
        <v>19627</v>
      </c>
      <c r="B5157" t="s">
        <v>19628</v>
      </c>
      <c r="C5157" s="1" t="str">
        <f t="shared" si="825"/>
        <v>21:0461</v>
      </c>
      <c r="D5157" s="1" t="str">
        <f>HYPERLINK("https://geochem.nrcan.gc.ca/cdogs/content/svy/svy_e.htm", "")</f>
        <v/>
      </c>
      <c r="G5157" s="1" t="str">
        <f>HYPERLINK("https://geochem.nrcan.gc.ca/cdogs/content/cr_/cr_00105_e.htm", "105")</f>
        <v>105</v>
      </c>
      <c r="J5157" t="s">
        <v>31</v>
      </c>
      <c r="K5157" t="s">
        <v>32</v>
      </c>
      <c r="L5157">
        <v>28</v>
      </c>
      <c r="M5157" t="s">
        <v>33</v>
      </c>
      <c r="N5157">
        <v>554</v>
      </c>
      <c r="O5157">
        <v>2.5</v>
      </c>
    </row>
    <row r="5158" spans="1:15" x14ac:dyDescent="0.3">
      <c r="A5158" t="s">
        <v>19629</v>
      </c>
      <c r="B5158" t="s">
        <v>19630</v>
      </c>
      <c r="C5158" s="1" t="str">
        <f t="shared" si="825"/>
        <v>21:0461</v>
      </c>
      <c r="D5158" s="1" t="str">
        <f t="shared" ref="D5158:D5172" si="829">HYPERLINK("https://geochem.nrcan.gc.ca/cdogs/content/svy/svy210151_e.htm", "21:0151")</f>
        <v>21:0151</v>
      </c>
      <c r="E5158" t="s">
        <v>19631</v>
      </c>
      <c r="F5158" t="s">
        <v>19632</v>
      </c>
      <c r="H5158">
        <v>51.220725000000002</v>
      </c>
      <c r="I5158">
        <v>-123.66442670000001</v>
      </c>
      <c r="J5158" s="1" t="str">
        <f t="shared" ref="J5158:J5172" si="830">HYPERLINK("https://geochem.nrcan.gc.ca/cdogs/content/kwd/kwd020030_e.htm", "NGR bulk stream sediment")</f>
        <v>NGR bulk stream sediment</v>
      </c>
      <c r="K5158" s="1" t="str">
        <f t="shared" ref="K5158:K5172" si="831">HYPERLINK("https://geochem.nrcan.gc.ca/cdogs/content/kwd/kwd080006_e.htm", "&lt;177 micron (NGR)")</f>
        <v>&lt;177 micron (NGR)</v>
      </c>
      <c r="L5158">
        <v>29</v>
      </c>
      <c r="M5158" t="s">
        <v>19</v>
      </c>
      <c r="N5158">
        <v>555</v>
      </c>
      <c r="O5158">
        <v>1</v>
      </c>
    </row>
    <row r="5159" spans="1:15" x14ac:dyDescent="0.3">
      <c r="A5159" t="s">
        <v>19633</v>
      </c>
      <c r="B5159" t="s">
        <v>19634</v>
      </c>
      <c r="C5159" s="1" t="str">
        <f t="shared" si="825"/>
        <v>21:0461</v>
      </c>
      <c r="D5159" s="1" t="str">
        <f t="shared" si="829"/>
        <v>21:0151</v>
      </c>
      <c r="E5159" t="s">
        <v>19635</v>
      </c>
      <c r="F5159" t="s">
        <v>19636</v>
      </c>
      <c r="H5159">
        <v>51.144576600000001</v>
      </c>
      <c r="I5159">
        <v>-123.7178435</v>
      </c>
      <c r="J5159" s="1" t="str">
        <f t="shared" si="830"/>
        <v>NGR bulk stream sediment</v>
      </c>
      <c r="K5159" s="1" t="str">
        <f t="shared" si="831"/>
        <v>&lt;177 micron (NGR)</v>
      </c>
      <c r="L5159">
        <v>29</v>
      </c>
      <c r="M5159" t="s">
        <v>38</v>
      </c>
      <c r="N5159">
        <v>556</v>
      </c>
      <c r="O5159">
        <v>8.5</v>
      </c>
    </row>
    <row r="5160" spans="1:15" x14ac:dyDescent="0.3">
      <c r="A5160" t="s">
        <v>19637</v>
      </c>
      <c r="B5160" t="s">
        <v>19638</v>
      </c>
      <c r="C5160" s="1" t="str">
        <f t="shared" si="825"/>
        <v>21:0461</v>
      </c>
      <c r="D5160" s="1" t="str">
        <f t="shared" si="829"/>
        <v>21:0151</v>
      </c>
      <c r="E5160" t="s">
        <v>19639</v>
      </c>
      <c r="F5160" t="s">
        <v>19640</v>
      </c>
      <c r="H5160">
        <v>51.150617599999997</v>
      </c>
      <c r="I5160">
        <v>-123.7213548</v>
      </c>
      <c r="J5160" s="1" t="str">
        <f t="shared" si="830"/>
        <v>NGR bulk stream sediment</v>
      </c>
      <c r="K5160" s="1" t="str">
        <f t="shared" si="831"/>
        <v>&lt;177 micron (NGR)</v>
      </c>
      <c r="L5160">
        <v>29</v>
      </c>
      <c r="M5160" t="s">
        <v>43</v>
      </c>
      <c r="N5160">
        <v>557</v>
      </c>
      <c r="O5160">
        <v>1</v>
      </c>
    </row>
    <row r="5161" spans="1:15" x14ac:dyDescent="0.3">
      <c r="A5161" t="s">
        <v>19641</v>
      </c>
      <c r="B5161" t="s">
        <v>19642</v>
      </c>
      <c r="C5161" s="1" t="str">
        <f t="shared" si="825"/>
        <v>21:0461</v>
      </c>
      <c r="D5161" s="1" t="str">
        <f t="shared" si="829"/>
        <v>21:0151</v>
      </c>
      <c r="E5161" t="s">
        <v>19643</v>
      </c>
      <c r="F5161" t="s">
        <v>19644</v>
      </c>
      <c r="H5161">
        <v>51.147533899999999</v>
      </c>
      <c r="I5161">
        <v>-123.7075382</v>
      </c>
      <c r="J5161" s="1" t="str">
        <f t="shared" si="830"/>
        <v>NGR bulk stream sediment</v>
      </c>
      <c r="K5161" s="1" t="str">
        <f t="shared" si="831"/>
        <v>&lt;177 micron (NGR)</v>
      </c>
      <c r="L5161">
        <v>29</v>
      </c>
      <c r="M5161" t="s">
        <v>48</v>
      </c>
      <c r="N5161">
        <v>558</v>
      </c>
      <c r="O5161">
        <v>5</v>
      </c>
    </row>
    <row r="5162" spans="1:15" x14ac:dyDescent="0.3">
      <c r="A5162" t="s">
        <v>19645</v>
      </c>
      <c r="B5162" t="s">
        <v>19646</v>
      </c>
      <c r="C5162" s="1" t="str">
        <f t="shared" si="825"/>
        <v>21:0461</v>
      </c>
      <c r="D5162" s="1" t="str">
        <f t="shared" si="829"/>
        <v>21:0151</v>
      </c>
      <c r="E5162" t="s">
        <v>19647</v>
      </c>
      <c r="F5162" t="s">
        <v>19648</v>
      </c>
      <c r="H5162">
        <v>51.178031900000001</v>
      </c>
      <c r="I5162">
        <v>-123.6189188</v>
      </c>
      <c r="J5162" s="1" t="str">
        <f t="shared" si="830"/>
        <v>NGR bulk stream sediment</v>
      </c>
      <c r="K5162" s="1" t="str">
        <f t="shared" si="831"/>
        <v>&lt;177 micron (NGR)</v>
      </c>
      <c r="L5162">
        <v>29</v>
      </c>
      <c r="M5162" t="s">
        <v>53</v>
      </c>
      <c r="N5162">
        <v>559</v>
      </c>
      <c r="O5162">
        <v>4.5</v>
      </c>
    </row>
    <row r="5163" spans="1:15" x14ac:dyDescent="0.3">
      <c r="A5163" t="s">
        <v>19649</v>
      </c>
      <c r="B5163" t="s">
        <v>19650</v>
      </c>
      <c r="C5163" s="1" t="str">
        <f t="shared" si="825"/>
        <v>21:0461</v>
      </c>
      <c r="D5163" s="1" t="str">
        <f t="shared" si="829"/>
        <v>21:0151</v>
      </c>
      <c r="E5163" t="s">
        <v>19651</v>
      </c>
      <c r="F5163" t="s">
        <v>19652</v>
      </c>
      <c r="H5163">
        <v>51.146214100000002</v>
      </c>
      <c r="I5163">
        <v>-123.6013372</v>
      </c>
      <c r="J5163" s="1" t="str">
        <f t="shared" si="830"/>
        <v>NGR bulk stream sediment</v>
      </c>
      <c r="K5163" s="1" t="str">
        <f t="shared" si="831"/>
        <v>&lt;177 micron (NGR)</v>
      </c>
      <c r="L5163">
        <v>29</v>
      </c>
      <c r="M5163" t="s">
        <v>58</v>
      </c>
      <c r="N5163">
        <v>560</v>
      </c>
      <c r="O5163">
        <v>2</v>
      </c>
    </row>
    <row r="5164" spans="1:15" x14ac:dyDescent="0.3">
      <c r="A5164" t="s">
        <v>19653</v>
      </c>
      <c r="B5164" t="s">
        <v>19654</v>
      </c>
      <c r="C5164" s="1" t="str">
        <f t="shared" si="825"/>
        <v>21:0461</v>
      </c>
      <c r="D5164" s="1" t="str">
        <f t="shared" si="829"/>
        <v>21:0151</v>
      </c>
      <c r="E5164" t="s">
        <v>19655</v>
      </c>
      <c r="F5164" t="s">
        <v>19656</v>
      </c>
      <c r="H5164">
        <v>51.135307400000002</v>
      </c>
      <c r="I5164">
        <v>-123.55727280000001</v>
      </c>
      <c r="J5164" s="1" t="str">
        <f t="shared" si="830"/>
        <v>NGR bulk stream sediment</v>
      </c>
      <c r="K5164" s="1" t="str">
        <f t="shared" si="831"/>
        <v>&lt;177 micron (NGR)</v>
      </c>
      <c r="L5164">
        <v>29</v>
      </c>
      <c r="M5164" t="s">
        <v>63</v>
      </c>
      <c r="N5164">
        <v>561</v>
      </c>
      <c r="O5164">
        <v>4.5</v>
      </c>
    </row>
    <row r="5165" spans="1:15" x14ac:dyDescent="0.3">
      <c r="A5165" t="s">
        <v>19657</v>
      </c>
      <c r="B5165" t="s">
        <v>19658</v>
      </c>
      <c r="C5165" s="1" t="str">
        <f t="shared" si="825"/>
        <v>21:0461</v>
      </c>
      <c r="D5165" s="1" t="str">
        <f t="shared" si="829"/>
        <v>21:0151</v>
      </c>
      <c r="E5165" t="s">
        <v>19659</v>
      </c>
      <c r="F5165" t="s">
        <v>19660</v>
      </c>
      <c r="H5165">
        <v>51.113600499999997</v>
      </c>
      <c r="I5165">
        <v>-123.5589263</v>
      </c>
      <c r="J5165" s="1" t="str">
        <f t="shared" si="830"/>
        <v>NGR bulk stream sediment</v>
      </c>
      <c r="K5165" s="1" t="str">
        <f t="shared" si="831"/>
        <v>&lt;177 micron (NGR)</v>
      </c>
      <c r="L5165">
        <v>29</v>
      </c>
      <c r="M5165" t="s">
        <v>68</v>
      </c>
      <c r="N5165">
        <v>562</v>
      </c>
      <c r="O5165">
        <v>4</v>
      </c>
    </row>
    <row r="5166" spans="1:15" x14ac:dyDescent="0.3">
      <c r="A5166" t="s">
        <v>19661</v>
      </c>
      <c r="B5166" t="s">
        <v>19662</v>
      </c>
      <c r="C5166" s="1" t="str">
        <f t="shared" si="825"/>
        <v>21:0461</v>
      </c>
      <c r="D5166" s="1" t="str">
        <f t="shared" si="829"/>
        <v>21:0151</v>
      </c>
      <c r="E5166" t="s">
        <v>19663</v>
      </c>
      <c r="F5166" t="s">
        <v>19664</v>
      </c>
      <c r="H5166">
        <v>51.089024899999998</v>
      </c>
      <c r="I5166">
        <v>-123.5641847</v>
      </c>
      <c r="J5166" s="1" t="str">
        <f t="shared" si="830"/>
        <v>NGR bulk stream sediment</v>
      </c>
      <c r="K5166" s="1" t="str">
        <f t="shared" si="831"/>
        <v>&lt;177 micron (NGR)</v>
      </c>
      <c r="L5166">
        <v>29</v>
      </c>
      <c r="M5166" t="s">
        <v>77</v>
      </c>
      <c r="N5166">
        <v>563</v>
      </c>
      <c r="O5166">
        <v>1.5</v>
      </c>
    </row>
    <row r="5167" spans="1:15" x14ac:dyDescent="0.3">
      <c r="A5167" t="s">
        <v>19665</v>
      </c>
      <c r="B5167" t="s">
        <v>19666</v>
      </c>
      <c r="C5167" s="1" t="str">
        <f t="shared" si="825"/>
        <v>21:0461</v>
      </c>
      <c r="D5167" s="1" t="str">
        <f t="shared" si="829"/>
        <v>21:0151</v>
      </c>
      <c r="E5167" t="s">
        <v>19667</v>
      </c>
      <c r="F5167" t="s">
        <v>19668</v>
      </c>
      <c r="H5167">
        <v>51.167787199999999</v>
      </c>
      <c r="I5167">
        <v>-123.66337919999999</v>
      </c>
      <c r="J5167" s="1" t="str">
        <f t="shared" si="830"/>
        <v>NGR bulk stream sediment</v>
      </c>
      <c r="K5167" s="1" t="str">
        <f t="shared" si="831"/>
        <v>&lt;177 micron (NGR)</v>
      </c>
      <c r="L5167">
        <v>29</v>
      </c>
      <c r="M5167" t="s">
        <v>82</v>
      </c>
      <c r="N5167">
        <v>564</v>
      </c>
      <c r="O5167">
        <v>1</v>
      </c>
    </row>
    <row r="5168" spans="1:15" x14ac:dyDescent="0.3">
      <c r="A5168" t="s">
        <v>19669</v>
      </c>
      <c r="B5168" t="s">
        <v>19670</v>
      </c>
      <c r="C5168" s="1" t="str">
        <f t="shared" si="825"/>
        <v>21:0461</v>
      </c>
      <c r="D5168" s="1" t="str">
        <f t="shared" si="829"/>
        <v>21:0151</v>
      </c>
      <c r="E5168" t="s">
        <v>19671</v>
      </c>
      <c r="F5168" t="s">
        <v>19672</v>
      </c>
      <c r="H5168">
        <v>51.163262199999998</v>
      </c>
      <c r="I5168">
        <v>-123.684567</v>
      </c>
      <c r="J5168" s="1" t="str">
        <f t="shared" si="830"/>
        <v>NGR bulk stream sediment</v>
      </c>
      <c r="K5168" s="1" t="str">
        <f t="shared" si="831"/>
        <v>&lt;177 micron (NGR)</v>
      </c>
      <c r="L5168">
        <v>29</v>
      </c>
      <c r="M5168" t="s">
        <v>87</v>
      </c>
      <c r="N5168">
        <v>565</v>
      </c>
      <c r="O5168">
        <v>0.5</v>
      </c>
    </row>
    <row r="5169" spans="1:15" x14ac:dyDescent="0.3">
      <c r="A5169" t="s">
        <v>19673</v>
      </c>
      <c r="B5169" t="s">
        <v>19674</v>
      </c>
      <c r="C5169" s="1" t="str">
        <f t="shared" si="825"/>
        <v>21:0461</v>
      </c>
      <c r="D5169" s="1" t="str">
        <f t="shared" si="829"/>
        <v>21:0151</v>
      </c>
      <c r="E5169" t="s">
        <v>19675</v>
      </c>
      <c r="F5169" t="s">
        <v>19676</v>
      </c>
      <c r="H5169">
        <v>51.156936700000003</v>
      </c>
      <c r="I5169">
        <v>-123.68032599999999</v>
      </c>
      <c r="J5169" s="1" t="str">
        <f t="shared" si="830"/>
        <v>NGR bulk stream sediment</v>
      </c>
      <c r="K5169" s="1" t="str">
        <f t="shared" si="831"/>
        <v>&lt;177 micron (NGR)</v>
      </c>
      <c r="L5169">
        <v>29</v>
      </c>
      <c r="M5169" t="s">
        <v>92</v>
      </c>
      <c r="N5169">
        <v>566</v>
      </c>
      <c r="O5169">
        <v>1</v>
      </c>
    </row>
    <row r="5170" spans="1:15" x14ac:dyDescent="0.3">
      <c r="A5170" t="s">
        <v>19677</v>
      </c>
      <c r="B5170" t="s">
        <v>19678</v>
      </c>
      <c r="C5170" s="1" t="str">
        <f t="shared" si="825"/>
        <v>21:0461</v>
      </c>
      <c r="D5170" s="1" t="str">
        <f t="shared" si="829"/>
        <v>21:0151</v>
      </c>
      <c r="E5170" t="s">
        <v>19679</v>
      </c>
      <c r="F5170" t="s">
        <v>19680</v>
      </c>
      <c r="H5170">
        <v>51.199611699999998</v>
      </c>
      <c r="I5170">
        <v>-123.6596856</v>
      </c>
      <c r="J5170" s="1" t="str">
        <f t="shared" si="830"/>
        <v>NGR bulk stream sediment</v>
      </c>
      <c r="K5170" s="1" t="str">
        <f t="shared" si="831"/>
        <v>&lt;177 micron (NGR)</v>
      </c>
      <c r="L5170">
        <v>29</v>
      </c>
      <c r="M5170" t="s">
        <v>97</v>
      </c>
      <c r="N5170">
        <v>567</v>
      </c>
      <c r="O5170">
        <v>1</v>
      </c>
    </row>
    <row r="5171" spans="1:15" x14ac:dyDescent="0.3">
      <c r="A5171" t="s">
        <v>19681</v>
      </c>
      <c r="B5171" t="s">
        <v>19682</v>
      </c>
      <c r="C5171" s="1" t="str">
        <f t="shared" si="825"/>
        <v>21:0461</v>
      </c>
      <c r="D5171" s="1" t="str">
        <f t="shared" si="829"/>
        <v>21:0151</v>
      </c>
      <c r="E5171" t="s">
        <v>19631</v>
      </c>
      <c r="F5171" t="s">
        <v>19683</v>
      </c>
      <c r="H5171">
        <v>51.220725000000002</v>
      </c>
      <c r="I5171">
        <v>-123.66442670000001</v>
      </c>
      <c r="J5171" s="1" t="str">
        <f t="shared" si="830"/>
        <v>NGR bulk stream sediment</v>
      </c>
      <c r="K5171" s="1" t="str">
        <f t="shared" si="831"/>
        <v>&lt;177 micron (NGR)</v>
      </c>
      <c r="L5171">
        <v>29</v>
      </c>
      <c r="M5171" t="s">
        <v>72</v>
      </c>
      <c r="N5171">
        <v>568</v>
      </c>
      <c r="O5171">
        <v>0.5</v>
      </c>
    </row>
    <row r="5172" spans="1:15" x14ac:dyDescent="0.3">
      <c r="A5172" t="s">
        <v>19684</v>
      </c>
      <c r="B5172" t="s">
        <v>19685</v>
      </c>
      <c r="C5172" s="1" t="str">
        <f t="shared" si="825"/>
        <v>21:0461</v>
      </c>
      <c r="D5172" s="1" t="str">
        <f t="shared" si="829"/>
        <v>21:0151</v>
      </c>
      <c r="E5172" t="s">
        <v>19686</v>
      </c>
      <c r="F5172" t="s">
        <v>19687</v>
      </c>
      <c r="H5172">
        <v>51.227445199999998</v>
      </c>
      <c r="I5172">
        <v>-123.6702095</v>
      </c>
      <c r="J5172" s="1" t="str">
        <f t="shared" si="830"/>
        <v>NGR bulk stream sediment</v>
      </c>
      <c r="K5172" s="1" t="str">
        <f t="shared" si="831"/>
        <v>&lt;177 micron (NGR)</v>
      </c>
      <c r="L5172">
        <v>29</v>
      </c>
      <c r="M5172" t="s">
        <v>102</v>
      </c>
      <c r="N5172">
        <v>569</v>
      </c>
      <c r="O5172">
        <v>1</v>
      </c>
    </row>
    <row r="5173" spans="1:15" hidden="1" x14ac:dyDescent="0.3">
      <c r="A5173" t="s">
        <v>19688</v>
      </c>
      <c r="B5173" t="s">
        <v>19689</v>
      </c>
      <c r="C5173" s="1" t="str">
        <f t="shared" si="825"/>
        <v>21:0461</v>
      </c>
      <c r="D5173" s="1" t="str">
        <f>HYPERLINK("https://geochem.nrcan.gc.ca/cdogs/content/svy/svy_e.htm", "")</f>
        <v/>
      </c>
      <c r="G5173" s="1" t="str">
        <f>HYPERLINK("https://geochem.nrcan.gc.ca/cdogs/content/cr_/cr_00104_e.htm", "104")</f>
        <v>104</v>
      </c>
      <c r="J5173" t="s">
        <v>31</v>
      </c>
      <c r="K5173" t="s">
        <v>32</v>
      </c>
      <c r="L5173">
        <v>29</v>
      </c>
      <c r="M5173" t="s">
        <v>33</v>
      </c>
      <c r="N5173">
        <v>570</v>
      </c>
      <c r="O5173">
        <v>2</v>
      </c>
    </row>
    <row r="5174" spans="1:15" x14ac:dyDescent="0.3">
      <c r="A5174" t="s">
        <v>19690</v>
      </c>
      <c r="B5174" t="s">
        <v>19691</v>
      </c>
      <c r="C5174" s="1" t="str">
        <f t="shared" si="825"/>
        <v>21:0461</v>
      </c>
      <c r="D5174" s="1" t="str">
        <f t="shared" ref="D5174:D5193" si="832">HYPERLINK("https://geochem.nrcan.gc.ca/cdogs/content/svy/svy210151_e.htm", "21:0151")</f>
        <v>21:0151</v>
      </c>
      <c r="E5174" t="s">
        <v>19692</v>
      </c>
      <c r="F5174" t="s">
        <v>19693</v>
      </c>
      <c r="H5174">
        <v>51.239392899999999</v>
      </c>
      <c r="I5174">
        <v>-123.6642373</v>
      </c>
      <c r="J5174" s="1" t="str">
        <f t="shared" ref="J5174:J5193" si="833">HYPERLINK("https://geochem.nrcan.gc.ca/cdogs/content/kwd/kwd020030_e.htm", "NGR bulk stream sediment")</f>
        <v>NGR bulk stream sediment</v>
      </c>
      <c r="K5174" s="1" t="str">
        <f t="shared" ref="K5174:K5193" si="834">HYPERLINK("https://geochem.nrcan.gc.ca/cdogs/content/kwd/kwd080006_e.htm", "&lt;177 micron (NGR)")</f>
        <v>&lt;177 micron (NGR)</v>
      </c>
      <c r="L5174">
        <v>29</v>
      </c>
      <c r="M5174" t="s">
        <v>107</v>
      </c>
      <c r="N5174">
        <v>571</v>
      </c>
      <c r="O5174">
        <v>1</v>
      </c>
    </row>
    <row r="5175" spans="1:15" x14ac:dyDescent="0.3">
      <c r="A5175" t="s">
        <v>19694</v>
      </c>
      <c r="B5175" t="s">
        <v>19695</v>
      </c>
      <c r="C5175" s="1" t="str">
        <f t="shared" si="825"/>
        <v>21:0461</v>
      </c>
      <c r="D5175" s="1" t="str">
        <f t="shared" si="832"/>
        <v>21:0151</v>
      </c>
      <c r="E5175" t="s">
        <v>19696</v>
      </c>
      <c r="F5175" t="s">
        <v>19697</v>
      </c>
      <c r="H5175">
        <v>51.239843499999999</v>
      </c>
      <c r="I5175">
        <v>-123.6845161</v>
      </c>
      <c r="J5175" s="1" t="str">
        <f t="shared" si="833"/>
        <v>NGR bulk stream sediment</v>
      </c>
      <c r="K5175" s="1" t="str">
        <f t="shared" si="834"/>
        <v>&lt;177 micron (NGR)</v>
      </c>
      <c r="L5175">
        <v>29</v>
      </c>
      <c r="M5175" t="s">
        <v>112</v>
      </c>
      <c r="N5175">
        <v>572</v>
      </c>
      <c r="O5175">
        <v>1</v>
      </c>
    </row>
    <row r="5176" spans="1:15" x14ac:dyDescent="0.3">
      <c r="A5176" t="s">
        <v>19698</v>
      </c>
      <c r="B5176" t="s">
        <v>19699</v>
      </c>
      <c r="C5176" s="1" t="str">
        <f t="shared" si="825"/>
        <v>21:0461</v>
      </c>
      <c r="D5176" s="1" t="str">
        <f t="shared" si="832"/>
        <v>21:0151</v>
      </c>
      <c r="E5176" t="s">
        <v>19700</v>
      </c>
      <c r="F5176" t="s">
        <v>19701</v>
      </c>
      <c r="H5176">
        <v>51.472589200000002</v>
      </c>
      <c r="I5176">
        <v>-123.12434279999999</v>
      </c>
      <c r="J5176" s="1" t="str">
        <f t="shared" si="833"/>
        <v>NGR bulk stream sediment</v>
      </c>
      <c r="K5176" s="1" t="str">
        <f t="shared" si="834"/>
        <v>&lt;177 micron (NGR)</v>
      </c>
      <c r="L5176">
        <v>29</v>
      </c>
      <c r="M5176" t="s">
        <v>24</v>
      </c>
      <c r="N5176">
        <v>573</v>
      </c>
      <c r="O5176">
        <v>0.5</v>
      </c>
    </row>
    <row r="5177" spans="1:15" x14ac:dyDescent="0.3">
      <c r="A5177" t="s">
        <v>19702</v>
      </c>
      <c r="B5177" t="s">
        <v>19703</v>
      </c>
      <c r="C5177" s="1" t="str">
        <f t="shared" si="825"/>
        <v>21:0461</v>
      </c>
      <c r="D5177" s="1" t="str">
        <f t="shared" si="832"/>
        <v>21:0151</v>
      </c>
      <c r="E5177" t="s">
        <v>19700</v>
      </c>
      <c r="F5177" t="s">
        <v>19704</v>
      </c>
      <c r="H5177">
        <v>51.472589200000002</v>
      </c>
      <c r="I5177">
        <v>-123.12434279999999</v>
      </c>
      <c r="J5177" s="1" t="str">
        <f t="shared" si="833"/>
        <v>NGR bulk stream sediment</v>
      </c>
      <c r="K5177" s="1" t="str">
        <f t="shared" si="834"/>
        <v>&lt;177 micron (NGR)</v>
      </c>
      <c r="L5177">
        <v>29</v>
      </c>
      <c r="M5177" t="s">
        <v>28</v>
      </c>
      <c r="N5177">
        <v>574</v>
      </c>
      <c r="O5177">
        <v>0.5</v>
      </c>
    </row>
    <row r="5178" spans="1:15" x14ac:dyDescent="0.3">
      <c r="A5178" t="s">
        <v>19705</v>
      </c>
      <c r="B5178" t="s">
        <v>19706</v>
      </c>
      <c r="C5178" s="1" t="str">
        <f t="shared" si="825"/>
        <v>21:0461</v>
      </c>
      <c r="D5178" s="1" t="str">
        <f t="shared" si="832"/>
        <v>21:0151</v>
      </c>
      <c r="E5178" t="s">
        <v>19707</v>
      </c>
      <c r="F5178" t="s">
        <v>19708</v>
      </c>
      <c r="H5178">
        <v>51.382065799999999</v>
      </c>
      <c r="I5178">
        <v>-123.3848873</v>
      </c>
      <c r="J5178" s="1" t="str">
        <f t="shared" si="833"/>
        <v>NGR bulk stream sediment</v>
      </c>
      <c r="K5178" s="1" t="str">
        <f t="shared" si="834"/>
        <v>&lt;177 micron (NGR)</v>
      </c>
      <c r="L5178">
        <v>30</v>
      </c>
      <c r="M5178" t="s">
        <v>19</v>
      </c>
      <c r="N5178">
        <v>575</v>
      </c>
      <c r="O5178">
        <v>1</v>
      </c>
    </row>
    <row r="5179" spans="1:15" x14ac:dyDescent="0.3">
      <c r="A5179" t="s">
        <v>19709</v>
      </c>
      <c r="B5179" t="s">
        <v>19710</v>
      </c>
      <c r="C5179" s="1" t="str">
        <f t="shared" si="825"/>
        <v>21:0461</v>
      </c>
      <c r="D5179" s="1" t="str">
        <f t="shared" si="832"/>
        <v>21:0151</v>
      </c>
      <c r="E5179" t="s">
        <v>19711</v>
      </c>
      <c r="F5179" t="s">
        <v>19712</v>
      </c>
      <c r="H5179">
        <v>51.473512399999997</v>
      </c>
      <c r="I5179">
        <v>-123.1355762</v>
      </c>
      <c r="J5179" s="1" t="str">
        <f t="shared" si="833"/>
        <v>NGR bulk stream sediment</v>
      </c>
      <c r="K5179" s="1" t="str">
        <f t="shared" si="834"/>
        <v>&lt;177 micron (NGR)</v>
      </c>
      <c r="L5179">
        <v>30</v>
      </c>
      <c r="M5179" t="s">
        <v>38</v>
      </c>
      <c r="N5179">
        <v>576</v>
      </c>
      <c r="O5179">
        <v>1.5</v>
      </c>
    </row>
    <row r="5180" spans="1:15" x14ac:dyDescent="0.3">
      <c r="A5180" t="s">
        <v>19713</v>
      </c>
      <c r="B5180" t="s">
        <v>19714</v>
      </c>
      <c r="C5180" s="1" t="str">
        <f t="shared" ref="C5180:C5243" si="835">HYPERLINK("https://geochem.nrcan.gc.ca/cdogs/content/bdl/bdl210461_e.htm", "21:0461")</f>
        <v>21:0461</v>
      </c>
      <c r="D5180" s="1" t="str">
        <f t="shared" si="832"/>
        <v>21:0151</v>
      </c>
      <c r="E5180" t="s">
        <v>19715</v>
      </c>
      <c r="F5180" t="s">
        <v>19716</v>
      </c>
      <c r="H5180">
        <v>51.457263400000002</v>
      </c>
      <c r="I5180">
        <v>-123.1512317</v>
      </c>
      <c r="J5180" s="1" t="str">
        <f t="shared" si="833"/>
        <v>NGR bulk stream sediment</v>
      </c>
      <c r="K5180" s="1" t="str">
        <f t="shared" si="834"/>
        <v>&lt;177 micron (NGR)</v>
      </c>
      <c r="L5180">
        <v>30</v>
      </c>
      <c r="M5180" t="s">
        <v>43</v>
      </c>
      <c r="N5180">
        <v>577</v>
      </c>
      <c r="O5180">
        <v>1.5</v>
      </c>
    </row>
    <row r="5181" spans="1:15" x14ac:dyDescent="0.3">
      <c r="A5181" t="s">
        <v>19717</v>
      </c>
      <c r="B5181" t="s">
        <v>19718</v>
      </c>
      <c r="C5181" s="1" t="str">
        <f t="shared" si="835"/>
        <v>21:0461</v>
      </c>
      <c r="D5181" s="1" t="str">
        <f t="shared" si="832"/>
        <v>21:0151</v>
      </c>
      <c r="E5181" t="s">
        <v>19719</v>
      </c>
      <c r="F5181" t="s">
        <v>19720</v>
      </c>
      <c r="H5181">
        <v>51.465869900000001</v>
      </c>
      <c r="I5181">
        <v>-123.1822834</v>
      </c>
      <c r="J5181" s="1" t="str">
        <f t="shared" si="833"/>
        <v>NGR bulk stream sediment</v>
      </c>
      <c r="K5181" s="1" t="str">
        <f t="shared" si="834"/>
        <v>&lt;177 micron (NGR)</v>
      </c>
      <c r="L5181">
        <v>30</v>
      </c>
      <c r="M5181" t="s">
        <v>48</v>
      </c>
      <c r="N5181">
        <v>578</v>
      </c>
      <c r="O5181">
        <v>1</v>
      </c>
    </row>
    <row r="5182" spans="1:15" x14ac:dyDescent="0.3">
      <c r="A5182" t="s">
        <v>19721</v>
      </c>
      <c r="B5182" t="s">
        <v>19722</v>
      </c>
      <c r="C5182" s="1" t="str">
        <f t="shared" si="835"/>
        <v>21:0461</v>
      </c>
      <c r="D5182" s="1" t="str">
        <f t="shared" si="832"/>
        <v>21:0151</v>
      </c>
      <c r="E5182" t="s">
        <v>19723</v>
      </c>
      <c r="F5182" t="s">
        <v>19724</v>
      </c>
      <c r="H5182">
        <v>51.434847099999999</v>
      </c>
      <c r="I5182">
        <v>-123.2330735</v>
      </c>
      <c r="J5182" s="1" t="str">
        <f t="shared" si="833"/>
        <v>NGR bulk stream sediment</v>
      </c>
      <c r="K5182" s="1" t="str">
        <f t="shared" si="834"/>
        <v>&lt;177 micron (NGR)</v>
      </c>
      <c r="L5182">
        <v>30</v>
      </c>
      <c r="M5182" t="s">
        <v>53</v>
      </c>
      <c r="N5182">
        <v>579</v>
      </c>
      <c r="O5182">
        <v>1</v>
      </c>
    </row>
    <row r="5183" spans="1:15" x14ac:dyDescent="0.3">
      <c r="A5183" t="s">
        <v>19725</v>
      </c>
      <c r="B5183" t="s">
        <v>19726</v>
      </c>
      <c r="C5183" s="1" t="str">
        <f t="shared" si="835"/>
        <v>21:0461</v>
      </c>
      <c r="D5183" s="1" t="str">
        <f t="shared" si="832"/>
        <v>21:0151</v>
      </c>
      <c r="E5183" t="s">
        <v>19727</v>
      </c>
      <c r="F5183" t="s">
        <v>19728</v>
      </c>
      <c r="H5183">
        <v>51.423842899999997</v>
      </c>
      <c r="I5183">
        <v>-123.279892</v>
      </c>
      <c r="J5183" s="1" t="str">
        <f t="shared" si="833"/>
        <v>NGR bulk stream sediment</v>
      </c>
      <c r="K5183" s="1" t="str">
        <f t="shared" si="834"/>
        <v>&lt;177 micron (NGR)</v>
      </c>
      <c r="L5183">
        <v>30</v>
      </c>
      <c r="M5183" t="s">
        <v>58</v>
      </c>
      <c r="N5183">
        <v>580</v>
      </c>
      <c r="O5183">
        <v>0.5</v>
      </c>
    </row>
    <row r="5184" spans="1:15" x14ac:dyDescent="0.3">
      <c r="A5184" t="s">
        <v>19729</v>
      </c>
      <c r="B5184" t="s">
        <v>19730</v>
      </c>
      <c r="C5184" s="1" t="str">
        <f t="shared" si="835"/>
        <v>21:0461</v>
      </c>
      <c r="D5184" s="1" t="str">
        <f t="shared" si="832"/>
        <v>21:0151</v>
      </c>
      <c r="E5184" t="s">
        <v>19731</v>
      </c>
      <c r="F5184" t="s">
        <v>19732</v>
      </c>
      <c r="H5184">
        <v>51.412816300000003</v>
      </c>
      <c r="I5184">
        <v>-123.2422802</v>
      </c>
      <c r="J5184" s="1" t="str">
        <f t="shared" si="833"/>
        <v>NGR bulk stream sediment</v>
      </c>
      <c r="K5184" s="1" t="str">
        <f t="shared" si="834"/>
        <v>&lt;177 micron (NGR)</v>
      </c>
      <c r="L5184">
        <v>30</v>
      </c>
      <c r="M5184" t="s">
        <v>63</v>
      </c>
      <c r="N5184">
        <v>581</v>
      </c>
      <c r="O5184">
        <v>1.5</v>
      </c>
    </row>
    <row r="5185" spans="1:15" x14ac:dyDescent="0.3">
      <c r="A5185" t="s">
        <v>19733</v>
      </c>
      <c r="B5185" t="s">
        <v>19734</v>
      </c>
      <c r="C5185" s="1" t="str">
        <f t="shared" si="835"/>
        <v>21:0461</v>
      </c>
      <c r="D5185" s="1" t="str">
        <f t="shared" si="832"/>
        <v>21:0151</v>
      </c>
      <c r="E5185" t="s">
        <v>19735</v>
      </c>
      <c r="F5185" t="s">
        <v>19736</v>
      </c>
      <c r="H5185">
        <v>51.4043207</v>
      </c>
      <c r="I5185">
        <v>-123.2796876</v>
      </c>
      <c r="J5185" s="1" t="str">
        <f t="shared" si="833"/>
        <v>NGR bulk stream sediment</v>
      </c>
      <c r="K5185" s="1" t="str">
        <f t="shared" si="834"/>
        <v>&lt;177 micron (NGR)</v>
      </c>
      <c r="L5185">
        <v>30</v>
      </c>
      <c r="M5185" t="s">
        <v>68</v>
      </c>
      <c r="N5185">
        <v>582</v>
      </c>
      <c r="O5185">
        <v>1</v>
      </c>
    </row>
    <row r="5186" spans="1:15" x14ac:dyDescent="0.3">
      <c r="A5186" t="s">
        <v>19737</v>
      </c>
      <c r="B5186" t="s">
        <v>19738</v>
      </c>
      <c r="C5186" s="1" t="str">
        <f t="shared" si="835"/>
        <v>21:0461</v>
      </c>
      <c r="D5186" s="1" t="str">
        <f t="shared" si="832"/>
        <v>21:0151</v>
      </c>
      <c r="E5186" t="s">
        <v>19739</v>
      </c>
      <c r="F5186" t="s">
        <v>19740</v>
      </c>
      <c r="H5186">
        <v>51.365260599999999</v>
      </c>
      <c r="I5186">
        <v>-123.31774900000001</v>
      </c>
      <c r="J5186" s="1" t="str">
        <f t="shared" si="833"/>
        <v>NGR bulk stream sediment</v>
      </c>
      <c r="K5186" s="1" t="str">
        <f t="shared" si="834"/>
        <v>&lt;177 micron (NGR)</v>
      </c>
      <c r="L5186">
        <v>30</v>
      </c>
      <c r="M5186" t="s">
        <v>77</v>
      </c>
      <c r="N5186">
        <v>583</v>
      </c>
      <c r="O5186">
        <v>1</v>
      </c>
    </row>
    <row r="5187" spans="1:15" x14ac:dyDescent="0.3">
      <c r="A5187" t="s">
        <v>19741</v>
      </c>
      <c r="B5187" t="s">
        <v>19742</v>
      </c>
      <c r="C5187" s="1" t="str">
        <f t="shared" si="835"/>
        <v>21:0461</v>
      </c>
      <c r="D5187" s="1" t="str">
        <f t="shared" si="832"/>
        <v>21:0151</v>
      </c>
      <c r="E5187" t="s">
        <v>19743</v>
      </c>
      <c r="F5187" t="s">
        <v>19744</v>
      </c>
      <c r="H5187">
        <v>51.390836800000002</v>
      </c>
      <c r="I5187">
        <v>-123.3331165</v>
      </c>
      <c r="J5187" s="1" t="str">
        <f t="shared" si="833"/>
        <v>NGR bulk stream sediment</v>
      </c>
      <c r="K5187" s="1" t="str">
        <f t="shared" si="834"/>
        <v>&lt;177 micron (NGR)</v>
      </c>
      <c r="L5187">
        <v>30</v>
      </c>
      <c r="M5187" t="s">
        <v>82</v>
      </c>
      <c r="N5187">
        <v>584</v>
      </c>
      <c r="O5187">
        <v>1.5</v>
      </c>
    </row>
    <row r="5188" spans="1:15" x14ac:dyDescent="0.3">
      <c r="A5188" t="s">
        <v>19745</v>
      </c>
      <c r="B5188" t="s">
        <v>19746</v>
      </c>
      <c r="C5188" s="1" t="str">
        <f t="shared" si="835"/>
        <v>21:0461</v>
      </c>
      <c r="D5188" s="1" t="str">
        <f t="shared" si="832"/>
        <v>21:0151</v>
      </c>
      <c r="E5188" t="s">
        <v>19707</v>
      </c>
      <c r="F5188" t="s">
        <v>19747</v>
      </c>
      <c r="H5188">
        <v>51.382065799999999</v>
      </c>
      <c r="I5188">
        <v>-123.3848873</v>
      </c>
      <c r="J5188" s="1" t="str">
        <f t="shared" si="833"/>
        <v>NGR bulk stream sediment</v>
      </c>
      <c r="K5188" s="1" t="str">
        <f t="shared" si="834"/>
        <v>&lt;177 micron (NGR)</v>
      </c>
      <c r="L5188">
        <v>30</v>
      </c>
      <c r="M5188" t="s">
        <v>72</v>
      </c>
      <c r="N5188">
        <v>585</v>
      </c>
      <c r="O5188">
        <v>1</v>
      </c>
    </row>
    <row r="5189" spans="1:15" x14ac:dyDescent="0.3">
      <c r="A5189" t="s">
        <v>19748</v>
      </c>
      <c r="B5189" t="s">
        <v>19749</v>
      </c>
      <c r="C5189" s="1" t="str">
        <f t="shared" si="835"/>
        <v>21:0461</v>
      </c>
      <c r="D5189" s="1" t="str">
        <f t="shared" si="832"/>
        <v>21:0151</v>
      </c>
      <c r="E5189" t="s">
        <v>19750</v>
      </c>
      <c r="F5189" t="s">
        <v>19751</v>
      </c>
      <c r="H5189">
        <v>51.367044399999997</v>
      </c>
      <c r="I5189">
        <v>-123.3962404</v>
      </c>
      <c r="J5189" s="1" t="str">
        <f t="shared" si="833"/>
        <v>NGR bulk stream sediment</v>
      </c>
      <c r="K5189" s="1" t="str">
        <f t="shared" si="834"/>
        <v>&lt;177 micron (NGR)</v>
      </c>
      <c r="L5189">
        <v>30</v>
      </c>
      <c r="M5189" t="s">
        <v>87</v>
      </c>
      <c r="N5189">
        <v>586</v>
      </c>
      <c r="O5189">
        <v>1.5</v>
      </c>
    </row>
    <row r="5190" spans="1:15" x14ac:dyDescent="0.3">
      <c r="A5190" t="s">
        <v>19752</v>
      </c>
      <c r="B5190" t="s">
        <v>19753</v>
      </c>
      <c r="C5190" s="1" t="str">
        <f t="shared" si="835"/>
        <v>21:0461</v>
      </c>
      <c r="D5190" s="1" t="str">
        <f t="shared" si="832"/>
        <v>21:0151</v>
      </c>
      <c r="E5190" t="s">
        <v>19754</v>
      </c>
      <c r="F5190" t="s">
        <v>19755</v>
      </c>
      <c r="H5190">
        <v>51.3742479</v>
      </c>
      <c r="I5190">
        <v>-123.4382849</v>
      </c>
      <c r="J5190" s="1" t="str">
        <f t="shared" si="833"/>
        <v>NGR bulk stream sediment</v>
      </c>
      <c r="K5190" s="1" t="str">
        <f t="shared" si="834"/>
        <v>&lt;177 micron (NGR)</v>
      </c>
      <c r="L5190">
        <v>30</v>
      </c>
      <c r="M5190" t="s">
        <v>92</v>
      </c>
      <c r="N5190">
        <v>587</v>
      </c>
      <c r="O5190">
        <v>2</v>
      </c>
    </row>
    <row r="5191" spans="1:15" x14ac:dyDescent="0.3">
      <c r="A5191" t="s">
        <v>19756</v>
      </c>
      <c r="B5191" t="s">
        <v>19757</v>
      </c>
      <c r="C5191" s="1" t="str">
        <f t="shared" si="835"/>
        <v>21:0461</v>
      </c>
      <c r="D5191" s="1" t="str">
        <f t="shared" si="832"/>
        <v>21:0151</v>
      </c>
      <c r="E5191" t="s">
        <v>19758</v>
      </c>
      <c r="F5191" t="s">
        <v>19759</v>
      </c>
      <c r="H5191">
        <v>51.107298900000004</v>
      </c>
      <c r="I5191">
        <v>-123.60717390000001</v>
      </c>
      <c r="J5191" s="1" t="str">
        <f t="shared" si="833"/>
        <v>NGR bulk stream sediment</v>
      </c>
      <c r="K5191" s="1" t="str">
        <f t="shared" si="834"/>
        <v>&lt;177 micron (NGR)</v>
      </c>
      <c r="L5191">
        <v>30</v>
      </c>
      <c r="M5191" t="s">
        <v>97</v>
      </c>
      <c r="N5191">
        <v>588</v>
      </c>
      <c r="O5191">
        <v>3</v>
      </c>
    </row>
    <row r="5192" spans="1:15" x14ac:dyDescent="0.3">
      <c r="A5192" t="s">
        <v>19760</v>
      </c>
      <c r="B5192" t="s">
        <v>19761</v>
      </c>
      <c r="C5192" s="1" t="str">
        <f t="shared" si="835"/>
        <v>21:0461</v>
      </c>
      <c r="D5192" s="1" t="str">
        <f t="shared" si="832"/>
        <v>21:0151</v>
      </c>
      <c r="E5192" t="s">
        <v>19762</v>
      </c>
      <c r="F5192" t="s">
        <v>19763</v>
      </c>
      <c r="H5192">
        <v>51.101295999999998</v>
      </c>
      <c r="I5192">
        <v>-123.6288754</v>
      </c>
      <c r="J5192" s="1" t="str">
        <f t="shared" si="833"/>
        <v>NGR bulk stream sediment</v>
      </c>
      <c r="K5192" s="1" t="str">
        <f t="shared" si="834"/>
        <v>&lt;177 micron (NGR)</v>
      </c>
      <c r="L5192">
        <v>30</v>
      </c>
      <c r="M5192" t="s">
        <v>102</v>
      </c>
      <c r="N5192">
        <v>589</v>
      </c>
      <c r="O5192">
        <v>1</v>
      </c>
    </row>
    <row r="5193" spans="1:15" x14ac:dyDescent="0.3">
      <c r="A5193" t="s">
        <v>19764</v>
      </c>
      <c r="B5193" t="s">
        <v>19765</v>
      </c>
      <c r="C5193" s="1" t="str">
        <f t="shared" si="835"/>
        <v>21:0461</v>
      </c>
      <c r="D5193" s="1" t="str">
        <f t="shared" si="832"/>
        <v>21:0151</v>
      </c>
      <c r="E5193" t="s">
        <v>19766</v>
      </c>
      <c r="F5193" t="s">
        <v>19767</v>
      </c>
      <c r="H5193">
        <v>51.095478200000002</v>
      </c>
      <c r="I5193">
        <v>-123.62701130000001</v>
      </c>
      <c r="J5193" s="1" t="str">
        <f t="shared" si="833"/>
        <v>NGR bulk stream sediment</v>
      </c>
      <c r="K5193" s="1" t="str">
        <f t="shared" si="834"/>
        <v>&lt;177 micron (NGR)</v>
      </c>
      <c r="L5193">
        <v>30</v>
      </c>
      <c r="M5193" t="s">
        <v>107</v>
      </c>
      <c r="N5193">
        <v>590</v>
      </c>
      <c r="O5193">
        <v>2.5</v>
      </c>
    </row>
    <row r="5194" spans="1:15" hidden="1" x14ac:dyDescent="0.3">
      <c r="A5194" t="s">
        <v>19768</v>
      </c>
      <c r="B5194" t="s">
        <v>19769</v>
      </c>
      <c r="C5194" s="1" t="str">
        <f t="shared" si="835"/>
        <v>21:0461</v>
      </c>
      <c r="D5194" s="1" t="str">
        <f>HYPERLINK("https://geochem.nrcan.gc.ca/cdogs/content/svy/svy_e.htm", "")</f>
        <v/>
      </c>
      <c r="G5194" s="1" t="str">
        <f>HYPERLINK("https://geochem.nrcan.gc.ca/cdogs/content/cr_/cr_00105_e.htm", "105")</f>
        <v>105</v>
      </c>
      <c r="J5194" t="s">
        <v>31</v>
      </c>
      <c r="K5194" t="s">
        <v>32</v>
      </c>
      <c r="L5194">
        <v>30</v>
      </c>
      <c r="M5194" t="s">
        <v>33</v>
      </c>
      <c r="N5194">
        <v>591</v>
      </c>
      <c r="O5194">
        <v>2.5</v>
      </c>
    </row>
    <row r="5195" spans="1:15" x14ac:dyDescent="0.3">
      <c r="A5195" t="s">
        <v>19770</v>
      </c>
      <c r="B5195" t="s">
        <v>19771</v>
      </c>
      <c r="C5195" s="1" t="str">
        <f t="shared" si="835"/>
        <v>21:0461</v>
      </c>
      <c r="D5195" s="1" t="str">
        <f t="shared" ref="D5195:D5203" si="836">HYPERLINK("https://geochem.nrcan.gc.ca/cdogs/content/svy/svy210151_e.htm", "21:0151")</f>
        <v>21:0151</v>
      </c>
      <c r="E5195" t="s">
        <v>19772</v>
      </c>
      <c r="F5195" t="s">
        <v>19773</v>
      </c>
      <c r="H5195">
        <v>51.0750606</v>
      </c>
      <c r="I5195">
        <v>-123.65416740000001</v>
      </c>
      <c r="J5195" s="1" t="str">
        <f t="shared" ref="J5195:J5203" si="837">HYPERLINK("https://geochem.nrcan.gc.ca/cdogs/content/kwd/kwd020030_e.htm", "NGR bulk stream sediment")</f>
        <v>NGR bulk stream sediment</v>
      </c>
      <c r="K5195" s="1" t="str">
        <f t="shared" ref="K5195:K5203" si="838">HYPERLINK("https://geochem.nrcan.gc.ca/cdogs/content/kwd/kwd080006_e.htm", "&lt;177 micron (NGR)")</f>
        <v>&lt;177 micron (NGR)</v>
      </c>
      <c r="L5195">
        <v>30</v>
      </c>
      <c r="M5195" t="s">
        <v>24</v>
      </c>
      <c r="N5195">
        <v>592</v>
      </c>
      <c r="O5195">
        <v>2</v>
      </c>
    </row>
    <row r="5196" spans="1:15" x14ac:dyDescent="0.3">
      <c r="A5196" t="s">
        <v>19774</v>
      </c>
      <c r="B5196" t="s">
        <v>19775</v>
      </c>
      <c r="C5196" s="1" t="str">
        <f t="shared" si="835"/>
        <v>21:0461</v>
      </c>
      <c r="D5196" s="1" t="str">
        <f t="shared" si="836"/>
        <v>21:0151</v>
      </c>
      <c r="E5196" t="s">
        <v>19772</v>
      </c>
      <c r="F5196" t="s">
        <v>19776</v>
      </c>
      <c r="H5196">
        <v>51.0750606</v>
      </c>
      <c r="I5196">
        <v>-123.65416740000001</v>
      </c>
      <c r="J5196" s="1" t="str">
        <f t="shared" si="837"/>
        <v>NGR bulk stream sediment</v>
      </c>
      <c r="K5196" s="1" t="str">
        <f t="shared" si="838"/>
        <v>&lt;177 micron (NGR)</v>
      </c>
      <c r="L5196">
        <v>30</v>
      </c>
      <c r="M5196" t="s">
        <v>28</v>
      </c>
      <c r="N5196">
        <v>593</v>
      </c>
      <c r="O5196">
        <v>2.5</v>
      </c>
    </row>
    <row r="5197" spans="1:15" x14ac:dyDescent="0.3">
      <c r="A5197" t="s">
        <v>19777</v>
      </c>
      <c r="B5197" t="s">
        <v>19778</v>
      </c>
      <c r="C5197" s="1" t="str">
        <f t="shared" si="835"/>
        <v>21:0461</v>
      </c>
      <c r="D5197" s="1" t="str">
        <f t="shared" si="836"/>
        <v>21:0151</v>
      </c>
      <c r="E5197" t="s">
        <v>19779</v>
      </c>
      <c r="F5197" t="s">
        <v>19780</v>
      </c>
      <c r="H5197">
        <v>51.073243900000001</v>
      </c>
      <c r="I5197">
        <v>-123.6492599</v>
      </c>
      <c r="J5197" s="1" t="str">
        <f t="shared" si="837"/>
        <v>NGR bulk stream sediment</v>
      </c>
      <c r="K5197" s="1" t="str">
        <f t="shared" si="838"/>
        <v>&lt;177 micron (NGR)</v>
      </c>
      <c r="L5197">
        <v>30</v>
      </c>
      <c r="M5197" t="s">
        <v>112</v>
      </c>
      <c r="N5197">
        <v>594</v>
      </c>
      <c r="O5197">
        <v>6</v>
      </c>
    </row>
    <row r="5198" spans="1:15" x14ac:dyDescent="0.3">
      <c r="A5198" t="s">
        <v>19781</v>
      </c>
      <c r="B5198" t="s">
        <v>19782</v>
      </c>
      <c r="C5198" s="1" t="str">
        <f t="shared" si="835"/>
        <v>21:0461</v>
      </c>
      <c r="D5198" s="1" t="str">
        <f t="shared" si="836"/>
        <v>21:0151</v>
      </c>
      <c r="E5198" t="s">
        <v>19783</v>
      </c>
      <c r="F5198" t="s">
        <v>19784</v>
      </c>
      <c r="H5198">
        <v>51.030106799999999</v>
      </c>
      <c r="I5198">
        <v>-123.5772334</v>
      </c>
      <c r="J5198" s="1" t="str">
        <f t="shared" si="837"/>
        <v>NGR bulk stream sediment</v>
      </c>
      <c r="K5198" s="1" t="str">
        <f t="shared" si="838"/>
        <v>&lt;177 micron (NGR)</v>
      </c>
      <c r="L5198">
        <v>31</v>
      </c>
      <c r="M5198" t="s">
        <v>19</v>
      </c>
      <c r="N5198">
        <v>595</v>
      </c>
      <c r="O5198">
        <v>2</v>
      </c>
    </row>
    <row r="5199" spans="1:15" x14ac:dyDescent="0.3">
      <c r="A5199" t="s">
        <v>19785</v>
      </c>
      <c r="B5199" t="s">
        <v>19786</v>
      </c>
      <c r="C5199" s="1" t="str">
        <f t="shared" si="835"/>
        <v>21:0461</v>
      </c>
      <c r="D5199" s="1" t="str">
        <f t="shared" si="836"/>
        <v>21:0151</v>
      </c>
      <c r="E5199" t="s">
        <v>19787</v>
      </c>
      <c r="F5199" t="s">
        <v>19788</v>
      </c>
      <c r="H5199">
        <v>51.119426400000002</v>
      </c>
      <c r="I5199">
        <v>-123.51293130000001</v>
      </c>
      <c r="J5199" s="1" t="str">
        <f t="shared" si="837"/>
        <v>NGR bulk stream sediment</v>
      </c>
      <c r="K5199" s="1" t="str">
        <f t="shared" si="838"/>
        <v>&lt;177 micron (NGR)</v>
      </c>
      <c r="L5199">
        <v>31</v>
      </c>
      <c r="M5199" t="s">
        <v>38</v>
      </c>
      <c r="N5199">
        <v>596</v>
      </c>
      <c r="O5199">
        <v>6</v>
      </c>
    </row>
    <row r="5200" spans="1:15" x14ac:dyDescent="0.3">
      <c r="A5200" t="s">
        <v>19789</v>
      </c>
      <c r="B5200" t="s">
        <v>19790</v>
      </c>
      <c r="C5200" s="1" t="str">
        <f t="shared" si="835"/>
        <v>21:0461</v>
      </c>
      <c r="D5200" s="1" t="str">
        <f t="shared" si="836"/>
        <v>21:0151</v>
      </c>
      <c r="E5200" t="s">
        <v>19791</v>
      </c>
      <c r="F5200" t="s">
        <v>19792</v>
      </c>
      <c r="H5200">
        <v>51.111478200000001</v>
      </c>
      <c r="I5200">
        <v>-123.51678630000001</v>
      </c>
      <c r="J5200" s="1" t="str">
        <f t="shared" si="837"/>
        <v>NGR bulk stream sediment</v>
      </c>
      <c r="K5200" s="1" t="str">
        <f t="shared" si="838"/>
        <v>&lt;177 micron (NGR)</v>
      </c>
      <c r="L5200">
        <v>31</v>
      </c>
      <c r="M5200" t="s">
        <v>43</v>
      </c>
      <c r="N5200">
        <v>597</v>
      </c>
      <c r="O5200">
        <v>0.5</v>
      </c>
    </row>
    <row r="5201" spans="1:15" x14ac:dyDescent="0.3">
      <c r="A5201" t="s">
        <v>19793</v>
      </c>
      <c r="B5201" t="s">
        <v>19794</v>
      </c>
      <c r="C5201" s="1" t="str">
        <f t="shared" si="835"/>
        <v>21:0461</v>
      </c>
      <c r="D5201" s="1" t="str">
        <f t="shared" si="836"/>
        <v>21:0151</v>
      </c>
      <c r="E5201" t="s">
        <v>19795</v>
      </c>
      <c r="F5201" t="s">
        <v>19796</v>
      </c>
      <c r="H5201">
        <v>51.094349800000003</v>
      </c>
      <c r="I5201">
        <v>-123.5378735</v>
      </c>
      <c r="J5201" s="1" t="str">
        <f t="shared" si="837"/>
        <v>NGR bulk stream sediment</v>
      </c>
      <c r="K5201" s="1" t="str">
        <f t="shared" si="838"/>
        <v>&lt;177 micron (NGR)</v>
      </c>
      <c r="L5201">
        <v>31</v>
      </c>
      <c r="M5201" t="s">
        <v>48</v>
      </c>
      <c r="N5201">
        <v>598</v>
      </c>
      <c r="O5201">
        <v>8.5</v>
      </c>
    </row>
    <row r="5202" spans="1:15" x14ac:dyDescent="0.3">
      <c r="A5202" t="s">
        <v>19797</v>
      </c>
      <c r="B5202" t="s">
        <v>19798</v>
      </c>
      <c r="C5202" s="1" t="str">
        <f t="shared" si="835"/>
        <v>21:0461</v>
      </c>
      <c r="D5202" s="1" t="str">
        <f t="shared" si="836"/>
        <v>21:0151</v>
      </c>
      <c r="E5202" t="s">
        <v>19799</v>
      </c>
      <c r="F5202" t="s">
        <v>19800</v>
      </c>
      <c r="H5202">
        <v>51.040677000000002</v>
      </c>
      <c r="I5202">
        <v>-123.4782484</v>
      </c>
      <c r="J5202" s="1" t="str">
        <f t="shared" si="837"/>
        <v>NGR bulk stream sediment</v>
      </c>
      <c r="K5202" s="1" t="str">
        <f t="shared" si="838"/>
        <v>&lt;177 micron (NGR)</v>
      </c>
      <c r="L5202">
        <v>31</v>
      </c>
      <c r="M5202" t="s">
        <v>53</v>
      </c>
      <c r="N5202">
        <v>599</v>
      </c>
      <c r="O5202">
        <v>5.5</v>
      </c>
    </row>
    <row r="5203" spans="1:15" x14ac:dyDescent="0.3">
      <c r="A5203" t="s">
        <v>19801</v>
      </c>
      <c r="B5203" t="s">
        <v>19802</v>
      </c>
      <c r="C5203" s="1" t="str">
        <f t="shared" si="835"/>
        <v>21:0461</v>
      </c>
      <c r="D5203" s="1" t="str">
        <f t="shared" si="836"/>
        <v>21:0151</v>
      </c>
      <c r="E5203" t="s">
        <v>19803</v>
      </c>
      <c r="F5203" t="s">
        <v>19804</v>
      </c>
      <c r="H5203">
        <v>51.041968699999998</v>
      </c>
      <c r="I5203">
        <v>-123.48991719999999</v>
      </c>
      <c r="J5203" s="1" t="str">
        <f t="shared" si="837"/>
        <v>NGR bulk stream sediment</v>
      </c>
      <c r="K5203" s="1" t="str">
        <f t="shared" si="838"/>
        <v>&lt;177 micron (NGR)</v>
      </c>
      <c r="L5203">
        <v>31</v>
      </c>
      <c r="M5203" t="s">
        <v>58</v>
      </c>
      <c r="N5203">
        <v>600</v>
      </c>
      <c r="O5203">
        <v>1</v>
      </c>
    </row>
    <row r="5204" spans="1:15" hidden="1" x14ac:dyDescent="0.3">
      <c r="A5204" t="s">
        <v>19805</v>
      </c>
      <c r="B5204" t="s">
        <v>19806</v>
      </c>
      <c r="C5204" s="1" t="str">
        <f t="shared" si="835"/>
        <v>21:0461</v>
      </c>
      <c r="D5204" s="1" t="str">
        <f>HYPERLINK("https://geochem.nrcan.gc.ca/cdogs/content/svy/svy_e.htm", "")</f>
        <v/>
      </c>
      <c r="G5204" s="1" t="str">
        <f>HYPERLINK("https://geochem.nrcan.gc.ca/cdogs/content/cr_/cr_00102_e.htm", "102")</f>
        <v>102</v>
      </c>
      <c r="J5204" t="s">
        <v>31</v>
      </c>
      <c r="K5204" t="s">
        <v>32</v>
      </c>
      <c r="L5204">
        <v>31</v>
      </c>
      <c r="M5204" t="s">
        <v>33</v>
      </c>
      <c r="N5204">
        <v>601</v>
      </c>
      <c r="O5204">
        <v>3</v>
      </c>
    </row>
    <row r="5205" spans="1:15" x14ac:dyDescent="0.3">
      <c r="A5205" t="s">
        <v>19807</v>
      </c>
      <c r="B5205" t="s">
        <v>19808</v>
      </c>
      <c r="C5205" s="1" t="str">
        <f t="shared" si="835"/>
        <v>21:0461</v>
      </c>
      <c r="D5205" s="1" t="str">
        <f t="shared" ref="D5205:D5229" si="839">HYPERLINK("https://geochem.nrcan.gc.ca/cdogs/content/svy/svy210151_e.htm", "21:0151")</f>
        <v>21:0151</v>
      </c>
      <c r="E5205" t="s">
        <v>19809</v>
      </c>
      <c r="F5205" t="s">
        <v>19810</v>
      </c>
      <c r="H5205">
        <v>51.027179199999999</v>
      </c>
      <c r="I5205">
        <v>-123.4506688</v>
      </c>
      <c r="J5205" s="1" t="str">
        <f t="shared" ref="J5205:J5229" si="840">HYPERLINK("https://geochem.nrcan.gc.ca/cdogs/content/kwd/kwd020030_e.htm", "NGR bulk stream sediment")</f>
        <v>NGR bulk stream sediment</v>
      </c>
      <c r="K5205" s="1" t="str">
        <f t="shared" ref="K5205:K5229" si="841">HYPERLINK("https://geochem.nrcan.gc.ca/cdogs/content/kwd/kwd080006_e.htm", "&lt;177 micron (NGR)")</f>
        <v>&lt;177 micron (NGR)</v>
      </c>
      <c r="L5205">
        <v>31</v>
      </c>
      <c r="M5205" t="s">
        <v>63</v>
      </c>
      <c r="N5205">
        <v>602</v>
      </c>
      <c r="O5205">
        <v>14</v>
      </c>
    </row>
    <row r="5206" spans="1:15" x14ac:dyDescent="0.3">
      <c r="A5206" t="s">
        <v>19811</v>
      </c>
      <c r="B5206" t="s">
        <v>19812</v>
      </c>
      <c r="C5206" s="1" t="str">
        <f t="shared" si="835"/>
        <v>21:0461</v>
      </c>
      <c r="D5206" s="1" t="str">
        <f t="shared" si="839"/>
        <v>21:0151</v>
      </c>
      <c r="E5206" t="s">
        <v>19813</v>
      </c>
      <c r="F5206" t="s">
        <v>19814</v>
      </c>
      <c r="H5206">
        <v>51.026426000000001</v>
      </c>
      <c r="I5206">
        <v>-123.4615142</v>
      </c>
      <c r="J5206" s="1" t="str">
        <f t="shared" si="840"/>
        <v>NGR bulk stream sediment</v>
      </c>
      <c r="K5206" s="1" t="str">
        <f t="shared" si="841"/>
        <v>&lt;177 micron (NGR)</v>
      </c>
      <c r="L5206">
        <v>31</v>
      </c>
      <c r="M5206" t="s">
        <v>68</v>
      </c>
      <c r="N5206">
        <v>603</v>
      </c>
      <c r="O5206">
        <v>4</v>
      </c>
    </row>
    <row r="5207" spans="1:15" x14ac:dyDescent="0.3">
      <c r="A5207" t="s">
        <v>19815</v>
      </c>
      <c r="B5207" t="s">
        <v>19816</v>
      </c>
      <c r="C5207" s="1" t="str">
        <f t="shared" si="835"/>
        <v>21:0461</v>
      </c>
      <c r="D5207" s="1" t="str">
        <f t="shared" si="839"/>
        <v>21:0151</v>
      </c>
      <c r="E5207" t="s">
        <v>19817</v>
      </c>
      <c r="F5207" t="s">
        <v>19818</v>
      </c>
      <c r="H5207">
        <v>51.059960400000001</v>
      </c>
      <c r="I5207">
        <v>-123.5619004</v>
      </c>
      <c r="J5207" s="1" t="str">
        <f t="shared" si="840"/>
        <v>NGR bulk stream sediment</v>
      </c>
      <c r="K5207" s="1" t="str">
        <f t="shared" si="841"/>
        <v>&lt;177 micron (NGR)</v>
      </c>
      <c r="L5207">
        <v>31</v>
      </c>
      <c r="M5207" t="s">
        <v>77</v>
      </c>
      <c r="N5207">
        <v>604</v>
      </c>
      <c r="O5207">
        <v>3.5</v>
      </c>
    </row>
    <row r="5208" spans="1:15" x14ac:dyDescent="0.3">
      <c r="A5208" t="s">
        <v>19819</v>
      </c>
      <c r="B5208" t="s">
        <v>19820</v>
      </c>
      <c r="C5208" s="1" t="str">
        <f t="shared" si="835"/>
        <v>21:0461</v>
      </c>
      <c r="D5208" s="1" t="str">
        <f t="shared" si="839"/>
        <v>21:0151</v>
      </c>
      <c r="E5208" t="s">
        <v>19821</v>
      </c>
      <c r="F5208" t="s">
        <v>19822</v>
      </c>
      <c r="H5208">
        <v>51.048568899999999</v>
      </c>
      <c r="I5208">
        <v>-123.5500481</v>
      </c>
      <c r="J5208" s="1" t="str">
        <f t="shared" si="840"/>
        <v>NGR bulk stream sediment</v>
      </c>
      <c r="K5208" s="1" t="str">
        <f t="shared" si="841"/>
        <v>&lt;177 micron (NGR)</v>
      </c>
      <c r="L5208">
        <v>31</v>
      </c>
      <c r="M5208" t="s">
        <v>82</v>
      </c>
      <c r="N5208">
        <v>605</v>
      </c>
      <c r="O5208">
        <v>8.5</v>
      </c>
    </row>
    <row r="5209" spans="1:15" x14ac:dyDescent="0.3">
      <c r="A5209" t="s">
        <v>19823</v>
      </c>
      <c r="B5209" t="s">
        <v>19824</v>
      </c>
      <c r="C5209" s="1" t="str">
        <f t="shared" si="835"/>
        <v>21:0461</v>
      </c>
      <c r="D5209" s="1" t="str">
        <f t="shared" si="839"/>
        <v>21:0151</v>
      </c>
      <c r="E5209" t="s">
        <v>19825</v>
      </c>
      <c r="F5209" t="s">
        <v>19826</v>
      </c>
      <c r="H5209">
        <v>51.032325</v>
      </c>
      <c r="I5209">
        <v>-123.559607</v>
      </c>
      <c r="J5209" s="1" t="str">
        <f t="shared" si="840"/>
        <v>NGR bulk stream sediment</v>
      </c>
      <c r="K5209" s="1" t="str">
        <f t="shared" si="841"/>
        <v>&lt;177 micron (NGR)</v>
      </c>
      <c r="L5209">
        <v>31</v>
      </c>
      <c r="M5209" t="s">
        <v>87</v>
      </c>
      <c r="N5209">
        <v>606</v>
      </c>
      <c r="O5209">
        <v>3</v>
      </c>
    </row>
    <row r="5210" spans="1:15" x14ac:dyDescent="0.3">
      <c r="A5210" t="s">
        <v>19827</v>
      </c>
      <c r="B5210" t="s">
        <v>19828</v>
      </c>
      <c r="C5210" s="1" t="str">
        <f t="shared" si="835"/>
        <v>21:0461</v>
      </c>
      <c r="D5210" s="1" t="str">
        <f t="shared" si="839"/>
        <v>21:0151</v>
      </c>
      <c r="E5210" t="s">
        <v>19783</v>
      </c>
      <c r="F5210" t="s">
        <v>19829</v>
      </c>
      <c r="H5210">
        <v>51.030106799999999</v>
      </c>
      <c r="I5210">
        <v>-123.5772334</v>
      </c>
      <c r="J5210" s="1" t="str">
        <f t="shared" si="840"/>
        <v>NGR bulk stream sediment</v>
      </c>
      <c r="K5210" s="1" t="str">
        <f t="shared" si="841"/>
        <v>&lt;177 micron (NGR)</v>
      </c>
      <c r="L5210">
        <v>31</v>
      </c>
      <c r="M5210" t="s">
        <v>72</v>
      </c>
      <c r="N5210">
        <v>607</v>
      </c>
      <c r="O5210">
        <v>3</v>
      </c>
    </row>
    <row r="5211" spans="1:15" x14ac:dyDescent="0.3">
      <c r="A5211" t="s">
        <v>19830</v>
      </c>
      <c r="B5211" t="s">
        <v>19831</v>
      </c>
      <c r="C5211" s="1" t="str">
        <f t="shared" si="835"/>
        <v>21:0461</v>
      </c>
      <c r="D5211" s="1" t="str">
        <f t="shared" si="839"/>
        <v>21:0151</v>
      </c>
      <c r="E5211" t="s">
        <v>19832</v>
      </c>
      <c r="F5211" t="s">
        <v>19833</v>
      </c>
      <c r="H5211">
        <v>51.014085700000003</v>
      </c>
      <c r="I5211">
        <v>-123.56517119999999</v>
      </c>
      <c r="J5211" s="1" t="str">
        <f t="shared" si="840"/>
        <v>NGR bulk stream sediment</v>
      </c>
      <c r="K5211" s="1" t="str">
        <f t="shared" si="841"/>
        <v>&lt;177 micron (NGR)</v>
      </c>
      <c r="L5211">
        <v>31</v>
      </c>
      <c r="M5211" t="s">
        <v>92</v>
      </c>
      <c r="N5211">
        <v>608</v>
      </c>
      <c r="O5211">
        <v>4</v>
      </c>
    </row>
    <row r="5212" spans="1:15" x14ac:dyDescent="0.3">
      <c r="A5212" t="s">
        <v>19834</v>
      </c>
      <c r="B5212" t="s">
        <v>19835</v>
      </c>
      <c r="C5212" s="1" t="str">
        <f t="shared" si="835"/>
        <v>21:0461</v>
      </c>
      <c r="D5212" s="1" t="str">
        <f t="shared" si="839"/>
        <v>21:0151</v>
      </c>
      <c r="E5212" t="s">
        <v>19836</v>
      </c>
      <c r="F5212" t="s">
        <v>19837</v>
      </c>
      <c r="H5212">
        <v>51.006394</v>
      </c>
      <c r="I5212">
        <v>-123.639331</v>
      </c>
      <c r="J5212" s="1" t="str">
        <f t="shared" si="840"/>
        <v>NGR bulk stream sediment</v>
      </c>
      <c r="K5212" s="1" t="str">
        <f t="shared" si="841"/>
        <v>&lt;177 micron (NGR)</v>
      </c>
      <c r="L5212">
        <v>31</v>
      </c>
      <c r="M5212" t="s">
        <v>24</v>
      </c>
      <c r="N5212">
        <v>609</v>
      </c>
      <c r="O5212">
        <v>2.5</v>
      </c>
    </row>
    <row r="5213" spans="1:15" x14ac:dyDescent="0.3">
      <c r="A5213" t="s">
        <v>19838</v>
      </c>
      <c r="B5213" t="s">
        <v>19839</v>
      </c>
      <c r="C5213" s="1" t="str">
        <f t="shared" si="835"/>
        <v>21:0461</v>
      </c>
      <c r="D5213" s="1" t="str">
        <f t="shared" si="839"/>
        <v>21:0151</v>
      </c>
      <c r="E5213" t="s">
        <v>19836</v>
      </c>
      <c r="F5213" t="s">
        <v>19840</v>
      </c>
      <c r="H5213">
        <v>51.006394</v>
      </c>
      <c r="I5213">
        <v>-123.639331</v>
      </c>
      <c r="J5213" s="1" t="str">
        <f t="shared" si="840"/>
        <v>NGR bulk stream sediment</v>
      </c>
      <c r="K5213" s="1" t="str">
        <f t="shared" si="841"/>
        <v>&lt;177 micron (NGR)</v>
      </c>
      <c r="L5213">
        <v>31</v>
      </c>
      <c r="M5213" t="s">
        <v>28</v>
      </c>
      <c r="N5213">
        <v>610</v>
      </c>
      <c r="O5213">
        <v>3.5</v>
      </c>
    </row>
    <row r="5214" spans="1:15" x14ac:dyDescent="0.3">
      <c r="A5214" t="s">
        <v>19841</v>
      </c>
      <c r="B5214" t="s">
        <v>19842</v>
      </c>
      <c r="C5214" s="1" t="str">
        <f t="shared" si="835"/>
        <v>21:0461</v>
      </c>
      <c r="D5214" s="1" t="str">
        <f t="shared" si="839"/>
        <v>21:0151</v>
      </c>
      <c r="E5214" t="s">
        <v>19843</v>
      </c>
      <c r="F5214" t="s">
        <v>19844</v>
      </c>
      <c r="H5214">
        <v>51.124538100000002</v>
      </c>
      <c r="I5214">
        <v>-123.4671008</v>
      </c>
      <c r="J5214" s="1" t="str">
        <f t="shared" si="840"/>
        <v>NGR bulk stream sediment</v>
      </c>
      <c r="K5214" s="1" t="str">
        <f t="shared" si="841"/>
        <v>&lt;177 micron (NGR)</v>
      </c>
      <c r="L5214">
        <v>31</v>
      </c>
      <c r="M5214" t="s">
        <v>97</v>
      </c>
      <c r="N5214">
        <v>611</v>
      </c>
      <c r="O5214">
        <v>3</v>
      </c>
    </row>
    <row r="5215" spans="1:15" x14ac:dyDescent="0.3">
      <c r="A5215" t="s">
        <v>19845</v>
      </c>
      <c r="B5215" t="s">
        <v>19846</v>
      </c>
      <c r="C5215" s="1" t="str">
        <f t="shared" si="835"/>
        <v>21:0461</v>
      </c>
      <c r="D5215" s="1" t="str">
        <f t="shared" si="839"/>
        <v>21:0151</v>
      </c>
      <c r="E5215" t="s">
        <v>19847</v>
      </c>
      <c r="F5215" t="s">
        <v>19848</v>
      </c>
      <c r="H5215">
        <v>51.122782899999997</v>
      </c>
      <c r="I5215">
        <v>-123.4607525</v>
      </c>
      <c r="J5215" s="1" t="str">
        <f t="shared" si="840"/>
        <v>NGR bulk stream sediment</v>
      </c>
      <c r="K5215" s="1" t="str">
        <f t="shared" si="841"/>
        <v>&lt;177 micron (NGR)</v>
      </c>
      <c r="L5215">
        <v>31</v>
      </c>
      <c r="M5215" t="s">
        <v>102</v>
      </c>
      <c r="N5215">
        <v>612</v>
      </c>
      <c r="O5215">
        <v>3</v>
      </c>
    </row>
    <row r="5216" spans="1:15" x14ac:dyDescent="0.3">
      <c r="A5216" t="s">
        <v>19849</v>
      </c>
      <c r="B5216" t="s">
        <v>19850</v>
      </c>
      <c r="C5216" s="1" t="str">
        <f t="shared" si="835"/>
        <v>21:0461</v>
      </c>
      <c r="D5216" s="1" t="str">
        <f t="shared" si="839"/>
        <v>21:0151</v>
      </c>
      <c r="E5216" t="s">
        <v>19851</v>
      </c>
      <c r="F5216" t="s">
        <v>19852</v>
      </c>
      <c r="H5216">
        <v>51.140202000000002</v>
      </c>
      <c r="I5216">
        <v>-123.3786865</v>
      </c>
      <c r="J5216" s="1" t="str">
        <f t="shared" si="840"/>
        <v>NGR bulk stream sediment</v>
      </c>
      <c r="K5216" s="1" t="str">
        <f t="shared" si="841"/>
        <v>&lt;177 micron (NGR)</v>
      </c>
      <c r="L5216">
        <v>31</v>
      </c>
      <c r="M5216" t="s">
        <v>107</v>
      </c>
      <c r="N5216">
        <v>613</v>
      </c>
      <c r="O5216">
        <v>2</v>
      </c>
    </row>
    <row r="5217" spans="1:15" x14ac:dyDescent="0.3">
      <c r="A5217" t="s">
        <v>19853</v>
      </c>
      <c r="B5217" t="s">
        <v>19854</v>
      </c>
      <c r="C5217" s="1" t="str">
        <f t="shared" si="835"/>
        <v>21:0461</v>
      </c>
      <c r="D5217" s="1" t="str">
        <f t="shared" si="839"/>
        <v>21:0151</v>
      </c>
      <c r="E5217" t="s">
        <v>19855</v>
      </c>
      <c r="F5217" t="s">
        <v>19856</v>
      </c>
      <c r="H5217">
        <v>51.157096699999997</v>
      </c>
      <c r="I5217">
        <v>-123.3240417</v>
      </c>
      <c r="J5217" s="1" t="str">
        <f t="shared" si="840"/>
        <v>NGR bulk stream sediment</v>
      </c>
      <c r="K5217" s="1" t="str">
        <f t="shared" si="841"/>
        <v>&lt;177 micron (NGR)</v>
      </c>
      <c r="L5217">
        <v>31</v>
      </c>
      <c r="M5217" t="s">
        <v>112</v>
      </c>
      <c r="N5217">
        <v>614</v>
      </c>
      <c r="O5217">
        <v>1.5</v>
      </c>
    </row>
    <row r="5218" spans="1:15" x14ac:dyDescent="0.3">
      <c r="A5218" t="s">
        <v>19857</v>
      </c>
      <c r="B5218" t="s">
        <v>19858</v>
      </c>
      <c r="C5218" s="1" t="str">
        <f t="shared" si="835"/>
        <v>21:0461</v>
      </c>
      <c r="D5218" s="1" t="str">
        <f t="shared" si="839"/>
        <v>21:0151</v>
      </c>
      <c r="E5218" t="s">
        <v>19859</v>
      </c>
      <c r="F5218" t="s">
        <v>19860</v>
      </c>
      <c r="H5218">
        <v>51.030543100000003</v>
      </c>
      <c r="I5218">
        <v>-123.28251849999999</v>
      </c>
      <c r="J5218" s="1" t="str">
        <f t="shared" si="840"/>
        <v>NGR bulk stream sediment</v>
      </c>
      <c r="K5218" s="1" t="str">
        <f t="shared" si="841"/>
        <v>&lt;177 micron (NGR)</v>
      </c>
      <c r="L5218">
        <v>32</v>
      </c>
      <c r="M5218" t="s">
        <v>19</v>
      </c>
      <c r="N5218">
        <v>615</v>
      </c>
      <c r="O5218">
        <v>15</v>
      </c>
    </row>
    <row r="5219" spans="1:15" x14ac:dyDescent="0.3">
      <c r="A5219" t="s">
        <v>19861</v>
      </c>
      <c r="B5219" t="s">
        <v>19862</v>
      </c>
      <c r="C5219" s="1" t="str">
        <f t="shared" si="835"/>
        <v>21:0461</v>
      </c>
      <c r="D5219" s="1" t="str">
        <f t="shared" si="839"/>
        <v>21:0151</v>
      </c>
      <c r="E5219" t="s">
        <v>19863</v>
      </c>
      <c r="F5219" t="s">
        <v>19864</v>
      </c>
      <c r="H5219">
        <v>51.162056</v>
      </c>
      <c r="I5219">
        <v>-123.3256927</v>
      </c>
      <c r="J5219" s="1" t="str">
        <f t="shared" si="840"/>
        <v>NGR bulk stream sediment</v>
      </c>
      <c r="K5219" s="1" t="str">
        <f t="shared" si="841"/>
        <v>&lt;177 micron (NGR)</v>
      </c>
      <c r="L5219">
        <v>32</v>
      </c>
      <c r="M5219" t="s">
        <v>38</v>
      </c>
      <c r="N5219">
        <v>616</v>
      </c>
      <c r="O5219">
        <v>2</v>
      </c>
    </row>
    <row r="5220" spans="1:15" x14ac:dyDescent="0.3">
      <c r="A5220" t="s">
        <v>19865</v>
      </c>
      <c r="B5220" t="s">
        <v>19866</v>
      </c>
      <c r="C5220" s="1" t="str">
        <f t="shared" si="835"/>
        <v>21:0461</v>
      </c>
      <c r="D5220" s="1" t="str">
        <f t="shared" si="839"/>
        <v>21:0151</v>
      </c>
      <c r="E5220" t="s">
        <v>19867</v>
      </c>
      <c r="F5220" t="s">
        <v>19868</v>
      </c>
      <c r="H5220">
        <v>51.164189899999997</v>
      </c>
      <c r="I5220">
        <v>-123.37467890000001</v>
      </c>
      <c r="J5220" s="1" t="str">
        <f t="shared" si="840"/>
        <v>NGR bulk stream sediment</v>
      </c>
      <c r="K5220" s="1" t="str">
        <f t="shared" si="841"/>
        <v>&lt;177 micron (NGR)</v>
      </c>
      <c r="L5220">
        <v>32</v>
      </c>
      <c r="M5220" t="s">
        <v>43</v>
      </c>
      <c r="N5220">
        <v>617</v>
      </c>
      <c r="O5220">
        <v>1</v>
      </c>
    </row>
    <row r="5221" spans="1:15" x14ac:dyDescent="0.3">
      <c r="A5221" t="s">
        <v>19869</v>
      </c>
      <c r="B5221" t="s">
        <v>19870</v>
      </c>
      <c r="C5221" s="1" t="str">
        <f t="shared" si="835"/>
        <v>21:0461</v>
      </c>
      <c r="D5221" s="1" t="str">
        <f t="shared" si="839"/>
        <v>21:0151</v>
      </c>
      <c r="E5221" t="s">
        <v>19871</v>
      </c>
      <c r="F5221" t="s">
        <v>19872</v>
      </c>
      <c r="H5221">
        <v>51.099631700000003</v>
      </c>
      <c r="I5221">
        <v>-123.3333509</v>
      </c>
      <c r="J5221" s="1" t="str">
        <f t="shared" si="840"/>
        <v>NGR bulk stream sediment</v>
      </c>
      <c r="K5221" s="1" t="str">
        <f t="shared" si="841"/>
        <v>&lt;177 micron (NGR)</v>
      </c>
      <c r="L5221">
        <v>32</v>
      </c>
      <c r="M5221" t="s">
        <v>48</v>
      </c>
      <c r="N5221">
        <v>618</v>
      </c>
      <c r="O5221">
        <v>2</v>
      </c>
    </row>
    <row r="5222" spans="1:15" x14ac:dyDescent="0.3">
      <c r="A5222" t="s">
        <v>19873</v>
      </c>
      <c r="B5222" t="s">
        <v>19874</v>
      </c>
      <c r="C5222" s="1" t="str">
        <f t="shared" si="835"/>
        <v>21:0461</v>
      </c>
      <c r="D5222" s="1" t="str">
        <f t="shared" si="839"/>
        <v>21:0151</v>
      </c>
      <c r="E5222" t="s">
        <v>19875</v>
      </c>
      <c r="F5222" t="s">
        <v>19876</v>
      </c>
      <c r="H5222">
        <v>51.092781500000001</v>
      </c>
      <c r="I5222">
        <v>-123.3231906</v>
      </c>
      <c r="J5222" s="1" t="str">
        <f t="shared" si="840"/>
        <v>NGR bulk stream sediment</v>
      </c>
      <c r="K5222" s="1" t="str">
        <f t="shared" si="841"/>
        <v>&lt;177 micron (NGR)</v>
      </c>
      <c r="L5222">
        <v>32</v>
      </c>
      <c r="M5222" t="s">
        <v>53</v>
      </c>
      <c r="N5222">
        <v>619</v>
      </c>
      <c r="O5222">
        <v>3.5</v>
      </c>
    </row>
    <row r="5223" spans="1:15" x14ac:dyDescent="0.3">
      <c r="A5223" t="s">
        <v>19877</v>
      </c>
      <c r="B5223" t="s">
        <v>19878</v>
      </c>
      <c r="C5223" s="1" t="str">
        <f t="shared" si="835"/>
        <v>21:0461</v>
      </c>
      <c r="D5223" s="1" t="str">
        <f t="shared" si="839"/>
        <v>21:0151</v>
      </c>
      <c r="E5223" t="s">
        <v>19879</v>
      </c>
      <c r="F5223" t="s">
        <v>19880</v>
      </c>
      <c r="H5223">
        <v>51.096297100000001</v>
      </c>
      <c r="I5223">
        <v>-123.2867677</v>
      </c>
      <c r="J5223" s="1" t="str">
        <f t="shared" si="840"/>
        <v>NGR bulk stream sediment</v>
      </c>
      <c r="K5223" s="1" t="str">
        <f t="shared" si="841"/>
        <v>&lt;177 micron (NGR)</v>
      </c>
      <c r="L5223">
        <v>32</v>
      </c>
      <c r="M5223" t="s">
        <v>58</v>
      </c>
      <c r="N5223">
        <v>620</v>
      </c>
      <c r="O5223">
        <v>1.5</v>
      </c>
    </row>
    <row r="5224" spans="1:15" x14ac:dyDescent="0.3">
      <c r="A5224" t="s">
        <v>19881</v>
      </c>
      <c r="B5224" t="s">
        <v>19882</v>
      </c>
      <c r="C5224" s="1" t="str">
        <f t="shared" si="835"/>
        <v>21:0461</v>
      </c>
      <c r="D5224" s="1" t="str">
        <f t="shared" si="839"/>
        <v>21:0151</v>
      </c>
      <c r="E5224" t="s">
        <v>19883</v>
      </c>
      <c r="F5224" t="s">
        <v>19884</v>
      </c>
      <c r="H5224">
        <v>51.079682900000002</v>
      </c>
      <c r="I5224">
        <v>-123.2701599</v>
      </c>
      <c r="J5224" s="1" t="str">
        <f t="shared" si="840"/>
        <v>NGR bulk stream sediment</v>
      </c>
      <c r="K5224" s="1" t="str">
        <f t="shared" si="841"/>
        <v>&lt;177 micron (NGR)</v>
      </c>
      <c r="L5224">
        <v>32</v>
      </c>
      <c r="M5224" t="s">
        <v>63</v>
      </c>
      <c r="N5224">
        <v>621</v>
      </c>
      <c r="O5224">
        <v>3</v>
      </c>
    </row>
    <row r="5225" spans="1:15" x14ac:dyDescent="0.3">
      <c r="A5225" t="s">
        <v>19885</v>
      </c>
      <c r="B5225" t="s">
        <v>19886</v>
      </c>
      <c r="C5225" s="1" t="str">
        <f t="shared" si="835"/>
        <v>21:0461</v>
      </c>
      <c r="D5225" s="1" t="str">
        <f t="shared" si="839"/>
        <v>21:0151</v>
      </c>
      <c r="E5225" t="s">
        <v>19887</v>
      </c>
      <c r="F5225" t="s">
        <v>19888</v>
      </c>
      <c r="H5225">
        <v>51.083794300000001</v>
      </c>
      <c r="I5225">
        <v>-123.26564380000001</v>
      </c>
      <c r="J5225" s="1" t="str">
        <f t="shared" si="840"/>
        <v>NGR bulk stream sediment</v>
      </c>
      <c r="K5225" s="1" t="str">
        <f t="shared" si="841"/>
        <v>&lt;177 micron (NGR)</v>
      </c>
      <c r="L5225">
        <v>32</v>
      </c>
      <c r="M5225" t="s">
        <v>68</v>
      </c>
      <c r="N5225">
        <v>622</v>
      </c>
      <c r="O5225">
        <v>1</v>
      </c>
    </row>
    <row r="5226" spans="1:15" x14ac:dyDescent="0.3">
      <c r="A5226" t="s">
        <v>19889</v>
      </c>
      <c r="B5226" t="s">
        <v>19890</v>
      </c>
      <c r="C5226" s="1" t="str">
        <f t="shared" si="835"/>
        <v>21:0461</v>
      </c>
      <c r="D5226" s="1" t="str">
        <f t="shared" si="839"/>
        <v>21:0151</v>
      </c>
      <c r="E5226" t="s">
        <v>19891</v>
      </c>
      <c r="F5226" t="s">
        <v>19892</v>
      </c>
      <c r="H5226">
        <v>51.080048400000003</v>
      </c>
      <c r="I5226">
        <v>-123.31646240000001</v>
      </c>
      <c r="J5226" s="1" t="str">
        <f t="shared" si="840"/>
        <v>NGR bulk stream sediment</v>
      </c>
      <c r="K5226" s="1" t="str">
        <f t="shared" si="841"/>
        <v>&lt;177 micron (NGR)</v>
      </c>
      <c r="L5226">
        <v>32</v>
      </c>
      <c r="M5226" t="s">
        <v>24</v>
      </c>
      <c r="N5226">
        <v>623</v>
      </c>
      <c r="O5226">
        <v>4</v>
      </c>
    </row>
    <row r="5227" spans="1:15" x14ac:dyDescent="0.3">
      <c r="A5227" t="s">
        <v>19893</v>
      </c>
      <c r="B5227" t="s">
        <v>19894</v>
      </c>
      <c r="C5227" s="1" t="str">
        <f t="shared" si="835"/>
        <v>21:0461</v>
      </c>
      <c r="D5227" s="1" t="str">
        <f t="shared" si="839"/>
        <v>21:0151</v>
      </c>
      <c r="E5227" t="s">
        <v>19891</v>
      </c>
      <c r="F5227" t="s">
        <v>19895</v>
      </c>
      <c r="H5227">
        <v>51.080048400000003</v>
      </c>
      <c r="I5227">
        <v>-123.31646240000001</v>
      </c>
      <c r="J5227" s="1" t="str">
        <f t="shared" si="840"/>
        <v>NGR bulk stream sediment</v>
      </c>
      <c r="K5227" s="1" t="str">
        <f t="shared" si="841"/>
        <v>&lt;177 micron (NGR)</v>
      </c>
      <c r="L5227">
        <v>32</v>
      </c>
      <c r="M5227" t="s">
        <v>28</v>
      </c>
      <c r="N5227">
        <v>624</v>
      </c>
      <c r="O5227">
        <v>4.5</v>
      </c>
    </row>
    <row r="5228" spans="1:15" x14ac:dyDescent="0.3">
      <c r="A5228" t="s">
        <v>19896</v>
      </c>
      <c r="B5228" t="s">
        <v>19897</v>
      </c>
      <c r="C5228" s="1" t="str">
        <f t="shared" si="835"/>
        <v>21:0461</v>
      </c>
      <c r="D5228" s="1" t="str">
        <f t="shared" si="839"/>
        <v>21:0151</v>
      </c>
      <c r="E5228" t="s">
        <v>19898</v>
      </c>
      <c r="F5228" t="s">
        <v>19899</v>
      </c>
      <c r="H5228">
        <v>51.0632673</v>
      </c>
      <c r="I5228">
        <v>-123.28981450000001</v>
      </c>
      <c r="J5228" s="1" t="str">
        <f t="shared" si="840"/>
        <v>NGR bulk stream sediment</v>
      </c>
      <c r="K5228" s="1" t="str">
        <f t="shared" si="841"/>
        <v>&lt;177 micron (NGR)</v>
      </c>
      <c r="L5228">
        <v>32</v>
      </c>
      <c r="M5228" t="s">
        <v>77</v>
      </c>
      <c r="N5228">
        <v>625</v>
      </c>
      <c r="O5228">
        <v>5</v>
      </c>
    </row>
    <row r="5229" spans="1:15" x14ac:dyDescent="0.3">
      <c r="A5229" t="s">
        <v>19900</v>
      </c>
      <c r="B5229" t="s">
        <v>19901</v>
      </c>
      <c r="C5229" s="1" t="str">
        <f t="shared" si="835"/>
        <v>21:0461</v>
      </c>
      <c r="D5229" s="1" t="str">
        <f t="shared" si="839"/>
        <v>21:0151</v>
      </c>
      <c r="E5229" t="s">
        <v>19902</v>
      </c>
      <c r="F5229" t="s">
        <v>19903</v>
      </c>
      <c r="H5229">
        <v>51.047892500000003</v>
      </c>
      <c r="I5229">
        <v>-123.3122292</v>
      </c>
      <c r="J5229" s="1" t="str">
        <f t="shared" si="840"/>
        <v>NGR bulk stream sediment</v>
      </c>
      <c r="K5229" s="1" t="str">
        <f t="shared" si="841"/>
        <v>&lt;177 micron (NGR)</v>
      </c>
      <c r="L5229">
        <v>32</v>
      </c>
      <c r="M5229" t="s">
        <v>82</v>
      </c>
      <c r="N5229">
        <v>626</v>
      </c>
      <c r="O5229">
        <v>3.5</v>
      </c>
    </row>
    <row r="5230" spans="1:15" hidden="1" x14ac:dyDescent="0.3">
      <c r="A5230" t="s">
        <v>19904</v>
      </c>
      <c r="B5230" t="s">
        <v>19905</v>
      </c>
      <c r="C5230" s="1" t="str">
        <f t="shared" si="835"/>
        <v>21:0461</v>
      </c>
      <c r="D5230" s="1" t="str">
        <f>HYPERLINK("https://geochem.nrcan.gc.ca/cdogs/content/svy/svy_e.htm", "")</f>
        <v/>
      </c>
      <c r="G5230" s="1" t="str">
        <f>HYPERLINK("https://geochem.nrcan.gc.ca/cdogs/content/cr_/cr_00103_e.htm", "103")</f>
        <v>103</v>
      </c>
      <c r="J5230" t="s">
        <v>31</v>
      </c>
      <c r="K5230" t="s">
        <v>32</v>
      </c>
      <c r="L5230">
        <v>32</v>
      </c>
      <c r="M5230" t="s">
        <v>33</v>
      </c>
      <c r="N5230">
        <v>627</v>
      </c>
      <c r="O5230">
        <v>2.5</v>
      </c>
    </row>
    <row r="5231" spans="1:15" x14ac:dyDescent="0.3">
      <c r="A5231" t="s">
        <v>19906</v>
      </c>
      <c r="B5231" t="s">
        <v>19907</v>
      </c>
      <c r="C5231" s="1" t="str">
        <f t="shared" si="835"/>
        <v>21:0461</v>
      </c>
      <c r="D5231" s="1" t="str">
        <f t="shared" ref="D5231:D5239" si="842">HYPERLINK("https://geochem.nrcan.gc.ca/cdogs/content/svy/svy210151_e.htm", "21:0151")</f>
        <v>21:0151</v>
      </c>
      <c r="E5231" t="s">
        <v>19908</v>
      </c>
      <c r="F5231" t="s">
        <v>19909</v>
      </c>
      <c r="H5231">
        <v>51.0490955</v>
      </c>
      <c r="I5231">
        <v>-123.3064451</v>
      </c>
      <c r="J5231" s="1" t="str">
        <f t="shared" ref="J5231:J5239" si="843">HYPERLINK("https://geochem.nrcan.gc.ca/cdogs/content/kwd/kwd020030_e.htm", "NGR bulk stream sediment")</f>
        <v>NGR bulk stream sediment</v>
      </c>
      <c r="K5231" s="1" t="str">
        <f t="shared" ref="K5231:K5239" si="844">HYPERLINK("https://geochem.nrcan.gc.ca/cdogs/content/kwd/kwd080006_e.htm", "&lt;177 micron (NGR)")</f>
        <v>&lt;177 micron (NGR)</v>
      </c>
      <c r="L5231">
        <v>32</v>
      </c>
      <c r="M5231" t="s">
        <v>87</v>
      </c>
      <c r="N5231">
        <v>628</v>
      </c>
      <c r="O5231">
        <v>2.5</v>
      </c>
    </row>
    <row r="5232" spans="1:15" x14ac:dyDescent="0.3">
      <c r="A5232" t="s">
        <v>19910</v>
      </c>
      <c r="B5232" t="s">
        <v>19911</v>
      </c>
      <c r="C5232" s="1" t="str">
        <f t="shared" si="835"/>
        <v>21:0461</v>
      </c>
      <c r="D5232" s="1" t="str">
        <f t="shared" si="842"/>
        <v>21:0151</v>
      </c>
      <c r="E5232" t="s">
        <v>19912</v>
      </c>
      <c r="F5232" t="s">
        <v>19913</v>
      </c>
      <c r="H5232">
        <v>51.030571600000002</v>
      </c>
      <c r="I5232">
        <v>-123.33733789999999</v>
      </c>
      <c r="J5232" s="1" t="str">
        <f t="shared" si="843"/>
        <v>NGR bulk stream sediment</v>
      </c>
      <c r="K5232" s="1" t="str">
        <f t="shared" si="844"/>
        <v>&lt;177 micron (NGR)</v>
      </c>
      <c r="L5232">
        <v>32</v>
      </c>
      <c r="M5232" t="s">
        <v>92</v>
      </c>
      <c r="N5232">
        <v>629</v>
      </c>
      <c r="O5232">
        <v>2</v>
      </c>
    </row>
    <row r="5233" spans="1:15" x14ac:dyDescent="0.3">
      <c r="A5233" t="s">
        <v>19914</v>
      </c>
      <c r="B5233" t="s">
        <v>19915</v>
      </c>
      <c r="C5233" s="1" t="str">
        <f t="shared" si="835"/>
        <v>21:0461</v>
      </c>
      <c r="D5233" s="1" t="str">
        <f t="shared" si="842"/>
        <v>21:0151</v>
      </c>
      <c r="E5233" t="s">
        <v>19916</v>
      </c>
      <c r="F5233" t="s">
        <v>19917</v>
      </c>
      <c r="H5233">
        <v>51.034678300000003</v>
      </c>
      <c r="I5233">
        <v>-123.34141889999999</v>
      </c>
      <c r="J5233" s="1" t="str">
        <f t="shared" si="843"/>
        <v>NGR bulk stream sediment</v>
      </c>
      <c r="K5233" s="1" t="str">
        <f t="shared" si="844"/>
        <v>&lt;177 micron (NGR)</v>
      </c>
      <c r="L5233">
        <v>32</v>
      </c>
      <c r="M5233" t="s">
        <v>97</v>
      </c>
      <c r="N5233">
        <v>630</v>
      </c>
      <c r="O5233">
        <v>4</v>
      </c>
    </row>
    <row r="5234" spans="1:15" x14ac:dyDescent="0.3">
      <c r="A5234" t="s">
        <v>19918</v>
      </c>
      <c r="B5234" t="s">
        <v>19919</v>
      </c>
      <c r="C5234" s="1" t="str">
        <f t="shared" si="835"/>
        <v>21:0461</v>
      </c>
      <c r="D5234" s="1" t="str">
        <f t="shared" si="842"/>
        <v>21:0151</v>
      </c>
      <c r="E5234" t="s">
        <v>19859</v>
      </c>
      <c r="F5234" t="s">
        <v>19920</v>
      </c>
      <c r="H5234">
        <v>51.030543100000003</v>
      </c>
      <c r="I5234">
        <v>-123.28251849999999</v>
      </c>
      <c r="J5234" s="1" t="str">
        <f t="shared" si="843"/>
        <v>NGR bulk stream sediment</v>
      </c>
      <c r="K5234" s="1" t="str">
        <f t="shared" si="844"/>
        <v>&lt;177 micron (NGR)</v>
      </c>
      <c r="L5234">
        <v>32</v>
      </c>
      <c r="M5234" t="s">
        <v>72</v>
      </c>
      <c r="N5234">
        <v>631</v>
      </c>
      <c r="O5234">
        <v>14</v>
      </c>
    </row>
    <row r="5235" spans="1:15" x14ac:dyDescent="0.3">
      <c r="A5235" t="s">
        <v>19921</v>
      </c>
      <c r="B5235" t="s">
        <v>19922</v>
      </c>
      <c r="C5235" s="1" t="str">
        <f t="shared" si="835"/>
        <v>21:0461</v>
      </c>
      <c r="D5235" s="1" t="str">
        <f t="shared" si="842"/>
        <v>21:0151</v>
      </c>
      <c r="E5235" t="s">
        <v>19923</v>
      </c>
      <c r="F5235" t="s">
        <v>19924</v>
      </c>
      <c r="H5235">
        <v>51.027453700000002</v>
      </c>
      <c r="I5235">
        <v>-123.28794670000001</v>
      </c>
      <c r="J5235" s="1" t="str">
        <f t="shared" si="843"/>
        <v>NGR bulk stream sediment</v>
      </c>
      <c r="K5235" s="1" t="str">
        <f t="shared" si="844"/>
        <v>&lt;177 micron (NGR)</v>
      </c>
      <c r="L5235">
        <v>32</v>
      </c>
      <c r="M5235" t="s">
        <v>102</v>
      </c>
      <c r="N5235">
        <v>632</v>
      </c>
      <c r="O5235">
        <v>3</v>
      </c>
    </row>
    <row r="5236" spans="1:15" x14ac:dyDescent="0.3">
      <c r="A5236" t="s">
        <v>19925</v>
      </c>
      <c r="B5236" t="s">
        <v>19926</v>
      </c>
      <c r="C5236" s="1" t="str">
        <f t="shared" si="835"/>
        <v>21:0461</v>
      </c>
      <c r="D5236" s="1" t="str">
        <f t="shared" si="842"/>
        <v>21:0151</v>
      </c>
      <c r="E5236" t="s">
        <v>19927</v>
      </c>
      <c r="F5236" t="s">
        <v>19928</v>
      </c>
      <c r="H5236">
        <v>51.293778199999998</v>
      </c>
      <c r="I5236">
        <v>-123.3236266</v>
      </c>
      <c r="J5236" s="1" t="str">
        <f t="shared" si="843"/>
        <v>NGR bulk stream sediment</v>
      </c>
      <c r="K5236" s="1" t="str">
        <f t="shared" si="844"/>
        <v>&lt;177 micron (NGR)</v>
      </c>
      <c r="L5236">
        <v>32</v>
      </c>
      <c r="M5236" t="s">
        <v>107</v>
      </c>
      <c r="N5236">
        <v>633</v>
      </c>
      <c r="O5236">
        <v>1</v>
      </c>
    </row>
    <row r="5237" spans="1:15" x14ac:dyDescent="0.3">
      <c r="A5237" t="s">
        <v>19929</v>
      </c>
      <c r="B5237" t="s">
        <v>19930</v>
      </c>
      <c r="C5237" s="1" t="str">
        <f t="shared" si="835"/>
        <v>21:0461</v>
      </c>
      <c r="D5237" s="1" t="str">
        <f t="shared" si="842"/>
        <v>21:0151</v>
      </c>
      <c r="E5237" t="s">
        <v>19931</v>
      </c>
      <c r="F5237" t="s">
        <v>19932</v>
      </c>
      <c r="H5237">
        <v>51.295943899999997</v>
      </c>
      <c r="I5237">
        <v>-123.33018250000001</v>
      </c>
      <c r="J5237" s="1" t="str">
        <f t="shared" si="843"/>
        <v>NGR bulk stream sediment</v>
      </c>
      <c r="K5237" s="1" t="str">
        <f t="shared" si="844"/>
        <v>&lt;177 micron (NGR)</v>
      </c>
      <c r="L5237">
        <v>32</v>
      </c>
      <c r="M5237" t="s">
        <v>112</v>
      </c>
      <c r="N5237">
        <v>634</v>
      </c>
      <c r="O5237">
        <v>2.5</v>
      </c>
    </row>
    <row r="5238" spans="1:15" x14ac:dyDescent="0.3">
      <c r="A5238" t="s">
        <v>19933</v>
      </c>
      <c r="B5238" t="s">
        <v>19934</v>
      </c>
      <c r="C5238" s="1" t="str">
        <f t="shared" si="835"/>
        <v>21:0461</v>
      </c>
      <c r="D5238" s="1" t="str">
        <f t="shared" si="842"/>
        <v>21:0151</v>
      </c>
      <c r="E5238" t="s">
        <v>19935</v>
      </c>
      <c r="F5238" t="s">
        <v>19936</v>
      </c>
      <c r="H5238">
        <v>51.335211800000003</v>
      </c>
      <c r="I5238">
        <v>-122.9864855</v>
      </c>
      <c r="J5238" s="1" t="str">
        <f t="shared" si="843"/>
        <v>NGR bulk stream sediment</v>
      </c>
      <c r="K5238" s="1" t="str">
        <f t="shared" si="844"/>
        <v>&lt;177 micron (NGR)</v>
      </c>
      <c r="L5238">
        <v>33</v>
      </c>
      <c r="M5238" t="s">
        <v>19</v>
      </c>
      <c r="N5238">
        <v>635</v>
      </c>
      <c r="O5238">
        <v>1</v>
      </c>
    </row>
    <row r="5239" spans="1:15" x14ac:dyDescent="0.3">
      <c r="A5239" t="s">
        <v>19937</v>
      </c>
      <c r="B5239" t="s">
        <v>19938</v>
      </c>
      <c r="C5239" s="1" t="str">
        <f t="shared" si="835"/>
        <v>21:0461</v>
      </c>
      <c r="D5239" s="1" t="str">
        <f t="shared" si="842"/>
        <v>21:0151</v>
      </c>
      <c r="E5239" t="s">
        <v>19939</v>
      </c>
      <c r="F5239" t="s">
        <v>19940</v>
      </c>
      <c r="H5239">
        <v>51.268495299999998</v>
      </c>
      <c r="I5239">
        <v>-123.28319689999999</v>
      </c>
      <c r="J5239" s="1" t="str">
        <f t="shared" si="843"/>
        <v>NGR bulk stream sediment</v>
      </c>
      <c r="K5239" s="1" t="str">
        <f t="shared" si="844"/>
        <v>&lt;177 micron (NGR)</v>
      </c>
      <c r="L5239">
        <v>33</v>
      </c>
      <c r="M5239" t="s">
        <v>38</v>
      </c>
      <c r="N5239">
        <v>636</v>
      </c>
      <c r="O5239">
        <v>2.5</v>
      </c>
    </row>
    <row r="5240" spans="1:15" hidden="1" x14ac:dyDescent="0.3">
      <c r="A5240" t="s">
        <v>19941</v>
      </c>
      <c r="B5240" t="s">
        <v>19942</v>
      </c>
      <c r="C5240" s="1" t="str">
        <f t="shared" si="835"/>
        <v>21:0461</v>
      </c>
      <c r="D5240" s="1" t="str">
        <f>HYPERLINK("https://geochem.nrcan.gc.ca/cdogs/content/svy/svy_e.htm", "")</f>
        <v/>
      </c>
      <c r="G5240" s="1" t="str">
        <f>HYPERLINK("https://geochem.nrcan.gc.ca/cdogs/content/cr_/cr_00103_e.htm", "103")</f>
        <v>103</v>
      </c>
      <c r="J5240" t="s">
        <v>31</v>
      </c>
      <c r="K5240" t="s">
        <v>32</v>
      </c>
      <c r="L5240">
        <v>33</v>
      </c>
      <c r="M5240" t="s">
        <v>33</v>
      </c>
      <c r="N5240">
        <v>637</v>
      </c>
      <c r="O5240">
        <v>2</v>
      </c>
    </row>
    <row r="5241" spans="1:15" x14ac:dyDescent="0.3">
      <c r="A5241" t="s">
        <v>19943</v>
      </c>
      <c r="B5241" t="s">
        <v>19944</v>
      </c>
      <c r="C5241" s="1" t="str">
        <f t="shared" si="835"/>
        <v>21:0461</v>
      </c>
      <c r="D5241" s="1" t="str">
        <f t="shared" ref="D5241:D5262" si="845">HYPERLINK("https://geochem.nrcan.gc.ca/cdogs/content/svy/svy210151_e.htm", "21:0151")</f>
        <v>21:0151</v>
      </c>
      <c r="E5241" t="s">
        <v>19945</v>
      </c>
      <c r="F5241" t="s">
        <v>19946</v>
      </c>
      <c r="H5241">
        <v>51.265636999999998</v>
      </c>
      <c r="I5241">
        <v>-123.28955809999999</v>
      </c>
      <c r="J5241" s="1" t="str">
        <f t="shared" ref="J5241:J5262" si="846">HYPERLINK("https://geochem.nrcan.gc.ca/cdogs/content/kwd/kwd020030_e.htm", "NGR bulk stream sediment")</f>
        <v>NGR bulk stream sediment</v>
      </c>
      <c r="K5241" s="1" t="str">
        <f t="shared" ref="K5241:K5262" si="847">HYPERLINK("https://geochem.nrcan.gc.ca/cdogs/content/kwd/kwd080006_e.htm", "&lt;177 micron (NGR)")</f>
        <v>&lt;177 micron (NGR)</v>
      </c>
      <c r="L5241">
        <v>33</v>
      </c>
      <c r="M5241" t="s">
        <v>43</v>
      </c>
      <c r="N5241">
        <v>638</v>
      </c>
      <c r="O5241">
        <v>1.5</v>
      </c>
    </row>
    <row r="5242" spans="1:15" x14ac:dyDescent="0.3">
      <c r="A5242" t="s">
        <v>19947</v>
      </c>
      <c r="B5242" t="s">
        <v>19948</v>
      </c>
      <c r="C5242" s="1" t="str">
        <f t="shared" si="835"/>
        <v>21:0461</v>
      </c>
      <c r="D5242" s="1" t="str">
        <f t="shared" si="845"/>
        <v>21:0151</v>
      </c>
      <c r="E5242" t="s">
        <v>19949</v>
      </c>
      <c r="F5242" t="s">
        <v>19950</v>
      </c>
      <c r="H5242">
        <v>51.296747199999999</v>
      </c>
      <c r="I5242">
        <v>-123.2589284</v>
      </c>
      <c r="J5242" s="1" t="str">
        <f t="shared" si="846"/>
        <v>NGR bulk stream sediment</v>
      </c>
      <c r="K5242" s="1" t="str">
        <f t="shared" si="847"/>
        <v>&lt;177 micron (NGR)</v>
      </c>
      <c r="L5242">
        <v>33</v>
      </c>
      <c r="M5242" t="s">
        <v>48</v>
      </c>
      <c r="N5242">
        <v>639</v>
      </c>
      <c r="O5242">
        <v>1</v>
      </c>
    </row>
    <row r="5243" spans="1:15" x14ac:dyDescent="0.3">
      <c r="A5243" t="s">
        <v>19951</v>
      </c>
      <c r="B5243" t="s">
        <v>19952</v>
      </c>
      <c r="C5243" s="1" t="str">
        <f t="shared" si="835"/>
        <v>21:0461</v>
      </c>
      <c r="D5243" s="1" t="str">
        <f t="shared" si="845"/>
        <v>21:0151</v>
      </c>
      <c r="E5243" t="s">
        <v>19953</v>
      </c>
      <c r="F5243" t="s">
        <v>19954</v>
      </c>
      <c r="H5243">
        <v>51.297325999999998</v>
      </c>
      <c r="I5243">
        <v>-123.2650278</v>
      </c>
      <c r="J5243" s="1" t="str">
        <f t="shared" si="846"/>
        <v>NGR bulk stream sediment</v>
      </c>
      <c r="K5243" s="1" t="str">
        <f t="shared" si="847"/>
        <v>&lt;177 micron (NGR)</v>
      </c>
      <c r="L5243">
        <v>33</v>
      </c>
      <c r="M5243" t="s">
        <v>53</v>
      </c>
      <c r="N5243">
        <v>640</v>
      </c>
      <c r="O5243">
        <v>2.5</v>
      </c>
    </row>
    <row r="5244" spans="1:15" x14ac:dyDescent="0.3">
      <c r="A5244" t="s">
        <v>19955</v>
      </c>
      <c r="B5244" t="s">
        <v>19956</v>
      </c>
      <c r="C5244" s="1" t="str">
        <f t="shared" ref="C5244:C5307" si="848">HYPERLINK("https://geochem.nrcan.gc.ca/cdogs/content/bdl/bdl210461_e.htm", "21:0461")</f>
        <v>21:0461</v>
      </c>
      <c r="D5244" s="1" t="str">
        <f t="shared" si="845"/>
        <v>21:0151</v>
      </c>
      <c r="E5244" t="s">
        <v>19957</v>
      </c>
      <c r="F5244" t="s">
        <v>19958</v>
      </c>
      <c r="H5244">
        <v>51.319701199999997</v>
      </c>
      <c r="I5244">
        <v>-123.2604779</v>
      </c>
      <c r="J5244" s="1" t="str">
        <f t="shared" si="846"/>
        <v>NGR bulk stream sediment</v>
      </c>
      <c r="K5244" s="1" t="str">
        <f t="shared" si="847"/>
        <v>&lt;177 micron (NGR)</v>
      </c>
      <c r="L5244">
        <v>33</v>
      </c>
      <c r="M5244" t="s">
        <v>58</v>
      </c>
      <c r="N5244">
        <v>641</v>
      </c>
      <c r="O5244">
        <v>1.5</v>
      </c>
    </row>
    <row r="5245" spans="1:15" x14ac:dyDescent="0.3">
      <c r="A5245" t="s">
        <v>19959</v>
      </c>
      <c r="B5245" t="s">
        <v>19960</v>
      </c>
      <c r="C5245" s="1" t="str">
        <f t="shared" si="848"/>
        <v>21:0461</v>
      </c>
      <c r="D5245" s="1" t="str">
        <f t="shared" si="845"/>
        <v>21:0151</v>
      </c>
      <c r="E5245" t="s">
        <v>19961</v>
      </c>
      <c r="F5245" t="s">
        <v>19962</v>
      </c>
      <c r="H5245">
        <v>51.332205100000003</v>
      </c>
      <c r="I5245">
        <v>-123.2973829</v>
      </c>
      <c r="J5245" s="1" t="str">
        <f t="shared" si="846"/>
        <v>NGR bulk stream sediment</v>
      </c>
      <c r="K5245" s="1" t="str">
        <f t="shared" si="847"/>
        <v>&lt;177 micron (NGR)</v>
      </c>
      <c r="L5245">
        <v>33</v>
      </c>
      <c r="M5245" t="s">
        <v>63</v>
      </c>
      <c r="N5245">
        <v>642</v>
      </c>
      <c r="O5245">
        <v>1.5</v>
      </c>
    </row>
    <row r="5246" spans="1:15" x14ac:dyDescent="0.3">
      <c r="A5246" t="s">
        <v>19963</v>
      </c>
      <c r="B5246" t="s">
        <v>19964</v>
      </c>
      <c r="C5246" s="1" t="str">
        <f t="shared" si="848"/>
        <v>21:0461</v>
      </c>
      <c r="D5246" s="1" t="str">
        <f t="shared" si="845"/>
        <v>21:0151</v>
      </c>
      <c r="E5246" t="s">
        <v>19965</v>
      </c>
      <c r="F5246" t="s">
        <v>19966</v>
      </c>
      <c r="H5246">
        <v>51.366408800000002</v>
      </c>
      <c r="I5246">
        <v>-123.27892730000001</v>
      </c>
      <c r="J5246" s="1" t="str">
        <f t="shared" si="846"/>
        <v>NGR bulk stream sediment</v>
      </c>
      <c r="K5246" s="1" t="str">
        <f t="shared" si="847"/>
        <v>&lt;177 micron (NGR)</v>
      </c>
      <c r="L5246">
        <v>33</v>
      </c>
      <c r="M5246" t="s">
        <v>24</v>
      </c>
      <c r="N5246">
        <v>643</v>
      </c>
      <c r="O5246">
        <v>1.5</v>
      </c>
    </row>
    <row r="5247" spans="1:15" x14ac:dyDescent="0.3">
      <c r="A5247" t="s">
        <v>19967</v>
      </c>
      <c r="B5247" t="s">
        <v>19968</v>
      </c>
      <c r="C5247" s="1" t="str">
        <f t="shared" si="848"/>
        <v>21:0461</v>
      </c>
      <c r="D5247" s="1" t="str">
        <f t="shared" si="845"/>
        <v>21:0151</v>
      </c>
      <c r="E5247" t="s">
        <v>19965</v>
      </c>
      <c r="F5247" t="s">
        <v>19969</v>
      </c>
      <c r="H5247">
        <v>51.366408800000002</v>
      </c>
      <c r="I5247">
        <v>-123.27892730000001</v>
      </c>
      <c r="J5247" s="1" t="str">
        <f t="shared" si="846"/>
        <v>NGR bulk stream sediment</v>
      </c>
      <c r="K5247" s="1" t="str">
        <f t="shared" si="847"/>
        <v>&lt;177 micron (NGR)</v>
      </c>
      <c r="L5247">
        <v>33</v>
      </c>
      <c r="M5247" t="s">
        <v>28</v>
      </c>
      <c r="N5247">
        <v>644</v>
      </c>
      <c r="O5247">
        <v>1</v>
      </c>
    </row>
    <row r="5248" spans="1:15" x14ac:dyDescent="0.3">
      <c r="A5248" t="s">
        <v>19970</v>
      </c>
      <c r="B5248" t="s">
        <v>19971</v>
      </c>
      <c r="C5248" s="1" t="str">
        <f t="shared" si="848"/>
        <v>21:0461</v>
      </c>
      <c r="D5248" s="1" t="str">
        <f t="shared" si="845"/>
        <v>21:0151</v>
      </c>
      <c r="E5248" t="s">
        <v>19972</v>
      </c>
      <c r="F5248" t="s">
        <v>19973</v>
      </c>
      <c r="H5248">
        <v>51.427555300000002</v>
      </c>
      <c r="I5248">
        <v>-122.9933508</v>
      </c>
      <c r="J5248" s="1" t="str">
        <f t="shared" si="846"/>
        <v>NGR bulk stream sediment</v>
      </c>
      <c r="K5248" s="1" t="str">
        <f t="shared" si="847"/>
        <v>&lt;177 micron (NGR)</v>
      </c>
      <c r="L5248">
        <v>33</v>
      </c>
      <c r="M5248" t="s">
        <v>68</v>
      </c>
      <c r="N5248">
        <v>645</v>
      </c>
      <c r="O5248">
        <v>1.5</v>
      </c>
    </row>
    <row r="5249" spans="1:15" x14ac:dyDescent="0.3">
      <c r="A5249" t="s">
        <v>19974</v>
      </c>
      <c r="B5249" t="s">
        <v>19975</v>
      </c>
      <c r="C5249" s="1" t="str">
        <f t="shared" si="848"/>
        <v>21:0461</v>
      </c>
      <c r="D5249" s="1" t="str">
        <f t="shared" si="845"/>
        <v>21:0151</v>
      </c>
      <c r="E5249" t="s">
        <v>19976</v>
      </c>
      <c r="F5249" t="s">
        <v>19977</v>
      </c>
      <c r="H5249">
        <v>51.4161164</v>
      </c>
      <c r="I5249">
        <v>-122.9890226</v>
      </c>
      <c r="J5249" s="1" t="str">
        <f t="shared" si="846"/>
        <v>NGR bulk stream sediment</v>
      </c>
      <c r="K5249" s="1" t="str">
        <f t="shared" si="847"/>
        <v>&lt;177 micron (NGR)</v>
      </c>
      <c r="L5249">
        <v>33</v>
      </c>
      <c r="M5249" t="s">
        <v>77</v>
      </c>
      <c r="N5249">
        <v>646</v>
      </c>
      <c r="O5249">
        <v>1.5</v>
      </c>
    </row>
    <row r="5250" spans="1:15" x14ac:dyDescent="0.3">
      <c r="A5250" t="s">
        <v>19978</v>
      </c>
      <c r="B5250" t="s">
        <v>19979</v>
      </c>
      <c r="C5250" s="1" t="str">
        <f t="shared" si="848"/>
        <v>21:0461</v>
      </c>
      <c r="D5250" s="1" t="str">
        <f t="shared" si="845"/>
        <v>21:0151</v>
      </c>
      <c r="E5250" t="s">
        <v>19980</v>
      </c>
      <c r="F5250" t="s">
        <v>19981</v>
      </c>
      <c r="H5250">
        <v>51.4251395</v>
      </c>
      <c r="I5250">
        <v>-122.94272100000001</v>
      </c>
      <c r="J5250" s="1" t="str">
        <f t="shared" si="846"/>
        <v>NGR bulk stream sediment</v>
      </c>
      <c r="K5250" s="1" t="str">
        <f t="shared" si="847"/>
        <v>&lt;177 micron (NGR)</v>
      </c>
      <c r="L5250">
        <v>33</v>
      </c>
      <c r="M5250" t="s">
        <v>82</v>
      </c>
      <c r="N5250">
        <v>647</v>
      </c>
      <c r="O5250">
        <v>2</v>
      </c>
    </row>
    <row r="5251" spans="1:15" x14ac:dyDescent="0.3">
      <c r="A5251" t="s">
        <v>19982</v>
      </c>
      <c r="B5251" t="s">
        <v>19983</v>
      </c>
      <c r="C5251" s="1" t="str">
        <f t="shared" si="848"/>
        <v>21:0461</v>
      </c>
      <c r="D5251" s="1" t="str">
        <f t="shared" si="845"/>
        <v>21:0151</v>
      </c>
      <c r="E5251" t="s">
        <v>19984</v>
      </c>
      <c r="F5251" t="s">
        <v>19985</v>
      </c>
      <c r="H5251">
        <v>51.396468200000001</v>
      </c>
      <c r="I5251">
        <v>-122.9891277</v>
      </c>
      <c r="J5251" s="1" t="str">
        <f t="shared" si="846"/>
        <v>NGR bulk stream sediment</v>
      </c>
      <c r="K5251" s="1" t="str">
        <f t="shared" si="847"/>
        <v>&lt;177 micron (NGR)</v>
      </c>
      <c r="L5251">
        <v>33</v>
      </c>
      <c r="M5251" t="s">
        <v>87</v>
      </c>
      <c r="N5251">
        <v>648</v>
      </c>
      <c r="O5251">
        <v>1.5</v>
      </c>
    </row>
    <row r="5252" spans="1:15" x14ac:dyDescent="0.3">
      <c r="A5252" t="s">
        <v>19986</v>
      </c>
      <c r="B5252" t="s">
        <v>19987</v>
      </c>
      <c r="C5252" s="1" t="str">
        <f t="shared" si="848"/>
        <v>21:0461</v>
      </c>
      <c r="D5252" s="1" t="str">
        <f t="shared" si="845"/>
        <v>21:0151</v>
      </c>
      <c r="E5252" t="s">
        <v>19988</v>
      </c>
      <c r="F5252" t="s">
        <v>19989</v>
      </c>
      <c r="H5252">
        <v>51.366588299999997</v>
      </c>
      <c r="I5252">
        <v>-122.95869399999999</v>
      </c>
      <c r="J5252" s="1" t="str">
        <f t="shared" si="846"/>
        <v>NGR bulk stream sediment</v>
      </c>
      <c r="K5252" s="1" t="str">
        <f t="shared" si="847"/>
        <v>&lt;177 micron (NGR)</v>
      </c>
      <c r="L5252">
        <v>33</v>
      </c>
      <c r="M5252" t="s">
        <v>92</v>
      </c>
      <c r="N5252">
        <v>649</v>
      </c>
      <c r="O5252">
        <v>1</v>
      </c>
    </row>
    <row r="5253" spans="1:15" x14ac:dyDescent="0.3">
      <c r="A5253" t="s">
        <v>19990</v>
      </c>
      <c r="B5253" t="s">
        <v>19991</v>
      </c>
      <c r="C5253" s="1" t="str">
        <f t="shared" si="848"/>
        <v>21:0461</v>
      </c>
      <c r="D5253" s="1" t="str">
        <f t="shared" si="845"/>
        <v>21:0151</v>
      </c>
      <c r="E5253" t="s">
        <v>19992</v>
      </c>
      <c r="F5253" t="s">
        <v>19993</v>
      </c>
      <c r="H5253">
        <v>51.355031500000003</v>
      </c>
      <c r="I5253">
        <v>-122.9902141</v>
      </c>
      <c r="J5253" s="1" t="str">
        <f t="shared" si="846"/>
        <v>NGR bulk stream sediment</v>
      </c>
      <c r="K5253" s="1" t="str">
        <f t="shared" si="847"/>
        <v>&lt;177 micron (NGR)</v>
      </c>
      <c r="L5253">
        <v>33</v>
      </c>
      <c r="M5253" t="s">
        <v>97</v>
      </c>
      <c r="N5253">
        <v>650</v>
      </c>
      <c r="O5253">
        <v>1.5</v>
      </c>
    </row>
    <row r="5254" spans="1:15" x14ac:dyDescent="0.3">
      <c r="A5254" t="s">
        <v>19994</v>
      </c>
      <c r="B5254" t="s">
        <v>19995</v>
      </c>
      <c r="C5254" s="1" t="str">
        <f t="shared" si="848"/>
        <v>21:0461</v>
      </c>
      <c r="D5254" s="1" t="str">
        <f t="shared" si="845"/>
        <v>21:0151</v>
      </c>
      <c r="E5254" t="s">
        <v>19935</v>
      </c>
      <c r="F5254" t="s">
        <v>19996</v>
      </c>
      <c r="H5254">
        <v>51.335211800000003</v>
      </c>
      <c r="I5254">
        <v>-122.9864855</v>
      </c>
      <c r="J5254" s="1" t="str">
        <f t="shared" si="846"/>
        <v>NGR bulk stream sediment</v>
      </c>
      <c r="K5254" s="1" t="str">
        <f t="shared" si="847"/>
        <v>&lt;177 micron (NGR)</v>
      </c>
      <c r="L5254">
        <v>33</v>
      </c>
      <c r="M5254" t="s">
        <v>72</v>
      </c>
      <c r="N5254">
        <v>651</v>
      </c>
      <c r="O5254">
        <v>2.5</v>
      </c>
    </row>
    <row r="5255" spans="1:15" x14ac:dyDescent="0.3">
      <c r="A5255" t="s">
        <v>19997</v>
      </c>
      <c r="B5255" t="s">
        <v>19998</v>
      </c>
      <c r="C5255" s="1" t="str">
        <f t="shared" si="848"/>
        <v>21:0461</v>
      </c>
      <c r="D5255" s="1" t="str">
        <f t="shared" si="845"/>
        <v>21:0151</v>
      </c>
      <c r="E5255" t="s">
        <v>19999</v>
      </c>
      <c r="F5255" t="s">
        <v>20000</v>
      </c>
      <c r="H5255">
        <v>51.344717799999998</v>
      </c>
      <c r="I5255">
        <v>-122.9560998</v>
      </c>
      <c r="J5255" s="1" t="str">
        <f t="shared" si="846"/>
        <v>NGR bulk stream sediment</v>
      </c>
      <c r="K5255" s="1" t="str">
        <f t="shared" si="847"/>
        <v>&lt;177 micron (NGR)</v>
      </c>
      <c r="L5255">
        <v>33</v>
      </c>
      <c r="M5255" t="s">
        <v>102</v>
      </c>
      <c r="N5255">
        <v>652</v>
      </c>
      <c r="O5255">
        <v>1</v>
      </c>
    </row>
    <row r="5256" spans="1:15" x14ac:dyDescent="0.3">
      <c r="A5256" t="s">
        <v>20001</v>
      </c>
      <c r="B5256" t="s">
        <v>20002</v>
      </c>
      <c r="C5256" s="1" t="str">
        <f t="shared" si="848"/>
        <v>21:0461</v>
      </c>
      <c r="D5256" s="1" t="str">
        <f t="shared" si="845"/>
        <v>21:0151</v>
      </c>
      <c r="E5256" t="s">
        <v>20003</v>
      </c>
      <c r="F5256" t="s">
        <v>20004</v>
      </c>
      <c r="H5256">
        <v>51.345013899999998</v>
      </c>
      <c r="I5256">
        <v>-122.921466</v>
      </c>
      <c r="J5256" s="1" t="str">
        <f t="shared" si="846"/>
        <v>NGR bulk stream sediment</v>
      </c>
      <c r="K5256" s="1" t="str">
        <f t="shared" si="847"/>
        <v>&lt;177 micron (NGR)</v>
      </c>
      <c r="L5256">
        <v>33</v>
      </c>
      <c r="M5256" t="s">
        <v>107</v>
      </c>
      <c r="N5256">
        <v>653</v>
      </c>
      <c r="O5256">
        <v>1</v>
      </c>
    </row>
    <row r="5257" spans="1:15" x14ac:dyDescent="0.3">
      <c r="A5257" t="s">
        <v>20005</v>
      </c>
      <c r="B5257" t="s">
        <v>20006</v>
      </c>
      <c r="C5257" s="1" t="str">
        <f t="shared" si="848"/>
        <v>21:0461</v>
      </c>
      <c r="D5257" s="1" t="str">
        <f t="shared" si="845"/>
        <v>21:0151</v>
      </c>
      <c r="E5257" t="s">
        <v>20007</v>
      </c>
      <c r="F5257" t="s">
        <v>20008</v>
      </c>
      <c r="H5257">
        <v>51.322863900000002</v>
      </c>
      <c r="I5257">
        <v>-122.9071366</v>
      </c>
      <c r="J5257" s="1" t="str">
        <f t="shared" si="846"/>
        <v>NGR bulk stream sediment</v>
      </c>
      <c r="K5257" s="1" t="str">
        <f t="shared" si="847"/>
        <v>&lt;177 micron (NGR)</v>
      </c>
      <c r="L5257">
        <v>33</v>
      </c>
      <c r="M5257" t="s">
        <v>112</v>
      </c>
      <c r="N5257">
        <v>654</v>
      </c>
      <c r="O5257">
        <v>2</v>
      </c>
    </row>
    <row r="5258" spans="1:15" x14ac:dyDescent="0.3">
      <c r="A5258" t="s">
        <v>20009</v>
      </c>
      <c r="B5258" t="s">
        <v>20010</v>
      </c>
      <c r="C5258" s="1" t="str">
        <f t="shared" si="848"/>
        <v>21:0461</v>
      </c>
      <c r="D5258" s="1" t="str">
        <f t="shared" si="845"/>
        <v>21:0151</v>
      </c>
      <c r="E5258" t="s">
        <v>20011</v>
      </c>
      <c r="F5258" t="s">
        <v>20012</v>
      </c>
      <c r="H5258">
        <v>51.0383195</v>
      </c>
      <c r="I5258">
        <v>-122.7221509</v>
      </c>
      <c r="J5258" s="1" t="str">
        <f t="shared" si="846"/>
        <v>NGR bulk stream sediment</v>
      </c>
      <c r="K5258" s="1" t="str">
        <f t="shared" si="847"/>
        <v>&lt;177 micron (NGR)</v>
      </c>
      <c r="L5258">
        <v>34</v>
      </c>
      <c r="M5258" t="s">
        <v>19</v>
      </c>
      <c r="N5258">
        <v>655</v>
      </c>
      <c r="O5258">
        <v>1.5</v>
      </c>
    </row>
    <row r="5259" spans="1:15" x14ac:dyDescent="0.3">
      <c r="A5259" t="s">
        <v>20013</v>
      </c>
      <c r="B5259" t="s">
        <v>20014</v>
      </c>
      <c r="C5259" s="1" t="str">
        <f t="shared" si="848"/>
        <v>21:0461</v>
      </c>
      <c r="D5259" s="1" t="str">
        <f t="shared" si="845"/>
        <v>21:0151</v>
      </c>
      <c r="E5259" t="s">
        <v>20015</v>
      </c>
      <c r="F5259" t="s">
        <v>20016</v>
      </c>
      <c r="H5259">
        <v>51.3101603</v>
      </c>
      <c r="I5259">
        <v>-122.8363964</v>
      </c>
      <c r="J5259" s="1" t="str">
        <f t="shared" si="846"/>
        <v>NGR bulk stream sediment</v>
      </c>
      <c r="K5259" s="1" t="str">
        <f t="shared" si="847"/>
        <v>&lt;177 micron (NGR)</v>
      </c>
      <c r="L5259">
        <v>34</v>
      </c>
      <c r="M5259" t="s">
        <v>38</v>
      </c>
      <c r="N5259">
        <v>656</v>
      </c>
      <c r="O5259">
        <v>1</v>
      </c>
    </row>
    <row r="5260" spans="1:15" x14ac:dyDescent="0.3">
      <c r="A5260" t="s">
        <v>20017</v>
      </c>
      <c r="B5260" t="s">
        <v>20018</v>
      </c>
      <c r="C5260" s="1" t="str">
        <f t="shared" si="848"/>
        <v>21:0461</v>
      </c>
      <c r="D5260" s="1" t="str">
        <f t="shared" si="845"/>
        <v>21:0151</v>
      </c>
      <c r="E5260" t="s">
        <v>20019</v>
      </c>
      <c r="F5260" t="s">
        <v>20020</v>
      </c>
      <c r="H5260">
        <v>51.3054615</v>
      </c>
      <c r="I5260">
        <v>-122.839311</v>
      </c>
      <c r="J5260" s="1" t="str">
        <f t="shared" si="846"/>
        <v>NGR bulk stream sediment</v>
      </c>
      <c r="K5260" s="1" t="str">
        <f t="shared" si="847"/>
        <v>&lt;177 micron (NGR)</v>
      </c>
      <c r="L5260">
        <v>34</v>
      </c>
      <c r="M5260" t="s">
        <v>43</v>
      </c>
      <c r="N5260">
        <v>657</v>
      </c>
      <c r="O5260">
        <v>1.5</v>
      </c>
    </row>
    <row r="5261" spans="1:15" x14ac:dyDescent="0.3">
      <c r="A5261" t="s">
        <v>20021</v>
      </c>
      <c r="B5261" t="s">
        <v>20022</v>
      </c>
      <c r="C5261" s="1" t="str">
        <f t="shared" si="848"/>
        <v>21:0461</v>
      </c>
      <c r="D5261" s="1" t="str">
        <f t="shared" si="845"/>
        <v>21:0151</v>
      </c>
      <c r="E5261" t="s">
        <v>20023</v>
      </c>
      <c r="F5261" t="s">
        <v>20024</v>
      </c>
      <c r="H5261">
        <v>51.304139900000003</v>
      </c>
      <c r="I5261">
        <v>-122.8152442</v>
      </c>
      <c r="J5261" s="1" t="str">
        <f t="shared" si="846"/>
        <v>NGR bulk stream sediment</v>
      </c>
      <c r="K5261" s="1" t="str">
        <f t="shared" si="847"/>
        <v>&lt;177 micron (NGR)</v>
      </c>
      <c r="L5261">
        <v>34</v>
      </c>
      <c r="M5261" t="s">
        <v>48</v>
      </c>
      <c r="N5261">
        <v>658</v>
      </c>
      <c r="O5261">
        <v>1</v>
      </c>
    </row>
    <row r="5262" spans="1:15" x14ac:dyDescent="0.3">
      <c r="A5262" t="s">
        <v>20025</v>
      </c>
      <c r="B5262" t="s">
        <v>20026</v>
      </c>
      <c r="C5262" s="1" t="str">
        <f t="shared" si="848"/>
        <v>21:0461</v>
      </c>
      <c r="D5262" s="1" t="str">
        <f t="shared" si="845"/>
        <v>21:0151</v>
      </c>
      <c r="E5262" t="s">
        <v>20027</v>
      </c>
      <c r="F5262" t="s">
        <v>20028</v>
      </c>
      <c r="H5262">
        <v>51.301200799999997</v>
      </c>
      <c r="I5262">
        <v>-122.8104506</v>
      </c>
      <c r="J5262" s="1" t="str">
        <f t="shared" si="846"/>
        <v>NGR bulk stream sediment</v>
      </c>
      <c r="K5262" s="1" t="str">
        <f t="shared" si="847"/>
        <v>&lt;177 micron (NGR)</v>
      </c>
      <c r="L5262">
        <v>34</v>
      </c>
      <c r="M5262" t="s">
        <v>53</v>
      </c>
      <c r="N5262">
        <v>659</v>
      </c>
      <c r="O5262">
        <v>1.5</v>
      </c>
    </row>
    <row r="5263" spans="1:15" hidden="1" x14ac:dyDescent="0.3">
      <c r="A5263" t="s">
        <v>20029</v>
      </c>
      <c r="B5263" t="s">
        <v>20030</v>
      </c>
      <c r="C5263" s="1" t="str">
        <f t="shared" si="848"/>
        <v>21:0461</v>
      </c>
      <c r="D5263" s="1" t="str">
        <f>HYPERLINK("https://geochem.nrcan.gc.ca/cdogs/content/svy/svy_e.htm", "")</f>
        <v/>
      </c>
      <c r="G5263" s="1" t="str">
        <f>HYPERLINK("https://geochem.nrcan.gc.ca/cdogs/content/cr_/cr_00104_e.htm", "104")</f>
        <v>104</v>
      </c>
      <c r="J5263" t="s">
        <v>31</v>
      </c>
      <c r="K5263" t="s">
        <v>32</v>
      </c>
      <c r="L5263">
        <v>34</v>
      </c>
      <c r="M5263" t="s">
        <v>33</v>
      </c>
      <c r="N5263">
        <v>660</v>
      </c>
      <c r="O5263">
        <v>2</v>
      </c>
    </row>
    <row r="5264" spans="1:15" x14ac:dyDescent="0.3">
      <c r="A5264" t="s">
        <v>20031</v>
      </c>
      <c r="B5264" t="s">
        <v>20032</v>
      </c>
      <c r="C5264" s="1" t="str">
        <f t="shared" si="848"/>
        <v>21:0461</v>
      </c>
      <c r="D5264" s="1" t="str">
        <f t="shared" ref="D5264:D5282" si="849">HYPERLINK("https://geochem.nrcan.gc.ca/cdogs/content/svy/svy210151_e.htm", "21:0151")</f>
        <v>21:0151</v>
      </c>
      <c r="E5264" t="s">
        <v>20033</v>
      </c>
      <c r="F5264" t="s">
        <v>20034</v>
      </c>
      <c r="H5264">
        <v>51.285362399999997</v>
      </c>
      <c r="I5264">
        <v>-122.8031306</v>
      </c>
      <c r="J5264" s="1" t="str">
        <f t="shared" ref="J5264:J5282" si="850">HYPERLINK("https://geochem.nrcan.gc.ca/cdogs/content/kwd/kwd020030_e.htm", "NGR bulk stream sediment")</f>
        <v>NGR bulk stream sediment</v>
      </c>
      <c r="K5264" s="1" t="str">
        <f t="shared" ref="K5264:K5282" si="851">HYPERLINK("https://geochem.nrcan.gc.ca/cdogs/content/kwd/kwd080006_e.htm", "&lt;177 micron (NGR)")</f>
        <v>&lt;177 micron (NGR)</v>
      </c>
      <c r="L5264">
        <v>34</v>
      </c>
      <c r="M5264" t="s">
        <v>58</v>
      </c>
      <c r="N5264">
        <v>661</v>
      </c>
      <c r="O5264">
        <v>1</v>
      </c>
    </row>
    <row r="5265" spans="1:15" x14ac:dyDescent="0.3">
      <c r="A5265" t="s">
        <v>20035</v>
      </c>
      <c r="B5265" t="s">
        <v>20036</v>
      </c>
      <c r="C5265" s="1" t="str">
        <f t="shared" si="848"/>
        <v>21:0461</v>
      </c>
      <c r="D5265" s="1" t="str">
        <f t="shared" si="849"/>
        <v>21:0151</v>
      </c>
      <c r="E5265" t="s">
        <v>20037</v>
      </c>
      <c r="F5265" t="s">
        <v>20038</v>
      </c>
      <c r="H5265">
        <v>51.2747691</v>
      </c>
      <c r="I5265">
        <v>-122.8379838</v>
      </c>
      <c r="J5265" s="1" t="str">
        <f t="shared" si="850"/>
        <v>NGR bulk stream sediment</v>
      </c>
      <c r="K5265" s="1" t="str">
        <f t="shared" si="851"/>
        <v>&lt;177 micron (NGR)</v>
      </c>
      <c r="L5265">
        <v>34</v>
      </c>
      <c r="M5265" t="s">
        <v>24</v>
      </c>
      <c r="N5265">
        <v>662</v>
      </c>
      <c r="O5265">
        <v>1.5</v>
      </c>
    </row>
    <row r="5266" spans="1:15" x14ac:dyDescent="0.3">
      <c r="A5266" t="s">
        <v>20039</v>
      </c>
      <c r="B5266" t="s">
        <v>20040</v>
      </c>
      <c r="C5266" s="1" t="str">
        <f t="shared" si="848"/>
        <v>21:0461</v>
      </c>
      <c r="D5266" s="1" t="str">
        <f t="shared" si="849"/>
        <v>21:0151</v>
      </c>
      <c r="E5266" t="s">
        <v>20037</v>
      </c>
      <c r="F5266" t="s">
        <v>20041</v>
      </c>
      <c r="H5266">
        <v>51.2747691</v>
      </c>
      <c r="I5266">
        <v>-122.8379838</v>
      </c>
      <c r="J5266" s="1" t="str">
        <f t="shared" si="850"/>
        <v>NGR bulk stream sediment</v>
      </c>
      <c r="K5266" s="1" t="str">
        <f t="shared" si="851"/>
        <v>&lt;177 micron (NGR)</v>
      </c>
      <c r="L5266">
        <v>34</v>
      </c>
      <c r="M5266" t="s">
        <v>28</v>
      </c>
      <c r="N5266">
        <v>663</v>
      </c>
      <c r="O5266">
        <v>1.5</v>
      </c>
    </row>
    <row r="5267" spans="1:15" x14ac:dyDescent="0.3">
      <c r="A5267" t="s">
        <v>20042</v>
      </c>
      <c r="B5267" t="s">
        <v>20043</v>
      </c>
      <c r="C5267" s="1" t="str">
        <f t="shared" si="848"/>
        <v>21:0461</v>
      </c>
      <c r="D5267" s="1" t="str">
        <f t="shared" si="849"/>
        <v>21:0151</v>
      </c>
      <c r="E5267" t="s">
        <v>20044</v>
      </c>
      <c r="F5267" t="s">
        <v>20045</v>
      </c>
      <c r="H5267">
        <v>51.297398999999999</v>
      </c>
      <c r="I5267">
        <v>-122.76233089999999</v>
      </c>
      <c r="J5267" s="1" t="str">
        <f t="shared" si="850"/>
        <v>NGR bulk stream sediment</v>
      </c>
      <c r="K5267" s="1" t="str">
        <f t="shared" si="851"/>
        <v>&lt;177 micron (NGR)</v>
      </c>
      <c r="L5267">
        <v>34</v>
      </c>
      <c r="M5267" t="s">
        <v>63</v>
      </c>
      <c r="N5267">
        <v>664</v>
      </c>
      <c r="O5267">
        <v>1.5</v>
      </c>
    </row>
    <row r="5268" spans="1:15" x14ac:dyDescent="0.3">
      <c r="A5268" t="s">
        <v>20046</v>
      </c>
      <c r="B5268" t="s">
        <v>20047</v>
      </c>
      <c r="C5268" s="1" t="str">
        <f t="shared" si="848"/>
        <v>21:0461</v>
      </c>
      <c r="D5268" s="1" t="str">
        <f t="shared" si="849"/>
        <v>21:0151</v>
      </c>
      <c r="E5268" t="s">
        <v>20048</v>
      </c>
      <c r="F5268" t="s">
        <v>20049</v>
      </c>
      <c r="H5268">
        <v>51.304666099999999</v>
      </c>
      <c r="I5268">
        <v>-122.7420513</v>
      </c>
      <c r="J5268" s="1" t="str">
        <f t="shared" si="850"/>
        <v>NGR bulk stream sediment</v>
      </c>
      <c r="K5268" s="1" t="str">
        <f t="shared" si="851"/>
        <v>&lt;177 micron (NGR)</v>
      </c>
      <c r="L5268">
        <v>34</v>
      </c>
      <c r="M5268" t="s">
        <v>68</v>
      </c>
      <c r="N5268">
        <v>665</v>
      </c>
      <c r="O5268">
        <v>1.5</v>
      </c>
    </row>
    <row r="5269" spans="1:15" x14ac:dyDescent="0.3">
      <c r="A5269" t="s">
        <v>20050</v>
      </c>
      <c r="B5269" t="s">
        <v>20051</v>
      </c>
      <c r="C5269" s="1" t="str">
        <f t="shared" si="848"/>
        <v>21:0461</v>
      </c>
      <c r="D5269" s="1" t="str">
        <f t="shared" si="849"/>
        <v>21:0151</v>
      </c>
      <c r="E5269" t="s">
        <v>20052</v>
      </c>
      <c r="F5269" t="s">
        <v>20053</v>
      </c>
      <c r="H5269">
        <v>51.336714899999997</v>
      </c>
      <c r="I5269">
        <v>-122.7347795</v>
      </c>
      <c r="J5269" s="1" t="str">
        <f t="shared" si="850"/>
        <v>NGR bulk stream sediment</v>
      </c>
      <c r="K5269" s="1" t="str">
        <f t="shared" si="851"/>
        <v>&lt;177 micron (NGR)</v>
      </c>
      <c r="L5269">
        <v>34</v>
      </c>
      <c r="M5269" t="s">
        <v>77</v>
      </c>
      <c r="N5269">
        <v>666</v>
      </c>
      <c r="O5269">
        <v>5</v>
      </c>
    </row>
    <row r="5270" spans="1:15" x14ac:dyDescent="0.3">
      <c r="A5270" t="s">
        <v>20054</v>
      </c>
      <c r="B5270" t="s">
        <v>20055</v>
      </c>
      <c r="C5270" s="1" t="str">
        <f t="shared" si="848"/>
        <v>21:0461</v>
      </c>
      <c r="D5270" s="1" t="str">
        <f t="shared" si="849"/>
        <v>21:0151</v>
      </c>
      <c r="E5270" t="s">
        <v>20056</v>
      </c>
      <c r="F5270" t="s">
        <v>20057</v>
      </c>
      <c r="H5270">
        <v>51.053007000000001</v>
      </c>
      <c r="I5270">
        <v>-122.6319254</v>
      </c>
      <c r="J5270" s="1" t="str">
        <f t="shared" si="850"/>
        <v>NGR bulk stream sediment</v>
      </c>
      <c r="K5270" s="1" t="str">
        <f t="shared" si="851"/>
        <v>&lt;177 micron (NGR)</v>
      </c>
      <c r="L5270">
        <v>34</v>
      </c>
      <c r="M5270" t="s">
        <v>82</v>
      </c>
      <c r="N5270">
        <v>667</v>
      </c>
      <c r="O5270">
        <v>0.2</v>
      </c>
    </row>
    <row r="5271" spans="1:15" x14ac:dyDescent="0.3">
      <c r="A5271" t="s">
        <v>20058</v>
      </c>
      <c r="B5271" t="s">
        <v>20059</v>
      </c>
      <c r="C5271" s="1" t="str">
        <f t="shared" si="848"/>
        <v>21:0461</v>
      </c>
      <c r="D5271" s="1" t="str">
        <f t="shared" si="849"/>
        <v>21:0151</v>
      </c>
      <c r="E5271" t="s">
        <v>20060</v>
      </c>
      <c r="F5271" t="s">
        <v>20061</v>
      </c>
      <c r="H5271">
        <v>51.093220899999999</v>
      </c>
      <c r="I5271">
        <v>-122.7223779</v>
      </c>
      <c r="J5271" s="1" t="str">
        <f t="shared" si="850"/>
        <v>NGR bulk stream sediment</v>
      </c>
      <c r="K5271" s="1" t="str">
        <f t="shared" si="851"/>
        <v>&lt;177 micron (NGR)</v>
      </c>
      <c r="L5271">
        <v>34</v>
      </c>
      <c r="M5271" t="s">
        <v>87</v>
      </c>
      <c r="N5271">
        <v>668</v>
      </c>
      <c r="O5271">
        <v>1</v>
      </c>
    </row>
    <row r="5272" spans="1:15" x14ac:dyDescent="0.3">
      <c r="A5272" t="s">
        <v>20062</v>
      </c>
      <c r="B5272" t="s">
        <v>20063</v>
      </c>
      <c r="C5272" s="1" t="str">
        <f t="shared" si="848"/>
        <v>21:0461</v>
      </c>
      <c r="D5272" s="1" t="str">
        <f t="shared" si="849"/>
        <v>21:0151</v>
      </c>
      <c r="E5272" t="s">
        <v>20064</v>
      </c>
      <c r="F5272" t="s">
        <v>20065</v>
      </c>
      <c r="H5272">
        <v>51.065355799999999</v>
      </c>
      <c r="I5272">
        <v>-122.7016629</v>
      </c>
      <c r="J5272" s="1" t="str">
        <f t="shared" si="850"/>
        <v>NGR bulk stream sediment</v>
      </c>
      <c r="K5272" s="1" t="str">
        <f t="shared" si="851"/>
        <v>&lt;177 micron (NGR)</v>
      </c>
      <c r="L5272">
        <v>34</v>
      </c>
      <c r="M5272" t="s">
        <v>92</v>
      </c>
      <c r="N5272">
        <v>669</v>
      </c>
      <c r="O5272">
        <v>0.5</v>
      </c>
    </row>
    <row r="5273" spans="1:15" x14ac:dyDescent="0.3">
      <c r="A5273" t="s">
        <v>20066</v>
      </c>
      <c r="B5273" t="s">
        <v>20067</v>
      </c>
      <c r="C5273" s="1" t="str">
        <f t="shared" si="848"/>
        <v>21:0461</v>
      </c>
      <c r="D5273" s="1" t="str">
        <f t="shared" si="849"/>
        <v>21:0151</v>
      </c>
      <c r="E5273" t="s">
        <v>20068</v>
      </c>
      <c r="F5273" t="s">
        <v>20069</v>
      </c>
      <c r="H5273">
        <v>51.065632200000003</v>
      </c>
      <c r="I5273">
        <v>-122.7115386</v>
      </c>
      <c r="J5273" s="1" t="str">
        <f t="shared" si="850"/>
        <v>NGR bulk stream sediment</v>
      </c>
      <c r="K5273" s="1" t="str">
        <f t="shared" si="851"/>
        <v>&lt;177 micron (NGR)</v>
      </c>
      <c r="L5273">
        <v>34</v>
      </c>
      <c r="M5273" t="s">
        <v>97</v>
      </c>
      <c r="N5273">
        <v>670</v>
      </c>
      <c r="O5273">
        <v>1</v>
      </c>
    </row>
    <row r="5274" spans="1:15" x14ac:dyDescent="0.3">
      <c r="A5274" t="s">
        <v>20070</v>
      </c>
      <c r="B5274" t="s">
        <v>20071</v>
      </c>
      <c r="C5274" s="1" t="str">
        <f t="shared" si="848"/>
        <v>21:0461</v>
      </c>
      <c r="D5274" s="1" t="str">
        <f t="shared" si="849"/>
        <v>21:0151</v>
      </c>
      <c r="E5274" t="s">
        <v>20072</v>
      </c>
      <c r="F5274" t="s">
        <v>20073</v>
      </c>
      <c r="H5274">
        <v>51.049725899999999</v>
      </c>
      <c r="I5274">
        <v>-122.7051025</v>
      </c>
      <c r="J5274" s="1" t="str">
        <f t="shared" si="850"/>
        <v>NGR bulk stream sediment</v>
      </c>
      <c r="K5274" s="1" t="str">
        <f t="shared" si="851"/>
        <v>&lt;177 micron (NGR)</v>
      </c>
      <c r="L5274">
        <v>34</v>
      </c>
      <c r="M5274" t="s">
        <v>102</v>
      </c>
      <c r="N5274">
        <v>671</v>
      </c>
      <c r="O5274">
        <v>1</v>
      </c>
    </row>
    <row r="5275" spans="1:15" x14ac:dyDescent="0.3">
      <c r="A5275" t="s">
        <v>20074</v>
      </c>
      <c r="B5275" t="s">
        <v>20075</v>
      </c>
      <c r="C5275" s="1" t="str">
        <f t="shared" si="848"/>
        <v>21:0461</v>
      </c>
      <c r="D5275" s="1" t="str">
        <f t="shared" si="849"/>
        <v>21:0151</v>
      </c>
      <c r="E5275" t="s">
        <v>20076</v>
      </c>
      <c r="F5275" t="s">
        <v>20077</v>
      </c>
      <c r="H5275">
        <v>51.033734899999999</v>
      </c>
      <c r="I5275">
        <v>-122.71912589999999</v>
      </c>
      <c r="J5275" s="1" t="str">
        <f t="shared" si="850"/>
        <v>NGR bulk stream sediment</v>
      </c>
      <c r="K5275" s="1" t="str">
        <f t="shared" si="851"/>
        <v>&lt;177 micron (NGR)</v>
      </c>
      <c r="L5275">
        <v>34</v>
      </c>
      <c r="M5275" t="s">
        <v>107</v>
      </c>
      <c r="N5275">
        <v>672</v>
      </c>
      <c r="O5275">
        <v>1</v>
      </c>
    </row>
    <row r="5276" spans="1:15" x14ac:dyDescent="0.3">
      <c r="A5276" t="s">
        <v>20078</v>
      </c>
      <c r="B5276" t="s">
        <v>20079</v>
      </c>
      <c r="C5276" s="1" t="str">
        <f t="shared" si="848"/>
        <v>21:0461</v>
      </c>
      <c r="D5276" s="1" t="str">
        <f t="shared" si="849"/>
        <v>21:0151</v>
      </c>
      <c r="E5276" t="s">
        <v>20011</v>
      </c>
      <c r="F5276" t="s">
        <v>20080</v>
      </c>
      <c r="H5276">
        <v>51.0383195</v>
      </c>
      <c r="I5276">
        <v>-122.7221509</v>
      </c>
      <c r="J5276" s="1" t="str">
        <f t="shared" si="850"/>
        <v>NGR bulk stream sediment</v>
      </c>
      <c r="K5276" s="1" t="str">
        <f t="shared" si="851"/>
        <v>&lt;177 micron (NGR)</v>
      </c>
      <c r="L5276">
        <v>34</v>
      </c>
      <c r="M5276" t="s">
        <v>72</v>
      </c>
      <c r="N5276">
        <v>673</v>
      </c>
      <c r="O5276">
        <v>1</v>
      </c>
    </row>
    <row r="5277" spans="1:15" x14ac:dyDescent="0.3">
      <c r="A5277" t="s">
        <v>20081</v>
      </c>
      <c r="B5277" t="s">
        <v>20082</v>
      </c>
      <c r="C5277" s="1" t="str">
        <f t="shared" si="848"/>
        <v>21:0461</v>
      </c>
      <c r="D5277" s="1" t="str">
        <f t="shared" si="849"/>
        <v>21:0151</v>
      </c>
      <c r="E5277" t="s">
        <v>20083</v>
      </c>
      <c r="F5277" t="s">
        <v>20084</v>
      </c>
      <c r="H5277">
        <v>51.003682499999996</v>
      </c>
      <c r="I5277">
        <v>-122.65886949999999</v>
      </c>
      <c r="J5277" s="1" t="str">
        <f t="shared" si="850"/>
        <v>NGR bulk stream sediment</v>
      </c>
      <c r="K5277" s="1" t="str">
        <f t="shared" si="851"/>
        <v>&lt;177 micron (NGR)</v>
      </c>
      <c r="L5277">
        <v>34</v>
      </c>
      <c r="M5277" t="s">
        <v>112</v>
      </c>
      <c r="N5277">
        <v>674</v>
      </c>
      <c r="O5277">
        <v>0.2</v>
      </c>
    </row>
    <row r="5278" spans="1:15" x14ac:dyDescent="0.3">
      <c r="A5278" t="s">
        <v>20085</v>
      </c>
      <c r="B5278" t="s">
        <v>20086</v>
      </c>
      <c r="C5278" s="1" t="str">
        <f t="shared" si="848"/>
        <v>21:0461</v>
      </c>
      <c r="D5278" s="1" t="str">
        <f t="shared" si="849"/>
        <v>21:0151</v>
      </c>
      <c r="E5278" t="s">
        <v>20087</v>
      </c>
      <c r="F5278" t="s">
        <v>20088</v>
      </c>
      <c r="H5278">
        <v>51.187025800000001</v>
      </c>
      <c r="I5278">
        <v>-122.8401855</v>
      </c>
      <c r="J5278" s="1" t="str">
        <f t="shared" si="850"/>
        <v>NGR bulk stream sediment</v>
      </c>
      <c r="K5278" s="1" t="str">
        <f t="shared" si="851"/>
        <v>&lt;177 micron (NGR)</v>
      </c>
      <c r="L5278">
        <v>35</v>
      </c>
      <c r="M5278" t="s">
        <v>19</v>
      </c>
      <c r="N5278">
        <v>675</v>
      </c>
      <c r="O5278">
        <v>2</v>
      </c>
    </row>
    <row r="5279" spans="1:15" x14ac:dyDescent="0.3">
      <c r="A5279" t="s">
        <v>20089</v>
      </c>
      <c r="B5279" t="s">
        <v>20090</v>
      </c>
      <c r="C5279" s="1" t="str">
        <f t="shared" si="848"/>
        <v>21:0461</v>
      </c>
      <c r="D5279" s="1" t="str">
        <f t="shared" si="849"/>
        <v>21:0151</v>
      </c>
      <c r="E5279" t="s">
        <v>20091</v>
      </c>
      <c r="F5279" t="s">
        <v>20092</v>
      </c>
      <c r="H5279">
        <v>51.001355500000003</v>
      </c>
      <c r="I5279">
        <v>-122.65057760000001</v>
      </c>
      <c r="J5279" s="1" t="str">
        <f t="shared" si="850"/>
        <v>NGR bulk stream sediment</v>
      </c>
      <c r="K5279" s="1" t="str">
        <f t="shared" si="851"/>
        <v>&lt;177 micron (NGR)</v>
      </c>
      <c r="L5279">
        <v>35</v>
      </c>
      <c r="M5279" t="s">
        <v>38</v>
      </c>
      <c r="N5279">
        <v>676</v>
      </c>
      <c r="O5279">
        <v>0.5</v>
      </c>
    </row>
    <row r="5280" spans="1:15" x14ac:dyDescent="0.3">
      <c r="A5280" t="s">
        <v>20093</v>
      </c>
      <c r="B5280" t="s">
        <v>20094</v>
      </c>
      <c r="C5280" s="1" t="str">
        <f t="shared" si="848"/>
        <v>21:0461</v>
      </c>
      <c r="D5280" s="1" t="str">
        <f t="shared" si="849"/>
        <v>21:0151</v>
      </c>
      <c r="E5280" t="s">
        <v>20095</v>
      </c>
      <c r="F5280" t="s">
        <v>20096</v>
      </c>
      <c r="H5280">
        <v>51.057560700000003</v>
      </c>
      <c r="I5280">
        <v>-122.82942060000001</v>
      </c>
      <c r="J5280" s="1" t="str">
        <f t="shared" si="850"/>
        <v>NGR bulk stream sediment</v>
      </c>
      <c r="K5280" s="1" t="str">
        <f t="shared" si="851"/>
        <v>&lt;177 micron (NGR)</v>
      </c>
      <c r="L5280">
        <v>35</v>
      </c>
      <c r="M5280" t="s">
        <v>43</v>
      </c>
      <c r="N5280">
        <v>677</v>
      </c>
      <c r="O5280">
        <v>1</v>
      </c>
    </row>
    <row r="5281" spans="1:15" x14ac:dyDescent="0.3">
      <c r="A5281" t="s">
        <v>20097</v>
      </c>
      <c r="B5281" t="s">
        <v>20098</v>
      </c>
      <c r="C5281" s="1" t="str">
        <f t="shared" si="848"/>
        <v>21:0461</v>
      </c>
      <c r="D5281" s="1" t="str">
        <f t="shared" si="849"/>
        <v>21:0151</v>
      </c>
      <c r="E5281" t="s">
        <v>20099</v>
      </c>
      <c r="F5281" t="s">
        <v>20100</v>
      </c>
      <c r="H5281">
        <v>51.050067400000003</v>
      </c>
      <c r="I5281">
        <v>-122.84089090000001</v>
      </c>
      <c r="J5281" s="1" t="str">
        <f t="shared" si="850"/>
        <v>NGR bulk stream sediment</v>
      </c>
      <c r="K5281" s="1" t="str">
        <f t="shared" si="851"/>
        <v>&lt;177 micron (NGR)</v>
      </c>
      <c r="L5281">
        <v>35</v>
      </c>
      <c r="M5281" t="s">
        <v>48</v>
      </c>
      <c r="N5281">
        <v>678</v>
      </c>
      <c r="O5281">
        <v>1</v>
      </c>
    </row>
    <row r="5282" spans="1:15" x14ac:dyDescent="0.3">
      <c r="A5282" t="s">
        <v>20101</v>
      </c>
      <c r="B5282" t="s">
        <v>20102</v>
      </c>
      <c r="C5282" s="1" t="str">
        <f t="shared" si="848"/>
        <v>21:0461</v>
      </c>
      <c r="D5282" s="1" t="str">
        <f t="shared" si="849"/>
        <v>21:0151</v>
      </c>
      <c r="E5282" t="s">
        <v>20103</v>
      </c>
      <c r="F5282" t="s">
        <v>20104</v>
      </c>
      <c r="H5282">
        <v>51.051147800000003</v>
      </c>
      <c r="I5282">
        <v>-122.8726607</v>
      </c>
      <c r="J5282" s="1" t="str">
        <f t="shared" si="850"/>
        <v>NGR bulk stream sediment</v>
      </c>
      <c r="K5282" s="1" t="str">
        <f t="shared" si="851"/>
        <v>&lt;177 micron (NGR)</v>
      </c>
      <c r="L5282">
        <v>35</v>
      </c>
      <c r="M5282" t="s">
        <v>53</v>
      </c>
      <c r="N5282">
        <v>679</v>
      </c>
      <c r="O5282">
        <v>3</v>
      </c>
    </row>
    <row r="5283" spans="1:15" hidden="1" x14ac:dyDescent="0.3">
      <c r="A5283" t="s">
        <v>20105</v>
      </c>
      <c r="B5283" t="s">
        <v>20106</v>
      </c>
      <c r="C5283" s="1" t="str">
        <f t="shared" si="848"/>
        <v>21:0461</v>
      </c>
      <c r="D5283" s="1" t="str">
        <f>HYPERLINK("https://geochem.nrcan.gc.ca/cdogs/content/svy/svy_e.htm", "")</f>
        <v/>
      </c>
      <c r="G5283" s="1" t="str">
        <f>HYPERLINK("https://geochem.nrcan.gc.ca/cdogs/content/cr_/cr_00103_e.htm", "103")</f>
        <v>103</v>
      </c>
      <c r="J5283" t="s">
        <v>31</v>
      </c>
      <c r="K5283" t="s">
        <v>32</v>
      </c>
      <c r="L5283">
        <v>35</v>
      </c>
      <c r="M5283" t="s">
        <v>33</v>
      </c>
      <c r="N5283">
        <v>680</v>
      </c>
      <c r="O5283">
        <v>2.5</v>
      </c>
    </row>
    <row r="5284" spans="1:15" x14ac:dyDescent="0.3">
      <c r="A5284" t="s">
        <v>20107</v>
      </c>
      <c r="B5284" t="s">
        <v>20108</v>
      </c>
      <c r="C5284" s="1" t="str">
        <f t="shared" si="848"/>
        <v>21:0461</v>
      </c>
      <c r="D5284" s="1" t="str">
        <f t="shared" ref="D5284:D5316" si="852">HYPERLINK("https://geochem.nrcan.gc.ca/cdogs/content/svy/svy210151_e.htm", "21:0151")</f>
        <v>21:0151</v>
      </c>
      <c r="E5284" t="s">
        <v>20109</v>
      </c>
      <c r="F5284" t="s">
        <v>20110</v>
      </c>
      <c r="H5284">
        <v>51.188088700000002</v>
      </c>
      <c r="I5284">
        <v>-122.8636928</v>
      </c>
      <c r="J5284" s="1" t="str">
        <f t="shared" ref="J5284:J5316" si="853">HYPERLINK("https://geochem.nrcan.gc.ca/cdogs/content/kwd/kwd020030_e.htm", "NGR bulk stream sediment")</f>
        <v>NGR bulk stream sediment</v>
      </c>
      <c r="K5284" s="1" t="str">
        <f t="shared" ref="K5284:K5316" si="854">HYPERLINK("https://geochem.nrcan.gc.ca/cdogs/content/kwd/kwd080006_e.htm", "&lt;177 micron (NGR)")</f>
        <v>&lt;177 micron (NGR)</v>
      </c>
      <c r="L5284">
        <v>35</v>
      </c>
      <c r="M5284" t="s">
        <v>58</v>
      </c>
      <c r="N5284">
        <v>681</v>
      </c>
      <c r="O5284">
        <v>1.5</v>
      </c>
    </row>
    <row r="5285" spans="1:15" x14ac:dyDescent="0.3">
      <c r="A5285" t="s">
        <v>20111</v>
      </c>
      <c r="B5285" t="s">
        <v>20112</v>
      </c>
      <c r="C5285" s="1" t="str">
        <f t="shared" si="848"/>
        <v>21:0461</v>
      </c>
      <c r="D5285" s="1" t="str">
        <f t="shared" si="852"/>
        <v>21:0151</v>
      </c>
      <c r="E5285" t="s">
        <v>20113</v>
      </c>
      <c r="F5285" t="s">
        <v>20114</v>
      </c>
      <c r="H5285">
        <v>51.191606299999997</v>
      </c>
      <c r="I5285">
        <v>-122.82970760000001</v>
      </c>
      <c r="J5285" s="1" t="str">
        <f t="shared" si="853"/>
        <v>NGR bulk stream sediment</v>
      </c>
      <c r="K5285" s="1" t="str">
        <f t="shared" si="854"/>
        <v>&lt;177 micron (NGR)</v>
      </c>
      <c r="L5285">
        <v>35</v>
      </c>
      <c r="M5285" t="s">
        <v>63</v>
      </c>
      <c r="N5285">
        <v>682</v>
      </c>
      <c r="O5285">
        <v>1</v>
      </c>
    </row>
    <row r="5286" spans="1:15" x14ac:dyDescent="0.3">
      <c r="A5286" t="s">
        <v>20115</v>
      </c>
      <c r="B5286" t="s">
        <v>20116</v>
      </c>
      <c r="C5286" s="1" t="str">
        <f t="shared" si="848"/>
        <v>21:0461</v>
      </c>
      <c r="D5286" s="1" t="str">
        <f t="shared" si="852"/>
        <v>21:0151</v>
      </c>
      <c r="E5286" t="s">
        <v>20087</v>
      </c>
      <c r="F5286" t="s">
        <v>20117</v>
      </c>
      <c r="H5286">
        <v>51.187025800000001</v>
      </c>
      <c r="I5286">
        <v>-122.8401855</v>
      </c>
      <c r="J5286" s="1" t="str">
        <f t="shared" si="853"/>
        <v>NGR bulk stream sediment</v>
      </c>
      <c r="K5286" s="1" t="str">
        <f t="shared" si="854"/>
        <v>&lt;177 micron (NGR)</v>
      </c>
      <c r="L5286">
        <v>35</v>
      </c>
      <c r="M5286" t="s">
        <v>72</v>
      </c>
      <c r="N5286">
        <v>683</v>
      </c>
      <c r="O5286">
        <v>1.5</v>
      </c>
    </row>
    <row r="5287" spans="1:15" x14ac:dyDescent="0.3">
      <c r="A5287" t="s">
        <v>20118</v>
      </c>
      <c r="B5287" t="s">
        <v>20119</v>
      </c>
      <c r="C5287" s="1" t="str">
        <f t="shared" si="848"/>
        <v>21:0461</v>
      </c>
      <c r="D5287" s="1" t="str">
        <f t="shared" si="852"/>
        <v>21:0151</v>
      </c>
      <c r="E5287" t="s">
        <v>20120</v>
      </c>
      <c r="F5287" t="s">
        <v>20121</v>
      </c>
      <c r="H5287">
        <v>51.175863100000001</v>
      </c>
      <c r="I5287">
        <v>-122.792438</v>
      </c>
      <c r="J5287" s="1" t="str">
        <f t="shared" si="853"/>
        <v>NGR bulk stream sediment</v>
      </c>
      <c r="K5287" s="1" t="str">
        <f t="shared" si="854"/>
        <v>&lt;177 micron (NGR)</v>
      </c>
      <c r="L5287">
        <v>35</v>
      </c>
      <c r="M5287" t="s">
        <v>68</v>
      </c>
      <c r="N5287">
        <v>684</v>
      </c>
      <c r="O5287">
        <v>1.5</v>
      </c>
    </row>
    <row r="5288" spans="1:15" x14ac:dyDescent="0.3">
      <c r="A5288" t="s">
        <v>20122</v>
      </c>
      <c r="B5288" t="s">
        <v>20123</v>
      </c>
      <c r="C5288" s="1" t="str">
        <f t="shared" si="848"/>
        <v>21:0461</v>
      </c>
      <c r="D5288" s="1" t="str">
        <f t="shared" si="852"/>
        <v>21:0151</v>
      </c>
      <c r="E5288" t="s">
        <v>20124</v>
      </c>
      <c r="F5288" t="s">
        <v>20125</v>
      </c>
      <c r="H5288">
        <v>51.183197</v>
      </c>
      <c r="I5288">
        <v>-122.811251</v>
      </c>
      <c r="J5288" s="1" t="str">
        <f t="shared" si="853"/>
        <v>NGR bulk stream sediment</v>
      </c>
      <c r="K5288" s="1" t="str">
        <f t="shared" si="854"/>
        <v>&lt;177 micron (NGR)</v>
      </c>
      <c r="L5288">
        <v>35</v>
      </c>
      <c r="M5288" t="s">
        <v>77</v>
      </c>
      <c r="N5288">
        <v>685</v>
      </c>
      <c r="O5288">
        <v>1.5</v>
      </c>
    </row>
    <row r="5289" spans="1:15" x14ac:dyDescent="0.3">
      <c r="A5289" t="s">
        <v>20126</v>
      </c>
      <c r="B5289" t="s">
        <v>20127</v>
      </c>
      <c r="C5289" s="1" t="str">
        <f t="shared" si="848"/>
        <v>21:0461</v>
      </c>
      <c r="D5289" s="1" t="str">
        <f t="shared" si="852"/>
        <v>21:0151</v>
      </c>
      <c r="E5289" t="s">
        <v>20128</v>
      </c>
      <c r="F5289" t="s">
        <v>20129</v>
      </c>
      <c r="H5289">
        <v>51.175958000000001</v>
      </c>
      <c r="I5289">
        <v>-122.7622054</v>
      </c>
      <c r="J5289" s="1" t="str">
        <f t="shared" si="853"/>
        <v>NGR bulk stream sediment</v>
      </c>
      <c r="K5289" s="1" t="str">
        <f t="shared" si="854"/>
        <v>&lt;177 micron (NGR)</v>
      </c>
      <c r="L5289">
        <v>35</v>
      </c>
      <c r="M5289" t="s">
        <v>82</v>
      </c>
      <c r="N5289">
        <v>686</v>
      </c>
      <c r="O5289">
        <v>1</v>
      </c>
    </row>
    <row r="5290" spans="1:15" x14ac:dyDescent="0.3">
      <c r="A5290" t="s">
        <v>20130</v>
      </c>
      <c r="B5290" t="s">
        <v>20131</v>
      </c>
      <c r="C5290" s="1" t="str">
        <f t="shared" si="848"/>
        <v>21:0461</v>
      </c>
      <c r="D5290" s="1" t="str">
        <f t="shared" si="852"/>
        <v>21:0151</v>
      </c>
      <c r="E5290" t="s">
        <v>20132</v>
      </c>
      <c r="F5290" t="s">
        <v>20133</v>
      </c>
      <c r="H5290">
        <v>51.179178299999997</v>
      </c>
      <c r="I5290">
        <v>-122.7671684</v>
      </c>
      <c r="J5290" s="1" t="str">
        <f t="shared" si="853"/>
        <v>NGR bulk stream sediment</v>
      </c>
      <c r="K5290" s="1" t="str">
        <f t="shared" si="854"/>
        <v>&lt;177 micron (NGR)</v>
      </c>
      <c r="L5290">
        <v>35</v>
      </c>
      <c r="M5290" t="s">
        <v>87</v>
      </c>
      <c r="N5290">
        <v>687</v>
      </c>
      <c r="O5290">
        <v>1</v>
      </c>
    </row>
    <row r="5291" spans="1:15" x14ac:dyDescent="0.3">
      <c r="A5291" t="s">
        <v>20134</v>
      </c>
      <c r="B5291" t="s">
        <v>20135</v>
      </c>
      <c r="C5291" s="1" t="str">
        <f t="shared" si="848"/>
        <v>21:0461</v>
      </c>
      <c r="D5291" s="1" t="str">
        <f t="shared" si="852"/>
        <v>21:0151</v>
      </c>
      <c r="E5291" t="s">
        <v>20136</v>
      </c>
      <c r="F5291" t="s">
        <v>20137</v>
      </c>
      <c r="H5291">
        <v>51.195957499999999</v>
      </c>
      <c r="I5291">
        <v>-122.72931440000001</v>
      </c>
      <c r="J5291" s="1" t="str">
        <f t="shared" si="853"/>
        <v>NGR bulk stream sediment</v>
      </c>
      <c r="K5291" s="1" t="str">
        <f t="shared" si="854"/>
        <v>&lt;177 micron (NGR)</v>
      </c>
      <c r="L5291">
        <v>35</v>
      </c>
      <c r="M5291" t="s">
        <v>92</v>
      </c>
      <c r="N5291">
        <v>688</v>
      </c>
      <c r="O5291">
        <v>1</v>
      </c>
    </row>
    <row r="5292" spans="1:15" x14ac:dyDescent="0.3">
      <c r="A5292" t="s">
        <v>20138</v>
      </c>
      <c r="B5292" t="s">
        <v>20139</v>
      </c>
      <c r="C5292" s="1" t="str">
        <f t="shared" si="848"/>
        <v>21:0461</v>
      </c>
      <c r="D5292" s="1" t="str">
        <f t="shared" si="852"/>
        <v>21:0151</v>
      </c>
      <c r="E5292" t="s">
        <v>20140</v>
      </c>
      <c r="F5292" t="s">
        <v>20141</v>
      </c>
      <c r="H5292">
        <v>51.203023199999997</v>
      </c>
      <c r="I5292">
        <v>-122.68200880000001</v>
      </c>
      <c r="J5292" s="1" t="str">
        <f t="shared" si="853"/>
        <v>NGR bulk stream sediment</v>
      </c>
      <c r="K5292" s="1" t="str">
        <f t="shared" si="854"/>
        <v>&lt;177 micron (NGR)</v>
      </c>
      <c r="L5292">
        <v>35</v>
      </c>
      <c r="M5292" t="s">
        <v>97</v>
      </c>
      <c r="N5292">
        <v>689</v>
      </c>
      <c r="O5292">
        <v>0.5</v>
      </c>
    </row>
    <row r="5293" spans="1:15" x14ac:dyDescent="0.3">
      <c r="A5293" t="s">
        <v>20142</v>
      </c>
      <c r="B5293" t="s">
        <v>20143</v>
      </c>
      <c r="C5293" s="1" t="str">
        <f t="shared" si="848"/>
        <v>21:0461</v>
      </c>
      <c r="D5293" s="1" t="str">
        <f t="shared" si="852"/>
        <v>21:0151</v>
      </c>
      <c r="E5293" t="s">
        <v>20144</v>
      </c>
      <c r="F5293" t="s">
        <v>20145</v>
      </c>
      <c r="H5293">
        <v>51.220349400000003</v>
      </c>
      <c r="I5293">
        <v>-122.69824250000001</v>
      </c>
      <c r="J5293" s="1" t="str">
        <f t="shared" si="853"/>
        <v>NGR bulk stream sediment</v>
      </c>
      <c r="K5293" s="1" t="str">
        <f t="shared" si="854"/>
        <v>&lt;177 micron (NGR)</v>
      </c>
      <c r="L5293">
        <v>35</v>
      </c>
      <c r="M5293" t="s">
        <v>102</v>
      </c>
      <c r="N5293">
        <v>690</v>
      </c>
      <c r="O5293">
        <v>1.5</v>
      </c>
    </row>
    <row r="5294" spans="1:15" x14ac:dyDescent="0.3">
      <c r="A5294" t="s">
        <v>20146</v>
      </c>
      <c r="B5294" t="s">
        <v>20147</v>
      </c>
      <c r="C5294" s="1" t="str">
        <f t="shared" si="848"/>
        <v>21:0461</v>
      </c>
      <c r="D5294" s="1" t="str">
        <f t="shared" si="852"/>
        <v>21:0151</v>
      </c>
      <c r="E5294" t="s">
        <v>20148</v>
      </c>
      <c r="F5294" t="s">
        <v>20149</v>
      </c>
      <c r="H5294">
        <v>51.229265699999999</v>
      </c>
      <c r="I5294">
        <v>-122.6898631</v>
      </c>
      <c r="J5294" s="1" t="str">
        <f t="shared" si="853"/>
        <v>NGR bulk stream sediment</v>
      </c>
      <c r="K5294" s="1" t="str">
        <f t="shared" si="854"/>
        <v>&lt;177 micron (NGR)</v>
      </c>
      <c r="L5294">
        <v>35</v>
      </c>
      <c r="M5294" t="s">
        <v>107</v>
      </c>
      <c r="N5294">
        <v>691</v>
      </c>
      <c r="O5294">
        <v>1</v>
      </c>
    </row>
    <row r="5295" spans="1:15" x14ac:dyDescent="0.3">
      <c r="A5295" t="s">
        <v>20150</v>
      </c>
      <c r="B5295" t="s">
        <v>20151</v>
      </c>
      <c r="C5295" s="1" t="str">
        <f t="shared" si="848"/>
        <v>21:0461</v>
      </c>
      <c r="D5295" s="1" t="str">
        <f t="shared" si="852"/>
        <v>21:0151</v>
      </c>
      <c r="E5295" t="s">
        <v>20152</v>
      </c>
      <c r="F5295" t="s">
        <v>20153</v>
      </c>
      <c r="H5295">
        <v>51.215907700000002</v>
      </c>
      <c r="I5295">
        <v>-122.9352444</v>
      </c>
      <c r="J5295" s="1" t="str">
        <f t="shared" si="853"/>
        <v>NGR bulk stream sediment</v>
      </c>
      <c r="K5295" s="1" t="str">
        <f t="shared" si="854"/>
        <v>&lt;177 micron (NGR)</v>
      </c>
      <c r="L5295">
        <v>35</v>
      </c>
      <c r="M5295" t="s">
        <v>112</v>
      </c>
      <c r="N5295">
        <v>692</v>
      </c>
      <c r="O5295">
        <v>1</v>
      </c>
    </row>
    <row r="5296" spans="1:15" x14ac:dyDescent="0.3">
      <c r="A5296" t="s">
        <v>20154</v>
      </c>
      <c r="B5296" t="s">
        <v>20155</v>
      </c>
      <c r="C5296" s="1" t="str">
        <f t="shared" si="848"/>
        <v>21:0461</v>
      </c>
      <c r="D5296" s="1" t="str">
        <f t="shared" si="852"/>
        <v>21:0151</v>
      </c>
      <c r="E5296" t="s">
        <v>20156</v>
      </c>
      <c r="F5296" t="s">
        <v>20157</v>
      </c>
      <c r="H5296">
        <v>51.216830000000002</v>
      </c>
      <c r="I5296">
        <v>-122.9025388</v>
      </c>
      <c r="J5296" s="1" t="str">
        <f t="shared" si="853"/>
        <v>NGR bulk stream sediment</v>
      </c>
      <c r="K5296" s="1" t="str">
        <f t="shared" si="854"/>
        <v>&lt;177 micron (NGR)</v>
      </c>
      <c r="L5296">
        <v>35</v>
      </c>
      <c r="M5296" t="s">
        <v>24</v>
      </c>
      <c r="N5296">
        <v>693</v>
      </c>
      <c r="O5296">
        <v>1</v>
      </c>
    </row>
    <row r="5297" spans="1:15" x14ac:dyDescent="0.3">
      <c r="A5297" t="s">
        <v>20158</v>
      </c>
      <c r="B5297" t="s">
        <v>20159</v>
      </c>
      <c r="C5297" s="1" t="str">
        <f t="shared" si="848"/>
        <v>21:0461</v>
      </c>
      <c r="D5297" s="1" t="str">
        <f t="shared" si="852"/>
        <v>21:0151</v>
      </c>
      <c r="E5297" t="s">
        <v>20156</v>
      </c>
      <c r="F5297" t="s">
        <v>20160</v>
      </c>
      <c r="H5297">
        <v>51.216830000000002</v>
      </c>
      <c r="I5297">
        <v>-122.9025388</v>
      </c>
      <c r="J5297" s="1" t="str">
        <f t="shared" si="853"/>
        <v>NGR bulk stream sediment</v>
      </c>
      <c r="K5297" s="1" t="str">
        <f t="shared" si="854"/>
        <v>&lt;177 micron (NGR)</v>
      </c>
      <c r="L5297">
        <v>35</v>
      </c>
      <c r="M5297" t="s">
        <v>28</v>
      </c>
      <c r="N5297">
        <v>694</v>
      </c>
      <c r="O5297">
        <v>0.2</v>
      </c>
    </row>
    <row r="5298" spans="1:15" x14ac:dyDescent="0.3">
      <c r="A5298" t="s">
        <v>20161</v>
      </c>
      <c r="B5298" t="s">
        <v>20162</v>
      </c>
      <c r="C5298" s="1" t="str">
        <f t="shared" si="848"/>
        <v>21:0461</v>
      </c>
      <c r="D5298" s="1" t="str">
        <f t="shared" si="852"/>
        <v>21:0151</v>
      </c>
      <c r="E5298" t="s">
        <v>20163</v>
      </c>
      <c r="F5298" t="s">
        <v>20164</v>
      </c>
      <c r="H5298">
        <v>51.231768299999999</v>
      </c>
      <c r="I5298">
        <v>-122.8753774</v>
      </c>
      <c r="J5298" s="1" t="str">
        <f t="shared" si="853"/>
        <v>NGR bulk stream sediment</v>
      </c>
      <c r="K5298" s="1" t="str">
        <f t="shared" si="854"/>
        <v>&lt;177 micron (NGR)</v>
      </c>
      <c r="L5298">
        <v>36</v>
      </c>
      <c r="M5298" t="s">
        <v>19</v>
      </c>
      <c r="N5298">
        <v>695</v>
      </c>
      <c r="O5298">
        <v>1</v>
      </c>
    </row>
    <row r="5299" spans="1:15" x14ac:dyDescent="0.3">
      <c r="A5299" t="s">
        <v>20165</v>
      </c>
      <c r="B5299" t="s">
        <v>20166</v>
      </c>
      <c r="C5299" s="1" t="str">
        <f t="shared" si="848"/>
        <v>21:0461</v>
      </c>
      <c r="D5299" s="1" t="str">
        <f t="shared" si="852"/>
        <v>21:0151</v>
      </c>
      <c r="E5299" t="s">
        <v>20167</v>
      </c>
      <c r="F5299" t="s">
        <v>20168</v>
      </c>
      <c r="H5299">
        <v>51.211044200000003</v>
      </c>
      <c r="I5299">
        <v>-122.89821329999999</v>
      </c>
      <c r="J5299" s="1" t="str">
        <f t="shared" si="853"/>
        <v>NGR bulk stream sediment</v>
      </c>
      <c r="K5299" s="1" t="str">
        <f t="shared" si="854"/>
        <v>&lt;177 micron (NGR)</v>
      </c>
      <c r="L5299">
        <v>36</v>
      </c>
      <c r="M5299" t="s">
        <v>38</v>
      </c>
      <c r="N5299">
        <v>696</v>
      </c>
      <c r="O5299">
        <v>1.5</v>
      </c>
    </row>
    <row r="5300" spans="1:15" x14ac:dyDescent="0.3">
      <c r="A5300" t="s">
        <v>20169</v>
      </c>
      <c r="B5300" t="s">
        <v>20170</v>
      </c>
      <c r="C5300" s="1" t="str">
        <f t="shared" si="848"/>
        <v>21:0461</v>
      </c>
      <c r="D5300" s="1" t="str">
        <f t="shared" si="852"/>
        <v>21:0151</v>
      </c>
      <c r="E5300" t="s">
        <v>20163</v>
      </c>
      <c r="F5300" t="s">
        <v>20171</v>
      </c>
      <c r="H5300">
        <v>51.231768299999999</v>
      </c>
      <c r="I5300">
        <v>-122.8753774</v>
      </c>
      <c r="J5300" s="1" t="str">
        <f t="shared" si="853"/>
        <v>NGR bulk stream sediment</v>
      </c>
      <c r="K5300" s="1" t="str">
        <f t="shared" si="854"/>
        <v>&lt;177 micron (NGR)</v>
      </c>
      <c r="L5300">
        <v>36</v>
      </c>
      <c r="M5300" t="s">
        <v>72</v>
      </c>
      <c r="N5300">
        <v>697</v>
      </c>
      <c r="O5300">
        <v>0.2</v>
      </c>
    </row>
    <row r="5301" spans="1:15" x14ac:dyDescent="0.3">
      <c r="A5301" t="s">
        <v>20172</v>
      </c>
      <c r="B5301" t="s">
        <v>20173</v>
      </c>
      <c r="C5301" s="1" t="str">
        <f t="shared" si="848"/>
        <v>21:0461</v>
      </c>
      <c r="D5301" s="1" t="str">
        <f t="shared" si="852"/>
        <v>21:0151</v>
      </c>
      <c r="E5301" t="s">
        <v>20174</v>
      </c>
      <c r="F5301" t="s">
        <v>20175</v>
      </c>
      <c r="H5301">
        <v>51.235519400000001</v>
      </c>
      <c r="I5301">
        <v>-122.8765846</v>
      </c>
      <c r="J5301" s="1" t="str">
        <f t="shared" si="853"/>
        <v>NGR bulk stream sediment</v>
      </c>
      <c r="K5301" s="1" t="str">
        <f t="shared" si="854"/>
        <v>&lt;177 micron (NGR)</v>
      </c>
      <c r="L5301">
        <v>36</v>
      </c>
      <c r="M5301" t="s">
        <v>43</v>
      </c>
      <c r="N5301">
        <v>698</v>
      </c>
      <c r="O5301">
        <v>1.5</v>
      </c>
    </row>
    <row r="5302" spans="1:15" x14ac:dyDescent="0.3">
      <c r="A5302" t="s">
        <v>20176</v>
      </c>
      <c r="B5302" t="s">
        <v>20177</v>
      </c>
      <c r="C5302" s="1" t="str">
        <f t="shared" si="848"/>
        <v>21:0461</v>
      </c>
      <c r="D5302" s="1" t="str">
        <f t="shared" si="852"/>
        <v>21:0151</v>
      </c>
      <c r="E5302" t="s">
        <v>20178</v>
      </c>
      <c r="F5302" t="s">
        <v>20179</v>
      </c>
      <c r="H5302">
        <v>51.2332234</v>
      </c>
      <c r="I5302">
        <v>-122.8435166</v>
      </c>
      <c r="J5302" s="1" t="str">
        <f t="shared" si="853"/>
        <v>NGR bulk stream sediment</v>
      </c>
      <c r="K5302" s="1" t="str">
        <f t="shared" si="854"/>
        <v>&lt;177 micron (NGR)</v>
      </c>
      <c r="L5302">
        <v>36</v>
      </c>
      <c r="M5302" t="s">
        <v>48</v>
      </c>
      <c r="N5302">
        <v>699</v>
      </c>
      <c r="O5302">
        <v>3</v>
      </c>
    </row>
    <row r="5303" spans="1:15" x14ac:dyDescent="0.3">
      <c r="A5303" t="s">
        <v>20180</v>
      </c>
      <c r="B5303" t="s">
        <v>20181</v>
      </c>
      <c r="C5303" s="1" t="str">
        <f t="shared" si="848"/>
        <v>21:0461</v>
      </c>
      <c r="D5303" s="1" t="str">
        <f t="shared" si="852"/>
        <v>21:0151</v>
      </c>
      <c r="E5303" t="s">
        <v>20182</v>
      </c>
      <c r="F5303" t="s">
        <v>20183</v>
      </c>
      <c r="H5303">
        <v>51.226682500000003</v>
      </c>
      <c r="I5303">
        <v>-122.8342157</v>
      </c>
      <c r="J5303" s="1" t="str">
        <f t="shared" si="853"/>
        <v>NGR bulk stream sediment</v>
      </c>
      <c r="K5303" s="1" t="str">
        <f t="shared" si="854"/>
        <v>&lt;177 micron (NGR)</v>
      </c>
      <c r="L5303">
        <v>36</v>
      </c>
      <c r="M5303" t="s">
        <v>53</v>
      </c>
      <c r="N5303">
        <v>700</v>
      </c>
      <c r="O5303">
        <v>2</v>
      </c>
    </row>
    <row r="5304" spans="1:15" x14ac:dyDescent="0.3">
      <c r="A5304" t="s">
        <v>20184</v>
      </c>
      <c r="B5304" t="s">
        <v>20185</v>
      </c>
      <c r="C5304" s="1" t="str">
        <f t="shared" si="848"/>
        <v>21:0461</v>
      </c>
      <c r="D5304" s="1" t="str">
        <f t="shared" si="852"/>
        <v>21:0151</v>
      </c>
      <c r="E5304" t="s">
        <v>20186</v>
      </c>
      <c r="F5304" t="s">
        <v>20187</v>
      </c>
      <c r="H5304">
        <v>51.233341500000002</v>
      </c>
      <c r="I5304">
        <v>-122.80252110000001</v>
      </c>
      <c r="J5304" s="1" t="str">
        <f t="shared" si="853"/>
        <v>NGR bulk stream sediment</v>
      </c>
      <c r="K5304" s="1" t="str">
        <f t="shared" si="854"/>
        <v>&lt;177 micron (NGR)</v>
      </c>
      <c r="L5304">
        <v>36</v>
      </c>
      <c r="M5304" t="s">
        <v>58</v>
      </c>
      <c r="N5304">
        <v>701</v>
      </c>
      <c r="O5304">
        <v>2</v>
      </c>
    </row>
    <row r="5305" spans="1:15" x14ac:dyDescent="0.3">
      <c r="A5305" t="s">
        <v>20188</v>
      </c>
      <c r="B5305" t="s">
        <v>20189</v>
      </c>
      <c r="C5305" s="1" t="str">
        <f t="shared" si="848"/>
        <v>21:0461</v>
      </c>
      <c r="D5305" s="1" t="str">
        <f t="shared" si="852"/>
        <v>21:0151</v>
      </c>
      <c r="E5305" t="s">
        <v>20190</v>
      </c>
      <c r="F5305" t="s">
        <v>20191</v>
      </c>
      <c r="H5305">
        <v>51.415992699999997</v>
      </c>
      <c r="I5305">
        <v>-123.20879100000001</v>
      </c>
      <c r="J5305" s="1" t="str">
        <f t="shared" si="853"/>
        <v>NGR bulk stream sediment</v>
      </c>
      <c r="K5305" s="1" t="str">
        <f t="shared" si="854"/>
        <v>&lt;177 micron (NGR)</v>
      </c>
      <c r="L5305">
        <v>36</v>
      </c>
      <c r="M5305" t="s">
        <v>63</v>
      </c>
      <c r="N5305">
        <v>702</v>
      </c>
      <c r="O5305">
        <v>1.5</v>
      </c>
    </row>
    <row r="5306" spans="1:15" x14ac:dyDescent="0.3">
      <c r="A5306" t="s">
        <v>20192</v>
      </c>
      <c r="B5306" t="s">
        <v>20193</v>
      </c>
      <c r="C5306" s="1" t="str">
        <f t="shared" si="848"/>
        <v>21:0461</v>
      </c>
      <c r="D5306" s="1" t="str">
        <f t="shared" si="852"/>
        <v>21:0151</v>
      </c>
      <c r="E5306" t="s">
        <v>20194</v>
      </c>
      <c r="F5306" t="s">
        <v>20195</v>
      </c>
      <c r="H5306">
        <v>51.406193999999999</v>
      </c>
      <c r="I5306">
        <v>-123.16820319999999</v>
      </c>
      <c r="J5306" s="1" t="str">
        <f t="shared" si="853"/>
        <v>NGR bulk stream sediment</v>
      </c>
      <c r="K5306" s="1" t="str">
        <f t="shared" si="854"/>
        <v>&lt;177 micron (NGR)</v>
      </c>
      <c r="L5306">
        <v>36</v>
      </c>
      <c r="M5306" t="s">
        <v>68</v>
      </c>
      <c r="N5306">
        <v>703</v>
      </c>
      <c r="O5306">
        <v>1</v>
      </c>
    </row>
    <row r="5307" spans="1:15" x14ac:dyDescent="0.3">
      <c r="A5307" t="s">
        <v>20196</v>
      </c>
      <c r="B5307" t="s">
        <v>20197</v>
      </c>
      <c r="C5307" s="1" t="str">
        <f t="shared" si="848"/>
        <v>21:0461</v>
      </c>
      <c r="D5307" s="1" t="str">
        <f t="shared" si="852"/>
        <v>21:0151</v>
      </c>
      <c r="E5307" t="s">
        <v>20198</v>
      </c>
      <c r="F5307" t="s">
        <v>20199</v>
      </c>
      <c r="H5307">
        <v>51.358816300000001</v>
      </c>
      <c r="I5307">
        <v>-123.1780273</v>
      </c>
      <c r="J5307" s="1" t="str">
        <f t="shared" si="853"/>
        <v>NGR bulk stream sediment</v>
      </c>
      <c r="K5307" s="1" t="str">
        <f t="shared" si="854"/>
        <v>&lt;177 micron (NGR)</v>
      </c>
      <c r="L5307">
        <v>36</v>
      </c>
      <c r="M5307" t="s">
        <v>77</v>
      </c>
      <c r="N5307">
        <v>704</v>
      </c>
      <c r="O5307">
        <v>6</v>
      </c>
    </row>
    <row r="5308" spans="1:15" x14ac:dyDescent="0.3">
      <c r="A5308" t="s">
        <v>20200</v>
      </c>
      <c r="B5308" t="s">
        <v>20201</v>
      </c>
      <c r="C5308" s="1" t="str">
        <f t="shared" ref="C5308:C5371" si="855">HYPERLINK("https://geochem.nrcan.gc.ca/cdogs/content/bdl/bdl210461_e.htm", "21:0461")</f>
        <v>21:0461</v>
      </c>
      <c r="D5308" s="1" t="str">
        <f t="shared" si="852"/>
        <v>21:0151</v>
      </c>
      <c r="E5308" t="s">
        <v>20202</v>
      </c>
      <c r="F5308" t="s">
        <v>20203</v>
      </c>
      <c r="H5308">
        <v>51.368647899999999</v>
      </c>
      <c r="I5308">
        <v>-123.1420062</v>
      </c>
      <c r="J5308" s="1" t="str">
        <f t="shared" si="853"/>
        <v>NGR bulk stream sediment</v>
      </c>
      <c r="K5308" s="1" t="str">
        <f t="shared" si="854"/>
        <v>&lt;177 micron (NGR)</v>
      </c>
      <c r="L5308">
        <v>36</v>
      </c>
      <c r="M5308" t="s">
        <v>82</v>
      </c>
      <c r="N5308">
        <v>705</v>
      </c>
      <c r="O5308">
        <v>3.5</v>
      </c>
    </row>
    <row r="5309" spans="1:15" x14ac:dyDescent="0.3">
      <c r="A5309" t="s">
        <v>20204</v>
      </c>
      <c r="B5309" t="s">
        <v>20205</v>
      </c>
      <c r="C5309" s="1" t="str">
        <f t="shared" si="855"/>
        <v>21:0461</v>
      </c>
      <c r="D5309" s="1" t="str">
        <f t="shared" si="852"/>
        <v>21:0151</v>
      </c>
      <c r="E5309" t="s">
        <v>20206</v>
      </c>
      <c r="F5309" t="s">
        <v>20207</v>
      </c>
      <c r="H5309">
        <v>51.365404699999999</v>
      </c>
      <c r="I5309">
        <v>-123.14712470000001</v>
      </c>
      <c r="J5309" s="1" t="str">
        <f t="shared" si="853"/>
        <v>NGR bulk stream sediment</v>
      </c>
      <c r="K5309" s="1" t="str">
        <f t="shared" si="854"/>
        <v>&lt;177 micron (NGR)</v>
      </c>
      <c r="L5309">
        <v>36</v>
      </c>
      <c r="M5309" t="s">
        <v>87</v>
      </c>
      <c r="N5309">
        <v>706</v>
      </c>
      <c r="O5309">
        <v>2.5</v>
      </c>
    </row>
    <row r="5310" spans="1:15" x14ac:dyDescent="0.3">
      <c r="A5310" t="s">
        <v>20208</v>
      </c>
      <c r="B5310" t="s">
        <v>20209</v>
      </c>
      <c r="C5310" s="1" t="str">
        <f t="shared" si="855"/>
        <v>21:0461</v>
      </c>
      <c r="D5310" s="1" t="str">
        <f t="shared" si="852"/>
        <v>21:0151</v>
      </c>
      <c r="E5310" t="s">
        <v>20210</v>
      </c>
      <c r="F5310" t="s">
        <v>20211</v>
      </c>
      <c r="H5310">
        <v>51.3612477</v>
      </c>
      <c r="I5310">
        <v>-123.2128388</v>
      </c>
      <c r="J5310" s="1" t="str">
        <f t="shared" si="853"/>
        <v>NGR bulk stream sediment</v>
      </c>
      <c r="K5310" s="1" t="str">
        <f t="shared" si="854"/>
        <v>&lt;177 micron (NGR)</v>
      </c>
      <c r="L5310">
        <v>36</v>
      </c>
      <c r="M5310" t="s">
        <v>92</v>
      </c>
      <c r="N5310">
        <v>707</v>
      </c>
      <c r="O5310">
        <v>2</v>
      </c>
    </row>
    <row r="5311" spans="1:15" x14ac:dyDescent="0.3">
      <c r="A5311" t="s">
        <v>20212</v>
      </c>
      <c r="B5311" t="s">
        <v>20213</v>
      </c>
      <c r="C5311" s="1" t="str">
        <f t="shared" si="855"/>
        <v>21:0461</v>
      </c>
      <c r="D5311" s="1" t="str">
        <f t="shared" si="852"/>
        <v>21:0151</v>
      </c>
      <c r="E5311" t="s">
        <v>20214</v>
      </c>
      <c r="F5311" t="s">
        <v>20215</v>
      </c>
      <c r="H5311">
        <v>51.385005800000002</v>
      </c>
      <c r="I5311">
        <v>-123.2271461</v>
      </c>
      <c r="J5311" s="1" t="str">
        <f t="shared" si="853"/>
        <v>NGR bulk stream sediment</v>
      </c>
      <c r="K5311" s="1" t="str">
        <f t="shared" si="854"/>
        <v>&lt;177 micron (NGR)</v>
      </c>
      <c r="L5311">
        <v>36</v>
      </c>
      <c r="M5311" t="s">
        <v>97</v>
      </c>
      <c r="N5311">
        <v>708</v>
      </c>
      <c r="O5311">
        <v>2</v>
      </c>
    </row>
    <row r="5312" spans="1:15" x14ac:dyDescent="0.3">
      <c r="A5312" t="s">
        <v>20216</v>
      </c>
      <c r="B5312" t="s">
        <v>20217</v>
      </c>
      <c r="C5312" s="1" t="str">
        <f t="shared" si="855"/>
        <v>21:0461</v>
      </c>
      <c r="D5312" s="1" t="str">
        <f t="shared" si="852"/>
        <v>21:0151</v>
      </c>
      <c r="E5312" t="s">
        <v>20218</v>
      </c>
      <c r="F5312" t="s">
        <v>20219</v>
      </c>
      <c r="H5312">
        <v>51.330811400000002</v>
      </c>
      <c r="I5312">
        <v>-123.2059383</v>
      </c>
      <c r="J5312" s="1" t="str">
        <f t="shared" si="853"/>
        <v>NGR bulk stream sediment</v>
      </c>
      <c r="K5312" s="1" t="str">
        <f t="shared" si="854"/>
        <v>&lt;177 micron (NGR)</v>
      </c>
      <c r="L5312">
        <v>36</v>
      </c>
      <c r="M5312" t="s">
        <v>102</v>
      </c>
      <c r="N5312">
        <v>709</v>
      </c>
      <c r="O5312">
        <v>2.5</v>
      </c>
    </row>
    <row r="5313" spans="1:15" x14ac:dyDescent="0.3">
      <c r="A5313" t="s">
        <v>20220</v>
      </c>
      <c r="B5313" t="s">
        <v>20221</v>
      </c>
      <c r="C5313" s="1" t="str">
        <f t="shared" si="855"/>
        <v>21:0461</v>
      </c>
      <c r="D5313" s="1" t="str">
        <f t="shared" si="852"/>
        <v>21:0151</v>
      </c>
      <c r="E5313" t="s">
        <v>20222</v>
      </c>
      <c r="F5313" t="s">
        <v>20223</v>
      </c>
      <c r="H5313">
        <v>51.332180200000003</v>
      </c>
      <c r="I5313">
        <v>-123.2146718</v>
      </c>
      <c r="J5313" s="1" t="str">
        <f t="shared" si="853"/>
        <v>NGR bulk stream sediment</v>
      </c>
      <c r="K5313" s="1" t="str">
        <f t="shared" si="854"/>
        <v>&lt;177 micron (NGR)</v>
      </c>
      <c r="L5313">
        <v>36</v>
      </c>
      <c r="M5313" t="s">
        <v>107</v>
      </c>
      <c r="N5313">
        <v>710</v>
      </c>
      <c r="O5313">
        <v>1.5</v>
      </c>
    </row>
    <row r="5314" spans="1:15" x14ac:dyDescent="0.3">
      <c r="A5314" t="s">
        <v>20224</v>
      </c>
      <c r="B5314" t="s">
        <v>20225</v>
      </c>
      <c r="C5314" s="1" t="str">
        <f t="shared" si="855"/>
        <v>21:0461</v>
      </c>
      <c r="D5314" s="1" t="str">
        <f t="shared" si="852"/>
        <v>21:0151</v>
      </c>
      <c r="E5314" t="s">
        <v>20226</v>
      </c>
      <c r="F5314" t="s">
        <v>20227</v>
      </c>
      <c r="H5314">
        <v>51.321472100000001</v>
      </c>
      <c r="I5314">
        <v>-123.1766204</v>
      </c>
      <c r="J5314" s="1" t="str">
        <f t="shared" si="853"/>
        <v>NGR bulk stream sediment</v>
      </c>
      <c r="K5314" s="1" t="str">
        <f t="shared" si="854"/>
        <v>&lt;177 micron (NGR)</v>
      </c>
      <c r="L5314">
        <v>36</v>
      </c>
      <c r="M5314" t="s">
        <v>112</v>
      </c>
      <c r="N5314">
        <v>711</v>
      </c>
      <c r="O5314">
        <v>2.5</v>
      </c>
    </row>
    <row r="5315" spans="1:15" x14ac:dyDescent="0.3">
      <c r="A5315" t="s">
        <v>20228</v>
      </c>
      <c r="B5315" t="s">
        <v>20229</v>
      </c>
      <c r="C5315" s="1" t="str">
        <f t="shared" si="855"/>
        <v>21:0461</v>
      </c>
      <c r="D5315" s="1" t="str">
        <f t="shared" si="852"/>
        <v>21:0151</v>
      </c>
      <c r="E5315" t="s">
        <v>20230</v>
      </c>
      <c r="F5315" t="s">
        <v>20231</v>
      </c>
      <c r="H5315">
        <v>51.3044327</v>
      </c>
      <c r="I5315">
        <v>-123.1556956</v>
      </c>
      <c r="J5315" s="1" t="str">
        <f t="shared" si="853"/>
        <v>NGR bulk stream sediment</v>
      </c>
      <c r="K5315" s="1" t="str">
        <f t="shared" si="854"/>
        <v>&lt;177 micron (NGR)</v>
      </c>
      <c r="L5315">
        <v>36</v>
      </c>
      <c r="M5315" t="s">
        <v>24</v>
      </c>
      <c r="N5315">
        <v>712</v>
      </c>
      <c r="O5315">
        <v>2.5</v>
      </c>
    </row>
    <row r="5316" spans="1:15" x14ac:dyDescent="0.3">
      <c r="A5316" t="s">
        <v>20232</v>
      </c>
      <c r="B5316" t="s">
        <v>20233</v>
      </c>
      <c r="C5316" s="1" t="str">
        <f t="shared" si="855"/>
        <v>21:0461</v>
      </c>
      <c r="D5316" s="1" t="str">
        <f t="shared" si="852"/>
        <v>21:0151</v>
      </c>
      <c r="E5316" t="s">
        <v>20230</v>
      </c>
      <c r="F5316" t="s">
        <v>20234</v>
      </c>
      <c r="H5316">
        <v>51.3044327</v>
      </c>
      <c r="I5316">
        <v>-123.1556956</v>
      </c>
      <c r="J5316" s="1" t="str">
        <f t="shared" si="853"/>
        <v>NGR bulk stream sediment</v>
      </c>
      <c r="K5316" s="1" t="str">
        <f t="shared" si="854"/>
        <v>&lt;177 micron (NGR)</v>
      </c>
      <c r="L5316">
        <v>36</v>
      </c>
      <c r="M5316" t="s">
        <v>28</v>
      </c>
      <c r="N5316">
        <v>713</v>
      </c>
      <c r="O5316">
        <v>3</v>
      </c>
    </row>
    <row r="5317" spans="1:15" hidden="1" x14ac:dyDescent="0.3">
      <c r="A5317" t="s">
        <v>20235</v>
      </c>
      <c r="B5317" t="s">
        <v>20236</v>
      </c>
      <c r="C5317" s="1" t="str">
        <f t="shared" si="855"/>
        <v>21:0461</v>
      </c>
      <c r="D5317" s="1" t="str">
        <f>HYPERLINK("https://geochem.nrcan.gc.ca/cdogs/content/svy/svy_e.htm", "")</f>
        <v/>
      </c>
      <c r="G5317" s="1" t="str">
        <f>HYPERLINK("https://geochem.nrcan.gc.ca/cdogs/content/cr_/cr_00105_e.htm", "105")</f>
        <v>105</v>
      </c>
      <c r="J5317" t="s">
        <v>31</v>
      </c>
      <c r="K5317" t="s">
        <v>32</v>
      </c>
      <c r="L5317">
        <v>36</v>
      </c>
      <c r="M5317" t="s">
        <v>33</v>
      </c>
      <c r="N5317">
        <v>714</v>
      </c>
      <c r="O5317">
        <v>3</v>
      </c>
    </row>
    <row r="5318" spans="1:15" x14ac:dyDescent="0.3">
      <c r="A5318" t="s">
        <v>20237</v>
      </c>
      <c r="B5318" t="s">
        <v>20238</v>
      </c>
      <c r="C5318" s="1" t="str">
        <f t="shared" si="855"/>
        <v>21:0461</v>
      </c>
      <c r="D5318" s="1" t="str">
        <f>HYPERLINK("https://geochem.nrcan.gc.ca/cdogs/content/svy/svy210151_e.htm", "21:0151")</f>
        <v>21:0151</v>
      </c>
      <c r="E5318" t="s">
        <v>20239</v>
      </c>
      <c r="F5318" t="s">
        <v>20240</v>
      </c>
      <c r="H5318">
        <v>51.270520900000001</v>
      </c>
      <c r="I5318">
        <v>-123.21252079999999</v>
      </c>
      <c r="J5318" s="1" t="str">
        <f>HYPERLINK("https://geochem.nrcan.gc.ca/cdogs/content/kwd/kwd020030_e.htm", "NGR bulk stream sediment")</f>
        <v>NGR bulk stream sediment</v>
      </c>
      <c r="K5318" s="1" t="str">
        <f>HYPERLINK("https://geochem.nrcan.gc.ca/cdogs/content/kwd/kwd080006_e.htm", "&lt;177 micron (NGR)")</f>
        <v>&lt;177 micron (NGR)</v>
      </c>
      <c r="L5318">
        <v>37</v>
      </c>
      <c r="M5318" t="s">
        <v>19</v>
      </c>
      <c r="N5318">
        <v>715</v>
      </c>
      <c r="O5318">
        <v>1.5</v>
      </c>
    </row>
    <row r="5319" spans="1:15" x14ac:dyDescent="0.3">
      <c r="A5319" t="s">
        <v>20241</v>
      </c>
      <c r="B5319" t="s">
        <v>20242</v>
      </c>
      <c r="C5319" s="1" t="str">
        <f t="shared" si="855"/>
        <v>21:0461</v>
      </c>
      <c r="D5319" s="1" t="str">
        <f>HYPERLINK("https://geochem.nrcan.gc.ca/cdogs/content/svy/svy210151_e.htm", "21:0151")</f>
        <v>21:0151</v>
      </c>
      <c r="E5319" t="s">
        <v>20243</v>
      </c>
      <c r="F5319" t="s">
        <v>20244</v>
      </c>
      <c r="H5319">
        <v>51.304745099999998</v>
      </c>
      <c r="I5319">
        <v>-123.13503799999999</v>
      </c>
      <c r="J5319" s="1" t="str">
        <f>HYPERLINK("https://geochem.nrcan.gc.ca/cdogs/content/kwd/kwd020030_e.htm", "NGR bulk stream sediment")</f>
        <v>NGR bulk stream sediment</v>
      </c>
      <c r="K5319" s="1" t="str">
        <f>HYPERLINK("https://geochem.nrcan.gc.ca/cdogs/content/kwd/kwd080006_e.htm", "&lt;177 micron (NGR)")</f>
        <v>&lt;177 micron (NGR)</v>
      </c>
      <c r="L5319">
        <v>37</v>
      </c>
      <c r="M5319" t="s">
        <v>38</v>
      </c>
      <c r="N5319">
        <v>716</v>
      </c>
      <c r="O5319">
        <v>2.5</v>
      </c>
    </row>
    <row r="5320" spans="1:15" x14ac:dyDescent="0.3">
      <c r="A5320" t="s">
        <v>20245</v>
      </c>
      <c r="B5320" t="s">
        <v>20246</v>
      </c>
      <c r="C5320" s="1" t="str">
        <f t="shared" si="855"/>
        <v>21:0461</v>
      </c>
      <c r="D5320" s="1" t="str">
        <f>HYPERLINK("https://geochem.nrcan.gc.ca/cdogs/content/svy/svy210151_e.htm", "21:0151")</f>
        <v>21:0151</v>
      </c>
      <c r="E5320" t="s">
        <v>20247</v>
      </c>
      <c r="F5320" t="s">
        <v>20248</v>
      </c>
      <c r="H5320">
        <v>51.307857400000003</v>
      </c>
      <c r="I5320">
        <v>-123.2133245</v>
      </c>
      <c r="J5320" s="1" t="str">
        <f>HYPERLINK("https://geochem.nrcan.gc.ca/cdogs/content/kwd/kwd020030_e.htm", "NGR bulk stream sediment")</f>
        <v>NGR bulk stream sediment</v>
      </c>
      <c r="K5320" s="1" t="str">
        <f>HYPERLINK("https://geochem.nrcan.gc.ca/cdogs/content/kwd/kwd080006_e.htm", "&lt;177 micron (NGR)")</f>
        <v>&lt;177 micron (NGR)</v>
      </c>
      <c r="L5320">
        <v>37</v>
      </c>
      <c r="M5320" t="s">
        <v>24</v>
      </c>
      <c r="N5320">
        <v>717</v>
      </c>
      <c r="O5320">
        <v>1.5</v>
      </c>
    </row>
    <row r="5321" spans="1:15" x14ac:dyDescent="0.3">
      <c r="A5321" t="s">
        <v>20249</v>
      </c>
      <c r="B5321" t="s">
        <v>20250</v>
      </c>
      <c r="C5321" s="1" t="str">
        <f t="shared" si="855"/>
        <v>21:0461</v>
      </c>
      <c r="D5321" s="1" t="str">
        <f>HYPERLINK("https://geochem.nrcan.gc.ca/cdogs/content/svy/svy210151_e.htm", "21:0151")</f>
        <v>21:0151</v>
      </c>
      <c r="E5321" t="s">
        <v>20247</v>
      </c>
      <c r="F5321" t="s">
        <v>20251</v>
      </c>
      <c r="H5321">
        <v>51.307857400000003</v>
      </c>
      <c r="I5321">
        <v>-123.2133245</v>
      </c>
      <c r="J5321" s="1" t="str">
        <f>HYPERLINK("https://geochem.nrcan.gc.ca/cdogs/content/kwd/kwd020030_e.htm", "NGR bulk stream sediment")</f>
        <v>NGR bulk stream sediment</v>
      </c>
      <c r="K5321" s="1" t="str">
        <f>HYPERLINK("https://geochem.nrcan.gc.ca/cdogs/content/kwd/kwd080006_e.htm", "&lt;177 micron (NGR)")</f>
        <v>&lt;177 micron (NGR)</v>
      </c>
      <c r="L5321">
        <v>37</v>
      </c>
      <c r="M5321" t="s">
        <v>28</v>
      </c>
      <c r="N5321">
        <v>718</v>
      </c>
      <c r="O5321">
        <v>2.5</v>
      </c>
    </row>
    <row r="5322" spans="1:15" hidden="1" x14ac:dyDescent="0.3">
      <c r="A5322" t="s">
        <v>20252</v>
      </c>
      <c r="B5322" t="s">
        <v>20253</v>
      </c>
      <c r="C5322" s="1" t="str">
        <f t="shared" si="855"/>
        <v>21:0461</v>
      </c>
      <c r="D5322" s="1" t="str">
        <f>HYPERLINK("https://geochem.nrcan.gc.ca/cdogs/content/svy/svy_e.htm", "")</f>
        <v/>
      </c>
      <c r="G5322" s="1" t="str">
        <f>HYPERLINK("https://geochem.nrcan.gc.ca/cdogs/content/cr_/cr_00103_e.htm", "103")</f>
        <v>103</v>
      </c>
      <c r="J5322" t="s">
        <v>31</v>
      </c>
      <c r="K5322" t="s">
        <v>32</v>
      </c>
      <c r="L5322">
        <v>37</v>
      </c>
      <c r="M5322" t="s">
        <v>33</v>
      </c>
      <c r="N5322">
        <v>719</v>
      </c>
      <c r="O5322">
        <v>3</v>
      </c>
    </row>
    <row r="5323" spans="1:15" x14ac:dyDescent="0.3">
      <c r="A5323" t="s">
        <v>20254</v>
      </c>
      <c r="B5323" t="s">
        <v>20255</v>
      </c>
      <c r="C5323" s="1" t="str">
        <f t="shared" si="855"/>
        <v>21:0461</v>
      </c>
      <c r="D5323" s="1" t="str">
        <f t="shared" ref="D5323:D5338" si="856">HYPERLINK("https://geochem.nrcan.gc.ca/cdogs/content/svy/svy210151_e.htm", "21:0151")</f>
        <v>21:0151</v>
      </c>
      <c r="E5323" t="s">
        <v>20256</v>
      </c>
      <c r="F5323" t="s">
        <v>20257</v>
      </c>
      <c r="H5323">
        <v>51.2718244</v>
      </c>
      <c r="I5323">
        <v>-123.20260639999999</v>
      </c>
      <c r="J5323" s="1" t="str">
        <f t="shared" ref="J5323:J5338" si="857">HYPERLINK("https://geochem.nrcan.gc.ca/cdogs/content/kwd/kwd020030_e.htm", "NGR bulk stream sediment")</f>
        <v>NGR bulk stream sediment</v>
      </c>
      <c r="K5323" s="1" t="str">
        <f t="shared" ref="K5323:K5338" si="858">HYPERLINK("https://geochem.nrcan.gc.ca/cdogs/content/kwd/kwd080006_e.htm", "&lt;177 micron (NGR)")</f>
        <v>&lt;177 micron (NGR)</v>
      </c>
      <c r="L5323">
        <v>37</v>
      </c>
      <c r="M5323" t="s">
        <v>43</v>
      </c>
      <c r="N5323">
        <v>720</v>
      </c>
      <c r="O5323">
        <v>1.5</v>
      </c>
    </row>
    <row r="5324" spans="1:15" x14ac:dyDescent="0.3">
      <c r="A5324" t="s">
        <v>20258</v>
      </c>
      <c r="B5324" t="s">
        <v>20259</v>
      </c>
      <c r="C5324" s="1" t="str">
        <f t="shared" si="855"/>
        <v>21:0461</v>
      </c>
      <c r="D5324" s="1" t="str">
        <f t="shared" si="856"/>
        <v>21:0151</v>
      </c>
      <c r="E5324" t="s">
        <v>20239</v>
      </c>
      <c r="F5324" t="s">
        <v>20260</v>
      </c>
      <c r="H5324">
        <v>51.270520900000001</v>
      </c>
      <c r="I5324">
        <v>-123.21252079999999</v>
      </c>
      <c r="J5324" s="1" t="str">
        <f t="shared" si="857"/>
        <v>NGR bulk stream sediment</v>
      </c>
      <c r="K5324" s="1" t="str">
        <f t="shared" si="858"/>
        <v>&lt;177 micron (NGR)</v>
      </c>
      <c r="L5324">
        <v>37</v>
      </c>
      <c r="M5324" t="s">
        <v>72</v>
      </c>
      <c r="N5324">
        <v>721</v>
      </c>
      <c r="O5324">
        <v>2</v>
      </c>
    </row>
    <row r="5325" spans="1:15" x14ac:dyDescent="0.3">
      <c r="A5325" t="s">
        <v>20261</v>
      </c>
      <c r="B5325" t="s">
        <v>20262</v>
      </c>
      <c r="C5325" s="1" t="str">
        <f t="shared" si="855"/>
        <v>21:0461</v>
      </c>
      <c r="D5325" s="1" t="str">
        <f t="shared" si="856"/>
        <v>21:0151</v>
      </c>
      <c r="E5325" t="s">
        <v>20263</v>
      </c>
      <c r="F5325" t="s">
        <v>20264</v>
      </c>
      <c r="H5325">
        <v>51.242907299999999</v>
      </c>
      <c r="I5325">
        <v>-123.2107462</v>
      </c>
      <c r="J5325" s="1" t="str">
        <f t="shared" si="857"/>
        <v>NGR bulk stream sediment</v>
      </c>
      <c r="K5325" s="1" t="str">
        <f t="shared" si="858"/>
        <v>&lt;177 micron (NGR)</v>
      </c>
      <c r="L5325">
        <v>37</v>
      </c>
      <c r="M5325" t="s">
        <v>48</v>
      </c>
      <c r="N5325">
        <v>722</v>
      </c>
      <c r="O5325">
        <v>1.5</v>
      </c>
    </row>
    <row r="5326" spans="1:15" x14ac:dyDescent="0.3">
      <c r="A5326" t="s">
        <v>20265</v>
      </c>
      <c r="B5326" t="s">
        <v>20266</v>
      </c>
      <c r="C5326" s="1" t="str">
        <f t="shared" si="855"/>
        <v>21:0461</v>
      </c>
      <c r="D5326" s="1" t="str">
        <f t="shared" si="856"/>
        <v>21:0151</v>
      </c>
      <c r="E5326" t="s">
        <v>20267</v>
      </c>
      <c r="F5326" t="s">
        <v>20268</v>
      </c>
      <c r="H5326">
        <v>51.222527999999997</v>
      </c>
      <c r="I5326">
        <v>-123.25606380000001</v>
      </c>
      <c r="J5326" s="1" t="str">
        <f t="shared" si="857"/>
        <v>NGR bulk stream sediment</v>
      </c>
      <c r="K5326" s="1" t="str">
        <f t="shared" si="858"/>
        <v>&lt;177 micron (NGR)</v>
      </c>
      <c r="L5326">
        <v>37</v>
      </c>
      <c r="M5326" t="s">
        <v>53</v>
      </c>
      <c r="N5326">
        <v>723</v>
      </c>
      <c r="O5326">
        <v>2</v>
      </c>
    </row>
    <row r="5327" spans="1:15" x14ac:dyDescent="0.3">
      <c r="A5327" t="s">
        <v>20269</v>
      </c>
      <c r="B5327" t="s">
        <v>20270</v>
      </c>
      <c r="C5327" s="1" t="str">
        <f t="shared" si="855"/>
        <v>21:0461</v>
      </c>
      <c r="D5327" s="1" t="str">
        <f t="shared" si="856"/>
        <v>21:0151</v>
      </c>
      <c r="E5327" t="s">
        <v>20271</v>
      </c>
      <c r="F5327" t="s">
        <v>20272</v>
      </c>
      <c r="H5327">
        <v>51.229332399999997</v>
      </c>
      <c r="I5327">
        <v>-123.1873676</v>
      </c>
      <c r="J5327" s="1" t="str">
        <f t="shared" si="857"/>
        <v>NGR bulk stream sediment</v>
      </c>
      <c r="K5327" s="1" t="str">
        <f t="shared" si="858"/>
        <v>&lt;177 micron (NGR)</v>
      </c>
      <c r="L5327">
        <v>37</v>
      </c>
      <c r="M5327" t="s">
        <v>58</v>
      </c>
      <c r="N5327">
        <v>724</v>
      </c>
      <c r="O5327">
        <v>1.5</v>
      </c>
    </row>
    <row r="5328" spans="1:15" x14ac:dyDescent="0.3">
      <c r="A5328" t="s">
        <v>20273</v>
      </c>
      <c r="B5328" t="s">
        <v>20274</v>
      </c>
      <c r="C5328" s="1" t="str">
        <f t="shared" si="855"/>
        <v>21:0461</v>
      </c>
      <c r="D5328" s="1" t="str">
        <f t="shared" si="856"/>
        <v>21:0151</v>
      </c>
      <c r="E5328" t="s">
        <v>20275</v>
      </c>
      <c r="F5328" t="s">
        <v>20276</v>
      </c>
      <c r="H5328">
        <v>51.255445299999998</v>
      </c>
      <c r="I5328">
        <v>-123.1570622</v>
      </c>
      <c r="J5328" s="1" t="str">
        <f t="shared" si="857"/>
        <v>NGR bulk stream sediment</v>
      </c>
      <c r="K5328" s="1" t="str">
        <f t="shared" si="858"/>
        <v>&lt;177 micron (NGR)</v>
      </c>
      <c r="L5328">
        <v>37</v>
      </c>
      <c r="M5328" t="s">
        <v>63</v>
      </c>
      <c r="N5328">
        <v>725</v>
      </c>
      <c r="O5328">
        <v>1.5</v>
      </c>
    </row>
    <row r="5329" spans="1:15" x14ac:dyDescent="0.3">
      <c r="A5329" t="s">
        <v>20277</v>
      </c>
      <c r="B5329" t="s">
        <v>20278</v>
      </c>
      <c r="C5329" s="1" t="str">
        <f t="shared" si="855"/>
        <v>21:0461</v>
      </c>
      <c r="D5329" s="1" t="str">
        <f t="shared" si="856"/>
        <v>21:0151</v>
      </c>
      <c r="E5329" t="s">
        <v>20279</v>
      </c>
      <c r="F5329" t="s">
        <v>20280</v>
      </c>
      <c r="H5329">
        <v>51.2892984</v>
      </c>
      <c r="I5329">
        <v>-123.1137813</v>
      </c>
      <c r="J5329" s="1" t="str">
        <f t="shared" si="857"/>
        <v>NGR bulk stream sediment</v>
      </c>
      <c r="K5329" s="1" t="str">
        <f t="shared" si="858"/>
        <v>&lt;177 micron (NGR)</v>
      </c>
      <c r="L5329">
        <v>37</v>
      </c>
      <c r="M5329" t="s">
        <v>68</v>
      </c>
      <c r="N5329">
        <v>726</v>
      </c>
      <c r="O5329">
        <v>1.5</v>
      </c>
    </row>
    <row r="5330" spans="1:15" x14ac:dyDescent="0.3">
      <c r="A5330" t="s">
        <v>20281</v>
      </c>
      <c r="B5330" t="s">
        <v>20282</v>
      </c>
      <c r="C5330" s="1" t="str">
        <f t="shared" si="855"/>
        <v>21:0461</v>
      </c>
      <c r="D5330" s="1" t="str">
        <f t="shared" si="856"/>
        <v>21:0151</v>
      </c>
      <c r="E5330" t="s">
        <v>20283</v>
      </c>
      <c r="F5330" t="s">
        <v>20284</v>
      </c>
      <c r="H5330">
        <v>51.2251756</v>
      </c>
      <c r="I5330">
        <v>-123.0272478</v>
      </c>
      <c r="J5330" s="1" t="str">
        <f t="shared" si="857"/>
        <v>NGR bulk stream sediment</v>
      </c>
      <c r="K5330" s="1" t="str">
        <f t="shared" si="858"/>
        <v>&lt;177 micron (NGR)</v>
      </c>
      <c r="L5330">
        <v>37</v>
      </c>
      <c r="M5330" t="s">
        <v>77</v>
      </c>
      <c r="N5330">
        <v>727</v>
      </c>
      <c r="O5330">
        <v>2.5</v>
      </c>
    </row>
    <row r="5331" spans="1:15" x14ac:dyDescent="0.3">
      <c r="A5331" t="s">
        <v>20285</v>
      </c>
      <c r="B5331" t="s">
        <v>20286</v>
      </c>
      <c r="C5331" s="1" t="str">
        <f t="shared" si="855"/>
        <v>21:0461</v>
      </c>
      <c r="D5331" s="1" t="str">
        <f t="shared" si="856"/>
        <v>21:0151</v>
      </c>
      <c r="E5331" t="s">
        <v>20287</v>
      </c>
      <c r="F5331" t="s">
        <v>20288</v>
      </c>
      <c r="H5331">
        <v>51.239502100000003</v>
      </c>
      <c r="I5331">
        <v>-122.9778166</v>
      </c>
      <c r="J5331" s="1" t="str">
        <f t="shared" si="857"/>
        <v>NGR bulk stream sediment</v>
      </c>
      <c r="K5331" s="1" t="str">
        <f t="shared" si="858"/>
        <v>&lt;177 micron (NGR)</v>
      </c>
      <c r="L5331">
        <v>37</v>
      </c>
      <c r="M5331" t="s">
        <v>82</v>
      </c>
      <c r="N5331">
        <v>728</v>
      </c>
      <c r="O5331">
        <v>2</v>
      </c>
    </row>
    <row r="5332" spans="1:15" x14ac:dyDescent="0.3">
      <c r="A5332" t="s">
        <v>20289</v>
      </c>
      <c r="B5332" t="s">
        <v>20290</v>
      </c>
      <c r="C5332" s="1" t="str">
        <f t="shared" si="855"/>
        <v>21:0461</v>
      </c>
      <c r="D5332" s="1" t="str">
        <f t="shared" si="856"/>
        <v>21:0151</v>
      </c>
      <c r="E5332" t="s">
        <v>20291</v>
      </c>
      <c r="F5332" t="s">
        <v>20292</v>
      </c>
      <c r="H5332">
        <v>51.256301299999997</v>
      </c>
      <c r="I5332">
        <v>-122.98263849999999</v>
      </c>
      <c r="J5332" s="1" t="str">
        <f t="shared" si="857"/>
        <v>NGR bulk stream sediment</v>
      </c>
      <c r="K5332" s="1" t="str">
        <f t="shared" si="858"/>
        <v>&lt;177 micron (NGR)</v>
      </c>
      <c r="L5332">
        <v>37</v>
      </c>
      <c r="M5332" t="s">
        <v>87</v>
      </c>
      <c r="N5332">
        <v>729</v>
      </c>
      <c r="O5332">
        <v>1.5</v>
      </c>
    </row>
    <row r="5333" spans="1:15" x14ac:dyDescent="0.3">
      <c r="A5333" t="s">
        <v>20293</v>
      </c>
      <c r="B5333" t="s">
        <v>20294</v>
      </c>
      <c r="C5333" s="1" t="str">
        <f t="shared" si="855"/>
        <v>21:0461</v>
      </c>
      <c r="D5333" s="1" t="str">
        <f t="shared" si="856"/>
        <v>21:0151</v>
      </c>
      <c r="E5333" t="s">
        <v>20295</v>
      </c>
      <c r="F5333" t="s">
        <v>20296</v>
      </c>
      <c r="H5333">
        <v>51.272334899999997</v>
      </c>
      <c r="I5333">
        <v>-122.9807258</v>
      </c>
      <c r="J5333" s="1" t="str">
        <f t="shared" si="857"/>
        <v>NGR bulk stream sediment</v>
      </c>
      <c r="K5333" s="1" t="str">
        <f t="shared" si="858"/>
        <v>&lt;177 micron (NGR)</v>
      </c>
      <c r="L5333">
        <v>37</v>
      </c>
      <c r="M5333" t="s">
        <v>92</v>
      </c>
      <c r="N5333">
        <v>730</v>
      </c>
      <c r="O5333">
        <v>2</v>
      </c>
    </row>
    <row r="5334" spans="1:15" x14ac:dyDescent="0.3">
      <c r="A5334" t="s">
        <v>20297</v>
      </c>
      <c r="B5334" t="s">
        <v>20298</v>
      </c>
      <c r="C5334" s="1" t="str">
        <f t="shared" si="855"/>
        <v>21:0461</v>
      </c>
      <c r="D5334" s="1" t="str">
        <f t="shared" si="856"/>
        <v>21:0151</v>
      </c>
      <c r="E5334" t="s">
        <v>20299</v>
      </c>
      <c r="F5334" t="s">
        <v>20300</v>
      </c>
      <c r="H5334">
        <v>51.268756699999997</v>
      </c>
      <c r="I5334">
        <v>-122.98712089999999</v>
      </c>
      <c r="J5334" s="1" t="str">
        <f t="shared" si="857"/>
        <v>NGR bulk stream sediment</v>
      </c>
      <c r="K5334" s="1" t="str">
        <f t="shared" si="858"/>
        <v>&lt;177 micron (NGR)</v>
      </c>
      <c r="L5334">
        <v>37</v>
      </c>
      <c r="M5334" t="s">
        <v>97</v>
      </c>
      <c r="N5334">
        <v>731</v>
      </c>
      <c r="O5334">
        <v>1.5</v>
      </c>
    </row>
    <row r="5335" spans="1:15" x14ac:dyDescent="0.3">
      <c r="A5335" t="s">
        <v>20301</v>
      </c>
      <c r="B5335" t="s">
        <v>20302</v>
      </c>
      <c r="C5335" s="1" t="str">
        <f t="shared" si="855"/>
        <v>21:0461</v>
      </c>
      <c r="D5335" s="1" t="str">
        <f t="shared" si="856"/>
        <v>21:0151</v>
      </c>
      <c r="E5335" t="s">
        <v>20303</v>
      </c>
      <c r="F5335" t="s">
        <v>20304</v>
      </c>
      <c r="H5335">
        <v>51.268603599999999</v>
      </c>
      <c r="I5335">
        <v>-122.95201369999999</v>
      </c>
      <c r="J5335" s="1" t="str">
        <f t="shared" si="857"/>
        <v>NGR bulk stream sediment</v>
      </c>
      <c r="K5335" s="1" t="str">
        <f t="shared" si="858"/>
        <v>&lt;177 micron (NGR)</v>
      </c>
      <c r="L5335">
        <v>37</v>
      </c>
      <c r="M5335" t="s">
        <v>102</v>
      </c>
      <c r="N5335">
        <v>732</v>
      </c>
      <c r="O5335">
        <v>3</v>
      </c>
    </row>
    <row r="5336" spans="1:15" x14ac:dyDescent="0.3">
      <c r="A5336" t="s">
        <v>20305</v>
      </c>
      <c r="B5336" t="s">
        <v>20306</v>
      </c>
      <c r="C5336" s="1" t="str">
        <f t="shared" si="855"/>
        <v>21:0461</v>
      </c>
      <c r="D5336" s="1" t="str">
        <f t="shared" si="856"/>
        <v>21:0151</v>
      </c>
      <c r="E5336" t="s">
        <v>20307</v>
      </c>
      <c r="F5336" t="s">
        <v>20308</v>
      </c>
      <c r="H5336">
        <v>51.266222900000002</v>
      </c>
      <c r="I5336">
        <v>-122.9580223</v>
      </c>
      <c r="J5336" s="1" t="str">
        <f t="shared" si="857"/>
        <v>NGR bulk stream sediment</v>
      </c>
      <c r="K5336" s="1" t="str">
        <f t="shared" si="858"/>
        <v>&lt;177 micron (NGR)</v>
      </c>
      <c r="L5336">
        <v>37</v>
      </c>
      <c r="M5336" t="s">
        <v>107</v>
      </c>
      <c r="N5336">
        <v>733</v>
      </c>
      <c r="O5336">
        <v>1</v>
      </c>
    </row>
    <row r="5337" spans="1:15" x14ac:dyDescent="0.3">
      <c r="A5337" t="s">
        <v>20309</v>
      </c>
      <c r="B5337" t="s">
        <v>20310</v>
      </c>
      <c r="C5337" s="1" t="str">
        <f t="shared" si="855"/>
        <v>21:0461</v>
      </c>
      <c r="D5337" s="1" t="str">
        <f t="shared" si="856"/>
        <v>21:0151</v>
      </c>
      <c r="E5337" t="s">
        <v>20311</v>
      </c>
      <c r="F5337" t="s">
        <v>20312</v>
      </c>
      <c r="H5337">
        <v>51.247253600000001</v>
      </c>
      <c r="I5337">
        <v>-122.9168586</v>
      </c>
      <c r="J5337" s="1" t="str">
        <f t="shared" si="857"/>
        <v>NGR bulk stream sediment</v>
      </c>
      <c r="K5337" s="1" t="str">
        <f t="shared" si="858"/>
        <v>&lt;177 micron (NGR)</v>
      </c>
      <c r="L5337">
        <v>37</v>
      </c>
      <c r="M5337" t="s">
        <v>112</v>
      </c>
      <c r="N5337">
        <v>734</v>
      </c>
      <c r="O5337">
        <v>3.5</v>
      </c>
    </row>
    <row r="5338" spans="1:15" x14ac:dyDescent="0.3">
      <c r="A5338" t="s">
        <v>20313</v>
      </c>
      <c r="B5338" t="s">
        <v>20314</v>
      </c>
      <c r="C5338" s="1" t="str">
        <f t="shared" si="855"/>
        <v>21:0461</v>
      </c>
      <c r="D5338" s="1" t="str">
        <f t="shared" si="856"/>
        <v>21:0151</v>
      </c>
      <c r="E5338" t="s">
        <v>20315</v>
      </c>
      <c r="F5338" t="s">
        <v>20316</v>
      </c>
      <c r="H5338">
        <v>51.862983999999997</v>
      </c>
      <c r="I5338">
        <v>-122.40073080000001</v>
      </c>
      <c r="J5338" s="1" t="str">
        <f t="shared" si="857"/>
        <v>NGR bulk stream sediment</v>
      </c>
      <c r="K5338" s="1" t="str">
        <f t="shared" si="858"/>
        <v>&lt;177 micron (NGR)</v>
      </c>
      <c r="L5338">
        <v>38</v>
      </c>
      <c r="M5338" t="s">
        <v>19</v>
      </c>
      <c r="N5338">
        <v>735</v>
      </c>
      <c r="O5338">
        <v>1.5</v>
      </c>
    </row>
    <row r="5339" spans="1:15" hidden="1" x14ac:dyDescent="0.3">
      <c r="A5339" t="s">
        <v>20317</v>
      </c>
      <c r="B5339" t="s">
        <v>20318</v>
      </c>
      <c r="C5339" s="1" t="str">
        <f t="shared" si="855"/>
        <v>21:0461</v>
      </c>
      <c r="D5339" s="1" t="str">
        <f>HYPERLINK("https://geochem.nrcan.gc.ca/cdogs/content/svy/svy_e.htm", "")</f>
        <v/>
      </c>
      <c r="G5339" s="1" t="str">
        <f>HYPERLINK("https://geochem.nrcan.gc.ca/cdogs/content/cr_/cr_00104_e.htm", "104")</f>
        <v>104</v>
      </c>
      <c r="J5339" t="s">
        <v>31</v>
      </c>
      <c r="K5339" t="s">
        <v>32</v>
      </c>
      <c r="L5339">
        <v>38</v>
      </c>
      <c r="M5339" t="s">
        <v>33</v>
      </c>
      <c r="N5339">
        <v>736</v>
      </c>
      <c r="O5339">
        <v>2.5</v>
      </c>
    </row>
    <row r="5340" spans="1:15" x14ac:dyDescent="0.3">
      <c r="A5340" t="s">
        <v>20319</v>
      </c>
      <c r="B5340" t="s">
        <v>20320</v>
      </c>
      <c r="C5340" s="1" t="str">
        <f t="shared" si="855"/>
        <v>21:0461</v>
      </c>
      <c r="D5340" s="1" t="str">
        <f t="shared" ref="D5340:D5362" si="859">HYPERLINK("https://geochem.nrcan.gc.ca/cdogs/content/svy/svy210151_e.htm", "21:0151")</f>
        <v>21:0151</v>
      </c>
      <c r="E5340" t="s">
        <v>20321</v>
      </c>
      <c r="F5340" t="s">
        <v>20322</v>
      </c>
      <c r="H5340">
        <v>51.244811900000002</v>
      </c>
      <c r="I5340">
        <v>-122.92315309999999</v>
      </c>
      <c r="J5340" s="1" t="str">
        <f t="shared" ref="J5340:J5362" si="860">HYPERLINK("https://geochem.nrcan.gc.ca/cdogs/content/kwd/kwd020030_e.htm", "NGR bulk stream sediment")</f>
        <v>NGR bulk stream sediment</v>
      </c>
      <c r="K5340" s="1" t="str">
        <f t="shared" ref="K5340:K5362" si="861">HYPERLINK("https://geochem.nrcan.gc.ca/cdogs/content/kwd/kwd080006_e.htm", "&lt;177 micron (NGR)")</f>
        <v>&lt;177 micron (NGR)</v>
      </c>
      <c r="L5340">
        <v>38</v>
      </c>
      <c r="M5340" t="s">
        <v>38</v>
      </c>
      <c r="N5340">
        <v>737</v>
      </c>
      <c r="O5340">
        <v>1.5</v>
      </c>
    </row>
    <row r="5341" spans="1:15" x14ac:dyDescent="0.3">
      <c r="A5341" t="s">
        <v>20323</v>
      </c>
      <c r="B5341" t="s">
        <v>20324</v>
      </c>
      <c r="C5341" s="1" t="str">
        <f t="shared" si="855"/>
        <v>21:0461</v>
      </c>
      <c r="D5341" s="1" t="str">
        <f t="shared" si="859"/>
        <v>21:0151</v>
      </c>
      <c r="E5341" t="s">
        <v>20325</v>
      </c>
      <c r="F5341" t="s">
        <v>20326</v>
      </c>
      <c r="H5341">
        <v>51.240955700000001</v>
      </c>
      <c r="I5341">
        <v>-122.7809993</v>
      </c>
      <c r="J5341" s="1" t="str">
        <f t="shared" si="860"/>
        <v>NGR bulk stream sediment</v>
      </c>
      <c r="K5341" s="1" t="str">
        <f t="shared" si="861"/>
        <v>&lt;177 micron (NGR)</v>
      </c>
      <c r="L5341">
        <v>38</v>
      </c>
      <c r="M5341" t="s">
        <v>43</v>
      </c>
      <c r="N5341">
        <v>738</v>
      </c>
      <c r="O5341">
        <v>2</v>
      </c>
    </row>
    <row r="5342" spans="1:15" x14ac:dyDescent="0.3">
      <c r="A5342" t="s">
        <v>20327</v>
      </c>
      <c r="B5342" t="s">
        <v>20328</v>
      </c>
      <c r="C5342" s="1" t="str">
        <f t="shared" si="855"/>
        <v>21:0461</v>
      </c>
      <c r="D5342" s="1" t="str">
        <f t="shared" si="859"/>
        <v>21:0151</v>
      </c>
      <c r="E5342" t="s">
        <v>20329</v>
      </c>
      <c r="F5342" t="s">
        <v>20330</v>
      </c>
      <c r="H5342">
        <v>51.236911800000001</v>
      </c>
      <c r="I5342">
        <v>-122.7824079</v>
      </c>
      <c r="J5342" s="1" t="str">
        <f t="shared" si="860"/>
        <v>NGR bulk stream sediment</v>
      </c>
      <c r="K5342" s="1" t="str">
        <f t="shared" si="861"/>
        <v>&lt;177 micron (NGR)</v>
      </c>
      <c r="L5342">
        <v>38</v>
      </c>
      <c r="M5342" t="s">
        <v>48</v>
      </c>
      <c r="N5342">
        <v>739</v>
      </c>
      <c r="O5342">
        <v>1.5</v>
      </c>
    </row>
    <row r="5343" spans="1:15" x14ac:dyDescent="0.3">
      <c r="A5343" t="s">
        <v>20331</v>
      </c>
      <c r="B5343" t="s">
        <v>20332</v>
      </c>
      <c r="C5343" s="1" t="str">
        <f t="shared" si="855"/>
        <v>21:0461</v>
      </c>
      <c r="D5343" s="1" t="str">
        <f t="shared" si="859"/>
        <v>21:0151</v>
      </c>
      <c r="E5343" t="s">
        <v>20333</v>
      </c>
      <c r="F5343" t="s">
        <v>20334</v>
      </c>
      <c r="H5343">
        <v>51.223764000000003</v>
      </c>
      <c r="I5343">
        <v>-122.7546294</v>
      </c>
      <c r="J5343" s="1" t="str">
        <f t="shared" si="860"/>
        <v>NGR bulk stream sediment</v>
      </c>
      <c r="K5343" s="1" t="str">
        <f t="shared" si="861"/>
        <v>&lt;177 micron (NGR)</v>
      </c>
      <c r="L5343">
        <v>38</v>
      </c>
      <c r="M5343" t="s">
        <v>53</v>
      </c>
      <c r="N5343">
        <v>740</v>
      </c>
      <c r="O5343">
        <v>2</v>
      </c>
    </row>
    <row r="5344" spans="1:15" x14ac:dyDescent="0.3">
      <c r="A5344" t="s">
        <v>20335</v>
      </c>
      <c r="B5344" t="s">
        <v>20336</v>
      </c>
      <c r="C5344" s="1" t="str">
        <f t="shared" si="855"/>
        <v>21:0461</v>
      </c>
      <c r="D5344" s="1" t="str">
        <f t="shared" si="859"/>
        <v>21:0151</v>
      </c>
      <c r="E5344" t="s">
        <v>20337</v>
      </c>
      <c r="F5344" t="s">
        <v>20338</v>
      </c>
      <c r="H5344">
        <v>51.244153099999998</v>
      </c>
      <c r="I5344">
        <v>-122.7203232</v>
      </c>
      <c r="J5344" s="1" t="str">
        <f t="shared" si="860"/>
        <v>NGR bulk stream sediment</v>
      </c>
      <c r="K5344" s="1" t="str">
        <f t="shared" si="861"/>
        <v>&lt;177 micron (NGR)</v>
      </c>
      <c r="L5344">
        <v>38</v>
      </c>
      <c r="M5344" t="s">
        <v>58</v>
      </c>
      <c r="N5344">
        <v>741</v>
      </c>
      <c r="O5344">
        <v>1.5</v>
      </c>
    </row>
    <row r="5345" spans="1:15" x14ac:dyDescent="0.3">
      <c r="A5345" t="s">
        <v>20339</v>
      </c>
      <c r="B5345" t="s">
        <v>20340</v>
      </c>
      <c r="C5345" s="1" t="str">
        <f t="shared" si="855"/>
        <v>21:0461</v>
      </c>
      <c r="D5345" s="1" t="str">
        <f t="shared" si="859"/>
        <v>21:0151</v>
      </c>
      <c r="E5345" t="s">
        <v>20341</v>
      </c>
      <c r="F5345" t="s">
        <v>20342</v>
      </c>
      <c r="H5345">
        <v>51.203269300000002</v>
      </c>
      <c r="I5345">
        <v>-122.6398083</v>
      </c>
      <c r="J5345" s="1" t="str">
        <f t="shared" si="860"/>
        <v>NGR bulk stream sediment</v>
      </c>
      <c r="K5345" s="1" t="str">
        <f t="shared" si="861"/>
        <v>&lt;177 micron (NGR)</v>
      </c>
      <c r="L5345">
        <v>38</v>
      </c>
      <c r="M5345" t="s">
        <v>63</v>
      </c>
      <c r="N5345">
        <v>742</v>
      </c>
      <c r="O5345">
        <v>1.5</v>
      </c>
    </row>
    <row r="5346" spans="1:15" x14ac:dyDescent="0.3">
      <c r="A5346" t="s">
        <v>20343</v>
      </c>
      <c r="B5346" t="s">
        <v>20344</v>
      </c>
      <c r="C5346" s="1" t="str">
        <f t="shared" si="855"/>
        <v>21:0461</v>
      </c>
      <c r="D5346" s="1" t="str">
        <f t="shared" si="859"/>
        <v>21:0151</v>
      </c>
      <c r="E5346" t="s">
        <v>20345</v>
      </c>
      <c r="F5346" t="s">
        <v>20346</v>
      </c>
      <c r="H5346">
        <v>51.202706599999999</v>
      </c>
      <c r="I5346">
        <v>-122.61021049999999</v>
      </c>
      <c r="J5346" s="1" t="str">
        <f t="shared" si="860"/>
        <v>NGR bulk stream sediment</v>
      </c>
      <c r="K5346" s="1" t="str">
        <f t="shared" si="861"/>
        <v>&lt;177 micron (NGR)</v>
      </c>
      <c r="L5346">
        <v>38</v>
      </c>
      <c r="M5346" t="s">
        <v>68</v>
      </c>
      <c r="N5346">
        <v>743</v>
      </c>
      <c r="O5346">
        <v>1</v>
      </c>
    </row>
    <row r="5347" spans="1:15" x14ac:dyDescent="0.3">
      <c r="A5347" t="s">
        <v>20347</v>
      </c>
      <c r="B5347" t="s">
        <v>20348</v>
      </c>
      <c r="C5347" s="1" t="str">
        <f t="shared" si="855"/>
        <v>21:0461</v>
      </c>
      <c r="D5347" s="1" t="str">
        <f t="shared" si="859"/>
        <v>21:0151</v>
      </c>
      <c r="E5347" t="s">
        <v>20349</v>
      </c>
      <c r="F5347" t="s">
        <v>20350</v>
      </c>
      <c r="H5347">
        <v>51.246713200000002</v>
      </c>
      <c r="I5347">
        <v>-122.6526509</v>
      </c>
      <c r="J5347" s="1" t="str">
        <f t="shared" si="860"/>
        <v>NGR bulk stream sediment</v>
      </c>
      <c r="K5347" s="1" t="str">
        <f t="shared" si="861"/>
        <v>&lt;177 micron (NGR)</v>
      </c>
      <c r="L5347">
        <v>38</v>
      </c>
      <c r="M5347" t="s">
        <v>77</v>
      </c>
      <c r="N5347">
        <v>744</v>
      </c>
      <c r="O5347">
        <v>1</v>
      </c>
    </row>
    <row r="5348" spans="1:15" x14ac:dyDescent="0.3">
      <c r="A5348" t="s">
        <v>20351</v>
      </c>
      <c r="B5348" t="s">
        <v>20352</v>
      </c>
      <c r="C5348" s="1" t="str">
        <f t="shared" si="855"/>
        <v>21:0461</v>
      </c>
      <c r="D5348" s="1" t="str">
        <f t="shared" si="859"/>
        <v>21:0151</v>
      </c>
      <c r="E5348" t="s">
        <v>20353</v>
      </c>
      <c r="F5348" t="s">
        <v>20354</v>
      </c>
      <c r="H5348">
        <v>51.8887675</v>
      </c>
      <c r="I5348">
        <v>-122.3149019</v>
      </c>
      <c r="J5348" s="1" t="str">
        <f t="shared" si="860"/>
        <v>NGR bulk stream sediment</v>
      </c>
      <c r="K5348" s="1" t="str">
        <f t="shared" si="861"/>
        <v>&lt;177 micron (NGR)</v>
      </c>
      <c r="L5348">
        <v>38</v>
      </c>
      <c r="M5348" t="s">
        <v>82</v>
      </c>
      <c r="N5348">
        <v>745</v>
      </c>
      <c r="O5348">
        <v>0.5</v>
      </c>
    </row>
    <row r="5349" spans="1:15" x14ac:dyDescent="0.3">
      <c r="A5349" t="s">
        <v>20355</v>
      </c>
      <c r="B5349" t="s">
        <v>20356</v>
      </c>
      <c r="C5349" s="1" t="str">
        <f t="shared" si="855"/>
        <v>21:0461</v>
      </c>
      <c r="D5349" s="1" t="str">
        <f t="shared" si="859"/>
        <v>21:0151</v>
      </c>
      <c r="E5349" t="s">
        <v>20357</v>
      </c>
      <c r="F5349" t="s">
        <v>20358</v>
      </c>
      <c r="H5349">
        <v>51.8812347</v>
      </c>
      <c r="I5349">
        <v>-122.4056451</v>
      </c>
      <c r="J5349" s="1" t="str">
        <f t="shared" si="860"/>
        <v>NGR bulk stream sediment</v>
      </c>
      <c r="K5349" s="1" t="str">
        <f t="shared" si="861"/>
        <v>&lt;177 micron (NGR)</v>
      </c>
      <c r="L5349">
        <v>38</v>
      </c>
      <c r="M5349" t="s">
        <v>87</v>
      </c>
      <c r="N5349">
        <v>746</v>
      </c>
      <c r="O5349">
        <v>1.5</v>
      </c>
    </row>
    <row r="5350" spans="1:15" x14ac:dyDescent="0.3">
      <c r="A5350" t="s">
        <v>20359</v>
      </c>
      <c r="B5350" t="s">
        <v>20360</v>
      </c>
      <c r="C5350" s="1" t="str">
        <f t="shared" si="855"/>
        <v>21:0461</v>
      </c>
      <c r="D5350" s="1" t="str">
        <f t="shared" si="859"/>
        <v>21:0151</v>
      </c>
      <c r="E5350" t="s">
        <v>20315</v>
      </c>
      <c r="F5350" t="s">
        <v>20361</v>
      </c>
      <c r="H5350">
        <v>51.862983999999997</v>
      </c>
      <c r="I5350">
        <v>-122.40073080000001</v>
      </c>
      <c r="J5350" s="1" t="str">
        <f t="shared" si="860"/>
        <v>NGR bulk stream sediment</v>
      </c>
      <c r="K5350" s="1" t="str">
        <f t="shared" si="861"/>
        <v>&lt;177 micron (NGR)</v>
      </c>
      <c r="L5350">
        <v>38</v>
      </c>
      <c r="M5350" t="s">
        <v>72</v>
      </c>
      <c r="N5350">
        <v>747</v>
      </c>
      <c r="O5350">
        <v>1.5</v>
      </c>
    </row>
    <row r="5351" spans="1:15" x14ac:dyDescent="0.3">
      <c r="A5351" t="s">
        <v>20362</v>
      </c>
      <c r="B5351" t="s">
        <v>20363</v>
      </c>
      <c r="C5351" s="1" t="str">
        <f t="shared" si="855"/>
        <v>21:0461</v>
      </c>
      <c r="D5351" s="1" t="str">
        <f t="shared" si="859"/>
        <v>21:0151</v>
      </c>
      <c r="E5351" t="s">
        <v>20364</v>
      </c>
      <c r="F5351" t="s">
        <v>20365</v>
      </c>
      <c r="H5351">
        <v>51.864575100000003</v>
      </c>
      <c r="I5351">
        <v>-122.4481425</v>
      </c>
      <c r="J5351" s="1" t="str">
        <f t="shared" si="860"/>
        <v>NGR bulk stream sediment</v>
      </c>
      <c r="K5351" s="1" t="str">
        <f t="shared" si="861"/>
        <v>&lt;177 micron (NGR)</v>
      </c>
      <c r="L5351">
        <v>38</v>
      </c>
      <c r="M5351" t="s">
        <v>92</v>
      </c>
      <c r="N5351">
        <v>748</v>
      </c>
      <c r="O5351">
        <v>2</v>
      </c>
    </row>
    <row r="5352" spans="1:15" x14ac:dyDescent="0.3">
      <c r="A5352" t="s">
        <v>20366</v>
      </c>
      <c r="B5352" t="s">
        <v>20367</v>
      </c>
      <c r="C5352" s="1" t="str">
        <f t="shared" si="855"/>
        <v>21:0461</v>
      </c>
      <c r="D5352" s="1" t="str">
        <f t="shared" si="859"/>
        <v>21:0151</v>
      </c>
      <c r="E5352" t="s">
        <v>20368</v>
      </c>
      <c r="F5352" t="s">
        <v>20369</v>
      </c>
      <c r="H5352">
        <v>51.863322799999999</v>
      </c>
      <c r="I5352">
        <v>-122.38460619999999</v>
      </c>
      <c r="J5352" s="1" t="str">
        <f t="shared" si="860"/>
        <v>NGR bulk stream sediment</v>
      </c>
      <c r="K5352" s="1" t="str">
        <f t="shared" si="861"/>
        <v>&lt;177 micron (NGR)</v>
      </c>
      <c r="L5352">
        <v>38</v>
      </c>
      <c r="M5352" t="s">
        <v>97</v>
      </c>
      <c r="N5352">
        <v>749</v>
      </c>
      <c r="O5352">
        <v>2.5</v>
      </c>
    </row>
    <row r="5353" spans="1:15" x14ac:dyDescent="0.3">
      <c r="A5353" t="s">
        <v>20370</v>
      </c>
      <c r="B5353" t="s">
        <v>20371</v>
      </c>
      <c r="C5353" s="1" t="str">
        <f t="shared" si="855"/>
        <v>21:0461</v>
      </c>
      <c r="D5353" s="1" t="str">
        <f t="shared" si="859"/>
        <v>21:0151</v>
      </c>
      <c r="E5353" t="s">
        <v>20372</v>
      </c>
      <c r="F5353" t="s">
        <v>20373</v>
      </c>
      <c r="H5353">
        <v>51.819042600000003</v>
      </c>
      <c r="I5353">
        <v>-122.3972947</v>
      </c>
      <c r="J5353" s="1" t="str">
        <f t="shared" si="860"/>
        <v>NGR bulk stream sediment</v>
      </c>
      <c r="K5353" s="1" t="str">
        <f t="shared" si="861"/>
        <v>&lt;177 micron (NGR)</v>
      </c>
      <c r="L5353">
        <v>38</v>
      </c>
      <c r="M5353" t="s">
        <v>102</v>
      </c>
      <c r="N5353">
        <v>750</v>
      </c>
      <c r="O5353">
        <v>1</v>
      </c>
    </row>
    <row r="5354" spans="1:15" x14ac:dyDescent="0.3">
      <c r="A5354" t="s">
        <v>20374</v>
      </c>
      <c r="B5354" t="s">
        <v>20375</v>
      </c>
      <c r="C5354" s="1" t="str">
        <f t="shared" si="855"/>
        <v>21:0461</v>
      </c>
      <c r="D5354" s="1" t="str">
        <f t="shared" si="859"/>
        <v>21:0151</v>
      </c>
      <c r="E5354" t="s">
        <v>20376</v>
      </c>
      <c r="F5354" t="s">
        <v>20377</v>
      </c>
      <c r="H5354">
        <v>51.783620499999998</v>
      </c>
      <c r="I5354">
        <v>-122.38120480000001</v>
      </c>
      <c r="J5354" s="1" t="str">
        <f t="shared" si="860"/>
        <v>NGR bulk stream sediment</v>
      </c>
      <c r="K5354" s="1" t="str">
        <f t="shared" si="861"/>
        <v>&lt;177 micron (NGR)</v>
      </c>
      <c r="L5354">
        <v>38</v>
      </c>
      <c r="M5354" t="s">
        <v>107</v>
      </c>
      <c r="N5354">
        <v>751</v>
      </c>
      <c r="O5354">
        <v>1.5</v>
      </c>
    </row>
    <row r="5355" spans="1:15" x14ac:dyDescent="0.3">
      <c r="A5355" t="s">
        <v>20378</v>
      </c>
      <c r="B5355" t="s">
        <v>20379</v>
      </c>
      <c r="C5355" s="1" t="str">
        <f t="shared" si="855"/>
        <v>21:0461</v>
      </c>
      <c r="D5355" s="1" t="str">
        <f t="shared" si="859"/>
        <v>21:0151</v>
      </c>
      <c r="E5355" t="s">
        <v>20380</v>
      </c>
      <c r="F5355" t="s">
        <v>20381</v>
      </c>
      <c r="H5355">
        <v>51.769962399999997</v>
      </c>
      <c r="I5355">
        <v>-122.459687</v>
      </c>
      <c r="J5355" s="1" t="str">
        <f t="shared" si="860"/>
        <v>NGR bulk stream sediment</v>
      </c>
      <c r="K5355" s="1" t="str">
        <f t="shared" si="861"/>
        <v>&lt;177 micron (NGR)</v>
      </c>
      <c r="L5355">
        <v>38</v>
      </c>
      <c r="M5355" t="s">
        <v>112</v>
      </c>
      <c r="N5355">
        <v>752</v>
      </c>
      <c r="O5355">
        <v>1</v>
      </c>
    </row>
    <row r="5356" spans="1:15" x14ac:dyDescent="0.3">
      <c r="A5356" t="s">
        <v>20382</v>
      </c>
      <c r="B5356" t="s">
        <v>20383</v>
      </c>
      <c r="C5356" s="1" t="str">
        <f t="shared" si="855"/>
        <v>21:0461</v>
      </c>
      <c r="D5356" s="1" t="str">
        <f t="shared" si="859"/>
        <v>21:0151</v>
      </c>
      <c r="E5356" t="s">
        <v>20384</v>
      </c>
      <c r="F5356" t="s">
        <v>20385</v>
      </c>
      <c r="H5356">
        <v>51.7824873</v>
      </c>
      <c r="I5356">
        <v>-122.4793409</v>
      </c>
      <c r="J5356" s="1" t="str">
        <f t="shared" si="860"/>
        <v>NGR bulk stream sediment</v>
      </c>
      <c r="K5356" s="1" t="str">
        <f t="shared" si="861"/>
        <v>&lt;177 micron (NGR)</v>
      </c>
      <c r="L5356">
        <v>38</v>
      </c>
      <c r="M5356" t="s">
        <v>800</v>
      </c>
      <c r="N5356">
        <v>753</v>
      </c>
      <c r="O5356">
        <v>1</v>
      </c>
    </row>
    <row r="5357" spans="1:15" x14ac:dyDescent="0.3">
      <c r="A5357" t="s">
        <v>20386</v>
      </c>
      <c r="B5357" t="s">
        <v>20387</v>
      </c>
      <c r="C5357" s="1" t="str">
        <f t="shared" si="855"/>
        <v>21:0461</v>
      </c>
      <c r="D5357" s="1" t="str">
        <f t="shared" si="859"/>
        <v>21:0151</v>
      </c>
      <c r="E5357" t="s">
        <v>20388</v>
      </c>
      <c r="F5357" t="s">
        <v>20389</v>
      </c>
      <c r="H5357">
        <v>51.814711299999999</v>
      </c>
      <c r="I5357">
        <v>-122.5163565</v>
      </c>
      <c r="J5357" s="1" t="str">
        <f t="shared" si="860"/>
        <v>NGR bulk stream sediment</v>
      </c>
      <c r="K5357" s="1" t="str">
        <f t="shared" si="861"/>
        <v>&lt;177 micron (NGR)</v>
      </c>
      <c r="L5357">
        <v>38</v>
      </c>
      <c r="M5357" t="s">
        <v>11801</v>
      </c>
      <c r="N5357">
        <v>754</v>
      </c>
      <c r="O5357">
        <v>0.5</v>
      </c>
    </row>
    <row r="5358" spans="1:15" x14ac:dyDescent="0.3">
      <c r="A5358" t="s">
        <v>20390</v>
      </c>
      <c r="B5358" t="s">
        <v>20391</v>
      </c>
      <c r="C5358" s="1" t="str">
        <f t="shared" si="855"/>
        <v>21:0461</v>
      </c>
      <c r="D5358" s="1" t="str">
        <f t="shared" si="859"/>
        <v>21:0151</v>
      </c>
      <c r="E5358" t="s">
        <v>20392</v>
      </c>
      <c r="F5358" t="s">
        <v>20393</v>
      </c>
      <c r="H5358">
        <v>51.889371500000003</v>
      </c>
      <c r="I5358">
        <v>-122.87586140000001</v>
      </c>
      <c r="J5358" s="1" t="str">
        <f t="shared" si="860"/>
        <v>NGR bulk stream sediment</v>
      </c>
      <c r="K5358" s="1" t="str">
        <f t="shared" si="861"/>
        <v>&lt;177 micron (NGR)</v>
      </c>
      <c r="L5358">
        <v>39</v>
      </c>
      <c r="M5358" t="s">
        <v>19</v>
      </c>
      <c r="N5358">
        <v>755</v>
      </c>
      <c r="O5358">
        <v>2.5</v>
      </c>
    </row>
    <row r="5359" spans="1:15" x14ac:dyDescent="0.3">
      <c r="A5359" t="s">
        <v>20394</v>
      </c>
      <c r="B5359" t="s">
        <v>20395</v>
      </c>
      <c r="C5359" s="1" t="str">
        <f t="shared" si="855"/>
        <v>21:0461</v>
      </c>
      <c r="D5359" s="1" t="str">
        <f t="shared" si="859"/>
        <v>21:0151</v>
      </c>
      <c r="E5359" t="s">
        <v>20396</v>
      </c>
      <c r="F5359" t="s">
        <v>20397</v>
      </c>
      <c r="H5359">
        <v>51.810666699999999</v>
      </c>
      <c r="I5359">
        <v>-122.61404880000001</v>
      </c>
      <c r="J5359" s="1" t="str">
        <f t="shared" si="860"/>
        <v>NGR bulk stream sediment</v>
      </c>
      <c r="K5359" s="1" t="str">
        <f t="shared" si="861"/>
        <v>&lt;177 micron (NGR)</v>
      </c>
      <c r="L5359">
        <v>39</v>
      </c>
      <c r="M5359" t="s">
        <v>38</v>
      </c>
      <c r="N5359">
        <v>756</v>
      </c>
      <c r="O5359">
        <v>1.5</v>
      </c>
    </row>
    <row r="5360" spans="1:15" x14ac:dyDescent="0.3">
      <c r="A5360" t="s">
        <v>20398</v>
      </c>
      <c r="B5360" t="s">
        <v>20399</v>
      </c>
      <c r="C5360" s="1" t="str">
        <f t="shared" si="855"/>
        <v>21:0461</v>
      </c>
      <c r="D5360" s="1" t="str">
        <f t="shared" si="859"/>
        <v>21:0151</v>
      </c>
      <c r="E5360" t="s">
        <v>20400</v>
      </c>
      <c r="F5360" t="s">
        <v>20401</v>
      </c>
      <c r="H5360">
        <v>51.819221300000002</v>
      </c>
      <c r="I5360">
        <v>-122.70146149999999</v>
      </c>
      <c r="J5360" s="1" t="str">
        <f t="shared" si="860"/>
        <v>NGR bulk stream sediment</v>
      </c>
      <c r="K5360" s="1" t="str">
        <f t="shared" si="861"/>
        <v>&lt;177 micron (NGR)</v>
      </c>
      <c r="L5360">
        <v>39</v>
      </c>
      <c r="M5360" t="s">
        <v>43</v>
      </c>
      <c r="N5360">
        <v>757</v>
      </c>
      <c r="O5360">
        <v>2</v>
      </c>
    </row>
    <row r="5361" spans="1:15" x14ac:dyDescent="0.3">
      <c r="A5361" t="s">
        <v>20402</v>
      </c>
      <c r="B5361" t="s">
        <v>20403</v>
      </c>
      <c r="C5361" s="1" t="str">
        <f t="shared" si="855"/>
        <v>21:0461</v>
      </c>
      <c r="D5361" s="1" t="str">
        <f t="shared" si="859"/>
        <v>21:0151</v>
      </c>
      <c r="E5361" t="s">
        <v>20404</v>
      </c>
      <c r="F5361" t="s">
        <v>20405</v>
      </c>
      <c r="H5361">
        <v>51.800267099999999</v>
      </c>
      <c r="I5361">
        <v>-122.72715479999999</v>
      </c>
      <c r="J5361" s="1" t="str">
        <f t="shared" si="860"/>
        <v>NGR bulk stream sediment</v>
      </c>
      <c r="K5361" s="1" t="str">
        <f t="shared" si="861"/>
        <v>&lt;177 micron (NGR)</v>
      </c>
      <c r="L5361">
        <v>39</v>
      </c>
      <c r="M5361" t="s">
        <v>48</v>
      </c>
      <c r="N5361">
        <v>758</v>
      </c>
      <c r="O5361">
        <v>0.5</v>
      </c>
    </row>
    <row r="5362" spans="1:15" x14ac:dyDescent="0.3">
      <c r="A5362" t="s">
        <v>20406</v>
      </c>
      <c r="B5362" t="s">
        <v>20407</v>
      </c>
      <c r="C5362" s="1" t="str">
        <f t="shared" si="855"/>
        <v>21:0461</v>
      </c>
      <c r="D5362" s="1" t="str">
        <f t="shared" si="859"/>
        <v>21:0151</v>
      </c>
      <c r="E5362" t="s">
        <v>20408</v>
      </c>
      <c r="F5362" t="s">
        <v>20409</v>
      </c>
      <c r="H5362">
        <v>51.785995100000001</v>
      </c>
      <c r="I5362">
        <v>-122.7674153</v>
      </c>
      <c r="J5362" s="1" t="str">
        <f t="shared" si="860"/>
        <v>NGR bulk stream sediment</v>
      </c>
      <c r="K5362" s="1" t="str">
        <f t="shared" si="861"/>
        <v>&lt;177 micron (NGR)</v>
      </c>
      <c r="L5362">
        <v>39</v>
      </c>
      <c r="M5362" t="s">
        <v>53</v>
      </c>
      <c r="N5362">
        <v>759</v>
      </c>
      <c r="O5362">
        <v>1</v>
      </c>
    </row>
    <row r="5363" spans="1:15" hidden="1" x14ac:dyDescent="0.3">
      <c r="A5363" t="s">
        <v>20410</v>
      </c>
      <c r="B5363" t="s">
        <v>20411</v>
      </c>
      <c r="C5363" s="1" t="str">
        <f t="shared" si="855"/>
        <v>21:0461</v>
      </c>
      <c r="D5363" s="1" t="str">
        <f>HYPERLINK("https://geochem.nrcan.gc.ca/cdogs/content/svy/svy_e.htm", "")</f>
        <v/>
      </c>
      <c r="G5363" s="1" t="str">
        <f>HYPERLINK("https://geochem.nrcan.gc.ca/cdogs/content/cr_/cr_00103_e.htm", "103")</f>
        <v>103</v>
      </c>
      <c r="J5363" t="s">
        <v>31</v>
      </c>
      <c r="K5363" t="s">
        <v>32</v>
      </c>
      <c r="L5363">
        <v>39</v>
      </c>
      <c r="M5363" t="s">
        <v>33</v>
      </c>
      <c r="N5363">
        <v>760</v>
      </c>
      <c r="O5363">
        <v>2</v>
      </c>
    </row>
    <row r="5364" spans="1:15" x14ac:dyDescent="0.3">
      <c r="A5364" t="s">
        <v>20412</v>
      </c>
      <c r="B5364" t="s">
        <v>20413</v>
      </c>
      <c r="C5364" s="1" t="str">
        <f t="shared" si="855"/>
        <v>21:0461</v>
      </c>
      <c r="D5364" s="1" t="str">
        <f t="shared" ref="D5364:D5385" si="862">HYPERLINK("https://geochem.nrcan.gc.ca/cdogs/content/svy/svy210151_e.htm", "21:0151")</f>
        <v>21:0151</v>
      </c>
      <c r="E5364" t="s">
        <v>20414</v>
      </c>
      <c r="F5364" t="s">
        <v>20415</v>
      </c>
      <c r="H5364">
        <v>51.855077199999997</v>
      </c>
      <c r="I5364">
        <v>-122.9021953</v>
      </c>
      <c r="J5364" s="1" t="str">
        <f t="shared" ref="J5364:J5385" si="863">HYPERLINK("https://geochem.nrcan.gc.ca/cdogs/content/kwd/kwd020030_e.htm", "NGR bulk stream sediment")</f>
        <v>NGR bulk stream sediment</v>
      </c>
      <c r="K5364" s="1" t="str">
        <f t="shared" ref="K5364:K5385" si="864">HYPERLINK("https://geochem.nrcan.gc.ca/cdogs/content/kwd/kwd080006_e.htm", "&lt;177 micron (NGR)")</f>
        <v>&lt;177 micron (NGR)</v>
      </c>
      <c r="L5364">
        <v>39</v>
      </c>
      <c r="M5364" t="s">
        <v>58</v>
      </c>
      <c r="N5364">
        <v>761</v>
      </c>
      <c r="O5364">
        <v>3.5</v>
      </c>
    </row>
    <row r="5365" spans="1:15" x14ac:dyDescent="0.3">
      <c r="A5365" t="s">
        <v>20416</v>
      </c>
      <c r="B5365" t="s">
        <v>20417</v>
      </c>
      <c r="C5365" s="1" t="str">
        <f t="shared" si="855"/>
        <v>21:0461</v>
      </c>
      <c r="D5365" s="1" t="str">
        <f t="shared" si="862"/>
        <v>21:0151</v>
      </c>
      <c r="E5365" t="s">
        <v>20392</v>
      </c>
      <c r="F5365" t="s">
        <v>20418</v>
      </c>
      <c r="H5365">
        <v>51.889371500000003</v>
      </c>
      <c r="I5365">
        <v>-122.87586140000001</v>
      </c>
      <c r="J5365" s="1" t="str">
        <f t="shared" si="863"/>
        <v>NGR bulk stream sediment</v>
      </c>
      <c r="K5365" s="1" t="str">
        <f t="shared" si="864"/>
        <v>&lt;177 micron (NGR)</v>
      </c>
      <c r="L5365">
        <v>39</v>
      </c>
      <c r="M5365" t="s">
        <v>72</v>
      </c>
      <c r="N5365">
        <v>762</v>
      </c>
      <c r="O5365">
        <v>1.5</v>
      </c>
    </row>
    <row r="5366" spans="1:15" x14ac:dyDescent="0.3">
      <c r="A5366" t="s">
        <v>20419</v>
      </c>
      <c r="B5366" t="s">
        <v>20420</v>
      </c>
      <c r="C5366" s="1" t="str">
        <f t="shared" si="855"/>
        <v>21:0461</v>
      </c>
      <c r="D5366" s="1" t="str">
        <f t="shared" si="862"/>
        <v>21:0151</v>
      </c>
      <c r="E5366" t="s">
        <v>20421</v>
      </c>
      <c r="F5366" t="s">
        <v>20422</v>
      </c>
      <c r="H5366">
        <v>51.864884099999998</v>
      </c>
      <c r="I5366">
        <v>-122.8802869</v>
      </c>
      <c r="J5366" s="1" t="str">
        <f t="shared" si="863"/>
        <v>NGR bulk stream sediment</v>
      </c>
      <c r="K5366" s="1" t="str">
        <f t="shared" si="864"/>
        <v>&lt;177 micron (NGR)</v>
      </c>
      <c r="L5366">
        <v>39</v>
      </c>
      <c r="M5366" t="s">
        <v>63</v>
      </c>
      <c r="N5366">
        <v>763</v>
      </c>
      <c r="O5366">
        <v>1</v>
      </c>
    </row>
    <row r="5367" spans="1:15" x14ac:dyDescent="0.3">
      <c r="A5367" t="s">
        <v>20423</v>
      </c>
      <c r="B5367" t="s">
        <v>20424</v>
      </c>
      <c r="C5367" s="1" t="str">
        <f t="shared" si="855"/>
        <v>21:0461</v>
      </c>
      <c r="D5367" s="1" t="str">
        <f t="shared" si="862"/>
        <v>21:0151</v>
      </c>
      <c r="E5367" t="s">
        <v>20425</v>
      </c>
      <c r="F5367" t="s">
        <v>20426</v>
      </c>
      <c r="H5367">
        <v>51.900035000000003</v>
      </c>
      <c r="I5367">
        <v>-122.947138</v>
      </c>
      <c r="J5367" s="1" t="str">
        <f t="shared" si="863"/>
        <v>NGR bulk stream sediment</v>
      </c>
      <c r="K5367" s="1" t="str">
        <f t="shared" si="864"/>
        <v>&lt;177 micron (NGR)</v>
      </c>
      <c r="L5367">
        <v>39</v>
      </c>
      <c r="M5367" t="s">
        <v>24</v>
      </c>
      <c r="N5367">
        <v>764</v>
      </c>
      <c r="O5367">
        <v>2</v>
      </c>
    </row>
    <row r="5368" spans="1:15" x14ac:dyDescent="0.3">
      <c r="A5368" t="s">
        <v>20427</v>
      </c>
      <c r="B5368" t="s">
        <v>20428</v>
      </c>
      <c r="C5368" s="1" t="str">
        <f t="shared" si="855"/>
        <v>21:0461</v>
      </c>
      <c r="D5368" s="1" t="str">
        <f t="shared" si="862"/>
        <v>21:0151</v>
      </c>
      <c r="E5368" t="s">
        <v>20425</v>
      </c>
      <c r="F5368" t="s">
        <v>20429</v>
      </c>
      <c r="H5368">
        <v>51.900035000000003</v>
      </c>
      <c r="I5368">
        <v>-122.947138</v>
      </c>
      <c r="J5368" s="1" t="str">
        <f t="shared" si="863"/>
        <v>NGR bulk stream sediment</v>
      </c>
      <c r="K5368" s="1" t="str">
        <f t="shared" si="864"/>
        <v>&lt;177 micron (NGR)</v>
      </c>
      <c r="L5368">
        <v>39</v>
      </c>
      <c r="M5368" t="s">
        <v>28</v>
      </c>
      <c r="N5368">
        <v>765</v>
      </c>
      <c r="O5368">
        <v>1.5</v>
      </c>
    </row>
    <row r="5369" spans="1:15" x14ac:dyDescent="0.3">
      <c r="A5369" t="s">
        <v>20430</v>
      </c>
      <c r="B5369" t="s">
        <v>20431</v>
      </c>
      <c r="C5369" s="1" t="str">
        <f t="shared" si="855"/>
        <v>21:0461</v>
      </c>
      <c r="D5369" s="1" t="str">
        <f t="shared" si="862"/>
        <v>21:0151</v>
      </c>
      <c r="E5369" t="s">
        <v>20432</v>
      </c>
      <c r="F5369" t="s">
        <v>20433</v>
      </c>
      <c r="H5369">
        <v>51.916058999999997</v>
      </c>
      <c r="I5369">
        <v>-122.9829151</v>
      </c>
      <c r="J5369" s="1" t="str">
        <f t="shared" si="863"/>
        <v>NGR bulk stream sediment</v>
      </c>
      <c r="K5369" s="1" t="str">
        <f t="shared" si="864"/>
        <v>&lt;177 micron (NGR)</v>
      </c>
      <c r="L5369">
        <v>39</v>
      </c>
      <c r="M5369" t="s">
        <v>68</v>
      </c>
      <c r="N5369">
        <v>766</v>
      </c>
      <c r="O5369">
        <v>1</v>
      </c>
    </row>
    <row r="5370" spans="1:15" x14ac:dyDescent="0.3">
      <c r="A5370" t="s">
        <v>20434</v>
      </c>
      <c r="B5370" t="s">
        <v>20435</v>
      </c>
      <c r="C5370" s="1" t="str">
        <f t="shared" si="855"/>
        <v>21:0461</v>
      </c>
      <c r="D5370" s="1" t="str">
        <f t="shared" si="862"/>
        <v>21:0151</v>
      </c>
      <c r="E5370" t="s">
        <v>20436</v>
      </c>
      <c r="F5370" t="s">
        <v>20437</v>
      </c>
      <c r="H5370">
        <v>51.972109400000001</v>
      </c>
      <c r="I5370">
        <v>-122.84013760000001</v>
      </c>
      <c r="J5370" s="1" t="str">
        <f t="shared" si="863"/>
        <v>NGR bulk stream sediment</v>
      </c>
      <c r="K5370" s="1" t="str">
        <f t="shared" si="864"/>
        <v>&lt;177 micron (NGR)</v>
      </c>
      <c r="L5370">
        <v>39</v>
      </c>
      <c r="M5370" t="s">
        <v>77</v>
      </c>
      <c r="N5370">
        <v>767</v>
      </c>
      <c r="O5370">
        <v>1</v>
      </c>
    </row>
    <row r="5371" spans="1:15" x14ac:dyDescent="0.3">
      <c r="A5371" t="s">
        <v>20438</v>
      </c>
      <c r="B5371" t="s">
        <v>20439</v>
      </c>
      <c r="C5371" s="1" t="str">
        <f t="shared" si="855"/>
        <v>21:0461</v>
      </c>
      <c r="D5371" s="1" t="str">
        <f t="shared" si="862"/>
        <v>21:0151</v>
      </c>
      <c r="E5371" t="s">
        <v>20440</v>
      </c>
      <c r="F5371" t="s">
        <v>20441</v>
      </c>
      <c r="H5371">
        <v>51.945648599999998</v>
      </c>
      <c r="I5371">
        <v>-122.8336274</v>
      </c>
      <c r="J5371" s="1" t="str">
        <f t="shared" si="863"/>
        <v>NGR bulk stream sediment</v>
      </c>
      <c r="K5371" s="1" t="str">
        <f t="shared" si="864"/>
        <v>&lt;177 micron (NGR)</v>
      </c>
      <c r="L5371">
        <v>39</v>
      </c>
      <c r="M5371" t="s">
        <v>82</v>
      </c>
      <c r="N5371">
        <v>768</v>
      </c>
      <c r="O5371">
        <v>2</v>
      </c>
    </row>
    <row r="5372" spans="1:15" x14ac:dyDescent="0.3">
      <c r="A5372" t="s">
        <v>20442</v>
      </c>
      <c r="B5372" t="s">
        <v>20443</v>
      </c>
      <c r="C5372" s="1" t="str">
        <f t="shared" ref="C5372:C5435" si="865">HYPERLINK("https://geochem.nrcan.gc.ca/cdogs/content/bdl/bdl210461_e.htm", "21:0461")</f>
        <v>21:0461</v>
      </c>
      <c r="D5372" s="1" t="str">
        <f t="shared" si="862"/>
        <v>21:0151</v>
      </c>
      <c r="E5372" t="s">
        <v>20444</v>
      </c>
      <c r="F5372" t="s">
        <v>20445</v>
      </c>
      <c r="H5372">
        <v>51.936288699999999</v>
      </c>
      <c r="I5372">
        <v>-122.8042645</v>
      </c>
      <c r="J5372" s="1" t="str">
        <f t="shared" si="863"/>
        <v>NGR bulk stream sediment</v>
      </c>
      <c r="K5372" s="1" t="str">
        <f t="shared" si="864"/>
        <v>&lt;177 micron (NGR)</v>
      </c>
      <c r="L5372">
        <v>39</v>
      </c>
      <c r="M5372" t="s">
        <v>87</v>
      </c>
      <c r="N5372">
        <v>769</v>
      </c>
      <c r="O5372">
        <v>6.5</v>
      </c>
    </row>
    <row r="5373" spans="1:15" x14ac:dyDescent="0.3">
      <c r="A5373" t="s">
        <v>20446</v>
      </c>
      <c r="B5373" t="s">
        <v>20447</v>
      </c>
      <c r="C5373" s="1" t="str">
        <f t="shared" si="865"/>
        <v>21:0461</v>
      </c>
      <c r="D5373" s="1" t="str">
        <f t="shared" si="862"/>
        <v>21:0151</v>
      </c>
      <c r="E5373" t="s">
        <v>20448</v>
      </c>
      <c r="F5373" t="s">
        <v>20449</v>
      </c>
      <c r="H5373">
        <v>51.652366399999998</v>
      </c>
      <c r="I5373">
        <v>-122.5036544</v>
      </c>
      <c r="J5373" s="1" t="str">
        <f t="shared" si="863"/>
        <v>NGR bulk stream sediment</v>
      </c>
      <c r="K5373" s="1" t="str">
        <f t="shared" si="864"/>
        <v>&lt;177 micron (NGR)</v>
      </c>
      <c r="L5373">
        <v>39</v>
      </c>
      <c r="M5373" t="s">
        <v>92</v>
      </c>
      <c r="N5373">
        <v>770</v>
      </c>
      <c r="O5373">
        <v>1.5</v>
      </c>
    </row>
    <row r="5374" spans="1:15" x14ac:dyDescent="0.3">
      <c r="A5374" t="s">
        <v>20450</v>
      </c>
      <c r="B5374" t="s">
        <v>20451</v>
      </c>
      <c r="C5374" s="1" t="str">
        <f t="shared" si="865"/>
        <v>21:0461</v>
      </c>
      <c r="D5374" s="1" t="str">
        <f t="shared" si="862"/>
        <v>21:0151</v>
      </c>
      <c r="E5374" t="s">
        <v>20452</v>
      </c>
      <c r="F5374" t="s">
        <v>20453</v>
      </c>
      <c r="H5374">
        <v>51.674427399999999</v>
      </c>
      <c r="I5374">
        <v>-122.5604567</v>
      </c>
      <c r="J5374" s="1" t="str">
        <f t="shared" si="863"/>
        <v>NGR bulk stream sediment</v>
      </c>
      <c r="K5374" s="1" t="str">
        <f t="shared" si="864"/>
        <v>&lt;177 micron (NGR)</v>
      </c>
      <c r="L5374">
        <v>39</v>
      </c>
      <c r="M5374" t="s">
        <v>97</v>
      </c>
      <c r="N5374">
        <v>771</v>
      </c>
      <c r="O5374">
        <v>1.5</v>
      </c>
    </row>
    <row r="5375" spans="1:15" x14ac:dyDescent="0.3">
      <c r="A5375" t="s">
        <v>20454</v>
      </c>
      <c r="B5375" t="s">
        <v>20455</v>
      </c>
      <c r="C5375" s="1" t="str">
        <f t="shared" si="865"/>
        <v>21:0461</v>
      </c>
      <c r="D5375" s="1" t="str">
        <f t="shared" si="862"/>
        <v>21:0151</v>
      </c>
      <c r="E5375" t="s">
        <v>20456</v>
      </c>
      <c r="F5375" t="s">
        <v>20457</v>
      </c>
      <c r="H5375">
        <v>51.690311199999996</v>
      </c>
      <c r="I5375">
        <v>-122.5710543</v>
      </c>
      <c r="J5375" s="1" t="str">
        <f t="shared" si="863"/>
        <v>NGR bulk stream sediment</v>
      </c>
      <c r="K5375" s="1" t="str">
        <f t="shared" si="864"/>
        <v>&lt;177 micron (NGR)</v>
      </c>
      <c r="L5375">
        <v>39</v>
      </c>
      <c r="M5375" t="s">
        <v>102</v>
      </c>
      <c r="N5375">
        <v>772</v>
      </c>
      <c r="O5375">
        <v>1</v>
      </c>
    </row>
    <row r="5376" spans="1:15" x14ac:dyDescent="0.3">
      <c r="A5376" t="s">
        <v>20458</v>
      </c>
      <c r="B5376" t="s">
        <v>20459</v>
      </c>
      <c r="C5376" s="1" t="str">
        <f t="shared" si="865"/>
        <v>21:0461</v>
      </c>
      <c r="D5376" s="1" t="str">
        <f t="shared" si="862"/>
        <v>21:0151</v>
      </c>
      <c r="E5376" t="s">
        <v>20460</v>
      </c>
      <c r="F5376" t="s">
        <v>20461</v>
      </c>
      <c r="H5376">
        <v>51.738060599999997</v>
      </c>
      <c r="I5376">
        <v>-122.5712884</v>
      </c>
      <c r="J5376" s="1" t="str">
        <f t="shared" si="863"/>
        <v>NGR bulk stream sediment</v>
      </c>
      <c r="K5376" s="1" t="str">
        <f t="shared" si="864"/>
        <v>&lt;177 micron (NGR)</v>
      </c>
      <c r="L5376">
        <v>39</v>
      </c>
      <c r="M5376" t="s">
        <v>107</v>
      </c>
      <c r="N5376">
        <v>773</v>
      </c>
      <c r="O5376">
        <v>1.5</v>
      </c>
    </row>
    <row r="5377" spans="1:15" x14ac:dyDescent="0.3">
      <c r="A5377" t="s">
        <v>20462</v>
      </c>
      <c r="B5377" t="s">
        <v>20463</v>
      </c>
      <c r="C5377" s="1" t="str">
        <f t="shared" si="865"/>
        <v>21:0461</v>
      </c>
      <c r="D5377" s="1" t="str">
        <f t="shared" si="862"/>
        <v>21:0151</v>
      </c>
      <c r="E5377" t="s">
        <v>20464</v>
      </c>
      <c r="F5377" t="s">
        <v>20465</v>
      </c>
      <c r="H5377">
        <v>51.747367099999998</v>
      </c>
      <c r="I5377">
        <v>-122.62336380000001</v>
      </c>
      <c r="J5377" s="1" t="str">
        <f t="shared" si="863"/>
        <v>NGR bulk stream sediment</v>
      </c>
      <c r="K5377" s="1" t="str">
        <f t="shared" si="864"/>
        <v>&lt;177 micron (NGR)</v>
      </c>
      <c r="L5377">
        <v>39</v>
      </c>
      <c r="M5377" t="s">
        <v>112</v>
      </c>
      <c r="N5377">
        <v>774</v>
      </c>
      <c r="O5377">
        <v>1</v>
      </c>
    </row>
    <row r="5378" spans="1:15" x14ac:dyDescent="0.3">
      <c r="A5378" t="s">
        <v>20466</v>
      </c>
      <c r="B5378" t="s">
        <v>20467</v>
      </c>
      <c r="C5378" s="1" t="str">
        <f t="shared" si="865"/>
        <v>21:0461</v>
      </c>
      <c r="D5378" s="1" t="str">
        <f t="shared" si="862"/>
        <v>21:0151</v>
      </c>
      <c r="E5378" t="s">
        <v>20468</v>
      </c>
      <c r="F5378" t="s">
        <v>20469</v>
      </c>
      <c r="H5378">
        <v>51.564987700000003</v>
      </c>
      <c r="I5378">
        <v>-122.3969546</v>
      </c>
      <c r="J5378" s="1" t="str">
        <f t="shared" si="863"/>
        <v>NGR bulk stream sediment</v>
      </c>
      <c r="K5378" s="1" t="str">
        <f t="shared" si="864"/>
        <v>&lt;177 micron (NGR)</v>
      </c>
      <c r="L5378">
        <v>40</v>
      </c>
      <c r="M5378" t="s">
        <v>19</v>
      </c>
      <c r="N5378">
        <v>775</v>
      </c>
      <c r="O5378">
        <v>1.5</v>
      </c>
    </row>
    <row r="5379" spans="1:15" x14ac:dyDescent="0.3">
      <c r="A5379" t="s">
        <v>20470</v>
      </c>
      <c r="B5379" t="s">
        <v>20471</v>
      </c>
      <c r="C5379" s="1" t="str">
        <f t="shared" si="865"/>
        <v>21:0461</v>
      </c>
      <c r="D5379" s="1" t="str">
        <f t="shared" si="862"/>
        <v>21:0151</v>
      </c>
      <c r="E5379" t="s">
        <v>20472</v>
      </c>
      <c r="F5379" t="s">
        <v>20473</v>
      </c>
      <c r="H5379">
        <v>51.747172499999998</v>
      </c>
      <c r="I5379">
        <v>-122.6950267</v>
      </c>
      <c r="J5379" s="1" t="str">
        <f t="shared" si="863"/>
        <v>NGR bulk stream sediment</v>
      </c>
      <c r="K5379" s="1" t="str">
        <f t="shared" si="864"/>
        <v>&lt;177 micron (NGR)</v>
      </c>
      <c r="L5379">
        <v>40</v>
      </c>
      <c r="M5379" t="s">
        <v>38</v>
      </c>
      <c r="N5379">
        <v>776</v>
      </c>
      <c r="O5379">
        <v>1</v>
      </c>
    </row>
    <row r="5380" spans="1:15" x14ac:dyDescent="0.3">
      <c r="A5380" t="s">
        <v>20474</v>
      </c>
      <c r="B5380" t="s">
        <v>20475</v>
      </c>
      <c r="C5380" s="1" t="str">
        <f t="shared" si="865"/>
        <v>21:0461</v>
      </c>
      <c r="D5380" s="1" t="str">
        <f t="shared" si="862"/>
        <v>21:0151</v>
      </c>
      <c r="E5380" t="s">
        <v>20476</v>
      </c>
      <c r="F5380" t="s">
        <v>20477</v>
      </c>
      <c r="H5380">
        <v>51.707660400000002</v>
      </c>
      <c r="I5380">
        <v>-122.73422549999999</v>
      </c>
      <c r="J5380" s="1" t="str">
        <f t="shared" si="863"/>
        <v>NGR bulk stream sediment</v>
      </c>
      <c r="K5380" s="1" t="str">
        <f t="shared" si="864"/>
        <v>&lt;177 micron (NGR)</v>
      </c>
      <c r="L5380">
        <v>40</v>
      </c>
      <c r="M5380" t="s">
        <v>43</v>
      </c>
      <c r="N5380">
        <v>777</v>
      </c>
      <c r="O5380">
        <v>2.5</v>
      </c>
    </row>
    <row r="5381" spans="1:15" x14ac:dyDescent="0.3">
      <c r="A5381" t="s">
        <v>20478</v>
      </c>
      <c r="B5381" t="s">
        <v>20479</v>
      </c>
      <c r="C5381" s="1" t="str">
        <f t="shared" si="865"/>
        <v>21:0461</v>
      </c>
      <c r="D5381" s="1" t="str">
        <f t="shared" si="862"/>
        <v>21:0151</v>
      </c>
      <c r="E5381" t="s">
        <v>20480</v>
      </c>
      <c r="F5381" t="s">
        <v>20481</v>
      </c>
      <c r="H5381">
        <v>51.657577799999999</v>
      </c>
      <c r="I5381">
        <v>-122.8018048</v>
      </c>
      <c r="J5381" s="1" t="str">
        <f t="shared" si="863"/>
        <v>NGR bulk stream sediment</v>
      </c>
      <c r="K5381" s="1" t="str">
        <f t="shared" si="864"/>
        <v>&lt;177 micron (NGR)</v>
      </c>
      <c r="L5381">
        <v>40</v>
      </c>
      <c r="M5381" t="s">
        <v>48</v>
      </c>
      <c r="N5381">
        <v>778</v>
      </c>
      <c r="O5381">
        <v>2.5</v>
      </c>
    </row>
    <row r="5382" spans="1:15" x14ac:dyDescent="0.3">
      <c r="A5382" t="s">
        <v>20482</v>
      </c>
      <c r="B5382" t="s">
        <v>20483</v>
      </c>
      <c r="C5382" s="1" t="str">
        <f t="shared" si="865"/>
        <v>21:0461</v>
      </c>
      <c r="D5382" s="1" t="str">
        <f t="shared" si="862"/>
        <v>21:0151</v>
      </c>
      <c r="E5382" t="s">
        <v>20484</v>
      </c>
      <c r="F5382" t="s">
        <v>20485</v>
      </c>
      <c r="H5382">
        <v>51.508423200000003</v>
      </c>
      <c r="I5382">
        <v>-122.5656936</v>
      </c>
      <c r="J5382" s="1" t="str">
        <f t="shared" si="863"/>
        <v>NGR bulk stream sediment</v>
      </c>
      <c r="K5382" s="1" t="str">
        <f t="shared" si="864"/>
        <v>&lt;177 micron (NGR)</v>
      </c>
      <c r="L5382">
        <v>40</v>
      </c>
      <c r="M5382" t="s">
        <v>53</v>
      </c>
      <c r="N5382">
        <v>779</v>
      </c>
      <c r="O5382">
        <v>2</v>
      </c>
    </row>
    <row r="5383" spans="1:15" x14ac:dyDescent="0.3">
      <c r="A5383" t="s">
        <v>20486</v>
      </c>
      <c r="B5383" t="s">
        <v>20487</v>
      </c>
      <c r="C5383" s="1" t="str">
        <f t="shared" si="865"/>
        <v>21:0461</v>
      </c>
      <c r="D5383" s="1" t="str">
        <f t="shared" si="862"/>
        <v>21:0151</v>
      </c>
      <c r="E5383" t="s">
        <v>20488</v>
      </c>
      <c r="F5383" t="s">
        <v>20489</v>
      </c>
      <c r="H5383">
        <v>51.515399100000003</v>
      </c>
      <c r="I5383">
        <v>-122.4205625</v>
      </c>
      <c r="J5383" s="1" t="str">
        <f t="shared" si="863"/>
        <v>NGR bulk stream sediment</v>
      </c>
      <c r="K5383" s="1" t="str">
        <f t="shared" si="864"/>
        <v>&lt;177 micron (NGR)</v>
      </c>
      <c r="L5383">
        <v>40</v>
      </c>
      <c r="M5383" t="s">
        <v>58</v>
      </c>
      <c r="N5383">
        <v>780</v>
      </c>
      <c r="O5383">
        <v>1</v>
      </c>
    </row>
    <row r="5384" spans="1:15" x14ac:dyDescent="0.3">
      <c r="A5384" t="s">
        <v>20490</v>
      </c>
      <c r="B5384" t="s">
        <v>20491</v>
      </c>
      <c r="C5384" s="1" t="str">
        <f t="shared" si="865"/>
        <v>21:0461</v>
      </c>
      <c r="D5384" s="1" t="str">
        <f t="shared" si="862"/>
        <v>21:0151</v>
      </c>
      <c r="E5384" t="s">
        <v>20492</v>
      </c>
      <c r="F5384" t="s">
        <v>20493</v>
      </c>
      <c r="H5384">
        <v>51.525292399999998</v>
      </c>
      <c r="I5384">
        <v>-122.34549800000001</v>
      </c>
      <c r="J5384" s="1" t="str">
        <f t="shared" si="863"/>
        <v>NGR bulk stream sediment</v>
      </c>
      <c r="K5384" s="1" t="str">
        <f t="shared" si="864"/>
        <v>&lt;177 micron (NGR)</v>
      </c>
      <c r="L5384">
        <v>40</v>
      </c>
      <c r="M5384" t="s">
        <v>63</v>
      </c>
      <c r="N5384">
        <v>781</v>
      </c>
      <c r="O5384">
        <v>1</v>
      </c>
    </row>
    <row r="5385" spans="1:15" x14ac:dyDescent="0.3">
      <c r="A5385" t="s">
        <v>20494</v>
      </c>
      <c r="B5385" t="s">
        <v>20495</v>
      </c>
      <c r="C5385" s="1" t="str">
        <f t="shared" si="865"/>
        <v>21:0461</v>
      </c>
      <c r="D5385" s="1" t="str">
        <f t="shared" si="862"/>
        <v>21:0151</v>
      </c>
      <c r="E5385" t="s">
        <v>20468</v>
      </c>
      <c r="F5385" t="s">
        <v>20496</v>
      </c>
      <c r="H5385">
        <v>51.564987700000003</v>
      </c>
      <c r="I5385">
        <v>-122.3969546</v>
      </c>
      <c r="J5385" s="1" t="str">
        <f t="shared" si="863"/>
        <v>NGR bulk stream sediment</v>
      </c>
      <c r="K5385" s="1" t="str">
        <f t="shared" si="864"/>
        <v>&lt;177 micron (NGR)</v>
      </c>
      <c r="L5385">
        <v>40</v>
      </c>
      <c r="M5385" t="s">
        <v>72</v>
      </c>
      <c r="N5385">
        <v>782</v>
      </c>
      <c r="O5385">
        <v>0.5</v>
      </c>
    </row>
    <row r="5386" spans="1:15" hidden="1" x14ac:dyDescent="0.3">
      <c r="A5386" t="s">
        <v>20497</v>
      </c>
      <c r="B5386" t="s">
        <v>20498</v>
      </c>
      <c r="C5386" s="1" t="str">
        <f t="shared" si="865"/>
        <v>21:0461</v>
      </c>
      <c r="D5386" s="1" t="str">
        <f>HYPERLINK("https://geochem.nrcan.gc.ca/cdogs/content/svy/svy_e.htm", "")</f>
        <v/>
      </c>
      <c r="G5386" s="1" t="str">
        <f>HYPERLINK("https://geochem.nrcan.gc.ca/cdogs/content/cr_/cr_00103_e.htm", "103")</f>
        <v>103</v>
      </c>
      <c r="J5386" t="s">
        <v>31</v>
      </c>
      <c r="K5386" t="s">
        <v>32</v>
      </c>
      <c r="L5386">
        <v>40</v>
      </c>
      <c r="M5386" t="s">
        <v>33</v>
      </c>
      <c r="N5386">
        <v>783</v>
      </c>
      <c r="O5386">
        <v>2</v>
      </c>
    </row>
    <row r="5387" spans="1:15" x14ac:dyDescent="0.3">
      <c r="A5387" t="s">
        <v>20499</v>
      </c>
      <c r="B5387" t="s">
        <v>20500</v>
      </c>
      <c r="C5387" s="1" t="str">
        <f t="shared" si="865"/>
        <v>21:0461</v>
      </c>
      <c r="D5387" s="1" t="str">
        <f t="shared" ref="D5387:D5416" si="866">HYPERLINK("https://geochem.nrcan.gc.ca/cdogs/content/svy/svy210151_e.htm", "21:0151")</f>
        <v>21:0151</v>
      </c>
      <c r="E5387" t="s">
        <v>20501</v>
      </c>
      <c r="F5387" t="s">
        <v>20502</v>
      </c>
      <c r="H5387">
        <v>51.563761300000003</v>
      </c>
      <c r="I5387">
        <v>-122.4571854</v>
      </c>
      <c r="J5387" s="1" t="str">
        <f t="shared" ref="J5387:J5416" si="867">HYPERLINK("https://geochem.nrcan.gc.ca/cdogs/content/kwd/kwd020030_e.htm", "NGR bulk stream sediment")</f>
        <v>NGR bulk stream sediment</v>
      </c>
      <c r="K5387" s="1" t="str">
        <f t="shared" ref="K5387:K5416" si="868">HYPERLINK("https://geochem.nrcan.gc.ca/cdogs/content/kwd/kwd080006_e.htm", "&lt;177 micron (NGR)")</f>
        <v>&lt;177 micron (NGR)</v>
      </c>
      <c r="L5387">
        <v>40</v>
      </c>
      <c r="M5387" t="s">
        <v>68</v>
      </c>
      <c r="N5387">
        <v>784</v>
      </c>
      <c r="O5387">
        <v>1.5</v>
      </c>
    </row>
    <row r="5388" spans="1:15" x14ac:dyDescent="0.3">
      <c r="A5388" t="s">
        <v>20503</v>
      </c>
      <c r="B5388" t="s">
        <v>20504</v>
      </c>
      <c r="C5388" s="1" t="str">
        <f t="shared" si="865"/>
        <v>21:0461</v>
      </c>
      <c r="D5388" s="1" t="str">
        <f t="shared" si="866"/>
        <v>21:0151</v>
      </c>
      <c r="E5388" t="s">
        <v>20505</v>
      </c>
      <c r="F5388" t="s">
        <v>20506</v>
      </c>
      <c r="H5388">
        <v>51.576765999999999</v>
      </c>
      <c r="I5388">
        <v>-122.4982574</v>
      </c>
      <c r="J5388" s="1" t="str">
        <f t="shared" si="867"/>
        <v>NGR bulk stream sediment</v>
      </c>
      <c r="K5388" s="1" t="str">
        <f t="shared" si="868"/>
        <v>&lt;177 micron (NGR)</v>
      </c>
      <c r="L5388">
        <v>40</v>
      </c>
      <c r="M5388" t="s">
        <v>24</v>
      </c>
      <c r="N5388">
        <v>785</v>
      </c>
      <c r="O5388">
        <v>1.5</v>
      </c>
    </row>
    <row r="5389" spans="1:15" x14ac:dyDescent="0.3">
      <c r="A5389" t="s">
        <v>20507</v>
      </c>
      <c r="B5389" t="s">
        <v>20508</v>
      </c>
      <c r="C5389" s="1" t="str">
        <f t="shared" si="865"/>
        <v>21:0461</v>
      </c>
      <c r="D5389" s="1" t="str">
        <f t="shared" si="866"/>
        <v>21:0151</v>
      </c>
      <c r="E5389" t="s">
        <v>20505</v>
      </c>
      <c r="F5389" t="s">
        <v>20509</v>
      </c>
      <c r="H5389">
        <v>51.576765999999999</v>
      </c>
      <c r="I5389">
        <v>-122.4982574</v>
      </c>
      <c r="J5389" s="1" t="str">
        <f t="shared" si="867"/>
        <v>NGR bulk stream sediment</v>
      </c>
      <c r="K5389" s="1" t="str">
        <f t="shared" si="868"/>
        <v>&lt;177 micron (NGR)</v>
      </c>
      <c r="L5389">
        <v>40</v>
      </c>
      <c r="M5389" t="s">
        <v>28</v>
      </c>
      <c r="N5389">
        <v>786</v>
      </c>
      <c r="O5389">
        <v>1.5</v>
      </c>
    </row>
    <row r="5390" spans="1:15" x14ac:dyDescent="0.3">
      <c r="A5390" t="s">
        <v>20510</v>
      </c>
      <c r="B5390" t="s">
        <v>20511</v>
      </c>
      <c r="C5390" s="1" t="str">
        <f t="shared" si="865"/>
        <v>21:0461</v>
      </c>
      <c r="D5390" s="1" t="str">
        <f t="shared" si="866"/>
        <v>21:0151</v>
      </c>
      <c r="E5390" t="s">
        <v>20512</v>
      </c>
      <c r="F5390" t="s">
        <v>20513</v>
      </c>
      <c r="H5390">
        <v>51.639721600000001</v>
      </c>
      <c r="I5390">
        <v>-122.76475550000001</v>
      </c>
      <c r="J5390" s="1" t="str">
        <f t="shared" si="867"/>
        <v>NGR bulk stream sediment</v>
      </c>
      <c r="K5390" s="1" t="str">
        <f t="shared" si="868"/>
        <v>&lt;177 micron (NGR)</v>
      </c>
      <c r="L5390">
        <v>40</v>
      </c>
      <c r="M5390" t="s">
        <v>77</v>
      </c>
      <c r="N5390">
        <v>787</v>
      </c>
      <c r="O5390">
        <v>2</v>
      </c>
    </row>
    <row r="5391" spans="1:15" x14ac:dyDescent="0.3">
      <c r="A5391" t="s">
        <v>20514</v>
      </c>
      <c r="B5391" t="s">
        <v>20515</v>
      </c>
      <c r="C5391" s="1" t="str">
        <f t="shared" si="865"/>
        <v>21:0461</v>
      </c>
      <c r="D5391" s="1" t="str">
        <f t="shared" si="866"/>
        <v>21:0151</v>
      </c>
      <c r="E5391" t="s">
        <v>20516</v>
      </c>
      <c r="F5391" t="s">
        <v>20517</v>
      </c>
      <c r="H5391">
        <v>51.610998000000002</v>
      </c>
      <c r="I5391">
        <v>-122.7265586</v>
      </c>
      <c r="J5391" s="1" t="str">
        <f t="shared" si="867"/>
        <v>NGR bulk stream sediment</v>
      </c>
      <c r="K5391" s="1" t="str">
        <f t="shared" si="868"/>
        <v>&lt;177 micron (NGR)</v>
      </c>
      <c r="L5391">
        <v>40</v>
      </c>
      <c r="M5391" t="s">
        <v>82</v>
      </c>
      <c r="N5391">
        <v>788</v>
      </c>
      <c r="O5391">
        <v>1</v>
      </c>
    </row>
    <row r="5392" spans="1:15" x14ac:dyDescent="0.3">
      <c r="A5392" t="s">
        <v>20518</v>
      </c>
      <c r="B5392" t="s">
        <v>20519</v>
      </c>
      <c r="C5392" s="1" t="str">
        <f t="shared" si="865"/>
        <v>21:0461</v>
      </c>
      <c r="D5392" s="1" t="str">
        <f t="shared" si="866"/>
        <v>21:0151</v>
      </c>
      <c r="E5392" t="s">
        <v>20520</v>
      </c>
      <c r="F5392" t="s">
        <v>20521</v>
      </c>
      <c r="H5392">
        <v>51.597221599999997</v>
      </c>
      <c r="I5392">
        <v>-122.7899991</v>
      </c>
      <c r="J5392" s="1" t="str">
        <f t="shared" si="867"/>
        <v>NGR bulk stream sediment</v>
      </c>
      <c r="K5392" s="1" t="str">
        <f t="shared" si="868"/>
        <v>&lt;177 micron (NGR)</v>
      </c>
      <c r="L5392">
        <v>40</v>
      </c>
      <c r="M5392" t="s">
        <v>87</v>
      </c>
      <c r="N5392">
        <v>789</v>
      </c>
      <c r="O5392">
        <v>2</v>
      </c>
    </row>
    <row r="5393" spans="1:15" x14ac:dyDescent="0.3">
      <c r="A5393" t="s">
        <v>20522</v>
      </c>
      <c r="B5393" t="s">
        <v>20523</v>
      </c>
      <c r="C5393" s="1" t="str">
        <f t="shared" si="865"/>
        <v>21:0461</v>
      </c>
      <c r="D5393" s="1" t="str">
        <f t="shared" si="866"/>
        <v>21:0151</v>
      </c>
      <c r="E5393" t="s">
        <v>20524</v>
      </c>
      <c r="F5393" t="s">
        <v>20525</v>
      </c>
      <c r="H5393">
        <v>51.539579199999999</v>
      </c>
      <c r="I5393">
        <v>-122.8628183</v>
      </c>
      <c r="J5393" s="1" t="str">
        <f t="shared" si="867"/>
        <v>NGR bulk stream sediment</v>
      </c>
      <c r="K5393" s="1" t="str">
        <f t="shared" si="868"/>
        <v>&lt;177 micron (NGR)</v>
      </c>
      <c r="L5393">
        <v>40</v>
      </c>
      <c r="M5393" t="s">
        <v>92</v>
      </c>
      <c r="N5393">
        <v>790</v>
      </c>
      <c r="O5393">
        <v>3.5</v>
      </c>
    </row>
    <row r="5394" spans="1:15" x14ac:dyDescent="0.3">
      <c r="A5394" t="s">
        <v>20526</v>
      </c>
      <c r="B5394" t="s">
        <v>20527</v>
      </c>
      <c r="C5394" s="1" t="str">
        <f t="shared" si="865"/>
        <v>21:0461</v>
      </c>
      <c r="D5394" s="1" t="str">
        <f t="shared" si="866"/>
        <v>21:0151</v>
      </c>
      <c r="E5394" t="s">
        <v>20528</v>
      </c>
      <c r="F5394" t="s">
        <v>20529</v>
      </c>
      <c r="H5394">
        <v>51.536407699999998</v>
      </c>
      <c r="I5394">
        <v>-122.92420660000001</v>
      </c>
      <c r="J5394" s="1" t="str">
        <f t="shared" si="867"/>
        <v>NGR bulk stream sediment</v>
      </c>
      <c r="K5394" s="1" t="str">
        <f t="shared" si="868"/>
        <v>&lt;177 micron (NGR)</v>
      </c>
      <c r="L5394">
        <v>40</v>
      </c>
      <c r="M5394" t="s">
        <v>97</v>
      </c>
      <c r="N5394">
        <v>791</v>
      </c>
      <c r="O5394">
        <v>2.5</v>
      </c>
    </row>
    <row r="5395" spans="1:15" x14ac:dyDescent="0.3">
      <c r="A5395" t="s">
        <v>20530</v>
      </c>
      <c r="B5395" t="s">
        <v>20531</v>
      </c>
      <c r="C5395" s="1" t="str">
        <f t="shared" si="865"/>
        <v>21:0461</v>
      </c>
      <c r="D5395" s="1" t="str">
        <f t="shared" si="866"/>
        <v>21:0151</v>
      </c>
      <c r="E5395" t="s">
        <v>20532</v>
      </c>
      <c r="F5395" t="s">
        <v>20533</v>
      </c>
      <c r="H5395">
        <v>51.536582099999997</v>
      </c>
      <c r="I5395">
        <v>-122.9462518</v>
      </c>
      <c r="J5395" s="1" t="str">
        <f t="shared" si="867"/>
        <v>NGR bulk stream sediment</v>
      </c>
      <c r="K5395" s="1" t="str">
        <f t="shared" si="868"/>
        <v>&lt;177 micron (NGR)</v>
      </c>
      <c r="L5395">
        <v>40</v>
      </c>
      <c r="M5395" t="s">
        <v>102</v>
      </c>
      <c r="N5395">
        <v>792</v>
      </c>
      <c r="O5395">
        <v>2.5</v>
      </c>
    </row>
    <row r="5396" spans="1:15" x14ac:dyDescent="0.3">
      <c r="A5396" t="s">
        <v>20534</v>
      </c>
      <c r="B5396" t="s">
        <v>20535</v>
      </c>
      <c r="C5396" s="1" t="str">
        <f t="shared" si="865"/>
        <v>21:0461</v>
      </c>
      <c r="D5396" s="1" t="str">
        <f t="shared" si="866"/>
        <v>21:0151</v>
      </c>
      <c r="E5396" t="s">
        <v>20536</v>
      </c>
      <c r="F5396" t="s">
        <v>20537</v>
      </c>
      <c r="H5396">
        <v>51.571499000000003</v>
      </c>
      <c r="I5396">
        <v>-122.977795</v>
      </c>
      <c r="J5396" s="1" t="str">
        <f t="shared" si="867"/>
        <v>NGR bulk stream sediment</v>
      </c>
      <c r="K5396" s="1" t="str">
        <f t="shared" si="868"/>
        <v>&lt;177 micron (NGR)</v>
      </c>
      <c r="L5396">
        <v>40</v>
      </c>
      <c r="M5396" t="s">
        <v>107</v>
      </c>
      <c r="N5396">
        <v>793</v>
      </c>
      <c r="O5396">
        <v>1</v>
      </c>
    </row>
    <row r="5397" spans="1:15" x14ac:dyDescent="0.3">
      <c r="A5397" t="s">
        <v>20538</v>
      </c>
      <c r="B5397" t="s">
        <v>20539</v>
      </c>
      <c r="C5397" s="1" t="str">
        <f t="shared" si="865"/>
        <v>21:0461</v>
      </c>
      <c r="D5397" s="1" t="str">
        <f t="shared" si="866"/>
        <v>21:0151</v>
      </c>
      <c r="E5397" t="s">
        <v>20540</v>
      </c>
      <c r="F5397" t="s">
        <v>20541</v>
      </c>
      <c r="H5397">
        <v>51.594619100000003</v>
      </c>
      <c r="I5397">
        <v>-122.9096268</v>
      </c>
      <c r="J5397" s="1" t="str">
        <f t="shared" si="867"/>
        <v>NGR bulk stream sediment</v>
      </c>
      <c r="K5397" s="1" t="str">
        <f t="shared" si="868"/>
        <v>&lt;177 micron (NGR)</v>
      </c>
      <c r="L5397">
        <v>40</v>
      </c>
      <c r="M5397" t="s">
        <v>112</v>
      </c>
      <c r="N5397">
        <v>794</v>
      </c>
      <c r="O5397">
        <v>1.5</v>
      </c>
    </row>
    <row r="5398" spans="1:15" x14ac:dyDescent="0.3">
      <c r="A5398" t="s">
        <v>20542</v>
      </c>
      <c r="B5398" t="s">
        <v>20543</v>
      </c>
      <c r="C5398" s="1" t="str">
        <f t="shared" si="865"/>
        <v>21:0461</v>
      </c>
      <c r="D5398" s="1" t="str">
        <f t="shared" si="866"/>
        <v>21:0151</v>
      </c>
      <c r="E5398" t="s">
        <v>20544</v>
      </c>
      <c r="F5398" t="s">
        <v>20545</v>
      </c>
      <c r="H5398">
        <v>51.052354399999999</v>
      </c>
      <c r="I5398">
        <v>-123.1841397</v>
      </c>
      <c r="J5398" s="1" t="str">
        <f t="shared" si="867"/>
        <v>NGR bulk stream sediment</v>
      </c>
      <c r="K5398" s="1" t="str">
        <f t="shared" si="868"/>
        <v>&lt;177 micron (NGR)</v>
      </c>
      <c r="L5398">
        <v>41</v>
      </c>
      <c r="M5398" t="s">
        <v>725</v>
      </c>
      <c r="N5398">
        <v>795</v>
      </c>
      <c r="O5398">
        <v>2.5</v>
      </c>
    </row>
    <row r="5399" spans="1:15" x14ac:dyDescent="0.3">
      <c r="A5399" t="s">
        <v>20546</v>
      </c>
      <c r="B5399" t="s">
        <v>20547</v>
      </c>
      <c r="C5399" s="1" t="str">
        <f t="shared" si="865"/>
        <v>21:0461</v>
      </c>
      <c r="D5399" s="1" t="str">
        <f t="shared" si="866"/>
        <v>21:0151</v>
      </c>
      <c r="E5399" t="s">
        <v>20548</v>
      </c>
      <c r="F5399" t="s">
        <v>20549</v>
      </c>
      <c r="H5399">
        <v>51.605492099999999</v>
      </c>
      <c r="I5399">
        <v>-122.9608527</v>
      </c>
      <c r="J5399" s="1" t="str">
        <f t="shared" si="867"/>
        <v>NGR bulk stream sediment</v>
      </c>
      <c r="K5399" s="1" t="str">
        <f t="shared" si="868"/>
        <v>&lt;177 micron (NGR)</v>
      </c>
      <c r="L5399">
        <v>41</v>
      </c>
      <c r="M5399" t="s">
        <v>38</v>
      </c>
      <c r="N5399">
        <v>796</v>
      </c>
      <c r="O5399">
        <v>1.8</v>
      </c>
    </row>
    <row r="5400" spans="1:15" x14ac:dyDescent="0.3">
      <c r="A5400" t="s">
        <v>20550</v>
      </c>
      <c r="B5400" t="s">
        <v>20551</v>
      </c>
      <c r="C5400" s="1" t="str">
        <f t="shared" si="865"/>
        <v>21:0461</v>
      </c>
      <c r="D5400" s="1" t="str">
        <f t="shared" si="866"/>
        <v>21:0151</v>
      </c>
      <c r="E5400" t="s">
        <v>20552</v>
      </c>
      <c r="F5400" t="s">
        <v>20553</v>
      </c>
      <c r="H5400">
        <v>51.657681199999999</v>
      </c>
      <c r="I5400">
        <v>-122.9137764</v>
      </c>
      <c r="J5400" s="1" t="str">
        <f t="shared" si="867"/>
        <v>NGR bulk stream sediment</v>
      </c>
      <c r="K5400" s="1" t="str">
        <f t="shared" si="868"/>
        <v>&lt;177 micron (NGR)</v>
      </c>
      <c r="L5400">
        <v>41</v>
      </c>
      <c r="M5400" t="s">
        <v>43</v>
      </c>
      <c r="N5400">
        <v>797</v>
      </c>
      <c r="O5400">
        <v>1.5</v>
      </c>
    </row>
    <row r="5401" spans="1:15" x14ac:dyDescent="0.3">
      <c r="A5401" t="s">
        <v>20554</v>
      </c>
      <c r="B5401" t="s">
        <v>20555</v>
      </c>
      <c r="C5401" s="1" t="str">
        <f t="shared" si="865"/>
        <v>21:0461</v>
      </c>
      <c r="D5401" s="1" t="str">
        <f t="shared" si="866"/>
        <v>21:0151</v>
      </c>
      <c r="E5401" t="s">
        <v>20544</v>
      </c>
      <c r="F5401" t="s">
        <v>20556</v>
      </c>
      <c r="H5401">
        <v>51.052354399999999</v>
      </c>
      <c r="I5401">
        <v>-123.1841397</v>
      </c>
      <c r="J5401" s="1" t="str">
        <f t="shared" si="867"/>
        <v>NGR bulk stream sediment</v>
      </c>
      <c r="K5401" s="1" t="str">
        <f t="shared" si="868"/>
        <v>&lt;177 micron (NGR)</v>
      </c>
      <c r="L5401">
        <v>41</v>
      </c>
      <c r="M5401" t="s">
        <v>729</v>
      </c>
      <c r="N5401">
        <v>798</v>
      </c>
      <c r="O5401">
        <v>4.5</v>
      </c>
    </row>
    <row r="5402" spans="1:15" x14ac:dyDescent="0.3">
      <c r="A5402" t="s">
        <v>20557</v>
      </c>
      <c r="B5402" t="s">
        <v>20558</v>
      </c>
      <c r="C5402" s="1" t="str">
        <f t="shared" si="865"/>
        <v>21:0461</v>
      </c>
      <c r="D5402" s="1" t="str">
        <f t="shared" si="866"/>
        <v>21:0151</v>
      </c>
      <c r="E5402" t="s">
        <v>20544</v>
      </c>
      <c r="F5402" t="s">
        <v>20559</v>
      </c>
      <c r="H5402">
        <v>51.052354399999999</v>
      </c>
      <c r="I5402">
        <v>-123.1841397</v>
      </c>
      <c r="J5402" s="1" t="str">
        <f t="shared" si="867"/>
        <v>NGR bulk stream sediment</v>
      </c>
      <c r="K5402" s="1" t="str">
        <f t="shared" si="868"/>
        <v>&lt;177 micron (NGR)</v>
      </c>
      <c r="L5402">
        <v>41</v>
      </c>
      <c r="M5402" t="s">
        <v>733</v>
      </c>
      <c r="N5402">
        <v>799</v>
      </c>
      <c r="O5402">
        <v>2.5</v>
      </c>
    </row>
    <row r="5403" spans="1:15" x14ac:dyDescent="0.3">
      <c r="A5403" t="s">
        <v>20560</v>
      </c>
      <c r="B5403" t="s">
        <v>20561</v>
      </c>
      <c r="C5403" s="1" t="str">
        <f t="shared" si="865"/>
        <v>21:0461</v>
      </c>
      <c r="D5403" s="1" t="str">
        <f t="shared" si="866"/>
        <v>21:0151</v>
      </c>
      <c r="E5403" t="s">
        <v>20562</v>
      </c>
      <c r="F5403" t="s">
        <v>20563</v>
      </c>
      <c r="H5403">
        <v>51.040542199999997</v>
      </c>
      <c r="I5403">
        <v>-123.1368224</v>
      </c>
      <c r="J5403" s="1" t="str">
        <f t="shared" si="867"/>
        <v>NGR bulk stream sediment</v>
      </c>
      <c r="K5403" s="1" t="str">
        <f t="shared" si="868"/>
        <v>&lt;177 micron (NGR)</v>
      </c>
      <c r="L5403">
        <v>41</v>
      </c>
      <c r="M5403" t="s">
        <v>48</v>
      </c>
      <c r="N5403">
        <v>800</v>
      </c>
      <c r="O5403">
        <v>4</v>
      </c>
    </row>
    <row r="5404" spans="1:15" x14ac:dyDescent="0.3">
      <c r="A5404" t="s">
        <v>20564</v>
      </c>
      <c r="B5404" t="s">
        <v>20565</v>
      </c>
      <c r="C5404" s="1" t="str">
        <f t="shared" si="865"/>
        <v>21:0461</v>
      </c>
      <c r="D5404" s="1" t="str">
        <f t="shared" si="866"/>
        <v>21:0151</v>
      </c>
      <c r="E5404" t="s">
        <v>20566</v>
      </c>
      <c r="F5404" t="s">
        <v>20567</v>
      </c>
      <c r="H5404">
        <v>51.014326400000002</v>
      </c>
      <c r="I5404">
        <v>-123.1995529</v>
      </c>
      <c r="J5404" s="1" t="str">
        <f t="shared" si="867"/>
        <v>NGR bulk stream sediment</v>
      </c>
      <c r="K5404" s="1" t="str">
        <f t="shared" si="868"/>
        <v>&lt;177 micron (NGR)</v>
      </c>
      <c r="L5404">
        <v>41</v>
      </c>
      <c r="M5404" t="s">
        <v>53</v>
      </c>
      <c r="N5404">
        <v>801</v>
      </c>
      <c r="O5404">
        <v>3</v>
      </c>
    </row>
    <row r="5405" spans="1:15" x14ac:dyDescent="0.3">
      <c r="A5405" t="s">
        <v>20568</v>
      </c>
      <c r="B5405" t="s">
        <v>20569</v>
      </c>
      <c r="C5405" s="1" t="str">
        <f t="shared" si="865"/>
        <v>21:0461</v>
      </c>
      <c r="D5405" s="1" t="str">
        <f t="shared" si="866"/>
        <v>21:0151</v>
      </c>
      <c r="E5405" t="s">
        <v>20570</v>
      </c>
      <c r="F5405" t="s">
        <v>20571</v>
      </c>
      <c r="H5405">
        <v>51.014603700000002</v>
      </c>
      <c r="I5405">
        <v>-123.189875</v>
      </c>
      <c r="J5405" s="1" t="str">
        <f t="shared" si="867"/>
        <v>NGR bulk stream sediment</v>
      </c>
      <c r="K5405" s="1" t="str">
        <f t="shared" si="868"/>
        <v>&lt;177 micron (NGR)</v>
      </c>
      <c r="L5405">
        <v>41</v>
      </c>
      <c r="M5405" t="s">
        <v>58</v>
      </c>
      <c r="N5405">
        <v>802</v>
      </c>
      <c r="O5405">
        <v>3.5</v>
      </c>
    </row>
    <row r="5406" spans="1:15" x14ac:dyDescent="0.3">
      <c r="A5406" t="s">
        <v>20572</v>
      </c>
      <c r="B5406" t="s">
        <v>20573</v>
      </c>
      <c r="C5406" s="1" t="str">
        <f t="shared" si="865"/>
        <v>21:0461</v>
      </c>
      <c r="D5406" s="1" t="str">
        <f t="shared" si="866"/>
        <v>21:0151</v>
      </c>
      <c r="E5406" t="s">
        <v>20574</v>
      </c>
      <c r="F5406" t="s">
        <v>20575</v>
      </c>
      <c r="H5406">
        <v>51.0224306</v>
      </c>
      <c r="I5406">
        <v>-123.12971090000001</v>
      </c>
      <c r="J5406" s="1" t="str">
        <f t="shared" si="867"/>
        <v>NGR bulk stream sediment</v>
      </c>
      <c r="K5406" s="1" t="str">
        <f t="shared" si="868"/>
        <v>&lt;177 micron (NGR)</v>
      </c>
      <c r="L5406">
        <v>41</v>
      </c>
      <c r="M5406" t="s">
        <v>63</v>
      </c>
      <c r="N5406">
        <v>803</v>
      </c>
      <c r="O5406">
        <v>2.5</v>
      </c>
    </row>
    <row r="5407" spans="1:15" x14ac:dyDescent="0.3">
      <c r="A5407" t="s">
        <v>20576</v>
      </c>
      <c r="B5407" t="s">
        <v>20577</v>
      </c>
      <c r="C5407" s="1" t="str">
        <f t="shared" si="865"/>
        <v>21:0461</v>
      </c>
      <c r="D5407" s="1" t="str">
        <f t="shared" si="866"/>
        <v>21:0151</v>
      </c>
      <c r="E5407" t="s">
        <v>20578</v>
      </c>
      <c r="F5407" t="s">
        <v>20579</v>
      </c>
      <c r="H5407">
        <v>51.028704900000001</v>
      </c>
      <c r="I5407">
        <v>-123.1239104</v>
      </c>
      <c r="J5407" s="1" t="str">
        <f t="shared" si="867"/>
        <v>NGR bulk stream sediment</v>
      </c>
      <c r="K5407" s="1" t="str">
        <f t="shared" si="868"/>
        <v>&lt;177 micron (NGR)</v>
      </c>
      <c r="L5407">
        <v>41</v>
      </c>
      <c r="M5407" t="s">
        <v>68</v>
      </c>
      <c r="N5407">
        <v>804</v>
      </c>
      <c r="O5407">
        <v>2</v>
      </c>
    </row>
    <row r="5408" spans="1:15" x14ac:dyDescent="0.3">
      <c r="A5408" t="s">
        <v>20580</v>
      </c>
      <c r="B5408" t="s">
        <v>20581</v>
      </c>
      <c r="C5408" s="1" t="str">
        <f t="shared" si="865"/>
        <v>21:0461</v>
      </c>
      <c r="D5408" s="1" t="str">
        <f t="shared" si="866"/>
        <v>21:0151</v>
      </c>
      <c r="E5408" t="s">
        <v>20582</v>
      </c>
      <c r="F5408" t="s">
        <v>20583</v>
      </c>
      <c r="H5408">
        <v>51.023256199999999</v>
      </c>
      <c r="I5408">
        <v>-123.1053742</v>
      </c>
      <c r="J5408" s="1" t="str">
        <f t="shared" si="867"/>
        <v>NGR bulk stream sediment</v>
      </c>
      <c r="K5408" s="1" t="str">
        <f t="shared" si="868"/>
        <v>&lt;177 micron (NGR)</v>
      </c>
      <c r="L5408">
        <v>41</v>
      </c>
      <c r="M5408" t="s">
        <v>77</v>
      </c>
      <c r="N5408">
        <v>805</v>
      </c>
      <c r="O5408">
        <v>1.5</v>
      </c>
    </row>
    <row r="5409" spans="1:15" x14ac:dyDescent="0.3">
      <c r="A5409" t="s">
        <v>20584</v>
      </c>
      <c r="B5409" t="s">
        <v>20585</v>
      </c>
      <c r="C5409" s="1" t="str">
        <f t="shared" si="865"/>
        <v>21:0461</v>
      </c>
      <c r="D5409" s="1" t="str">
        <f t="shared" si="866"/>
        <v>21:0151</v>
      </c>
      <c r="E5409" t="s">
        <v>20586</v>
      </c>
      <c r="F5409" t="s">
        <v>20587</v>
      </c>
      <c r="H5409">
        <v>51.015449799999999</v>
      </c>
      <c r="I5409">
        <v>-123.1154356</v>
      </c>
      <c r="J5409" s="1" t="str">
        <f t="shared" si="867"/>
        <v>NGR bulk stream sediment</v>
      </c>
      <c r="K5409" s="1" t="str">
        <f t="shared" si="868"/>
        <v>&lt;177 micron (NGR)</v>
      </c>
      <c r="L5409">
        <v>41</v>
      </c>
      <c r="M5409" t="s">
        <v>82</v>
      </c>
      <c r="N5409">
        <v>806</v>
      </c>
      <c r="O5409">
        <v>10.5</v>
      </c>
    </row>
    <row r="5410" spans="1:15" x14ac:dyDescent="0.3">
      <c r="A5410" t="s">
        <v>20588</v>
      </c>
      <c r="B5410" t="s">
        <v>20589</v>
      </c>
      <c r="C5410" s="1" t="str">
        <f t="shared" si="865"/>
        <v>21:0461</v>
      </c>
      <c r="D5410" s="1" t="str">
        <f t="shared" si="866"/>
        <v>21:0151</v>
      </c>
      <c r="E5410" t="s">
        <v>20590</v>
      </c>
      <c r="F5410" t="s">
        <v>20591</v>
      </c>
      <c r="H5410">
        <v>51.0126615</v>
      </c>
      <c r="I5410">
        <v>-123.08567859999999</v>
      </c>
      <c r="J5410" s="1" t="str">
        <f t="shared" si="867"/>
        <v>NGR bulk stream sediment</v>
      </c>
      <c r="K5410" s="1" t="str">
        <f t="shared" si="868"/>
        <v>&lt;177 micron (NGR)</v>
      </c>
      <c r="L5410">
        <v>41</v>
      </c>
      <c r="M5410" t="s">
        <v>87</v>
      </c>
      <c r="N5410">
        <v>807</v>
      </c>
      <c r="O5410">
        <v>2</v>
      </c>
    </row>
    <row r="5411" spans="1:15" x14ac:dyDescent="0.3">
      <c r="A5411" t="s">
        <v>20592</v>
      </c>
      <c r="B5411" t="s">
        <v>20593</v>
      </c>
      <c r="C5411" s="1" t="str">
        <f t="shared" si="865"/>
        <v>21:0461</v>
      </c>
      <c r="D5411" s="1" t="str">
        <f t="shared" si="866"/>
        <v>21:0151</v>
      </c>
      <c r="E5411" t="s">
        <v>20594</v>
      </c>
      <c r="F5411" t="s">
        <v>20595</v>
      </c>
      <c r="H5411">
        <v>51.005917400000001</v>
      </c>
      <c r="I5411">
        <v>-123.051514</v>
      </c>
      <c r="J5411" s="1" t="str">
        <f t="shared" si="867"/>
        <v>NGR bulk stream sediment</v>
      </c>
      <c r="K5411" s="1" t="str">
        <f t="shared" si="868"/>
        <v>&lt;177 micron (NGR)</v>
      </c>
      <c r="L5411">
        <v>41</v>
      </c>
      <c r="M5411" t="s">
        <v>92</v>
      </c>
      <c r="N5411">
        <v>808</v>
      </c>
      <c r="O5411">
        <v>2.5</v>
      </c>
    </row>
    <row r="5412" spans="1:15" x14ac:dyDescent="0.3">
      <c r="A5412" t="s">
        <v>20596</v>
      </c>
      <c r="B5412" t="s">
        <v>20597</v>
      </c>
      <c r="C5412" s="1" t="str">
        <f t="shared" si="865"/>
        <v>21:0461</v>
      </c>
      <c r="D5412" s="1" t="str">
        <f t="shared" si="866"/>
        <v>21:0151</v>
      </c>
      <c r="E5412" t="s">
        <v>20598</v>
      </c>
      <c r="F5412" t="s">
        <v>20599</v>
      </c>
      <c r="H5412">
        <v>51.003363299999997</v>
      </c>
      <c r="I5412">
        <v>-123.0051313</v>
      </c>
      <c r="J5412" s="1" t="str">
        <f t="shared" si="867"/>
        <v>NGR bulk stream sediment</v>
      </c>
      <c r="K5412" s="1" t="str">
        <f t="shared" si="868"/>
        <v>&lt;177 micron (NGR)</v>
      </c>
      <c r="L5412">
        <v>41</v>
      </c>
      <c r="M5412" t="s">
        <v>97</v>
      </c>
      <c r="N5412">
        <v>809</v>
      </c>
      <c r="O5412">
        <v>2</v>
      </c>
    </row>
    <row r="5413" spans="1:15" x14ac:dyDescent="0.3">
      <c r="A5413" t="s">
        <v>20600</v>
      </c>
      <c r="B5413" t="s">
        <v>20601</v>
      </c>
      <c r="C5413" s="1" t="str">
        <f t="shared" si="865"/>
        <v>21:0461</v>
      </c>
      <c r="D5413" s="1" t="str">
        <f t="shared" si="866"/>
        <v>21:0151</v>
      </c>
      <c r="E5413" t="s">
        <v>20602</v>
      </c>
      <c r="F5413" t="s">
        <v>20603</v>
      </c>
      <c r="H5413">
        <v>51.042143799999998</v>
      </c>
      <c r="I5413">
        <v>-122.87968960000001</v>
      </c>
      <c r="J5413" s="1" t="str">
        <f t="shared" si="867"/>
        <v>NGR bulk stream sediment</v>
      </c>
      <c r="K5413" s="1" t="str">
        <f t="shared" si="868"/>
        <v>&lt;177 micron (NGR)</v>
      </c>
      <c r="L5413">
        <v>41</v>
      </c>
      <c r="M5413" t="s">
        <v>102</v>
      </c>
      <c r="N5413">
        <v>810</v>
      </c>
      <c r="O5413">
        <v>2</v>
      </c>
    </row>
    <row r="5414" spans="1:15" x14ac:dyDescent="0.3">
      <c r="A5414" t="s">
        <v>20604</v>
      </c>
      <c r="B5414" t="s">
        <v>20605</v>
      </c>
      <c r="C5414" s="1" t="str">
        <f t="shared" si="865"/>
        <v>21:0461</v>
      </c>
      <c r="D5414" s="1" t="str">
        <f t="shared" si="866"/>
        <v>21:0151</v>
      </c>
      <c r="E5414" t="s">
        <v>20606</v>
      </c>
      <c r="F5414" t="s">
        <v>20607</v>
      </c>
      <c r="H5414">
        <v>51.042522599999998</v>
      </c>
      <c r="I5414">
        <v>-122.8718145</v>
      </c>
      <c r="J5414" s="1" t="str">
        <f t="shared" si="867"/>
        <v>NGR bulk stream sediment</v>
      </c>
      <c r="K5414" s="1" t="str">
        <f t="shared" si="868"/>
        <v>&lt;177 micron (NGR)</v>
      </c>
      <c r="L5414">
        <v>41</v>
      </c>
      <c r="M5414" t="s">
        <v>107</v>
      </c>
      <c r="N5414">
        <v>811</v>
      </c>
      <c r="O5414">
        <v>6</v>
      </c>
    </row>
    <row r="5415" spans="1:15" x14ac:dyDescent="0.3">
      <c r="A5415" t="s">
        <v>20608</v>
      </c>
      <c r="B5415" t="s">
        <v>20609</v>
      </c>
      <c r="C5415" s="1" t="str">
        <f t="shared" si="865"/>
        <v>21:0461</v>
      </c>
      <c r="D5415" s="1" t="str">
        <f t="shared" si="866"/>
        <v>21:0151</v>
      </c>
      <c r="E5415" t="s">
        <v>20610</v>
      </c>
      <c r="F5415" t="s">
        <v>20611</v>
      </c>
      <c r="H5415">
        <v>51.053243199999997</v>
      </c>
      <c r="I5415">
        <v>-122.90233240000001</v>
      </c>
      <c r="J5415" s="1" t="str">
        <f t="shared" si="867"/>
        <v>NGR bulk stream sediment</v>
      </c>
      <c r="K5415" s="1" t="str">
        <f t="shared" si="868"/>
        <v>&lt;177 micron (NGR)</v>
      </c>
      <c r="L5415">
        <v>41</v>
      </c>
      <c r="M5415" t="s">
        <v>112</v>
      </c>
      <c r="N5415">
        <v>812</v>
      </c>
      <c r="O5415">
        <v>2</v>
      </c>
    </row>
    <row r="5416" spans="1:15" x14ac:dyDescent="0.3">
      <c r="A5416" t="s">
        <v>20612</v>
      </c>
      <c r="B5416" t="s">
        <v>20613</v>
      </c>
      <c r="C5416" s="1" t="str">
        <f t="shared" si="865"/>
        <v>21:0461</v>
      </c>
      <c r="D5416" s="1" t="str">
        <f t="shared" si="866"/>
        <v>21:0151</v>
      </c>
      <c r="E5416" t="s">
        <v>20614</v>
      </c>
      <c r="F5416" t="s">
        <v>20615</v>
      </c>
      <c r="H5416">
        <v>51.050922999999997</v>
      </c>
      <c r="I5416">
        <v>-122.9280617</v>
      </c>
      <c r="J5416" s="1" t="str">
        <f t="shared" si="867"/>
        <v>NGR bulk stream sediment</v>
      </c>
      <c r="K5416" s="1" t="str">
        <f t="shared" si="868"/>
        <v>&lt;177 micron (NGR)</v>
      </c>
      <c r="L5416">
        <v>41</v>
      </c>
      <c r="M5416" t="s">
        <v>800</v>
      </c>
      <c r="N5416">
        <v>813</v>
      </c>
      <c r="O5416">
        <v>1.5</v>
      </c>
    </row>
    <row r="5417" spans="1:15" hidden="1" x14ac:dyDescent="0.3">
      <c r="A5417" t="s">
        <v>20616</v>
      </c>
      <c r="B5417" t="s">
        <v>20617</v>
      </c>
      <c r="C5417" s="1" t="str">
        <f t="shared" si="865"/>
        <v>21:0461</v>
      </c>
      <c r="D5417" s="1" t="str">
        <f>HYPERLINK("https://geochem.nrcan.gc.ca/cdogs/content/svy/svy_e.htm", "")</f>
        <v/>
      </c>
      <c r="G5417" s="1" t="str">
        <f>HYPERLINK("https://geochem.nrcan.gc.ca/cdogs/content/cr_/cr_00105_e.htm", "105")</f>
        <v>105</v>
      </c>
      <c r="J5417" t="s">
        <v>31</v>
      </c>
      <c r="K5417" t="s">
        <v>32</v>
      </c>
      <c r="L5417">
        <v>41</v>
      </c>
      <c r="M5417" t="s">
        <v>33</v>
      </c>
      <c r="N5417">
        <v>814</v>
      </c>
      <c r="O5417">
        <v>2</v>
      </c>
    </row>
    <row r="5418" spans="1:15" x14ac:dyDescent="0.3">
      <c r="A5418" t="s">
        <v>20618</v>
      </c>
      <c r="B5418" t="s">
        <v>20619</v>
      </c>
      <c r="C5418" s="1" t="str">
        <f t="shared" si="865"/>
        <v>21:0461</v>
      </c>
      <c r="D5418" s="1" t="str">
        <f t="shared" ref="D5418:D5432" si="869">HYPERLINK("https://geochem.nrcan.gc.ca/cdogs/content/svy/svy210151_e.htm", "21:0151")</f>
        <v>21:0151</v>
      </c>
      <c r="E5418" t="s">
        <v>20620</v>
      </c>
      <c r="F5418" t="s">
        <v>20621</v>
      </c>
      <c r="H5418">
        <v>51.070904499999997</v>
      </c>
      <c r="I5418">
        <v>-123.0399513</v>
      </c>
      <c r="J5418" s="1" t="str">
        <f t="shared" ref="J5418:J5432" si="870">HYPERLINK("https://geochem.nrcan.gc.ca/cdogs/content/kwd/kwd020030_e.htm", "NGR bulk stream sediment")</f>
        <v>NGR bulk stream sediment</v>
      </c>
      <c r="K5418" s="1" t="str">
        <f t="shared" ref="K5418:K5432" si="871">HYPERLINK("https://geochem.nrcan.gc.ca/cdogs/content/kwd/kwd080006_e.htm", "&lt;177 micron (NGR)")</f>
        <v>&lt;177 micron (NGR)</v>
      </c>
      <c r="L5418">
        <v>42</v>
      </c>
      <c r="M5418" t="s">
        <v>19</v>
      </c>
      <c r="N5418">
        <v>815</v>
      </c>
      <c r="O5418">
        <v>1.5</v>
      </c>
    </row>
    <row r="5419" spans="1:15" x14ac:dyDescent="0.3">
      <c r="A5419" t="s">
        <v>20622</v>
      </c>
      <c r="B5419" t="s">
        <v>20623</v>
      </c>
      <c r="C5419" s="1" t="str">
        <f t="shared" si="865"/>
        <v>21:0461</v>
      </c>
      <c r="D5419" s="1" t="str">
        <f t="shared" si="869"/>
        <v>21:0151</v>
      </c>
      <c r="E5419" t="s">
        <v>20624</v>
      </c>
      <c r="F5419" t="s">
        <v>20625</v>
      </c>
      <c r="H5419">
        <v>51.042760100000002</v>
      </c>
      <c r="I5419">
        <v>-122.9503711</v>
      </c>
      <c r="J5419" s="1" t="str">
        <f t="shared" si="870"/>
        <v>NGR bulk stream sediment</v>
      </c>
      <c r="K5419" s="1" t="str">
        <f t="shared" si="871"/>
        <v>&lt;177 micron (NGR)</v>
      </c>
      <c r="L5419">
        <v>42</v>
      </c>
      <c r="M5419" t="s">
        <v>38</v>
      </c>
      <c r="N5419">
        <v>816</v>
      </c>
      <c r="O5419">
        <v>2.5</v>
      </c>
    </row>
    <row r="5420" spans="1:15" x14ac:dyDescent="0.3">
      <c r="A5420" t="s">
        <v>20626</v>
      </c>
      <c r="B5420" t="s">
        <v>20627</v>
      </c>
      <c r="C5420" s="1" t="str">
        <f t="shared" si="865"/>
        <v>21:0461</v>
      </c>
      <c r="D5420" s="1" t="str">
        <f t="shared" si="869"/>
        <v>21:0151</v>
      </c>
      <c r="E5420" t="s">
        <v>20628</v>
      </c>
      <c r="F5420" t="s">
        <v>20629</v>
      </c>
      <c r="H5420">
        <v>51.051213599999997</v>
      </c>
      <c r="I5420">
        <v>-122.9502335</v>
      </c>
      <c r="J5420" s="1" t="str">
        <f t="shared" si="870"/>
        <v>NGR bulk stream sediment</v>
      </c>
      <c r="K5420" s="1" t="str">
        <f t="shared" si="871"/>
        <v>&lt;177 micron (NGR)</v>
      </c>
      <c r="L5420">
        <v>42</v>
      </c>
      <c r="M5420" t="s">
        <v>43</v>
      </c>
      <c r="N5420">
        <v>817</v>
      </c>
      <c r="O5420">
        <v>1.5</v>
      </c>
    </row>
    <row r="5421" spans="1:15" x14ac:dyDescent="0.3">
      <c r="A5421" t="s">
        <v>20630</v>
      </c>
      <c r="B5421" t="s">
        <v>20631</v>
      </c>
      <c r="C5421" s="1" t="str">
        <f t="shared" si="865"/>
        <v>21:0461</v>
      </c>
      <c r="D5421" s="1" t="str">
        <f t="shared" si="869"/>
        <v>21:0151</v>
      </c>
      <c r="E5421" t="s">
        <v>20632</v>
      </c>
      <c r="F5421" t="s">
        <v>20633</v>
      </c>
      <c r="H5421">
        <v>51.052256900000003</v>
      </c>
      <c r="I5421">
        <v>-122.9785691</v>
      </c>
      <c r="J5421" s="1" t="str">
        <f t="shared" si="870"/>
        <v>NGR bulk stream sediment</v>
      </c>
      <c r="K5421" s="1" t="str">
        <f t="shared" si="871"/>
        <v>&lt;177 micron (NGR)</v>
      </c>
      <c r="L5421">
        <v>42</v>
      </c>
      <c r="M5421" t="s">
        <v>48</v>
      </c>
      <c r="N5421">
        <v>818</v>
      </c>
      <c r="O5421">
        <v>2</v>
      </c>
    </row>
    <row r="5422" spans="1:15" x14ac:dyDescent="0.3">
      <c r="A5422" t="s">
        <v>20634</v>
      </c>
      <c r="B5422" t="s">
        <v>20635</v>
      </c>
      <c r="C5422" s="1" t="str">
        <f t="shared" si="865"/>
        <v>21:0461</v>
      </c>
      <c r="D5422" s="1" t="str">
        <f t="shared" si="869"/>
        <v>21:0151</v>
      </c>
      <c r="E5422" t="s">
        <v>20636</v>
      </c>
      <c r="F5422" t="s">
        <v>20637</v>
      </c>
      <c r="H5422">
        <v>51.051494599999998</v>
      </c>
      <c r="I5422">
        <v>-122.9944069</v>
      </c>
      <c r="J5422" s="1" t="str">
        <f t="shared" si="870"/>
        <v>NGR bulk stream sediment</v>
      </c>
      <c r="K5422" s="1" t="str">
        <f t="shared" si="871"/>
        <v>&lt;177 micron (NGR)</v>
      </c>
      <c r="L5422">
        <v>42</v>
      </c>
      <c r="M5422" t="s">
        <v>53</v>
      </c>
      <c r="N5422">
        <v>819</v>
      </c>
      <c r="O5422">
        <v>0.5</v>
      </c>
    </row>
    <row r="5423" spans="1:15" x14ac:dyDescent="0.3">
      <c r="A5423" t="s">
        <v>20638</v>
      </c>
      <c r="B5423" t="s">
        <v>20639</v>
      </c>
      <c r="C5423" s="1" t="str">
        <f t="shared" si="865"/>
        <v>21:0461</v>
      </c>
      <c r="D5423" s="1" t="str">
        <f t="shared" si="869"/>
        <v>21:0151</v>
      </c>
      <c r="E5423" t="s">
        <v>20640</v>
      </c>
      <c r="F5423" t="s">
        <v>20641</v>
      </c>
      <c r="H5423">
        <v>51.044632700000001</v>
      </c>
      <c r="I5423">
        <v>-122.9927244</v>
      </c>
      <c r="J5423" s="1" t="str">
        <f t="shared" si="870"/>
        <v>NGR bulk stream sediment</v>
      </c>
      <c r="K5423" s="1" t="str">
        <f t="shared" si="871"/>
        <v>&lt;177 micron (NGR)</v>
      </c>
      <c r="L5423">
        <v>42</v>
      </c>
      <c r="M5423" t="s">
        <v>58</v>
      </c>
      <c r="N5423">
        <v>820</v>
      </c>
      <c r="O5423">
        <v>1.5</v>
      </c>
    </row>
    <row r="5424" spans="1:15" x14ac:dyDescent="0.3">
      <c r="A5424" t="s">
        <v>20642</v>
      </c>
      <c r="B5424" t="s">
        <v>20643</v>
      </c>
      <c r="C5424" s="1" t="str">
        <f t="shared" si="865"/>
        <v>21:0461</v>
      </c>
      <c r="D5424" s="1" t="str">
        <f t="shared" si="869"/>
        <v>21:0151</v>
      </c>
      <c r="E5424" t="s">
        <v>20644</v>
      </c>
      <c r="F5424" t="s">
        <v>20645</v>
      </c>
      <c r="H5424">
        <v>51.0605628</v>
      </c>
      <c r="I5424">
        <v>-123.0393576</v>
      </c>
      <c r="J5424" s="1" t="str">
        <f t="shared" si="870"/>
        <v>NGR bulk stream sediment</v>
      </c>
      <c r="K5424" s="1" t="str">
        <f t="shared" si="871"/>
        <v>&lt;177 micron (NGR)</v>
      </c>
      <c r="L5424">
        <v>42</v>
      </c>
      <c r="M5424" t="s">
        <v>63</v>
      </c>
      <c r="N5424">
        <v>821</v>
      </c>
      <c r="O5424">
        <v>2</v>
      </c>
    </row>
    <row r="5425" spans="1:15" x14ac:dyDescent="0.3">
      <c r="A5425" t="s">
        <v>20646</v>
      </c>
      <c r="B5425" t="s">
        <v>20647</v>
      </c>
      <c r="C5425" s="1" t="str">
        <f t="shared" si="865"/>
        <v>21:0461</v>
      </c>
      <c r="D5425" s="1" t="str">
        <f t="shared" si="869"/>
        <v>21:0151</v>
      </c>
      <c r="E5425" t="s">
        <v>20620</v>
      </c>
      <c r="F5425" t="s">
        <v>20648</v>
      </c>
      <c r="H5425">
        <v>51.070904499999997</v>
      </c>
      <c r="I5425">
        <v>-123.0399513</v>
      </c>
      <c r="J5425" s="1" t="str">
        <f t="shared" si="870"/>
        <v>NGR bulk stream sediment</v>
      </c>
      <c r="K5425" s="1" t="str">
        <f t="shared" si="871"/>
        <v>&lt;177 micron (NGR)</v>
      </c>
      <c r="L5425">
        <v>42</v>
      </c>
      <c r="M5425" t="s">
        <v>72</v>
      </c>
      <c r="N5425">
        <v>822</v>
      </c>
      <c r="O5425">
        <v>2.5</v>
      </c>
    </row>
    <row r="5426" spans="1:15" x14ac:dyDescent="0.3">
      <c r="A5426" t="s">
        <v>20649</v>
      </c>
      <c r="B5426" t="s">
        <v>20650</v>
      </c>
      <c r="C5426" s="1" t="str">
        <f t="shared" si="865"/>
        <v>21:0461</v>
      </c>
      <c r="D5426" s="1" t="str">
        <f t="shared" si="869"/>
        <v>21:0151</v>
      </c>
      <c r="E5426" t="s">
        <v>20651</v>
      </c>
      <c r="F5426" t="s">
        <v>20652</v>
      </c>
      <c r="H5426">
        <v>51.072355399999999</v>
      </c>
      <c r="I5426">
        <v>-123.05462609999999</v>
      </c>
      <c r="J5426" s="1" t="str">
        <f t="shared" si="870"/>
        <v>NGR bulk stream sediment</v>
      </c>
      <c r="K5426" s="1" t="str">
        <f t="shared" si="871"/>
        <v>&lt;177 micron (NGR)</v>
      </c>
      <c r="L5426">
        <v>42</v>
      </c>
      <c r="M5426" t="s">
        <v>68</v>
      </c>
      <c r="N5426">
        <v>823</v>
      </c>
      <c r="O5426">
        <v>2.5</v>
      </c>
    </row>
    <row r="5427" spans="1:15" x14ac:dyDescent="0.3">
      <c r="A5427" t="s">
        <v>20653</v>
      </c>
      <c r="B5427" t="s">
        <v>20654</v>
      </c>
      <c r="C5427" s="1" t="str">
        <f t="shared" si="865"/>
        <v>21:0461</v>
      </c>
      <c r="D5427" s="1" t="str">
        <f t="shared" si="869"/>
        <v>21:0151</v>
      </c>
      <c r="E5427" t="s">
        <v>20655</v>
      </c>
      <c r="F5427" t="s">
        <v>20656</v>
      </c>
      <c r="H5427">
        <v>51.086238600000001</v>
      </c>
      <c r="I5427">
        <v>-123.05801169999999</v>
      </c>
      <c r="J5427" s="1" t="str">
        <f t="shared" si="870"/>
        <v>NGR bulk stream sediment</v>
      </c>
      <c r="K5427" s="1" t="str">
        <f t="shared" si="871"/>
        <v>&lt;177 micron (NGR)</v>
      </c>
      <c r="L5427">
        <v>42</v>
      </c>
      <c r="M5427" t="s">
        <v>77</v>
      </c>
      <c r="N5427">
        <v>824</v>
      </c>
      <c r="O5427">
        <v>2</v>
      </c>
    </row>
    <row r="5428" spans="1:15" x14ac:dyDescent="0.3">
      <c r="A5428" t="s">
        <v>20657</v>
      </c>
      <c r="B5428" t="s">
        <v>20658</v>
      </c>
      <c r="C5428" s="1" t="str">
        <f t="shared" si="865"/>
        <v>21:0461</v>
      </c>
      <c r="D5428" s="1" t="str">
        <f t="shared" si="869"/>
        <v>21:0151</v>
      </c>
      <c r="E5428" t="s">
        <v>20659</v>
      </c>
      <c r="F5428" t="s">
        <v>20660</v>
      </c>
      <c r="H5428">
        <v>51.088270600000001</v>
      </c>
      <c r="I5428">
        <v>-123.0745776</v>
      </c>
      <c r="J5428" s="1" t="str">
        <f t="shared" si="870"/>
        <v>NGR bulk stream sediment</v>
      </c>
      <c r="K5428" s="1" t="str">
        <f t="shared" si="871"/>
        <v>&lt;177 micron (NGR)</v>
      </c>
      <c r="L5428">
        <v>42</v>
      </c>
      <c r="M5428" t="s">
        <v>82</v>
      </c>
      <c r="N5428">
        <v>825</v>
      </c>
      <c r="O5428">
        <v>3</v>
      </c>
    </row>
    <row r="5429" spans="1:15" x14ac:dyDescent="0.3">
      <c r="A5429" t="s">
        <v>20661</v>
      </c>
      <c r="B5429" t="s">
        <v>20662</v>
      </c>
      <c r="C5429" s="1" t="str">
        <f t="shared" si="865"/>
        <v>21:0461</v>
      </c>
      <c r="D5429" s="1" t="str">
        <f t="shared" si="869"/>
        <v>21:0151</v>
      </c>
      <c r="E5429" t="s">
        <v>20663</v>
      </c>
      <c r="F5429" t="s">
        <v>20664</v>
      </c>
      <c r="H5429">
        <v>51.095683800000003</v>
      </c>
      <c r="I5429">
        <v>-123.0693911</v>
      </c>
      <c r="J5429" s="1" t="str">
        <f t="shared" si="870"/>
        <v>NGR bulk stream sediment</v>
      </c>
      <c r="K5429" s="1" t="str">
        <f t="shared" si="871"/>
        <v>&lt;177 micron (NGR)</v>
      </c>
      <c r="L5429">
        <v>42</v>
      </c>
      <c r="M5429" t="s">
        <v>87</v>
      </c>
      <c r="N5429">
        <v>826</v>
      </c>
      <c r="O5429">
        <v>3.5</v>
      </c>
    </row>
    <row r="5430" spans="1:15" x14ac:dyDescent="0.3">
      <c r="A5430" t="s">
        <v>20665</v>
      </c>
      <c r="B5430" t="s">
        <v>20666</v>
      </c>
      <c r="C5430" s="1" t="str">
        <f t="shared" si="865"/>
        <v>21:0461</v>
      </c>
      <c r="D5430" s="1" t="str">
        <f t="shared" si="869"/>
        <v>21:0151</v>
      </c>
      <c r="E5430" t="s">
        <v>20667</v>
      </c>
      <c r="F5430" t="s">
        <v>20668</v>
      </c>
      <c r="H5430">
        <v>51.102850599999996</v>
      </c>
      <c r="I5430">
        <v>-123.0840568</v>
      </c>
      <c r="J5430" s="1" t="str">
        <f t="shared" si="870"/>
        <v>NGR bulk stream sediment</v>
      </c>
      <c r="K5430" s="1" t="str">
        <f t="shared" si="871"/>
        <v>&lt;177 micron (NGR)</v>
      </c>
      <c r="L5430">
        <v>42</v>
      </c>
      <c r="M5430" t="s">
        <v>24</v>
      </c>
      <c r="N5430">
        <v>827</v>
      </c>
      <c r="O5430">
        <v>1.5</v>
      </c>
    </row>
    <row r="5431" spans="1:15" x14ac:dyDescent="0.3">
      <c r="A5431" t="s">
        <v>20669</v>
      </c>
      <c r="B5431" t="s">
        <v>20670</v>
      </c>
      <c r="C5431" s="1" t="str">
        <f t="shared" si="865"/>
        <v>21:0461</v>
      </c>
      <c r="D5431" s="1" t="str">
        <f t="shared" si="869"/>
        <v>21:0151</v>
      </c>
      <c r="E5431" t="s">
        <v>20667</v>
      </c>
      <c r="F5431" t="s">
        <v>20671</v>
      </c>
      <c r="H5431">
        <v>51.102850599999996</v>
      </c>
      <c r="I5431">
        <v>-123.0840568</v>
      </c>
      <c r="J5431" s="1" t="str">
        <f t="shared" si="870"/>
        <v>NGR bulk stream sediment</v>
      </c>
      <c r="K5431" s="1" t="str">
        <f t="shared" si="871"/>
        <v>&lt;177 micron (NGR)</v>
      </c>
      <c r="L5431">
        <v>42</v>
      </c>
      <c r="M5431" t="s">
        <v>28</v>
      </c>
      <c r="N5431">
        <v>828</v>
      </c>
      <c r="O5431">
        <v>3.5</v>
      </c>
    </row>
    <row r="5432" spans="1:15" x14ac:dyDescent="0.3">
      <c r="A5432" t="s">
        <v>20672</v>
      </c>
      <c r="B5432" t="s">
        <v>20673</v>
      </c>
      <c r="C5432" s="1" t="str">
        <f t="shared" si="865"/>
        <v>21:0461</v>
      </c>
      <c r="D5432" s="1" t="str">
        <f t="shared" si="869"/>
        <v>21:0151</v>
      </c>
      <c r="E5432" t="s">
        <v>20674</v>
      </c>
      <c r="F5432" t="s">
        <v>20675</v>
      </c>
      <c r="H5432">
        <v>51.089708799999997</v>
      </c>
      <c r="I5432">
        <v>-123.1256731</v>
      </c>
      <c r="J5432" s="1" t="str">
        <f t="shared" si="870"/>
        <v>NGR bulk stream sediment</v>
      </c>
      <c r="K5432" s="1" t="str">
        <f t="shared" si="871"/>
        <v>&lt;177 micron (NGR)</v>
      </c>
      <c r="L5432">
        <v>42</v>
      </c>
      <c r="M5432" t="s">
        <v>92</v>
      </c>
      <c r="N5432">
        <v>829</v>
      </c>
      <c r="O5432">
        <v>1</v>
      </c>
    </row>
    <row r="5433" spans="1:15" hidden="1" x14ac:dyDescent="0.3">
      <c r="A5433" t="s">
        <v>20676</v>
      </c>
      <c r="B5433" t="s">
        <v>20677</v>
      </c>
      <c r="C5433" s="1" t="str">
        <f t="shared" si="865"/>
        <v>21:0461</v>
      </c>
      <c r="D5433" s="1" t="str">
        <f>HYPERLINK("https://geochem.nrcan.gc.ca/cdogs/content/svy/svy_e.htm", "")</f>
        <v/>
      </c>
      <c r="G5433" s="1" t="str">
        <f>HYPERLINK("https://geochem.nrcan.gc.ca/cdogs/content/cr_/cr_00102_e.htm", "102")</f>
        <v>102</v>
      </c>
      <c r="J5433" t="s">
        <v>31</v>
      </c>
      <c r="K5433" t="s">
        <v>32</v>
      </c>
      <c r="L5433">
        <v>42</v>
      </c>
      <c r="M5433" t="s">
        <v>33</v>
      </c>
      <c r="N5433">
        <v>830</v>
      </c>
      <c r="O5433">
        <v>4</v>
      </c>
    </row>
    <row r="5434" spans="1:15" x14ac:dyDescent="0.3">
      <c r="A5434" t="s">
        <v>20678</v>
      </c>
      <c r="B5434" t="s">
        <v>20679</v>
      </c>
      <c r="C5434" s="1" t="str">
        <f t="shared" si="865"/>
        <v>21:0461</v>
      </c>
      <c r="D5434" s="1" t="str">
        <f t="shared" ref="D5434:D5453" si="872">HYPERLINK("https://geochem.nrcan.gc.ca/cdogs/content/svy/svy210151_e.htm", "21:0151")</f>
        <v>21:0151</v>
      </c>
      <c r="E5434" t="s">
        <v>20680</v>
      </c>
      <c r="F5434" t="s">
        <v>20681</v>
      </c>
      <c r="H5434">
        <v>51.116562799999997</v>
      </c>
      <c r="I5434">
        <v>-123.0865537</v>
      </c>
      <c r="J5434" s="1" t="str">
        <f t="shared" ref="J5434:J5453" si="873">HYPERLINK("https://geochem.nrcan.gc.ca/cdogs/content/kwd/kwd020030_e.htm", "NGR bulk stream sediment")</f>
        <v>NGR bulk stream sediment</v>
      </c>
      <c r="K5434" s="1" t="str">
        <f t="shared" ref="K5434:K5453" si="874">HYPERLINK("https://geochem.nrcan.gc.ca/cdogs/content/kwd/kwd080006_e.htm", "&lt;177 micron (NGR)")</f>
        <v>&lt;177 micron (NGR)</v>
      </c>
      <c r="L5434">
        <v>42</v>
      </c>
      <c r="M5434" t="s">
        <v>97</v>
      </c>
      <c r="N5434">
        <v>831</v>
      </c>
      <c r="O5434">
        <v>5</v>
      </c>
    </row>
    <row r="5435" spans="1:15" x14ac:dyDescent="0.3">
      <c r="A5435" t="s">
        <v>20682</v>
      </c>
      <c r="B5435" t="s">
        <v>20683</v>
      </c>
      <c r="C5435" s="1" t="str">
        <f t="shared" si="865"/>
        <v>21:0461</v>
      </c>
      <c r="D5435" s="1" t="str">
        <f t="shared" si="872"/>
        <v>21:0151</v>
      </c>
      <c r="E5435" t="s">
        <v>20684</v>
      </c>
      <c r="F5435" t="s">
        <v>20685</v>
      </c>
      <c r="H5435">
        <v>51.115720799999998</v>
      </c>
      <c r="I5435">
        <v>-123.0938962</v>
      </c>
      <c r="J5435" s="1" t="str">
        <f t="shared" si="873"/>
        <v>NGR bulk stream sediment</v>
      </c>
      <c r="K5435" s="1" t="str">
        <f t="shared" si="874"/>
        <v>&lt;177 micron (NGR)</v>
      </c>
      <c r="L5435">
        <v>42</v>
      </c>
      <c r="M5435" t="s">
        <v>102</v>
      </c>
      <c r="N5435">
        <v>832</v>
      </c>
      <c r="O5435">
        <v>2.5</v>
      </c>
    </row>
    <row r="5436" spans="1:15" x14ac:dyDescent="0.3">
      <c r="A5436" t="s">
        <v>20686</v>
      </c>
      <c r="B5436" t="s">
        <v>20687</v>
      </c>
      <c r="C5436" s="1" t="str">
        <f t="shared" ref="C5436:C5499" si="875">HYPERLINK("https://geochem.nrcan.gc.ca/cdogs/content/bdl/bdl210461_e.htm", "21:0461")</f>
        <v>21:0461</v>
      </c>
      <c r="D5436" s="1" t="str">
        <f t="shared" si="872"/>
        <v>21:0151</v>
      </c>
      <c r="E5436" t="s">
        <v>20688</v>
      </c>
      <c r="F5436" t="s">
        <v>20689</v>
      </c>
      <c r="H5436">
        <v>51.099013499999998</v>
      </c>
      <c r="I5436">
        <v>-123.1759448</v>
      </c>
      <c r="J5436" s="1" t="str">
        <f t="shared" si="873"/>
        <v>NGR bulk stream sediment</v>
      </c>
      <c r="K5436" s="1" t="str">
        <f t="shared" si="874"/>
        <v>&lt;177 micron (NGR)</v>
      </c>
      <c r="L5436">
        <v>42</v>
      </c>
      <c r="M5436" t="s">
        <v>107</v>
      </c>
      <c r="N5436">
        <v>833</v>
      </c>
      <c r="O5436">
        <v>3</v>
      </c>
    </row>
    <row r="5437" spans="1:15" x14ac:dyDescent="0.3">
      <c r="A5437" t="s">
        <v>20690</v>
      </c>
      <c r="B5437" t="s">
        <v>20691</v>
      </c>
      <c r="C5437" s="1" t="str">
        <f t="shared" si="875"/>
        <v>21:0461</v>
      </c>
      <c r="D5437" s="1" t="str">
        <f t="shared" si="872"/>
        <v>21:0151</v>
      </c>
      <c r="E5437" t="s">
        <v>20692</v>
      </c>
      <c r="F5437" t="s">
        <v>20693</v>
      </c>
      <c r="H5437">
        <v>51.138197699999999</v>
      </c>
      <c r="I5437">
        <v>-123.1654752</v>
      </c>
      <c r="J5437" s="1" t="str">
        <f t="shared" si="873"/>
        <v>NGR bulk stream sediment</v>
      </c>
      <c r="K5437" s="1" t="str">
        <f t="shared" si="874"/>
        <v>&lt;177 micron (NGR)</v>
      </c>
      <c r="L5437">
        <v>42</v>
      </c>
      <c r="M5437" t="s">
        <v>112</v>
      </c>
      <c r="N5437">
        <v>834</v>
      </c>
      <c r="O5437">
        <v>2</v>
      </c>
    </row>
    <row r="5438" spans="1:15" x14ac:dyDescent="0.3">
      <c r="A5438" t="s">
        <v>20694</v>
      </c>
      <c r="B5438" t="s">
        <v>20695</v>
      </c>
      <c r="C5438" s="1" t="str">
        <f t="shared" si="875"/>
        <v>21:0461</v>
      </c>
      <c r="D5438" s="1" t="str">
        <f t="shared" si="872"/>
        <v>21:0151</v>
      </c>
      <c r="E5438" t="s">
        <v>20696</v>
      </c>
      <c r="F5438" t="s">
        <v>20697</v>
      </c>
      <c r="H5438">
        <v>51.346939900000002</v>
      </c>
      <c r="I5438">
        <v>-123.0680601</v>
      </c>
      <c r="J5438" s="1" t="str">
        <f t="shared" si="873"/>
        <v>NGR bulk stream sediment</v>
      </c>
      <c r="K5438" s="1" t="str">
        <f t="shared" si="874"/>
        <v>&lt;177 micron (NGR)</v>
      </c>
      <c r="L5438">
        <v>43</v>
      </c>
      <c r="M5438" t="s">
        <v>19</v>
      </c>
      <c r="N5438">
        <v>835</v>
      </c>
      <c r="O5438">
        <v>0.2</v>
      </c>
    </row>
    <row r="5439" spans="1:15" x14ac:dyDescent="0.3">
      <c r="A5439" t="s">
        <v>20698</v>
      </c>
      <c r="B5439" t="s">
        <v>20699</v>
      </c>
      <c r="C5439" s="1" t="str">
        <f t="shared" si="875"/>
        <v>21:0461</v>
      </c>
      <c r="D5439" s="1" t="str">
        <f t="shared" si="872"/>
        <v>21:0151</v>
      </c>
      <c r="E5439" t="s">
        <v>20700</v>
      </c>
      <c r="F5439" t="s">
        <v>20701</v>
      </c>
      <c r="H5439">
        <v>51.150691799999997</v>
      </c>
      <c r="I5439">
        <v>-123.1504063</v>
      </c>
      <c r="J5439" s="1" t="str">
        <f t="shared" si="873"/>
        <v>NGR bulk stream sediment</v>
      </c>
      <c r="K5439" s="1" t="str">
        <f t="shared" si="874"/>
        <v>&lt;177 micron (NGR)</v>
      </c>
      <c r="L5439">
        <v>43</v>
      </c>
      <c r="M5439" t="s">
        <v>38</v>
      </c>
      <c r="N5439">
        <v>836</v>
      </c>
      <c r="O5439">
        <v>2</v>
      </c>
    </row>
    <row r="5440" spans="1:15" x14ac:dyDescent="0.3">
      <c r="A5440" t="s">
        <v>20702</v>
      </c>
      <c r="B5440" t="s">
        <v>20703</v>
      </c>
      <c r="C5440" s="1" t="str">
        <f t="shared" si="875"/>
        <v>21:0461</v>
      </c>
      <c r="D5440" s="1" t="str">
        <f t="shared" si="872"/>
        <v>21:0151</v>
      </c>
      <c r="E5440" t="s">
        <v>20704</v>
      </c>
      <c r="F5440" t="s">
        <v>20705</v>
      </c>
      <c r="H5440">
        <v>51.160640399999998</v>
      </c>
      <c r="I5440">
        <v>-123.1563745</v>
      </c>
      <c r="J5440" s="1" t="str">
        <f t="shared" si="873"/>
        <v>NGR bulk stream sediment</v>
      </c>
      <c r="K5440" s="1" t="str">
        <f t="shared" si="874"/>
        <v>&lt;177 micron (NGR)</v>
      </c>
      <c r="L5440">
        <v>43</v>
      </c>
      <c r="M5440" t="s">
        <v>43</v>
      </c>
      <c r="N5440">
        <v>837</v>
      </c>
      <c r="O5440">
        <v>1.5</v>
      </c>
    </row>
    <row r="5441" spans="1:15" x14ac:dyDescent="0.3">
      <c r="A5441" t="s">
        <v>20706</v>
      </c>
      <c r="B5441" t="s">
        <v>20707</v>
      </c>
      <c r="C5441" s="1" t="str">
        <f t="shared" si="875"/>
        <v>21:0461</v>
      </c>
      <c r="D5441" s="1" t="str">
        <f t="shared" si="872"/>
        <v>21:0151</v>
      </c>
      <c r="E5441" t="s">
        <v>20708</v>
      </c>
      <c r="F5441" t="s">
        <v>20709</v>
      </c>
      <c r="H5441">
        <v>51.166738700000003</v>
      </c>
      <c r="I5441">
        <v>-123.2461145</v>
      </c>
      <c r="J5441" s="1" t="str">
        <f t="shared" si="873"/>
        <v>NGR bulk stream sediment</v>
      </c>
      <c r="K5441" s="1" t="str">
        <f t="shared" si="874"/>
        <v>&lt;177 micron (NGR)</v>
      </c>
      <c r="L5441">
        <v>43</v>
      </c>
      <c r="M5441" t="s">
        <v>48</v>
      </c>
      <c r="N5441">
        <v>838</v>
      </c>
      <c r="O5441">
        <v>1.5</v>
      </c>
    </row>
    <row r="5442" spans="1:15" x14ac:dyDescent="0.3">
      <c r="A5442" t="s">
        <v>20710</v>
      </c>
      <c r="B5442" t="s">
        <v>20711</v>
      </c>
      <c r="C5442" s="1" t="str">
        <f t="shared" si="875"/>
        <v>21:0461</v>
      </c>
      <c r="D5442" s="1" t="str">
        <f t="shared" si="872"/>
        <v>21:0151</v>
      </c>
      <c r="E5442" t="s">
        <v>20712</v>
      </c>
      <c r="F5442" t="s">
        <v>20713</v>
      </c>
      <c r="H5442">
        <v>51.172047200000002</v>
      </c>
      <c r="I5442">
        <v>-123.2449412</v>
      </c>
      <c r="J5442" s="1" t="str">
        <f t="shared" si="873"/>
        <v>NGR bulk stream sediment</v>
      </c>
      <c r="K5442" s="1" t="str">
        <f t="shared" si="874"/>
        <v>&lt;177 micron (NGR)</v>
      </c>
      <c r="L5442">
        <v>43</v>
      </c>
      <c r="M5442" t="s">
        <v>53</v>
      </c>
      <c r="N5442">
        <v>839</v>
      </c>
      <c r="O5442">
        <v>2.5</v>
      </c>
    </row>
    <row r="5443" spans="1:15" x14ac:dyDescent="0.3">
      <c r="A5443" t="s">
        <v>20714</v>
      </c>
      <c r="B5443" t="s">
        <v>20715</v>
      </c>
      <c r="C5443" s="1" t="str">
        <f t="shared" si="875"/>
        <v>21:0461</v>
      </c>
      <c r="D5443" s="1" t="str">
        <f t="shared" si="872"/>
        <v>21:0151</v>
      </c>
      <c r="E5443" t="s">
        <v>20716</v>
      </c>
      <c r="F5443" t="s">
        <v>20717</v>
      </c>
      <c r="H5443">
        <v>51.176436099999997</v>
      </c>
      <c r="I5443">
        <v>-123.20935849999999</v>
      </c>
      <c r="J5443" s="1" t="str">
        <f t="shared" si="873"/>
        <v>NGR bulk stream sediment</v>
      </c>
      <c r="K5443" s="1" t="str">
        <f t="shared" si="874"/>
        <v>&lt;177 micron (NGR)</v>
      </c>
      <c r="L5443">
        <v>43</v>
      </c>
      <c r="M5443" t="s">
        <v>58</v>
      </c>
      <c r="N5443">
        <v>840</v>
      </c>
      <c r="O5443">
        <v>1.5</v>
      </c>
    </row>
    <row r="5444" spans="1:15" x14ac:dyDescent="0.3">
      <c r="A5444" t="s">
        <v>20718</v>
      </c>
      <c r="B5444" t="s">
        <v>20719</v>
      </c>
      <c r="C5444" s="1" t="str">
        <f t="shared" si="875"/>
        <v>21:0461</v>
      </c>
      <c r="D5444" s="1" t="str">
        <f t="shared" si="872"/>
        <v>21:0151</v>
      </c>
      <c r="E5444" t="s">
        <v>20720</v>
      </c>
      <c r="F5444" t="s">
        <v>20721</v>
      </c>
      <c r="H5444">
        <v>51.184571400000003</v>
      </c>
      <c r="I5444">
        <v>-123.1549804</v>
      </c>
      <c r="J5444" s="1" t="str">
        <f t="shared" si="873"/>
        <v>NGR bulk stream sediment</v>
      </c>
      <c r="K5444" s="1" t="str">
        <f t="shared" si="874"/>
        <v>&lt;177 micron (NGR)</v>
      </c>
      <c r="L5444">
        <v>43</v>
      </c>
      <c r="M5444" t="s">
        <v>24</v>
      </c>
      <c r="N5444">
        <v>841</v>
      </c>
      <c r="O5444">
        <v>2</v>
      </c>
    </row>
    <row r="5445" spans="1:15" x14ac:dyDescent="0.3">
      <c r="A5445" t="s">
        <v>20722</v>
      </c>
      <c r="B5445" t="s">
        <v>20723</v>
      </c>
      <c r="C5445" s="1" t="str">
        <f t="shared" si="875"/>
        <v>21:0461</v>
      </c>
      <c r="D5445" s="1" t="str">
        <f t="shared" si="872"/>
        <v>21:0151</v>
      </c>
      <c r="E5445" t="s">
        <v>20720</v>
      </c>
      <c r="F5445" t="s">
        <v>20724</v>
      </c>
      <c r="H5445">
        <v>51.184571400000003</v>
      </c>
      <c r="I5445">
        <v>-123.1549804</v>
      </c>
      <c r="J5445" s="1" t="str">
        <f t="shared" si="873"/>
        <v>NGR bulk stream sediment</v>
      </c>
      <c r="K5445" s="1" t="str">
        <f t="shared" si="874"/>
        <v>&lt;177 micron (NGR)</v>
      </c>
      <c r="L5445">
        <v>43</v>
      </c>
      <c r="M5445" t="s">
        <v>28</v>
      </c>
      <c r="N5445">
        <v>842</v>
      </c>
      <c r="O5445">
        <v>1.5</v>
      </c>
    </row>
    <row r="5446" spans="1:15" x14ac:dyDescent="0.3">
      <c r="A5446" t="s">
        <v>20725</v>
      </c>
      <c r="B5446" t="s">
        <v>20726</v>
      </c>
      <c r="C5446" s="1" t="str">
        <f t="shared" si="875"/>
        <v>21:0461</v>
      </c>
      <c r="D5446" s="1" t="str">
        <f t="shared" si="872"/>
        <v>21:0151</v>
      </c>
      <c r="E5446" t="s">
        <v>20727</v>
      </c>
      <c r="F5446" t="s">
        <v>20728</v>
      </c>
      <c r="H5446">
        <v>51.363613399999998</v>
      </c>
      <c r="I5446">
        <v>-123.0426583</v>
      </c>
      <c r="J5446" s="1" t="str">
        <f t="shared" si="873"/>
        <v>NGR bulk stream sediment</v>
      </c>
      <c r="K5446" s="1" t="str">
        <f t="shared" si="874"/>
        <v>&lt;177 micron (NGR)</v>
      </c>
      <c r="L5446">
        <v>43</v>
      </c>
      <c r="M5446" t="s">
        <v>63</v>
      </c>
      <c r="N5446">
        <v>843</v>
      </c>
      <c r="O5446">
        <v>1.5</v>
      </c>
    </row>
    <row r="5447" spans="1:15" x14ac:dyDescent="0.3">
      <c r="A5447" t="s">
        <v>20729</v>
      </c>
      <c r="B5447" t="s">
        <v>20730</v>
      </c>
      <c r="C5447" s="1" t="str">
        <f t="shared" si="875"/>
        <v>21:0461</v>
      </c>
      <c r="D5447" s="1" t="str">
        <f t="shared" si="872"/>
        <v>21:0151</v>
      </c>
      <c r="E5447" t="s">
        <v>20731</v>
      </c>
      <c r="F5447" t="s">
        <v>20732</v>
      </c>
      <c r="H5447">
        <v>51.350017800000003</v>
      </c>
      <c r="I5447">
        <v>-123.0408078</v>
      </c>
      <c r="J5447" s="1" t="str">
        <f t="shared" si="873"/>
        <v>NGR bulk stream sediment</v>
      </c>
      <c r="K5447" s="1" t="str">
        <f t="shared" si="874"/>
        <v>&lt;177 micron (NGR)</v>
      </c>
      <c r="L5447">
        <v>43</v>
      </c>
      <c r="M5447" t="s">
        <v>68</v>
      </c>
      <c r="N5447">
        <v>844</v>
      </c>
      <c r="O5447">
        <v>1.5</v>
      </c>
    </row>
    <row r="5448" spans="1:15" x14ac:dyDescent="0.3">
      <c r="A5448" t="s">
        <v>20733</v>
      </c>
      <c r="B5448" t="s">
        <v>20734</v>
      </c>
      <c r="C5448" s="1" t="str">
        <f t="shared" si="875"/>
        <v>21:0461</v>
      </c>
      <c r="D5448" s="1" t="str">
        <f t="shared" si="872"/>
        <v>21:0151</v>
      </c>
      <c r="E5448" t="s">
        <v>20696</v>
      </c>
      <c r="F5448" t="s">
        <v>20735</v>
      </c>
      <c r="H5448">
        <v>51.346939900000002</v>
      </c>
      <c r="I5448">
        <v>-123.0680601</v>
      </c>
      <c r="J5448" s="1" t="str">
        <f t="shared" si="873"/>
        <v>NGR bulk stream sediment</v>
      </c>
      <c r="K5448" s="1" t="str">
        <f t="shared" si="874"/>
        <v>&lt;177 micron (NGR)</v>
      </c>
      <c r="L5448">
        <v>43</v>
      </c>
      <c r="M5448" t="s">
        <v>72</v>
      </c>
      <c r="N5448">
        <v>845</v>
      </c>
      <c r="O5448">
        <v>0.5</v>
      </c>
    </row>
    <row r="5449" spans="1:15" x14ac:dyDescent="0.3">
      <c r="A5449" t="s">
        <v>20736</v>
      </c>
      <c r="B5449" t="s">
        <v>20737</v>
      </c>
      <c r="C5449" s="1" t="str">
        <f t="shared" si="875"/>
        <v>21:0461</v>
      </c>
      <c r="D5449" s="1" t="str">
        <f t="shared" si="872"/>
        <v>21:0151</v>
      </c>
      <c r="E5449" t="s">
        <v>20738</v>
      </c>
      <c r="F5449" t="s">
        <v>20739</v>
      </c>
      <c r="H5449">
        <v>51.329092500000002</v>
      </c>
      <c r="I5449">
        <v>-123.0794315</v>
      </c>
      <c r="J5449" s="1" t="str">
        <f t="shared" si="873"/>
        <v>NGR bulk stream sediment</v>
      </c>
      <c r="K5449" s="1" t="str">
        <f t="shared" si="874"/>
        <v>&lt;177 micron (NGR)</v>
      </c>
      <c r="L5449">
        <v>43</v>
      </c>
      <c r="M5449" t="s">
        <v>77</v>
      </c>
      <c r="N5449">
        <v>846</v>
      </c>
      <c r="O5449">
        <v>1.5</v>
      </c>
    </row>
    <row r="5450" spans="1:15" x14ac:dyDescent="0.3">
      <c r="A5450" t="s">
        <v>20740</v>
      </c>
      <c r="B5450" t="s">
        <v>20741</v>
      </c>
      <c r="C5450" s="1" t="str">
        <f t="shared" si="875"/>
        <v>21:0461</v>
      </c>
      <c r="D5450" s="1" t="str">
        <f t="shared" si="872"/>
        <v>21:0151</v>
      </c>
      <c r="E5450" t="s">
        <v>20742</v>
      </c>
      <c r="F5450" t="s">
        <v>20743</v>
      </c>
      <c r="H5450">
        <v>51.309670500000003</v>
      </c>
      <c r="I5450">
        <v>-123.0745764</v>
      </c>
      <c r="J5450" s="1" t="str">
        <f t="shared" si="873"/>
        <v>NGR bulk stream sediment</v>
      </c>
      <c r="K5450" s="1" t="str">
        <f t="shared" si="874"/>
        <v>&lt;177 micron (NGR)</v>
      </c>
      <c r="L5450">
        <v>43</v>
      </c>
      <c r="M5450" t="s">
        <v>82</v>
      </c>
      <c r="N5450">
        <v>847</v>
      </c>
      <c r="O5450">
        <v>0.5</v>
      </c>
    </row>
    <row r="5451" spans="1:15" x14ac:dyDescent="0.3">
      <c r="A5451" t="s">
        <v>20744</v>
      </c>
      <c r="B5451" t="s">
        <v>20745</v>
      </c>
      <c r="C5451" s="1" t="str">
        <f t="shared" si="875"/>
        <v>21:0461</v>
      </c>
      <c r="D5451" s="1" t="str">
        <f t="shared" si="872"/>
        <v>21:0151</v>
      </c>
      <c r="E5451" t="s">
        <v>20746</v>
      </c>
      <c r="F5451" t="s">
        <v>20747</v>
      </c>
      <c r="H5451">
        <v>51.287819399999997</v>
      </c>
      <c r="I5451">
        <v>-123.05390319999999</v>
      </c>
      <c r="J5451" s="1" t="str">
        <f t="shared" si="873"/>
        <v>NGR bulk stream sediment</v>
      </c>
      <c r="K5451" s="1" t="str">
        <f t="shared" si="874"/>
        <v>&lt;177 micron (NGR)</v>
      </c>
      <c r="L5451">
        <v>43</v>
      </c>
      <c r="M5451" t="s">
        <v>87</v>
      </c>
      <c r="N5451">
        <v>848</v>
      </c>
      <c r="O5451">
        <v>1.5</v>
      </c>
    </row>
    <row r="5452" spans="1:15" x14ac:dyDescent="0.3">
      <c r="A5452" t="s">
        <v>20748</v>
      </c>
      <c r="B5452" t="s">
        <v>20749</v>
      </c>
      <c r="C5452" s="1" t="str">
        <f t="shared" si="875"/>
        <v>21:0461</v>
      </c>
      <c r="D5452" s="1" t="str">
        <f t="shared" si="872"/>
        <v>21:0151</v>
      </c>
      <c r="E5452" t="s">
        <v>20750</v>
      </c>
      <c r="F5452" t="s">
        <v>20751</v>
      </c>
      <c r="H5452">
        <v>51.265251599999999</v>
      </c>
      <c r="I5452">
        <v>-123.0780008</v>
      </c>
      <c r="J5452" s="1" t="str">
        <f t="shared" si="873"/>
        <v>NGR bulk stream sediment</v>
      </c>
      <c r="K5452" s="1" t="str">
        <f t="shared" si="874"/>
        <v>&lt;177 micron (NGR)</v>
      </c>
      <c r="L5452">
        <v>43</v>
      </c>
      <c r="M5452" t="s">
        <v>92</v>
      </c>
      <c r="N5452">
        <v>849</v>
      </c>
      <c r="O5452">
        <v>1</v>
      </c>
    </row>
    <row r="5453" spans="1:15" x14ac:dyDescent="0.3">
      <c r="A5453" t="s">
        <v>20752</v>
      </c>
      <c r="B5453" t="s">
        <v>20753</v>
      </c>
      <c r="C5453" s="1" t="str">
        <f t="shared" si="875"/>
        <v>21:0461</v>
      </c>
      <c r="D5453" s="1" t="str">
        <f t="shared" si="872"/>
        <v>21:0151</v>
      </c>
      <c r="E5453" t="s">
        <v>20754</v>
      </c>
      <c r="F5453" t="s">
        <v>20755</v>
      </c>
      <c r="H5453">
        <v>51.253792099999998</v>
      </c>
      <c r="I5453">
        <v>-123.1152259</v>
      </c>
      <c r="J5453" s="1" t="str">
        <f t="shared" si="873"/>
        <v>NGR bulk stream sediment</v>
      </c>
      <c r="K5453" s="1" t="str">
        <f t="shared" si="874"/>
        <v>&lt;177 micron (NGR)</v>
      </c>
      <c r="L5453">
        <v>43</v>
      </c>
      <c r="M5453" t="s">
        <v>97</v>
      </c>
      <c r="N5453">
        <v>850</v>
      </c>
      <c r="O5453">
        <v>1.5</v>
      </c>
    </row>
    <row r="5454" spans="1:15" hidden="1" x14ac:dyDescent="0.3">
      <c r="A5454" t="s">
        <v>20756</v>
      </c>
      <c r="B5454" t="s">
        <v>20757</v>
      </c>
      <c r="C5454" s="1" t="str">
        <f t="shared" si="875"/>
        <v>21:0461</v>
      </c>
      <c r="D5454" s="1" t="str">
        <f>HYPERLINK("https://geochem.nrcan.gc.ca/cdogs/content/svy/svy_e.htm", "")</f>
        <v/>
      </c>
      <c r="G5454" s="1" t="str">
        <f>HYPERLINK("https://geochem.nrcan.gc.ca/cdogs/content/cr_/cr_00104_e.htm", "104")</f>
        <v>104</v>
      </c>
      <c r="J5454" t="s">
        <v>31</v>
      </c>
      <c r="K5454" t="s">
        <v>32</v>
      </c>
      <c r="L5454">
        <v>43</v>
      </c>
      <c r="M5454" t="s">
        <v>33</v>
      </c>
      <c r="N5454">
        <v>851</v>
      </c>
      <c r="O5454">
        <v>1.5</v>
      </c>
    </row>
    <row r="5455" spans="1:15" x14ac:dyDescent="0.3">
      <c r="A5455" t="s">
        <v>20758</v>
      </c>
      <c r="B5455" t="s">
        <v>20759</v>
      </c>
      <c r="C5455" s="1" t="str">
        <f t="shared" si="875"/>
        <v>21:0461</v>
      </c>
      <c r="D5455" s="1" t="str">
        <f t="shared" ref="D5455:D5470" si="876">HYPERLINK("https://geochem.nrcan.gc.ca/cdogs/content/svy/svy210151_e.htm", "21:0151")</f>
        <v>21:0151</v>
      </c>
      <c r="E5455" t="s">
        <v>20760</v>
      </c>
      <c r="F5455" t="s">
        <v>20761</v>
      </c>
      <c r="H5455">
        <v>51.242938700000003</v>
      </c>
      <c r="I5455">
        <v>-123.114626</v>
      </c>
      <c r="J5455" s="1" t="str">
        <f t="shared" ref="J5455:J5470" si="877">HYPERLINK("https://geochem.nrcan.gc.ca/cdogs/content/kwd/kwd020030_e.htm", "NGR bulk stream sediment")</f>
        <v>NGR bulk stream sediment</v>
      </c>
      <c r="K5455" s="1" t="str">
        <f t="shared" ref="K5455:K5470" si="878">HYPERLINK("https://geochem.nrcan.gc.ca/cdogs/content/kwd/kwd080006_e.htm", "&lt;177 micron (NGR)")</f>
        <v>&lt;177 micron (NGR)</v>
      </c>
      <c r="L5455">
        <v>43</v>
      </c>
      <c r="M5455" t="s">
        <v>102</v>
      </c>
      <c r="N5455">
        <v>852</v>
      </c>
      <c r="O5455">
        <v>1.5</v>
      </c>
    </row>
    <row r="5456" spans="1:15" x14ac:dyDescent="0.3">
      <c r="A5456" t="s">
        <v>20762</v>
      </c>
      <c r="B5456" t="s">
        <v>20763</v>
      </c>
      <c r="C5456" s="1" t="str">
        <f t="shared" si="875"/>
        <v>21:0461</v>
      </c>
      <c r="D5456" s="1" t="str">
        <f t="shared" si="876"/>
        <v>21:0151</v>
      </c>
      <c r="E5456" t="s">
        <v>20764</v>
      </c>
      <c r="F5456" t="s">
        <v>20765</v>
      </c>
      <c r="H5456">
        <v>51.235314299999999</v>
      </c>
      <c r="I5456">
        <v>-123.13163969999999</v>
      </c>
      <c r="J5456" s="1" t="str">
        <f t="shared" si="877"/>
        <v>NGR bulk stream sediment</v>
      </c>
      <c r="K5456" s="1" t="str">
        <f t="shared" si="878"/>
        <v>&lt;177 micron (NGR)</v>
      </c>
      <c r="L5456">
        <v>43</v>
      </c>
      <c r="M5456" t="s">
        <v>107</v>
      </c>
      <c r="N5456">
        <v>853</v>
      </c>
      <c r="O5456">
        <v>3</v>
      </c>
    </row>
    <row r="5457" spans="1:15" x14ac:dyDescent="0.3">
      <c r="A5457" t="s">
        <v>20766</v>
      </c>
      <c r="B5457" t="s">
        <v>20767</v>
      </c>
      <c r="C5457" s="1" t="str">
        <f t="shared" si="875"/>
        <v>21:0461</v>
      </c>
      <c r="D5457" s="1" t="str">
        <f t="shared" si="876"/>
        <v>21:0151</v>
      </c>
      <c r="E5457" t="s">
        <v>20768</v>
      </c>
      <c r="F5457" t="s">
        <v>20769</v>
      </c>
      <c r="H5457">
        <v>51.218218299999997</v>
      </c>
      <c r="I5457">
        <v>-123.11551110000001</v>
      </c>
      <c r="J5457" s="1" t="str">
        <f t="shared" si="877"/>
        <v>NGR bulk stream sediment</v>
      </c>
      <c r="K5457" s="1" t="str">
        <f t="shared" si="878"/>
        <v>&lt;177 micron (NGR)</v>
      </c>
      <c r="L5457">
        <v>43</v>
      </c>
      <c r="M5457" t="s">
        <v>112</v>
      </c>
      <c r="N5457">
        <v>854</v>
      </c>
      <c r="O5457">
        <v>2</v>
      </c>
    </row>
    <row r="5458" spans="1:15" x14ac:dyDescent="0.3">
      <c r="A5458" t="s">
        <v>20770</v>
      </c>
      <c r="B5458" t="s">
        <v>20771</v>
      </c>
      <c r="C5458" s="1" t="str">
        <f t="shared" si="875"/>
        <v>21:0461</v>
      </c>
      <c r="D5458" s="1" t="str">
        <f t="shared" si="876"/>
        <v>21:0151</v>
      </c>
      <c r="E5458" t="s">
        <v>20772</v>
      </c>
      <c r="F5458" t="s">
        <v>20773</v>
      </c>
      <c r="H5458">
        <v>51.724623299999998</v>
      </c>
      <c r="I5458">
        <v>-122.366029</v>
      </c>
      <c r="J5458" s="1" t="str">
        <f t="shared" si="877"/>
        <v>NGR bulk stream sediment</v>
      </c>
      <c r="K5458" s="1" t="str">
        <f t="shared" si="878"/>
        <v>&lt;177 micron (NGR)</v>
      </c>
      <c r="L5458">
        <v>44</v>
      </c>
      <c r="M5458" t="s">
        <v>19</v>
      </c>
      <c r="N5458">
        <v>855</v>
      </c>
      <c r="O5458">
        <v>2</v>
      </c>
    </row>
    <row r="5459" spans="1:15" x14ac:dyDescent="0.3">
      <c r="A5459" t="s">
        <v>20774</v>
      </c>
      <c r="B5459" t="s">
        <v>20775</v>
      </c>
      <c r="C5459" s="1" t="str">
        <f t="shared" si="875"/>
        <v>21:0461</v>
      </c>
      <c r="D5459" s="1" t="str">
        <f t="shared" si="876"/>
        <v>21:0151</v>
      </c>
      <c r="E5459" t="s">
        <v>20776</v>
      </c>
      <c r="F5459" t="s">
        <v>20777</v>
      </c>
      <c r="H5459">
        <v>51.210727400000003</v>
      </c>
      <c r="I5459">
        <v>-123.10579989999999</v>
      </c>
      <c r="J5459" s="1" t="str">
        <f t="shared" si="877"/>
        <v>NGR bulk stream sediment</v>
      </c>
      <c r="K5459" s="1" t="str">
        <f t="shared" si="878"/>
        <v>&lt;177 micron (NGR)</v>
      </c>
      <c r="L5459">
        <v>44</v>
      </c>
      <c r="M5459" t="s">
        <v>38</v>
      </c>
      <c r="N5459">
        <v>856</v>
      </c>
      <c r="O5459">
        <v>2.5</v>
      </c>
    </row>
    <row r="5460" spans="1:15" x14ac:dyDescent="0.3">
      <c r="A5460" t="s">
        <v>20778</v>
      </c>
      <c r="B5460" t="s">
        <v>20779</v>
      </c>
      <c r="C5460" s="1" t="str">
        <f t="shared" si="875"/>
        <v>21:0461</v>
      </c>
      <c r="D5460" s="1" t="str">
        <f t="shared" si="876"/>
        <v>21:0151</v>
      </c>
      <c r="E5460" t="s">
        <v>20780</v>
      </c>
      <c r="F5460" t="s">
        <v>20781</v>
      </c>
      <c r="H5460">
        <v>51.200365599999998</v>
      </c>
      <c r="I5460">
        <v>-123.1279925</v>
      </c>
      <c r="J5460" s="1" t="str">
        <f t="shared" si="877"/>
        <v>NGR bulk stream sediment</v>
      </c>
      <c r="K5460" s="1" t="str">
        <f t="shared" si="878"/>
        <v>&lt;177 micron (NGR)</v>
      </c>
      <c r="L5460">
        <v>44</v>
      </c>
      <c r="M5460" t="s">
        <v>43</v>
      </c>
      <c r="N5460">
        <v>857</v>
      </c>
      <c r="O5460">
        <v>2</v>
      </c>
    </row>
    <row r="5461" spans="1:15" x14ac:dyDescent="0.3">
      <c r="A5461" t="s">
        <v>20782</v>
      </c>
      <c r="B5461" t="s">
        <v>20783</v>
      </c>
      <c r="C5461" s="1" t="str">
        <f t="shared" si="875"/>
        <v>21:0461</v>
      </c>
      <c r="D5461" s="1" t="str">
        <f t="shared" si="876"/>
        <v>21:0151</v>
      </c>
      <c r="E5461" t="s">
        <v>20784</v>
      </c>
      <c r="F5461" t="s">
        <v>20785</v>
      </c>
      <c r="H5461">
        <v>51.173752</v>
      </c>
      <c r="I5461">
        <v>-123.09327070000001</v>
      </c>
      <c r="J5461" s="1" t="str">
        <f t="shared" si="877"/>
        <v>NGR bulk stream sediment</v>
      </c>
      <c r="K5461" s="1" t="str">
        <f t="shared" si="878"/>
        <v>&lt;177 micron (NGR)</v>
      </c>
      <c r="L5461">
        <v>44</v>
      </c>
      <c r="M5461" t="s">
        <v>48</v>
      </c>
      <c r="N5461">
        <v>858</v>
      </c>
      <c r="O5461">
        <v>2</v>
      </c>
    </row>
    <row r="5462" spans="1:15" x14ac:dyDescent="0.3">
      <c r="A5462" t="s">
        <v>20786</v>
      </c>
      <c r="B5462" t="s">
        <v>20787</v>
      </c>
      <c r="C5462" s="1" t="str">
        <f t="shared" si="875"/>
        <v>21:0461</v>
      </c>
      <c r="D5462" s="1" t="str">
        <f t="shared" si="876"/>
        <v>21:0151</v>
      </c>
      <c r="E5462" t="s">
        <v>20788</v>
      </c>
      <c r="F5462" t="s">
        <v>20789</v>
      </c>
      <c r="H5462">
        <v>51.172793499999997</v>
      </c>
      <c r="I5462">
        <v>-123.10026449999999</v>
      </c>
      <c r="J5462" s="1" t="str">
        <f t="shared" si="877"/>
        <v>NGR bulk stream sediment</v>
      </c>
      <c r="K5462" s="1" t="str">
        <f t="shared" si="878"/>
        <v>&lt;177 micron (NGR)</v>
      </c>
      <c r="L5462">
        <v>44</v>
      </c>
      <c r="M5462" t="s">
        <v>53</v>
      </c>
      <c r="N5462">
        <v>859</v>
      </c>
      <c r="O5462">
        <v>1</v>
      </c>
    </row>
    <row r="5463" spans="1:15" x14ac:dyDescent="0.3">
      <c r="A5463" t="s">
        <v>20790</v>
      </c>
      <c r="B5463" t="s">
        <v>20791</v>
      </c>
      <c r="C5463" s="1" t="str">
        <f t="shared" si="875"/>
        <v>21:0461</v>
      </c>
      <c r="D5463" s="1" t="str">
        <f t="shared" si="876"/>
        <v>21:0151</v>
      </c>
      <c r="E5463" t="s">
        <v>20792</v>
      </c>
      <c r="F5463" t="s">
        <v>20793</v>
      </c>
      <c r="H5463">
        <v>51.210192599999999</v>
      </c>
      <c r="I5463">
        <v>-123.17284600000001</v>
      </c>
      <c r="J5463" s="1" t="str">
        <f t="shared" si="877"/>
        <v>NGR bulk stream sediment</v>
      </c>
      <c r="K5463" s="1" t="str">
        <f t="shared" si="878"/>
        <v>&lt;177 micron (NGR)</v>
      </c>
      <c r="L5463">
        <v>44</v>
      </c>
      <c r="M5463" t="s">
        <v>58</v>
      </c>
      <c r="N5463">
        <v>860</v>
      </c>
      <c r="O5463">
        <v>2</v>
      </c>
    </row>
    <row r="5464" spans="1:15" x14ac:dyDescent="0.3">
      <c r="A5464" t="s">
        <v>20794</v>
      </c>
      <c r="B5464" t="s">
        <v>20795</v>
      </c>
      <c r="C5464" s="1" t="str">
        <f t="shared" si="875"/>
        <v>21:0461</v>
      </c>
      <c r="D5464" s="1" t="str">
        <f t="shared" si="876"/>
        <v>21:0151</v>
      </c>
      <c r="E5464" t="s">
        <v>20796</v>
      </c>
      <c r="F5464" t="s">
        <v>20797</v>
      </c>
      <c r="H5464">
        <v>51.240017000000002</v>
      </c>
      <c r="I5464">
        <v>-123.07908980000001</v>
      </c>
      <c r="J5464" s="1" t="str">
        <f t="shared" si="877"/>
        <v>NGR bulk stream sediment</v>
      </c>
      <c r="K5464" s="1" t="str">
        <f t="shared" si="878"/>
        <v>&lt;177 micron (NGR)</v>
      </c>
      <c r="L5464">
        <v>44</v>
      </c>
      <c r="M5464" t="s">
        <v>63</v>
      </c>
      <c r="N5464">
        <v>861</v>
      </c>
      <c r="O5464">
        <v>1</v>
      </c>
    </row>
    <row r="5465" spans="1:15" x14ac:dyDescent="0.3">
      <c r="A5465" t="s">
        <v>20798</v>
      </c>
      <c r="B5465" t="s">
        <v>20799</v>
      </c>
      <c r="C5465" s="1" t="str">
        <f t="shared" si="875"/>
        <v>21:0461</v>
      </c>
      <c r="D5465" s="1" t="str">
        <f t="shared" si="876"/>
        <v>21:0151</v>
      </c>
      <c r="E5465" t="s">
        <v>20800</v>
      </c>
      <c r="F5465" t="s">
        <v>20801</v>
      </c>
      <c r="H5465">
        <v>51.423832300000001</v>
      </c>
      <c r="I5465">
        <v>-123.0939755</v>
      </c>
      <c r="J5465" s="1" t="str">
        <f t="shared" si="877"/>
        <v>NGR bulk stream sediment</v>
      </c>
      <c r="K5465" s="1" t="str">
        <f t="shared" si="878"/>
        <v>&lt;177 micron (NGR)</v>
      </c>
      <c r="L5465">
        <v>44</v>
      </c>
      <c r="M5465" t="s">
        <v>68</v>
      </c>
      <c r="N5465">
        <v>862</v>
      </c>
      <c r="O5465">
        <v>2</v>
      </c>
    </row>
    <row r="5466" spans="1:15" x14ac:dyDescent="0.3">
      <c r="A5466" t="s">
        <v>20802</v>
      </c>
      <c r="B5466" t="s">
        <v>20803</v>
      </c>
      <c r="C5466" s="1" t="str">
        <f t="shared" si="875"/>
        <v>21:0461</v>
      </c>
      <c r="D5466" s="1" t="str">
        <f t="shared" si="876"/>
        <v>21:0151</v>
      </c>
      <c r="E5466" t="s">
        <v>20804</v>
      </c>
      <c r="F5466" t="s">
        <v>20805</v>
      </c>
      <c r="H5466">
        <v>51.451961500000003</v>
      </c>
      <c r="I5466">
        <v>-123.11462950000001</v>
      </c>
      <c r="J5466" s="1" t="str">
        <f t="shared" si="877"/>
        <v>NGR bulk stream sediment</v>
      </c>
      <c r="K5466" s="1" t="str">
        <f t="shared" si="878"/>
        <v>&lt;177 micron (NGR)</v>
      </c>
      <c r="L5466">
        <v>44</v>
      </c>
      <c r="M5466" t="s">
        <v>77</v>
      </c>
      <c r="N5466">
        <v>863</v>
      </c>
      <c r="O5466">
        <v>0.5</v>
      </c>
    </row>
    <row r="5467" spans="1:15" x14ac:dyDescent="0.3">
      <c r="A5467" t="s">
        <v>20806</v>
      </c>
      <c r="B5467" t="s">
        <v>20807</v>
      </c>
      <c r="C5467" s="1" t="str">
        <f t="shared" si="875"/>
        <v>21:0461</v>
      </c>
      <c r="D5467" s="1" t="str">
        <f t="shared" si="876"/>
        <v>21:0151</v>
      </c>
      <c r="E5467" t="s">
        <v>20808</v>
      </c>
      <c r="F5467" t="s">
        <v>20809</v>
      </c>
      <c r="H5467">
        <v>51.681017900000001</v>
      </c>
      <c r="I5467">
        <v>-122.8229654</v>
      </c>
      <c r="J5467" s="1" t="str">
        <f t="shared" si="877"/>
        <v>NGR bulk stream sediment</v>
      </c>
      <c r="K5467" s="1" t="str">
        <f t="shared" si="878"/>
        <v>&lt;177 micron (NGR)</v>
      </c>
      <c r="L5467">
        <v>44</v>
      </c>
      <c r="M5467" t="s">
        <v>82</v>
      </c>
      <c r="N5467">
        <v>864</v>
      </c>
      <c r="O5467">
        <v>2</v>
      </c>
    </row>
    <row r="5468" spans="1:15" x14ac:dyDescent="0.3">
      <c r="A5468" t="s">
        <v>20810</v>
      </c>
      <c r="B5468" t="s">
        <v>20811</v>
      </c>
      <c r="C5468" s="1" t="str">
        <f t="shared" si="875"/>
        <v>21:0461</v>
      </c>
      <c r="D5468" s="1" t="str">
        <f t="shared" si="876"/>
        <v>21:0151</v>
      </c>
      <c r="E5468" t="s">
        <v>20812</v>
      </c>
      <c r="F5468" t="s">
        <v>20813</v>
      </c>
      <c r="H5468">
        <v>51.674021099999997</v>
      </c>
      <c r="I5468">
        <v>-122.84705870000001</v>
      </c>
      <c r="J5468" s="1" t="str">
        <f t="shared" si="877"/>
        <v>NGR bulk stream sediment</v>
      </c>
      <c r="K5468" s="1" t="str">
        <f t="shared" si="878"/>
        <v>&lt;177 micron (NGR)</v>
      </c>
      <c r="L5468">
        <v>44</v>
      </c>
      <c r="M5468" t="s">
        <v>87</v>
      </c>
      <c r="N5468">
        <v>865</v>
      </c>
      <c r="O5468">
        <v>2</v>
      </c>
    </row>
    <row r="5469" spans="1:15" x14ac:dyDescent="0.3">
      <c r="A5469" t="s">
        <v>20814</v>
      </c>
      <c r="B5469" t="s">
        <v>20815</v>
      </c>
      <c r="C5469" s="1" t="str">
        <f t="shared" si="875"/>
        <v>21:0461</v>
      </c>
      <c r="D5469" s="1" t="str">
        <f t="shared" si="876"/>
        <v>21:0151</v>
      </c>
      <c r="E5469" t="s">
        <v>20816</v>
      </c>
      <c r="F5469" t="s">
        <v>20817</v>
      </c>
      <c r="H5469">
        <v>51.6846636</v>
      </c>
      <c r="I5469">
        <v>-122.2362043</v>
      </c>
      <c r="J5469" s="1" t="str">
        <f t="shared" si="877"/>
        <v>NGR bulk stream sediment</v>
      </c>
      <c r="K5469" s="1" t="str">
        <f t="shared" si="878"/>
        <v>&lt;177 micron (NGR)</v>
      </c>
      <c r="L5469">
        <v>44</v>
      </c>
      <c r="M5469" t="s">
        <v>92</v>
      </c>
      <c r="N5469">
        <v>866</v>
      </c>
      <c r="O5469">
        <v>0.5</v>
      </c>
    </row>
    <row r="5470" spans="1:15" x14ac:dyDescent="0.3">
      <c r="A5470" t="s">
        <v>20818</v>
      </c>
      <c r="B5470" t="s">
        <v>20819</v>
      </c>
      <c r="C5470" s="1" t="str">
        <f t="shared" si="875"/>
        <v>21:0461</v>
      </c>
      <c r="D5470" s="1" t="str">
        <f t="shared" si="876"/>
        <v>21:0151</v>
      </c>
      <c r="E5470" t="s">
        <v>20820</v>
      </c>
      <c r="F5470" t="s">
        <v>20821</v>
      </c>
      <c r="H5470">
        <v>51.692137099999997</v>
      </c>
      <c r="I5470">
        <v>-122.2748656</v>
      </c>
      <c r="J5470" s="1" t="str">
        <f t="shared" si="877"/>
        <v>NGR bulk stream sediment</v>
      </c>
      <c r="K5470" s="1" t="str">
        <f t="shared" si="878"/>
        <v>&lt;177 micron (NGR)</v>
      </c>
      <c r="L5470">
        <v>44</v>
      </c>
      <c r="M5470" t="s">
        <v>97</v>
      </c>
      <c r="N5470">
        <v>867</v>
      </c>
      <c r="O5470">
        <v>0.5</v>
      </c>
    </row>
    <row r="5471" spans="1:15" hidden="1" x14ac:dyDescent="0.3">
      <c r="A5471" t="s">
        <v>20822</v>
      </c>
      <c r="B5471" t="s">
        <v>20823</v>
      </c>
      <c r="C5471" s="1" t="str">
        <f t="shared" si="875"/>
        <v>21:0461</v>
      </c>
      <c r="D5471" s="1" t="str">
        <f>HYPERLINK("https://geochem.nrcan.gc.ca/cdogs/content/svy/svy_e.htm", "")</f>
        <v/>
      </c>
      <c r="G5471" s="1" t="str">
        <f>HYPERLINK("https://geochem.nrcan.gc.ca/cdogs/content/cr_/cr_00102_e.htm", "102")</f>
        <v>102</v>
      </c>
      <c r="J5471" t="s">
        <v>31</v>
      </c>
      <c r="K5471" t="s">
        <v>32</v>
      </c>
      <c r="L5471">
        <v>44</v>
      </c>
      <c r="M5471" t="s">
        <v>33</v>
      </c>
      <c r="N5471">
        <v>868</v>
      </c>
      <c r="O5471">
        <v>2.5</v>
      </c>
    </row>
    <row r="5472" spans="1:15" x14ac:dyDescent="0.3">
      <c r="A5472" t="s">
        <v>20824</v>
      </c>
      <c r="B5472" t="s">
        <v>20825</v>
      </c>
      <c r="C5472" s="1" t="str">
        <f t="shared" si="875"/>
        <v>21:0461</v>
      </c>
      <c r="D5472" s="1" t="str">
        <f t="shared" ref="D5472:D5485" si="879">HYPERLINK("https://geochem.nrcan.gc.ca/cdogs/content/svy/svy210151_e.htm", "21:0151")</f>
        <v>21:0151</v>
      </c>
      <c r="E5472" t="s">
        <v>20772</v>
      </c>
      <c r="F5472" t="s">
        <v>20826</v>
      </c>
      <c r="H5472">
        <v>51.724623299999998</v>
      </c>
      <c r="I5472">
        <v>-122.366029</v>
      </c>
      <c r="J5472" s="1" t="str">
        <f t="shared" ref="J5472:J5485" si="880">HYPERLINK("https://geochem.nrcan.gc.ca/cdogs/content/kwd/kwd020030_e.htm", "NGR bulk stream sediment")</f>
        <v>NGR bulk stream sediment</v>
      </c>
      <c r="K5472" s="1" t="str">
        <f t="shared" ref="K5472:K5485" si="881">HYPERLINK("https://geochem.nrcan.gc.ca/cdogs/content/kwd/kwd080006_e.htm", "&lt;177 micron (NGR)")</f>
        <v>&lt;177 micron (NGR)</v>
      </c>
      <c r="L5472">
        <v>44</v>
      </c>
      <c r="M5472" t="s">
        <v>72</v>
      </c>
      <c r="N5472">
        <v>869</v>
      </c>
      <c r="O5472">
        <v>1</v>
      </c>
    </row>
    <row r="5473" spans="1:15" x14ac:dyDescent="0.3">
      <c r="A5473" t="s">
        <v>20827</v>
      </c>
      <c r="B5473" t="s">
        <v>20828</v>
      </c>
      <c r="C5473" s="1" t="str">
        <f t="shared" si="875"/>
        <v>21:0461</v>
      </c>
      <c r="D5473" s="1" t="str">
        <f t="shared" si="879"/>
        <v>21:0151</v>
      </c>
      <c r="E5473" t="s">
        <v>20829</v>
      </c>
      <c r="F5473" t="s">
        <v>20830</v>
      </c>
      <c r="H5473">
        <v>51.703579499999996</v>
      </c>
      <c r="I5473">
        <v>-122.3477791</v>
      </c>
      <c r="J5473" s="1" t="str">
        <f t="shared" si="880"/>
        <v>NGR bulk stream sediment</v>
      </c>
      <c r="K5473" s="1" t="str">
        <f t="shared" si="881"/>
        <v>&lt;177 micron (NGR)</v>
      </c>
      <c r="L5473">
        <v>44</v>
      </c>
      <c r="M5473" t="s">
        <v>102</v>
      </c>
      <c r="N5473">
        <v>870</v>
      </c>
      <c r="O5473">
        <v>3</v>
      </c>
    </row>
    <row r="5474" spans="1:15" x14ac:dyDescent="0.3">
      <c r="A5474" t="s">
        <v>20831</v>
      </c>
      <c r="B5474" t="s">
        <v>20832</v>
      </c>
      <c r="C5474" s="1" t="str">
        <f t="shared" si="875"/>
        <v>21:0461</v>
      </c>
      <c r="D5474" s="1" t="str">
        <f t="shared" si="879"/>
        <v>21:0151</v>
      </c>
      <c r="E5474" t="s">
        <v>20833</v>
      </c>
      <c r="F5474" t="s">
        <v>20834</v>
      </c>
      <c r="H5474">
        <v>51.6985922</v>
      </c>
      <c r="I5474">
        <v>-122.36474</v>
      </c>
      <c r="J5474" s="1" t="str">
        <f t="shared" si="880"/>
        <v>NGR bulk stream sediment</v>
      </c>
      <c r="K5474" s="1" t="str">
        <f t="shared" si="881"/>
        <v>&lt;177 micron (NGR)</v>
      </c>
      <c r="L5474">
        <v>44</v>
      </c>
      <c r="M5474" t="s">
        <v>107</v>
      </c>
      <c r="N5474">
        <v>871</v>
      </c>
      <c r="O5474">
        <v>1.5</v>
      </c>
    </row>
    <row r="5475" spans="1:15" x14ac:dyDescent="0.3">
      <c r="A5475" t="s">
        <v>20835</v>
      </c>
      <c r="B5475" t="s">
        <v>20836</v>
      </c>
      <c r="C5475" s="1" t="str">
        <f t="shared" si="875"/>
        <v>21:0461</v>
      </c>
      <c r="D5475" s="1" t="str">
        <f t="shared" si="879"/>
        <v>21:0151</v>
      </c>
      <c r="E5475" t="s">
        <v>20837</v>
      </c>
      <c r="F5475" t="s">
        <v>20838</v>
      </c>
      <c r="H5475">
        <v>51.659442200000001</v>
      </c>
      <c r="I5475">
        <v>-122.38028</v>
      </c>
      <c r="J5475" s="1" t="str">
        <f t="shared" si="880"/>
        <v>NGR bulk stream sediment</v>
      </c>
      <c r="K5475" s="1" t="str">
        <f t="shared" si="881"/>
        <v>&lt;177 micron (NGR)</v>
      </c>
      <c r="L5475">
        <v>44</v>
      </c>
      <c r="M5475" t="s">
        <v>112</v>
      </c>
      <c r="N5475">
        <v>872</v>
      </c>
      <c r="O5475">
        <v>1.5</v>
      </c>
    </row>
    <row r="5476" spans="1:15" x14ac:dyDescent="0.3">
      <c r="A5476" t="s">
        <v>20839</v>
      </c>
      <c r="B5476" t="s">
        <v>20840</v>
      </c>
      <c r="C5476" s="1" t="str">
        <f t="shared" si="875"/>
        <v>21:0461</v>
      </c>
      <c r="D5476" s="1" t="str">
        <f t="shared" si="879"/>
        <v>21:0151</v>
      </c>
      <c r="E5476" t="s">
        <v>20841</v>
      </c>
      <c r="F5476" t="s">
        <v>20842</v>
      </c>
      <c r="H5476">
        <v>51.665276599999999</v>
      </c>
      <c r="I5476">
        <v>-122.3439302</v>
      </c>
      <c r="J5476" s="1" t="str">
        <f t="shared" si="880"/>
        <v>NGR bulk stream sediment</v>
      </c>
      <c r="K5476" s="1" t="str">
        <f t="shared" si="881"/>
        <v>&lt;177 micron (NGR)</v>
      </c>
      <c r="L5476">
        <v>44</v>
      </c>
      <c r="M5476" t="s">
        <v>24</v>
      </c>
      <c r="N5476">
        <v>873</v>
      </c>
      <c r="O5476">
        <v>1.5</v>
      </c>
    </row>
    <row r="5477" spans="1:15" x14ac:dyDescent="0.3">
      <c r="A5477" t="s">
        <v>20843</v>
      </c>
      <c r="B5477" t="s">
        <v>20844</v>
      </c>
      <c r="C5477" s="1" t="str">
        <f t="shared" si="875"/>
        <v>21:0461</v>
      </c>
      <c r="D5477" s="1" t="str">
        <f t="shared" si="879"/>
        <v>21:0151</v>
      </c>
      <c r="E5477" t="s">
        <v>20841</v>
      </c>
      <c r="F5477" t="s">
        <v>20845</v>
      </c>
      <c r="H5477">
        <v>51.665276599999999</v>
      </c>
      <c r="I5477">
        <v>-122.3439302</v>
      </c>
      <c r="J5477" s="1" t="str">
        <f t="shared" si="880"/>
        <v>NGR bulk stream sediment</v>
      </c>
      <c r="K5477" s="1" t="str">
        <f t="shared" si="881"/>
        <v>&lt;177 micron (NGR)</v>
      </c>
      <c r="L5477">
        <v>44</v>
      </c>
      <c r="M5477" t="s">
        <v>28</v>
      </c>
      <c r="N5477">
        <v>874</v>
      </c>
      <c r="O5477">
        <v>2</v>
      </c>
    </row>
    <row r="5478" spans="1:15" x14ac:dyDescent="0.3">
      <c r="A5478" t="s">
        <v>20846</v>
      </c>
      <c r="B5478" t="s">
        <v>20847</v>
      </c>
      <c r="C5478" s="1" t="str">
        <f t="shared" si="875"/>
        <v>21:0461</v>
      </c>
      <c r="D5478" s="1" t="str">
        <f t="shared" si="879"/>
        <v>21:0151</v>
      </c>
      <c r="E5478" t="s">
        <v>20848</v>
      </c>
      <c r="F5478" t="s">
        <v>20849</v>
      </c>
      <c r="H5478">
        <v>51.611018700000002</v>
      </c>
      <c r="I5478">
        <v>-122.3149468</v>
      </c>
      <c r="J5478" s="1" t="str">
        <f t="shared" si="880"/>
        <v>NGR bulk stream sediment</v>
      </c>
      <c r="K5478" s="1" t="str">
        <f t="shared" si="881"/>
        <v>&lt;177 micron (NGR)</v>
      </c>
      <c r="L5478">
        <v>45</v>
      </c>
      <c r="M5478" t="s">
        <v>19</v>
      </c>
      <c r="N5478">
        <v>875</v>
      </c>
      <c r="O5478">
        <v>1.5</v>
      </c>
    </row>
    <row r="5479" spans="1:15" x14ac:dyDescent="0.3">
      <c r="A5479" t="s">
        <v>20850</v>
      </c>
      <c r="B5479" t="s">
        <v>20851</v>
      </c>
      <c r="C5479" s="1" t="str">
        <f t="shared" si="875"/>
        <v>21:0461</v>
      </c>
      <c r="D5479" s="1" t="str">
        <f t="shared" si="879"/>
        <v>21:0151</v>
      </c>
      <c r="E5479" t="s">
        <v>20852</v>
      </c>
      <c r="F5479" t="s">
        <v>20853</v>
      </c>
      <c r="H5479">
        <v>51.637183700000001</v>
      </c>
      <c r="I5479">
        <v>-122.3305429</v>
      </c>
      <c r="J5479" s="1" t="str">
        <f t="shared" si="880"/>
        <v>NGR bulk stream sediment</v>
      </c>
      <c r="K5479" s="1" t="str">
        <f t="shared" si="881"/>
        <v>&lt;177 micron (NGR)</v>
      </c>
      <c r="L5479">
        <v>45</v>
      </c>
      <c r="M5479" t="s">
        <v>38</v>
      </c>
      <c r="N5479">
        <v>876</v>
      </c>
      <c r="O5479">
        <v>2</v>
      </c>
    </row>
    <row r="5480" spans="1:15" x14ac:dyDescent="0.3">
      <c r="A5480" t="s">
        <v>20854</v>
      </c>
      <c r="B5480" t="s">
        <v>20855</v>
      </c>
      <c r="C5480" s="1" t="str">
        <f t="shared" si="875"/>
        <v>21:0461</v>
      </c>
      <c r="D5480" s="1" t="str">
        <f t="shared" si="879"/>
        <v>21:0151</v>
      </c>
      <c r="E5480" t="s">
        <v>20856</v>
      </c>
      <c r="F5480" t="s">
        <v>20857</v>
      </c>
      <c r="H5480">
        <v>51.629555600000003</v>
      </c>
      <c r="I5480">
        <v>-122.2975265</v>
      </c>
      <c r="J5480" s="1" t="str">
        <f t="shared" si="880"/>
        <v>NGR bulk stream sediment</v>
      </c>
      <c r="K5480" s="1" t="str">
        <f t="shared" si="881"/>
        <v>&lt;177 micron (NGR)</v>
      </c>
      <c r="L5480">
        <v>45</v>
      </c>
      <c r="M5480" t="s">
        <v>43</v>
      </c>
      <c r="N5480">
        <v>877</v>
      </c>
      <c r="O5480">
        <v>1</v>
      </c>
    </row>
    <row r="5481" spans="1:15" x14ac:dyDescent="0.3">
      <c r="A5481" t="s">
        <v>20858</v>
      </c>
      <c r="B5481" t="s">
        <v>20859</v>
      </c>
      <c r="C5481" s="1" t="str">
        <f t="shared" si="875"/>
        <v>21:0461</v>
      </c>
      <c r="D5481" s="1" t="str">
        <f t="shared" si="879"/>
        <v>21:0151</v>
      </c>
      <c r="E5481" t="s">
        <v>20848</v>
      </c>
      <c r="F5481" t="s">
        <v>20860</v>
      </c>
      <c r="H5481">
        <v>51.611018700000002</v>
      </c>
      <c r="I5481">
        <v>-122.3149468</v>
      </c>
      <c r="J5481" s="1" t="str">
        <f t="shared" si="880"/>
        <v>NGR bulk stream sediment</v>
      </c>
      <c r="K5481" s="1" t="str">
        <f t="shared" si="881"/>
        <v>&lt;177 micron (NGR)</v>
      </c>
      <c r="L5481">
        <v>45</v>
      </c>
      <c r="M5481" t="s">
        <v>72</v>
      </c>
      <c r="N5481">
        <v>878</v>
      </c>
      <c r="O5481">
        <v>2</v>
      </c>
    </row>
    <row r="5482" spans="1:15" x14ac:dyDescent="0.3">
      <c r="A5482" t="s">
        <v>20861</v>
      </c>
      <c r="B5482" t="s">
        <v>20862</v>
      </c>
      <c r="C5482" s="1" t="str">
        <f t="shared" si="875"/>
        <v>21:0461</v>
      </c>
      <c r="D5482" s="1" t="str">
        <f t="shared" si="879"/>
        <v>21:0151</v>
      </c>
      <c r="E5482" t="s">
        <v>20863</v>
      </c>
      <c r="F5482" t="s">
        <v>20864</v>
      </c>
      <c r="H5482">
        <v>51.605488299999998</v>
      </c>
      <c r="I5482">
        <v>-122.2950871</v>
      </c>
      <c r="J5482" s="1" t="str">
        <f t="shared" si="880"/>
        <v>NGR bulk stream sediment</v>
      </c>
      <c r="K5482" s="1" t="str">
        <f t="shared" si="881"/>
        <v>&lt;177 micron (NGR)</v>
      </c>
      <c r="L5482">
        <v>45</v>
      </c>
      <c r="M5482" t="s">
        <v>48</v>
      </c>
      <c r="N5482">
        <v>879</v>
      </c>
      <c r="O5482">
        <v>2</v>
      </c>
    </row>
    <row r="5483" spans="1:15" x14ac:dyDescent="0.3">
      <c r="A5483" t="s">
        <v>20865</v>
      </c>
      <c r="B5483" t="s">
        <v>20866</v>
      </c>
      <c r="C5483" s="1" t="str">
        <f t="shared" si="875"/>
        <v>21:0461</v>
      </c>
      <c r="D5483" s="1" t="str">
        <f t="shared" si="879"/>
        <v>21:0151</v>
      </c>
      <c r="E5483" t="s">
        <v>20867</v>
      </c>
      <c r="F5483" t="s">
        <v>20868</v>
      </c>
      <c r="H5483">
        <v>51.579996700000002</v>
      </c>
      <c r="I5483">
        <v>-122.2861758</v>
      </c>
      <c r="J5483" s="1" t="str">
        <f t="shared" si="880"/>
        <v>NGR bulk stream sediment</v>
      </c>
      <c r="K5483" s="1" t="str">
        <f t="shared" si="881"/>
        <v>&lt;177 micron (NGR)</v>
      </c>
      <c r="L5483">
        <v>45</v>
      </c>
      <c r="M5483" t="s">
        <v>53</v>
      </c>
      <c r="N5483">
        <v>880</v>
      </c>
      <c r="O5483">
        <v>1</v>
      </c>
    </row>
    <row r="5484" spans="1:15" x14ac:dyDescent="0.3">
      <c r="A5484" t="s">
        <v>20869</v>
      </c>
      <c r="B5484" t="s">
        <v>20870</v>
      </c>
      <c r="C5484" s="1" t="str">
        <f t="shared" si="875"/>
        <v>21:0461</v>
      </c>
      <c r="D5484" s="1" t="str">
        <f t="shared" si="879"/>
        <v>21:0151</v>
      </c>
      <c r="E5484" t="s">
        <v>20871</v>
      </c>
      <c r="F5484" t="s">
        <v>20872</v>
      </c>
      <c r="H5484">
        <v>51.545964099999999</v>
      </c>
      <c r="I5484">
        <v>-122.2955051</v>
      </c>
      <c r="J5484" s="1" t="str">
        <f t="shared" si="880"/>
        <v>NGR bulk stream sediment</v>
      </c>
      <c r="K5484" s="1" t="str">
        <f t="shared" si="881"/>
        <v>&lt;177 micron (NGR)</v>
      </c>
      <c r="L5484">
        <v>45</v>
      </c>
      <c r="M5484" t="s">
        <v>58</v>
      </c>
      <c r="N5484">
        <v>881</v>
      </c>
      <c r="O5484">
        <v>2</v>
      </c>
    </row>
    <row r="5485" spans="1:15" x14ac:dyDescent="0.3">
      <c r="A5485" t="s">
        <v>20873</v>
      </c>
      <c r="B5485" t="s">
        <v>20874</v>
      </c>
      <c r="C5485" s="1" t="str">
        <f t="shared" si="875"/>
        <v>21:0461</v>
      </c>
      <c r="D5485" s="1" t="str">
        <f t="shared" si="879"/>
        <v>21:0151</v>
      </c>
      <c r="E5485" t="s">
        <v>20875</v>
      </c>
      <c r="F5485" t="s">
        <v>20876</v>
      </c>
      <c r="H5485">
        <v>51.107032199999999</v>
      </c>
      <c r="I5485">
        <v>-122.9787271</v>
      </c>
      <c r="J5485" s="1" t="str">
        <f t="shared" si="880"/>
        <v>NGR bulk stream sediment</v>
      </c>
      <c r="K5485" s="1" t="str">
        <f t="shared" si="881"/>
        <v>&lt;177 micron (NGR)</v>
      </c>
      <c r="L5485">
        <v>45</v>
      </c>
      <c r="M5485" t="s">
        <v>63</v>
      </c>
      <c r="N5485">
        <v>882</v>
      </c>
      <c r="O5485">
        <v>1.5</v>
      </c>
    </row>
    <row r="5486" spans="1:15" hidden="1" x14ac:dyDescent="0.3">
      <c r="A5486" t="s">
        <v>20877</v>
      </c>
      <c r="B5486" t="s">
        <v>20878</v>
      </c>
      <c r="C5486" s="1" t="str">
        <f t="shared" si="875"/>
        <v>21:0461</v>
      </c>
      <c r="D5486" s="1" t="str">
        <f>HYPERLINK("https://geochem.nrcan.gc.ca/cdogs/content/svy/svy_e.htm", "")</f>
        <v/>
      </c>
      <c r="G5486" s="1" t="str">
        <f>HYPERLINK("https://geochem.nrcan.gc.ca/cdogs/content/cr_/cr_00104_e.htm", "104")</f>
        <v>104</v>
      </c>
      <c r="J5486" t="s">
        <v>31</v>
      </c>
      <c r="K5486" t="s">
        <v>32</v>
      </c>
      <c r="L5486">
        <v>45</v>
      </c>
      <c r="M5486" t="s">
        <v>33</v>
      </c>
      <c r="N5486">
        <v>883</v>
      </c>
      <c r="O5486">
        <v>2</v>
      </c>
    </row>
    <row r="5487" spans="1:15" x14ac:dyDescent="0.3">
      <c r="A5487" t="s">
        <v>20879</v>
      </c>
      <c r="B5487" t="s">
        <v>20880</v>
      </c>
      <c r="C5487" s="1" t="str">
        <f t="shared" si="875"/>
        <v>21:0461</v>
      </c>
      <c r="D5487" s="1" t="str">
        <f t="shared" ref="D5487:D5504" si="882">HYPERLINK("https://geochem.nrcan.gc.ca/cdogs/content/svy/svy210151_e.htm", "21:0151")</f>
        <v>21:0151</v>
      </c>
      <c r="E5487" t="s">
        <v>20881</v>
      </c>
      <c r="F5487" t="s">
        <v>20882</v>
      </c>
      <c r="H5487">
        <v>51.130976099999998</v>
      </c>
      <c r="I5487">
        <v>-122.92619120000001</v>
      </c>
      <c r="J5487" s="1" t="str">
        <f t="shared" ref="J5487:J5504" si="883">HYPERLINK("https://geochem.nrcan.gc.ca/cdogs/content/kwd/kwd020030_e.htm", "NGR bulk stream sediment")</f>
        <v>NGR bulk stream sediment</v>
      </c>
      <c r="K5487" s="1" t="str">
        <f t="shared" ref="K5487:K5504" si="884">HYPERLINK("https://geochem.nrcan.gc.ca/cdogs/content/kwd/kwd080006_e.htm", "&lt;177 micron (NGR)")</f>
        <v>&lt;177 micron (NGR)</v>
      </c>
      <c r="L5487">
        <v>45</v>
      </c>
      <c r="M5487" t="s">
        <v>24</v>
      </c>
      <c r="N5487">
        <v>884</v>
      </c>
      <c r="O5487">
        <v>2</v>
      </c>
    </row>
    <row r="5488" spans="1:15" x14ac:dyDescent="0.3">
      <c r="A5488" t="s">
        <v>20883</v>
      </c>
      <c r="B5488" t="s">
        <v>20884</v>
      </c>
      <c r="C5488" s="1" t="str">
        <f t="shared" si="875"/>
        <v>21:0461</v>
      </c>
      <c r="D5488" s="1" t="str">
        <f t="shared" si="882"/>
        <v>21:0151</v>
      </c>
      <c r="E5488" t="s">
        <v>20881</v>
      </c>
      <c r="F5488" t="s">
        <v>20885</v>
      </c>
      <c r="H5488">
        <v>51.130976099999998</v>
      </c>
      <c r="I5488">
        <v>-122.92619120000001</v>
      </c>
      <c r="J5488" s="1" t="str">
        <f t="shared" si="883"/>
        <v>NGR bulk stream sediment</v>
      </c>
      <c r="K5488" s="1" t="str">
        <f t="shared" si="884"/>
        <v>&lt;177 micron (NGR)</v>
      </c>
      <c r="L5488">
        <v>45</v>
      </c>
      <c r="M5488" t="s">
        <v>28</v>
      </c>
      <c r="N5488">
        <v>885</v>
      </c>
      <c r="O5488">
        <v>1.5</v>
      </c>
    </row>
    <row r="5489" spans="1:15" x14ac:dyDescent="0.3">
      <c r="A5489" t="s">
        <v>20886</v>
      </c>
      <c r="B5489" t="s">
        <v>20887</v>
      </c>
      <c r="C5489" s="1" t="str">
        <f t="shared" si="875"/>
        <v>21:0461</v>
      </c>
      <c r="D5489" s="1" t="str">
        <f t="shared" si="882"/>
        <v>21:0151</v>
      </c>
      <c r="E5489" t="s">
        <v>20888</v>
      </c>
      <c r="F5489" t="s">
        <v>20889</v>
      </c>
      <c r="H5489">
        <v>51.1264714</v>
      </c>
      <c r="I5489">
        <v>-122.9271274</v>
      </c>
      <c r="J5489" s="1" t="str">
        <f t="shared" si="883"/>
        <v>NGR bulk stream sediment</v>
      </c>
      <c r="K5489" s="1" t="str">
        <f t="shared" si="884"/>
        <v>&lt;177 micron (NGR)</v>
      </c>
      <c r="L5489">
        <v>45</v>
      </c>
      <c r="M5489" t="s">
        <v>68</v>
      </c>
      <c r="N5489">
        <v>886</v>
      </c>
      <c r="O5489">
        <v>1.5</v>
      </c>
    </row>
    <row r="5490" spans="1:15" x14ac:dyDescent="0.3">
      <c r="A5490" t="s">
        <v>20890</v>
      </c>
      <c r="B5490" t="s">
        <v>20891</v>
      </c>
      <c r="C5490" s="1" t="str">
        <f t="shared" si="875"/>
        <v>21:0461</v>
      </c>
      <c r="D5490" s="1" t="str">
        <f t="shared" si="882"/>
        <v>21:0151</v>
      </c>
      <c r="E5490" t="s">
        <v>20892</v>
      </c>
      <c r="F5490" t="s">
        <v>20893</v>
      </c>
      <c r="H5490">
        <v>51.1124571</v>
      </c>
      <c r="I5490">
        <v>-122.8866053</v>
      </c>
      <c r="J5490" s="1" t="str">
        <f t="shared" si="883"/>
        <v>NGR bulk stream sediment</v>
      </c>
      <c r="K5490" s="1" t="str">
        <f t="shared" si="884"/>
        <v>&lt;177 micron (NGR)</v>
      </c>
      <c r="L5490">
        <v>45</v>
      </c>
      <c r="M5490" t="s">
        <v>77</v>
      </c>
      <c r="N5490">
        <v>887</v>
      </c>
      <c r="O5490">
        <v>2.5</v>
      </c>
    </row>
    <row r="5491" spans="1:15" x14ac:dyDescent="0.3">
      <c r="A5491" t="s">
        <v>20894</v>
      </c>
      <c r="B5491" t="s">
        <v>20895</v>
      </c>
      <c r="C5491" s="1" t="str">
        <f t="shared" si="875"/>
        <v>21:0461</v>
      </c>
      <c r="D5491" s="1" t="str">
        <f t="shared" si="882"/>
        <v>21:0151</v>
      </c>
      <c r="E5491" t="s">
        <v>20896</v>
      </c>
      <c r="F5491" t="s">
        <v>20897</v>
      </c>
      <c r="H5491">
        <v>51.115582400000001</v>
      </c>
      <c r="I5491">
        <v>-122.8821399</v>
      </c>
      <c r="J5491" s="1" t="str">
        <f t="shared" si="883"/>
        <v>NGR bulk stream sediment</v>
      </c>
      <c r="K5491" s="1" t="str">
        <f t="shared" si="884"/>
        <v>&lt;177 micron (NGR)</v>
      </c>
      <c r="L5491">
        <v>45</v>
      </c>
      <c r="M5491" t="s">
        <v>82</v>
      </c>
      <c r="N5491">
        <v>888</v>
      </c>
      <c r="O5491">
        <v>1.5</v>
      </c>
    </row>
    <row r="5492" spans="1:15" x14ac:dyDescent="0.3">
      <c r="A5492" t="s">
        <v>20898</v>
      </c>
      <c r="B5492" t="s">
        <v>20899</v>
      </c>
      <c r="C5492" s="1" t="str">
        <f t="shared" si="875"/>
        <v>21:0461</v>
      </c>
      <c r="D5492" s="1" t="str">
        <f t="shared" si="882"/>
        <v>21:0151</v>
      </c>
      <c r="E5492" t="s">
        <v>20900</v>
      </c>
      <c r="F5492" t="s">
        <v>20901</v>
      </c>
      <c r="H5492">
        <v>51.138230399999998</v>
      </c>
      <c r="I5492">
        <v>-122.8606545</v>
      </c>
      <c r="J5492" s="1" t="str">
        <f t="shared" si="883"/>
        <v>NGR bulk stream sediment</v>
      </c>
      <c r="K5492" s="1" t="str">
        <f t="shared" si="884"/>
        <v>&lt;177 micron (NGR)</v>
      </c>
      <c r="L5492">
        <v>45</v>
      </c>
      <c r="M5492" t="s">
        <v>87</v>
      </c>
      <c r="N5492">
        <v>889</v>
      </c>
      <c r="O5492">
        <v>2</v>
      </c>
    </row>
    <row r="5493" spans="1:15" x14ac:dyDescent="0.3">
      <c r="A5493" t="s">
        <v>20902</v>
      </c>
      <c r="B5493" t="s">
        <v>20903</v>
      </c>
      <c r="C5493" s="1" t="str">
        <f t="shared" si="875"/>
        <v>21:0461</v>
      </c>
      <c r="D5493" s="1" t="str">
        <f t="shared" si="882"/>
        <v>21:0151</v>
      </c>
      <c r="E5493" t="s">
        <v>20904</v>
      </c>
      <c r="F5493" t="s">
        <v>20905</v>
      </c>
      <c r="H5493">
        <v>51.146966599999999</v>
      </c>
      <c r="I5493">
        <v>-122.8916952</v>
      </c>
      <c r="J5493" s="1" t="str">
        <f t="shared" si="883"/>
        <v>NGR bulk stream sediment</v>
      </c>
      <c r="K5493" s="1" t="str">
        <f t="shared" si="884"/>
        <v>&lt;177 micron (NGR)</v>
      </c>
      <c r="L5493">
        <v>45</v>
      </c>
      <c r="M5493" t="s">
        <v>92</v>
      </c>
      <c r="N5493">
        <v>890</v>
      </c>
      <c r="O5493">
        <v>1.5</v>
      </c>
    </row>
    <row r="5494" spans="1:15" x14ac:dyDescent="0.3">
      <c r="A5494" t="s">
        <v>20906</v>
      </c>
      <c r="B5494" t="s">
        <v>20907</v>
      </c>
      <c r="C5494" s="1" t="str">
        <f t="shared" si="875"/>
        <v>21:0461</v>
      </c>
      <c r="D5494" s="1" t="str">
        <f t="shared" si="882"/>
        <v>21:0151</v>
      </c>
      <c r="E5494" t="s">
        <v>20908</v>
      </c>
      <c r="F5494" t="s">
        <v>20909</v>
      </c>
      <c r="H5494">
        <v>51.159277600000003</v>
      </c>
      <c r="I5494">
        <v>-122.9027634</v>
      </c>
      <c r="J5494" s="1" t="str">
        <f t="shared" si="883"/>
        <v>NGR bulk stream sediment</v>
      </c>
      <c r="K5494" s="1" t="str">
        <f t="shared" si="884"/>
        <v>&lt;177 micron (NGR)</v>
      </c>
      <c r="L5494">
        <v>45</v>
      </c>
      <c r="M5494" t="s">
        <v>97</v>
      </c>
      <c r="N5494">
        <v>891</v>
      </c>
      <c r="O5494">
        <v>1.5</v>
      </c>
    </row>
    <row r="5495" spans="1:15" x14ac:dyDescent="0.3">
      <c r="A5495" t="s">
        <v>20910</v>
      </c>
      <c r="B5495" t="s">
        <v>20911</v>
      </c>
      <c r="C5495" s="1" t="str">
        <f t="shared" si="875"/>
        <v>21:0461</v>
      </c>
      <c r="D5495" s="1" t="str">
        <f t="shared" si="882"/>
        <v>21:0151</v>
      </c>
      <c r="E5495" t="s">
        <v>20912</v>
      </c>
      <c r="F5495" t="s">
        <v>20913</v>
      </c>
      <c r="H5495">
        <v>51.170239299999999</v>
      </c>
      <c r="I5495">
        <v>-122.90241090000001</v>
      </c>
      <c r="J5495" s="1" t="str">
        <f t="shared" si="883"/>
        <v>NGR bulk stream sediment</v>
      </c>
      <c r="K5495" s="1" t="str">
        <f t="shared" si="884"/>
        <v>&lt;177 micron (NGR)</v>
      </c>
      <c r="L5495">
        <v>45</v>
      </c>
      <c r="M5495" t="s">
        <v>102</v>
      </c>
      <c r="N5495">
        <v>892</v>
      </c>
      <c r="O5495">
        <v>1.5</v>
      </c>
    </row>
    <row r="5496" spans="1:15" x14ac:dyDescent="0.3">
      <c r="A5496" t="s">
        <v>20914</v>
      </c>
      <c r="B5496" t="s">
        <v>20915</v>
      </c>
      <c r="C5496" s="1" t="str">
        <f t="shared" si="875"/>
        <v>21:0461</v>
      </c>
      <c r="D5496" s="1" t="str">
        <f t="shared" si="882"/>
        <v>21:0151</v>
      </c>
      <c r="E5496" t="s">
        <v>20916</v>
      </c>
      <c r="F5496" t="s">
        <v>20917</v>
      </c>
      <c r="H5496">
        <v>51.175593200000002</v>
      </c>
      <c r="I5496">
        <v>-122.9348731</v>
      </c>
      <c r="J5496" s="1" t="str">
        <f t="shared" si="883"/>
        <v>NGR bulk stream sediment</v>
      </c>
      <c r="K5496" s="1" t="str">
        <f t="shared" si="884"/>
        <v>&lt;177 micron (NGR)</v>
      </c>
      <c r="L5496">
        <v>45</v>
      </c>
      <c r="M5496" t="s">
        <v>107</v>
      </c>
      <c r="N5496">
        <v>893</v>
      </c>
      <c r="O5496">
        <v>1.5</v>
      </c>
    </row>
    <row r="5497" spans="1:15" x14ac:dyDescent="0.3">
      <c r="A5497" t="s">
        <v>20918</v>
      </c>
      <c r="B5497" t="s">
        <v>20919</v>
      </c>
      <c r="C5497" s="1" t="str">
        <f t="shared" si="875"/>
        <v>21:0461</v>
      </c>
      <c r="D5497" s="1" t="str">
        <f t="shared" si="882"/>
        <v>21:0151</v>
      </c>
      <c r="E5497" t="s">
        <v>20920</v>
      </c>
      <c r="F5497" t="s">
        <v>20921</v>
      </c>
      <c r="H5497">
        <v>51.183193099999997</v>
      </c>
      <c r="I5497">
        <v>-122.9368223</v>
      </c>
      <c r="J5497" s="1" t="str">
        <f t="shared" si="883"/>
        <v>NGR bulk stream sediment</v>
      </c>
      <c r="K5497" s="1" t="str">
        <f t="shared" si="884"/>
        <v>&lt;177 micron (NGR)</v>
      </c>
      <c r="L5497">
        <v>45</v>
      </c>
      <c r="M5497" t="s">
        <v>112</v>
      </c>
      <c r="N5497">
        <v>894</v>
      </c>
      <c r="O5497">
        <v>1.5</v>
      </c>
    </row>
    <row r="5498" spans="1:15" x14ac:dyDescent="0.3">
      <c r="A5498" t="s">
        <v>20922</v>
      </c>
      <c r="B5498" t="s">
        <v>20923</v>
      </c>
      <c r="C5498" s="1" t="str">
        <f t="shared" si="875"/>
        <v>21:0461</v>
      </c>
      <c r="D5498" s="1" t="str">
        <f t="shared" si="882"/>
        <v>21:0151</v>
      </c>
      <c r="E5498" t="s">
        <v>20924</v>
      </c>
      <c r="F5498" t="s">
        <v>20925</v>
      </c>
      <c r="H5498">
        <v>51.240872600000003</v>
      </c>
      <c r="I5498">
        <v>-122.63064730000001</v>
      </c>
      <c r="J5498" s="1" t="str">
        <f t="shared" si="883"/>
        <v>NGR bulk stream sediment</v>
      </c>
      <c r="K5498" s="1" t="str">
        <f t="shared" si="884"/>
        <v>&lt;177 micron (NGR)</v>
      </c>
      <c r="L5498">
        <v>46</v>
      </c>
      <c r="M5498" t="s">
        <v>19</v>
      </c>
      <c r="N5498">
        <v>895</v>
      </c>
      <c r="O5498">
        <v>1</v>
      </c>
    </row>
    <row r="5499" spans="1:15" x14ac:dyDescent="0.3">
      <c r="A5499" t="s">
        <v>20926</v>
      </c>
      <c r="B5499" t="s">
        <v>20927</v>
      </c>
      <c r="C5499" s="1" t="str">
        <f t="shared" si="875"/>
        <v>21:0461</v>
      </c>
      <c r="D5499" s="1" t="str">
        <f t="shared" si="882"/>
        <v>21:0151</v>
      </c>
      <c r="E5499" t="s">
        <v>20928</v>
      </c>
      <c r="F5499" t="s">
        <v>20929</v>
      </c>
      <c r="H5499">
        <v>51.173035800000001</v>
      </c>
      <c r="I5499">
        <v>-122.977819</v>
      </c>
      <c r="J5499" s="1" t="str">
        <f t="shared" si="883"/>
        <v>NGR bulk stream sediment</v>
      </c>
      <c r="K5499" s="1" t="str">
        <f t="shared" si="884"/>
        <v>&lt;177 micron (NGR)</v>
      </c>
      <c r="L5499">
        <v>46</v>
      </c>
      <c r="M5499" t="s">
        <v>38</v>
      </c>
      <c r="N5499">
        <v>896</v>
      </c>
      <c r="O5499">
        <v>2</v>
      </c>
    </row>
    <row r="5500" spans="1:15" x14ac:dyDescent="0.3">
      <c r="A5500" t="s">
        <v>20930</v>
      </c>
      <c r="B5500" t="s">
        <v>20931</v>
      </c>
      <c r="C5500" s="1" t="str">
        <f t="shared" ref="C5500:C5563" si="885">HYPERLINK("https://geochem.nrcan.gc.ca/cdogs/content/bdl/bdl210461_e.htm", "21:0461")</f>
        <v>21:0461</v>
      </c>
      <c r="D5500" s="1" t="str">
        <f t="shared" si="882"/>
        <v>21:0151</v>
      </c>
      <c r="E5500" t="s">
        <v>20932</v>
      </c>
      <c r="F5500" t="s">
        <v>20933</v>
      </c>
      <c r="H5500">
        <v>51.177613700000002</v>
      </c>
      <c r="I5500">
        <v>-122.98125039999999</v>
      </c>
      <c r="J5500" s="1" t="str">
        <f t="shared" si="883"/>
        <v>NGR bulk stream sediment</v>
      </c>
      <c r="K5500" s="1" t="str">
        <f t="shared" si="884"/>
        <v>&lt;177 micron (NGR)</v>
      </c>
      <c r="L5500">
        <v>46</v>
      </c>
      <c r="M5500" t="s">
        <v>43</v>
      </c>
      <c r="N5500">
        <v>897</v>
      </c>
      <c r="O5500">
        <v>1.5</v>
      </c>
    </row>
    <row r="5501" spans="1:15" x14ac:dyDescent="0.3">
      <c r="A5501" t="s">
        <v>20934</v>
      </c>
      <c r="B5501" t="s">
        <v>20935</v>
      </c>
      <c r="C5501" s="1" t="str">
        <f t="shared" si="885"/>
        <v>21:0461</v>
      </c>
      <c r="D5501" s="1" t="str">
        <f t="shared" si="882"/>
        <v>21:0151</v>
      </c>
      <c r="E5501" t="s">
        <v>20936</v>
      </c>
      <c r="F5501" t="s">
        <v>20937</v>
      </c>
      <c r="H5501">
        <v>51.145835300000002</v>
      </c>
      <c r="I5501">
        <v>-123.01080210000001</v>
      </c>
      <c r="J5501" s="1" t="str">
        <f t="shared" si="883"/>
        <v>NGR bulk stream sediment</v>
      </c>
      <c r="K5501" s="1" t="str">
        <f t="shared" si="884"/>
        <v>&lt;177 micron (NGR)</v>
      </c>
      <c r="L5501">
        <v>46</v>
      </c>
      <c r="M5501" t="s">
        <v>48</v>
      </c>
      <c r="N5501">
        <v>898</v>
      </c>
      <c r="O5501">
        <v>1</v>
      </c>
    </row>
    <row r="5502" spans="1:15" x14ac:dyDescent="0.3">
      <c r="A5502" t="s">
        <v>20938</v>
      </c>
      <c r="B5502" t="s">
        <v>20939</v>
      </c>
      <c r="C5502" s="1" t="str">
        <f t="shared" si="885"/>
        <v>21:0461</v>
      </c>
      <c r="D5502" s="1" t="str">
        <f t="shared" si="882"/>
        <v>21:0151</v>
      </c>
      <c r="E5502" t="s">
        <v>20940</v>
      </c>
      <c r="F5502" t="s">
        <v>20941</v>
      </c>
      <c r="H5502">
        <v>51.184249199999996</v>
      </c>
      <c r="I5502">
        <v>-123.02888299999999</v>
      </c>
      <c r="J5502" s="1" t="str">
        <f t="shared" si="883"/>
        <v>NGR bulk stream sediment</v>
      </c>
      <c r="K5502" s="1" t="str">
        <f t="shared" si="884"/>
        <v>&lt;177 micron (NGR)</v>
      </c>
      <c r="L5502">
        <v>46</v>
      </c>
      <c r="M5502" t="s">
        <v>53</v>
      </c>
      <c r="N5502">
        <v>899</v>
      </c>
      <c r="O5502">
        <v>2.5</v>
      </c>
    </row>
    <row r="5503" spans="1:15" x14ac:dyDescent="0.3">
      <c r="A5503" t="s">
        <v>20942</v>
      </c>
      <c r="B5503" t="s">
        <v>20943</v>
      </c>
      <c r="C5503" s="1" t="str">
        <f t="shared" si="885"/>
        <v>21:0461</v>
      </c>
      <c r="D5503" s="1" t="str">
        <f t="shared" si="882"/>
        <v>21:0151</v>
      </c>
      <c r="E5503" t="s">
        <v>20944</v>
      </c>
      <c r="F5503" t="s">
        <v>20945</v>
      </c>
      <c r="H5503">
        <v>51.180076499999998</v>
      </c>
      <c r="I5503">
        <v>-123.0296244</v>
      </c>
      <c r="J5503" s="1" t="str">
        <f t="shared" si="883"/>
        <v>NGR bulk stream sediment</v>
      </c>
      <c r="K5503" s="1" t="str">
        <f t="shared" si="884"/>
        <v>&lt;177 micron (NGR)</v>
      </c>
      <c r="L5503">
        <v>46</v>
      </c>
      <c r="M5503" t="s">
        <v>58</v>
      </c>
      <c r="N5503">
        <v>900</v>
      </c>
      <c r="O5503">
        <v>2</v>
      </c>
    </row>
    <row r="5504" spans="1:15" x14ac:dyDescent="0.3">
      <c r="A5504" t="s">
        <v>20946</v>
      </c>
      <c r="B5504" t="s">
        <v>20947</v>
      </c>
      <c r="C5504" s="1" t="str">
        <f t="shared" si="885"/>
        <v>21:0461</v>
      </c>
      <c r="D5504" s="1" t="str">
        <f t="shared" si="882"/>
        <v>21:0151</v>
      </c>
      <c r="E5504" t="s">
        <v>20948</v>
      </c>
      <c r="F5504" t="s">
        <v>20949</v>
      </c>
      <c r="H5504">
        <v>51.454051999999997</v>
      </c>
      <c r="I5504">
        <v>-123.07342869999999</v>
      </c>
      <c r="J5504" s="1" t="str">
        <f t="shared" si="883"/>
        <v>NGR bulk stream sediment</v>
      </c>
      <c r="K5504" s="1" t="str">
        <f t="shared" si="884"/>
        <v>&lt;177 micron (NGR)</v>
      </c>
      <c r="L5504">
        <v>46</v>
      </c>
      <c r="M5504" t="s">
        <v>63</v>
      </c>
      <c r="N5504">
        <v>901</v>
      </c>
      <c r="O5504">
        <v>0.5</v>
      </c>
    </row>
    <row r="5505" spans="1:15" hidden="1" x14ac:dyDescent="0.3">
      <c r="A5505" t="s">
        <v>20950</v>
      </c>
      <c r="B5505" t="s">
        <v>20951</v>
      </c>
      <c r="C5505" s="1" t="str">
        <f t="shared" si="885"/>
        <v>21:0461</v>
      </c>
      <c r="D5505" s="1" t="str">
        <f>HYPERLINK("https://geochem.nrcan.gc.ca/cdogs/content/svy/svy_e.htm", "")</f>
        <v/>
      </c>
      <c r="G5505" s="1" t="str">
        <f>HYPERLINK("https://geochem.nrcan.gc.ca/cdogs/content/cr_/cr_00102_e.htm", "102")</f>
        <v>102</v>
      </c>
      <c r="J5505" t="s">
        <v>31</v>
      </c>
      <c r="K5505" t="s">
        <v>32</v>
      </c>
      <c r="L5505">
        <v>46</v>
      </c>
      <c r="M5505" t="s">
        <v>33</v>
      </c>
      <c r="N5505">
        <v>902</v>
      </c>
      <c r="O5505">
        <v>3.5</v>
      </c>
    </row>
    <row r="5506" spans="1:15" x14ac:dyDescent="0.3">
      <c r="A5506" t="s">
        <v>20952</v>
      </c>
      <c r="B5506" t="s">
        <v>20953</v>
      </c>
      <c r="C5506" s="1" t="str">
        <f t="shared" si="885"/>
        <v>21:0461</v>
      </c>
      <c r="D5506" s="1" t="str">
        <f t="shared" ref="D5506:D5535" si="886">HYPERLINK("https://geochem.nrcan.gc.ca/cdogs/content/svy/svy210151_e.htm", "21:0151")</f>
        <v>21:0151</v>
      </c>
      <c r="E5506" t="s">
        <v>20954</v>
      </c>
      <c r="F5506" t="s">
        <v>20955</v>
      </c>
      <c r="H5506">
        <v>51.485357100000002</v>
      </c>
      <c r="I5506">
        <v>-123.0835045</v>
      </c>
      <c r="J5506" s="1" t="str">
        <f t="shared" ref="J5506:J5535" si="887">HYPERLINK("https://geochem.nrcan.gc.ca/cdogs/content/kwd/kwd020030_e.htm", "NGR bulk stream sediment")</f>
        <v>NGR bulk stream sediment</v>
      </c>
      <c r="K5506" s="1" t="str">
        <f t="shared" ref="K5506:K5535" si="888">HYPERLINK("https://geochem.nrcan.gc.ca/cdogs/content/kwd/kwd080006_e.htm", "&lt;177 micron (NGR)")</f>
        <v>&lt;177 micron (NGR)</v>
      </c>
      <c r="L5506">
        <v>46</v>
      </c>
      <c r="M5506" t="s">
        <v>24</v>
      </c>
      <c r="N5506">
        <v>903</v>
      </c>
      <c r="O5506">
        <v>2</v>
      </c>
    </row>
    <row r="5507" spans="1:15" x14ac:dyDescent="0.3">
      <c r="A5507" t="s">
        <v>20956</v>
      </c>
      <c r="B5507" t="s">
        <v>20957</v>
      </c>
      <c r="C5507" s="1" t="str">
        <f t="shared" si="885"/>
        <v>21:0461</v>
      </c>
      <c r="D5507" s="1" t="str">
        <f t="shared" si="886"/>
        <v>21:0151</v>
      </c>
      <c r="E5507" t="s">
        <v>20954</v>
      </c>
      <c r="F5507" t="s">
        <v>20958</v>
      </c>
      <c r="H5507">
        <v>51.485357100000002</v>
      </c>
      <c r="I5507">
        <v>-123.0835045</v>
      </c>
      <c r="J5507" s="1" t="str">
        <f t="shared" si="887"/>
        <v>NGR bulk stream sediment</v>
      </c>
      <c r="K5507" s="1" t="str">
        <f t="shared" si="888"/>
        <v>&lt;177 micron (NGR)</v>
      </c>
      <c r="L5507">
        <v>46</v>
      </c>
      <c r="M5507" t="s">
        <v>28</v>
      </c>
      <c r="N5507">
        <v>904</v>
      </c>
      <c r="O5507">
        <v>2</v>
      </c>
    </row>
    <row r="5508" spans="1:15" x14ac:dyDescent="0.3">
      <c r="A5508" t="s">
        <v>20959</v>
      </c>
      <c r="B5508" t="s">
        <v>20960</v>
      </c>
      <c r="C5508" s="1" t="str">
        <f t="shared" si="885"/>
        <v>21:0461</v>
      </c>
      <c r="D5508" s="1" t="str">
        <f t="shared" si="886"/>
        <v>21:0151</v>
      </c>
      <c r="E5508" t="s">
        <v>20961</v>
      </c>
      <c r="F5508" t="s">
        <v>20962</v>
      </c>
      <c r="H5508">
        <v>51.246676399999998</v>
      </c>
      <c r="I5508">
        <v>-122.5688912</v>
      </c>
      <c r="J5508" s="1" t="str">
        <f t="shared" si="887"/>
        <v>NGR bulk stream sediment</v>
      </c>
      <c r="K5508" s="1" t="str">
        <f t="shared" si="888"/>
        <v>&lt;177 micron (NGR)</v>
      </c>
      <c r="L5508">
        <v>46</v>
      </c>
      <c r="M5508" t="s">
        <v>68</v>
      </c>
      <c r="N5508">
        <v>905</v>
      </c>
      <c r="O5508">
        <v>2</v>
      </c>
    </row>
    <row r="5509" spans="1:15" x14ac:dyDescent="0.3">
      <c r="A5509" t="s">
        <v>20963</v>
      </c>
      <c r="B5509" t="s">
        <v>20964</v>
      </c>
      <c r="C5509" s="1" t="str">
        <f t="shared" si="885"/>
        <v>21:0461</v>
      </c>
      <c r="D5509" s="1" t="str">
        <f t="shared" si="886"/>
        <v>21:0151</v>
      </c>
      <c r="E5509" t="s">
        <v>20965</v>
      </c>
      <c r="F5509" t="s">
        <v>20966</v>
      </c>
      <c r="H5509">
        <v>51.245699700000003</v>
      </c>
      <c r="I5509">
        <v>-122.59754100000001</v>
      </c>
      <c r="J5509" s="1" t="str">
        <f t="shared" si="887"/>
        <v>NGR bulk stream sediment</v>
      </c>
      <c r="K5509" s="1" t="str">
        <f t="shared" si="888"/>
        <v>&lt;177 micron (NGR)</v>
      </c>
      <c r="L5509">
        <v>46</v>
      </c>
      <c r="M5509" t="s">
        <v>77</v>
      </c>
      <c r="N5509">
        <v>906</v>
      </c>
      <c r="O5509">
        <v>1</v>
      </c>
    </row>
    <row r="5510" spans="1:15" x14ac:dyDescent="0.3">
      <c r="A5510" t="s">
        <v>20967</v>
      </c>
      <c r="B5510" t="s">
        <v>20968</v>
      </c>
      <c r="C5510" s="1" t="str">
        <f t="shared" si="885"/>
        <v>21:0461</v>
      </c>
      <c r="D5510" s="1" t="str">
        <f t="shared" si="886"/>
        <v>21:0151</v>
      </c>
      <c r="E5510" t="s">
        <v>20924</v>
      </c>
      <c r="F5510" t="s">
        <v>20969</v>
      </c>
      <c r="H5510">
        <v>51.240872600000003</v>
      </c>
      <c r="I5510">
        <v>-122.63064730000001</v>
      </c>
      <c r="J5510" s="1" t="str">
        <f t="shared" si="887"/>
        <v>NGR bulk stream sediment</v>
      </c>
      <c r="K5510" s="1" t="str">
        <f t="shared" si="888"/>
        <v>&lt;177 micron (NGR)</v>
      </c>
      <c r="L5510">
        <v>46</v>
      </c>
      <c r="M5510" t="s">
        <v>72</v>
      </c>
      <c r="N5510">
        <v>907</v>
      </c>
      <c r="O5510">
        <v>1</v>
      </c>
    </row>
    <row r="5511" spans="1:15" x14ac:dyDescent="0.3">
      <c r="A5511" t="s">
        <v>20970</v>
      </c>
      <c r="B5511" t="s">
        <v>20971</v>
      </c>
      <c r="C5511" s="1" t="str">
        <f t="shared" si="885"/>
        <v>21:0461</v>
      </c>
      <c r="D5511" s="1" t="str">
        <f t="shared" si="886"/>
        <v>21:0151</v>
      </c>
      <c r="E5511" t="s">
        <v>20972</v>
      </c>
      <c r="F5511" t="s">
        <v>20973</v>
      </c>
      <c r="H5511">
        <v>51.238616</v>
      </c>
      <c r="I5511">
        <v>-122.6251214</v>
      </c>
      <c r="J5511" s="1" t="str">
        <f t="shared" si="887"/>
        <v>NGR bulk stream sediment</v>
      </c>
      <c r="K5511" s="1" t="str">
        <f t="shared" si="888"/>
        <v>&lt;177 micron (NGR)</v>
      </c>
      <c r="L5511">
        <v>46</v>
      </c>
      <c r="M5511" t="s">
        <v>82</v>
      </c>
      <c r="N5511">
        <v>908</v>
      </c>
      <c r="O5511">
        <v>1</v>
      </c>
    </row>
    <row r="5512" spans="1:15" x14ac:dyDescent="0.3">
      <c r="A5512" t="s">
        <v>20974</v>
      </c>
      <c r="B5512" t="s">
        <v>20975</v>
      </c>
      <c r="C5512" s="1" t="str">
        <f t="shared" si="885"/>
        <v>21:0461</v>
      </c>
      <c r="D5512" s="1" t="str">
        <f t="shared" si="886"/>
        <v>21:0151</v>
      </c>
      <c r="E5512" t="s">
        <v>20976</v>
      </c>
      <c r="F5512" t="s">
        <v>20977</v>
      </c>
      <c r="H5512">
        <v>51.269655200000003</v>
      </c>
      <c r="I5512">
        <v>-122.6725601</v>
      </c>
      <c r="J5512" s="1" t="str">
        <f t="shared" si="887"/>
        <v>NGR bulk stream sediment</v>
      </c>
      <c r="K5512" s="1" t="str">
        <f t="shared" si="888"/>
        <v>&lt;177 micron (NGR)</v>
      </c>
      <c r="L5512">
        <v>46</v>
      </c>
      <c r="M5512" t="s">
        <v>87</v>
      </c>
      <c r="N5512">
        <v>909</v>
      </c>
      <c r="O5512">
        <v>2</v>
      </c>
    </row>
    <row r="5513" spans="1:15" x14ac:dyDescent="0.3">
      <c r="A5513" t="s">
        <v>20978</v>
      </c>
      <c r="B5513" t="s">
        <v>20979</v>
      </c>
      <c r="C5513" s="1" t="str">
        <f t="shared" si="885"/>
        <v>21:0461</v>
      </c>
      <c r="D5513" s="1" t="str">
        <f t="shared" si="886"/>
        <v>21:0151</v>
      </c>
      <c r="E5513" t="s">
        <v>20980</v>
      </c>
      <c r="F5513" t="s">
        <v>20981</v>
      </c>
      <c r="H5513">
        <v>51.271906100000002</v>
      </c>
      <c r="I5513">
        <v>-122.66725390000001</v>
      </c>
      <c r="J5513" s="1" t="str">
        <f t="shared" si="887"/>
        <v>NGR bulk stream sediment</v>
      </c>
      <c r="K5513" s="1" t="str">
        <f t="shared" si="888"/>
        <v>&lt;177 micron (NGR)</v>
      </c>
      <c r="L5513">
        <v>46</v>
      </c>
      <c r="M5513" t="s">
        <v>92</v>
      </c>
      <c r="N5513">
        <v>910</v>
      </c>
      <c r="O5513">
        <v>0.5</v>
      </c>
    </row>
    <row r="5514" spans="1:15" x14ac:dyDescent="0.3">
      <c r="A5514" t="s">
        <v>20982</v>
      </c>
      <c r="B5514" t="s">
        <v>20983</v>
      </c>
      <c r="C5514" s="1" t="str">
        <f t="shared" si="885"/>
        <v>21:0461</v>
      </c>
      <c r="D5514" s="1" t="str">
        <f t="shared" si="886"/>
        <v>21:0151</v>
      </c>
      <c r="E5514" t="s">
        <v>20984</v>
      </c>
      <c r="F5514" t="s">
        <v>20985</v>
      </c>
      <c r="H5514">
        <v>51.250488799999999</v>
      </c>
      <c r="I5514">
        <v>-122.7078042</v>
      </c>
      <c r="J5514" s="1" t="str">
        <f t="shared" si="887"/>
        <v>NGR bulk stream sediment</v>
      </c>
      <c r="K5514" s="1" t="str">
        <f t="shared" si="888"/>
        <v>&lt;177 micron (NGR)</v>
      </c>
      <c r="L5514">
        <v>46</v>
      </c>
      <c r="M5514" t="s">
        <v>97</v>
      </c>
      <c r="N5514">
        <v>911</v>
      </c>
      <c r="O5514">
        <v>1</v>
      </c>
    </row>
    <row r="5515" spans="1:15" x14ac:dyDescent="0.3">
      <c r="A5515" t="s">
        <v>20986</v>
      </c>
      <c r="B5515" t="s">
        <v>20987</v>
      </c>
      <c r="C5515" s="1" t="str">
        <f t="shared" si="885"/>
        <v>21:0461</v>
      </c>
      <c r="D5515" s="1" t="str">
        <f t="shared" si="886"/>
        <v>21:0151</v>
      </c>
      <c r="E5515" t="s">
        <v>20988</v>
      </c>
      <c r="F5515" t="s">
        <v>20989</v>
      </c>
      <c r="H5515">
        <v>51.254665899999999</v>
      </c>
      <c r="I5515">
        <v>-122.70975540000001</v>
      </c>
      <c r="J5515" s="1" t="str">
        <f t="shared" si="887"/>
        <v>NGR bulk stream sediment</v>
      </c>
      <c r="K5515" s="1" t="str">
        <f t="shared" si="888"/>
        <v>&lt;177 micron (NGR)</v>
      </c>
      <c r="L5515">
        <v>46</v>
      </c>
      <c r="M5515" t="s">
        <v>102</v>
      </c>
      <c r="N5515">
        <v>912</v>
      </c>
      <c r="O5515">
        <v>0.5</v>
      </c>
    </row>
    <row r="5516" spans="1:15" x14ac:dyDescent="0.3">
      <c r="A5516" t="s">
        <v>20990</v>
      </c>
      <c r="B5516" t="s">
        <v>20991</v>
      </c>
      <c r="C5516" s="1" t="str">
        <f t="shared" si="885"/>
        <v>21:0461</v>
      </c>
      <c r="D5516" s="1" t="str">
        <f t="shared" si="886"/>
        <v>21:0151</v>
      </c>
      <c r="E5516" t="s">
        <v>20992</v>
      </c>
      <c r="F5516" t="s">
        <v>20993</v>
      </c>
      <c r="H5516">
        <v>51.263663000000001</v>
      </c>
      <c r="I5516">
        <v>-122.7046532</v>
      </c>
      <c r="J5516" s="1" t="str">
        <f t="shared" si="887"/>
        <v>NGR bulk stream sediment</v>
      </c>
      <c r="K5516" s="1" t="str">
        <f t="shared" si="888"/>
        <v>&lt;177 micron (NGR)</v>
      </c>
      <c r="L5516">
        <v>46</v>
      </c>
      <c r="M5516" t="s">
        <v>107</v>
      </c>
      <c r="N5516">
        <v>913</v>
      </c>
      <c r="O5516">
        <v>0.5</v>
      </c>
    </row>
    <row r="5517" spans="1:15" x14ac:dyDescent="0.3">
      <c r="A5517" t="s">
        <v>20994</v>
      </c>
      <c r="B5517" t="s">
        <v>20995</v>
      </c>
      <c r="C5517" s="1" t="str">
        <f t="shared" si="885"/>
        <v>21:0461</v>
      </c>
      <c r="D5517" s="1" t="str">
        <f t="shared" si="886"/>
        <v>21:0151</v>
      </c>
      <c r="E5517" t="s">
        <v>20996</v>
      </c>
      <c r="F5517" t="s">
        <v>20997</v>
      </c>
      <c r="H5517">
        <v>51.278572199999999</v>
      </c>
      <c r="I5517">
        <v>-122.6747187</v>
      </c>
      <c r="J5517" s="1" t="str">
        <f t="shared" si="887"/>
        <v>NGR bulk stream sediment</v>
      </c>
      <c r="K5517" s="1" t="str">
        <f t="shared" si="888"/>
        <v>&lt;177 micron (NGR)</v>
      </c>
      <c r="L5517">
        <v>46</v>
      </c>
      <c r="M5517" t="s">
        <v>112</v>
      </c>
      <c r="N5517">
        <v>914</v>
      </c>
      <c r="O5517">
        <v>1</v>
      </c>
    </row>
    <row r="5518" spans="1:15" x14ac:dyDescent="0.3">
      <c r="A5518" t="s">
        <v>20998</v>
      </c>
      <c r="B5518" t="s">
        <v>20999</v>
      </c>
      <c r="C5518" s="1" t="str">
        <f t="shared" si="885"/>
        <v>21:0461</v>
      </c>
      <c r="D5518" s="1" t="str">
        <f t="shared" si="886"/>
        <v>21:0151</v>
      </c>
      <c r="E5518" t="s">
        <v>21000</v>
      </c>
      <c r="F5518" t="s">
        <v>21001</v>
      </c>
      <c r="H5518">
        <v>51.312269399999998</v>
      </c>
      <c r="I5518">
        <v>-122.6670311</v>
      </c>
      <c r="J5518" s="1" t="str">
        <f t="shared" si="887"/>
        <v>NGR bulk stream sediment</v>
      </c>
      <c r="K5518" s="1" t="str">
        <f t="shared" si="888"/>
        <v>&lt;177 micron (NGR)</v>
      </c>
      <c r="L5518">
        <v>47</v>
      </c>
      <c r="M5518" t="s">
        <v>19</v>
      </c>
      <c r="N5518">
        <v>915</v>
      </c>
      <c r="O5518">
        <v>1</v>
      </c>
    </row>
    <row r="5519" spans="1:15" x14ac:dyDescent="0.3">
      <c r="A5519" t="s">
        <v>21002</v>
      </c>
      <c r="B5519" t="s">
        <v>21003</v>
      </c>
      <c r="C5519" s="1" t="str">
        <f t="shared" si="885"/>
        <v>21:0461</v>
      </c>
      <c r="D5519" s="1" t="str">
        <f t="shared" si="886"/>
        <v>21:0151</v>
      </c>
      <c r="E5519" t="s">
        <v>21004</v>
      </c>
      <c r="F5519" t="s">
        <v>21005</v>
      </c>
      <c r="H5519">
        <v>51.290636599999999</v>
      </c>
      <c r="I5519">
        <v>-122.66747580000001</v>
      </c>
      <c r="J5519" s="1" t="str">
        <f t="shared" si="887"/>
        <v>NGR bulk stream sediment</v>
      </c>
      <c r="K5519" s="1" t="str">
        <f t="shared" si="888"/>
        <v>&lt;177 micron (NGR)</v>
      </c>
      <c r="L5519">
        <v>47</v>
      </c>
      <c r="M5519" t="s">
        <v>38</v>
      </c>
      <c r="N5519">
        <v>916</v>
      </c>
      <c r="O5519">
        <v>1</v>
      </c>
    </row>
    <row r="5520" spans="1:15" x14ac:dyDescent="0.3">
      <c r="A5520" t="s">
        <v>21006</v>
      </c>
      <c r="B5520" t="s">
        <v>21007</v>
      </c>
      <c r="C5520" s="1" t="str">
        <f t="shared" si="885"/>
        <v>21:0461</v>
      </c>
      <c r="D5520" s="1" t="str">
        <f t="shared" si="886"/>
        <v>21:0151</v>
      </c>
      <c r="E5520" t="s">
        <v>21008</v>
      </c>
      <c r="F5520" t="s">
        <v>21009</v>
      </c>
      <c r="H5520">
        <v>51.289487600000001</v>
      </c>
      <c r="I5520">
        <v>-122.6155254</v>
      </c>
      <c r="J5520" s="1" t="str">
        <f t="shared" si="887"/>
        <v>NGR bulk stream sediment</v>
      </c>
      <c r="K5520" s="1" t="str">
        <f t="shared" si="888"/>
        <v>&lt;177 micron (NGR)</v>
      </c>
      <c r="L5520">
        <v>47</v>
      </c>
      <c r="M5520" t="s">
        <v>43</v>
      </c>
      <c r="N5520">
        <v>917</v>
      </c>
      <c r="O5520">
        <v>2</v>
      </c>
    </row>
    <row r="5521" spans="1:15" x14ac:dyDescent="0.3">
      <c r="A5521" t="s">
        <v>21010</v>
      </c>
      <c r="B5521" t="s">
        <v>21011</v>
      </c>
      <c r="C5521" s="1" t="str">
        <f t="shared" si="885"/>
        <v>21:0461</v>
      </c>
      <c r="D5521" s="1" t="str">
        <f t="shared" si="886"/>
        <v>21:0151</v>
      </c>
      <c r="E5521" t="s">
        <v>21012</v>
      </c>
      <c r="F5521" t="s">
        <v>21013</v>
      </c>
      <c r="H5521">
        <v>51.3308477</v>
      </c>
      <c r="I5521">
        <v>-122.64029619999999</v>
      </c>
      <c r="J5521" s="1" t="str">
        <f t="shared" si="887"/>
        <v>NGR bulk stream sediment</v>
      </c>
      <c r="K5521" s="1" t="str">
        <f t="shared" si="888"/>
        <v>&lt;177 micron (NGR)</v>
      </c>
      <c r="L5521">
        <v>47</v>
      </c>
      <c r="M5521" t="s">
        <v>48</v>
      </c>
      <c r="N5521">
        <v>918</v>
      </c>
      <c r="O5521">
        <v>2</v>
      </c>
    </row>
    <row r="5522" spans="1:15" x14ac:dyDescent="0.3">
      <c r="A5522" t="s">
        <v>21014</v>
      </c>
      <c r="B5522" t="s">
        <v>21015</v>
      </c>
      <c r="C5522" s="1" t="str">
        <f t="shared" si="885"/>
        <v>21:0461</v>
      </c>
      <c r="D5522" s="1" t="str">
        <f t="shared" si="886"/>
        <v>21:0151</v>
      </c>
      <c r="E5522" t="s">
        <v>21016</v>
      </c>
      <c r="F5522" t="s">
        <v>21017</v>
      </c>
      <c r="H5522">
        <v>51.316513999999998</v>
      </c>
      <c r="I5522">
        <v>-122.6703438</v>
      </c>
      <c r="J5522" s="1" t="str">
        <f t="shared" si="887"/>
        <v>NGR bulk stream sediment</v>
      </c>
      <c r="K5522" s="1" t="str">
        <f t="shared" si="888"/>
        <v>&lt;177 micron (NGR)</v>
      </c>
      <c r="L5522">
        <v>47</v>
      </c>
      <c r="M5522" t="s">
        <v>53</v>
      </c>
      <c r="N5522">
        <v>919</v>
      </c>
      <c r="O5522">
        <v>1.5</v>
      </c>
    </row>
    <row r="5523" spans="1:15" x14ac:dyDescent="0.3">
      <c r="A5523" t="s">
        <v>21018</v>
      </c>
      <c r="B5523" t="s">
        <v>21019</v>
      </c>
      <c r="C5523" s="1" t="str">
        <f t="shared" si="885"/>
        <v>21:0461</v>
      </c>
      <c r="D5523" s="1" t="str">
        <f t="shared" si="886"/>
        <v>21:0151</v>
      </c>
      <c r="E5523" t="s">
        <v>21000</v>
      </c>
      <c r="F5523" t="s">
        <v>21020</v>
      </c>
      <c r="H5523">
        <v>51.312269399999998</v>
      </c>
      <c r="I5523">
        <v>-122.6670311</v>
      </c>
      <c r="J5523" s="1" t="str">
        <f t="shared" si="887"/>
        <v>NGR bulk stream sediment</v>
      </c>
      <c r="K5523" s="1" t="str">
        <f t="shared" si="888"/>
        <v>&lt;177 micron (NGR)</v>
      </c>
      <c r="L5523">
        <v>47</v>
      </c>
      <c r="M5523" t="s">
        <v>72</v>
      </c>
      <c r="N5523">
        <v>920</v>
      </c>
      <c r="O5523">
        <v>1</v>
      </c>
    </row>
    <row r="5524" spans="1:15" x14ac:dyDescent="0.3">
      <c r="A5524" t="s">
        <v>21021</v>
      </c>
      <c r="B5524" t="s">
        <v>21022</v>
      </c>
      <c r="C5524" s="1" t="str">
        <f t="shared" si="885"/>
        <v>21:0461</v>
      </c>
      <c r="D5524" s="1" t="str">
        <f t="shared" si="886"/>
        <v>21:0151</v>
      </c>
      <c r="E5524" t="s">
        <v>21023</v>
      </c>
      <c r="F5524" t="s">
        <v>21024</v>
      </c>
      <c r="H5524">
        <v>51.328160400000002</v>
      </c>
      <c r="I5524">
        <v>-122.6495326</v>
      </c>
      <c r="J5524" s="1" t="str">
        <f t="shared" si="887"/>
        <v>NGR bulk stream sediment</v>
      </c>
      <c r="K5524" s="1" t="str">
        <f t="shared" si="888"/>
        <v>&lt;177 micron (NGR)</v>
      </c>
      <c r="L5524">
        <v>47</v>
      </c>
      <c r="M5524" t="s">
        <v>58</v>
      </c>
      <c r="N5524">
        <v>921</v>
      </c>
      <c r="O5524">
        <v>1.5</v>
      </c>
    </row>
    <row r="5525" spans="1:15" x14ac:dyDescent="0.3">
      <c r="A5525" t="s">
        <v>21025</v>
      </c>
      <c r="B5525" t="s">
        <v>21026</v>
      </c>
      <c r="C5525" s="1" t="str">
        <f t="shared" si="885"/>
        <v>21:0461</v>
      </c>
      <c r="D5525" s="1" t="str">
        <f t="shared" si="886"/>
        <v>21:0151</v>
      </c>
      <c r="E5525" t="s">
        <v>21027</v>
      </c>
      <c r="F5525" t="s">
        <v>21028</v>
      </c>
      <c r="H5525">
        <v>51.325132799999999</v>
      </c>
      <c r="I5525">
        <v>-122.5746924</v>
      </c>
      <c r="J5525" s="1" t="str">
        <f t="shared" si="887"/>
        <v>NGR bulk stream sediment</v>
      </c>
      <c r="K5525" s="1" t="str">
        <f t="shared" si="888"/>
        <v>&lt;177 micron (NGR)</v>
      </c>
      <c r="L5525">
        <v>47</v>
      </c>
      <c r="M5525" t="s">
        <v>63</v>
      </c>
      <c r="N5525">
        <v>922</v>
      </c>
      <c r="O5525">
        <v>2</v>
      </c>
    </row>
    <row r="5526" spans="1:15" x14ac:dyDescent="0.3">
      <c r="A5526" t="s">
        <v>21029</v>
      </c>
      <c r="B5526" t="s">
        <v>21030</v>
      </c>
      <c r="C5526" s="1" t="str">
        <f t="shared" si="885"/>
        <v>21:0461</v>
      </c>
      <c r="D5526" s="1" t="str">
        <f t="shared" si="886"/>
        <v>21:0151</v>
      </c>
      <c r="E5526" t="s">
        <v>21031</v>
      </c>
      <c r="F5526" t="s">
        <v>21032</v>
      </c>
      <c r="H5526">
        <v>51.333879799999998</v>
      </c>
      <c r="I5526">
        <v>-122.5385952</v>
      </c>
      <c r="J5526" s="1" t="str">
        <f t="shared" si="887"/>
        <v>NGR bulk stream sediment</v>
      </c>
      <c r="K5526" s="1" t="str">
        <f t="shared" si="888"/>
        <v>&lt;177 micron (NGR)</v>
      </c>
      <c r="L5526">
        <v>47</v>
      </c>
      <c r="M5526" t="s">
        <v>68</v>
      </c>
      <c r="N5526">
        <v>923</v>
      </c>
      <c r="O5526">
        <v>3.5</v>
      </c>
    </row>
    <row r="5527" spans="1:15" x14ac:dyDescent="0.3">
      <c r="A5527" t="s">
        <v>21033</v>
      </c>
      <c r="B5527" t="s">
        <v>21034</v>
      </c>
      <c r="C5527" s="1" t="str">
        <f t="shared" si="885"/>
        <v>21:0461</v>
      </c>
      <c r="D5527" s="1" t="str">
        <f t="shared" si="886"/>
        <v>21:0151</v>
      </c>
      <c r="E5527" t="s">
        <v>21035</v>
      </c>
      <c r="F5527" t="s">
        <v>21036</v>
      </c>
      <c r="H5527">
        <v>51.33182</v>
      </c>
      <c r="I5527">
        <v>-122.5476302</v>
      </c>
      <c r="J5527" s="1" t="str">
        <f t="shared" si="887"/>
        <v>NGR bulk stream sediment</v>
      </c>
      <c r="K5527" s="1" t="str">
        <f t="shared" si="888"/>
        <v>&lt;177 micron (NGR)</v>
      </c>
      <c r="L5527">
        <v>47</v>
      </c>
      <c r="M5527" t="s">
        <v>77</v>
      </c>
      <c r="N5527">
        <v>924</v>
      </c>
      <c r="O5527">
        <v>3</v>
      </c>
    </row>
    <row r="5528" spans="1:15" x14ac:dyDescent="0.3">
      <c r="A5528" t="s">
        <v>21037</v>
      </c>
      <c r="B5528" t="s">
        <v>21038</v>
      </c>
      <c r="C5528" s="1" t="str">
        <f t="shared" si="885"/>
        <v>21:0461</v>
      </c>
      <c r="D5528" s="1" t="str">
        <f t="shared" si="886"/>
        <v>21:0151</v>
      </c>
      <c r="E5528" t="s">
        <v>21039</v>
      </c>
      <c r="F5528" t="s">
        <v>21040</v>
      </c>
      <c r="H5528">
        <v>51.354829299999999</v>
      </c>
      <c r="I5528">
        <v>-122.620574</v>
      </c>
      <c r="J5528" s="1" t="str">
        <f t="shared" si="887"/>
        <v>NGR bulk stream sediment</v>
      </c>
      <c r="K5528" s="1" t="str">
        <f t="shared" si="888"/>
        <v>&lt;177 micron (NGR)</v>
      </c>
      <c r="L5528">
        <v>47</v>
      </c>
      <c r="M5528" t="s">
        <v>82</v>
      </c>
      <c r="N5528">
        <v>925</v>
      </c>
      <c r="O5528">
        <v>1</v>
      </c>
    </row>
    <row r="5529" spans="1:15" x14ac:dyDescent="0.3">
      <c r="A5529" t="s">
        <v>21041</v>
      </c>
      <c r="B5529" t="s">
        <v>21042</v>
      </c>
      <c r="C5529" s="1" t="str">
        <f t="shared" si="885"/>
        <v>21:0461</v>
      </c>
      <c r="D5529" s="1" t="str">
        <f t="shared" si="886"/>
        <v>21:0151</v>
      </c>
      <c r="E5529" t="s">
        <v>21043</v>
      </c>
      <c r="F5529" t="s">
        <v>21044</v>
      </c>
      <c r="H5529">
        <v>51.343249900000004</v>
      </c>
      <c r="I5529">
        <v>-122.5868134</v>
      </c>
      <c r="J5529" s="1" t="str">
        <f t="shared" si="887"/>
        <v>NGR bulk stream sediment</v>
      </c>
      <c r="K5529" s="1" t="str">
        <f t="shared" si="888"/>
        <v>&lt;177 micron (NGR)</v>
      </c>
      <c r="L5529">
        <v>47</v>
      </c>
      <c r="M5529" t="s">
        <v>87</v>
      </c>
      <c r="N5529">
        <v>926</v>
      </c>
      <c r="O5529">
        <v>2</v>
      </c>
    </row>
    <row r="5530" spans="1:15" x14ac:dyDescent="0.3">
      <c r="A5530" t="s">
        <v>21045</v>
      </c>
      <c r="B5530" t="s">
        <v>21046</v>
      </c>
      <c r="C5530" s="1" t="str">
        <f t="shared" si="885"/>
        <v>21:0461</v>
      </c>
      <c r="D5530" s="1" t="str">
        <f t="shared" si="886"/>
        <v>21:0151</v>
      </c>
      <c r="E5530" t="s">
        <v>21047</v>
      </c>
      <c r="F5530" t="s">
        <v>21048</v>
      </c>
      <c r="H5530">
        <v>51.355959900000002</v>
      </c>
      <c r="I5530">
        <v>-122.6282052</v>
      </c>
      <c r="J5530" s="1" t="str">
        <f t="shared" si="887"/>
        <v>NGR bulk stream sediment</v>
      </c>
      <c r="K5530" s="1" t="str">
        <f t="shared" si="888"/>
        <v>&lt;177 micron (NGR)</v>
      </c>
      <c r="L5530">
        <v>47</v>
      </c>
      <c r="M5530" t="s">
        <v>24</v>
      </c>
      <c r="N5530">
        <v>927</v>
      </c>
      <c r="O5530">
        <v>0.5</v>
      </c>
    </row>
    <row r="5531" spans="1:15" x14ac:dyDescent="0.3">
      <c r="A5531" t="s">
        <v>21049</v>
      </c>
      <c r="B5531" t="s">
        <v>21050</v>
      </c>
      <c r="C5531" s="1" t="str">
        <f t="shared" si="885"/>
        <v>21:0461</v>
      </c>
      <c r="D5531" s="1" t="str">
        <f t="shared" si="886"/>
        <v>21:0151</v>
      </c>
      <c r="E5531" t="s">
        <v>21047</v>
      </c>
      <c r="F5531" t="s">
        <v>21051</v>
      </c>
      <c r="H5531">
        <v>51.355959900000002</v>
      </c>
      <c r="I5531">
        <v>-122.6282052</v>
      </c>
      <c r="J5531" s="1" t="str">
        <f t="shared" si="887"/>
        <v>NGR bulk stream sediment</v>
      </c>
      <c r="K5531" s="1" t="str">
        <f t="shared" si="888"/>
        <v>&lt;177 micron (NGR)</v>
      </c>
      <c r="L5531">
        <v>47</v>
      </c>
      <c r="M5531" t="s">
        <v>28</v>
      </c>
      <c r="N5531">
        <v>928</v>
      </c>
      <c r="O5531">
        <v>2</v>
      </c>
    </row>
    <row r="5532" spans="1:15" x14ac:dyDescent="0.3">
      <c r="A5532" t="s">
        <v>21052</v>
      </c>
      <c r="B5532" t="s">
        <v>21053</v>
      </c>
      <c r="C5532" s="1" t="str">
        <f t="shared" si="885"/>
        <v>21:0461</v>
      </c>
      <c r="D5532" s="1" t="str">
        <f t="shared" si="886"/>
        <v>21:0151</v>
      </c>
      <c r="E5532" t="s">
        <v>21054</v>
      </c>
      <c r="F5532" t="s">
        <v>21055</v>
      </c>
      <c r="H5532">
        <v>51.368417399999998</v>
      </c>
      <c r="I5532">
        <v>-122.6128179</v>
      </c>
      <c r="J5532" s="1" t="str">
        <f t="shared" si="887"/>
        <v>NGR bulk stream sediment</v>
      </c>
      <c r="K5532" s="1" t="str">
        <f t="shared" si="888"/>
        <v>&lt;177 micron (NGR)</v>
      </c>
      <c r="L5532">
        <v>47</v>
      </c>
      <c r="M5532" t="s">
        <v>92</v>
      </c>
      <c r="N5532">
        <v>929</v>
      </c>
      <c r="O5532">
        <v>2.5</v>
      </c>
    </row>
    <row r="5533" spans="1:15" x14ac:dyDescent="0.3">
      <c r="A5533" t="s">
        <v>21056</v>
      </c>
      <c r="B5533" t="s">
        <v>21057</v>
      </c>
      <c r="C5533" s="1" t="str">
        <f t="shared" si="885"/>
        <v>21:0461</v>
      </c>
      <c r="D5533" s="1" t="str">
        <f t="shared" si="886"/>
        <v>21:0151</v>
      </c>
      <c r="E5533" t="s">
        <v>21058</v>
      </c>
      <c r="F5533" t="s">
        <v>21059</v>
      </c>
      <c r="H5533">
        <v>51.373361000000003</v>
      </c>
      <c r="I5533">
        <v>-122.60955749999999</v>
      </c>
      <c r="J5533" s="1" t="str">
        <f t="shared" si="887"/>
        <v>NGR bulk stream sediment</v>
      </c>
      <c r="K5533" s="1" t="str">
        <f t="shared" si="888"/>
        <v>&lt;177 micron (NGR)</v>
      </c>
      <c r="L5533">
        <v>47</v>
      </c>
      <c r="M5533" t="s">
        <v>97</v>
      </c>
      <c r="N5533">
        <v>930</v>
      </c>
      <c r="O5533">
        <v>2</v>
      </c>
    </row>
    <row r="5534" spans="1:15" x14ac:dyDescent="0.3">
      <c r="A5534" t="s">
        <v>21060</v>
      </c>
      <c r="B5534" t="s">
        <v>21061</v>
      </c>
      <c r="C5534" s="1" t="str">
        <f t="shared" si="885"/>
        <v>21:0461</v>
      </c>
      <c r="D5534" s="1" t="str">
        <f t="shared" si="886"/>
        <v>21:0151</v>
      </c>
      <c r="E5534" t="s">
        <v>21062</v>
      </c>
      <c r="F5534" t="s">
        <v>21063</v>
      </c>
      <c r="H5534">
        <v>51.399141299999997</v>
      </c>
      <c r="I5534">
        <v>-122.6435061</v>
      </c>
      <c r="J5534" s="1" t="str">
        <f t="shared" si="887"/>
        <v>NGR bulk stream sediment</v>
      </c>
      <c r="K5534" s="1" t="str">
        <f t="shared" si="888"/>
        <v>&lt;177 micron (NGR)</v>
      </c>
      <c r="L5534">
        <v>47</v>
      </c>
      <c r="M5534" t="s">
        <v>102</v>
      </c>
      <c r="N5534">
        <v>931</v>
      </c>
      <c r="O5534">
        <v>2</v>
      </c>
    </row>
    <row r="5535" spans="1:15" x14ac:dyDescent="0.3">
      <c r="A5535" t="s">
        <v>21064</v>
      </c>
      <c r="B5535" t="s">
        <v>21065</v>
      </c>
      <c r="C5535" s="1" t="str">
        <f t="shared" si="885"/>
        <v>21:0461</v>
      </c>
      <c r="D5535" s="1" t="str">
        <f t="shared" si="886"/>
        <v>21:0151</v>
      </c>
      <c r="E5535" t="s">
        <v>21066</v>
      </c>
      <c r="F5535" t="s">
        <v>21067</v>
      </c>
      <c r="H5535">
        <v>51.4096081</v>
      </c>
      <c r="I5535">
        <v>-122.6263996</v>
      </c>
      <c r="J5535" s="1" t="str">
        <f t="shared" si="887"/>
        <v>NGR bulk stream sediment</v>
      </c>
      <c r="K5535" s="1" t="str">
        <f t="shared" si="888"/>
        <v>&lt;177 micron (NGR)</v>
      </c>
      <c r="L5535">
        <v>47</v>
      </c>
      <c r="M5535" t="s">
        <v>107</v>
      </c>
      <c r="N5535">
        <v>932</v>
      </c>
      <c r="O5535">
        <v>1</v>
      </c>
    </row>
    <row r="5536" spans="1:15" hidden="1" x14ac:dyDescent="0.3">
      <c r="A5536" t="s">
        <v>21068</v>
      </c>
      <c r="B5536" t="s">
        <v>21069</v>
      </c>
      <c r="C5536" s="1" t="str">
        <f t="shared" si="885"/>
        <v>21:0461</v>
      </c>
      <c r="D5536" s="1" t="str">
        <f>HYPERLINK("https://geochem.nrcan.gc.ca/cdogs/content/svy/svy_e.htm", "")</f>
        <v/>
      </c>
      <c r="G5536" s="1" t="str">
        <f>HYPERLINK("https://geochem.nrcan.gc.ca/cdogs/content/cr_/cr_00102_e.htm", "102")</f>
        <v>102</v>
      </c>
      <c r="J5536" t="s">
        <v>31</v>
      </c>
      <c r="K5536" t="s">
        <v>32</v>
      </c>
      <c r="L5536">
        <v>47</v>
      </c>
      <c r="M5536" t="s">
        <v>33</v>
      </c>
      <c r="N5536">
        <v>933</v>
      </c>
      <c r="O5536">
        <v>2</v>
      </c>
    </row>
    <row r="5537" spans="1:15" x14ac:dyDescent="0.3">
      <c r="A5537" t="s">
        <v>21070</v>
      </c>
      <c r="B5537" t="s">
        <v>21071</v>
      </c>
      <c r="C5537" s="1" t="str">
        <f t="shared" si="885"/>
        <v>21:0461</v>
      </c>
      <c r="D5537" s="1" t="str">
        <f t="shared" ref="D5537:D5554" si="889">HYPERLINK("https://geochem.nrcan.gc.ca/cdogs/content/svy/svy210151_e.htm", "21:0151")</f>
        <v>21:0151</v>
      </c>
      <c r="E5537" t="s">
        <v>21072</v>
      </c>
      <c r="F5537" t="s">
        <v>21073</v>
      </c>
      <c r="H5537">
        <v>51.415401799999998</v>
      </c>
      <c r="I5537">
        <v>-122.63016260000001</v>
      </c>
      <c r="J5537" s="1" t="str">
        <f t="shared" ref="J5537:J5554" si="890">HYPERLINK("https://geochem.nrcan.gc.ca/cdogs/content/kwd/kwd020030_e.htm", "NGR bulk stream sediment")</f>
        <v>NGR bulk stream sediment</v>
      </c>
      <c r="K5537" s="1" t="str">
        <f t="shared" ref="K5537:K5554" si="891">HYPERLINK("https://geochem.nrcan.gc.ca/cdogs/content/kwd/kwd080006_e.htm", "&lt;177 micron (NGR)")</f>
        <v>&lt;177 micron (NGR)</v>
      </c>
      <c r="L5537">
        <v>47</v>
      </c>
      <c r="M5537" t="s">
        <v>112</v>
      </c>
      <c r="N5537">
        <v>934</v>
      </c>
      <c r="O5537">
        <v>2</v>
      </c>
    </row>
    <row r="5538" spans="1:15" x14ac:dyDescent="0.3">
      <c r="A5538" t="s">
        <v>21074</v>
      </c>
      <c r="B5538" t="s">
        <v>21075</v>
      </c>
      <c r="C5538" s="1" t="str">
        <f t="shared" si="885"/>
        <v>21:0461</v>
      </c>
      <c r="D5538" s="1" t="str">
        <f t="shared" si="889"/>
        <v>21:0151</v>
      </c>
      <c r="E5538" t="s">
        <v>21076</v>
      </c>
      <c r="F5538" t="s">
        <v>21077</v>
      </c>
      <c r="H5538">
        <v>51.447271600000001</v>
      </c>
      <c r="I5538">
        <v>-122.5319736</v>
      </c>
      <c r="J5538" s="1" t="str">
        <f t="shared" si="890"/>
        <v>NGR bulk stream sediment</v>
      </c>
      <c r="K5538" s="1" t="str">
        <f t="shared" si="891"/>
        <v>&lt;177 micron (NGR)</v>
      </c>
      <c r="L5538">
        <v>48</v>
      </c>
      <c r="M5538" t="s">
        <v>19</v>
      </c>
      <c r="N5538">
        <v>935</v>
      </c>
      <c r="O5538">
        <v>1</v>
      </c>
    </row>
    <row r="5539" spans="1:15" x14ac:dyDescent="0.3">
      <c r="A5539" t="s">
        <v>21078</v>
      </c>
      <c r="B5539" t="s">
        <v>21079</v>
      </c>
      <c r="C5539" s="1" t="str">
        <f t="shared" si="885"/>
        <v>21:0461</v>
      </c>
      <c r="D5539" s="1" t="str">
        <f t="shared" si="889"/>
        <v>21:0151</v>
      </c>
      <c r="E5539" t="s">
        <v>21080</v>
      </c>
      <c r="F5539" t="s">
        <v>21081</v>
      </c>
      <c r="H5539">
        <v>51.4326516</v>
      </c>
      <c r="I5539">
        <v>-122.590323</v>
      </c>
      <c r="J5539" s="1" t="str">
        <f t="shared" si="890"/>
        <v>NGR bulk stream sediment</v>
      </c>
      <c r="K5539" s="1" t="str">
        <f t="shared" si="891"/>
        <v>&lt;177 micron (NGR)</v>
      </c>
      <c r="L5539">
        <v>48</v>
      </c>
      <c r="M5539" t="s">
        <v>38</v>
      </c>
      <c r="N5539">
        <v>936</v>
      </c>
      <c r="O5539">
        <v>1.5</v>
      </c>
    </row>
    <row r="5540" spans="1:15" x14ac:dyDescent="0.3">
      <c r="A5540" t="s">
        <v>21082</v>
      </c>
      <c r="B5540" t="s">
        <v>21083</v>
      </c>
      <c r="C5540" s="1" t="str">
        <f t="shared" si="885"/>
        <v>21:0461</v>
      </c>
      <c r="D5540" s="1" t="str">
        <f t="shared" si="889"/>
        <v>21:0151</v>
      </c>
      <c r="E5540" t="s">
        <v>21084</v>
      </c>
      <c r="F5540" t="s">
        <v>21085</v>
      </c>
      <c r="H5540">
        <v>51.438997399999998</v>
      </c>
      <c r="I5540">
        <v>-122.56202570000001</v>
      </c>
      <c r="J5540" s="1" t="str">
        <f t="shared" si="890"/>
        <v>NGR bulk stream sediment</v>
      </c>
      <c r="K5540" s="1" t="str">
        <f t="shared" si="891"/>
        <v>&lt;177 micron (NGR)</v>
      </c>
      <c r="L5540">
        <v>48</v>
      </c>
      <c r="M5540" t="s">
        <v>43</v>
      </c>
      <c r="N5540">
        <v>937</v>
      </c>
      <c r="O5540">
        <v>1.5</v>
      </c>
    </row>
    <row r="5541" spans="1:15" x14ac:dyDescent="0.3">
      <c r="A5541" t="s">
        <v>21086</v>
      </c>
      <c r="B5541" t="s">
        <v>21087</v>
      </c>
      <c r="C5541" s="1" t="str">
        <f t="shared" si="885"/>
        <v>21:0461</v>
      </c>
      <c r="D5541" s="1" t="str">
        <f t="shared" si="889"/>
        <v>21:0151</v>
      </c>
      <c r="E5541" t="s">
        <v>21088</v>
      </c>
      <c r="F5541" t="s">
        <v>21089</v>
      </c>
      <c r="H5541">
        <v>51.433090999999997</v>
      </c>
      <c r="I5541">
        <v>-122.5481564</v>
      </c>
      <c r="J5541" s="1" t="str">
        <f t="shared" si="890"/>
        <v>NGR bulk stream sediment</v>
      </c>
      <c r="K5541" s="1" t="str">
        <f t="shared" si="891"/>
        <v>&lt;177 micron (NGR)</v>
      </c>
      <c r="L5541">
        <v>48</v>
      </c>
      <c r="M5541" t="s">
        <v>48</v>
      </c>
      <c r="N5541">
        <v>938</v>
      </c>
      <c r="O5541">
        <v>1</v>
      </c>
    </row>
    <row r="5542" spans="1:15" x14ac:dyDescent="0.3">
      <c r="A5542" t="s">
        <v>21090</v>
      </c>
      <c r="B5542" t="s">
        <v>21091</v>
      </c>
      <c r="C5542" s="1" t="str">
        <f t="shared" si="885"/>
        <v>21:0461</v>
      </c>
      <c r="D5542" s="1" t="str">
        <f t="shared" si="889"/>
        <v>21:0151</v>
      </c>
      <c r="E5542" t="s">
        <v>21092</v>
      </c>
      <c r="F5542" t="s">
        <v>21093</v>
      </c>
      <c r="H5542">
        <v>51.436024699999997</v>
      </c>
      <c r="I5542">
        <v>-122.5325909</v>
      </c>
      <c r="J5542" s="1" t="str">
        <f t="shared" si="890"/>
        <v>NGR bulk stream sediment</v>
      </c>
      <c r="K5542" s="1" t="str">
        <f t="shared" si="891"/>
        <v>&lt;177 micron (NGR)</v>
      </c>
      <c r="L5542">
        <v>48</v>
      </c>
      <c r="M5542" t="s">
        <v>53</v>
      </c>
      <c r="N5542">
        <v>939</v>
      </c>
      <c r="O5542">
        <v>2</v>
      </c>
    </row>
    <row r="5543" spans="1:15" x14ac:dyDescent="0.3">
      <c r="A5543" t="s">
        <v>21094</v>
      </c>
      <c r="B5543" t="s">
        <v>21095</v>
      </c>
      <c r="C5543" s="1" t="str">
        <f t="shared" si="885"/>
        <v>21:0461</v>
      </c>
      <c r="D5543" s="1" t="str">
        <f t="shared" si="889"/>
        <v>21:0151</v>
      </c>
      <c r="E5543" t="s">
        <v>21076</v>
      </c>
      <c r="F5543" t="s">
        <v>21096</v>
      </c>
      <c r="H5543">
        <v>51.447271600000001</v>
      </c>
      <c r="I5543">
        <v>-122.5319736</v>
      </c>
      <c r="J5543" s="1" t="str">
        <f t="shared" si="890"/>
        <v>NGR bulk stream sediment</v>
      </c>
      <c r="K5543" s="1" t="str">
        <f t="shared" si="891"/>
        <v>&lt;177 micron (NGR)</v>
      </c>
      <c r="L5543">
        <v>48</v>
      </c>
      <c r="M5543" t="s">
        <v>72</v>
      </c>
      <c r="N5543">
        <v>940</v>
      </c>
      <c r="O5543">
        <v>0.5</v>
      </c>
    </row>
    <row r="5544" spans="1:15" x14ac:dyDescent="0.3">
      <c r="A5544" t="s">
        <v>21097</v>
      </c>
      <c r="B5544" t="s">
        <v>21098</v>
      </c>
      <c r="C5544" s="1" t="str">
        <f t="shared" si="885"/>
        <v>21:0461</v>
      </c>
      <c r="D5544" s="1" t="str">
        <f t="shared" si="889"/>
        <v>21:0151</v>
      </c>
      <c r="E5544" t="s">
        <v>21099</v>
      </c>
      <c r="F5544" t="s">
        <v>21100</v>
      </c>
      <c r="H5544">
        <v>51.476926499999998</v>
      </c>
      <c r="I5544">
        <v>-122.4645534</v>
      </c>
      <c r="J5544" s="1" t="str">
        <f t="shared" si="890"/>
        <v>NGR bulk stream sediment</v>
      </c>
      <c r="K5544" s="1" t="str">
        <f t="shared" si="891"/>
        <v>&lt;177 micron (NGR)</v>
      </c>
      <c r="L5544">
        <v>48</v>
      </c>
      <c r="M5544" t="s">
        <v>24</v>
      </c>
      <c r="N5544">
        <v>941</v>
      </c>
      <c r="O5544">
        <v>1</v>
      </c>
    </row>
    <row r="5545" spans="1:15" x14ac:dyDescent="0.3">
      <c r="A5545" t="s">
        <v>21101</v>
      </c>
      <c r="B5545" t="s">
        <v>21102</v>
      </c>
      <c r="C5545" s="1" t="str">
        <f t="shared" si="885"/>
        <v>21:0461</v>
      </c>
      <c r="D5545" s="1" t="str">
        <f t="shared" si="889"/>
        <v>21:0151</v>
      </c>
      <c r="E5545" t="s">
        <v>21099</v>
      </c>
      <c r="F5545" t="s">
        <v>21103</v>
      </c>
      <c r="H5545">
        <v>51.476926499999998</v>
      </c>
      <c r="I5545">
        <v>-122.4645534</v>
      </c>
      <c r="J5545" s="1" t="str">
        <f t="shared" si="890"/>
        <v>NGR bulk stream sediment</v>
      </c>
      <c r="K5545" s="1" t="str">
        <f t="shared" si="891"/>
        <v>&lt;177 micron (NGR)</v>
      </c>
      <c r="L5545">
        <v>48</v>
      </c>
      <c r="M5545" t="s">
        <v>28</v>
      </c>
      <c r="N5545">
        <v>942</v>
      </c>
      <c r="O5545">
        <v>1.5</v>
      </c>
    </row>
    <row r="5546" spans="1:15" x14ac:dyDescent="0.3">
      <c r="A5546" t="s">
        <v>21104</v>
      </c>
      <c r="B5546" t="s">
        <v>21105</v>
      </c>
      <c r="C5546" s="1" t="str">
        <f t="shared" si="885"/>
        <v>21:0461</v>
      </c>
      <c r="D5546" s="1" t="str">
        <f t="shared" si="889"/>
        <v>21:0151</v>
      </c>
      <c r="E5546" t="s">
        <v>21106</v>
      </c>
      <c r="F5546" t="s">
        <v>21107</v>
      </c>
      <c r="H5546">
        <v>51.484428600000001</v>
      </c>
      <c r="I5546">
        <v>-122.47512330000001</v>
      </c>
      <c r="J5546" s="1" t="str">
        <f t="shared" si="890"/>
        <v>NGR bulk stream sediment</v>
      </c>
      <c r="K5546" s="1" t="str">
        <f t="shared" si="891"/>
        <v>&lt;177 micron (NGR)</v>
      </c>
      <c r="L5546">
        <v>48</v>
      </c>
      <c r="M5546" t="s">
        <v>58</v>
      </c>
      <c r="N5546">
        <v>943</v>
      </c>
      <c r="O5546">
        <v>3</v>
      </c>
    </row>
    <row r="5547" spans="1:15" x14ac:dyDescent="0.3">
      <c r="A5547" t="s">
        <v>21108</v>
      </c>
      <c r="B5547" t="s">
        <v>21109</v>
      </c>
      <c r="C5547" s="1" t="str">
        <f t="shared" si="885"/>
        <v>21:0461</v>
      </c>
      <c r="D5547" s="1" t="str">
        <f t="shared" si="889"/>
        <v>21:0151</v>
      </c>
      <c r="E5547" t="s">
        <v>21110</v>
      </c>
      <c r="F5547" t="s">
        <v>21111</v>
      </c>
      <c r="H5547">
        <v>51.423524800000003</v>
      </c>
      <c r="I5547">
        <v>-122.464704</v>
      </c>
      <c r="J5547" s="1" t="str">
        <f t="shared" si="890"/>
        <v>NGR bulk stream sediment</v>
      </c>
      <c r="K5547" s="1" t="str">
        <f t="shared" si="891"/>
        <v>&lt;177 micron (NGR)</v>
      </c>
      <c r="L5547">
        <v>48</v>
      </c>
      <c r="M5547" t="s">
        <v>63</v>
      </c>
      <c r="N5547">
        <v>944</v>
      </c>
      <c r="O5547">
        <v>0.5</v>
      </c>
    </row>
    <row r="5548" spans="1:15" x14ac:dyDescent="0.3">
      <c r="A5548" t="s">
        <v>21112</v>
      </c>
      <c r="B5548" t="s">
        <v>21113</v>
      </c>
      <c r="C5548" s="1" t="str">
        <f t="shared" si="885"/>
        <v>21:0461</v>
      </c>
      <c r="D5548" s="1" t="str">
        <f t="shared" si="889"/>
        <v>21:0151</v>
      </c>
      <c r="E5548" t="s">
        <v>21114</v>
      </c>
      <c r="F5548" t="s">
        <v>21115</v>
      </c>
      <c r="H5548">
        <v>51.473853400000003</v>
      </c>
      <c r="I5548">
        <v>-122.6445755</v>
      </c>
      <c r="J5548" s="1" t="str">
        <f t="shared" si="890"/>
        <v>NGR bulk stream sediment</v>
      </c>
      <c r="K5548" s="1" t="str">
        <f t="shared" si="891"/>
        <v>&lt;177 micron (NGR)</v>
      </c>
      <c r="L5548">
        <v>48</v>
      </c>
      <c r="M5548" t="s">
        <v>68</v>
      </c>
      <c r="N5548">
        <v>945</v>
      </c>
      <c r="O5548">
        <v>3.5</v>
      </c>
    </row>
    <row r="5549" spans="1:15" x14ac:dyDescent="0.3">
      <c r="A5549" t="s">
        <v>21116</v>
      </c>
      <c r="B5549" t="s">
        <v>21117</v>
      </c>
      <c r="C5549" s="1" t="str">
        <f t="shared" si="885"/>
        <v>21:0461</v>
      </c>
      <c r="D5549" s="1" t="str">
        <f t="shared" si="889"/>
        <v>21:0151</v>
      </c>
      <c r="E5549" t="s">
        <v>21118</v>
      </c>
      <c r="F5549" t="s">
        <v>21119</v>
      </c>
      <c r="H5549">
        <v>51.456733999999997</v>
      </c>
      <c r="I5549">
        <v>-122.72726369999999</v>
      </c>
      <c r="J5549" s="1" t="str">
        <f t="shared" si="890"/>
        <v>NGR bulk stream sediment</v>
      </c>
      <c r="K5549" s="1" t="str">
        <f t="shared" si="891"/>
        <v>&lt;177 micron (NGR)</v>
      </c>
      <c r="L5549">
        <v>48</v>
      </c>
      <c r="M5549" t="s">
        <v>77</v>
      </c>
      <c r="N5549">
        <v>946</v>
      </c>
      <c r="O5549">
        <v>1</v>
      </c>
    </row>
    <row r="5550" spans="1:15" x14ac:dyDescent="0.3">
      <c r="A5550" t="s">
        <v>21120</v>
      </c>
      <c r="B5550" t="s">
        <v>21121</v>
      </c>
      <c r="C5550" s="1" t="str">
        <f t="shared" si="885"/>
        <v>21:0461</v>
      </c>
      <c r="D5550" s="1" t="str">
        <f t="shared" si="889"/>
        <v>21:0151</v>
      </c>
      <c r="E5550" t="s">
        <v>21122</v>
      </c>
      <c r="F5550" t="s">
        <v>21123</v>
      </c>
      <c r="H5550">
        <v>51.457510200000002</v>
      </c>
      <c r="I5550">
        <v>-122.7602842</v>
      </c>
      <c r="J5550" s="1" t="str">
        <f t="shared" si="890"/>
        <v>NGR bulk stream sediment</v>
      </c>
      <c r="K5550" s="1" t="str">
        <f t="shared" si="891"/>
        <v>&lt;177 micron (NGR)</v>
      </c>
      <c r="L5550">
        <v>48</v>
      </c>
      <c r="M5550" t="s">
        <v>82</v>
      </c>
      <c r="N5550">
        <v>947</v>
      </c>
      <c r="O5550">
        <v>1.5</v>
      </c>
    </row>
    <row r="5551" spans="1:15" x14ac:dyDescent="0.3">
      <c r="A5551" t="s">
        <v>21124</v>
      </c>
      <c r="B5551" t="s">
        <v>21125</v>
      </c>
      <c r="C5551" s="1" t="str">
        <f t="shared" si="885"/>
        <v>21:0461</v>
      </c>
      <c r="D5551" s="1" t="str">
        <f t="shared" si="889"/>
        <v>21:0151</v>
      </c>
      <c r="E5551" t="s">
        <v>21126</v>
      </c>
      <c r="F5551" t="s">
        <v>21127</v>
      </c>
      <c r="H5551">
        <v>51.495978800000003</v>
      </c>
      <c r="I5551">
        <v>-122.994112</v>
      </c>
      <c r="J5551" s="1" t="str">
        <f t="shared" si="890"/>
        <v>NGR bulk stream sediment</v>
      </c>
      <c r="K5551" s="1" t="str">
        <f t="shared" si="891"/>
        <v>&lt;177 micron (NGR)</v>
      </c>
      <c r="L5551">
        <v>48</v>
      </c>
      <c r="M5551" t="s">
        <v>87</v>
      </c>
      <c r="N5551">
        <v>948</v>
      </c>
      <c r="O5551">
        <v>3</v>
      </c>
    </row>
    <row r="5552" spans="1:15" x14ac:dyDescent="0.3">
      <c r="A5552" t="s">
        <v>21128</v>
      </c>
      <c r="B5552" t="s">
        <v>21129</v>
      </c>
      <c r="C5552" s="1" t="str">
        <f t="shared" si="885"/>
        <v>21:0461</v>
      </c>
      <c r="D5552" s="1" t="str">
        <f t="shared" si="889"/>
        <v>21:0151</v>
      </c>
      <c r="E5552" t="s">
        <v>21130</v>
      </c>
      <c r="F5552" t="s">
        <v>21131</v>
      </c>
      <c r="H5552">
        <v>51.491919500000002</v>
      </c>
      <c r="I5552">
        <v>-122.9470682</v>
      </c>
      <c r="J5552" s="1" t="str">
        <f t="shared" si="890"/>
        <v>NGR bulk stream sediment</v>
      </c>
      <c r="K5552" s="1" t="str">
        <f t="shared" si="891"/>
        <v>&lt;177 micron (NGR)</v>
      </c>
      <c r="L5552">
        <v>48</v>
      </c>
      <c r="M5552" t="s">
        <v>92</v>
      </c>
      <c r="N5552">
        <v>949</v>
      </c>
      <c r="O5552">
        <v>2</v>
      </c>
    </row>
    <row r="5553" spans="1:15" x14ac:dyDescent="0.3">
      <c r="A5553" t="s">
        <v>21132</v>
      </c>
      <c r="B5553" t="s">
        <v>21133</v>
      </c>
      <c r="C5553" s="1" t="str">
        <f t="shared" si="885"/>
        <v>21:0461</v>
      </c>
      <c r="D5553" s="1" t="str">
        <f t="shared" si="889"/>
        <v>21:0151</v>
      </c>
      <c r="E5553" t="s">
        <v>21134</v>
      </c>
      <c r="F5553" t="s">
        <v>21135</v>
      </c>
      <c r="H5553">
        <v>51.486134200000002</v>
      </c>
      <c r="I5553">
        <v>-122.90151950000001</v>
      </c>
      <c r="J5553" s="1" t="str">
        <f t="shared" si="890"/>
        <v>NGR bulk stream sediment</v>
      </c>
      <c r="K5553" s="1" t="str">
        <f t="shared" si="891"/>
        <v>&lt;177 micron (NGR)</v>
      </c>
      <c r="L5553">
        <v>48</v>
      </c>
      <c r="M5553" t="s">
        <v>97</v>
      </c>
      <c r="N5553">
        <v>950</v>
      </c>
      <c r="O5553">
        <v>4.5</v>
      </c>
    </row>
    <row r="5554" spans="1:15" x14ac:dyDescent="0.3">
      <c r="A5554" t="s">
        <v>21136</v>
      </c>
      <c r="B5554" t="s">
        <v>21137</v>
      </c>
      <c r="C5554" s="1" t="str">
        <f t="shared" si="885"/>
        <v>21:0461</v>
      </c>
      <c r="D5554" s="1" t="str">
        <f t="shared" si="889"/>
        <v>21:0151</v>
      </c>
      <c r="E5554" t="s">
        <v>21138</v>
      </c>
      <c r="F5554" t="s">
        <v>21139</v>
      </c>
      <c r="H5554">
        <v>51.495286299999997</v>
      </c>
      <c r="I5554">
        <v>-122.8715818</v>
      </c>
      <c r="J5554" s="1" t="str">
        <f t="shared" si="890"/>
        <v>NGR bulk stream sediment</v>
      </c>
      <c r="K5554" s="1" t="str">
        <f t="shared" si="891"/>
        <v>&lt;177 micron (NGR)</v>
      </c>
      <c r="L5554">
        <v>48</v>
      </c>
      <c r="M5554" t="s">
        <v>102</v>
      </c>
      <c r="N5554">
        <v>951</v>
      </c>
      <c r="O5554">
        <v>1</v>
      </c>
    </row>
    <row r="5555" spans="1:15" hidden="1" x14ac:dyDescent="0.3">
      <c r="A5555" t="s">
        <v>21140</v>
      </c>
      <c r="B5555" t="s">
        <v>21141</v>
      </c>
      <c r="C5555" s="1" t="str">
        <f t="shared" si="885"/>
        <v>21:0461</v>
      </c>
      <c r="D5555" s="1" t="str">
        <f>HYPERLINK("https://geochem.nrcan.gc.ca/cdogs/content/svy/svy_e.htm", "")</f>
        <v/>
      </c>
      <c r="G5555" s="1" t="str">
        <f>HYPERLINK("https://geochem.nrcan.gc.ca/cdogs/content/cr_/cr_00104_e.htm", "104")</f>
        <v>104</v>
      </c>
      <c r="J5555" t="s">
        <v>31</v>
      </c>
      <c r="K5555" t="s">
        <v>32</v>
      </c>
      <c r="L5555">
        <v>48</v>
      </c>
      <c r="M5555" t="s">
        <v>33</v>
      </c>
      <c r="N5555">
        <v>952</v>
      </c>
      <c r="O5555">
        <v>3</v>
      </c>
    </row>
    <row r="5556" spans="1:15" x14ac:dyDescent="0.3">
      <c r="A5556" t="s">
        <v>21142</v>
      </c>
      <c r="B5556" t="s">
        <v>21143</v>
      </c>
      <c r="C5556" s="1" t="str">
        <f t="shared" si="885"/>
        <v>21:0461</v>
      </c>
      <c r="D5556" s="1" t="str">
        <f t="shared" ref="D5556:D5562" si="892">HYPERLINK("https://geochem.nrcan.gc.ca/cdogs/content/svy/svy210151_e.htm", "21:0151")</f>
        <v>21:0151</v>
      </c>
      <c r="E5556" t="s">
        <v>21144</v>
      </c>
      <c r="F5556" t="s">
        <v>21145</v>
      </c>
      <c r="H5556">
        <v>51.476433399999998</v>
      </c>
      <c r="I5556">
        <v>-122.82101609999999</v>
      </c>
      <c r="J5556" s="1" t="str">
        <f t="shared" ref="J5556:J5562" si="893">HYPERLINK("https://geochem.nrcan.gc.ca/cdogs/content/kwd/kwd020030_e.htm", "NGR bulk stream sediment")</f>
        <v>NGR bulk stream sediment</v>
      </c>
      <c r="K5556" s="1" t="str">
        <f t="shared" ref="K5556:K5562" si="894">HYPERLINK("https://geochem.nrcan.gc.ca/cdogs/content/kwd/kwd080006_e.htm", "&lt;177 micron (NGR)")</f>
        <v>&lt;177 micron (NGR)</v>
      </c>
      <c r="L5556">
        <v>48</v>
      </c>
      <c r="M5556" t="s">
        <v>107</v>
      </c>
      <c r="N5556">
        <v>953</v>
      </c>
      <c r="O5556">
        <v>2</v>
      </c>
    </row>
    <row r="5557" spans="1:15" x14ac:dyDescent="0.3">
      <c r="A5557" t="s">
        <v>21146</v>
      </c>
      <c r="B5557" t="s">
        <v>21147</v>
      </c>
      <c r="C5557" s="1" t="str">
        <f t="shared" si="885"/>
        <v>21:0461</v>
      </c>
      <c r="D5557" s="1" t="str">
        <f t="shared" si="892"/>
        <v>21:0151</v>
      </c>
      <c r="E5557" t="s">
        <v>21148</v>
      </c>
      <c r="F5557" t="s">
        <v>21149</v>
      </c>
      <c r="H5557">
        <v>51.4681237</v>
      </c>
      <c r="I5557">
        <v>-122.7989896</v>
      </c>
      <c r="J5557" s="1" t="str">
        <f t="shared" si="893"/>
        <v>NGR bulk stream sediment</v>
      </c>
      <c r="K5557" s="1" t="str">
        <f t="shared" si="894"/>
        <v>&lt;177 micron (NGR)</v>
      </c>
      <c r="L5557">
        <v>48</v>
      </c>
      <c r="M5557" t="s">
        <v>112</v>
      </c>
      <c r="N5557">
        <v>954</v>
      </c>
      <c r="O5557">
        <v>2</v>
      </c>
    </row>
    <row r="5558" spans="1:15" x14ac:dyDescent="0.3">
      <c r="A5558" t="s">
        <v>21150</v>
      </c>
      <c r="B5558" t="s">
        <v>21151</v>
      </c>
      <c r="C5558" s="1" t="str">
        <f t="shared" si="885"/>
        <v>21:0461</v>
      </c>
      <c r="D5558" s="1" t="str">
        <f t="shared" si="892"/>
        <v>21:0151</v>
      </c>
      <c r="E5558" t="s">
        <v>21152</v>
      </c>
      <c r="F5558" t="s">
        <v>21153</v>
      </c>
      <c r="H5558">
        <v>51.373042099999999</v>
      </c>
      <c r="I5558">
        <v>-122.7866214</v>
      </c>
      <c r="J5558" s="1" t="str">
        <f t="shared" si="893"/>
        <v>NGR bulk stream sediment</v>
      </c>
      <c r="K5558" s="1" t="str">
        <f t="shared" si="894"/>
        <v>&lt;177 micron (NGR)</v>
      </c>
      <c r="L5558">
        <v>49</v>
      </c>
      <c r="M5558" t="s">
        <v>725</v>
      </c>
      <c r="N5558">
        <v>955</v>
      </c>
      <c r="O5558">
        <v>1</v>
      </c>
    </row>
    <row r="5559" spans="1:15" x14ac:dyDescent="0.3">
      <c r="A5559" t="s">
        <v>21154</v>
      </c>
      <c r="B5559" t="s">
        <v>21155</v>
      </c>
      <c r="C5559" s="1" t="str">
        <f t="shared" si="885"/>
        <v>21:0461</v>
      </c>
      <c r="D5559" s="1" t="str">
        <f t="shared" si="892"/>
        <v>21:0151</v>
      </c>
      <c r="E5559" t="s">
        <v>21156</v>
      </c>
      <c r="F5559" t="s">
        <v>21157</v>
      </c>
      <c r="H5559">
        <v>51.461668400000001</v>
      </c>
      <c r="I5559">
        <v>-122.7848943</v>
      </c>
      <c r="J5559" s="1" t="str">
        <f t="shared" si="893"/>
        <v>NGR bulk stream sediment</v>
      </c>
      <c r="K5559" s="1" t="str">
        <f t="shared" si="894"/>
        <v>&lt;177 micron (NGR)</v>
      </c>
      <c r="L5559">
        <v>49</v>
      </c>
      <c r="M5559" t="s">
        <v>38</v>
      </c>
      <c r="N5559">
        <v>956</v>
      </c>
      <c r="O5559">
        <v>1.5</v>
      </c>
    </row>
    <row r="5560" spans="1:15" x14ac:dyDescent="0.3">
      <c r="A5560" t="s">
        <v>21158</v>
      </c>
      <c r="B5560" t="s">
        <v>21159</v>
      </c>
      <c r="C5560" s="1" t="str">
        <f t="shared" si="885"/>
        <v>21:0461</v>
      </c>
      <c r="D5560" s="1" t="str">
        <f t="shared" si="892"/>
        <v>21:0151</v>
      </c>
      <c r="E5560" t="s">
        <v>21160</v>
      </c>
      <c r="F5560" t="s">
        <v>21161</v>
      </c>
      <c r="H5560">
        <v>51.432628299999998</v>
      </c>
      <c r="I5560">
        <v>-122.7790526</v>
      </c>
      <c r="J5560" s="1" t="str">
        <f t="shared" si="893"/>
        <v>NGR bulk stream sediment</v>
      </c>
      <c r="K5560" s="1" t="str">
        <f t="shared" si="894"/>
        <v>&lt;177 micron (NGR)</v>
      </c>
      <c r="L5560">
        <v>49</v>
      </c>
      <c r="M5560" t="s">
        <v>43</v>
      </c>
      <c r="N5560">
        <v>957</v>
      </c>
      <c r="O5560">
        <v>2</v>
      </c>
    </row>
    <row r="5561" spans="1:15" x14ac:dyDescent="0.3">
      <c r="A5561" t="s">
        <v>21162</v>
      </c>
      <c r="B5561" t="s">
        <v>21163</v>
      </c>
      <c r="C5561" s="1" t="str">
        <f t="shared" si="885"/>
        <v>21:0461</v>
      </c>
      <c r="D5561" s="1" t="str">
        <f t="shared" si="892"/>
        <v>21:0151</v>
      </c>
      <c r="E5561" t="s">
        <v>21164</v>
      </c>
      <c r="F5561" t="s">
        <v>21165</v>
      </c>
      <c r="H5561">
        <v>51.397753299999998</v>
      </c>
      <c r="I5561">
        <v>-122.7315457</v>
      </c>
      <c r="J5561" s="1" t="str">
        <f t="shared" si="893"/>
        <v>NGR bulk stream sediment</v>
      </c>
      <c r="K5561" s="1" t="str">
        <f t="shared" si="894"/>
        <v>&lt;177 micron (NGR)</v>
      </c>
      <c r="L5561">
        <v>49</v>
      </c>
      <c r="M5561" t="s">
        <v>48</v>
      </c>
      <c r="N5561">
        <v>958</v>
      </c>
      <c r="O5561">
        <v>3.5</v>
      </c>
    </row>
    <row r="5562" spans="1:15" x14ac:dyDescent="0.3">
      <c r="A5562" t="s">
        <v>21166</v>
      </c>
      <c r="B5562" t="s">
        <v>21167</v>
      </c>
      <c r="C5562" s="1" t="str">
        <f t="shared" si="885"/>
        <v>21:0461</v>
      </c>
      <c r="D5562" s="1" t="str">
        <f t="shared" si="892"/>
        <v>21:0151</v>
      </c>
      <c r="E5562" t="s">
        <v>21168</v>
      </c>
      <c r="F5562" t="s">
        <v>21169</v>
      </c>
      <c r="H5562">
        <v>51.364330000000002</v>
      </c>
      <c r="I5562">
        <v>-122.7430509</v>
      </c>
      <c r="J5562" s="1" t="str">
        <f t="shared" si="893"/>
        <v>NGR bulk stream sediment</v>
      </c>
      <c r="K5562" s="1" t="str">
        <f t="shared" si="894"/>
        <v>&lt;177 micron (NGR)</v>
      </c>
      <c r="L5562">
        <v>49</v>
      </c>
      <c r="M5562" t="s">
        <v>53</v>
      </c>
      <c r="N5562">
        <v>959</v>
      </c>
      <c r="O5562">
        <v>2</v>
      </c>
    </row>
    <row r="5563" spans="1:15" hidden="1" x14ac:dyDescent="0.3">
      <c r="A5563" t="s">
        <v>21170</v>
      </c>
      <c r="B5563" t="s">
        <v>21171</v>
      </c>
      <c r="C5563" s="1" t="str">
        <f t="shared" si="885"/>
        <v>21:0461</v>
      </c>
      <c r="D5563" s="1" t="str">
        <f>HYPERLINK("https://geochem.nrcan.gc.ca/cdogs/content/svy/svy_e.htm", "")</f>
        <v/>
      </c>
      <c r="G5563" s="1" t="str">
        <f>HYPERLINK("https://geochem.nrcan.gc.ca/cdogs/content/cr_/cr_00102_e.htm", "102")</f>
        <v>102</v>
      </c>
      <c r="J5563" t="s">
        <v>31</v>
      </c>
      <c r="K5563" t="s">
        <v>32</v>
      </c>
      <c r="L5563">
        <v>49</v>
      </c>
      <c r="M5563" t="s">
        <v>33</v>
      </c>
      <c r="N5563">
        <v>960</v>
      </c>
      <c r="O5563">
        <v>2.5</v>
      </c>
    </row>
    <row r="5564" spans="1:15" x14ac:dyDescent="0.3">
      <c r="A5564" t="s">
        <v>21172</v>
      </c>
      <c r="B5564" t="s">
        <v>21173</v>
      </c>
      <c r="C5564" s="1" t="str">
        <f t="shared" ref="C5564:C5627" si="895">HYPERLINK("https://geochem.nrcan.gc.ca/cdogs/content/bdl/bdl210461_e.htm", "21:0461")</f>
        <v>21:0461</v>
      </c>
      <c r="D5564" s="1" t="str">
        <f t="shared" ref="D5564:D5589" si="896">HYPERLINK("https://geochem.nrcan.gc.ca/cdogs/content/svy/svy210151_e.htm", "21:0151")</f>
        <v>21:0151</v>
      </c>
      <c r="E5564" t="s">
        <v>21174</v>
      </c>
      <c r="F5564" t="s">
        <v>21175</v>
      </c>
      <c r="H5564">
        <v>51.359129099999997</v>
      </c>
      <c r="I5564">
        <v>-122.7414715</v>
      </c>
      <c r="J5564" s="1" t="str">
        <f t="shared" ref="J5564:J5589" si="897">HYPERLINK("https://geochem.nrcan.gc.ca/cdogs/content/kwd/kwd020030_e.htm", "NGR bulk stream sediment")</f>
        <v>NGR bulk stream sediment</v>
      </c>
      <c r="K5564" s="1" t="str">
        <f t="shared" ref="K5564:K5589" si="898">HYPERLINK("https://geochem.nrcan.gc.ca/cdogs/content/kwd/kwd080006_e.htm", "&lt;177 micron (NGR)")</f>
        <v>&lt;177 micron (NGR)</v>
      </c>
      <c r="L5564">
        <v>49</v>
      </c>
      <c r="M5564" t="s">
        <v>58</v>
      </c>
      <c r="N5564">
        <v>961</v>
      </c>
      <c r="O5564">
        <v>2.5</v>
      </c>
    </row>
    <row r="5565" spans="1:15" x14ac:dyDescent="0.3">
      <c r="A5565" t="s">
        <v>21176</v>
      </c>
      <c r="B5565" t="s">
        <v>21177</v>
      </c>
      <c r="C5565" s="1" t="str">
        <f t="shared" si="895"/>
        <v>21:0461</v>
      </c>
      <c r="D5565" s="1" t="str">
        <f t="shared" si="896"/>
        <v>21:0151</v>
      </c>
      <c r="E5565" t="s">
        <v>21178</v>
      </c>
      <c r="F5565" t="s">
        <v>21179</v>
      </c>
      <c r="H5565">
        <v>51.3452707</v>
      </c>
      <c r="I5565">
        <v>-122.75710220000001</v>
      </c>
      <c r="J5565" s="1" t="str">
        <f t="shared" si="897"/>
        <v>NGR bulk stream sediment</v>
      </c>
      <c r="K5565" s="1" t="str">
        <f t="shared" si="898"/>
        <v>&lt;177 micron (NGR)</v>
      </c>
      <c r="L5565">
        <v>49</v>
      </c>
      <c r="M5565" t="s">
        <v>63</v>
      </c>
      <c r="N5565">
        <v>962</v>
      </c>
      <c r="O5565">
        <v>2</v>
      </c>
    </row>
    <row r="5566" spans="1:15" x14ac:dyDescent="0.3">
      <c r="A5566" t="s">
        <v>21180</v>
      </c>
      <c r="B5566" t="s">
        <v>21181</v>
      </c>
      <c r="C5566" s="1" t="str">
        <f t="shared" si="895"/>
        <v>21:0461</v>
      </c>
      <c r="D5566" s="1" t="str">
        <f t="shared" si="896"/>
        <v>21:0151</v>
      </c>
      <c r="E5566" t="s">
        <v>21152</v>
      </c>
      <c r="F5566" t="s">
        <v>21182</v>
      </c>
      <c r="H5566">
        <v>51.373042099999999</v>
      </c>
      <c r="I5566">
        <v>-122.7866214</v>
      </c>
      <c r="J5566" s="1" t="str">
        <f t="shared" si="897"/>
        <v>NGR bulk stream sediment</v>
      </c>
      <c r="K5566" s="1" t="str">
        <f t="shared" si="898"/>
        <v>&lt;177 micron (NGR)</v>
      </c>
      <c r="L5566">
        <v>49</v>
      </c>
      <c r="M5566" t="s">
        <v>729</v>
      </c>
      <c r="N5566">
        <v>963</v>
      </c>
      <c r="O5566">
        <v>2</v>
      </c>
    </row>
    <row r="5567" spans="1:15" x14ac:dyDescent="0.3">
      <c r="A5567" t="s">
        <v>21183</v>
      </c>
      <c r="B5567" t="s">
        <v>21184</v>
      </c>
      <c r="C5567" s="1" t="str">
        <f t="shared" si="895"/>
        <v>21:0461</v>
      </c>
      <c r="D5567" s="1" t="str">
        <f t="shared" si="896"/>
        <v>21:0151</v>
      </c>
      <c r="E5567" t="s">
        <v>21152</v>
      </c>
      <c r="F5567" t="s">
        <v>21185</v>
      </c>
      <c r="H5567">
        <v>51.373042099999999</v>
      </c>
      <c r="I5567">
        <v>-122.7866214</v>
      </c>
      <c r="J5567" s="1" t="str">
        <f t="shared" si="897"/>
        <v>NGR bulk stream sediment</v>
      </c>
      <c r="K5567" s="1" t="str">
        <f t="shared" si="898"/>
        <v>&lt;177 micron (NGR)</v>
      </c>
      <c r="L5567">
        <v>49</v>
      </c>
      <c r="M5567" t="s">
        <v>733</v>
      </c>
      <c r="N5567">
        <v>964</v>
      </c>
      <c r="O5567">
        <v>1</v>
      </c>
    </row>
    <row r="5568" spans="1:15" x14ac:dyDescent="0.3">
      <c r="A5568" t="s">
        <v>21186</v>
      </c>
      <c r="B5568" t="s">
        <v>21187</v>
      </c>
      <c r="C5568" s="1" t="str">
        <f t="shared" si="895"/>
        <v>21:0461</v>
      </c>
      <c r="D5568" s="1" t="str">
        <f t="shared" si="896"/>
        <v>21:0151</v>
      </c>
      <c r="E5568" t="s">
        <v>21188</v>
      </c>
      <c r="F5568" t="s">
        <v>21189</v>
      </c>
      <c r="H5568">
        <v>51.367729799999999</v>
      </c>
      <c r="I5568">
        <v>-122.7876806</v>
      </c>
      <c r="J5568" s="1" t="str">
        <f t="shared" si="897"/>
        <v>NGR bulk stream sediment</v>
      </c>
      <c r="K5568" s="1" t="str">
        <f t="shared" si="898"/>
        <v>&lt;177 micron (NGR)</v>
      </c>
      <c r="L5568">
        <v>49</v>
      </c>
      <c r="M5568" t="s">
        <v>68</v>
      </c>
      <c r="N5568">
        <v>965</v>
      </c>
      <c r="O5568">
        <v>2</v>
      </c>
    </row>
    <row r="5569" spans="1:15" x14ac:dyDescent="0.3">
      <c r="A5569" t="s">
        <v>21190</v>
      </c>
      <c r="B5569" t="s">
        <v>21191</v>
      </c>
      <c r="C5569" s="1" t="str">
        <f t="shared" si="895"/>
        <v>21:0461</v>
      </c>
      <c r="D5569" s="1" t="str">
        <f t="shared" si="896"/>
        <v>21:0151</v>
      </c>
      <c r="E5569" t="s">
        <v>21192</v>
      </c>
      <c r="F5569" t="s">
        <v>21193</v>
      </c>
      <c r="H5569">
        <v>51.379258399999998</v>
      </c>
      <c r="I5569">
        <v>-122.8257771</v>
      </c>
      <c r="J5569" s="1" t="str">
        <f t="shared" si="897"/>
        <v>NGR bulk stream sediment</v>
      </c>
      <c r="K5569" s="1" t="str">
        <f t="shared" si="898"/>
        <v>&lt;177 micron (NGR)</v>
      </c>
      <c r="L5569">
        <v>49</v>
      </c>
      <c r="M5569" t="s">
        <v>77</v>
      </c>
      <c r="N5569">
        <v>966</v>
      </c>
      <c r="O5569">
        <v>1.5</v>
      </c>
    </row>
    <row r="5570" spans="1:15" x14ac:dyDescent="0.3">
      <c r="A5570" t="s">
        <v>21194</v>
      </c>
      <c r="B5570" t="s">
        <v>21195</v>
      </c>
      <c r="C5570" s="1" t="str">
        <f t="shared" si="895"/>
        <v>21:0461</v>
      </c>
      <c r="D5570" s="1" t="str">
        <f t="shared" si="896"/>
        <v>21:0151</v>
      </c>
      <c r="E5570" t="s">
        <v>21196</v>
      </c>
      <c r="F5570" t="s">
        <v>21197</v>
      </c>
      <c r="H5570">
        <v>51.188707700000002</v>
      </c>
      <c r="I5570">
        <v>-122.5237693</v>
      </c>
      <c r="J5570" s="1" t="str">
        <f t="shared" si="897"/>
        <v>NGR bulk stream sediment</v>
      </c>
      <c r="K5570" s="1" t="str">
        <f t="shared" si="898"/>
        <v>&lt;177 micron (NGR)</v>
      </c>
      <c r="L5570">
        <v>49</v>
      </c>
      <c r="M5570" t="s">
        <v>82</v>
      </c>
      <c r="N5570">
        <v>967</v>
      </c>
      <c r="O5570">
        <v>2</v>
      </c>
    </row>
    <row r="5571" spans="1:15" x14ac:dyDescent="0.3">
      <c r="A5571" t="s">
        <v>21198</v>
      </c>
      <c r="B5571" t="s">
        <v>21199</v>
      </c>
      <c r="C5571" s="1" t="str">
        <f t="shared" si="895"/>
        <v>21:0461</v>
      </c>
      <c r="D5571" s="1" t="str">
        <f t="shared" si="896"/>
        <v>21:0151</v>
      </c>
      <c r="E5571" t="s">
        <v>21200</v>
      </c>
      <c r="F5571" t="s">
        <v>21201</v>
      </c>
      <c r="H5571">
        <v>51.232672100000002</v>
      </c>
      <c r="I5571">
        <v>-122.46967859999999</v>
      </c>
      <c r="J5571" s="1" t="str">
        <f t="shared" si="897"/>
        <v>NGR bulk stream sediment</v>
      </c>
      <c r="K5571" s="1" t="str">
        <f t="shared" si="898"/>
        <v>&lt;177 micron (NGR)</v>
      </c>
      <c r="L5571">
        <v>49</v>
      </c>
      <c r="M5571" t="s">
        <v>87</v>
      </c>
      <c r="N5571">
        <v>968</v>
      </c>
      <c r="O5571">
        <v>3.5</v>
      </c>
    </row>
    <row r="5572" spans="1:15" x14ac:dyDescent="0.3">
      <c r="A5572" t="s">
        <v>21202</v>
      </c>
      <c r="B5572" t="s">
        <v>21203</v>
      </c>
      <c r="C5572" s="1" t="str">
        <f t="shared" si="895"/>
        <v>21:0461</v>
      </c>
      <c r="D5572" s="1" t="str">
        <f t="shared" si="896"/>
        <v>21:0151</v>
      </c>
      <c r="E5572" t="s">
        <v>21204</v>
      </c>
      <c r="F5572" t="s">
        <v>21205</v>
      </c>
      <c r="H5572">
        <v>51.263163499999997</v>
      </c>
      <c r="I5572">
        <v>-122.49390440000001</v>
      </c>
      <c r="J5572" s="1" t="str">
        <f t="shared" si="897"/>
        <v>NGR bulk stream sediment</v>
      </c>
      <c r="K5572" s="1" t="str">
        <f t="shared" si="898"/>
        <v>&lt;177 micron (NGR)</v>
      </c>
      <c r="L5572">
        <v>49</v>
      </c>
      <c r="M5572" t="s">
        <v>92</v>
      </c>
      <c r="N5572">
        <v>969</v>
      </c>
      <c r="O5572">
        <v>3</v>
      </c>
    </row>
    <row r="5573" spans="1:15" x14ac:dyDescent="0.3">
      <c r="A5573" t="s">
        <v>21206</v>
      </c>
      <c r="B5573" t="s">
        <v>21207</v>
      </c>
      <c r="C5573" s="1" t="str">
        <f t="shared" si="895"/>
        <v>21:0461</v>
      </c>
      <c r="D5573" s="1" t="str">
        <f t="shared" si="896"/>
        <v>21:0151</v>
      </c>
      <c r="E5573" t="s">
        <v>21208</v>
      </c>
      <c r="F5573" t="s">
        <v>21209</v>
      </c>
      <c r="H5573">
        <v>51.2627709</v>
      </c>
      <c r="I5573">
        <v>-122.4525357</v>
      </c>
      <c r="J5573" s="1" t="str">
        <f t="shared" si="897"/>
        <v>NGR bulk stream sediment</v>
      </c>
      <c r="K5573" s="1" t="str">
        <f t="shared" si="898"/>
        <v>&lt;177 micron (NGR)</v>
      </c>
      <c r="L5573">
        <v>49</v>
      </c>
      <c r="M5573" t="s">
        <v>97</v>
      </c>
      <c r="N5573">
        <v>970</v>
      </c>
      <c r="O5573">
        <v>2.5</v>
      </c>
    </row>
    <row r="5574" spans="1:15" x14ac:dyDescent="0.3">
      <c r="A5574" t="s">
        <v>21210</v>
      </c>
      <c r="B5574" t="s">
        <v>21211</v>
      </c>
      <c r="C5574" s="1" t="str">
        <f t="shared" si="895"/>
        <v>21:0461</v>
      </c>
      <c r="D5574" s="1" t="str">
        <f t="shared" si="896"/>
        <v>21:0151</v>
      </c>
      <c r="E5574" t="s">
        <v>21212</v>
      </c>
      <c r="F5574" t="s">
        <v>21213</v>
      </c>
      <c r="H5574">
        <v>51.2591246</v>
      </c>
      <c r="I5574">
        <v>-122.44578730000001</v>
      </c>
      <c r="J5574" s="1" t="str">
        <f t="shared" si="897"/>
        <v>NGR bulk stream sediment</v>
      </c>
      <c r="K5574" s="1" t="str">
        <f t="shared" si="898"/>
        <v>&lt;177 micron (NGR)</v>
      </c>
      <c r="L5574">
        <v>49</v>
      </c>
      <c r="M5574" t="s">
        <v>102</v>
      </c>
      <c r="N5574">
        <v>971</v>
      </c>
      <c r="O5574">
        <v>2</v>
      </c>
    </row>
    <row r="5575" spans="1:15" x14ac:dyDescent="0.3">
      <c r="A5575" t="s">
        <v>21214</v>
      </c>
      <c r="B5575" t="s">
        <v>21215</v>
      </c>
      <c r="C5575" s="1" t="str">
        <f t="shared" si="895"/>
        <v>21:0461</v>
      </c>
      <c r="D5575" s="1" t="str">
        <f t="shared" si="896"/>
        <v>21:0151</v>
      </c>
      <c r="E5575" t="s">
        <v>21216</v>
      </c>
      <c r="F5575" t="s">
        <v>21217</v>
      </c>
      <c r="H5575">
        <v>51.272306999999998</v>
      </c>
      <c r="I5575">
        <v>-122.427193</v>
      </c>
      <c r="J5575" s="1" t="str">
        <f t="shared" si="897"/>
        <v>NGR bulk stream sediment</v>
      </c>
      <c r="K5575" s="1" t="str">
        <f t="shared" si="898"/>
        <v>&lt;177 micron (NGR)</v>
      </c>
      <c r="L5575">
        <v>49</v>
      </c>
      <c r="M5575" t="s">
        <v>107</v>
      </c>
      <c r="N5575">
        <v>972</v>
      </c>
      <c r="O5575">
        <v>2</v>
      </c>
    </row>
    <row r="5576" spans="1:15" x14ac:dyDescent="0.3">
      <c r="A5576" t="s">
        <v>21218</v>
      </c>
      <c r="B5576" t="s">
        <v>21219</v>
      </c>
      <c r="C5576" s="1" t="str">
        <f t="shared" si="895"/>
        <v>21:0461</v>
      </c>
      <c r="D5576" s="1" t="str">
        <f t="shared" si="896"/>
        <v>21:0151</v>
      </c>
      <c r="E5576" t="s">
        <v>21220</v>
      </c>
      <c r="F5576" t="s">
        <v>21221</v>
      </c>
      <c r="H5576">
        <v>51.3167939</v>
      </c>
      <c r="I5576">
        <v>-122.4431604</v>
      </c>
      <c r="J5576" s="1" t="str">
        <f t="shared" si="897"/>
        <v>NGR bulk stream sediment</v>
      </c>
      <c r="K5576" s="1" t="str">
        <f t="shared" si="898"/>
        <v>&lt;177 micron (NGR)</v>
      </c>
      <c r="L5576">
        <v>49</v>
      </c>
      <c r="M5576" t="s">
        <v>112</v>
      </c>
      <c r="N5576">
        <v>973</v>
      </c>
      <c r="O5576">
        <v>3.5</v>
      </c>
    </row>
    <row r="5577" spans="1:15" x14ac:dyDescent="0.3">
      <c r="A5577" t="s">
        <v>21222</v>
      </c>
      <c r="B5577" t="s">
        <v>21223</v>
      </c>
      <c r="C5577" s="1" t="str">
        <f t="shared" si="895"/>
        <v>21:0461</v>
      </c>
      <c r="D5577" s="1" t="str">
        <f t="shared" si="896"/>
        <v>21:0151</v>
      </c>
      <c r="E5577" t="s">
        <v>21224</v>
      </c>
      <c r="F5577" t="s">
        <v>21225</v>
      </c>
      <c r="H5577">
        <v>51.296695800000002</v>
      </c>
      <c r="I5577">
        <v>-122.3670572</v>
      </c>
      <c r="J5577" s="1" t="str">
        <f t="shared" si="897"/>
        <v>NGR bulk stream sediment</v>
      </c>
      <c r="K5577" s="1" t="str">
        <f t="shared" si="898"/>
        <v>&lt;177 micron (NGR)</v>
      </c>
      <c r="L5577">
        <v>49</v>
      </c>
      <c r="M5577" t="s">
        <v>800</v>
      </c>
      <c r="N5577">
        <v>974</v>
      </c>
      <c r="O5577">
        <v>5</v>
      </c>
    </row>
    <row r="5578" spans="1:15" x14ac:dyDescent="0.3">
      <c r="A5578" t="s">
        <v>21226</v>
      </c>
      <c r="B5578" t="s">
        <v>21227</v>
      </c>
      <c r="C5578" s="1" t="str">
        <f t="shared" si="895"/>
        <v>21:0461</v>
      </c>
      <c r="D5578" s="1" t="str">
        <f t="shared" si="896"/>
        <v>21:0151</v>
      </c>
      <c r="E5578" t="s">
        <v>21228</v>
      </c>
      <c r="F5578" t="s">
        <v>21229</v>
      </c>
      <c r="H5578">
        <v>51.222983399999997</v>
      </c>
      <c r="I5578">
        <v>-122.4000539</v>
      </c>
      <c r="J5578" s="1" t="str">
        <f t="shared" si="897"/>
        <v>NGR bulk stream sediment</v>
      </c>
      <c r="K5578" s="1" t="str">
        <f t="shared" si="898"/>
        <v>&lt;177 micron (NGR)</v>
      </c>
      <c r="L5578">
        <v>50</v>
      </c>
      <c r="M5578" t="s">
        <v>19</v>
      </c>
      <c r="N5578">
        <v>975</v>
      </c>
      <c r="O5578">
        <v>1</v>
      </c>
    </row>
    <row r="5579" spans="1:15" x14ac:dyDescent="0.3">
      <c r="A5579" t="s">
        <v>21230</v>
      </c>
      <c r="B5579" t="s">
        <v>21231</v>
      </c>
      <c r="C5579" s="1" t="str">
        <f t="shared" si="895"/>
        <v>21:0461</v>
      </c>
      <c r="D5579" s="1" t="str">
        <f t="shared" si="896"/>
        <v>21:0151</v>
      </c>
      <c r="E5579" t="s">
        <v>21232</v>
      </c>
      <c r="F5579" t="s">
        <v>21233</v>
      </c>
      <c r="H5579">
        <v>51.326735100000001</v>
      </c>
      <c r="I5579">
        <v>-122.3157726</v>
      </c>
      <c r="J5579" s="1" t="str">
        <f t="shared" si="897"/>
        <v>NGR bulk stream sediment</v>
      </c>
      <c r="K5579" s="1" t="str">
        <f t="shared" si="898"/>
        <v>&lt;177 micron (NGR)</v>
      </c>
      <c r="L5579">
        <v>50</v>
      </c>
      <c r="M5579" t="s">
        <v>38</v>
      </c>
      <c r="N5579">
        <v>976</v>
      </c>
      <c r="O5579">
        <v>2</v>
      </c>
    </row>
    <row r="5580" spans="1:15" x14ac:dyDescent="0.3">
      <c r="A5580" t="s">
        <v>21234</v>
      </c>
      <c r="B5580" t="s">
        <v>21235</v>
      </c>
      <c r="C5580" s="1" t="str">
        <f t="shared" si="895"/>
        <v>21:0461</v>
      </c>
      <c r="D5580" s="1" t="str">
        <f t="shared" si="896"/>
        <v>21:0151</v>
      </c>
      <c r="E5580" t="s">
        <v>21236</v>
      </c>
      <c r="F5580" t="s">
        <v>21237</v>
      </c>
      <c r="H5580">
        <v>51.308343100000002</v>
      </c>
      <c r="I5580">
        <v>-122.2809961</v>
      </c>
      <c r="J5580" s="1" t="str">
        <f t="shared" si="897"/>
        <v>NGR bulk stream sediment</v>
      </c>
      <c r="K5580" s="1" t="str">
        <f t="shared" si="898"/>
        <v>&lt;177 micron (NGR)</v>
      </c>
      <c r="L5580">
        <v>50</v>
      </c>
      <c r="M5580" t="s">
        <v>43</v>
      </c>
      <c r="N5580">
        <v>977</v>
      </c>
      <c r="O5580">
        <v>1.5</v>
      </c>
    </row>
    <row r="5581" spans="1:15" x14ac:dyDescent="0.3">
      <c r="A5581" t="s">
        <v>21238</v>
      </c>
      <c r="B5581" t="s">
        <v>21239</v>
      </c>
      <c r="C5581" s="1" t="str">
        <f t="shared" si="895"/>
        <v>21:0461</v>
      </c>
      <c r="D5581" s="1" t="str">
        <f t="shared" si="896"/>
        <v>21:0151</v>
      </c>
      <c r="E5581" t="s">
        <v>21240</v>
      </c>
      <c r="F5581" t="s">
        <v>21241</v>
      </c>
      <c r="H5581">
        <v>51.313867500000001</v>
      </c>
      <c r="I5581">
        <v>-122.2858889</v>
      </c>
      <c r="J5581" s="1" t="str">
        <f t="shared" si="897"/>
        <v>NGR bulk stream sediment</v>
      </c>
      <c r="K5581" s="1" t="str">
        <f t="shared" si="898"/>
        <v>&lt;177 micron (NGR)</v>
      </c>
      <c r="L5581">
        <v>50</v>
      </c>
      <c r="M5581" t="s">
        <v>48</v>
      </c>
      <c r="N5581">
        <v>978</v>
      </c>
      <c r="O5581">
        <v>1.5</v>
      </c>
    </row>
    <row r="5582" spans="1:15" x14ac:dyDescent="0.3">
      <c r="A5582" t="s">
        <v>21242</v>
      </c>
      <c r="B5582" t="s">
        <v>21243</v>
      </c>
      <c r="C5582" s="1" t="str">
        <f t="shared" si="895"/>
        <v>21:0461</v>
      </c>
      <c r="D5582" s="1" t="str">
        <f t="shared" si="896"/>
        <v>21:0151</v>
      </c>
      <c r="E5582" t="s">
        <v>21244</v>
      </c>
      <c r="F5582" t="s">
        <v>21245</v>
      </c>
      <c r="H5582">
        <v>51.308108300000001</v>
      </c>
      <c r="I5582">
        <v>-122.2736251</v>
      </c>
      <c r="J5582" s="1" t="str">
        <f t="shared" si="897"/>
        <v>NGR bulk stream sediment</v>
      </c>
      <c r="K5582" s="1" t="str">
        <f t="shared" si="898"/>
        <v>&lt;177 micron (NGR)</v>
      </c>
      <c r="L5582">
        <v>50</v>
      </c>
      <c r="M5582" t="s">
        <v>53</v>
      </c>
      <c r="N5582">
        <v>979</v>
      </c>
      <c r="O5582">
        <v>1.5</v>
      </c>
    </row>
    <row r="5583" spans="1:15" x14ac:dyDescent="0.3">
      <c r="A5583" t="s">
        <v>21246</v>
      </c>
      <c r="B5583" t="s">
        <v>21247</v>
      </c>
      <c r="C5583" s="1" t="str">
        <f t="shared" si="895"/>
        <v>21:0461</v>
      </c>
      <c r="D5583" s="1" t="str">
        <f t="shared" si="896"/>
        <v>21:0151</v>
      </c>
      <c r="E5583" t="s">
        <v>21248</v>
      </c>
      <c r="F5583" t="s">
        <v>21249</v>
      </c>
      <c r="H5583">
        <v>51.224214500000002</v>
      </c>
      <c r="I5583">
        <v>-122.222829</v>
      </c>
      <c r="J5583" s="1" t="str">
        <f t="shared" si="897"/>
        <v>NGR bulk stream sediment</v>
      </c>
      <c r="K5583" s="1" t="str">
        <f t="shared" si="898"/>
        <v>&lt;177 micron (NGR)</v>
      </c>
      <c r="L5583">
        <v>50</v>
      </c>
      <c r="M5583" t="s">
        <v>58</v>
      </c>
      <c r="N5583">
        <v>980</v>
      </c>
      <c r="O5583">
        <v>1.5</v>
      </c>
    </row>
    <row r="5584" spans="1:15" x14ac:dyDescent="0.3">
      <c r="A5584" t="s">
        <v>21250</v>
      </c>
      <c r="B5584" t="s">
        <v>21251</v>
      </c>
      <c r="C5584" s="1" t="str">
        <f t="shared" si="895"/>
        <v>21:0461</v>
      </c>
      <c r="D5584" s="1" t="str">
        <f t="shared" si="896"/>
        <v>21:0151</v>
      </c>
      <c r="E5584" t="s">
        <v>21252</v>
      </c>
      <c r="F5584" t="s">
        <v>21253</v>
      </c>
      <c r="H5584">
        <v>51.220548600000001</v>
      </c>
      <c r="I5584">
        <v>-122.2219169</v>
      </c>
      <c r="J5584" s="1" t="str">
        <f t="shared" si="897"/>
        <v>NGR bulk stream sediment</v>
      </c>
      <c r="K5584" s="1" t="str">
        <f t="shared" si="898"/>
        <v>&lt;177 micron (NGR)</v>
      </c>
      <c r="L5584">
        <v>50</v>
      </c>
      <c r="M5584" t="s">
        <v>63</v>
      </c>
      <c r="N5584">
        <v>981</v>
      </c>
      <c r="O5584">
        <v>1.5</v>
      </c>
    </row>
    <row r="5585" spans="1:15" x14ac:dyDescent="0.3">
      <c r="A5585" t="s">
        <v>21254</v>
      </c>
      <c r="B5585" t="s">
        <v>21255</v>
      </c>
      <c r="C5585" s="1" t="str">
        <f t="shared" si="895"/>
        <v>21:0461</v>
      </c>
      <c r="D5585" s="1" t="str">
        <f t="shared" si="896"/>
        <v>21:0151</v>
      </c>
      <c r="E5585" t="s">
        <v>21256</v>
      </c>
      <c r="F5585" t="s">
        <v>21257</v>
      </c>
      <c r="H5585">
        <v>51.232756999999999</v>
      </c>
      <c r="I5585">
        <v>-122.27282049999999</v>
      </c>
      <c r="J5585" s="1" t="str">
        <f t="shared" si="897"/>
        <v>NGR bulk stream sediment</v>
      </c>
      <c r="K5585" s="1" t="str">
        <f t="shared" si="898"/>
        <v>&lt;177 micron (NGR)</v>
      </c>
      <c r="L5585">
        <v>50</v>
      </c>
      <c r="M5585" t="s">
        <v>68</v>
      </c>
      <c r="N5585">
        <v>982</v>
      </c>
      <c r="O5585">
        <v>1</v>
      </c>
    </row>
    <row r="5586" spans="1:15" x14ac:dyDescent="0.3">
      <c r="A5586" t="s">
        <v>21258</v>
      </c>
      <c r="B5586" t="s">
        <v>21259</v>
      </c>
      <c r="C5586" s="1" t="str">
        <f t="shared" si="895"/>
        <v>21:0461</v>
      </c>
      <c r="D5586" s="1" t="str">
        <f t="shared" si="896"/>
        <v>21:0151</v>
      </c>
      <c r="E5586" t="s">
        <v>21260</v>
      </c>
      <c r="F5586" t="s">
        <v>21261</v>
      </c>
      <c r="H5586">
        <v>51.237343099999997</v>
      </c>
      <c r="I5586">
        <v>-122.27426699999999</v>
      </c>
      <c r="J5586" s="1" t="str">
        <f t="shared" si="897"/>
        <v>NGR bulk stream sediment</v>
      </c>
      <c r="K5586" s="1" t="str">
        <f t="shared" si="898"/>
        <v>&lt;177 micron (NGR)</v>
      </c>
      <c r="L5586">
        <v>50</v>
      </c>
      <c r="M5586" t="s">
        <v>77</v>
      </c>
      <c r="N5586">
        <v>983</v>
      </c>
      <c r="O5586">
        <v>1</v>
      </c>
    </row>
    <row r="5587" spans="1:15" x14ac:dyDescent="0.3">
      <c r="A5587" t="s">
        <v>21262</v>
      </c>
      <c r="B5587" t="s">
        <v>21263</v>
      </c>
      <c r="C5587" s="1" t="str">
        <f t="shared" si="895"/>
        <v>21:0461</v>
      </c>
      <c r="D5587" s="1" t="str">
        <f t="shared" si="896"/>
        <v>21:0151</v>
      </c>
      <c r="E5587" t="s">
        <v>21264</v>
      </c>
      <c r="F5587" t="s">
        <v>21265</v>
      </c>
      <c r="H5587">
        <v>51.214768399999997</v>
      </c>
      <c r="I5587">
        <v>-122.32080430000001</v>
      </c>
      <c r="J5587" s="1" t="str">
        <f t="shared" si="897"/>
        <v>NGR bulk stream sediment</v>
      </c>
      <c r="K5587" s="1" t="str">
        <f t="shared" si="898"/>
        <v>&lt;177 micron (NGR)</v>
      </c>
      <c r="L5587">
        <v>50</v>
      </c>
      <c r="M5587" t="s">
        <v>82</v>
      </c>
      <c r="N5587">
        <v>984</v>
      </c>
      <c r="O5587">
        <v>1.5</v>
      </c>
    </row>
    <row r="5588" spans="1:15" x14ac:dyDescent="0.3">
      <c r="A5588" t="s">
        <v>21266</v>
      </c>
      <c r="B5588" t="s">
        <v>21267</v>
      </c>
      <c r="C5588" s="1" t="str">
        <f t="shared" si="895"/>
        <v>21:0461</v>
      </c>
      <c r="D5588" s="1" t="str">
        <f t="shared" si="896"/>
        <v>21:0151</v>
      </c>
      <c r="E5588" t="s">
        <v>21268</v>
      </c>
      <c r="F5588" t="s">
        <v>21269</v>
      </c>
      <c r="H5588">
        <v>51.224470799999999</v>
      </c>
      <c r="I5588">
        <v>-122.35540779999999</v>
      </c>
      <c r="J5588" s="1" t="str">
        <f t="shared" si="897"/>
        <v>NGR bulk stream sediment</v>
      </c>
      <c r="K5588" s="1" t="str">
        <f t="shared" si="898"/>
        <v>&lt;177 micron (NGR)</v>
      </c>
      <c r="L5588">
        <v>50</v>
      </c>
      <c r="M5588" t="s">
        <v>24</v>
      </c>
      <c r="N5588">
        <v>985</v>
      </c>
      <c r="O5588">
        <v>1.5</v>
      </c>
    </row>
    <row r="5589" spans="1:15" x14ac:dyDescent="0.3">
      <c r="A5589" t="s">
        <v>21270</v>
      </c>
      <c r="B5589" t="s">
        <v>21271</v>
      </c>
      <c r="C5589" s="1" t="str">
        <f t="shared" si="895"/>
        <v>21:0461</v>
      </c>
      <c r="D5589" s="1" t="str">
        <f t="shared" si="896"/>
        <v>21:0151</v>
      </c>
      <c r="E5589" t="s">
        <v>21268</v>
      </c>
      <c r="F5589" t="s">
        <v>21272</v>
      </c>
      <c r="H5589">
        <v>51.224470799999999</v>
      </c>
      <c r="I5589">
        <v>-122.35540779999999</v>
      </c>
      <c r="J5589" s="1" t="str">
        <f t="shared" si="897"/>
        <v>NGR bulk stream sediment</v>
      </c>
      <c r="K5589" s="1" t="str">
        <f t="shared" si="898"/>
        <v>&lt;177 micron (NGR)</v>
      </c>
      <c r="L5589">
        <v>50</v>
      </c>
      <c r="M5589" t="s">
        <v>28</v>
      </c>
      <c r="N5589">
        <v>986</v>
      </c>
      <c r="O5589">
        <v>2.5</v>
      </c>
    </row>
    <row r="5590" spans="1:15" hidden="1" x14ac:dyDescent="0.3">
      <c r="A5590" t="s">
        <v>21273</v>
      </c>
      <c r="B5590" t="s">
        <v>21274</v>
      </c>
      <c r="C5590" s="1" t="str">
        <f t="shared" si="895"/>
        <v>21:0461</v>
      </c>
      <c r="D5590" s="1" t="str">
        <f>HYPERLINK("https://geochem.nrcan.gc.ca/cdogs/content/svy/svy_e.htm", "")</f>
        <v/>
      </c>
      <c r="G5590" s="1" t="str">
        <f>HYPERLINK("https://geochem.nrcan.gc.ca/cdogs/content/cr_/cr_00103_e.htm", "103")</f>
        <v>103</v>
      </c>
      <c r="J5590" t="s">
        <v>31</v>
      </c>
      <c r="K5590" t="s">
        <v>32</v>
      </c>
      <c r="L5590">
        <v>50</v>
      </c>
      <c r="M5590" t="s">
        <v>33</v>
      </c>
      <c r="N5590">
        <v>987</v>
      </c>
      <c r="O5590">
        <v>2</v>
      </c>
    </row>
    <row r="5591" spans="1:15" x14ac:dyDescent="0.3">
      <c r="A5591" t="s">
        <v>21275</v>
      </c>
      <c r="B5591" t="s">
        <v>21276</v>
      </c>
      <c r="C5591" s="1" t="str">
        <f t="shared" si="895"/>
        <v>21:0461</v>
      </c>
      <c r="D5591" s="1" t="str">
        <f t="shared" ref="D5591:D5616" si="899">HYPERLINK("https://geochem.nrcan.gc.ca/cdogs/content/svy/svy210151_e.htm", "21:0151")</f>
        <v>21:0151</v>
      </c>
      <c r="E5591" t="s">
        <v>21228</v>
      </c>
      <c r="F5591" t="s">
        <v>21277</v>
      </c>
      <c r="H5591">
        <v>51.222983399999997</v>
      </c>
      <c r="I5591">
        <v>-122.4000539</v>
      </c>
      <c r="J5591" s="1" t="str">
        <f t="shared" ref="J5591:J5616" si="900">HYPERLINK("https://geochem.nrcan.gc.ca/cdogs/content/kwd/kwd020030_e.htm", "NGR bulk stream sediment")</f>
        <v>NGR bulk stream sediment</v>
      </c>
      <c r="K5591" s="1" t="str">
        <f t="shared" ref="K5591:K5616" si="901">HYPERLINK("https://geochem.nrcan.gc.ca/cdogs/content/kwd/kwd080006_e.htm", "&lt;177 micron (NGR)")</f>
        <v>&lt;177 micron (NGR)</v>
      </c>
      <c r="L5591">
        <v>50</v>
      </c>
      <c r="M5591" t="s">
        <v>72</v>
      </c>
      <c r="N5591">
        <v>988</v>
      </c>
      <c r="O5591">
        <v>2</v>
      </c>
    </row>
    <row r="5592" spans="1:15" x14ac:dyDescent="0.3">
      <c r="A5592" t="s">
        <v>21278</v>
      </c>
      <c r="B5592" t="s">
        <v>21279</v>
      </c>
      <c r="C5592" s="1" t="str">
        <f t="shared" si="895"/>
        <v>21:0461</v>
      </c>
      <c r="D5592" s="1" t="str">
        <f t="shared" si="899"/>
        <v>21:0151</v>
      </c>
      <c r="E5592" t="s">
        <v>21280</v>
      </c>
      <c r="F5592" t="s">
        <v>21281</v>
      </c>
      <c r="H5592">
        <v>51.2200773</v>
      </c>
      <c r="I5592">
        <v>-122.3928453</v>
      </c>
      <c r="J5592" s="1" t="str">
        <f t="shared" si="900"/>
        <v>NGR bulk stream sediment</v>
      </c>
      <c r="K5592" s="1" t="str">
        <f t="shared" si="901"/>
        <v>&lt;177 micron (NGR)</v>
      </c>
      <c r="L5592">
        <v>50</v>
      </c>
      <c r="M5592" t="s">
        <v>87</v>
      </c>
      <c r="N5592">
        <v>989</v>
      </c>
      <c r="O5592">
        <v>2</v>
      </c>
    </row>
    <row r="5593" spans="1:15" x14ac:dyDescent="0.3">
      <c r="A5593" t="s">
        <v>21282</v>
      </c>
      <c r="B5593" t="s">
        <v>21283</v>
      </c>
      <c r="C5593" s="1" t="str">
        <f t="shared" si="895"/>
        <v>21:0461</v>
      </c>
      <c r="D5593" s="1" t="str">
        <f t="shared" si="899"/>
        <v>21:0151</v>
      </c>
      <c r="E5593" t="s">
        <v>21284</v>
      </c>
      <c r="F5593" t="s">
        <v>21285</v>
      </c>
      <c r="H5593">
        <v>51.207925899999999</v>
      </c>
      <c r="I5593">
        <v>-122.42603099999999</v>
      </c>
      <c r="J5593" s="1" t="str">
        <f t="shared" si="900"/>
        <v>NGR bulk stream sediment</v>
      </c>
      <c r="K5593" s="1" t="str">
        <f t="shared" si="901"/>
        <v>&lt;177 micron (NGR)</v>
      </c>
      <c r="L5593">
        <v>50</v>
      </c>
      <c r="M5593" t="s">
        <v>92</v>
      </c>
      <c r="N5593">
        <v>990</v>
      </c>
      <c r="O5593">
        <v>1.5</v>
      </c>
    </row>
    <row r="5594" spans="1:15" x14ac:dyDescent="0.3">
      <c r="A5594" t="s">
        <v>21286</v>
      </c>
      <c r="B5594" t="s">
        <v>21287</v>
      </c>
      <c r="C5594" s="1" t="str">
        <f t="shared" si="895"/>
        <v>21:0461</v>
      </c>
      <c r="D5594" s="1" t="str">
        <f t="shared" si="899"/>
        <v>21:0151</v>
      </c>
      <c r="E5594" t="s">
        <v>21288</v>
      </c>
      <c r="F5594" t="s">
        <v>21289</v>
      </c>
      <c r="H5594">
        <v>51.192698900000003</v>
      </c>
      <c r="I5594">
        <v>-122.40576830000001</v>
      </c>
      <c r="J5594" s="1" t="str">
        <f t="shared" si="900"/>
        <v>NGR bulk stream sediment</v>
      </c>
      <c r="K5594" s="1" t="str">
        <f t="shared" si="901"/>
        <v>&lt;177 micron (NGR)</v>
      </c>
      <c r="L5594">
        <v>50</v>
      </c>
      <c r="M5594" t="s">
        <v>97</v>
      </c>
      <c r="N5594">
        <v>991</v>
      </c>
      <c r="O5594">
        <v>1.5</v>
      </c>
    </row>
    <row r="5595" spans="1:15" x14ac:dyDescent="0.3">
      <c r="A5595" t="s">
        <v>21290</v>
      </c>
      <c r="B5595" t="s">
        <v>21291</v>
      </c>
      <c r="C5595" s="1" t="str">
        <f t="shared" si="895"/>
        <v>21:0461</v>
      </c>
      <c r="D5595" s="1" t="str">
        <f t="shared" si="899"/>
        <v>21:0151</v>
      </c>
      <c r="E5595" t="s">
        <v>21292</v>
      </c>
      <c r="F5595" t="s">
        <v>21293</v>
      </c>
      <c r="H5595">
        <v>51.1581337</v>
      </c>
      <c r="I5595">
        <v>-122.3376124</v>
      </c>
      <c r="J5595" s="1" t="str">
        <f t="shared" si="900"/>
        <v>NGR bulk stream sediment</v>
      </c>
      <c r="K5595" s="1" t="str">
        <f t="shared" si="901"/>
        <v>&lt;177 micron (NGR)</v>
      </c>
      <c r="L5595">
        <v>50</v>
      </c>
      <c r="M5595" t="s">
        <v>102</v>
      </c>
      <c r="N5595">
        <v>992</v>
      </c>
      <c r="O5595">
        <v>2</v>
      </c>
    </row>
    <row r="5596" spans="1:15" x14ac:dyDescent="0.3">
      <c r="A5596" t="s">
        <v>21294</v>
      </c>
      <c r="B5596" t="s">
        <v>21295</v>
      </c>
      <c r="C5596" s="1" t="str">
        <f t="shared" si="895"/>
        <v>21:0461</v>
      </c>
      <c r="D5596" s="1" t="str">
        <f t="shared" si="899"/>
        <v>21:0151</v>
      </c>
      <c r="E5596" t="s">
        <v>21296</v>
      </c>
      <c r="F5596" t="s">
        <v>21297</v>
      </c>
      <c r="H5596">
        <v>51.140820900000001</v>
      </c>
      <c r="I5596">
        <v>-122.3094533</v>
      </c>
      <c r="J5596" s="1" t="str">
        <f t="shared" si="900"/>
        <v>NGR bulk stream sediment</v>
      </c>
      <c r="K5596" s="1" t="str">
        <f t="shared" si="901"/>
        <v>&lt;177 micron (NGR)</v>
      </c>
      <c r="L5596">
        <v>50</v>
      </c>
      <c r="M5596" t="s">
        <v>107</v>
      </c>
      <c r="N5596">
        <v>993</v>
      </c>
      <c r="O5596">
        <v>2</v>
      </c>
    </row>
    <row r="5597" spans="1:15" x14ac:dyDescent="0.3">
      <c r="A5597" t="s">
        <v>21298</v>
      </c>
      <c r="B5597" t="s">
        <v>21299</v>
      </c>
      <c r="C5597" s="1" t="str">
        <f t="shared" si="895"/>
        <v>21:0461</v>
      </c>
      <c r="D5597" s="1" t="str">
        <f t="shared" si="899"/>
        <v>21:0151</v>
      </c>
      <c r="E5597" t="s">
        <v>21300</v>
      </c>
      <c r="F5597" t="s">
        <v>21301</v>
      </c>
      <c r="H5597">
        <v>51.145155199999998</v>
      </c>
      <c r="I5597">
        <v>-122.3293348</v>
      </c>
      <c r="J5597" s="1" t="str">
        <f t="shared" si="900"/>
        <v>NGR bulk stream sediment</v>
      </c>
      <c r="K5597" s="1" t="str">
        <f t="shared" si="901"/>
        <v>&lt;177 micron (NGR)</v>
      </c>
      <c r="L5597">
        <v>50</v>
      </c>
      <c r="M5597" t="s">
        <v>112</v>
      </c>
      <c r="N5597">
        <v>994</v>
      </c>
      <c r="O5597">
        <v>2</v>
      </c>
    </row>
    <row r="5598" spans="1:15" x14ac:dyDescent="0.3">
      <c r="A5598" t="s">
        <v>21302</v>
      </c>
      <c r="B5598" t="s">
        <v>21303</v>
      </c>
      <c r="C5598" s="1" t="str">
        <f t="shared" si="895"/>
        <v>21:0461</v>
      </c>
      <c r="D5598" s="1" t="str">
        <f t="shared" si="899"/>
        <v>21:0151</v>
      </c>
      <c r="E5598" t="s">
        <v>21304</v>
      </c>
      <c r="F5598" t="s">
        <v>21305</v>
      </c>
      <c r="H5598">
        <v>51.533231800000003</v>
      </c>
      <c r="I5598">
        <v>-122.1306447</v>
      </c>
      <c r="J5598" s="1" t="str">
        <f t="shared" si="900"/>
        <v>NGR bulk stream sediment</v>
      </c>
      <c r="K5598" s="1" t="str">
        <f t="shared" si="901"/>
        <v>&lt;177 micron (NGR)</v>
      </c>
      <c r="L5598">
        <v>51</v>
      </c>
      <c r="M5598" t="s">
        <v>725</v>
      </c>
      <c r="N5598">
        <v>995</v>
      </c>
      <c r="O5598">
        <v>1.5</v>
      </c>
    </row>
    <row r="5599" spans="1:15" x14ac:dyDescent="0.3">
      <c r="A5599" t="s">
        <v>21306</v>
      </c>
      <c r="B5599" t="s">
        <v>21307</v>
      </c>
      <c r="C5599" s="1" t="str">
        <f t="shared" si="895"/>
        <v>21:0461</v>
      </c>
      <c r="D5599" s="1" t="str">
        <f t="shared" si="899"/>
        <v>21:0151</v>
      </c>
      <c r="E5599" t="s">
        <v>21308</v>
      </c>
      <c r="F5599" t="s">
        <v>21309</v>
      </c>
      <c r="H5599">
        <v>51.140641500000001</v>
      </c>
      <c r="I5599">
        <v>-122.3883672</v>
      </c>
      <c r="J5599" s="1" t="str">
        <f t="shared" si="900"/>
        <v>NGR bulk stream sediment</v>
      </c>
      <c r="K5599" s="1" t="str">
        <f t="shared" si="901"/>
        <v>&lt;177 micron (NGR)</v>
      </c>
      <c r="L5599">
        <v>51</v>
      </c>
      <c r="M5599" t="s">
        <v>38</v>
      </c>
      <c r="N5599">
        <v>996</v>
      </c>
      <c r="O5599">
        <v>2</v>
      </c>
    </row>
    <row r="5600" spans="1:15" x14ac:dyDescent="0.3">
      <c r="A5600" t="s">
        <v>21310</v>
      </c>
      <c r="B5600" t="s">
        <v>21311</v>
      </c>
      <c r="C5600" s="1" t="str">
        <f t="shared" si="895"/>
        <v>21:0461</v>
      </c>
      <c r="D5600" s="1" t="str">
        <f t="shared" si="899"/>
        <v>21:0151</v>
      </c>
      <c r="E5600" t="s">
        <v>21312</v>
      </c>
      <c r="F5600" t="s">
        <v>21313</v>
      </c>
      <c r="H5600">
        <v>51.131577100000001</v>
      </c>
      <c r="I5600">
        <v>-122.4292478</v>
      </c>
      <c r="J5600" s="1" t="str">
        <f t="shared" si="900"/>
        <v>NGR bulk stream sediment</v>
      </c>
      <c r="K5600" s="1" t="str">
        <f t="shared" si="901"/>
        <v>&lt;177 micron (NGR)</v>
      </c>
      <c r="L5600">
        <v>51</v>
      </c>
      <c r="M5600" t="s">
        <v>43</v>
      </c>
      <c r="N5600">
        <v>997</v>
      </c>
      <c r="O5600">
        <v>2.5</v>
      </c>
    </row>
    <row r="5601" spans="1:15" x14ac:dyDescent="0.3">
      <c r="A5601" t="s">
        <v>21314</v>
      </c>
      <c r="B5601" t="s">
        <v>21315</v>
      </c>
      <c r="C5601" s="1" t="str">
        <f t="shared" si="895"/>
        <v>21:0461</v>
      </c>
      <c r="D5601" s="1" t="str">
        <f t="shared" si="899"/>
        <v>21:0151</v>
      </c>
      <c r="E5601" t="s">
        <v>21316</v>
      </c>
      <c r="F5601" t="s">
        <v>21317</v>
      </c>
      <c r="H5601">
        <v>51.086127099999999</v>
      </c>
      <c r="I5601">
        <v>-122.42341330000001</v>
      </c>
      <c r="J5601" s="1" t="str">
        <f t="shared" si="900"/>
        <v>NGR bulk stream sediment</v>
      </c>
      <c r="K5601" s="1" t="str">
        <f t="shared" si="901"/>
        <v>&lt;177 micron (NGR)</v>
      </c>
      <c r="L5601">
        <v>51</v>
      </c>
      <c r="M5601" t="s">
        <v>48</v>
      </c>
      <c r="N5601">
        <v>998</v>
      </c>
      <c r="O5601">
        <v>1</v>
      </c>
    </row>
    <row r="5602" spans="1:15" x14ac:dyDescent="0.3">
      <c r="A5602" t="s">
        <v>21318</v>
      </c>
      <c r="B5602" t="s">
        <v>21319</v>
      </c>
      <c r="C5602" s="1" t="str">
        <f t="shared" si="895"/>
        <v>21:0461</v>
      </c>
      <c r="D5602" s="1" t="str">
        <f t="shared" si="899"/>
        <v>21:0151</v>
      </c>
      <c r="E5602" t="s">
        <v>21320</v>
      </c>
      <c r="F5602" t="s">
        <v>21321</v>
      </c>
      <c r="H5602">
        <v>51.079982000000001</v>
      </c>
      <c r="I5602">
        <v>-122.4119262</v>
      </c>
      <c r="J5602" s="1" t="str">
        <f t="shared" si="900"/>
        <v>NGR bulk stream sediment</v>
      </c>
      <c r="K5602" s="1" t="str">
        <f t="shared" si="901"/>
        <v>&lt;177 micron (NGR)</v>
      </c>
      <c r="L5602">
        <v>51</v>
      </c>
      <c r="M5602" t="s">
        <v>53</v>
      </c>
      <c r="N5602">
        <v>999</v>
      </c>
      <c r="O5602">
        <v>2</v>
      </c>
    </row>
    <row r="5603" spans="1:15" x14ac:dyDescent="0.3">
      <c r="A5603" t="s">
        <v>21322</v>
      </c>
      <c r="B5603" t="s">
        <v>21323</v>
      </c>
      <c r="C5603" s="1" t="str">
        <f t="shared" si="895"/>
        <v>21:0461</v>
      </c>
      <c r="D5603" s="1" t="str">
        <f t="shared" si="899"/>
        <v>21:0151</v>
      </c>
      <c r="E5603" t="s">
        <v>21324</v>
      </c>
      <c r="F5603" t="s">
        <v>21325</v>
      </c>
      <c r="H5603">
        <v>51.084128200000002</v>
      </c>
      <c r="I5603">
        <v>-122.4156574</v>
      </c>
      <c r="J5603" s="1" t="str">
        <f t="shared" si="900"/>
        <v>NGR bulk stream sediment</v>
      </c>
      <c r="K5603" s="1" t="str">
        <f t="shared" si="901"/>
        <v>&lt;177 micron (NGR)</v>
      </c>
      <c r="L5603">
        <v>51</v>
      </c>
      <c r="M5603" t="s">
        <v>58</v>
      </c>
      <c r="N5603">
        <v>1000</v>
      </c>
      <c r="O5603">
        <v>2.5</v>
      </c>
    </row>
    <row r="5604" spans="1:15" x14ac:dyDescent="0.3">
      <c r="A5604" t="s">
        <v>21326</v>
      </c>
      <c r="B5604" t="s">
        <v>21327</v>
      </c>
      <c r="C5604" s="1" t="str">
        <f t="shared" si="895"/>
        <v>21:0461</v>
      </c>
      <c r="D5604" s="1" t="str">
        <f t="shared" si="899"/>
        <v>21:0151</v>
      </c>
      <c r="E5604" t="s">
        <v>21328</v>
      </c>
      <c r="F5604" t="s">
        <v>21329</v>
      </c>
      <c r="H5604">
        <v>51.0786278</v>
      </c>
      <c r="I5604">
        <v>-122.3105137</v>
      </c>
      <c r="J5604" s="1" t="str">
        <f t="shared" si="900"/>
        <v>NGR bulk stream sediment</v>
      </c>
      <c r="K5604" s="1" t="str">
        <f t="shared" si="901"/>
        <v>&lt;177 micron (NGR)</v>
      </c>
      <c r="L5604">
        <v>51</v>
      </c>
      <c r="M5604" t="s">
        <v>63</v>
      </c>
      <c r="N5604">
        <v>1001</v>
      </c>
      <c r="O5604">
        <v>1</v>
      </c>
    </row>
    <row r="5605" spans="1:15" x14ac:dyDescent="0.3">
      <c r="A5605" t="s">
        <v>21330</v>
      </c>
      <c r="B5605" t="s">
        <v>21331</v>
      </c>
      <c r="C5605" s="1" t="str">
        <f t="shared" si="895"/>
        <v>21:0461</v>
      </c>
      <c r="D5605" s="1" t="str">
        <f t="shared" si="899"/>
        <v>21:0151</v>
      </c>
      <c r="E5605" t="s">
        <v>21332</v>
      </c>
      <c r="F5605" t="s">
        <v>21333</v>
      </c>
      <c r="H5605">
        <v>51.0756759</v>
      </c>
      <c r="I5605">
        <v>-122.25893550000001</v>
      </c>
      <c r="J5605" s="1" t="str">
        <f t="shared" si="900"/>
        <v>NGR bulk stream sediment</v>
      </c>
      <c r="K5605" s="1" t="str">
        <f t="shared" si="901"/>
        <v>&lt;177 micron (NGR)</v>
      </c>
      <c r="L5605">
        <v>51</v>
      </c>
      <c r="M5605" t="s">
        <v>68</v>
      </c>
      <c r="N5605">
        <v>1002</v>
      </c>
      <c r="O5605">
        <v>1</v>
      </c>
    </row>
    <row r="5606" spans="1:15" x14ac:dyDescent="0.3">
      <c r="A5606" t="s">
        <v>21334</v>
      </c>
      <c r="B5606" t="s">
        <v>21335</v>
      </c>
      <c r="C5606" s="1" t="str">
        <f t="shared" si="895"/>
        <v>21:0461</v>
      </c>
      <c r="D5606" s="1" t="str">
        <f t="shared" si="899"/>
        <v>21:0151</v>
      </c>
      <c r="E5606" t="s">
        <v>21336</v>
      </c>
      <c r="F5606" t="s">
        <v>21337</v>
      </c>
      <c r="H5606">
        <v>51.507641300000003</v>
      </c>
      <c r="I5606">
        <v>-122.0072811</v>
      </c>
      <c r="J5606" s="1" t="str">
        <f t="shared" si="900"/>
        <v>NGR bulk stream sediment</v>
      </c>
      <c r="K5606" s="1" t="str">
        <f t="shared" si="901"/>
        <v>&lt;177 micron (NGR)</v>
      </c>
      <c r="L5606">
        <v>51</v>
      </c>
      <c r="M5606" t="s">
        <v>77</v>
      </c>
      <c r="N5606">
        <v>1003</v>
      </c>
      <c r="O5606">
        <v>1.5</v>
      </c>
    </row>
    <row r="5607" spans="1:15" x14ac:dyDescent="0.3">
      <c r="A5607" t="s">
        <v>21338</v>
      </c>
      <c r="B5607" t="s">
        <v>21339</v>
      </c>
      <c r="C5607" s="1" t="str">
        <f t="shared" si="895"/>
        <v>21:0461</v>
      </c>
      <c r="D5607" s="1" t="str">
        <f t="shared" si="899"/>
        <v>21:0151</v>
      </c>
      <c r="E5607" t="s">
        <v>21340</v>
      </c>
      <c r="F5607" t="s">
        <v>21341</v>
      </c>
      <c r="H5607">
        <v>51.665510400000002</v>
      </c>
      <c r="I5607">
        <v>-122.0477712</v>
      </c>
      <c r="J5607" s="1" t="str">
        <f t="shared" si="900"/>
        <v>NGR bulk stream sediment</v>
      </c>
      <c r="K5607" s="1" t="str">
        <f t="shared" si="901"/>
        <v>&lt;177 micron (NGR)</v>
      </c>
      <c r="L5607">
        <v>51</v>
      </c>
      <c r="M5607" t="s">
        <v>82</v>
      </c>
      <c r="N5607">
        <v>1004</v>
      </c>
      <c r="O5607">
        <v>0.5</v>
      </c>
    </row>
    <row r="5608" spans="1:15" x14ac:dyDescent="0.3">
      <c r="A5608" t="s">
        <v>21342</v>
      </c>
      <c r="B5608" t="s">
        <v>21343</v>
      </c>
      <c r="C5608" s="1" t="str">
        <f t="shared" si="895"/>
        <v>21:0461</v>
      </c>
      <c r="D5608" s="1" t="str">
        <f t="shared" si="899"/>
        <v>21:0151</v>
      </c>
      <c r="E5608" t="s">
        <v>21344</v>
      </c>
      <c r="F5608" t="s">
        <v>21345</v>
      </c>
      <c r="H5608">
        <v>51.551118500000001</v>
      </c>
      <c r="I5608">
        <v>-122.1199627</v>
      </c>
      <c r="J5608" s="1" t="str">
        <f t="shared" si="900"/>
        <v>NGR bulk stream sediment</v>
      </c>
      <c r="K5608" s="1" t="str">
        <f t="shared" si="901"/>
        <v>&lt;177 micron (NGR)</v>
      </c>
      <c r="L5608">
        <v>51</v>
      </c>
      <c r="M5608" t="s">
        <v>87</v>
      </c>
      <c r="N5608">
        <v>1005</v>
      </c>
      <c r="O5608">
        <v>1</v>
      </c>
    </row>
    <row r="5609" spans="1:15" x14ac:dyDescent="0.3">
      <c r="A5609" t="s">
        <v>21346</v>
      </c>
      <c r="B5609" t="s">
        <v>21347</v>
      </c>
      <c r="C5609" s="1" t="str">
        <f t="shared" si="895"/>
        <v>21:0461</v>
      </c>
      <c r="D5609" s="1" t="str">
        <f t="shared" si="899"/>
        <v>21:0151</v>
      </c>
      <c r="E5609" t="s">
        <v>21304</v>
      </c>
      <c r="F5609" t="s">
        <v>21348</v>
      </c>
      <c r="H5609">
        <v>51.533231800000003</v>
      </c>
      <c r="I5609">
        <v>-122.1306447</v>
      </c>
      <c r="J5609" s="1" t="str">
        <f t="shared" si="900"/>
        <v>NGR bulk stream sediment</v>
      </c>
      <c r="K5609" s="1" t="str">
        <f t="shared" si="901"/>
        <v>&lt;177 micron (NGR)</v>
      </c>
      <c r="L5609">
        <v>51</v>
      </c>
      <c r="M5609" t="s">
        <v>729</v>
      </c>
      <c r="N5609">
        <v>1006</v>
      </c>
      <c r="O5609">
        <v>1.5</v>
      </c>
    </row>
    <row r="5610" spans="1:15" x14ac:dyDescent="0.3">
      <c r="A5610" t="s">
        <v>21349</v>
      </c>
      <c r="B5610" t="s">
        <v>21350</v>
      </c>
      <c r="C5610" s="1" t="str">
        <f t="shared" si="895"/>
        <v>21:0461</v>
      </c>
      <c r="D5610" s="1" t="str">
        <f t="shared" si="899"/>
        <v>21:0151</v>
      </c>
      <c r="E5610" t="s">
        <v>21304</v>
      </c>
      <c r="F5610" t="s">
        <v>21351</v>
      </c>
      <c r="H5610">
        <v>51.533231800000003</v>
      </c>
      <c r="I5610">
        <v>-122.1306447</v>
      </c>
      <c r="J5610" s="1" t="str">
        <f t="shared" si="900"/>
        <v>NGR bulk stream sediment</v>
      </c>
      <c r="K5610" s="1" t="str">
        <f t="shared" si="901"/>
        <v>&lt;177 micron (NGR)</v>
      </c>
      <c r="L5610">
        <v>51</v>
      </c>
      <c r="M5610" t="s">
        <v>733</v>
      </c>
      <c r="N5610">
        <v>1007</v>
      </c>
      <c r="O5610">
        <v>1.5</v>
      </c>
    </row>
    <row r="5611" spans="1:15" x14ac:dyDescent="0.3">
      <c r="A5611" t="s">
        <v>21352</v>
      </c>
      <c r="B5611" t="s">
        <v>21353</v>
      </c>
      <c r="C5611" s="1" t="str">
        <f t="shared" si="895"/>
        <v>21:0461</v>
      </c>
      <c r="D5611" s="1" t="str">
        <f t="shared" si="899"/>
        <v>21:0151</v>
      </c>
      <c r="E5611" t="s">
        <v>21354</v>
      </c>
      <c r="F5611" t="s">
        <v>21355</v>
      </c>
      <c r="H5611">
        <v>51.458767799999997</v>
      </c>
      <c r="I5611">
        <v>-122.257378</v>
      </c>
      <c r="J5611" s="1" t="str">
        <f t="shared" si="900"/>
        <v>NGR bulk stream sediment</v>
      </c>
      <c r="K5611" s="1" t="str">
        <f t="shared" si="901"/>
        <v>&lt;177 micron (NGR)</v>
      </c>
      <c r="L5611">
        <v>51</v>
      </c>
      <c r="M5611" t="s">
        <v>92</v>
      </c>
      <c r="N5611">
        <v>1008</v>
      </c>
      <c r="O5611">
        <v>1.5</v>
      </c>
    </row>
    <row r="5612" spans="1:15" x14ac:dyDescent="0.3">
      <c r="A5612" t="s">
        <v>21356</v>
      </c>
      <c r="B5612" t="s">
        <v>21357</v>
      </c>
      <c r="C5612" s="1" t="str">
        <f t="shared" si="895"/>
        <v>21:0461</v>
      </c>
      <c r="D5612" s="1" t="str">
        <f t="shared" si="899"/>
        <v>21:0151</v>
      </c>
      <c r="E5612" t="s">
        <v>21358</v>
      </c>
      <c r="F5612" t="s">
        <v>21359</v>
      </c>
      <c r="H5612">
        <v>51.448804699999997</v>
      </c>
      <c r="I5612">
        <v>-122.2350325</v>
      </c>
      <c r="J5612" s="1" t="str">
        <f t="shared" si="900"/>
        <v>NGR bulk stream sediment</v>
      </c>
      <c r="K5612" s="1" t="str">
        <f t="shared" si="901"/>
        <v>&lt;177 micron (NGR)</v>
      </c>
      <c r="L5612">
        <v>51</v>
      </c>
      <c r="M5612" t="s">
        <v>97</v>
      </c>
      <c r="N5612">
        <v>1009</v>
      </c>
      <c r="O5612">
        <v>1.5</v>
      </c>
    </row>
    <row r="5613" spans="1:15" x14ac:dyDescent="0.3">
      <c r="A5613" t="s">
        <v>21360</v>
      </c>
      <c r="B5613" t="s">
        <v>21361</v>
      </c>
      <c r="C5613" s="1" t="str">
        <f t="shared" si="895"/>
        <v>21:0461</v>
      </c>
      <c r="D5613" s="1" t="str">
        <f t="shared" si="899"/>
        <v>21:0151</v>
      </c>
      <c r="E5613" t="s">
        <v>21362</v>
      </c>
      <c r="F5613" t="s">
        <v>21363</v>
      </c>
      <c r="H5613">
        <v>51.360024199999998</v>
      </c>
      <c r="I5613">
        <v>-122.2467748</v>
      </c>
      <c r="J5613" s="1" t="str">
        <f t="shared" si="900"/>
        <v>NGR bulk stream sediment</v>
      </c>
      <c r="K5613" s="1" t="str">
        <f t="shared" si="901"/>
        <v>&lt;177 micron (NGR)</v>
      </c>
      <c r="L5613">
        <v>51</v>
      </c>
      <c r="M5613" t="s">
        <v>102</v>
      </c>
      <c r="N5613">
        <v>1010</v>
      </c>
      <c r="O5613">
        <v>2</v>
      </c>
    </row>
    <row r="5614" spans="1:15" x14ac:dyDescent="0.3">
      <c r="A5614" t="s">
        <v>21364</v>
      </c>
      <c r="B5614" t="s">
        <v>21365</v>
      </c>
      <c r="C5614" s="1" t="str">
        <f t="shared" si="895"/>
        <v>21:0461</v>
      </c>
      <c r="D5614" s="1" t="str">
        <f t="shared" si="899"/>
        <v>21:0151</v>
      </c>
      <c r="E5614" t="s">
        <v>21366</v>
      </c>
      <c r="F5614" t="s">
        <v>21367</v>
      </c>
      <c r="H5614">
        <v>51.314202000000002</v>
      </c>
      <c r="I5614">
        <v>-122.2448309</v>
      </c>
      <c r="J5614" s="1" t="str">
        <f t="shared" si="900"/>
        <v>NGR bulk stream sediment</v>
      </c>
      <c r="K5614" s="1" t="str">
        <f t="shared" si="901"/>
        <v>&lt;177 micron (NGR)</v>
      </c>
      <c r="L5614">
        <v>51</v>
      </c>
      <c r="M5614" t="s">
        <v>107</v>
      </c>
      <c r="N5614">
        <v>1011</v>
      </c>
      <c r="O5614">
        <v>2</v>
      </c>
    </row>
    <row r="5615" spans="1:15" x14ac:dyDescent="0.3">
      <c r="A5615" t="s">
        <v>21368</v>
      </c>
      <c r="B5615" t="s">
        <v>21369</v>
      </c>
      <c r="C5615" s="1" t="str">
        <f t="shared" si="895"/>
        <v>21:0461</v>
      </c>
      <c r="D5615" s="1" t="str">
        <f t="shared" si="899"/>
        <v>21:0151</v>
      </c>
      <c r="E5615" t="s">
        <v>21370</v>
      </c>
      <c r="F5615" t="s">
        <v>21371</v>
      </c>
      <c r="H5615">
        <v>51.256553500000003</v>
      </c>
      <c r="I5615">
        <v>-122.1928499</v>
      </c>
      <c r="J5615" s="1" t="str">
        <f t="shared" si="900"/>
        <v>NGR bulk stream sediment</v>
      </c>
      <c r="K5615" s="1" t="str">
        <f t="shared" si="901"/>
        <v>&lt;177 micron (NGR)</v>
      </c>
      <c r="L5615">
        <v>51</v>
      </c>
      <c r="M5615" t="s">
        <v>112</v>
      </c>
      <c r="N5615">
        <v>1012</v>
      </c>
      <c r="O5615">
        <v>2</v>
      </c>
    </row>
    <row r="5616" spans="1:15" x14ac:dyDescent="0.3">
      <c r="A5616" t="s">
        <v>21372</v>
      </c>
      <c r="B5616" t="s">
        <v>21373</v>
      </c>
      <c r="C5616" s="1" t="str">
        <f t="shared" si="895"/>
        <v>21:0461</v>
      </c>
      <c r="D5616" s="1" t="str">
        <f t="shared" si="899"/>
        <v>21:0151</v>
      </c>
      <c r="E5616" t="s">
        <v>21374</v>
      </c>
      <c r="F5616" t="s">
        <v>21375</v>
      </c>
      <c r="H5616">
        <v>51.2325558</v>
      </c>
      <c r="I5616">
        <v>-122.1739469</v>
      </c>
      <c r="J5616" s="1" t="str">
        <f t="shared" si="900"/>
        <v>NGR bulk stream sediment</v>
      </c>
      <c r="K5616" s="1" t="str">
        <f t="shared" si="901"/>
        <v>&lt;177 micron (NGR)</v>
      </c>
      <c r="L5616">
        <v>51</v>
      </c>
      <c r="M5616" t="s">
        <v>800</v>
      </c>
      <c r="N5616">
        <v>1013</v>
      </c>
      <c r="O5616">
        <v>1.5</v>
      </c>
    </row>
    <row r="5617" spans="1:15" hidden="1" x14ac:dyDescent="0.3">
      <c r="A5617" t="s">
        <v>21376</v>
      </c>
      <c r="B5617" t="s">
        <v>21377</v>
      </c>
      <c r="C5617" s="1" t="str">
        <f t="shared" si="895"/>
        <v>21:0461</v>
      </c>
      <c r="D5617" s="1" t="str">
        <f>HYPERLINK("https://geochem.nrcan.gc.ca/cdogs/content/svy/svy_e.htm", "")</f>
        <v/>
      </c>
      <c r="G5617" s="1" t="str">
        <f>HYPERLINK("https://geochem.nrcan.gc.ca/cdogs/content/cr_/cr_00102_e.htm", "102")</f>
        <v>102</v>
      </c>
      <c r="J5617" t="s">
        <v>31</v>
      </c>
      <c r="K5617" t="s">
        <v>32</v>
      </c>
      <c r="L5617">
        <v>51</v>
      </c>
      <c r="M5617" t="s">
        <v>33</v>
      </c>
      <c r="N5617">
        <v>1014</v>
      </c>
      <c r="O5617">
        <v>2.5</v>
      </c>
    </row>
    <row r="5618" spans="1:15" x14ac:dyDescent="0.3">
      <c r="A5618" t="s">
        <v>21378</v>
      </c>
      <c r="B5618" t="s">
        <v>21379</v>
      </c>
      <c r="C5618" s="1" t="str">
        <f t="shared" si="895"/>
        <v>21:0461</v>
      </c>
      <c r="D5618" s="1" t="str">
        <f t="shared" ref="D5618:D5630" si="902">HYPERLINK("https://geochem.nrcan.gc.ca/cdogs/content/svy/svy210151_e.htm", "21:0151")</f>
        <v>21:0151</v>
      </c>
      <c r="E5618" t="s">
        <v>21380</v>
      </c>
      <c r="F5618" t="s">
        <v>21381</v>
      </c>
      <c r="H5618">
        <v>51.132389500000002</v>
      </c>
      <c r="I5618">
        <v>-122.0537954</v>
      </c>
      <c r="J5618" s="1" t="str">
        <f t="shared" ref="J5618:J5630" si="903">HYPERLINK("https://geochem.nrcan.gc.ca/cdogs/content/kwd/kwd020030_e.htm", "NGR bulk stream sediment")</f>
        <v>NGR bulk stream sediment</v>
      </c>
      <c r="K5618" s="1" t="str">
        <f t="shared" ref="K5618:K5630" si="904">HYPERLINK("https://geochem.nrcan.gc.ca/cdogs/content/kwd/kwd080006_e.htm", "&lt;177 micron (NGR)")</f>
        <v>&lt;177 micron (NGR)</v>
      </c>
      <c r="L5618">
        <v>52</v>
      </c>
      <c r="M5618" t="s">
        <v>19</v>
      </c>
      <c r="N5618">
        <v>1015</v>
      </c>
      <c r="O5618">
        <v>1</v>
      </c>
    </row>
    <row r="5619" spans="1:15" x14ac:dyDescent="0.3">
      <c r="A5619" t="s">
        <v>21382</v>
      </c>
      <c r="B5619" t="s">
        <v>21383</v>
      </c>
      <c r="C5619" s="1" t="str">
        <f t="shared" si="895"/>
        <v>21:0461</v>
      </c>
      <c r="D5619" s="1" t="str">
        <f t="shared" si="902"/>
        <v>21:0151</v>
      </c>
      <c r="E5619" t="s">
        <v>21384</v>
      </c>
      <c r="F5619" t="s">
        <v>21385</v>
      </c>
      <c r="H5619">
        <v>51.227364999999999</v>
      </c>
      <c r="I5619">
        <v>-122.1558948</v>
      </c>
      <c r="J5619" s="1" t="str">
        <f t="shared" si="903"/>
        <v>NGR bulk stream sediment</v>
      </c>
      <c r="K5619" s="1" t="str">
        <f t="shared" si="904"/>
        <v>&lt;177 micron (NGR)</v>
      </c>
      <c r="L5619">
        <v>52</v>
      </c>
      <c r="M5619" t="s">
        <v>38</v>
      </c>
      <c r="N5619">
        <v>1016</v>
      </c>
      <c r="O5619">
        <v>3</v>
      </c>
    </row>
    <row r="5620" spans="1:15" x14ac:dyDescent="0.3">
      <c r="A5620" t="s">
        <v>21386</v>
      </c>
      <c r="B5620" t="s">
        <v>21387</v>
      </c>
      <c r="C5620" s="1" t="str">
        <f t="shared" si="895"/>
        <v>21:0461</v>
      </c>
      <c r="D5620" s="1" t="str">
        <f t="shared" si="902"/>
        <v>21:0151</v>
      </c>
      <c r="E5620" t="s">
        <v>21388</v>
      </c>
      <c r="F5620" t="s">
        <v>21389</v>
      </c>
      <c r="H5620">
        <v>51.2052774</v>
      </c>
      <c r="I5620">
        <v>-122.1642145</v>
      </c>
      <c r="J5620" s="1" t="str">
        <f t="shared" si="903"/>
        <v>NGR bulk stream sediment</v>
      </c>
      <c r="K5620" s="1" t="str">
        <f t="shared" si="904"/>
        <v>&lt;177 micron (NGR)</v>
      </c>
      <c r="L5620">
        <v>52</v>
      </c>
      <c r="M5620" t="s">
        <v>43</v>
      </c>
      <c r="N5620">
        <v>1017</v>
      </c>
      <c r="O5620">
        <v>2</v>
      </c>
    </row>
    <row r="5621" spans="1:15" x14ac:dyDescent="0.3">
      <c r="A5621" t="s">
        <v>21390</v>
      </c>
      <c r="B5621" t="s">
        <v>21391</v>
      </c>
      <c r="C5621" s="1" t="str">
        <f t="shared" si="895"/>
        <v>21:0461</v>
      </c>
      <c r="D5621" s="1" t="str">
        <f t="shared" si="902"/>
        <v>21:0151</v>
      </c>
      <c r="E5621" t="s">
        <v>21392</v>
      </c>
      <c r="F5621" t="s">
        <v>21393</v>
      </c>
      <c r="H5621">
        <v>51.034501200000001</v>
      </c>
      <c r="I5621">
        <v>-122.3273947</v>
      </c>
      <c r="J5621" s="1" t="str">
        <f t="shared" si="903"/>
        <v>NGR bulk stream sediment</v>
      </c>
      <c r="K5621" s="1" t="str">
        <f t="shared" si="904"/>
        <v>&lt;177 micron (NGR)</v>
      </c>
      <c r="L5621">
        <v>52</v>
      </c>
      <c r="M5621" t="s">
        <v>48</v>
      </c>
      <c r="N5621">
        <v>1018</v>
      </c>
      <c r="O5621">
        <v>2.5</v>
      </c>
    </row>
    <row r="5622" spans="1:15" x14ac:dyDescent="0.3">
      <c r="A5622" t="s">
        <v>21394</v>
      </c>
      <c r="B5622" t="s">
        <v>21395</v>
      </c>
      <c r="C5622" s="1" t="str">
        <f t="shared" si="895"/>
        <v>21:0461</v>
      </c>
      <c r="D5622" s="1" t="str">
        <f t="shared" si="902"/>
        <v>21:0151</v>
      </c>
      <c r="E5622" t="s">
        <v>21396</v>
      </c>
      <c r="F5622" t="s">
        <v>21397</v>
      </c>
      <c r="H5622">
        <v>51.0031265</v>
      </c>
      <c r="I5622">
        <v>-122.2708334</v>
      </c>
      <c r="J5622" s="1" t="str">
        <f t="shared" si="903"/>
        <v>NGR bulk stream sediment</v>
      </c>
      <c r="K5622" s="1" t="str">
        <f t="shared" si="904"/>
        <v>&lt;177 micron (NGR)</v>
      </c>
      <c r="L5622">
        <v>52</v>
      </c>
      <c r="M5622" t="s">
        <v>53</v>
      </c>
      <c r="N5622">
        <v>1019</v>
      </c>
      <c r="O5622">
        <v>1.5</v>
      </c>
    </row>
    <row r="5623" spans="1:15" x14ac:dyDescent="0.3">
      <c r="A5623" t="s">
        <v>21398</v>
      </c>
      <c r="B5623" t="s">
        <v>21399</v>
      </c>
      <c r="C5623" s="1" t="str">
        <f t="shared" si="895"/>
        <v>21:0461</v>
      </c>
      <c r="D5623" s="1" t="str">
        <f t="shared" si="902"/>
        <v>21:0151</v>
      </c>
      <c r="E5623" t="s">
        <v>21380</v>
      </c>
      <c r="F5623" t="s">
        <v>21400</v>
      </c>
      <c r="H5623">
        <v>51.132389500000002</v>
      </c>
      <c r="I5623">
        <v>-122.0537954</v>
      </c>
      <c r="J5623" s="1" t="str">
        <f t="shared" si="903"/>
        <v>NGR bulk stream sediment</v>
      </c>
      <c r="K5623" s="1" t="str">
        <f t="shared" si="904"/>
        <v>&lt;177 micron (NGR)</v>
      </c>
      <c r="L5623">
        <v>52</v>
      </c>
      <c r="M5623" t="s">
        <v>72</v>
      </c>
      <c r="N5623">
        <v>1020</v>
      </c>
      <c r="O5623">
        <v>1.5</v>
      </c>
    </row>
    <row r="5624" spans="1:15" x14ac:dyDescent="0.3">
      <c r="A5624" t="s">
        <v>21401</v>
      </c>
      <c r="B5624" t="s">
        <v>21402</v>
      </c>
      <c r="C5624" s="1" t="str">
        <f t="shared" si="895"/>
        <v>21:0461</v>
      </c>
      <c r="D5624" s="1" t="str">
        <f t="shared" si="902"/>
        <v>21:0151</v>
      </c>
      <c r="E5624" t="s">
        <v>21403</v>
      </c>
      <c r="F5624" t="s">
        <v>21404</v>
      </c>
      <c r="H5624">
        <v>51.130347399999998</v>
      </c>
      <c r="I5624">
        <v>-122.2659572</v>
      </c>
      <c r="J5624" s="1" t="str">
        <f t="shared" si="903"/>
        <v>NGR bulk stream sediment</v>
      </c>
      <c r="K5624" s="1" t="str">
        <f t="shared" si="904"/>
        <v>&lt;177 micron (NGR)</v>
      </c>
      <c r="L5624">
        <v>52</v>
      </c>
      <c r="M5624" t="s">
        <v>58</v>
      </c>
      <c r="N5624">
        <v>1021</v>
      </c>
      <c r="O5624">
        <v>1.5</v>
      </c>
    </row>
    <row r="5625" spans="1:15" x14ac:dyDescent="0.3">
      <c r="A5625" t="s">
        <v>21405</v>
      </c>
      <c r="B5625" t="s">
        <v>21406</v>
      </c>
      <c r="C5625" s="1" t="str">
        <f t="shared" si="895"/>
        <v>21:0461</v>
      </c>
      <c r="D5625" s="1" t="str">
        <f t="shared" si="902"/>
        <v>21:0151</v>
      </c>
      <c r="E5625" t="s">
        <v>21407</v>
      </c>
      <c r="F5625" t="s">
        <v>21408</v>
      </c>
      <c r="H5625">
        <v>51.064633700000002</v>
      </c>
      <c r="I5625">
        <v>-122.2436824</v>
      </c>
      <c r="J5625" s="1" t="str">
        <f t="shared" si="903"/>
        <v>NGR bulk stream sediment</v>
      </c>
      <c r="K5625" s="1" t="str">
        <f t="shared" si="904"/>
        <v>&lt;177 micron (NGR)</v>
      </c>
      <c r="L5625">
        <v>52</v>
      </c>
      <c r="M5625" t="s">
        <v>63</v>
      </c>
      <c r="N5625">
        <v>1022</v>
      </c>
      <c r="O5625">
        <v>2.5</v>
      </c>
    </row>
    <row r="5626" spans="1:15" x14ac:dyDescent="0.3">
      <c r="A5626" t="s">
        <v>21409</v>
      </c>
      <c r="B5626" t="s">
        <v>21410</v>
      </c>
      <c r="C5626" s="1" t="str">
        <f t="shared" si="895"/>
        <v>21:0461</v>
      </c>
      <c r="D5626" s="1" t="str">
        <f t="shared" si="902"/>
        <v>21:0151</v>
      </c>
      <c r="E5626" t="s">
        <v>21411</v>
      </c>
      <c r="F5626" t="s">
        <v>21412</v>
      </c>
      <c r="H5626">
        <v>51.070920899999997</v>
      </c>
      <c r="I5626">
        <v>-122.19310520000001</v>
      </c>
      <c r="J5626" s="1" t="str">
        <f t="shared" si="903"/>
        <v>NGR bulk stream sediment</v>
      </c>
      <c r="K5626" s="1" t="str">
        <f t="shared" si="904"/>
        <v>&lt;177 micron (NGR)</v>
      </c>
      <c r="L5626">
        <v>52</v>
      </c>
      <c r="M5626" t="s">
        <v>68</v>
      </c>
      <c r="N5626">
        <v>1023</v>
      </c>
      <c r="O5626">
        <v>2</v>
      </c>
    </row>
    <row r="5627" spans="1:15" x14ac:dyDescent="0.3">
      <c r="A5627" t="s">
        <v>21413</v>
      </c>
      <c r="B5627" t="s">
        <v>21414</v>
      </c>
      <c r="C5627" s="1" t="str">
        <f t="shared" si="895"/>
        <v>21:0461</v>
      </c>
      <c r="D5627" s="1" t="str">
        <f t="shared" si="902"/>
        <v>21:0151</v>
      </c>
      <c r="E5627" t="s">
        <v>21415</v>
      </c>
      <c r="F5627" t="s">
        <v>21416</v>
      </c>
      <c r="H5627">
        <v>51.072461300000001</v>
      </c>
      <c r="I5627">
        <v>-122.1986886</v>
      </c>
      <c r="J5627" s="1" t="str">
        <f t="shared" si="903"/>
        <v>NGR bulk stream sediment</v>
      </c>
      <c r="K5627" s="1" t="str">
        <f t="shared" si="904"/>
        <v>&lt;177 micron (NGR)</v>
      </c>
      <c r="L5627">
        <v>52</v>
      </c>
      <c r="M5627" t="s">
        <v>77</v>
      </c>
      <c r="N5627">
        <v>1024</v>
      </c>
      <c r="O5627">
        <v>1.5</v>
      </c>
    </row>
    <row r="5628" spans="1:15" x14ac:dyDescent="0.3">
      <c r="A5628" t="s">
        <v>21417</v>
      </c>
      <c r="B5628" t="s">
        <v>21418</v>
      </c>
      <c r="C5628" s="1" t="str">
        <f t="shared" ref="C5628:C5643" si="905">HYPERLINK("https://geochem.nrcan.gc.ca/cdogs/content/bdl/bdl210461_e.htm", "21:0461")</f>
        <v>21:0461</v>
      </c>
      <c r="D5628" s="1" t="str">
        <f t="shared" si="902"/>
        <v>21:0151</v>
      </c>
      <c r="E5628" t="s">
        <v>21419</v>
      </c>
      <c r="F5628" t="s">
        <v>21420</v>
      </c>
      <c r="H5628">
        <v>51.046346300000003</v>
      </c>
      <c r="I5628">
        <v>-122.1921049</v>
      </c>
      <c r="J5628" s="1" t="str">
        <f t="shared" si="903"/>
        <v>NGR bulk stream sediment</v>
      </c>
      <c r="K5628" s="1" t="str">
        <f t="shared" si="904"/>
        <v>&lt;177 micron (NGR)</v>
      </c>
      <c r="L5628">
        <v>52</v>
      </c>
      <c r="M5628" t="s">
        <v>82</v>
      </c>
      <c r="N5628">
        <v>1025</v>
      </c>
      <c r="O5628">
        <v>2</v>
      </c>
    </row>
    <row r="5629" spans="1:15" x14ac:dyDescent="0.3">
      <c r="A5629" t="s">
        <v>21421</v>
      </c>
      <c r="B5629" t="s">
        <v>21422</v>
      </c>
      <c r="C5629" s="1" t="str">
        <f t="shared" si="905"/>
        <v>21:0461</v>
      </c>
      <c r="D5629" s="1" t="str">
        <f t="shared" si="902"/>
        <v>21:0151</v>
      </c>
      <c r="E5629" t="s">
        <v>21423</v>
      </c>
      <c r="F5629" t="s">
        <v>21424</v>
      </c>
      <c r="H5629">
        <v>51.0817768</v>
      </c>
      <c r="I5629">
        <v>-122.1754688</v>
      </c>
      <c r="J5629" s="1" t="str">
        <f t="shared" si="903"/>
        <v>NGR bulk stream sediment</v>
      </c>
      <c r="K5629" s="1" t="str">
        <f t="shared" si="904"/>
        <v>&lt;177 micron (NGR)</v>
      </c>
      <c r="L5629">
        <v>52</v>
      </c>
      <c r="M5629" t="s">
        <v>87</v>
      </c>
      <c r="N5629">
        <v>1026</v>
      </c>
      <c r="O5629">
        <v>1</v>
      </c>
    </row>
    <row r="5630" spans="1:15" x14ac:dyDescent="0.3">
      <c r="A5630" t="s">
        <v>21425</v>
      </c>
      <c r="B5630" t="s">
        <v>21426</v>
      </c>
      <c r="C5630" s="1" t="str">
        <f t="shared" si="905"/>
        <v>21:0461</v>
      </c>
      <c r="D5630" s="1" t="str">
        <f t="shared" si="902"/>
        <v>21:0151</v>
      </c>
      <c r="E5630" t="s">
        <v>21427</v>
      </c>
      <c r="F5630" t="s">
        <v>21428</v>
      </c>
      <c r="H5630">
        <v>51.072035300000003</v>
      </c>
      <c r="I5630">
        <v>-122.10685460000001</v>
      </c>
      <c r="J5630" s="1" t="str">
        <f t="shared" si="903"/>
        <v>NGR bulk stream sediment</v>
      </c>
      <c r="K5630" s="1" t="str">
        <f t="shared" si="904"/>
        <v>&lt;177 micron (NGR)</v>
      </c>
      <c r="L5630">
        <v>52</v>
      </c>
      <c r="M5630" t="s">
        <v>92</v>
      </c>
      <c r="N5630">
        <v>1027</v>
      </c>
      <c r="O5630">
        <v>1.5</v>
      </c>
    </row>
    <row r="5631" spans="1:15" hidden="1" x14ac:dyDescent="0.3">
      <c r="A5631" t="s">
        <v>21429</v>
      </c>
      <c r="B5631" t="s">
        <v>21430</v>
      </c>
      <c r="C5631" s="1" t="str">
        <f t="shared" si="905"/>
        <v>21:0461</v>
      </c>
      <c r="D5631" s="1" t="str">
        <f>HYPERLINK("https://geochem.nrcan.gc.ca/cdogs/content/svy/svy_e.htm", "")</f>
        <v/>
      </c>
      <c r="G5631" s="1" t="str">
        <f>HYPERLINK("https://geochem.nrcan.gc.ca/cdogs/content/cr_/cr_00103_e.htm", "103")</f>
        <v>103</v>
      </c>
      <c r="J5631" t="s">
        <v>31</v>
      </c>
      <c r="K5631" t="s">
        <v>32</v>
      </c>
      <c r="L5631">
        <v>52</v>
      </c>
      <c r="M5631" t="s">
        <v>33</v>
      </c>
      <c r="N5631">
        <v>1028</v>
      </c>
      <c r="O5631">
        <v>2.5</v>
      </c>
    </row>
    <row r="5632" spans="1:15" x14ac:dyDescent="0.3">
      <c r="A5632" t="s">
        <v>21431</v>
      </c>
      <c r="B5632" t="s">
        <v>21432</v>
      </c>
      <c r="C5632" s="1" t="str">
        <f t="shared" si="905"/>
        <v>21:0461</v>
      </c>
      <c r="D5632" s="1" t="str">
        <f t="shared" ref="D5632:D5643" si="906">HYPERLINK("https://geochem.nrcan.gc.ca/cdogs/content/svy/svy210151_e.htm", "21:0151")</f>
        <v>21:0151</v>
      </c>
      <c r="E5632" t="s">
        <v>21433</v>
      </c>
      <c r="F5632" t="s">
        <v>21434</v>
      </c>
      <c r="H5632">
        <v>51.067624700000003</v>
      </c>
      <c r="I5632">
        <v>-122.0946507</v>
      </c>
      <c r="J5632" s="1" t="str">
        <f t="shared" ref="J5632:J5646" si="907">HYPERLINK("https://geochem.nrcan.gc.ca/cdogs/content/kwd/kwd020030_e.htm", "NGR bulk stream sediment")</f>
        <v>NGR bulk stream sediment</v>
      </c>
      <c r="K5632" s="1" t="str">
        <f t="shared" ref="K5632:K5646" si="908">HYPERLINK("https://geochem.nrcan.gc.ca/cdogs/content/kwd/kwd080006_e.htm", "&lt;177 micron (NGR)")</f>
        <v>&lt;177 micron (NGR)</v>
      </c>
      <c r="L5632">
        <v>52</v>
      </c>
      <c r="M5632" t="s">
        <v>24</v>
      </c>
      <c r="N5632">
        <v>1029</v>
      </c>
      <c r="O5632">
        <v>1</v>
      </c>
    </row>
    <row r="5633" spans="1:15" x14ac:dyDescent="0.3">
      <c r="A5633" t="s">
        <v>21435</v>
      </c>
      <c r="B5633" t="s">
        <v>21436</v>
      </c>
      <c r="C5633" s="1" t="str">
        <f t="shared" si="905"/>
        <v>21:0461</v>
      </c>
      <c r="D5633" s="1" t="str">
        <f t="shared" si="906"/>
        <v>21:0151</v>
      </c>
      <c r="E5633" t="s">
        <v>21433</v>
      </c>
      <c r="F5633" t="s">
        <v>21437</v>
      </c>
      <c r="H5633">
        <v>51.067624700000003</v>
      </c>
      <c r="I5633">
        <v>-122.0946507</v>
      </c>
      <c r="J5633" s="1" t="str">
        <f t="shared" si="907"/>
        <v>NGR bulk stream sediment</v>
      </c>
      <c r="K5633" s="1" t="str">
        <f t="shared" si="908"/>
        <v>&lt;177 micron (NGR)</v>
      </c>
      <c r="L5633">
        <v>52</v>
      </c>
      <c r="M5633" t="s">
        <v>28</v>
      </c>
      <c r="N5633">
        <v>1030</v>
      </c>
      <c r="O5633">
        <v>1.5</v>
      </c>
    </row>
    <row r="5634" spans="1:15" x14ac:dyDescent="0.3">
      <c r="A5634" t="s">
        <v>21438</v>
      </c>
      <c r="B5634" t="s">
        <v>21439</v>
      </c>
      <c r="C5634" s="1" t="str">
        <f t="shared" si="905"/>
        <v>21:0461</v>
      </c>
      <c r="D5634" s="1" t="str">
        <f t="shared" si="906"/>
        <v>21:0151</v>
      </c>
      <c r="E5634" t="s">
        <v>21440</v>
      </c>
      <c r="F5634" t="s">
        <v>21441</v>
      </c>
      <c r="H5634">
        <v>51.062257799999998</v>
      </c>
      <c r="I5634">
        <v>-122.04950289999999</v>
      </c>
      <c r="J5634" s="1" t="str">
        <f t="shared" si="907"/>
        <v>NGR bulk stream sediment</v>
      </c>
      <c r="K5634" s="1" t="str">
        <f t="shared" si="908"/>
        <v>&lt;177 micron (NGR)</v>
      </c>
      <c r="L5634">
        <v>52</v>
      </c>
      <c r="M5634" t="s">
        <v>97</v>
      </c>
      <c r="N5634">
        <v>1031</v>
      </c>
      <c r="O5634">
        <v>1.5</v>
      </c>
    </row>
    <row r="5635" spans="1:15" x14ac:dyDescent="0.3">
      <c r="A5635" t="s">
        <v>21442</v>
      </c>
      <c r="B5635" t="s">
        <v>21443</v>
      </c>
      <c r="C5635" s="1" t="str">
        <f t="shared" si="905"/>
        <v>21:0461</v>
      </c>
      <c r="D5635" s="1" t="str">
        <f t="shared" si="906"/>
        <v>21:0151</v>
      </c>
      <c r="E5635" t="s">
        <v>21444</v>
      </c>
      <c r="F5635" t="s">
        <v>21445</v>
      </c>
      <c r="H5635">
        <v>51.0862689</v>
      </c>
      <c r="I5635">
        <v>-122.0408296</v>
      </c>
      <c r="J5635" s="1" t="str">
        <f t="shared" si="907"/>
        <v>NGR bulk stream sediment</v>
      </c>
      <c r="K5635" s="1" t="str">
        <f t="shared" si="908"/>
        <v>&lt;177 micron (NGR)</v>
      </c>
      <c r="L5635">
        <v>52</v>
      </c>
      <c r="M5635" t="s">
        <v>102</v>
      </c>
      <c r="N5635">
        <v>1032</v>
      </c>
      <c r="O5635">
        <v>2</v>
      </c>
    </row>
    <row r="5636" spans="1:15" x14ac:dyDescent="0.3">
      <c r="A5636" t="s">
        <v>21446</v>
      </c>
      <c r="B5636" t="s">
        <v>21447</v>
      </c>
      <c r="C5636" s="1" t="str">
        <f t="shared" si="905"/>
        <v>21:0461</v>
      </c>
      <c r="D5636" s="1" t="str">
        <f t="shared" si="906"/>
        <v>21:0151</v>
      </c>
      <c r="E5636" t="s">
        <v>21448</v>
      </c>
      <c r="F5636" t="s">
        <v>21449</v>
      </c>
      <c r="H5636">
        <v>51.001894299999996</v>
      </c>
      <c r="I5636">
        <v>-122.2412928</v>
      </c>
      <c r="J5636" s="1" t="str">
        <f t="shared" si="907"/>
        <v>NGR bulk stream sediment</v>
      </c>
      <c r="K5636" s="1" t="str">
        <f t="shared" si="908"/>
        <v>&lt;177 micron (NGR)</v>
      </c>
      <c r="L5636">
        <v>52</v>
      </c>
      <c r="M5636" t="s">
        <v>107</v>
      </c>
      <c r="N5636">
        <v>1033</v>
      </c>
      <c r="O5636">
        <v>1.5</v>
      </c>
    </row>
    <row r="5637" spans="1:15" x14ac:dyDescent="0.3">
      <c r="A5637" t="s">
        <v>21450</v>
      </c>
      <c r="B5637" t="s">
        <v>21451</v>
      </c>
      <c r="C5637" s="1" t="str">
        <f t="shared" si="905"/>
        <v>21:0461</v>
      </c>
      <c r="D5637" s="1" t="str">
        <f t="shared" si="906"/>
        <v>21:0151</v>
      </c>
      <c r="E5637" t="s">
        <v>21452</v>
      </c>
      <c r="F5637" t="s">
        <v>21453</v>
      </c>
      <c r="H5637">
        <v>51.001921500000002</v>
      </c>
      <c r="I5637">
        <v>-122.193189</v>
      </c>
      <c r="J5637" s="1" t="str">
        <f t="shared" si="907"/>
        <v>NGR bulk stream sediment</v>
      </c>
      <c r="K5637" s="1" t="str">
        <f t="shared" si="908"/>
        <v>&lt;177 micron (NGR)</v>
      </c>
      <c r="L5637">
        <v>52</v>
      </c>
      <c r="M5637" t="s">
        <v>112</v>
      </c>
      <c r="N5637">
        <v>1034</v>
      </c>
      <c r="O5637">
        <v>2</v>
      </c>
    </row>
    <row r="5638" spans="1:15" x14ac:dyDescent="0.3">
      <c r="A5638" t="s">
        <v>21454</v>
      </c>
      <c r="B5638" t="s">
        <v>21455</v>
      </c>
      <c r="C5638" s="1" t="str">
        <f t="shared" si="905"/>
        <v>21:0461</v>
      </c>
      <c r="D5638" s="1" t="str">
        <f t="shared" si="906"/>
        <v>21:0151</v>
      </c>
      <c r="E5638" t="s">
        <v>21456</v>
      </c>
      <c r="F5638" t="s">
        <v>21457</v>
      </c>
      <c r="H5638">
        <v>51.0142861</v>
      </c>
      <c r="I5638">
        <v>-122.0621167</v>
      </c>
      <c r="J5638" s="1" t="str">
        <f t="shared" si="907"/>
        <v>NGR bulk stream sediment</v>
      </c>
      <c r="K5638" s="1" t="str">
        <f t="shared" si="908"/>
        <v>&lt;177 micron (NGR)</v>
      </c>
      <c r="L5638">
        <v>53</v>
      </c>
      <c r="M5638" t="s">
        <v>725</v>
      </c>
      <c r="N5638">
        <v>1035</v>
      </c>
      <c r="O5638">
        <v>1.5</v>
      </c>
    </row>
    <row r="5639" spans="1:15" x14ac:dyDescent="0.3">
      <c r="A5639" t="s">
        <v>21458</v>
      </c>
      <c r="B5639" t="s">
        <v>21459</v>
      </c>
      <c r="C5639" s="1" t="str">
        <f t="shared" si="905"/>
        <v>21:0461</v>
      </c>
      <c r="D5639" s="1" t="str">
        <f t="shared" si="906"/>
        <v>21:0151</v>
      </c>
      <c r="E5639" t="s">
        <v>21460</v>
      </c>
      <c r="F5639" t="s">
        <v>21461</v>
      </c>
      <c r="H5639">
        <v>51.002334900000001</v>
      </c>
      <c r="I5639">
        <v>-122.1701204</v>
      </c>
      <c r="J5639" s="1" t="str">
        <f t="shared" si="907"/>
        <v>NGR bulk stream sediment</v>
      </c>
      <c r="K5639" s="1" t="str">
        <f t="shared" si="908"/>
        <v>&lt;177 micron (NGR)</v>
      </c>
      <c r="L5639">
        <v>53</v>
      </c>
      <c r="M5639" t="s">
        <v>38</v>
      </c>
      <c r="N5639">
        <v>1036</v>
      </c>
      <c r="O5639">
        <v>1</v>
      </c>
    </row>
    <row r="5640" spans="1:15" x14ac:dyDescent="0.3">
      <c r="A5640" t="s">
        <v>21462</v>
      </c>
      <c r="B5640" t="s">
        <v>21463</v>
      </c>
      <c r="C5640" s="1" t="str">
        <f t="shared" si="905"/>
        <v>21:0461</v>
      </c>
      <c r="D5640" s="1" t="str">
        <f t="shared" si="906"/>
        <v>21:0151</v>
      </c>
      <c r="E5640" t="s">
        <v>21464</v>
      </c>
      <c r="F5640" t="s">
        <v>21465</v>
      </c>
      <c r="H5640">
        <v>51.002057600000001</v>
      </c>
      <c r="I5640">
        <v>-122.1296059</v>
      </c>
      <c r="J5640" s="1" t="str">
        <f t="shared" si="907"/>
        <v>NGR bulk stream sediment</v>
      </c>
      <c r="K5640" s="1" t="str">
        <f t="shared" si="908"/>
        <v>&lt;177 micron (NGR)</v>
      </c>
      <c r="L5640">
        <v>53</v>
      </c>
      <c r="M5640" t="s">
        <v>43</v>
      </c>
      <c r="N5640">
        <v>1037</v>
      </c>
      <c r="O5640">
        <v>2</v>
      </c>
    </row>
    <row r="5641" spans="1:15" x14ac:dyDescent="0.3">
      <c r="A5641" t="s">
        <v>21466</v>
      </c>
      <c r="B5641" t="s">
        <v>21467</v>
      </c>
      <c r="C5641" s="1" t="str">
        <f t="shared" si="905"/>
        <v>21:0461</v>
      </c>
      <c r="D5641" s="1" t="str">
        <f t="shared" si="906"/>
        <v>21:0151</v>
      </c>
      <c r="E5641" t="s">
        <v>21456</v>
      </c>
      <c r="F5641" t="s">
        <v>21468</v>
      </c>
      <c r="H5641">
        <v>51.0142861</v>
      </c>
      <c r="I5641">
        <v>-122.0621167</v>
      </c>
      <c r="J5641" s="1" t="str">
        <f t="shared" si="907"/>
        <v>NGR bulk stream sediment</v>
      </c>
      <c r="K5641" s="1" t="str">
        <f t="shared" si="908"/>
        <v>&lt;177 micron (NGR)</v>
      </c>
      <c r="L5641">
        <v>53</v>
      </c>
      <c r="M5641" t="s">
        <v>733</v>
      </c>
      <c r="N5641">
        <v>1038</v>
      </c>
      <c r="O5641">
        <v>1.5</v>
      </c>
    </row>
    <row r="5642" spans="1:15" x14ac:dyDescent="0.3">
      <c r="A5642" t="s">
        <v>21469</v>
      </c>
      <c r="B5642" t="s">
        <v>21470</v>
      </c>
      <c r="C5642" s="1" t="str">
        <f t="shared" si="905"/>
        <v>21:0461</v>
      </c>
      <c r="D5642" s="1" t="str">
        <f t="shared" si="906"/>
        <v>21:0151</v>
      </c>
      <c r="E5642" t="s">
        <v>21456</v>
      </c>
      <c r="F5642" t="s">
        <v>21471</v>
      </c>
      <c r="H5642">
        <v>51.0142861</v>
      </c>
      <c r="I5642">
        <v>-122.0621167</v>
      </c>
      <c r="J5642" s="1" t="str">
        <f t="shared" si="907"/>
        <v>NGR bulk stream sediment</v>
      </c>
      <c r="K5642" s="1" t="str">
        <f t="shared" si="908"/>
        <v>&lt;177 micron (NGR)</v>
      </c>
      <c r="L5642">
        <v>53</v>
      </c>
      <c r="M5642" t="s">
        <v>729</v>
      </c>
      <c r="N5642">
        <v>1039</v>
      </c>
      <c r="O5642">
        <v>1</v>
      </c>
    </row>
    <row r="5643" spans="1:15" x14ac:dyDescent="0.3">
      <c r="A5643" t="s">
        <v>21472</v>
      </c>
      <c r="B5643" t="s">
        <v>21473</v>
      </c>
      <c r="C5643" s="1" t="str">
        <f t="shared" si="905"/>
        <v>21:0461</v>
      </c>
      <c r="D5643" s="1" t="str">
        <f t="shared" si="906"/>
        <v>21:0151</v>
      </c>
      <c r="E5643" t="s">
        <v>21474</v>
      </c>
      <c r="F5643" t="s">
        <v>21475</v>
      </c>
      <c r="H5643">
        <v>51.001666100000001</v>
      </c>
      <c r="I5643">
        <v>-122.0243605</v>
      </c>
      <c r="J5643" s="1" t="str">
        <f t="shared" si="907"/>
        <v>NGR bulk stream sediment</v>
      </c>
      <c r="K5643" s="1" t="str">
        <f t="shared" si="908"/>
        <v>&lt;177 micron (NGR)</v>
      </c>
      <c r="L5643">
        <v>53</v>
      </c>
      <c r="M5643" t="s">
        <v>48</v>
      </c>
      <c r="N5643">
        <v>1040</v>
      </c>
      <c r="O5643">
        <v>1.5</v>
      </c>
    </row>
    <row r="5644" spans="1:15" hidden="1" x14ac:dyDescent="0.3">
      <c r="A5644" t="s">
        <v>21476</v>
      </c>
      <c r="B5644" t="s">
        <v>21477</v>
      </c>
      <c r="C5644" s="1" t="str">
        <f t="shared" ref="C5644:C5707" si="909">HYPERLINK("https://geochem.nrcan.gc.ca/cdogs/content/bdl/bdl210464_e.htm", "21:0464")</f>
        <v>21:0464</v>
      </c>
      <c r="D5644" s="1" t="str">
        <f>HYPERLINK("https://geochem.nrcan.gc.ca/cdogs/content/svy/svy210152_e.htm", "21:0152")</f>
        <v>21:0152</v>
      </c>
      <c r="E5644" t="s">
        <v>21478</v>
      </c>
      <c r="F5644" t="s">
        <v>21479</v>
      </c>
      <c r="H5644">
        <v>51.176239899999999</v>
      </c>
      <c r="I5644">
        <v>-120.9289088</v>
      </c>
      <c r="J5644" s="1" t="str">
        <f t="shared" si="907"/>
        <v>NGR bulk stream sediment</v>
      </c>
      <c r="K5644" s="1" t="str">
        <f t="shared" si="908"/>
        <v>&lt;177 micron (NGR)</v>
      </c>
      <c r="L5644">
        <v>1</v>
      </c>
      <c r="M5644" t="s">
        <v>19</v>
      </c>
      <c r="N5644">
        <v>1</v>
      </c>
      <c r="O5644">
        <v>0.2</v>
      </c>
    </row>
    <row r="5645" spans="1:15" hidden="1" x14ac:dyDescent="0.3">
      <c r="A5645" t="s">
        <v>21480</v>
      </c>
      <c r="B5645" t="s">
        <v>21481</v>
      </c>
      <c r="C5645" s="1" t="str">
        <f t="shared" si="909"/>
        <v>21:0464</v>
      </c>
      <c r="D5645" s="1" t="str">
        <f>HYPERLINK("https://geochem.nrcan.gc.ca/cdogs/content/svy/svy210152_e.htm", "21:0152")</f>
        <v>21:0152</v>
      </c>
      <c r="E5645" t="s">
        <v>21482</v>
      </c>
      <c r="F5645" t="s">
        <v>21483</v>
      </c>
      <c r="H5645">
        <v>51.245733999999999</v>
      </c>
      <c r="I5645">
        <v>-120.69459670000001</v>
      </c>
      <c r="J5645" s="1" t="str">
        <f t="shared" si="907"/>
        <v>NGR bulk stream sediment</v>
      </c>
      <c r="K5645" s="1" t="str">
        <f t="shared" si="908"/>
        <v>&lt;177 micron (NGR)</v>
      </c>
      <c r="L5645">
        <v>1</v>
      </c>
      <c r="M5645" t="s">
        <v>24</v>
      </c>
      <c r="N5645">
        <v>2</v>
      </c>
      <c r="O5645">
        <v>3</v>
      </c>
    </row>
    <row r="5646" spans="1:15" hidden="1" x14ac:dyDescent="0.3">
      <c r="A5646" t="s">
        <v>21484</v>
      </c>
      <c r="B5646" t="s">
        <v>21485</v>
      </c>
      <c r="C5646" s="1" t="str">
        <f t="shared" si="909"/>
        <v>21:0464</v>
      </c>
      <c r="D5646" s="1" t="str">
        <f>HYPERLINK("https://geochem.nrcan.gc.ca/cdogs/content/svy/svy210152_e.htm", "21:0152")</f>
        <v>21:0152</v>
      </c>
      <c r="E5646" t="s">
        <v>21482</v>
      </c>
      <c r="F5646" t="s">
        <v>21486</v>
      </c>
      <c r="H5646">
        <v>51.245733999999999</v>
      </c>
      <c r="I5646">
        <v>-120.69459670000001</v>
      </c>
      <c r="J5646" s="1" t="str">
        <f t="shared" si="907"/>
        <v>NGR bulk stream sediment</v>
      </c>
      <c r="K5646" s="1" t="str">
        <f t="shared" si="908"/>
        <v>&lt;177 micron (NGR)</v>
      </c>
      <c r="L5646">
        <v>1</v>
      </c>
      <c r="M5646" t="s">
        <v>28</v>
      </c>
      <c r="N5646">
        <v>3</v>
      </c>
      <c r="O5646">
        <v>3.5</v>
      </c>
    </row>
    <row r="5647" spans="1:15" hidden="1" x14ac:dyDescent="0.3">
      <c r="A5647" t="s">
        <v>21487</v>
      </c>
      <c r="B5647" t="s">
        <v>21488</v>
      </c>
      <c r="C5647" s="1" t="str">
        <f t="shared" si="909"/>
        <v>21:0464</v>
      </c>
      <c r="D5647" s="1" t="str">
        <f>HYPERLINK("https://geochem.nrcan.gc.ca/cdogs/content/svy/svy_e.htm", "")</f>
        <v/>
      </c>
      <c r="G5647" s="1" t="str">
        <f>HYPERLINK("https://geochem.nrcan.gc.ca/cdogs/content/cr_/cr_00104_e.htm", "104")</f>
        <v>104</v>
      </c>
      <c r="J5647" t="s">
        <v>31</v>
      </c>
      <c r="K5647" t="s">
        <v>32</v>
      </c>
      <c r="L5647">
        <v>1</v>
      </c>
      <c r="M5647" t="s">
        <v>33</v>
      </c>
      <c r="N5647">
        <v>4</v>
      </c>
      <c r="O5647">
        <v>2.5</v>
      </c>
    </row>
    <row r="5648" spans="1:15" hidden="1" x14ac:dyDescent="0.3">
      <c r="A5648" t="s">
        <v>21489</v>
      </c>
      <c r="B5648" t="s">
        <v>21490</v>
      </c>
      <c r="C5648" s="1" t="str">
        <f t="shared" si="909"/>
        <v>21:0464</v>
      </c>
      <c r="D5648" s="1" t="str">
        <f t="shared" ref="D5648:D5666" si="910">HYPERLINK("https://geochem.nrcan.gc.ca/cdogs/content/svy/svy210152_e.htm", "21:0152")</f>
        <v>21:0152</v>
      </c>
      <c r="E5648" t="s">
        <v>21491</v>
      </c>
      <c r="F5648" t="s">
        <v>21492</v>
      </c>
      <c r="H5648">
        <v>51.2190431</v>
      </c>
      <c r="I5648">
        <v>-120.7139607</v>
      </c>
      <c r="J5648" s="1" t="str">
        <f t="shared" ref="J5648:J5666" si="911">HYPERLINK("https://geochem.nrcan.gc.ca/cdogs/content/kwd/kwd020030_e.htm", "NGR bulk stream sediment")</f>
        <v>NGR bulk stream sediment</v>
      </c>
      <c r="K5648" s="1" t="str">
        <f t="shared" ref="K5648:K5666" si="912">HYPERLINK("https://geochem.nrcan.gc.ca/cdogs/content/kwd/kwd080006_e.htm", "&lt;177 micron (NGR)")</f>
        <v>&lt;177 micron (NGR)</v>
      </c>
      <c r="L5648">
        <v>1</v>
      </c>
      <c r="M5648" t="s">
        <v>38</v>
      </c>
      <c r="N5648">
        <v>5</v>
      </c>
      <c r="O5648">
        <v>0.5</v>
      </c>
    </row>
    <row r="5649" spans="1:15" hidden="1" x14ac:dyDescent="0.3">
      <c r="A5649" t="s">
        <v>21493</v>
      </c>
      <c r="B5649" t="s">
        <v>21494</v>
      </c>
      <c r="C5649" s="1" t="str">
        <f t="shared" si="909"/>
        <v>21:0464</v>
      </c>
      <c r="D5649" s="1" t="str">
        <f t="shared" si="910"/>
        <v>21:0152</v>
      </c>
      <c r="E5649" t="s">
        <v>21495</v>
      </c>
      <c r="F5649" t="s">
        <v>21496</v>
      </c>
      <c r="H5649">
        <v>51.197960199999997</v>
      </c>
      <c r="I5649">
        <v>-120.7134155</v>
      </c>
      <c r="J5649" s="1" t="str">
        <f t="shared" si="911"/>
        <v>NGR bulk stream sediment</v>
      </c>
      <c r="K5649" s="1" t="str">
        <f t="shared" si="912"/>
        <v>&lt;177 micron (NGR)</v>
      </c>
      <c r="L5649">
        <v>1</v>
      </c>
      <c r="M5649" t="s">
        <v>43</v>
      </c>
      <c r="N5649">
        <v>6</v>
      </c>
      <c r="O5649">
        <v>5.5</v>
      </c>
    </row>
    <row r="5650" spans="1:15" hidden="1" x14ac:dyDescent="0.3">
      <c r="A5650" t="s">
        <v>21497</v>
      </c>
      <c r="B5650" t="s">
        <v>21498</v>
      </c>
      <c r="C5650" s="1" t="str">
        <f t="shared" si="909"/>
        <v>21:0464</v>
      </c>
      <c r="D5650" s="1" t="str">
        <f t="shared" si="910"/>
        <v>21:0152</v>
      </c>
      <c r="E5650" t="s">
        <v>21499</v>
      </c>
      <c r="F5650" t="s">
        <v>21500</v>
      </c>
      <c r="H5650">
        <v>51.204775099999999</v>
      </c>
      <c r="I5650">
        <v>-120.9196688</v>
      </c>
      <c r="J5650" s="1" t="str">
        <f t="shared" si="911"/>
        <v>NGR bulk stream sediment</v>
      </c>
      <c r="K5650" s="1" t="str">
        <f t="shared" si="912"/>
        <v>&lt;177 micron (NGR)</v>
      </c>
      <c r="L5650">
        <v>1</v>
      </c>
      <c r="M5650" t="s">
        <v>48</v>
      </c>
      <c r="N5650">
        <v>7</v>
      </c>
      <c r="O5650">
        <v>0.5</v>
      </c>
    </row>
    <row r="5651" spans="1:15" hidden="1" x14ac:dyDescent="0.3">
      <c r="A5651" t="s">
        <v>21501</v>
      </c>
      <c r="B5651" t="s">
        <v>21502</v>
      </c>
      <c r="C5651" s="1" t="str">
        <f t="shared" si="909"/>
        <v>21:0464</v>
      </c>
      <c r="D5651" s="1" t="str">
        <f t="shared" si="910"/>
        <v>21:0152</v>
      </c>
      <c r="E5651" t="s">
        <v>21503</v>
      </c>
      <c r="F5651" t="s">
        <v>21504</v>
      </c>
      <c r="H5651">
        <v>51.216312899999998</v>
      </c>
      <c r="I5651">
        <v>-120.8864844</v>
      </c>
      <c r="J5651" s="1" t="str">
        <f t="shared" si="911"/>
        <v>NGR bulk stream sediment</v>
      </c>
      <c r="K5651" s="1" t="str">
        <f t="shared" si="912"/>
        <v>&lt;177 micron (NGR)</v>
      </c>
      <c r="L5651">
        <v>1</v>
      </c>
      <c r="M5651" t="s">
        <v>53</v>
      </c>
      <c r="N5651">
        <v>8</v>
      </c>
      <c r="O5651">
        <v>1</v>
      </c>
    </row>
    <row r="5652" spans="1:15" hidden="1" x14ac:dyDescent="0.3">
      <c r="A5652" t="s">
        <v>21505</v>
      </c>
      <c r="B5652" t="s">
        <v>21506</v>
      </c>
      <c r="C5652" s="1" t="str">
        <f t="shared" si="909"/>
        <v>21:0464</v>
      </c>
      <c r="D5652" s="1" t="str">
        <f t="shared" si="910"/>
        <v>21:0152</v>
      </c>
      <c r="E5652" t="s">
        <v>21507</v>
      </c>
      <c r="F5652" t="s">
        <v>21508</v>
      </c>
      <c r="H5652">
        <v>51.179595900000002</v>
      </c>
      <c r="I5652">
        <v>-120.9244229</v>
      </c>
      <c r="J5652" s="1" t="str">
        <f t="shared" si="911"/>
        <v>NGR bulk stream sediment</v>
      </c>
      <c r="K5652" s="1" t="str">
        <f t="shared" si="912"/>
        <v>&lt;177 micron (NGR)</v>
      </c>
      <c r="L5652">
        <v>1</v>
      </c>
      <c r="M5652" t="s">
        <v>58</v>
      </c>
      <c r="N5652">
        <v>9</v>
      </c>
      <c r="O5652">
        <v>0.5</v>
      </c>
    </row>
    <row r="5653" spans="1:15" hidden="1" x14ac:dyDescent="0.3">
      <c r="A5653" t="s">
        <v>21509</v>
      </c>
      <c r="B5653" t="s">
        <v>21510</v>
      </c>
      <c r="C5653" s="1" t="str">
        <f t="shared" si="909"/>
        <v>21:0464</v>
      </c>
      <c r="D5653" s="1" t="str">
        <f t="shared" si="910"/>
        <v>21:0152</v>
      </c>
      <c r="E5653" t="s">
        <v>21478</v>
      </c>
      <c r="F5653" t="s">
        <v>21511</v>
      </c>
      <c r="H5653">
        <v>51.176239899999999</v>
      </c>
      <c r="I5653">
        <v>-120.9289088</v>
      </c>
      <c r="J5653" s="1" t="str">
        <f t="shared" si="911"/>
        <v>NGR bulk stream sediment</v>
      </c>
      <c r="K5653" s="1" t="str">
        <f t="shared" si="912"/>
        <v>&lt;177 micron (NGR)</v>
      </c>
      <c r="L5653">
        <v>1</v>
      </c>
      <c r="M5653" t="s">
        <v>72</v>
      </c>
      <c r="N5653">
        <v>10</v>
      </c>
      <c r="O5653">
        <v>0.5</v>
      </c>
    </row>
    <row r="5654" spans="1:15" hidden="1" x14ac:dyDescent="0.3">
      <c r="A5654" t="s">
        <v>21512</v>
      </c>
      <c r="B5654" t="s">
        <v>21513</v>
      </c>
      <c r="C5654" s="1" t="str">
        <f t="shared" si="909"/>
        <v>21:0464</v>
      </c>
      <c r="D5654" s="1" t="str">
        <f t="shared" si="910"/>
        <v>21:0152</v>
      </c>
      <c r="E5654" t="s">
        <v>21514</v>
      </c>
      <c r="F5654" t="s">
        <v>21515</v>
      </c>
      <c r="H5654">
        <v>51.172313799999998</v>
      </c>
      <c r="I5654">
        <v>-120.900415</v>
      </c>
      <c r="J5654" s="1" t="str">
        <f t="shared" si="911"/>
        <v>NGR bulk stream sediment</v>
      </c>
      <c r="K5654" s="1" t="str">
        <f t="shared" si="912"/>
        <v>&lt;177 micron (NGR)</v>
      </c>
      <c r="L5654">
        <v>1</v>
      </c>
      <c r="M5654" t="s">
        <v>63</v>
      </c>
      <c r="N5654">
        <v>11</v>
      </c>
      <c r="O5654">
        <v>1.5</v>
      </c>
    </row>
    <row r="5655" spans="1:15" hidden="1" x14ac:dyDescent="0.3">
      <c r="A5655" t="s">
        <v>21516</v>
      </c>
      <c r="B5655" t="s">
        <v>21517</v>
      </c>
      <c r="C5655" s="1" t="str">
        <f t="shared" si="909"/>
        <v>21:0464</v>
      </c>
      <c r="D5655" s="1" t="str">
        <f t="shared" si="910"/>
        <v>21:0152</v>
      </c>
      <c r="E5655" t="s">
        <v>21518</v>
      </c>
      <c r="F5655" t="s">
        <v>21519</v>
      </c>
      <c r="H5655">
        <v>51.006732200000002</v>
      </c>
      <c r="I5655">
        <v>-120.92773440000001</v>
      </c>
      <c r="J5655" s="1" t="str">
        <f t="shared" si="911"/>
        <v>NGR bulk stream sediment</v>
      </c>
      <c r="K5655" s="1" t="str">
        <f t="shared" si="912"/>
        <v>&lt;177 micron (NGR)</v>
      </c>
      <c r="L5655">
        <v>1</v>
      </c>
      <c r="M5655" t="s">
        <v>68</v>
      </c>
      <c r="N5655">
        <v>12</v>
      </c>
      <c r="O5655">
        <v>1</v>
      </c>
    </row>
    <row r="5656" spans="1:15" hidden="1" x14ac:dyDescent="0.3">
      <c r="A5656" t="s">
        <v>21520</v>
      </c>
      <c r="B5656" t="s">
        <v>21521</v>
      </c>
      <c r="C5656" s="1" t="str">
        <f t="shared" si="909"/>
        <v>21:0464</v>
      </c>
      <c r="D5656" s="1" t="str">
        <f t="shared" si="910"/>
        <v>21:0152</v>
      </c>
      <c r="E5656" t="s">
        <v>21522</v>
      </c>
      <c r="F5656" t="s">
        <v>21523</v>
      </c>
      <c r="H5656">
        <v>51.045776199999999</v>
      </c>
      <c r="I5656">
        <v>-120.8845719</v>
      </c>
      <c r="J5656" s="1" t="str">
        <f t="shared" si="911"/>
        <v>NGR bulk stream sediment</v>
      </c>
      <c r="K5656" s="1" t="str">
        <f t="shared" si="912"/>
        <v>&lt;177 micron (NGR)</v>
      </c>
      <c r="L5656">
        <v>1</v>
      </c>
      <c r="M5656" t="s">
        <v>77</v>
      </c>
      <c r="N5656">
        <v>13</v>
      </c>
      <c r="O5656">
        <v>0.5</v>
      </c>
    </row>
    <row r="5657" spans="1:15" hidden="1" x14ac:dyDescent="0.3">
      <c r="A5657" t="s">
        <v>21524</v>
      </c>
      <c r="B5657" t="s">
        <v>21525</v>
      </c>
      <c r="C5657" s="1" t="str">
        <f t="shared" si="909"/>
        <v>21:0464</v>
      </c>
      <c r="D5657" s="1" t="str">
        <f t="shared" si="910"/>
        <v>21:0152</v>
      </c>
      <c r="E5657" t="s">
        <v>21526</v>
      </c>
      <c r="F5657" t="s">
        <v>21527</v>
      </c>
      <c r="H5657">
        <v>51.068985400000003</v>
      </c>
      <c r="I5657">
        <v>-120.87339230000001</v>
      </c>
      <c r="J5657" s="1" t="str">
        <f t="shared" si="911"/>
        <v>NGR bulk stream sediment</v>
      </c>
      <c r="K5657" s="1" t="str">
        <f t="shared" si="912"/>
        <v>&lt;177 micron (NGR)</v>
      </c>
      <c r="L5657">
        <v>1</v>
      </c>
      <c r="M5657" t="s">
        <v>82</v>
      </c>
      <c r="N5657">
        <v>14</v>
      </c>
      <c r="O5657">
        <v>0.5</v>
      </c>
    </row>
    <row r="5658" spans="1:15" hidden="1" x14ac:dyDescent="0.3">
      <c r="A5658" t="s">
        <v>21528</v>
      </c>
      <c r="B5658" t="s">
        <v>21529</v>
      </c>
      <c r="C5658" s="1" t="str">
        <f t="shared" si="909"/>
        <v>21:0464</v>
      </c>
      <c r="D5658" s="1" t="str">
        <f t="shared" si="910"/>
        <v>21:0152</v>
      </c>
      <c r="E5658" t="s">
        <v>21530</v>
      </c>
      <c r="F5658" t="s">
        <v>21531</v>
      </c>
      <c r="H5658">
        <v>51.0825581</v>
      </c>
      <c r="I5658">
        <v>-120.86847160000001</v>
      </c>
      <c r="J5658" s="1" t="str">
        <f t="shared" si="911"/>
        <v>NGR bulk stream sediment</v>
      </c>
      <c r="K5658" s="1" t="str">
        <f t="shared" si="912"/>
        <v>&lt;177 micron (NGR)</v>
      </c>
      <c r="L5658">
        <v>1</v>
      </c>
      <c r="M5658" t="s">
        <v>87</v>
      </c>
      <c r="N5658">
        <v>15</v>
      </c>
      <c r="O5658">
        <v>2</v>
      </c>
    </row>
    <row r="5659" spans="1:15" hidden="1" x14ac:dyDescent="0.3">
      <c r="A5659" t="s">
        <v>21532</v>
      </c>
      <c r="B5659" t="s">
        <v>21533</v>
      </c>
      <c r="C5659" s="1" t="str">
        <f t="shared" si="909"/>
        <v>21:0464</v>
      </c>
      <c r="D5659" s="1" t="str">
        <f t="shared" si="910"/>
        <v>21:0152</v>
      </c>
      <c r="E5659" t="s">
        <v>21534</v>
      </c>
      <c r="F5659" t="s">
        <v>21535</v>
      </c>
      <c r="H5659">
        <v>51.154307199999998</v>
      </c>
      <c r="I5659">
        <v>-120.8809541</v>
      </c>
      <c r="J5659" s="1" t="str">
        <f t="shared" si="911"/>
        <v>NGR bulk stream sediment</v>
      </c>
      <c r="K5659" s="1" t="str">
        <f t="shared" si="912"/>
        <v>&lt;177 micron (NGR)</v>
      </c>
      <c r="L5659">
        <v>1</v>
      </c>
      <c r="M5659" t="s">
        <v>92</v>
      </c>
      <c r="N5659">
        <v>16</v>
      </c>
      <c r="O5659">
        <v>0.2</v>
      </c>
    </row>
    <row r="5660" spans="1:15" hidden="1" x14ac:dyDescent="0.3">
      <c r="A5660" t="s">
        <v>21536</v>
      </c>
      <c r="B5660" t="s">
        <v>21537</v>
      </c>
      <c r="C5660" s="1" t="str">
        <f t="shared" si="909"/>
        <v>21:0464</v>
      </c>
      <c r="D5660" s="1" t="str">
        <f t="shared" si="910"/>
        <v>21:0152</v>
      </c>
      <c r="E5660" t="s">
        <v>21538</v>
      </c>
      <c r="F5660" t="s">
        <v>21539</v>
      </c>
      <c r="H5660">
        <v>51.1370814</v>
      </c>
      <c r="I5660">
        <v>-120.7395131</v>
      </c>
      <c r="J5660" s="1" t="str">
        <f t="shared" si="911"/>
        <v>NGR bulk stream sediment</v>
      </c>
      <c r="K5660" s="1" t="str">
        <f t="shared" si="912"/>
        <v>&lt;177 micron (NGR)</v>
      </c>
      <c r="L5660">
        <v>1</v>
      </c>
      <c r="M5660" t="s">
        <v>97</v>
      </c>
      <c r="N5660">
        <v>17</v>
      </c>
      <c r="O5660">
        <v>1.5</v>
      </c>
    </row>
    <row r="5661" spans="1:15" hidden="1" x14ac:dyDescent="0.3">
      <c r="A5661" t="s">
        <v>21540</v>
      </c>
      <c r="B5661" t="s">
        <v>21541</v>
      </c>
      <c r="C5661" s="1" t="str">
        <f t="shared" si="909"/>
        <v>21:0464</v>
      </c>
      <c r="D5661" s="1" t="str">
        <f t="shared" si="910"/>
        <v>21:0152</v>
      </c>
      <c r="E5661" t="s">
        <v>21542</v>
      </c>
      <c r="F5661" t="s">
        <v>21543</v>
      </c>
      <c r="H5661">
        <v>51.138905399999999</v>
      </c>
      <c r="I5661">
        <v>-120.7277866</v>
      </c>
      <c r="J5661" s="1" t="str">
        <f t="shared" si="911"/>
        <v>NGR bulk stream sediment</v>
      </c>
      <c r="K5661" s="1" t="str">
        <f t="shared" si="912"/>
        <v>&lt;177 micron (NGR)</v>
      </c>
      <c r="L5661">
        <v>1</v>
      </c>
      <c r="M5661" t="s">
        <v>102</v>
      </c>
      <c r="N5661">
        <v>18</v>
      </c>
      <c r="O5661">
        <v>1.5</v>
      </c>
    </row>
    <row r="5662" spans="1:15" hidden="1" x14ac:dyDescent="0.3">
      <c r="A5662" t="s">
        <v>21544</v>
      </c>
      <c r="B5662" t="s">
        <v>21545</v>
      </c>
      <c r="C5662" s="1" t="str">
        <f t="shared" si="909"/>
        <v>21:0464</v>
      </c>
      <c r="D5662" s="1" t="str">
        <f t="shared" si="910"/>
        <v>21:0152</v>
      </c>
      <c r="E5662" t="s">
        <v>21546</v>
      </c>
      <c r="F5662" t="s">
        <v>21547</v>
      </c>
      <c r="H5662">
        <v>51.1311155</v>
      </c>
      <c r="I5662">
        <v>-120.701925</v>
      </c>
      <c r="J5662" s="1" t="str">
        <f t="shared" si="911"/>
        <v>NGR bulk stream sediment</v>
      </c>
      <c r="K5662" s="1" t="str">
        <f t="shared" si="912"/>
        <v>&lt;177 micron (NGR)</v>
      </c>
      <c r="L5662">
        <v>1</v>
      </c>
      <c r="M5662" t="s">
        <v>107</v>
      </c>
      <c r="N5662">
        <v>19</v>
      </c>
      <c r="O5662">
        <v>1.5</v>
      </c>
    </row>
    <row r="5663" spans="1:15" hidden="1" x14ac:dyDescent="0.3">
      <c r="A5663" t="s">
        <v>21548</v>
      </c>
      <c r="B5663" t="s">
        <v>21549</v>
      </c>
      <c r="C5663" s="1" t="str">
        <f t="shared" si="909"/>
        <v>21:0464</v>
      </c>
      <c r="D5663" s="1" t="str">
        <f t="shared" si="910"/>
        <v>21:0152</v>
      </c>
      <c r="E5663" t="s">
        <v>21550</v>
      </c>
      <c r="F5663" t="s">
        <v>21551</v>
      </c>
      <c r="H5663">
        <v>51.137495600000001</v>
      </c>
      <c r="I5663">
        <v>-120.6970333</v>
      </c>
      <c r="J5663" s="1" t="str">
        <f t="shared" si="911"/>
        <v>NGR bulk stream sediment</v>
      </c>
      <c r="K5663" s="1" t="str">
        <f t="shared" si="912"/>
        <v>&lt;177 micron (NGR)</v>
      </c>
      <c r="L5663">
        <v>1</v>
      </c>
      <c r="M5663" t="s">
        <v>112</v>
      </c>
      <c r="N5663">
        <v>20</v>
      </c>
      <c r="O5663">
        <v>2.5</v>
      </c>
    </row>
    <row r="5664" spans="1:15" hidden="1" x14ac:dyDescent="0.3">
      <c r="A5664" t="s">
        <v>21552</v>
      </c>
      <c r="B5664" t="s">
        <v>21553</v>
      </c>
      <c r="C5664" s="1" t="str">
        <f t="shared" si="909"/>
        <v>21:0464</v>
      </c>
      <c r="D5664" s="1" t="str">
        <f t="shared" si="910"/>
        <v>21:0152</v>
      </c>
      <c r="E5664" t="s">
        <v>21554</v>
      </c>
      <c r="F5664" t="s">
        <v>21555</v>
      </c>
      <c r="H5664">
        <v>51.498456900000001</v>
      </c>
      <c r="I5664">
        <v>-120.5744937</v>
      </c>
      <c r="J5664" s="1" t="str">
        <f t="shared" si="911"/>
        <v>NGR bulk stream sediment</v>
      </c>
      <c r="K5664" s="1" t="str">
        <f t="shared" si="912"/>
        <v>&lt;177 micron (NGR)</v>
      </c>
      <c r="L5664">
        <v>2</v>
      </c>
      <c r="M5664" t="s">
        <v>19</v>
      </c>
      <c r="N5664">
        <v>21</v>
      </c>
      <c r="O5664">
        <v>2</v>
      </c>
    </row>
    <row r="5665" spans="1:15" hidden="1" x14ac:dyDescent="0.3">
      <c r="A5665" t="s">
        <v>21556</v>
      </c>
      <c r="B5665" t="s">
        <v>21557</v>
      </c>
      <c r="C5665" s="1" t="str">
        <f t="shared" si="909"/>
        <v>21:0464</v>
      </c>
      <c r="D5665" s="1" t="str">
        <f t="shared" si="910"/>
        <v>21:0152</v>
      </c>
      <c r="E5665" t="s">
        <v>21558</v>
      </c>
      <c r="F5665" t="s">
        <v>21559</v>
      </c>
      <c r="H5665">
        <v>51.134850200000002</v>
      </c>
      <c r="I5665">
        <v>-120.6521345</v>
      </c>
      <c r="J5665" s="1" t="str">
        <f t="shared" si="911"/>
        <v>NGR bulk stream sediment</v>
      </c>
      <c r="K5665" s="1" t="str">
        <f t="shared" si="912"/>
        <v>&lt;177 micron (NGR)</v>
      </c>
      <c r="L5665">
        <v>2</v>
      </c>
      <c r="M5665" t="s">
        <v>24</v>
      </c>
      <c r="N5665">
        <v>22</v>
      </c>
      <c r="O5665">
        <v>1.5</v>
      </c>
    </row>
    <row r="5666" spans="1:15" hidden="1" x14ac:dyDescent="0.3">
      <c r="A5666" t="s">
        <v>21560</v>
      </c>
      <c r="B5666" t="s">
        <v>21561</v>
      </c>
      <c r="C5666" s="1" t="str">
        <f t="shared" si="909"/>
        <v>21:0464</v>
      </c>
      <c r="D5666" s="1" t="str">
        <f t="shared" si="910"/>
        <v>21:0152</v>
      </c>
      <c r="E5666" t="s">
        <v>21558</v>
      </c>
      <c r="F5666" t="s">
        <v>21562</v>
      </c>
      <c r="H5666">
        <v>51.134850200000002</v>
      </c>
      <c r="I5666">
        <v>-120.6521345</v>
      </c>
      <c r="J5666" s="1" t="str">
        <f t="shared" si="911"/>
        <v>NGR bulk stream sediment</v>
      </c>
      <c r="K5666" s="1" t="str">
        <f t="shared" si="912"/>
        <v>&lt;177 micron (NGR)</v>
      </c>
      <c r="L5666">
        <v>2</v>
      </c>
      <c r="M5666" t="s">
        <v>28</v>
      </c>
      <c r="N5666">
        <v>23</v>
      </c>
      <c r="O5666">
        <v>2</v>
      </c>
    </row>
    <row r="5667" spans="1:15" hidden="1" x14ac:dyDescent="0.3">
      <c r="A5667" t="s">
        <v>21563</v>
      </c>
      <c r="B5667" t="s">
        <v>21564</v>
      </c>
      <c r="C5667" s="1" t="str">
        <f t="shared" si="909"/>
        <v>21:0464</v>
      </c>
      <c r="D5667" s="1" t="str">
        <f>HYPERLINK("https://geochem.nrcan.gc.ca/cdogs/content/svy/svy_e.htm", "")</f>
        <v/>
      </c>
      <c r="G5667" s="1" t="str">
        <f>HYPERLINK("https://geochem.nrcan.gc.ca/cdogs/content/cr_/cr_00105_e.htm", "105")</f>
        <v>105</v>
      </c>
      <c r="J5667" t="s">
        <v>31</v>
      </c>
      <c r="K5667" t="s">
        <v>32</v>
      </c>
      <c r="L5667">
        <v>2</v>
      </c>
      <c r="M5667" t="s">
        <v>33</v>
      </c>
      <c r="N5667">
        <v>24</v>
      </c>
      <c r="O5667">
        <v>2</v>
      </c>
    </row>
    <row r="5668" spans="1:15" hidden="1" x14ac:dyDescent="0.3">
      <c r="A5668" t="s">
        <v>21565</v>
      </c>
      <c r="B5668" t="s">
        <v>21566</v>
      </c>
      <c r="C5668" s="1" t="str">
        <f t="shared" si="909"/>
        <v>21:0464</v>
      </c>
      <c r="D5668" s="1" t="str">
        <f t="shared" ref="D5668:D5700" si="913">HYPERLINK("https://geochem.nrcan.gc.ca/cdogs/content/svy/svy210152_e.htm", "21:0152")</f>
        <v>21:0152</v>
      </c>
      <c r="E5668" t="s">
        <v>21567</v>
      </c>
      <c r="F5668" t="s">
        <v>21568</v>
      </c>
      <c r="H5668">
        <v>51.211706700000001</v>
      </c>
      <c r="I5668">
        <v>-120.80577959999999</v>
      </c>
      <c r="J5668" s="1" t="str">
        <f t="shared" ref="J5668:J5700" si="914">HYPERLINK("https://geochem.nrcan.gc.ca/cdogs/content/kwd/kwd020030_e.htm", "NGR bulk stream sediment")</f>
        <v>NGR bulk stream sediment</v>
      </c>
      <c r="K5668" s="1" t="str">
        <f t="shared" ref="K5668:K5700" si="915">HYPERLINK("https://geochem.nrcan.gc.ca/cdogs/content/kwd/kwd080006_e.htm", "&lt;177 micron (NGR)")</f>
        <v>&lt;177 micron (NGR)</v>
      </c>
      <c r="L5668">
        <v>2</v>
      </c>
      <c r="M5668" t="s">
        <v>38</v>
      </c>
      <c r="N5668">
        <v>25</v>
      </c>
      <c r="O5668">
        <v>2.5</v>
      </c>
    </row>
    <row r="5669" spans="1:15" hidden="1" x14ac:dyDescent="0.3">
      <c r="A5669" t="s">
        <v>21569</v>
      </c>
      <c r="B5669" t="s">
        <v>21570</v>
      </c>
      <c r="C5669" s="1" t="str">
        <f t="shared" si="909"/>
        <v>21:0464</v>
      </c>
      <c r="D5669" s="1" t="str">
        <f t="shared" si="913"/>
        <v>21:0152</v>
      </c>
      <c r="E5669" t="s">
        <v>21571</v>
      </c>
      <c r="F5669" t="s">
        <v>21572</v>
      </c>
      <c r="H5669">
        <v>51.020646800000002</v>
      </c>
      <c r="I5669">
        <v>-120.7889192</v>
      </c>
      <c r="J5669" s="1" t="str">
        <f t="shared" si="914"/>
        <v>NGR bulk stream sediment</v>
      </c>
      <c r="K5669" s="1" t="str">
        <f t="shared" si="915"/>
        <v>&lt;177 micron (NGR)</v>
      </c>
      <c r="L5669">
        <v>2</v>
      </c>
      <c r="M5669" t="s">
        <v>43</v>
      </c>
      <c r="N5669">
        <v>26</v>
      </c>
      <c r="O5669">
        <v>1</v>
      </c>
    </row>
    <row r="5670" spans="1:15" hidden="1" x14ac:dyDescent="0.3">
      <c r="A5670" t="s">
        <v>21573</v>
      </c>
      <c r="B5670" t="s">
        <v>21574</v>
      </c>
      <c r="C5670" s="1" t="str">
        <f t="shared" si="909"/>
        <v>21:0464</v>
      </c>
      <c r="D5670" s="1" t="str">
        <f t="shared" si="913"/>
        <v>21:0152</v>
      </c>
      <c r="E5670" t="s">
        <v>21575</v>
      </c>
      <c r="F5670" t="s">
        <v>21576</v>
      </c>
      <c r="H5670">
        <v>51.024736099999998</v>
      </c>
      <c r="I5670">
        <v>-120.73471720000001</v>
      </c>
      <c r="J5670" s="1" t="str">
        <f t="shared" si="914"/>
        <v>NGR bulk stream sediment</v>
      </c>
      <c r="K5670" s="1" t="str">
        <f t="shared" si="915"/>
        <v>&lt;177 micron (NGR)</v>
      </c>
      <c r="L5670">
        <v>2</v>
      </c>
      <c r="M5670" t="s">
        <v>48</v>
      </c>
      <c r="N5670">
        <v>27</v>
      </c>
      <c r="O5670">
        <v>1.5</v>
      </c>
    </row>
    <row r="5671" spans="1:15" hidden="1" x14ac:dyDescent="0.3">
      <c r="A5671" t="s">
        <v>21577</v>
      </c>
      <c r="B5671" t="s">
        <v>21578</v>
      </c>
      <c r="C5671" s="1" t="str">
        <f t="shared" si="909"/>
        <v>21:0464</v>
      </c>
      <c r="D5671" s="1" t="str">
        <f t="shared" si="913"/>
        <v>21:0152</v>
      </c>
      <c r="E5671" t="s">
        <v>21579</v>
      </c>
      <c r="F5671" t="s">
        <v>21580</v>
      </c>
      <c r="H5671">
        <v>51.034512499999998</v>
      </c>
      <c r="I5671">
        <v>-120.74864719999999</v>
      </c>
      <c r="J5671" s="1" t="str">
        <f t="shared" si="914"/>
        <v>NGR bulk stream sediment</v>
      </c>
      <c r="K5671" s="1" t="str">
        <f t="shared" si="915"/>
        <v>&lt;177 micron (NGR)</v>
      </c>
      <c r="L5671">
        <v>2</v>
      </c>
      <c r="M5671" t="s">
        <v>53</v>
      </c>
      <c r="N5671">
        <v>28</v>
      </c>
      <c r="O5671">
        <v>1</v>
      </c>
    </row>
    <row r="5672" spans="1:15" hidden="1" x14ac:dyDescent="0.3">
      <c r="A5672" t="s">
        <v>21581</v>
      </c>
      <c r="B5672" t="s">
        <v>21582</v>
      </c>
      <c r="C5672" s="1" t="str">
        <f t="shared" si="909"/>
        <v>21:0464</v>
      </c>
      <c r="D5672" s="1" t="str">
        <f t="shared" si="913"/>
        <v>21:0152</v>
      </c>
      <c r="E5672" t="s">
        <v>21583</v>
      </c>
      <c r="F5672" t="s">
        <v>21584</v>
      </c>
      <c r="H5672">
        <v>51.063773300000001</v>
      </c>
      <c r="I5672">
        <v>-120.7152976</v>
      </c>
      <c r="J5672" s="1" t="str">
        <f t="shared" si="914"/>
        <v>NGR bulk stream sediment</v>
      </c>
      <c r="K5672" s="1" t="str">
        <f t="shared" si="915"/>
        <v>&lt;177 micron (NGR)</v>
      </c>
      <c r="L5672">
        <v>2</v>
      </c>
      <c r="M5672" t="s">
        <v>58</v>
      </c>
      <c r="N5672">
        <v>29</v>
      </c>
      <c r="O5672">
        <v>10.5</v>
      </c>
    </row>
    <row r="5673" spans="1:15" hidden="1" x14ac:dyDescent="0.3">
      <c r="A5673" t="s">
        <v>21585</v>
      </c>
      <c r="B5673" t="s">
        <v>21586</v>
      </c>
      <c r="C5673" s="1" t="str">
        <f t="shared" si="909"/>
        <v>21:0464</v>
      </c>
      <c r="D5673" s="1" t="str">
        <f t="shared" si="913"/>
        <v>21:0152</v>
      </c>
      <c r="E5673" t="s">
        <v>21587</v>
      </c>
      <c r="F5673" t="s">
        <v>21588</v>
      </c>
      <c r="H5673">
        <v>51.539081199999998</v>
      </c>
      <c r="I5673">
        <v>-120.68261649999999</v>
      </c>
      <c r="J5673" s="1" t="str">
        <f t="shared" si="914"/>
        <v>NGR bulk stream sediment</v>
      </c>
      <c r="K5673" s="1" t="str">
        <f t="shared" si="915"/>
        <v>&lt;177 micron (NGR)</v>
      </c>
      <c r="L5673">
        <v>2</v>
      </c>
      <c r="M5673" t="s">
        <v>63</v>
      </c>
      <c r="N5673">
        <v>30</v>
      </c>
      <c r="O5673">
        <v>1.5</v>
      </c>
    </row>
    <row r="5674" spans="1:15" hidden="1" x14ac:dyDescent="0.3">
      <c r="A5674" t="s">
        <v>21589</v>
      </c>
      <c r="B5674" t="s">
        <v>21590</v>
      </c>
      <c r="C5674" s="1" t="str">
        <f t="shared" si="909"/>
        <v>21:0464</v>
      </c>
      <c r="D5674" s="1" t="str">
        <f t="shared" si="913"/>
        <v>21:0152</v>
      </c>
      <c r="E5674" t="s">
        <v>21591</v>
      </c>
      <c r="F5674" t="s">
        <v>21592</v>
      </c>
      <c r="H5674">
        <v>51.525902799999997</v>
      </c>
      <c r="I5674">
        <v>-120.66612910000001</v>
      </c>
      <c r="J5674" s="1" t="str">
        <f t="shared" si="914"/>
        <v>NGR bulk stream sediment</v>
      </c>
      <c r="K5674" s="1" t="str">
        <f t="shared" si="915"/>
        <v>&lt;177 micron (NGR)</v>
      </c>
      <c r="L5674">
        <v>2</v>
      </c>
      <c r="M5674" t="s">
        <v>68</v>
      </c>
      <c r="N5674">
        <v>31</v>
      </c>
      <c r="O5674">
        <v>1.5</v>
      </c>
    </row>
    <row r="5675" spans="1:15" hidden="1" x14ac:dyDescent="0.3">
      <c r="A5675" t="s">
        <v>21593</v>
      </c>
      <c r="B5675" t="s">
        <v>21594</v>
      </c>
      <c r="C5675" s="1" t="str">
        <f t="shared" si="909"/>
        <v>21:0464</v>
      </c>
      <c r="D5675" s="1" t="str">
        <f t="shared" si="913"/>
        <v>21:0152</v>
      </c>
      <c r="E5675" t="s">
        <v>21595</v>
      </c>
      <c r="F5675" t="s">
        <v>21596</v>
      </c>
      <c r="H5675">
        <v>51.536594000000001</v>
      </c>
      <c r="I5675">
        <v>-120.6471233</v>
      </c>
      <c r="J5675" s="1" t="str">
        <f t="shared" si="914"/>
        <v>NGR bulk stream sediment</v>
      </c>
      <c r="K5675" s="1" t="str">
        <f t="shared" si="915"/>
        <v>&lt;177 micron (NGR)</v>
      </c>
      <c r="L5675">
        <v>2</v>
      </c>
      <c r="M5675" t="s">
        <v>77</v>
      </c>
      <c r="N5675">
        <v>32</v>
      </c>
      <c r="O5675">
        <v>2.5</v>
      </c>
    </row>
    <row r="5676" spans="1:15" hidden="1" x14ac:dyDescent="0.3">
      <c r="A5676" t="s">
        <v>21597</v>
      </c>
      <c r="B5676" t="s">
        <v>21598</v>
      </c>
      <c r="C5676" s="1" t="str">
        <f t="shared" si="909"/>
        <v>21:0464</v>
      </c>
      <c r="D5676" s="1" t="str">
        <f t="shared" si="913"/>
        <v>21:0152</v>
      </c>
      <c r="E5676" t="s">
        <v>21599</v>
      </c>
      <c r="F5676" t="s">
        <v>21600</v>
      </c>
      <c r="H5676">
        <v>51.505880300000001</v>
      </c>
      <c r="I5676">
        <v>-120.64034789999999</v>
      </c>
      <c r="J5676" s="1" t="str">
        <f t="shared" si="914"/>
        <v>NGR bulk stream sediment</v>
      </c>
      <c r="K5676" s="1" t="str">
        <f t="shared" si="915"/>
        <v>&lt;177 micron (NGR)</v>
      </c>
      <c r="L5676">
        <v>2</v>
      </c>
      <c r="M5676" t="s">
        <v>82</v>
      </c>
      <c r="N5676">
        <v>33</v>
      </c>
      <c r="O5676">
        <v>1</v>
      </c>
    </row>
    <row r="5677" spans="1:15" hidden="1" x14ac:dyDescent="0.3">
      <c r="A5677" t="s">
        <v>21601</v>
      </c>
      <c r="B5677" t="s">
        <v>21602</v>
      </c>
      <c r="C5677" s="1" t="str">
        <f t="shared" si="909"/>
        <v>21:0464</v>
      </c>
      <c r="D5677" s="1" t="str">
        <f t="shared" si="913"/>
        <v>21:0152</v>
      </c>
      <c r="E5677" t="s">
        <v>21603</v>
      </c>
      <c r="F5677" t="s">
        <v>21604</v>
      </c>
      <c r="H5677">
        <v>51.506600200000001</v>
      </c>
      <c r="I5677">
        <v>-120.61635889999999</v>
      </c>
      <c r="J5677" s="1" t="str">
        <f t="shared" si="914"/>
        <v>NGR bulk stream sediment</v>
      </c>
      <c r="K5677" s="1" t="str">
        <f t="shared" si="915"/>
        <v>&lt;177 micron (NGR)</v>
      </c>
      <c r="L5677">
        <v>2</v>
      </c>
      <c r="M5677" t="s">
        <v>87</v>
      </c>
      <c r="N5677">
        <v>34</v>
      </c>
      <c r="O5677">
        <v>3</v>
      </c>
    </row>
    <row r="5678" spans="1:15" hidden="1" x14ac:dyDescent="0.3">
      <c r="A5678" t="s">
        <v>21605</v>
      </c>
      <c r="B5678" t="s">
        <v>21606</v>
      </c>
      <c r="C5678" s="1" t="str">
        <f t="shared" si="909"/>
        <v>21:0464</v>
      </c>
      <c r="D5678" s="1" t="str">
        <f t="shared" si="913"/>
        <v>21:0152</v>
      </c>
      <c r="E5678" t="s">
        <v>21607</v>
      </c>
      <c r="F5678" t="s">
        <v>21608</v>
      </c>
      <c r="H5678">
        <v>51.491576600000002</v>
      </c>
      <c r="I5678">
        <v>-120.5623393</v>
      </c>
      <c r="J5678" s="1" t="str">
        <f t="shared" si="914"/>
        <v>NGR bulk stream sediment</v>
      </c>
      <c r="K5678" s="1" t="str">
        <f t="shared" si="915"/>
        <v>&lt;177 micron (NGR)</v>
      </c>
      <c r="L5678">
        <v>2</v>
      </c>
      <c r="M5678" t="s">
        <v>92</v>
      </c>
      <c r="N5678">
        <v>35</v>
      </c>
      <c r="O5678">
        <v>1.5</v>
      </c>
    </row>
    <row r="5679" spans="1:15" hidden="1" x14ac:dyDescent="0.3">
      <c r="A5679" t="s">
        <v>21609</v>
      </c>
      <c r="B5679" t="s">
        <v>21610</v>
      </c>
      <c r="C5679" s="1" t="str">
        <f t="shared" si="909"/>
        <v>21:0464</v>
      </c>
      <c r="D5679" s="1" t="str">
        <f t="shared" si="913"/>
        <v>21:0152</v>
      </c>
      <c r="E5679" t="s">
        <v>21611</v>
      </c>
      <c r="F5679" t="s">
        <v>21612</v>
      </c>
      <c r="H5679">
        <v>51.4958296</v>
      </c>
      <c r="I5679">
        <v>-120.56575770000001</v>
      </c>
      <c r="J5679" s="1" t="str">
        <f t="shared" si="914"/>
        <v>NGR bulk stream sediment</v>
      </c>
      <c r="K5679" s="1" t="str">
        <f t="shared" si="915"/>
        <v>&lt;177 micron (NGR)</v>
      </c>
      <c r="L5679">
        <v>2</v>
      </c>
      <c r="M5679" t="s">
        <v>97</v>
      </c>
      <c r="N5679">
        <v>36</v>
      </c>
      <c r="O5679">
        <v>2</v>
      </c>
    </row>
    <row r="5680" spans="1:15" hidden="1" x14ac:dyDescent="0.3">
      <c r="A5680" t="s">
        <v>21613</v>
      </c>
      <c r="B5680" t="s">
        <v>21614</v>
      </c>
      <c r="C5680" s="1" t="str">
        <f t="shared" si="909"/>
        <v>21:0464</v>
      </c>
      <c r="D5680" s="1" t="str">
        <f t="shared" si="913"/>
        <v>21:0152</v>
      </c>
      <c r="E5680" t="s">
        <v>21554</v>
      </c>
      <c r="F5680" t="s">
        <v>21615</v>
      </c>
      <c r="H5680">
        <v>51.498456900000001</v>
      </c>
      <c r="I5680">
        <v>-120.5744937</v>
      </c>
      <c r="J5680" s="1" t="str">
        <f t="shared" si="914"/>
        <v>NGR bulk stream sediment</v>
      </c>
      <c r="K5680" s="1" t="str">
        <f t="shared" si="915"/>
        <v>&lt;177 micron (NGR)</v>
      </c>
      <c r="L5680">
        <v>2</v>
      </c>
      <c r="M5680" t="s">
        <v>72</v>
      </c>
      <c r="N5680">
        <v>37</v>
      </c>
      <c r="O5680">
        <v>1.5</v>
      </c>
    </row>
    <row r="5681" spans="1:15" hidden="1" x14ac:dyDescent="0.3">
      <c r="A5681" t="s">
        <v>21616</v>
      </c>
      <c r="B5681" t="s">
        <v>21617</v>
      </c>
      <c r="C5681" s="1" t="str">
        <f t="shared" si="909"/>
        <v>21:0464</v>
      </c>
      <c r="D5681" s="1" t="str">
        <f t="shared" si="913"/>
        <v>21:0152</v>
      </c>
      <c r="E5681" t="s">
        <v>21618</v>
      </c>
      <c r="F5681" t="s">
        <v>21619</v>
      </c>
      <c r="H5681">
        <v>51.549735200000001</v>
      </c>
      <c r="I5681">
        <v>-120.8189373</v>
      </c>
      <c r="J5681" s="1" t="str">
        <f t="shared" si="914"/>
        <v>NGR bulk stream sediment</v>
      </c>
      <c r="K5681" s="1" t="str">
        <f t="shared" si="915"/>
        <v>&lt;177 micron (NGR)</v>
      </c>
      <c r="L5681">
        <v>2</v>
      </c>
      <c r="M5681" t="s">
        <v>102</v>
      </c>
      <c r="N5681">
        <v>38</v>
      </c>
      <c r="O5681">
        <v>2</v>
      </c>
    </row>
    <row r="5682" spans="1:15" hidden="1" x14ac:dyDescent="0.3">
      <c r="A5682" t="s">
        <v>21620</v>
      </c>
      <c r="B5682" t="s">
        <v>21621</v>
      </c>
      <c r="C5682" s="1" t="str">
        <f t="shared" si="909"/>
        <v>21:0464</v>
      </c>
      <c r="D5682" s="1" t="str">
        <f t="shared" si="913"/>
        <v>21:0152</v>
      </c>
      <c r="E5682" t="s">
        <v>21622</v>
      </c>
      <c r="F5682" t="s">
        <v>21623</v>
      </c>
      <c r="H5682">
        <v>51.562769899999999</v>
      </c>
      <c r="I5682">
        <v>-120.8488447</v>
      </c>
      <c r="J5682" s="1" t="str">
        <f t="shared" si="914"/>
        <v>NGR bulk stream sediment</v>
      </c>
      <c r="K5682" s="1" t="str">
        <f t="shared" si="915"/>
        <v>&lt;177 micron (NGR)</v>
      </c>
      <c r="L5682">
        <v>2</v>
      </c>
      <c r="M5682" t="s">
        <v>107</v>
      </c>
      <c r="N5682">
        <v>39</v>
      </c>
      <c r="O5682">
        <v>1.5</v>
      </c>
    </row>
    <row r="5683" spans="1:15" hidden="1" x14ac:dyDescent="0.3">
      <c r="A5683" t="s">
        <v>21624</v>
      </c>
      <c r="B5683" t="s">
        <v>21625</v>
      </c>
      <c r="C5683" s="1" t="str">
        <f t="shared" si="909"/>
        <v>21:0464</v>
      </c>
      <c r="D5683" s="1" t="str">
        <f t="shared" si="913"/>
        <v>21:0152</v>
      </c>
      <c r="E5683" t="s">
        <v>21626</v>
      </c>
      <c r="F5683" t="s">
        <v>21627</v>
      </c>
      <c r="H5683">
        <v>51.569776500000003</v>
      </c>
      <c r="I5683">
        <v>-120.8425393</v>
      </c>
      <c r="J5683" s="1" t="str">
        <f t="shared" si="914"/>
        <v>NGR bulk stream sediment</v>
      </c>
      <c r="K5683" s="1" t="str">
        <f t="shared" si="915"/>
        <v>&lt;177 micron (NGR)</v>
      </c>
      <c r="L5683">
        <v>2</v>
      </c>
      <c r="M5683" t="s">
        <v>112</v>
      </c>
      <c r="N5683">
        <v>40</v>
      </c>
      <c r="O5683">
        <v>2.5</v>
      </c>
    </row>
    <row r="5684" spans="1:15" hidden="1" x14ac:dyDescent="0.3">
      <c r="A5684" t="s">
        <v>21628</v>
      </c>
      <c r="B5684" t="s">
        <v>21629</v>
      </c>
      <c r="C5684" s="1" t="str">
        <f t="shared" si="909"/>
        <v>21:0464</v>
      </c>
      <c r="D5684" s="1" t="str">
        <f t="shared" si="913"/>
        <v>21:0152</v>
      </c>
      <c r="E5684" t="s">
        <v>21630</v>
      </c>
      <c r="F5684" t="s">
        <v>21631</v>
      </c>
      <c r="H5684">
        <v>51.606434</v>
      </c>
      <c r="I5684">
        <v>-120.8776311</v>
      </c>
      <c r="J5684" s="1" t="str">
        <f t="shared" si="914"/>
        <v>NGR bulk stream sediment</v>
      </c>
      <c r="K5684" s="1" t="str">
        <f t="shared" si="915"/>
        <v>&lt;177 micron (NGR)</v>
      </c>
      <c r="L5684">
        <v>3</v>
      </c>
      <c r="M5684" t="s">
        <v>19</v>
      </c>
      <c r="N5684">
        <v>41</v>
      </c>
      <c r="O5684">
        <v>3</v>
      </c>
    </row>
    <row r="5685" spans="1:15" hidden="1" x14ac:dyDescent="0.3">
      <c r="A5685" t="s">
        <v>21632</v>
      </c>
      <c r="B5685" t="s">
        <v>21633</v>
      </c>
      <c r="C5685" s="1" t="str">
        <f t="shared" si="909"/>
        <v>21:0464</v>
      </c>
      <c r="D5685" s="1" t="str">
        <f t="shared" si="913"/>
        <v>21:0152</v>
      </c>
      <c r="E5685" t="s">
        <v>21634</v>
      </c>
      <c r="F5685" t="s">
        <v>21635</v>
      </c>
      <c r="H5685">
        <v>51.573506700000003</v>
      </c>
      <c r="I5685">
        <v>-120.847818</v>
      </c>
      <c r="J5685" s="1" t="str">
        <f t="shared" si="914"/>
        <v>NGR bulk stream sediment</v>
      </c>
      <c r="K5685" s="1" t="str">
        <f t="shared" si="915"/>
        <v>&lt;177 micron (NGR)</v>
      </c>
      <c r="L5685">
        <v>3</v>
      </c>
      <c r="M5685" t="s">
        <v>38</v>
      </c>
      <c r="N5685">
        <v>42</v>
      </c>
      <c r="O5685">
        <v>1.5</v>
      </c>
    </row>
    <row r="5686" spans="1:15" hidden="1" x14ac:dyDescent="0.3">
      <c r="A5686" t="s">
        <v>21636</v>
      </c>
      <c r="B5686" t="s">
        <v>21637</v>
      </c>
      <c r="C5686" s="1" t="str">
        <f t="shared" si="909"/>
        <v>21:0464</v>
      </c>
      <c r="D5686" s="1" t="str">
        <f t="shared" si="913"/>
        <v>21:0152</v>
      </c>
      <c r="E5686" t="s">
        <v>21638</v>
      </c>
      <c r="F5686" t="s">
        <v>21639</v>
      </c>
      <c r="H5686">
        <v>51.5751341</v>
      </c>
      <c r="I5686">
        <v>-120.89838589999999</v>
      </c>
      <c r="J5686" s="1" t="str">
        <f t="shared" si="914"/>
        <v>NGR bulk stream sediment</v>
      </c>
      <c r="K5686" s="1" t="str">
        <f t="shared" si="915"/>
        <v>&lt;177 micron (NGR)</v>
      </c>
      <c r="L5686">
        <v>3</v>
      </c>
      <c r="M5686" t="s">
        <v>24</v>
      </c>
      <c r="N5686">
        <v>43</v>
      </c>
      <c r="O5686">
        <v>1.5</v>
      </c>
    </row>
    <row r="5687" spans="1:15" hidden="1" x14ac:dyDescent="0.3">
      <c r="A5687" t="s">
        <v>21640</v>
      </c>
      <c r="B5687" t="s">
        <v>21641</v>
      </c>
      <c r="C5687" s="1" t="str">
        <f t="shared" si="909"/>
        <v>21:0464</v>
      </c>
      <c r="D5687" s="1" t="str">
        <f t="shared" si="913"/>
        <v>21:0152</v>
      </c>
      <c r="E5687" t="s">
        <v>21638</v>
      </c>
      <c r="F5687" t="s">
        <v>21642</v>
      </c>
      <c r="H5687">
        <v>51.5751341</v>
      </c>
      <c r="I5687">
        <v>-120.89838589999999</v>
      </c>
      <c r="J5687" s="1" t="str">
        <f t="shared" si="914"/>
        <v>NGR bulk stream sediment</v>
      </c>
      <c r="K5687" s="1" t="str">
        <f t="shared" si="915"/>
        <v>&lt;177 micron (NGR)</v>
      </c>
      <c r="L5687">
        <v>3</v>
      </c>
      <c r="M5687" t="s">
        <v>28</v>
      </c>
      <c r="N5687">
        <v>44</v>
      </c>
      <c r="O5687">
        <v>1.5</v>
      </c>
    </row>
    <row r="5688" spans="1:15" hidden="1" x14ac:dyDescent="0.3">
      <c r="A5688" t="s">
        <v>21643</v>
      </c>
      <c r="B5688" t="s">
        <v>21644</v>
      </c>
      <c r="C5688" s="1" t="str">
        <f t="shared" si="909"/>
        <v>21:0464</v>
      </c>
      <c r="D5688" s="1" t="str">
        <f t="shared" si="913"/>
        <v>21:0152</v>
      </c>
      <c r="E5688" t="s">
        <v>21645</v>
      </c>
      <c r="F5688" t="s">
        <v>21646</v>
      </c>
      <c r="H5688">
        <v>51.615176400000003</v>
      </c>
      <c r="I5688">
        <v>-121.0079968</v>
      </c>
      <c r="J5688" s="1" t="str">
        <f t="shared" si="914"/>
        <v>NGR bulk stream sediment</v>
      </c>
      <c r="K5688" s="1" t="str">
        <f t="shared" si="915"/>
        <v>&lt;177 micron (NGR)</v>
      </c>
      <c r="L5688">
        <v>3</v>
      </c>
      <c r="M5688" t="s">
        <v>43</v>
      </c>
      <c r="N5688">
        <v>45</v>
      </c>
      <c r="O5688">
        <v>1</v>
      </c>
    </row>
    <row r="5689" spans="1:15" hidden="1" x14ac:dyDescent="0.3">
      <c r="A5689" t="s">
        <v>21647</v>
      </c>
      <c r="B5689" t="s">
        <v>21648</v>
      </c>
      <c r="C5689" s="1" t="str">
        <f t="shared" si="909"/>
        <v>21:0464</v>
      </c>
      <c r="D5689" s="1" t="str">
        <f t="shared" si="913"/>
        <v>21:0152</v>
      </c>
      <c r="E5689" t="s">
        <v>21649</v>
      </c>
      <c r="F5689" t="s">
        <v>21650</v>
      </c>
      <c r="H5689">
        <v>51.634905500000002</v>
      </c>
      <c r="I5689">
        <v>-120.9758456</v>
      </c>
      <c r="J5689" s="1" t="str">
        <f t="shared" si="914"/>
        <v>NGR bulk stream sediment</v>
      </c>
      <c r="K5689" s="1" t="str">
        <f t="shared" si="915"/>
        <v>&lt;177 micron (NGR)</v>
      </c>
      <c r="L5689">
        <v>3</v>
      </c>
      <c r="M5689" t="s">
        <v>48</v>
      </c>
      <c r="N5689">
        <v>46</v>
      </c>
      <c r="O5689">
        <v>2</v>
      </c>
    </row>
    <row r="5690" spans="1:15" hidden="1" x14ac:dyDescent="0.3">
      <c r="A5690" t="s">
        <v>21651</v>
      </c>
      <c r="B5690" t="s">
        <v>21652</v>
      </c>
      <c r="C5690" s="1" t="str">
        <f t="shared" si="909"/>
        <v>21:0464</v>
      </c>
      <c r="D5690" s="1" t="str">
        <f t="shared" si="913"/>
        <v>21:0152</v>
      </c>
      <c r="E5690" t="s">
        <v>21653</v>
      </c>
      <c r="F5690" t="s">
        <v>21654</v>
      </c>
      <c r="H5690">
        <v>51.593407800000001</v>
      </c>
      <c r="I5690">
        <v>-120.9844906</v>
      </c>
      <c r="J5690" s="1" t="str">
        <f t="shared" si="914"/>
        <v>NGR bulk stream sediment</v>
      </c>
      <c r="K5690" s="1" t="str">
        <f t="shared" si="915"/>
        <v>&lt;177 micron (NGR)</v>
      </c>
      <c r="L5690">
        <v>3</v>
      </c>
      <c r="M5690" t="s">
        <v>53</v>
      </c>
      <c r="N5690">
        <v>47</v>
      </c>
      <c r="O5690">
        <v>2</v>
      </c>
    </row>
    <row r="5691" spans="1:15" hidden="1" x14ac:dyDescent="0.3">
      <c r="A5691" t="s">
        <v>21655</v>
      </c>
      <c r="B5691" t="s">
        <v>21656</v>
      </c>
      <c r="C5691" s="1" t="str">
        <f t="shared" si="909"/>
        <v>21:0464</v>
      </c>
      <c r="D5691" s="1" t="str">
        <f t="shared" si="913"/>
        <v>21:0152</v>
      </c>
      <c r="E5691" t="s">
        <v>21657</v>
      </c>
      <c r="F5691" t="s">
        <v>21658</v>
      </c>
      <c r="H5691">
        <v>51.581438599999998</v>
      </c>
      <c r="I5691">
        <v>-120.9394791</v>
      </c>
      <c r="J5691" s="1" t="str">
        <f t="shared" si="914"/>
        <v>NGR bulk stream sediment</v>
      </c>
      <c r="K5691" s="1" t="str">
        <f t="shared" si="915"/>
        <v>&lt;177 micron (NGR)</v>
      </c>
      <c r="L5691">
        <v>3</v>
      </c>
      <c r="M5691" t="s">
        <v>58</v>
      </c>
      <c r="N5691">
        <v>48</v>
      </c>
      <c r="O5691">
        <v>1.5</v>
      </c>
    </row>
    <row r="5692" spans="1:15" hidden="1" x14ac:dyDescent="0.3">
      <c r="A5692" t="s">
        <v>21659</v>
      </c>
      <c r="B5692" t="s">
        <v>21660</v>
      </c>
      <c r="C5692" s="1" t="str">
        <f t="shared" si="909"/>
        <v>21:0464</v>
      </c>
      <c r="D5692" s="1" t="str">
        <f t="shared" si="913"/>
        <v>21:0152</v>
      </c>
      <c r="E5692" t="s">
        <v>21661</v>
      </c>
      <c r="F5692" t="s">
        <v>21662</v>
      </c>
      <c r="H5692">
        <v>51.606291499999998</v>
      </c>
      <c r="I5692">
        <v>-120.9572596</v>
      </c>
      <c r="J5692" s="1" t="str">
        <f t="shared" si="914"/>
        <v>NGR bulk stream sediment</v>
      </c>
      <c r="K5692" s="1" t="str">
        <f t="shared" si="915"/>
        <v>&lt;177 micron (NGR)</v>
      </c>
      <c r="L5692">
        <v>3</v>
      </c>
      <c r="M5692" t="s">
        <v>63</v>
      </c>
      <c r="N5692">
        <v>49</v>
      </c>
      <c r="O5692">
        <v>2</v>
      </c>
    </row>
    <row r="5693" spans="1:15" hidden="1" x14ac:dyDescent="0.3">
      <c r="A5693" t="s">
        <v>21663</v>
      </c>
      <c r="B5693" t="s">
        <v>21664</v>
      </c>
      <c r="C5693" s="1" t="str">
        <f t="shared" si="909"/>
        <v>21:0464</v>
      </c>
      <c r="D5693" s="1" t="str">
        <f t="shared" si="913"/>
        <v>21:0152</v>
      </c>
      <c r="E5693" t="s">
        <v>21665</v>
      </c>
      <c r="F5693" t="s">
        <v>21666</v>
      </c>
      <c r="H5693">
        <v>51.593154400000003</v>
      </c>
      <c r="I5693">
        <v>-120.9078488</v>
      </c>
      <c r="J5693" s="1" t="str">
        <f t="shared" si="914"/>
        <v>NGR bulk stream sediment</v>
      </c>
      <c r="K5693" s="1" t="str">
        <f t="shared" si="915"/>
        <v>&lt;177 micron (NGR)</v>
      </c>
      <c r="L5693">
        <v>3</v>
      </c>
      <c r="M5693" t="s">
        <v>68</v>
      </c>
      <c r="N5693">
        <v>50</v>
      </c>
      <c r="O5693">
        <v>1.5</v>
      </c>
    </row>
    <row r="5694" spans="1:15" hidden="1" x14ac:dyDescent="0.3">
      <c r="A5694" t="s">
        <v>21667</v>
      </c>
      <c r="B5694" t="s">
        <v>21668</v>
      </c>
      <c r="C5694" s="1" t="str">
        <f t="shared" si="909"/>
        <v>21:0464</v>
      </c>
      <c r="D5694" s="1" t="str">
        <f t="shared" si="913"/>
        <v>21:0152</v>
      </c>
      <c r="E5694" t="s">
        <v>21669</v>
      </c>
      <c r="F5694" t="s">
        <v>21670</v>
      </c>
      <c r="H5694">
        <v>51.611405599999998</v>
      </c>
      <c r="I5694">
        <v>-120.888507</v>
      </c>
      <c r="J5694" s="1" t="str">
        <f t="shared" si="914"/>
        <v>NGR bulk stream sediment</v>
      </c>
      <c r="K5694" s="1" t="str">
        <f t="shared" si="915"/>
        <v>&lt;177 micron (NGR)</v>
      </c>
      <c r="L5694">
        <v>3</v>
      </c>
      <c r="M5694" t="s">
        <v>77</v>
      </c>
      <c r="N5694">
        <v>51</v>
      </c>
      <c r="O5694">
        <v>0.5</v>
      </c>
    </row>
    <row r="5695" spans="1:15" hidden="1" x14ac:dyDescent="0.3">
      <c r="A5695" t="s">
        <v>21671</v>
      </c>
      <c r="B5695" t="s">
        <v>21672</v>
      </c>
      <c r="C5695" s="1" t="str">
        <f t="shared" si="909"/>
        <v>21:0464</v>
      </c>
      <c r="D5695" s="1" t="str">
        <f t="shared" si="913"/>
        <v>21:0152</v>
      </c>
      <c r="E5695" t="s">
        <v>21630</v>
      </c>
      <c r="F5695" t="s">
        <v>21673</v>
      </c>
      <c r="H5695">
        <v>51.606434</v>
      </c>
      <c r="I5695">
        <v>-120.8776311</v>
      </c>
      <c r="J5695" s="1" t="str">
        <f t="shared" si="914"/>
        <v>NGR bulk stream sediment</v>
      </c>
      <c r="K5695" s="1" t="str">
        <f t="shared" si="915"/>
        <v>&lt;177 micron (NGR)</v>
      </c>
      <c r="L5695">
        <v>3</v>
      </c>
      <c r="M5695" t="s">
        <v>72</v>
      </c>
      <c r="N5695">
        <v>52</v>
      </c>
      <c r="O5695">
        <v>2.5</v>
      </c>
    </row>
    <row r="5696" spans="1:15" hidden="1" x14ac:dyDescent="0.3">
      <c r="A5696" t="s">
        <v>21674</v>
      </c>
      <c r="B5696" t="s">
        <v>21675</v>
      </c>
      <c r="C5696" s="1" t="str">
        <f t="shared" si="909"/>
        <v>21:0464</v>
      </c>
      <c r="D5696" s="1" t="str">
        <f t="shared" si="913"/>
        <v>21:0152</v>
      </c>
      <c r="E5696" t="s">
        <v>21676</v>
      </c>
      <c r="F5696" t="s">
        <v>21677</v>
      </c>
      <c r="H5696">
        <v>51.605508899999997</v>
      </c>
      <c r="I5696">
        <v>-120.8309818</v>
      </c>
      <c r="J5696" s="1" t="str">
        <f t="shared" si="914"/>
        <v>NGR bulk stream sediment</v>
      </c>
      <c r="K5696" s="1" t="str">
        <f t="shared" si="915"/>
        <v>&lt;177 micron (NGR)</v>
      </c>
      <c r="L5696">
        <v>3</v>
      </c>
      <c r="M5696" t="s">
        <v>82</v>
      </c>
      <c r="N5696">
        <v>53</v>
      </c>
      <c r="O5696">
        <v>1.5</v>
      </c>
    </row>
    <row r="5697" spans="1:15" hidden="1" x14ac:dyDescent="0.3">
      <c r="A5697" t="s">
        <v>21678</v>
      </c>
      <c r="B5697" t="s">
        <v>21679</v>
      </c>
      <c r="C5697" s="1" t="str">
        <f t="shared" si="909"/>
        <v>21:0464</v>
      </c>
      <c r="D5697" s="1" t="str">
        <f t="shared" si="913"/>
        <v>21:0152</v>
      </c>
      <c r="E5697" t="s">
        <v>21680</v>
      </c>
      <c r="F5697" t="s">
        <v>21681</v>
      </c>
      <c r="H5697">
        <v>51.736983899999998</v>
      </c>
      <c r="I5697">
        <v>-120.7682471</v>
      </c>
      <c r="J5697" s="1" t="str">
        <f t="shared" si="914"/>
        <v>NGR bulk stream sediment</v>
      </c>
      <c r="K5697" s="1" t="str">
        <f t="shared" si="915"/>
        <v>&lt;177 micron (NGR)</v>
      </c>
      <c r="L5697">
        <v>3</v>
      </c>
      <c r="M5697" t="s">
        <v>87</v>
      </c>
      <c r="N5697">
        <v>54</v>
      </c>
      <c r="O5697">
        <v>2.5</v>
      </c>
    </row>
    <row r="5698" spans="1:15" hidden="1" x14ac:dyDescent="0.3">
      <c r="A5698" t="s">
        <v>21682</v>
      </c>
      <c r="B5698" t="s">
        <v>21683</v>
      </c>
      <c r="C5698" s="1" t="str">
        <f t="shared" si="909"/>
        <v>21:0464</v>
      </c>
      <c r="D5698" s="1" t="str">
        <f t="shared" si="913"/>
        <v>21:0152</v>
      </c>
      <c r="E5698" t="s">
        <v>21684</v>
      </c>
      <c r="F5698" t="s">
        <v>21685</v>
      </c>
      <c r="H5698">
        <v>51.741677000000003</v>
      </c>
      <c r="I5698">
        <v>-120.7460104</v>
      </c>
      <c r="J5698" s="1" t="str">
        <f t="shared" si="914"/>
        <v>NGR bulk stream sediment</v>
      </c>
      <c r="K5698" s="1" t="str">
        <f t="shared" si="915"/>
        <v>&lt;177 micron (NGR)</v>
      </c>
      <c r="L5698">
        <v>3</v>
      </c>
      <c r="M5698" t="s">
        <v>92</v>
      </c>
      <c r="N5698">
        <v>55</v>
      </c>
      <c r="O5698">
        <v>3.5</v>
      </c>
    </row>
    <row r="5699" spans="1:15" hidden="1" x14ac:dyDescent="0.3">
      <c r="A5699" t="s">
        <v>21686</v>
      </c>
      <c r="B5699" t="s">
        <v>21687</v>
      </c>
      <c r="C5699" s="1" t="str">
        <f t="shared" si="909"/>
        <v>21:0464</v>
      </c>
      <c r="D5699" s="1" t="str">
        <f t="shared" si="913"/>
        <v>21:0152</v>
      </c>
      <c r="E5699" t="s">
        <v>21688</v>
      </c>
      <c r="F5699" t="s">
        <v>21689</v>
      </c>
      <c r="H5699">
        <v>51.726143</v>
      </c>
      <c r="I5699">
        <v>-120.6921454</v>
      </c>
      <c r="J5699" s="1" t="str">
        <f t="shared" si="914"/>
        <v>NGR bulk stream sediment</v>
      </c>
      <c r="K5699" s="1" t="str">
        <f t="shared" si="915"/>
        <v>&lt;177 micron (NGR)</v>
      </c>
      <c r="L5699">
        <v>3</v>
      </c>
      <c r="M5699" t="s">
        <v>97</v>
      </c>
      <c r="N5699">
        <v>56</v>
      </c>
      <c r="O5699">
        <v>2</v>
      </c>
    </row>
    <row r="5700" spans="1:15" hidden="1" x14ac:dyDescent="0.3">
      <c r="A5700" t="s">
        <v>21690</v>
      </c>
      <c r="B5700" t="s">
        <v>21691</v>
      </c>
      <c r="C5700" s="1" t="str">
        <f t="shared" si="909"/>
        <v>21:0464</v>
      </c>
      <c r="D5700" s="1" t="str">
        <f t="shared" si="913"/>
        <v>21:0152</v>
      </c>
      <c r="E5700" t="s">
        <v>21692</v>
      </c>
      <c r="F5700" t="s">
        <v>21693</v>
      </c>
      <c r="H5700">
        <v>51.707384900000001</v>
      </c>
      <c r="I5700">
        <v>-120.68725310000001</v>
      </c>
      <c r="J5700" s="1" t="str">
        <f t="shared" si="914"/>
        <v>NGR bulk stream sediment</v>
      </c>
      <c r="K5700" s="1" t="str">
        <f t="shared" si="915"/>
        <v>&lt;177 micron (NGR)</v>
      </c>
      <c r="L5700">
        <v>3</v>
      </c>
      <c r="M5700" t="s">
        <v>102</v>
      </c>
      <c r="N5700">
        <v>57</v>
      </c>
      <c r="O5700">
        <v>1</v>
      </c>
    </row>
    <row r="5701" spans="1:15" hidden="1" x14ac:dyDescent="0.3">
      <c r="A5701" t="s">
        <v>21694</v>
      </c>
      <c r="B5701" t="s">
        <v>21695</v>
      </c>
      <c r="C5701" s="1" t="str">
        <f t="shared" si="909"/>
        <v>21:0464</v>
      </c>
      <c r="D5701" s="1" t="str">
        <f>HYPERLINK("https://geochem.nrcan.gc.ca/cdogs/content/svy/svy_e.htm", "")</f>
        <v/>
      </c>
      <c r="G5701" s="1" t="str">
        <f>HYPERLINK("https://geochem.nrcan.gc.ca/cdogs/content/cr_/cr_00105_e.htm", "105")</f>
        <v>105</v>
      </c>
      <c r="J5701" t="s">
        <v>31</v>
      </c>
      <c r="K5701" t="s">
        <v>32</v>
      </c>
      <c r="L5701">
        <v>3</v>
      </c>
      <c r="M5701" t="s">
        <v>33</v>
      </c>
      <c r="N5701">
        <v>58</v>
      </c>
      <c r="O5701">
        <v>1.5</v>
      </c>
    </row>
    <row r="5702" spans="1:15" hidden="1" x14ac:dyDescent="0.3">
      <c r="A5702" t="s">
        <v>21696</v>
      </c>
      <c r="B5702" t="s">
        <v>21697</v>
      </c>
      <c r="C5702" s="1" t="str">
        <f t="shared" si="909"/>
        <v>21:0464</v>
      </c>
      <c r="D5702" s="1" t="str">
        <f t="shared" ref="D5702:D5716" si="916">HYPERLINK("https://geochem.nrcan.gc.ca/cdogs/content/svy/svy210152_e.htm", "21:0152")</f>
        <v>21:0152</v>
      </c>
      <c r="E5702" t="s">
        <v>21698</v>
      </c>
      <c r="F5702" t="s">
        <v>21699</v>
      </c>
      <c r="H5702">
        <v>51.687728200000002</v>
      </c>
      <c r="I5702">
        <v>-120.6856082</v>
      </c>
      <c r="J5702" s="1" t="str">
        <f t="shared" ref="J5702:J5716" si="917">HYPERLINK("https://geochem.nrcan.gc.ca/cdogs/content/kwd/kwd020030_e.htm", "NGR bulk stream sediment")</f>
        <v>NGR bulk stream sediment</v>
      </c>
      <c r="K5702" s="1" t="str">
        <f t="shared" ref="K5702:K5716" si="918">HYPERLINK("https://geochem.nrcan.gc.ca/cdogs/content/kwd/kwd080006_e.htm", "&lt;177 micron (NGR)")</f>
        <v>&lt;177 micron (NGR)</v>
      </c>
      <c r="L5702">
        <v>3</v>
      </c>
      <c r="M5702" t="s">
        <v>107</v>
      </c>
      <c r="N5702">
        <v>59</v>
      </c>
      <c r="O5702">
        <v>1.5</v>
      </c>
    </row>
    <row r="5703" spans="1:15" hidden="1" x14ac:dyDescent="0.3">
      <c r="A5703" t="s">
        <v>21700</v>
      </c>
      <c r="B5703" t="s">
        <v>21701</v>
      </c>
      <c r="C5703" s="1" t="str">
        <f t="shared" si="909"/>
        <v>21:0464</v>
      </c>
      <c r="D5703" s="1" t="str">
        <f t="shared" si="916"/>
        <v>21:0152</v>
      </c>
      <c r="E5703" t="s">
        <v>21702</v>
      </c>
      <c r="F5703" t="s">
        <v>21703</v>
      </c>
      <c r="H5703">
        <v>51.679300900000001</v>
      </c>
      <c r="I5703">
        <v>-120.6814959</v>
      </c>
      <c r="J5703" s="1" t="str">
        <f t="shared" si="917"/>
        <v>NGR bulk stream sediment</v>
      </c>
      <c r="K5703" s="1" t="str">
        <f t="shared" si="918"/>
        <v>&lt;177 micron (NGR)</v>
      </c>
      <c r="L5703">
        <v>3</v>
      </c>
      <c r="M5703" t="s">
        <v>112</v>
      </c>
      <c r="N5703">
        <v>60</v>
      </c>
      <c r="O5703">
        <v>1</v>
      </c>
    </row>
    <row r="5704" spans="1:15" hidden="1" x14ac:dyDescent="0.3">
      <c r="A5704" t="s">
        <v>21704</v>
      </c>
      <c r="B5704" t="s">
        <v>21705</v>
      </c>
      <c r="C5704" s="1" t="str">
        <f t="shared" si="909"/>
        <v>21:0464</v>
      </c>
      <c r="D5704" s="1" t="str">
        <f t="shared" si="916"/>
        <v>21:0152</v>
      </c>
      <c r="E5704" t="s">
        <v>21706</v>
      </c>
      <c r="F5704" t="s">
        <v>21707</v>
      </c>
      <c r="H5704">
        <v>51.880501199999998</v>
      </c>
      <c r="I5704">
        <v>-120.4696833</v>
      </c>
      <c r="J5704" s="1" t="str">
        <f t="shared" si="917"/>
        <v>NGR bulk stream sediment</v>
      </c>
      <c r="K5704" s="1" t="str">
        <f t="shared" si="918"/>
        <v>&lt;177 micron (NGR)</v>
      </c>
      <c r="L5704">
        <v>4</v>
      </c>
      <c r="M5704" t="s">
        <v>19</v>
      </c>
      <c r="N5704">
        <v>61</v>
      </c>
      <c r="O5704">
        <v>5</v>
      </c>
    </row>
    <row r="5705" spans="1:15" hidden="1" x14ac:dyDescent="0.3">
      <c r="A5705" t="s">
        <v>21708</v>
      </c>
      <c r="B5705" t="s">
        <v>21709</v>
      </c>
      <c r="C5705" s="1" t="str">
        <f t="shared" si="909"/>
        <v>21:0464</v>
      </c>
      <c r="D5705" s="1" t="str">
        <f t="shared" si="916"/>
        <v>21:0152</v>
      </c>
      <c r="E5705" t="s">
        <v>21710</v>
      </c>
      <c r="F5705" t="s">
        <v>21711</v>
      </c>
      <c r="H5705">
        <v>51.665576000000001</v>
      </c>
      <c r="I5705">
        <v>-120.6778298</v>
      </c>
      <c r="J5705" s="1" t="str">
        <f t="shared" si="917"/>
        <v>NGR bulk stream sediment</v>
      </c>
      <c r="K5705" s="1" t="str">
        <f t="shared" si="918"/>
        <v>&lt;177 micron (NGR)</v>
      </c>
      <c r="L5705">
        <v>4</v>
      </c>
      <c r="M5705" t="s">
        <v>38</v>
      </c>
      <c r="N5705">
        <v>62</v>
      </c>
      <c r="O5705">
        <v>1</v>
      </c>
    </row>
    <row r="5706" spans="1:15" hidden="1" x14ac:dyDescent="0.3">
      <c r="A5706" t="s">
        <v>21712</v>
      </c>
      <c r="B5706" t="s">
        <v>21713</v>
      </c>
      <c r="C5706" s="1" t="str">
        <f t="shared" si="909"/>
        <v>21:0464</v>
      </c>
      <c r="D5706" s="1" t="str">
        <f t="shared" si="916"/>
        <v>21:0152</v>
      </c>
      <c r="E5706" t="s">
        <v>21714</v>
      </c>
      <c r="F5706" t="s">
        <v>21715</v>
      </c>
      <c r="H5706">
        <v>51.656729300000002</v>
      </c>
      <c r="I5706">
        <v>-120.6797858</v>
      </c>
      <c r="J5706" s="1" t="str">
        <f t="shared" si="917"/>
        <v>NGR bulk stream sediment</v>
      </c>
      <c r="K5706" s="1" t="str">
        <f t="shared" si="918"/>
        <v>&lt;177 micron (NGR)</v>
      </c>
      <c r="L5706">
        <v>4</v>
      </c>
      <c r="M5706" t="s">
        <v>43</v>
      </c>
      <c r="N5706">
        <v>63</v>
      </c>
      <c r="O5706">
        <v>1</v>
      </c>
    </row>
    <row r="5707" spans="1:15" hidden="1" x14ac:dyDescent="0.3">
      <c r="A5707" t="s">
        <v>21716</v>
      </c>
      <c r="B5707" t="s">
        <v>21717</v>
      </c>
      <c r="C5707" s="1" t="str">
        <f t="shared" si="909"/>
        <v>21:0464</v>
      </c>
      <c r="D5707" s="1" t="str">
        <f t="shared" si="916"/>
        <v>21:0152</v>
      </c>
      <c r="E5707" t="s">
        <v>21718</v>
      </c>
      <c r="F5707" t="s">
        <v>21719</v>
      </c>
      <c r="H5707">
        <v>51.641972899999999</v>
      </c>
      <c r="I5707">
        <v>-120.6757692</v>
      </c>
      <c r="J5707" s="1" t="str">
        <f t="shared" si="917"/>
        <v>NGR bulk stream sediment</v>
      </c>
      <c r="K5707" s="1" t="str">
        <f t="shared" si="918"/>
        <v>&lt;177 micron (NGR)</v>
      </c>
      <c r="L5707">
        <v>4</v>
      </c>
      <c r="M5707" t="s">
        <v>24</v>
      </c>
      <c r="N5707">
        <v>64</v>
      </c>
      <c r="O5707">
        <v>1</v>
      </c>
    </row>
    <row r="5708" spans="1:15" hidden="1" x14ac:dyDescent="0.3">
      <c r="A5708" t="s">
        <v>21720</v>
      </c>
      <c r="B5708" t="s">
        <v>21721</v>
      </c>
      <c r="C5708" s="1" t="str">
        <f t="shared" ref="C5708:C5771" si="919">HYPERLINK("https://geochem.nrcan.gc.ca/cdogs/content/bdl/bdl210464_e.htm", "21:0464")</f>
        <v>21:0464</v>
      </c>
      <c r="D5708" s="1" t="str">
        <f t="shared" si="916"/>
        <v>21:0152</v>
      </c>
      <c r="E5708" t="s">
        <v>21718</v>
      </c>
      <c r="F5708" t="s">
        <v>21722</v>
      </c>
      <c r="H5708">
        <v>51.641972899999999</v>
      </c>
      <c r="I5708">
        <v>-120.6757692</v>
      </c>
      <c r="J5708" s="1" t="str">
        <f t="shared" si="917"/>
        <v>NGR bulk stream sediment</v>
      </c>
      <c r="K5708" s="1" t="str">
        <f t="shared" si="918"/>
        <v>&lt;177 micron (NGR)</v>
      </c>
      <c r="L5708">
        <v>4</v>
      </c>
      <c r="M5708" t="s">
        <v>28</v>
      </c>
      <c r="N5708">
        <v>65</v>
      </c>
      <c r="O5708">
        <v>1.5</v>
      </c>
    </row>
    <row r="5709" spans="1:15" hidden="1" x14ac:dyDescent="0.3">
      <c r="A5709" t="s">
        <v>21723</v>
      </c>
      <c r="B5709" t="s">
        <v>21724</v>
      </c>
      <c r="C5709" s="1" t="str">
        <f t="shared" si="919"/>
        <v>21:0464</v>
      </c>
      <c r="D5709" s="1" t="str">
        <f t="shared" si="916"/>
        <v>21:0152</v>
      </c>
      <c r="E5709" t="s">
        <v>21725</v>
      </c>
      <c r="F5709" t="s">
        <v>21726</v>
      </c>
      <c r="H5709">
        <v>51.619689700000002</v>
      </c>
      <c r="I5709">
        <v>-120.6845217</v>
      </c>
      <c r="J5709" s="1" t="str">
        <f t="shared" si="917"/>
        <v>NGR bulk stream sediment</v>
      </c>
      <c r="K5709" s="1" t="str">
        <f t="shared" si="918"/>
        <v>&lt;177 micron (NGR)</v>
      </c>
      <c r="L5709">
        <v>4</v>
      </c>
      <c r="M5709" t="s">
        <v>48</v>
      </c>
      <c r="N5709">
        <v>66</v>
      </c>
      <c r="O5709">
        <v>2</v>
      </c>
    </row>
    <row r="5710" spans="1:15" hidden="1" x14ac:dyDescent="0.3">
      <c r="A5710" t="s">
        <v>21727</v>
      </c>
      <c r="B5710" t="s">
        <v>21728</v>
      </c>
      <c r="C5710" s="1" t="str">
        <f t="shared" si="919"/>
        <v>21:0464</v>
      </c>
      <c r="D5710" s="1" t="str">
        <f t="shared" si="916"/>
        <v>21:0152</v>
      </c>
      <c r="E5710" t="s">
        <v>21729</v>
      </c>
      <c r="F5710" t="s">
        <v>21730</v>
      </c>
      <c r="H5710">
        <v>51.877641099999998</v>
      </c>
      <c r="I5710">
        <v>-120.5340384</v>
      </c>
      <c r="J5710" s="1" t="str">
        <f t="shared" si="917"/>
        <v>NGR bulk stream sediment</v>
      </c>
      <c r="K5710" s="1" t="str">
        <f t="shared" si="918"/>
        <v>&lt;177 micron (NGR)</v>
      </c>
      <c r="L5710">
        <v>4</v>
      </c>
      <c r="M5710" t="s">
        <v>53</v>
      </c>
      <c r="N5710">
        <v>67</v>
      </c>
      <c r="O5710">
        <v>2.5</v>
      </c>
    </row>
    <row r="5711" spans="1:15" hidden="1" x14ac:dyDescent="0.3">
      <c r="A5711" t="s">
        <v>21731</v>
      </c>
      <c r="B5711" t="s">
        <v>21732</v>
      </c>
      <c r="C5711" s="1" t="str">
        <f t="shared" si="919"/>
        <v>21:0464</v>
      </c>
      <c r="D5711" s="1" t="str">
        <f t="shared" si="916"/>
        <v>21:0152</v>
      </c>
      <c r="E5711" t="s">
        <v>21733</v>
      </c>
      <c r="F5711" t="s">
        <v>21734</v>
      </c>
      <c r="H5711">
        <v>51.874752299999997</v>
      </c>
      <c r="I5711">
        <v>-120.5125917</v>
      </c>
      <c r="J5711" s="1" t="str">
        <f t="shared" si="917"/>
        <v>NGR bulk stream sediment</v>
      </c>
      <c r="K5711" s="1" t="str">
        <f t="shared" si="918"/>
        <v>&lt;177 micron (NGR)</v>
      </c>
      <c r="L5711">
        <v>4</v>
      </c>
      <c r="M5711" t="s">
        <v>58</v>
      </c>
      <c r="N5711">
        <v>68</v>
      </c>
      <c r="O5711">
        <v>2</v>
      </c>
    </row>
    <row r="5712" spans="1:15" hidden="1" x14ac:dyDescent="0.3">
      <c r="A5712" t="s">
        <v>21735</v>
      </c>
      <c r="B5712" t="s">
        <v>21736</v>
      </c>
      <c r="C5712" s="1" t="str">
        <f t="shared" si="919"/>
        <v>21:0464</v>
      </c>
      <c r="D5712" s="1" t="str">
        <f t="shared" si="916"/>
        <v>21:0152</v>
      </c>
      <c r="E5712" t="s">
        <v>21737</v>
      </c>
      <c r="F5712" t="s">
        <v>21738</v>
      </c>
      <c r="H5712">
        <v>51.8755661</v>
      </c>
      <c r="I5712">
        <v>-120.4895174</v>
      </c>
      <c r="J5712" s="1" t="str">
        <f t="shared" si="917"/>
        <v>NGR bulk stream sediment</v>
      </c>
      <c r="K5712" s="1" t="str">
        <f t="shared" si="918"/>
        <v>&lt;177 micron (NGR)</v>
      </c>
      <c r="L5712">
        <v>4</v>
      </c>
      <c r="M5712" t="s">
        <v>63</v>
      </c>
      <c r="N5712">
        <v>69</v>
      </c>
      <c r="O5712">
        <v>2.5</v>
      </c>
    </row>
    <row r="5713" spans="1:15" hidden="1" x14ac:dyDescent="0.3">
      <c r="A5713" t="s">
        <v>21739</v>
      </c>
      <c r="B5713" t="s">
        <v>21740</v>
      </c>
      <c r="C5713" s="1" t="str">
        <f t="shared" si="919"/>
        <v>21:0464</v>
      </c>
      <c r="D5713" s="1" t="str">
        <f t="shared" si="916"/>
        <v>21:0152</v>
      </c>
      <c r="E5713" t="s">
        <v>21706</v>
      </c>
      <c r="F5713" t="s">
        <v>21741</v>
      </c>
      <c r="H5713">
        <v>51.880501199999998</v>
      </c>
      <c r="I5713">
        <v>-120.4696833</v>
      </c>
      <c r="J5713" s="1" t="str">
        <f t="shared" si="917"/>
        <v>NGR bulk stream sediment</v>
      </c>
      <c r="K5713" s="1" t="str">
        <f t="shared" si="918"/>
        <v>&lt;177 micron (NGR)</v>
      </c>
      <c r="L5713">
        <v>4</v>
      </c>
      <c r="M5713" t="s">
        <v>72</v>
      </c>
      <c r="N5713">
        <v>70</v>
      </c>
      <c r="O5713">
        <v>3</v>
      </c>
    </row>
    <row r="5714" spans="1:15" hidden="1" x14ac:dyDescent="0.3">
      <c r="A5714" t="s">
        <v>21742</v>
      </c>
      <c r="B5714" t="s">
        <v>21743</v>
      </c>
      <c r="C5714" s="1" t="str">
        <f t="shared" si="919"/>
        <v>21:0464</v>
      </c>
      <c r="D5714" s="1" t="str">
        <f t="shared" si="916"/>
        <v>21:0152</v>
      </c>
      <c r="E5714" t="s">
        <v>21744</v>
      </c>
      <c r="F5714" t="s">
        <v>21745</v>
      </c>
      <c r="H5714">
        <v>51.883130299999998</v>
      </c>
      <c r="I5714">
        <v>-120.4469383</v>
      </c>
      <c r="J5714" s="1" t="str">
        <f t="shared" si="917"/>
        <v>NGR bulk stream sediment</v>
      </c>
      <c r="K5714" s="1" t="str">
        <f t="shared" si="918"/>
        <v>&lt;177 micron (NGR)</v>
      </c>
      <c r="L5714">
        <v>4</v>
      </c>
      <c r="M5714" t="s">
        <v>68</v>
      </c>
      <c r="N5714">
        <v>71</v>
      </c>
      <c r="O5714">
        <v>4.5</v>
      </c>
    </row>
    <row r="5715" spans="1:15" hidden="1" x14ac:dyDescent="0.3">
      <c r="A5715" t="s">
        <v>21746</v>
      </c>
      <c r="B5715" t="s">
        <v>21747</v>
      </c>
      <c r="C5715" s="1" t="str">
        <f t="shared" si="919"/>
        <v>21:0464</v>
      </c>
      <c r="D5715" s="1" t="str">
        <f t="shared" si="916"/>
        <v>21:0152</v>
      </c>
      <c r="E5715" t="s">
        <v>21748</v>
      </c>
      <c r="F5715" t="s">
        <v>21749</v>
      </c>
      <c r="H5715">
        <v>51.883093100000004</v>
      </c>
      <c r="I5715">
        <v>-120.4344866</v>
      </c>
      <c r="J5715" s="1" t="str">
        <f t="shared" si="917"/>
        <v>NGR bulk stream sediment</v>
      </c>
      <c r="K5715" s="1" t="str">
        <f t="shared" si="918"/>
        <v>&lt;177 micron (NGR)</v>
      </c>
      <c r="L5715">
        <v>4</v>
      </c>
      <c r="M5715" t="s">
        <v>77</v>
      </c>
      <c r="N5715">
        <v>72</v>
      </c>
      <c r="O5715">
        <v>5</v>
      </c>
    </row>
    <row r="5716" spans="1:15" hidden="1" x14ac:dyDescent="0.3">
      <c r="A5716" t="s">
        <v>21750</v>
      </c>
      <c r="B5716" t="s">
        <v>21751</v>
      </c>
      <c r="C5716" s="1" t="str">
        <f t="shared" si="919"/>
        <v>21:0464</v>
      </c>
      <c r="D5716" s="1" t="str">
        <f t="shared" si="916"/>
        <v>21:0152</v>
      </c>
      <c r="E5716" t="s">
        <v>21752</v>
      </c>
      <c r="F5716" t="s">
        <v>21753</v>
      </c>
      <c r="H5716">
        <v>51.816689099999998</v>
      </c>
      <c r="I5716">
        <v>-120.5416381</v>
      </c>
      <c r="J5716" s="1" t="str">
        <f t="shared" si="917"/>
        <v>NGR bulk stream sediment</v>
      </c>
      <c r="K5716" s="1" t="str">
        <f t="shared" si="918"/>
        <v>&lt;177 micron (NGR)</v>
      </c>
      <c r="L5716">
        <v>4</v>
      </c>
      <c r="M5716" t="s">
        <v>82</v>
      </c>
      <c r="N5716">
        <v>73</v>
      </c>
      <c r="O5716">
        <v>5.5</v>
      </c>
    </row>
    <row r="5717" spans="1:15" hidden="1" x14ac:dyDescent="0.3">
      <c r="A5717" t="s">
        <v>21754</v>
      </c>
      <c r="B5717" t="s">
        <v>21755</v>
      </c>
      <c r="C5717" s="1" t="str">
        <f t="shared" si="919"/>
        <v>21:0464</v>
      </c>
      <c r="D5717" s="1" t="str">
        <f>HYPERLINK("https://geochem.nrcan.gc.ca/cdogs/content/svy/svy_e.htm", "")</f>
        <v/>
      </c>
      <c r="G5717" s="1" t="str">
        <f>HYPERLINK("https://geochem.nrcan.gc.ca/cdogs/content/cr_/cr_00103_e.htm", "103")</f>
        <v>103</v>
      </c>
      <c r="J5717" t="s">
        <v>31</v>
      </c>
      <c r="K5717" t="s">
        <v>32</v>
      </c>
      <c r="L5717">
        <v>4</v>
      </c>
      <c r="M5717" t="s">
        <v>33</v>
      </c>
      <c r="N5717">
        <v>74</v>
      </c>
      <c r="O5717">
        <v>2</v>
      </c>
    </row>
    <row r="5718" spans="1:15" hidden="1" x14ac:dyDescent="0.3">
      <c r="A5718" t="s">
        <v>21756</v>
      </c>
      <c r="B5718" t="s">
        <v>21757</v>
      </c>
      <c r="C5718" s="1" t="str">
        <f t="shared" si="919"/>
        <v>21:0464</v>
      </c>
      <c r="D5718" s="1" t="str">
        <f t="shared" ref="D5718:D5736" si="920">HYPERLINK("https://geochem.nrcan.gc.ca/cdogs/content/svy/svy210152_e.htm", "21:0152")</f>
        <v>21:0152</v>
      </c>
      <c r="E5718" t="s">
        <v>21758</v>
      </c>
      <c r="F5718" t="s">
        <v>21759</v>
      </c>
      <c r="H5718">
        <v>51.835859200000002</v>
      </c>
      <c r="I5718">
        <v>-120.7326541</v>
      </c>
      <c r="J5718" s="1" t="str">
        <f t="shared" ref="J5718:J5736" si="921">HYPERLINK("https://geochem.nrcan.gc.ca/cdogs/content/kwd/kwd020030_e.htm", "NGR bulk stream sediment")</f>
        <v>NGR bulk stream sediment</v>
      </c>
      <c r="K5718" s="1" t="str">
        <f t="shared" ref="K5718:K5736" si="922">HYPERLINK("https://geochem.nrcan.gc.ca/cdogs/content/kwd/kwd080006_e.htm", "&lt;177 micron (NGR)")</f>
        <v>&lt;177 micron (NGR)</v>
      </c>
      <c r="L5718">
        <v>4</v>
      </c>
      <c r="M5718" t="s">
        <v>87</v>
      </c>
      <c r="N5718">
        <v>75</v>
      </c>
      <c r="O5718">
        <v>1.5</v>
      </c>
    </row>
    <row r="5719" spans="1:15" hidden="1" x14ac:dyDescent="0.3">
      <c r="A5719" t="s">
        <v>21760</v>
      </c>
      <c r="B5719" t="s">
        <v>21761</v>
      </c>
      <c r="C5719" s="1" t="str">
        <f t="shared" si="919"/>
        <v>21:0464</v>
      </c>
      <c r="D5719" s="1" t="str">
        <f t="shared" si="920"/>
        <v>21:0152</v>
      </c>
      <c r="E5719" t="s">
        <v>21762</v>
      </c>
      <c r="F5719" t="s">
        <v>21763</v>
      </c>
      <c r="H5719">
        <v>51.8477751</v>
      </c>
      <c r="I5719">
        <v>-120.77509499999999</v>
      </c>
      <c r="J5719" s="1" t="str">
        <f t="shared" si="921"/>
        <v>NGR bulk stream sediment</v>
      </c>
      <c r="K5719" s="1" t="str">
        <f t="shared" si="922"/>
        <v>&lt;177 micron (NGR)</v>
      </c>
      <c r="L5719">
        <v>4</v>
      </c>
      <c r="M5719" t="s">
        <v>92</v>
      </c>
      <c r="N5719">
        <v>76</v>
      </c>
      <c r="O5719">
        <v>2.5</v>
      </c>
    </row>
    <row r="5720" spans="1:15" hidden="1" x14ac:dyDescent="0.3">
      <c r="A5720" t="s">
        <v>21764</v>
      </c>
      <c r="B5720" t="s">
        <v>21765</v>
      </c>
      <c r="C5720" s="1" t="str">
        <f t="shared" si="919"/>
        <v>21:0464</v>
      </c>
      <c r="D5720" s="1" t="str">
        <f t="shared" si="920"/>
        <v>21:0152</v>
      </c>
      <c r="E5720" t="s">
        <v>21766</v>
      </c>
      <c r="F5720" t="s">
        <v>21767</v>
      </c>
      <c r="H5720">
        <v>51.8206895</v>
      </c>
      <c r="I5720">
        <v>-120.8364243</v>
      </c>
      <c r="J5720" s="1" t="str">
        <f t="shared" si="921"/>
        <v>NGR bulk stream sediment</v>
      </c>
      <c r="K5720" s="1" t="str">
        <f t="shared" si="922"/>
        <v>&lt;177 micron (NGR)</v>
      </c>
      <c r="L5720">
        <v>4</v>
      </c>
      <c r="M5720" t="s">
        <v>97</v>
      </c>
      <c r="N5720">
        <v>77</v>
      </c>
      <c r="O5720">
        <v>1.5</v>
      </c>
    </row>
    <row r="5721" spans="1:15" hidden="1" x14ac:dyDescent="0.3">
      <c r="A5721" t="s">
        <v>21768</v>
      </c>
      <c r="B5721" t="s">
        <v>21769</v>
      </c>
      <c r="C5721" s="1" t="str">
        <f t="shared" si="919"/>
        <v>21:0464</v>
      </c>
      <c r="D5721" s="1" t="str">
        <f t="shared" si="920"/>
        <v>21:0152</v>
      </c>
      <c r="E5721" t="s">
        <v>21770</v>
      </c>
      <c r="F5721" t="s">
        <v>21771</v>
      </c>
      <c r="H5721">
        <v>51.782612</v>
      </c>
      <c r="I5721">
        <v>-120.85653259999999</v>
      </c>
      <c r="J5721" s="1" t="str">
        <f t="shared" si="921"/>
        <v>NGR bulk stream sediment</v>
      </c>
      <c r="K5721" s="1" t="str">
        <f t="shared" si="922"/>
        <v>&lt;177 micron (NGR)</v>
      </c>
      <c r="L5721">
        <v>4</v>
      </c>
      <c r="M5721" t="s">
        <v>102</v>
      </c>
      <c r="N5721">
        <v>78</v>
      </c>
      <c r="O5721">
        <v>2.5</v>
      </c>
    </row>
    <row r="5722" spans="1:15" hidden="1" x14ac:dyDescent="0.3">
      <c r="A5722" t="s">
        <v>21772</v>
      </c>
      <c r="B5722" t="s">
        <v>21773</v>
      </c>
      <c r="C5722" s="1" t="str">
        <f t="shared" si="919"/>
        <v>21:0464</v>
      </c>
      <c r="D5722" s="1" t="str">
        <f t="shared" si="920"/>
        <v>21:0152</v>
      </c>
      <c r="E5722" t="s">
        <v>21774</v>
      </c>
      <c r="F5722" t="s">
        <v>21775</v>
      </c>
      <c r="H5722">
        <v>51.772669700000002</v>
      </c>
      <c r="I5722">
        <v>-120.86961580000001</v>
      </c>
      <c r="J5722" s="1" t="str">
        <f t="shared" si="921"/>
        <v>NGR bulk stream sediment</v>
      </c>
      <c r="K5722" s="1" t="str">
        <f t="shared" si="922"/>
        <v>&lt;177 micron (NGR)</v>
      </c>
      <c r="L5722">
        <v>4</v>
      </c>
      <c r="M5722" t="s">
        <v>107</v>
      </c>
      <c r="N5722">
        <v>79</v>
      </c>
      <c r="O5722">
        <v>2</v>
      </c>
    </row>
    <row r="5723" spans="1:15" hidden="1" x14ac:dyDescent="0.3">
      <c r="A5723" t="s">
        <v>21776</v>
      </c>
      <c r="B5723" t="s">
        <v>21777</v>
      </c>
      <c r="C5723" s="1" t="str">
        <f t="shared" si="919"/>
        <v>21:0464</v>
      </c>
      <c r="D5723" s="1" t="str">
        <f t="shared" si="920"/>
        <v>21:0152</v>
      </c>
      <c r="E5723" t="s">
        <v>21778</v>
      </c>
      <c r="F5723" t="s">
        <v>21779</v>
      </c>
      <c r="H5723">
        <v>51.7681045</v>
      </c>
      <c r="I5723">
        <v>-120.9881908</v>
      </c>
      <c r="J5723" s="1" t="str">
        <f t="shared" si="921"/>
        <v>NGR bulk stream sediment</v>
      </c>
      <c r="K5723" s="1" t="str">
        <f t="shared" si="922"/>
        <v>&lt;177 micron (NGR)</v>
      </c>
      <c r="L5723">
        <v>4</v>
      </c>
      <c r="M5723" t="s">
        <v>112</v>
      </c>
      <c r="N5723">
        <v>80</v>
      </c>
      <c r="O5723">
        <v>2</v>
      </c>
    </row>
    <row r="5724" spans="1:15" hidden="1" x14ac:dyDescent="0.3">
      <c r="A5724" t="s">
        <v>21780</v>
      </c>
      <c r="B5724" t="s">
        <v>21781</v>
      </c>
      <c r="C5724" s="1" t="str">
        <f t="shared" si="919"/>
        <v>21:0464</v>
      </c>
      <c r="D5724" s="1" t="str">
        <f t="shared" si="920"/>
        <v>21:0152</v>
      </c>
      <c r="E5724" t="s">
        <v>21782</v>
      </c>
      <c r="F5724" t="s">
        <v>21783</v>
      </c>
      <c r="H5724">
        <v>51.702077699999997</v>
      </c>
      <c r="I5724">
        <v>-121.033232</v>
      </c>
      <c r="J5724" s="1" t="str">
        <f t="shared" si="921"/>
        <v>NGR bulk stream sediment</v>
      </c>
      <c r="K5724" s="1" t="str">
        <f t="shared" si="922"/>
        <v>&lt;177 micron (NGR)</v>
      </c>
      <c r="L5724">
        <v>5</v>
      </c>
      <c r="M5724" t="s">
        <v>19</v>
      </c>
      <c r="N5724">
        <v>81</v>
      </c>
      <c r="O5724">
        <v>2.5</v>
      </c>
    </row>
    <row r="5725" spans="1:15" hidden="1" x14ac:dyDescent="0.3">
      <c r="A5725" t="s">
        <v>21784</v>
      </c>
      <c r="B5725" t="s">
        <v>21785</v>
      </c>
      <c r="C5725" s="1" t="str">
        <f t="shared" si="919"/>
        <v>21:0464</v>
      </c>
      <c r="D5725" s="1" t="str">
        <f t="shared" si="920"/>
        <v>21:0152</v>
      </c>
      <c r="E5725" t="s">
        <v>21786</v>
      </c>
      <c r="F5725" t="s">
        <v>21787</v>
      </c>
      <c r="H5725">
        <v>51.7800607</v>
      </c>
      <c r="I5725">
        <v>-120.9764246</v>
      </c>
      <c r="J5725" s="1" t="str">
        <f t="shared" si="921"/>
        <v>NGR bulk stream sediment</v>
      </c>
      <c r="K5725" s="1" t="str">
        <f t="shared" si="922"/>
        <v>&lt;177 micron (NGR)</v>
      </c>
      <c r="L5725">
        <v>5</v>
      </c>
      <c r="M5725" t="s">
        <v>38</v>
      </c>
      <c r="N5725">
        <v>82</v>
      </c>
      <c r="O5725">
        <v>2</v>
      </c>
    </row>
    <row r="5726" spans="1:15" hidden="1" x14ac:dyDescent="0.3">
      <c r="A5726" t="s">
        <v>21788</v>
      </c>
      <c r="B5726" t="s">
        <v>21789</v>
      </c>
      <c r="C5726" s="1" t="str">
        <f t="shared" si="919"/>
        <v>21:0464</v>
      </c>
      <c r="D5726" s="1" t="str">
        <f t="shared" si="920"/>
        <v>21:0152</v>
      </c>
      <c r="E5726" t="s">
        <v>21790</v>
      </c>
      <c r="F5726" t="s">
        <v>21791</v>
      </c>
      <c r="H5726">
        <v>51.760213700000001</v>
      </c>
      <c r="I5726">
        <v>-121.1786329</v>
      </c>
      <c r="J5726" s="1" t="str">
        <f t="shared" si="921"/>
        <v>NGR bulk stream sediment</v>
      </c>
      <c r="K5726" s="1" t="str">
        <f t="shared" si="922"/>
        <v>&lt;177 micron (NGR)</v>
      </c>
      <c r="L5726">
        <v>5</v>
      </c>
      <c r="M5726" t="s">
        <v>43</v>
      </c>
      <c r="N5726">
        <v>83</v>
      </c>
      <c r="O5726">
        <v>1.5</v>
      </c>
    </row>
    <row r="5727" spans="1:15" hidden="1" x14ac:dyDescent="0.3">
      <c r="A5727" t="s">
        <v>21792</v>
      </c>
      <c r="B5727" t="s">
        <v>21793</v>
      </c>
      <c r="C5727" s="1" t="str">
        <f t="shared" si="919"/>
        <v>21:0464</v>
      </c>
      <c r="D5727" s="1" t="str">
        <f t="shared" si="920"/>
        <v>21:0152</v>
      </c>
      <c r="E5727" t="s">
        <v>21782</v>
      </c>
      <c r="F5727" t="s">
        <v>21794</v>
      </c>
      <c r="H5727">
        <v>51.702077699999997</v>
      </c>
      <c r="I5727">
        <v>-121.033232</v>
      </c>
      <c r="J5727" s="1" t="str">
        <f t="shared" si="921"/>
        <v>NGR bulk stream sediment</v>
      </c>
      <c r="K5727" s="1" t="str">
        <f t="shared" si="922"/>
        <v>&lt;177 micron (NGR)</v>
      </c>
      <c r="L5727">
        <v>5</v>
      </c>
      <c r="M5727" t="s">
        <v>72</v>
      </c>
      <c r="N5727">
        <v>84</v>
      </c>
      <c r="O5727">
        <v>2</v>
      </c>
    </row>
    <row r="5728" spans="1:15" hidden="1" x14ac:dyDescent="0.3">
      <c r="A5728" t="s">
        <v>21795</v>
      </c>
      <c r="B5728" t="s">
        <v>21796</v>
      </c>
      <c r="C5728" s="1" t="str">
        <f t="shared" si="919"/>
        <v>21:0464</v>
      </c>
      <c r="D5728" s="1" t="str">
        <f t="shared" si="920"/>
        <v>21:0152</v>
      </c>
      <c r="E5728" t="s">
        <v>21797</v>
      </c>
      <c r="F5728" t="s">
        <v>21798</v>
      </c>
      <c r="H5728">
        <v>51.697357199999999</v>
      </c>
      <c r="I5728">
        <v>-121.0209624</v>
      </c>
      <c r="J5728" s="1" t="str">
        <f t="shared" si="921"/>
        <v>NGR bulk stream sediment</v>
      </c>
      <c r="K5728" s="1" t="str">
        <f t="shared" si="922"/>
        <v>&lt;177 micron (NGR)</v>
      </c>
      <c r="L5728">
        <v>5</v>
      </c>
      <c r="M5728" t="s">
        <v>48</v>
      </c>
      <c r="N5728">
        <v>85</v>
      </c>
      <c r="O5728">
        <v>2</v>
      </c>
    </row>
    <row r="5729" spans="1:15" hidden="1" x14ac:dyDescent="0.3">
      <c r="A5729" t="s">
        <v>21799</v>
      </c>
      <c r="B5729" t="s">
        <v>21800</v>
      </c>
      <c r="C5729" s="1" t="str">
        <f t="shared" si="919"/>
        <v>21:0464</v>
      </c>
      <c r="D5729" s="1" t="str">
        <f t="shared" si="920"/>
        <v>21:0152</v>
      </c>
      <c r="E5729" t="s">
        <v>21801</v>
      </c>
      <c r="F5729" t="s">
        <v>21802</v>
      </c>
      <c r="H5729">
        <v>51.680011399999998</v>
      </c>
      <c r="I5729">
        <v>-121.1811723</v>
      </c>
      <c r="J5729" s="1" t="str">
        <f t="shared" si="921"/>
        <v>NGR bulk stream sediment</v>
      </c>
      <c r="K5729" s="1" t="str">
        <f t="shared" si="922"/>
        <v>&lt;177 micron (NGR)</v>
      </c>
      <c r="L5729">
        <v>5</v>
      </c>
      <c r="M5729" t="s">
        <v>24</v>
      </c>
      <c r="N5729">
        <v>86</v>
      </c>
      <c r="O5729">
        <v>2</v>
      </c>
    </row>
    <row r="5730" spans="1:15" hidden="1" x14ac:dyDescent="0.3">
      <c r="A5730" t="s">
        <v>21803</v>
      </c>
      <c r="B5730" t="s">
        <v>21804</v>
      </c>
      <c r="C5730" s="1" t="str">
        <f t="shared" si="919"/>
        <v>21:0464</v>
      </c>
      <c r="D5730" s="1" t="str">
        <f t="shared" si="920"/>
        <v>21:0152</v>
      </c>
      <c r="E5730" t="s">
        <v>21801</v>
      </c>
      <c r="F5730" t="s">
        <v>21805</v>
      </c>
      <c r="H5730">
        <v>51.680011399999998</v>
      </c>
      <c r="I5730">
        <v>-121.1811723</v>
      </c>
      <c r="J5730" s="1" t="str">
        <f t="shared" si="921"/>
        <v>NGR bulk stream sediment</v>
      </c>
      <c r="K5730" s="1" t="str">
        <f t="shared" si="922"/>
        <v>&lt;177 micron (NGR)</v>
      </c>
      <c r="L5730">
        <v>5</v>
      </c>
      <c r="M5730" t="s">
        <v>28</v>
      </c>
      <c r="N5730">
        <v>87</v>
      </c>
      <c r="O5730">
        <v>2</v>
      </c>
    </row>
    <row r="5731" spans="1:15" hidden="1" x14ac:dyDescent="0.3">
      <c r="A5731" t="s">
        <v>21806</v>
      </c>
      <c r="B5731" t="s">
        <v>21807</v>
      </c>
      <c r="C5731" s="1" t="str">
        <f t="shared" si="919"/>
        <v>21:0464</v>
      </c>
      <c r="D5731" s="1" t="str">
        <f t="shared" si="920"/>
        <v>21:0152</v>
      </c>
      <c r="E5731" t="s">
        <v>21808</v>
      </c>
      <c r="F5731" t="s">
        <v>21809</v>
      </c>
      <c r="H5731">
        <v>51.666073900000001</v>
      </c>
      <c r="I5731">
        <v>-121.10728469999999</v>
      </c>
      <c r="J5731" s="1" t="str">
        <f t="shared" si="921"/>
        <v>NGR bulk stream sediment</v>
      </c>
      <c r="K5731" s="1" t="str">
        <f t="shared" si="922"/>
        <v>&lt;177 micron (NGR)</v>
      </c>
      <c r="L5731">
        <v>5</v>
      </c>
      <c r="M5731" t="s">
        <v>53</v>
      </c>
      <c r="N5731">
        <v>88</v>
      </c>
      <c r="O5731">
        <v>1.5</v>
      </c>
    </row>
    <row r="5732" spans="1:15" hidden="1" x14ac:dyDescent="0.3">
      <c r="A5732" t="s">
        <v>21810</v>
      </c>
      <c r="B5732" t="s">
        <v>21811</v>
      </c>
      <c r="C5732" s="1" t="str">
        <f t="shared" si="919"/>
        <v>21:0464</v>
      </c>
      <c r="D5732" s="1" t="str">
        <f t="shared" si="920"/>
        <v>21:0152</v>
      </c>
      <c r="E5732" t="s">
        <v>21812</v>
      </c>
      <c r="F5732" t="s">
        <v>21813</v>
      </c>
      <c r="H5732">
        <v>51.718089399999997</v>
      </c>
      <c r="I5732">
        <v>-121.3158366</v>
      </c>
      <c r="J5732" s="1" t="str">
        <f t="shared" si="921"/>
        <v>NGR bulk stream sediment</v>
      </c>
      <c r="K5732" s="1" t="str">
        <f t="shared" si="922"/>
        <v>&lt;177 micron (NGR)</v>
      </c>
      <c r="L5732">
        <v>5</v>
      </c>
      <c r="M5732" t="s">
        <v>58</v>
      </c>
      <c r="N5732">
        <v>89</v>
      </c>
      <c r="O5732">
        <v>2</v>
      </c>
    </row>
    <row r="5733" spans="1:15" hidden="1" x14ac:dyDescent="0.3">
      <c r="A5733" t="s">
        <v>21814</v>
      </c>
      <c r="B5733" t="s">
        <v>21815</v>
      </c>
      <c r="C5733" s="1" t="str">
        <f t="shared" si="919"/>
        <v>21:0464</v>
      </c>
      <c r="D5733" s="1" t="str">
        <f t="shared" si="920"/>
        <v>21:0152</v>
      </c>
      <c r="E5733" t="s">
        <v>21816</v>
      </c>
      <c r="F5733" t="s">
        <v>21817</v>
      </c>
      <c r="H5733">
        <v>51.751283700000002</v>
      </c>
      <c r="I5733">
        <v>-121.3381031</v>
      </c>
      <c r="J5733" s="1" t="str">
        <f t="shared" si="921"/>
        <v>NGR bulk stream sediment</v>
      </c>
      <c r="K5733" s="1" t="str">
        <f t="shared" si="922"/>
        <v>&lt;177 micron (NGR)</v>
      </c>
      <c r="L5733">
        <v>5</v>
      </c>
      <c r="M5733" t="s">
        <v>63</v>
      </c>
      <c r="N5733">
        <v>90</v>
      </c>
      <c r="O5733">
        <v>2.5</v>
      </c>
    </row>
    <row r="5734" spans="1:15" hidden="1" x14ac:dyDescent="0.3">
      <c r="A5734" t="s">
        <v>21818</v>
      </c>
      <c r="B5734" t="s">
        <v>21819</v>
      </c>
      <c r="C5734" s="1" t="str">
        <f t="shared" si="919"/>
        <v>21:0464</v>
      </c>
      <c r="D5734" s="1" t="str">
        <f t="shared" si="920"/>
        <v>21:0152</v>
      </c>
      <c r="E5734" t="s">
        <v>21820</v>
      </c>
      <c r="F5734" t="s">
        <v>21821</v>
      </c>
      <c r="H5734">
        <v>51.7623672</v>
      </c>
      <c r="I5734">
        <v>-121.3025964</v>
      </c>
      <c r="J5734" s="1" t="str">
        <f t="shared" si="921"/>
        <v>NGR bulk stream sediment</v>
      </c>
      <c r="K5734" s="1" t="str">
        <f t="shared" si="922"/>
        <v>&lt;177 micron (NGR)</v>
      </c>
      <c r="L5734">
        <v>5</v>
      </c>
      <c r="M5734" t="s">
        <v>68</v>
      </c>
      <c r="N5734">
        <v>91</v>
      </c>
      <c r="O5734">
        <v>2</v>
      </c>
    </row>
    <row r="5735" spans="1:15" hidden="1" x14ac:dyDescent="0.3">
      <c r="A5735" t="s">
        <v>21822</v>
      </c>
      <c r="B5735" t="s">
        <v>21823</v>
      </c>
      <c r="C5735" s="1" t="str">
        <f t="shared" si="919"/>
        <v>21:0464</v>
      </c>
      <c r="D5735" s="1" t="str">
        <f t="shared" si="920"/>
        <v>21:0152</v>
      </c>
      <c r="E5735" t="s">
        <v>21824</v>
      </c>
      <c r="F5735" t="s">
        <v>21825</v>
      </c>
      <c r="H5735">
        <v>51.818694600000001</v>
      </c>
      <c r="I5735">
        <v>-121.2969537</v>
      </c>
      <c r="J5735" s="1" t="str">
        <f t="shared" si="921"/>
        <v>NGR bulk stream sediment</v>
      </c>
      <c r="K5735" s="1" t="str">
        <f t="shared" si="922"/>
        <v>&lt;177 micron (NGR)</v>
      </c>
      <c r="L5735">
        <v>5</v>
      </c>
      <c r="M5735" t="s">
        <v>77</v>
      </c>
      <c r="N5735">
        <v>92</v>
      </c>
      <c r="O5735">
        <v>1.5</v>
      </c>
    </row>
    <row r="5736" spans="1:15" hidden="1" x14ac:dyDescent="0.3">
      <c r="A5736" t="s">
        <v>21826</v>
      </c>
      <c r="B5736" t="s">
        <v>21827</v>
      </c>
      <c r="C5736" s="1" t="str">
        <f t="shared" si="919"/>
        <v>21:0464</v>
      </c>
      <c r="D5736" s="1" t="str">
        <f t="shared" si="920"/>
        <v>21:0152</v>
      </c>
      <c r="E5736" t="s">
        <v>21828</v>
      </c>
      <c r="F5736" t="s">
        <v>21829</v>
      </c>
      <c r="H5736">
        <v>51.798352700000002</v>
      </c>
      <c r="I5736">
        <v>-121.209744</v>
      </c>
      <c r="J5736" s="1" t="str">
        <f t="shared" si="921"/>
        <v>NGR bulk stream sediment</v>
      </c>
      <c r="K5736" s="1" t="str">
        <f t="shared" si="922"/>
        <v>&lt;177 micron (NGR)</v>
      </c>
      <c r="L5736">
        <v>5</v>
      </c>
      <c r="M5736" t="s">
        <v>82</v>
      </c>
      <c r="N5736">
        <v>93</v>
      </c>
      <c r="O5736">
        <v>1.5</v>
      </c>
    </row>
    <row r="5737" spans="1:15" hidden="1" x14ac:dyDescent="0.3">
      <c r="A5737" t="s">
        <v>21830</v>
      </c>
      <c r="B5737" t="s">
        <v>21831</v>
      </c>
      <c r="C5737" s="1" t="str">
        <f t="shared" si="919"/>
        <v>21:0464</v>
      </c>
      <c r="D5737" s="1" t="str">
        <f>HYPERLINK("https://geochem.nrcan.gc.ca/cdogs/content/svy/svy_e.htm", "")</f>
        <v/>
      </c>
      <c r="G5737" s="1" t="str">
        <f>HYPERLINK("https://geochem.nrcan.gc.ca/cdogs/content/cr_/cr_00102_e.htm", "102")</f>
        <v>102</v>
      </c>
      <c r="J5737" t="s">
        <v>31</v>
      </c>
      <c r="K5737" t="s">
        <v>32</v>
      </c>
      <c r="L5737">
        <v>5</v>
      </c>
      <c r="M5737" t="s">
        <v>33</v>
      </c>
      <c r="N5737">
        <v>94</v>
      </c>
      <c r="O5737">
        <v>3</v>
      </c>
    </row>
    <row r="5738" spans="1:15" hidden="1" x14ac:dyDescent="0.3">
      <c r="A5738" t="s">
        <v>21832</v>
      </c>
      <c r="B5738" t="s">
        <v>21833</v>
      </c>
      <c r="C5738" s="1" t="str">
        <f t="shared" si="919"/>
        <v>21:0464</v>
      </c>
      <c r="D5738" s="1" t="str">
        <f t="shared" ref="D5738:D5758" si="923">HYPERLINK("https://geochem.nrcan.gc.ca/cdogs/content/svy/svy210152_e.htm", "21:0152")</f>
        <v>21:0152</v>
      </c>
      <c r="E5738" t="s">
        <v>21834</v>
      </c>
      <c r="F5738" t="s">
        <v>21835</v>
      </c>
      <c r="H5738">
        <v>51.800705999999998</v>
      </c>
      <c r="I5738">
        <v>-121.2178455</v>
      </c>
      <c r="J5738" s="1" t="str">
        <f t="shared" ref="J5738:J5758" si="924">HYPERLINK("https://geochem.nrcan.gc.ca/cdogs/content/kwd/kwd020030_e.htm", "NGR bulk stream sediment")</f>
        <v>NGR bulk stream sediment</v>
      </c>
      <c r="K5738" s="1" t="str">
        <f t="shared" ref="K5738:K5758" si="925">HYPERLINK("https://geochem.nrcan.gc.ca/cdogs/content/kwd/kwd080006_e.htm", "&lt;177 micron (NGR)")</f>
        <v>&lt;177 micron (NGR)</v>
      </c>
      <c r="L5738">
        <v>5</v>
      </c>
      <c r="M5738" t="s">
        <v>87</v>
      </c>
      <c r="N5738">
        <v>95</v>
      </c>
      <c r="O5738">
        <v>1</v>
      </c>
    </row>
    <row r="5739" spans="1:15" hidden="1" x14ac:dyDescent="0.3">
      <c r="A5739" t="s">
        <v>21836</v>
      </c>
      <c r="B5739" t="s">
        <v>21837</v>
      </c>
      <c r="C5739" s="1" t="str">
        <f t="shared" si="919"/>
        <v>21:0464</v>
      </c>
      <c r="D5739" s="1" t="str">
        <f t="shared" si="923"/>
        <v>21:0152</v>
      </c>
      <c r="E5739" t="s">
        <v>21838</v>
      </c>
      <c r="F5739" t="s">
        <v>21839</v>
      </c>
      <c r="H5739">
        <v>51.741230700000003</v>
      </c>
      <c r="I5739">
        <v>-120.7974457</v>
      </c>
      <c r="J5739" s="1" t="str">
        <f t="shared" si="924"/>
        <v>NGR bulk stream sediment</v>
      </c>
      <c r="K5739" s="1" t="str">
        <f t="shared" si="925"/>
        <v>&lt;177 micron (NGR)</v>
      </c>
      <c r="L5739">
        <v>5</v>
      </c>
      <c r="M5739" t="s">
        <v>92</v>
      </c>
      <c r="N5739">
        <v>96</v>
      </c>
      <c r="O5739">
        <v>1.5</v>
      </c>
    </row>
    <row r="5740" spans="1:15" hidden="1" x14ac:dyDescent="0.3">
      <c r="A5740" t="s">
        <v>21840</v>
      </c>
      <c r="B5740" t="s">
        <v>21841</v>
      </c>
      <c r="C5740" s="1" t="str">
        <f t="shared" si="919"/>
        <v>21:0464</v>
      </c>
      <c r="D5740" s="1" t="str">
        <f t="shared" si="923"/>
        <v>21:0152</v>
      </c>
      <c r="E5740" t="s">
        <v>21842</v>
      </c>
      <c r="F5740" t="s">
        <v>21843</v>
      </c>
      <c r="H5740">
        <v>51.718007999999998</v>
      </c>
      <c r="I5740">
        <v>-120.84340039999999</v>
      </c>
      <c r="J5740" s="1" t="str">
        <f t="shared" si="924"/>
        <v>NGR bulk stream sediment</v>
      </c>
      <c r="K5740" s="1" t="str">
        <f t="shared" si="925"/>
        <v>&lt;177 micron (NGR)</v>
      </c>
      <c r="L5740">
        <v>5</v>
      </c>
      <c r="M5740" t="s">
        <v>97</v>
      </c>
      <c r="N5740">
        <v>97</v>
      </c>
      <c r="O5740">
        <v>3</v>
      </c>
    </row>
    <row r="5741" spans="1:15" hidden="1" x14ac:dyDescent="0.3">
      <c r="A5741" t="s">
        <v>21844</v>
      </c>
      <c r="B5741" t="s">
        <v>21845</v>
      </c>
      <c r="C5741" s="1" t="str">
        <f t="shared" si="919"/>
        <v>21:0464</v>
      </c>
      <c r="D5741" s="1" t="str">
        <f t="shared" si="923"/>
        <v>21:0152</v>
      </c>
      <c r="E5741" t="s">
        <v>21846</v>
      </c>
      <c r="F5741" t="s">
        <v>21847</v>
      </c>
      <c r="H5741">
        <v>51.7176817</v>
      </c>
      <c r="I5741">
        <v>-120.86096360000001</v>
      </c>
      <c r="J5741" s="1" t="str">
        <f t="shared" si="924"/>
        <v>NGR bulk stream sediment</v>
      </c>
      <c r="K5741" s="1" t="str">
        <f t="shared" si="925"/>
        <v>&lt;177 micron (NGR)</v>
      </c>
      <c r="L5741">
        <v>5</v>
      </c>
      <c r="M5741" t="s">
        <v>102</v>
      </c>
      <c r="N5741">
        <v>98</v>
      </c>
      <c r="O5741">
        <v>2.5</v>
      </c>
    </row>
    <row r="5742" spans="1:15" hidden="1" x14ac:dyDescent="0.3">
      <c r="A5742" t="s">
        <v>21848</v>
      </c>
      <c r="B5742" t="s">
        <v>21849</v>
      </c>
      <c r="C5742" s="1" t="str">
        <f t="shared" si="919"/>
        <v>21:0464</v>
      </c>
      <c r="D5742" s="1" t="str">
        <f t="shared" si="923"/>
        <v>21:0152</v>
      </c>
      <c r="E5742" t="s">
        <v>21850</v>
      </c>
      <c r="F5742" t="s">
        <v>21851</v>
      </c>
      <c r="H5742">
        <v>51.706351400000003</v>
      </c>
      <c r="I5742">
        <v>-120.8550997</v>
      </c>
      <c r="J5742" s="1" t="str">
        <f t="shared" si="924"/>
        <v>NGR bulk stream sediment</v>
      </c>
      <c r="K5742" s="1" t="str">
        <f t="shared" si="925"/>
        <v>&lt;177 micron (NGR)</v>
      </c>
      <c r="L5742">
        <v>5</v>
      </c>
      <c r="M5742" t="s">
        <v>107</v>
      </c>
      <c r="N5742">
        <v>99</v>
      </c>
      <c r="O5742">
        <v>2</v>
      </c>
    </row>
    <row r="5743" spans="1:15" hidden="1" x14ac:dyDescent="0.3">
      <c r="A5743" t="s">
        <v>21852</v>
      </c>
      <c r="B5743" t="s">
        <v>21853</v>
      </c>
      <c r="C5743" s="1" t="str">
        <f t="shared" si="919"/>
        <v>21:0464</v>
      </c>
      <c r="D5743" s="1" t="str">
        <f t="shared" si="923"/>
        <v>21:0152</v>
      </c>
      <c r="E5743" t="s">
        <v>21854</v>
      </c>
      <c r="F5743" t="s">
        <v>21855</v>
      </c>
      <c r="H5743">
        <v>51.699898300000001</v>
      </c>
      <c r="I5743">
        <v>-120.88456669999999</v>
      </c>
      <c r="J5743" s="1" t="str">
        <f t="shared" si="924"/>
        <v>NGR bulk stream sediment</v>
      </c>
      <c r="K5743" s="1" t="str">
        <f t="shared" si="925"/>
        <v>&lt;177 micron (NGR)</v>
      </c>
      <c r="L5743">
        <v>5</v>
      </c>
      <c r="M5743" t="s">
        <v>112</v>
      </c>
      <c r="N5743">
        <v>100</v>
      </c>
      <c r="O5743">
        <v>2</v>
      </c>
    </row>
    <row r="5744" spans="1:15" hidden="1" x14ac:dyDescent="0.3">
      <c r="A5744" t="s">
        <v>21856</v>
      </c>
      <c r="B5744" t="s">
        <v>21857</v>
      </c>
      <c r="C5744" s="1" t="str">
        <f t="shared" si="919"/>
        <v>21:0464</v>
      </c>
      <c r="D5744" s="1" t="str">
        <f t="shared" si="923"/>
        <v>21:0152</v>
      </c>
      <c r="E5744" t="s">
        <v>21858</v>
      </c>
      <c r="F5744" t="s">
        <v>21859</v>
      </c>
      <c r="H5744">
        <v>51.6426181</v>
      </c>
      <c r="I5744">
        <v>-120.60977889999999</v>
      </c>
      <c r="J5744" s="1" t="str">
        <f t="shared" si="924"/>
        <v>NGR bulk stream sediment</v>
      </c>
      <c r="K5744" s="1" t="str">
        <f t="shared" si="925"/>
        <v>&lt;177 micron (NGR)</v>
      </c>
      <c r="L5744">
        <v>6</v>
      </c>
      <c r="M5744" t="s">
        <v>19</v>
      </c>
      <c r="N5744">
        <v>101</v>
      </c>
      <c r="O5744">
        <v>2</v>
      </c>
    </row>
    <row r="5745" spans="1:15" hidden="1" x14ac:dyDescent="0.3">
      <c r="A5745" t="s">
        <v>21860</v>
      </c>
      <c r="B5745" t="s">
        <v>21861</v>
      </c>
      <c r="C5745" s="1" t="str">
        <f t="shared" si="919"/>
        <v>21:0464</v>
      </c>
      <c r="D5745" s="1" t="str">
        <f t="shared" si="923"/>
        <v>21:0152</v>
      </c>
      <c r="E5745" t="s">
        <v>21862</v>
      </c>
      <c r="F5745" t="s">
        <v>21863</v>
      </c>
      <c r="H5745">
        <v>51.694632300000002</v>
      </c>
      <c r="I5745">
        <v>-120.8973003</v>
      </c>
      <c r="J5745" s="1" t="str">
        <f t="shared" si="924"/>
        <v>NGR bulk stream sediment</v>
      </c>
      <c r="K5745" s="1" t="str">
        <f t="shared" si="925"/>
        <v>&lt;177 micron (NGR)</v>
      </c>
      <c r="L5745">
        <v>6</v>
      </c>
      <c r="M5745" t="s">
        <v>38</v>
      </c>
      <c r="N5745">
        <v>102</v>
      </c>
      <c r="O5745">
        <v>4</v>
      </c>
    </row>
    <row r="5746" spans="1:15" hidden="1" x14ac:dyDescent="0.3">
      <c r="A5746" t="s">
        <v>21864</v>
      </c>
      <c r="B5746" t="s">
        <v>21865</v>
      </c>
      <c r="C5746" s="1" t="str">
        <f t="shared" si="919"/>
        <v>21:0464</v>
      </c>
      <c r="D5746" s="1" t="str">
        <f t="shared" si="923"/>
        <v>21:0152</v>
      </c>
      <c r="E5746" t="s">
        <v>21866</v>
      </c>
      <c r="F5746" t="s">
        <v>21867</v>
      </c>
      <c r="H5746">
        <v>51.713685900000002</v>
      </c>
      <c r="I5746">
        <v>-120.89013490000001</v>
      </c>
      <c r="J5746" s="1" t="str">
        <f t="shared" si="924"/>
        <v>NGR bulk stream sediment</v>
      </c>
      <c r="K5746" s="1" t="str">
        <f t="shared" si="925"/>
        <v>&lt;177 micron (NGR)</v>
      </c>
      <c r="L5746">
        <v>6</v>
      </c>
      <c r="M5746" t="s">
        <v>43</v>
      </c>
      <c r="N5746">
        <v>103</v>
      </c>
      <c r="O5746">
        <v>3</v>
      </c>
    </row>
    <row r="5747" spans="1:15" hidden="1" x14ac:dyDescent="0.3">
      <c r="A5747" t="s">
        <v>21868</v>
      </c>
      <c r="B5747" t="s">
        <v>21869</v>
      </c>
      <c r="C5747" s="1" t="str">
        <f t="shared" si="919"/>
        <v>21:0464</v>
      </c>
      <c r="D5747" s="1" t="str">
        <f t="shared" si="923"/>
        <v>21:0152</v>
      </c>
      <c r="E5747" t="s">
        <v>21870</v>
      </c>
      <c r="F5747" t="s">
        <v>21871</v>
      </c>
      <c r="H5747">
        <v>51.693953700000002</v>
      </c>
      <c r="I5747">
        <v>-120.75287</v>
      </c>
      <c r="J5747" s="1" t="str">
        <f t="shared" si="924"/>
        <v>NGR bulk stream sediment</v>
      </c>
      <c r="K5747" s="1" t="str">
        <f t="shared" si="925"/>
        <v>&lt;177 micron (NGR)</v>
      </c>
      <c r="L5747">
        <v>6</v>
      </c>
      <c r="M5747" t="s">
        <v>24</v>
      </c>
      <c r="N5747">
        <v>104</v>
      </c>
      <c r="O5747">
        <v>2</v>
      </c>
    </row>
    <row r="5748" spans="1:15" hidden="1" x14ac:dyDescent="0.3">
      <c r="A5748" t="s">
        <v>21872</v>
      </c>
      <c r="B5748" t="s">
        <v>21873</v>
      </c>
      <c r="C5748" s="1" t="str">
        <f t="shared" si="919"/>
        <v>21:0464</v>
      </c>
      <c r="D5748" s="1" t="str">
        <f t="shared" si="923"/>
        <v>21:0152</v>
      </c>
      <c r="E5748" t="s">
        <v>21870</v>
      </c>
      <c r="F5748" t="s">
        <v>21874</v>
      </c>
      <c r="H5748">
        <v>51.693953700000002</v>
      </c>
      <c r="I5748">
        <v>-120.75287</v>
      </c>
      <c r="J5748" s="1" t="str">
        <f t="shared" si="924"/>
        <v>NGR bulk stream sediment</v>
      </c>
      <c r="K5748" s="1" t="str">
        <f t="shared" si="925"/>
        <v>&lt;177 micron (NGR)</v>
      </c>
      <c r="L5748">
        <v>6</v>
      </c>
      <c r="M5748" t="s">
        <v>28</v>
      </c>
      <c r="N5748">
        <v>105</v>
      </c>
      <c r="O5748">
        <v>3</v>
      </c>
    </row>
    <row r="5749" spans="1:15" hidden="1" x14ac:dyDescent="0.3">
      <c r="A5749" t="s">
        <v>21875</v>
      </c>
      <c r="B5749" t="s">
        <v>21876</v>
      </c>
      <c r="C5749" s="1" t="str">
        <f t="shared" si="919"/>
        <v>21:0464</v>
      </c>
      <c r="D5749" s="1" t="str">
        <f t="shared" si="923"/>
        <v>21:0152</v>
      </c>
      <c r="E5749" t="s">
        <v>21877</v>
      </c>
      <c r="F5749" t="s">
        <v>21878</v>
      </c>
      <c r="H5749">
        <v>51.661841000000003</v>
      </c>
      <c r="I5749">
        <v>-120.7747478</v>
      </c>
      <c r="J5749" s="1" t="str">
        <f t="shared" si="924"/>
        <v>NGR bulk stream sediment</v>
      </c>
      <c r="K5749" s="1" t="str">
        <f t="shared" si="925"/>
        <v>&lt;177 micron (NGR)</v>
      </c>
      <c r="L5749">
        <v>6</v>
      </c>
      <c r="M5749" t="s">
        <v>48</v>
      </c>
      <c r="N5749">
        <v>106</v>
      </c>
      <c r="O5749">
        <v>2</v>
      </c>
    </row>
    <row r="5750" spans="1:15" hidden="1" x14ac:dyDescent="0.3">
      <c r="A5750" t="s">
        <v>21879</v>
      </c>
      <c r="B5750" t="s">
        <v>21880</v>
      </c>
      <c r="C5750" s="1" t="str">
        <f t="shared" si="919"/>
        <v>21:0464</v>
      </c>
      <c r="D5750" s="1" t="str">
        <f t="shared" si="923"/>
        <v>21:0152</v>
      </c>
      <c r="E5750" t="s">
        <v>21881</v>
      </c>
      <c r="F5750" t="s">
        <v>21882</v>
      </c>
      <c r="H5750">
        <v>51.633256500000002</v>
      </c>
      <c r="I5750">
        <v>-120.6490167</v>
      </c>
      <c r="J5750" s="1" t="str">
        <f t="shared" si="924"/>
        <v>NGR bulk stream sediment</v>
      </c>
      <c r="K5750" s="1" t="str">
        <f t="shared" si="925"/>
        <v>&lt;177 micron (NGR)</v>
      </c>
      <c r="L5750">
        <v>6</v>
      </c>
      <c r="M5750" t="s">
        <v>53</v>
      </c>
      <c r="N5750">
        <v>107</v>
      </c>
      <c r="O5750">
        <v>1</v>
      </c>
    </row>
    <row r="5751" spans="1:15" hidden="1" x14ac:dyDescent="0.3">
      <c r="A5751" t="s">
        <v>21883</v>
      </c>
      <c r="B5751" t="s">
        <v>21884</v>
      </c>
      <c r="C5751" s="1" t="str">
        <f t="shared" si="919"/>
        <v>21:0464</v>
      </c>
      <c r="D5751" s="1" t="str">
        <f t="shared" si="923"/>
        <v>21:0152</v>
      </c>
      <c r="E5751" t="s">
        <v>21885</v>
      </c>
      <c r="F5751" t="s">
        <v>21886</v>
      </c>
      <c r="H5751">
        <v>51.624341899999997</v>
      </c>
      <c r="I5751">
        <v>-120.6390454</v>
      </c>
      <c r="J5751" s="1" t="str">
        <f t="shared" si="924"/>
        <v>NGR bulk stream sediment</v>
      </c>
      <c r="K5751" s="1" t="str">
        <f t="shared" si="925"/>
        <v>&lt;177 micron (NGR)</v>
      </c>
      <c r="L5751">
        <v>6</v>
      </c>
      <c r="M5751" t="s">
        <v>58</v>
      </c>
      <c r="N5751">
        <v>108</v>
      </c>
      <c r="O5751">
        <v>2</v>
      </c>
    </row>
    <row r="5752" spans="1:15" hidden="1" x14ac:dyDescent="0.3">
      <c r="A5752" t="s">
        <v>21887</v>
      </c>
      <c r="B5752" t="s">
        <v>21888</v>
      </c>
      <c r="C5752" s="1" t="str">
        <f t="shared" si="919"/>
        <v>21:0464</v>
      </c>
      <c r="D5752" s="1" t="str">
        <f t="shared" si="923"/>
        <v>21:0152</v>
      </c>
      <c r="E5752" t="s">
        <v>21858</v>
      </c>
      <c r="F5752" t="s">
        <v>21889</v>
      </c>
      <c r="H5752">
        <v>51.6426181</v>
      </c>
      <c r="I5752">
        <v>-120.60977889999999</v>
      </c>
      <c r="J5752" s="1" t="str">
        <f t="shared" si="924"/>
        <v>NGR bulk stream sediment</v>
      </c>
      <c r="K5752" s="1" t="str">
        <f t="shared" si="925"/>
        <v>&lt;177 micron (NGR)</v>
      </c>
      <c r="L5752">
        <v>6</v>
      </c>
      <c r="M5752" t="s">
        <v>72</v>
      </c>
      <c r="N5752">
        <v>109</v>
      </c>
      <c r="O5752">
        <v>2</v>
      </c>
    </row>
    <row r="5753" spans="1:15" hidden="1" x14ac:dyDescent="0.3">
      <c r="A5753" t="s">
        <v>21890</v>
      </c>
      <c r="B5753" t="s">
        <v>21891</v>
      </c>
      <c r="C5753" s="1" t="str">
        <f t="shared" si="919"/>
        <v>21:0464</v>
      </c>
      <c r="D5753" s="1" t="str">
        <f t="shared" si="923"/>
        <v>21:0152</v>
      </c>
      <c r="E5753" t="s">
        <v>21892</v>
      </c>
      <c r="F5753" t="s">
        <v>21893</v>
      </c>
      <c r="H5753">
        <v>51.6122467</v>
      </c>
      <c r="I5753">
        <v>-120.805932</v>
      </c>
      <c r="J5753" s="1" t="str">
        <f t="shared" si="924"/>
        <v>NGR bulk stream sediment</v>
      </c>
      <c r="K5753" s="1" t="str">
        <f t="shared" si="925"/>
        <v>&lt;177 micron (NGR)</v>
      </c>
      <c r="L5753">
        <v>6</v>
      </c>
      <c r="M5753" t="s">
        <v>63</v>
      </c>
      <c r="N5753">
        <v>110</v>
      </c>
      <c r="O5753">
        <v>5.5</v>
      </c>
    </row>
    <row r="5754" spans="1:15" hidden="1" x14ac:dyDescent="0.3">
      <c r="A5754" t="s">
        <v>21894</v>
      </c>
      <c r="B5754" t="s">
        <v>21895</v>
      </c>
      <c r="C5754" s="1" t="str">
        <f t="shared" si="919"/>
        <v>21:0464</v>
      </c>
      <c r="D5754" s="1" t="str">
        <f t="shared" si="923"/>
        <v>21:0152</v>
      </c>
      <c r="E5754" t="s">
        <v>21896</v>
      </c>
      <c r="F5754" t="s">
        <v>21897</v>
      </c>
      <c r="H5754">
        <v>51.846646300000003</v>
      </c>
      <c r="I5754">
        <v>-121.0311391</v>
      </c>
      <c r="J5754" s="1" t="str">
        <f t="shared" si="924"/>
        <v>NGR bulk stream sediment</v>
      </c>
      <c r="K5754" s="1" t="str">
        <f t="shared" si="925"/>
        <v>&lt;177 micron (NGR)</v>
      </c>
      <c r="L5754">
        <v>6</v>
      </c>
      <c r="M5754" t="s">
        <v>68</v>
      </c>
      <c r="N5754">
        <v>111</v>
      </c>
      <c r="O5754">
        <v>2.5</v>
      </c>
    </row>
    <row r="5755" spans="1:15" hidden="1" x14ac:dyDescent="0.3">
      <c r="A5755" t="s">
        <v>21898</v>
      </c>
      <c r="B5755" t="s">
        <v>21899</v>
      </c>
      <c r="C5755" s="1" t="str">
        <f t="shared" si="919"/>
        <v>21:0464</v>
      </c>
      <c r="D5755" s="1" t="str">
        <f t="shared" si="923"/>
        <v>21:0152</v>
      </c>
      <c r="E5755" t="s">
        <v>21900</v>
      </c>
      <c r="F5755" t="s">
        <v>21901</v>
      </c>
      <c r="H5755">
        <v>51.852709599999997</v>
      </c>
      <c r="I5755">
        <v>-121.0339522</v>
      </c>
      <c r="J5755" s="1" t="str">
        <f t="shared" si="924"/>
        <v>NGR bulk stream sediment</v>
      </c>
      <c r="K5755" s="1" t="str">
        <f t="shared" si="925"/>
        <v>&lt;177 micron (NGR)</v>
      </c>
      <c r="L5755">
        <v>6</v>
      </c>
      <c r="M5755" t="s">
        <v>77</v>
      </c>
      <c r="N5755">
        <v>112</v>
      </c>
      <c r="O5755">
        <v>2</v>
      </c>
    </row>
    <row r="5756" spans="1:15" hidden="1" x14ac:dyDescent="0.3">
      <c r="A5756" t="s">
        <v>21902</v>
      </c>
      <c r="B5756" t="s">
        <v>21903</v>
      </c>
      <c r="C5756" s="1" t="str">
        <f t="shared" si="919"/>
        <v>21:0464</v>
      </c>
      <c r="D5756" s="1" t="str">
        <f t="shared" si="923"/>
        <v>21:0152</v>
      </c>
      <c r="E5756" t="s">
        <v>21904</v>
      </c>
      <c r="F5756" t="s">
        <v>21905</v>
      </c>
      <c r="H5756">
        <v>51.863208800000002</v>
      </c>
      <c r="I5756">
        <v>-121.0515027</v>
      </c>
      <c r="J5756" s="1" t="str">
        <f t="shared" si="924"/>
        <v>NGR bulk stream sediment</v>
      </c>
      <c r="K5756" s="1" t="str">
        <f t="shared" si="925"/>
        <v>&lt;177 micron (NGR)</v>
      </c>
      <c r="L5756">
        <v>6</v>
      </c>
      <c r="M5756" t="s">
        <v>82</v>
      </c>
      <c r="N5756">
        <v>113</v>
      </c>
      <c r="O5756">
        <v>1.5</v>
      </c>
    </row>
    <row r="5757" spans="1:15" hidden="1" x14ac:dyDescent="0.3">
      <c r="A5757" t="s">
        <v>21906</v>
      </c>
      <c r="B5757" t="s">
        <v>21907</v>
      </c>
      <c r="C5757" s="1" t="str">
        <f t="shared" si="919"/>
        <v>21:0464</v>
      </c>
      <c r="D5757" s="1" t="str">
        <f t="shared" si="923"/>
        <v>21:0152</v>
      </c>
      <c r="E5757" t="s">
        <v>21908</v>
      </c>
      <c r="F5757" t="s">
        <v>21909</v>
      </c>
      <c r="H5757">
        <v>51.866896500000003</v>
      </c>
      <c r="I5757">
        <v>-121.0662454</v>
      </c>
      <c r="J5757" s="1" t="str">
        <f t="shared" si="924"/>
        <v>NGR bulk stream sediment</v>
      </c>
      <c r="K5757" s="1" t="str">
        <f t="shared" si="925"/>
        <v>&lt;177 micron (NGR)</v>
      </c>
      <c r="L5757">
        <v>6</v>
      </c>
      <c r="M5757" t="s">
        <v>87</v>
      </c>
      <c r="N5757">
        <v>114</v>
      </c>
      <c r="O5757">
        <v>3</v>
      </c>
    </row>
    <row r="5758" spans="1:15" hidden="1" x14ac:dyDescent="0.3">
      <c r="A5758" t="s">
        <v>21910</v>
      </c>
      <c r="B5758" t="s">
        <v>21911</v>
      </c>
      <c r="C5758" s="1" t="str">
        <f t="shared" si="919"/>
        <v>21:0464</v>
      </c>
      <c r="D5758" s="1" t="str">
        <f t="shared" si="923"/>
        <v>21:0152</v>
      </c>
      <c r="E5758" t="s">
        <v>21912</v>
      </c>
      <c r="F5758" t="s">
        <v>21913</v>
      </c>
      <c r="H5758">
        <v>51.861880800000002</v>
      </c>
      <c r="I5758">
        <v>-121.12805520000001</v>
      </c>
      <c r="J5758" s="1" t="str">
        <f t="shared" si="924"/>
        <v>NGR bulk stream sediment</v>
      </c>
      <c r="K5758" s="1" t="str">
        <f t="shared" si="925"/>
        <v>&lt;177 micron (NGR)</v>
      </c>
      <c r="L5758">
        <v>6</v>
      </c>
      <c r="M5758" t="s">
        <v>92</v>
      </c>
      <c r="N5758">
        <v>115</v>
      </c>
      <c r="O5758">
        <v>2</v>
      </c>
    </row>
    <row r="5759" spans="1:15" hidden="1" x14ac:dyDescent="0.3">
      <c r="A5759" t="s">
        <v>21914</v>
      </c>
      <c r="B5759" t="s">
        <v>21915</v>
      </c>
      <c r="C5759" s="1" t="str">
        <f t="shared" si="919"/>
        <v>21:0464</v>
      </c>
      <c r="D5759" s="1" t="str">
        <f>HYPERLINK("https://geochem.nrcan.gc.ca/cdogs/content/svy/svy_e.htm", "")</f>
        <v/>
      </c>
      <c r="G5759" s="1" t="str">
        <f>HYPERLINK("https://geochem.nrcan.gc.ca/cdogs/content/cr_/cr_00102_e.htm", "102")</f>
        <v>102</v>
      </c>
      <c r="J5759" t="s">
        <v>31</v>
      </c>
      <c r="K5759" t="s">
        <v>32</v>
      </c>
      <c r="L5759">
        <v>6</v>
      </c>
      <c r="M5759" t="s">
        <v>33</v>
      </c>
      <c r="N5759">
        <v>116</v>
      </c>
      <c r="O5759">
        <v>3</v>
      </c>
    </row>
    <row r="5760" spans="1:15" hidden="1" x14ac:dyDescent="0.3">
      <c r="A5760" t="s">
        <v>21916</v>
      </c>
      <c r="B5760" t="s">
        <v>21917</v>
      </c>
      <c r="C5760" s="1" t="str">
        <f t="shared" si="919"/>
        <v>21:0464</v>
      </c>
      <c r="D5760" s="1" t="str">
        <f t="shared" ref="D5760:D5766" si="926">HYPERLINK("https://geochem.nrcan.gc.ca/cdogs/content/svy/svy210152_e.htm", "21:0152")</f>
        <v>21:0152</v>
      </c>
      <c r="E5760" t="s">
        <v>21918</v>
      </c>
      <c r="F5760" t="s">
        <v>21919</v>
      </c>
      <c r="H5760">
        <v>51.787106000000001</v>
      </c>
      <c r="I5760">
        <v>-121.0236826</v>
      </c>
      <c r="J5760" s="1" t="str">
        <f t="shared" ref="J5760:J5766" si="927">HYPERLINK("https://geochem.nrcan.gc.ca/cdogs/content/kwd/kwd020030_e.htm", "NGR bulk stream sediment")</f>
        <v>NGR bulk stream sediment</v>
      </c>
      <c r="K5760" s="1" t="str">
        <f t="shared" ref="K5760:K5766" si="928">HYPERLINK("https://geochem.nrcan.gc.ca/cdogs/content/kwd/kwd080006_e.htm", "&lt;177 micron (NGR)")</f>
        <v>&lt;177 micron (NGR)</v>
      </c>
      <c r="L5760">
        <v>6</v>
      </c>
      <c r="M5760" t="s">
        <v>97</v>
      </c>
      <c r="N5760">
        <v>117</v>
      </c>
      <c r="O5760">
        <v>2</v>
      </c>
    </row>
    <row r="5761" spans="1:15" hidden="1" x14ac:dyDescent="0.3">
      <c r="A5761" t="s">
        <v>21920</v>
      </c>
      <c r="B5761" t="s">
        <v>21921</v>
      </c>
      <c r="C5761" s="1" t="str">
        <f t="shared" si="919"/>
        <v>21:0464</v>
      </c>
      <c r="D5761" s="1" t="str">
        <f t="shared" si="926"/>
        <v>21:0152</v>
      </c>
      <c r="E5761" t="s">
        <v>21922</v>
      </c>
      <c r="F5761" t="s">
        <v>21923</v>
      </c>
      <c r="H5761">
        <v>51.787858300000003</v>
      </c>
      <c r="I5761">
        <v>-121.0514883</v>
      </c>
      <c r="J5761" s="1" t="str">
        <f t="shared" si="927"/>
        <v>NGR bulk stream sediment</v>
      </c>
      <c r="K5761" s="1" t="str">
        <f t="shared" si="928"/>
        <v>&lt;177 micron (NGR)</v>
      </c>
      <c r="L5761">
        <v>6</v>
      </c>
      <c r="M5761" t="s">
        <v>102</v>
      </c>
      <c r="N5761">
        <v>118</v>
      </c>
      <c r="O5761">
        <v>3</v>
      </c>
    </row>
    <row r="5762" spans="1:15" hidden="1" x14ac:dyDescent="0.3">
      <c r="A5762" t="s">
        <v>21924</v>
      </c>
      <c r="B5762" t="s">
        <v>21925</v>
      </c>
      <c r="C5762" s="1" t="str">
        <f t="shared" si="919"/>
        <v>21:0464</v>
      </c>
      <c r="D5762" s="1" t="str">
        <f t="shared" si="926"/>
        <v>21:0152</v>
      </c>
      <c r="E5762" t="s">
        <v>21926</v>
      </c>
      <c r="F5762" t="s">
        <v>21927</v>
      </c>
      <c r="H5762">
        <v>51.471531599999999</v>
      </c>
      <c r="I5762">
        <v>-120.5119256</v>
      </c>
      <c r="J5762" s="1" t="str">
        <f t="shared" si="927"/>
        <v>NGR bulk stream sediment</v>
      </c>
      <c r="K5762" s="1" t="str">
        <f t="shared" si="928"/>
        <v>&lt;177 micron (NGR)</v>
      </c>
      <c r="L5762">
        <v>6</v>
      </c>
      <c r="M5762" t="s">
        <v>107</v>
      </c>
      <c r="N5762">
        <v>119</v>
      </c>
      <c r="O5762">
        <v>3</v>
      </c>
    </row>
    <row r="5763" spans="1:15" hidden="1" x14ac:dyDescent="0.3">
      <c r="A5763" t="s">
        <v>21928</v>
      </c>
      <c r="B5763" t="s">
        <v>21929</v>
      </c>
      <c r="C5763" s="1" t="str">
        <f t="shared" si="919"/>
        <v>21:0464</v>
      </c>
      <c r="D5763" s="1" t="str">
        <f t="shared" si="926"/>
        <v>21:0152</v>
      </c>
      <c r="E5763" t="s">
        <v>21930</v>
      </c>
      <c r="F5763" t="s">
        <v>21931</v>
      </c>
      <c r="H5763">
        <v>51.479243099999998</v>
      </c>
      <c r="I5763">
        <v>-120.4876538</v>
      </c>
      <c r="J5763" s="1" t="str">
        <f t="shared" si="927"/>
        <v>NGR bulk stream sediment</v>
      </c>
      <c r="K5763" s="1" t="str">
        <f t="shared" si="928"/>
        <v>&lt;177 micron (NGR)</v>
      </c>
      <c r="L5763">
        <v>6</v>
      </c>
      <c r="M5763" t="s">
        <v>112</v>
      </c>
      <c r="N5763">
        <v>120</v>
      </c>
      <c r="O5763">
        <v>5</v>
      </c>
    </row>
    <row r="5764" spans="1:15" hidden="1" x14ac:dyDescent="0.3">
      <c r="A5764" t="s">
        <v>21932</v>
      </c>
      <c r="B5764" t="s">
        <v>21933</v>
      </c>
      <c r="C5764" s="1" t="str">
        <f t="shared" si="919"/>
        <v>21:0464</v>
      </c>
      <c r="D5764" s="1" t="str">
        <f t="shared" si="926"/>
        <v>21:0152</v>
      </c>
      <c r="E5764" t="s">
        <v>21934</v>
      </c>
      <c r="F5764" t="s">
        <v>21935</v>
      </c>
      <c r="H5764">
        <v>51.440929199999999</v>
      </c>
      <c r="I5764">
        <v>-120.43498169999999</v>
      </c>
      <c r="J5764" s="1" t="str">
        <f t="shared" si="927"/>
        <v>NGR bulk stream sediment</v>
      </c>
      <c r="K5764" s="1" t="str">
        <f t="shared" si="928"/>
        <v>&lt;177 micron (NGR)</v>
      </c>
      <c r="L5764">
        <v>7</v>
      </c>
      <c r="M5764" t="s">
        <v>19</v>
      </c>
      <c r="N5764">
        <v>121</v>
      </c>
      <c r="O5764">
        <v>6.5</v>
      </c>
    </row>
    <row r="5765" spans="1:15" hidden="1" x14ac:dyDescent="0.3">
      <c r="A5765" t="s">
        <v>21936</v>
      </c>
      <c r="B5765" t="s">
        <v>21937</v>
      </c>
      <c r="C5765" s="1" t="str">
        <f t="shared" si="919"/>
        <v>21:0464</v>
      </c>
      <c r="D5765" s="1" t="str">
        <f t="shared" si="926"/>
        <v>21:0152</v>
      </c>
      <c r="E5765" t="s">
        <v>21938</v>
      </c>
      <c r="F5765" t="s">
        <v>21939</v>
      </c>
      <c r="H5765">
        <v>51.474897599999998</v>
      </c>
      <c r="I5765">
        <v>-120.47045129999999</v>
      </c>
      <c r="J5765" s="1" t="str">
        <f t="shared" si="927"/>
        <v>NGR bulk stream sediment</v>
      </c>
      <c r="K5765" s="1" t="str">
        <f t="shared" si="928"/>
        <v>&lt;177 micron (NGR)</v>
      </c>
      <c r="L5765">
        <v>7</v>
      </c>
      <c r="M5765" t="s">
        <v>38</v>
      </c>
      <c r="N5765">
        <v>122</v>
      </c>
      <c r="O5765">
        <v>2.5</v>
      </c>
    </row>
    <row r="5766" spans="1:15" hidden="1" x14ac:dyDescent="0.3">
      <c r="A5766" t="s">
        <v>21940</v>
      </c>
      <c r="B5766" t="s">
        <v>21941</v>
      </c>
      <c r="C5766" s="1" t="str">
        <f t="shared" si="919"/>
        <v>21:0464</v>
      </c>
      <c r="D5766" s="1" t="str">
        <f t="shared" si="926"/>
        <v>21:0152</v>
      </c>
      <c r="E5766" t="s">
        <v>21934</v>
      </c>
      <c r="F5766" t="s">
        <v>21942</v>
      </c>
      <c r="H5766">
        <v>51.440929199999999</v>
      </c>
      <c r="I5766">
        <v>-120.43498169999999</v>
      </c>
      <c r="J5766" s="1" t="str">
        <f t="shared" si="927"/>
        <v>NGR bulk stream sediment</v>
      </c>
      <c r="K5766" s="1" t="str">
        <f t="shared" si="928"/>
        <v>&lt;177 micron (NGR)</v>
      </c>
      <c r="L5766">
        <v>7</v>
      </c>
      <c r="M5766" t="s">
        <v>72</v>
      </c>
      <c r="N5766">
        <v>123</v>
      </c>
      <c r="O5766">
        <v>6.5</v>
      </c>
    </row>
    <row r="5767" spans="1:15" hidden="1" x14ac:dyDescent="0.3">
      <c r="A5767" t="s">
        <v>21943</v>
      </c>
      <c r="B5767" t="s">
        <v>21944</v>
      </c>
      <c r="C5767" s="1" t="str">
        <f t="shared" si="919"/>
        <v>21:0464</v>
      </c>
      <c r="D5767" s="1" t="str">
        <f>HYPERLINK("https://geochem.nrcan.gc.ca/cdogs/content/svy/svy_e.htm", "")</f>
        <v/>
      </c>
      <c r="G5767" s="1" t="str">
        <f>HYPERLINK("https://geochem.nrcan.gc.ca/cdogs/content/cr_/cr_00103_e.htm", "103")</f>
        <v>103</v>
      </c>
      <c r="J5767" t="s">
        <v>31</v>
      </c>
      <c r="K5767" t="s">
        <v>32</v>
      </c>
      <c r="L5767">
        <v>7</v>
      </c>
      <c r="M5767" t="s">
        <v>33</v>
      </c>
      <c r="N5767">
        <v>124</v>
      </c>
      <c r="O5767">
        <v>3</v>
      </c>
    </row>
    <row r="5768" spans="1:15" hidden="1" x14ac:dyDescent="0.3">
      <c r="A5768" t="s">
        <v>21945</v>
      </c>
      <c r="B5768" t="s">
        <v>21946</v>
      </c>
      <c r="C5768" s="1" t="str">
        <f t="shared" si="919"/>
        <v>21:0464</v>
      </c>
      <c r="D5768" s="1" t="str">
        <f t="shared" ref="D5768:D5788" si="929">HYPERLINK("https://geochem.nrcan.gc.ca/cdogs/content/svy/svy210152_e.htm", "21:0152")</f>
        <v>21:0152</v>
      </c>
      <c r="E5768" t="s">
        <v>21947</v>
      </c>
      <c r="F5768" t="s">
        <v>21948</v>
      </c>
      <c r="H5768">
        <v>51.459648999999999</v>
      </c>
      <c r="I5768">
        <v>-120.44788389999999</v>
      </c>
      <c r="J5768" s="1" t="str">
        <f t="shared" ref="J5768:J5788" si="930">HYPERLINK("https://geochem.nrcan.gc.ca/cdogs/content/kwd/kwd020030_e.htm", "NGR bulk stream sediment")</f>
        <v>NGR bulk stream sediment</v>
      </c>
      <c r="K5768" s="1" t="str">
        <f t="shared" ref="K5768:K5788" si="931">HYPERLINK("https://geochem.nrcan.gc.ca/cdogs/content/kwd/kwd080006_e.htm", "&lt;177 micron (NGR)")</f>
        <v>&lt;177 micron (NGR)</v>
      </c>
      <c r="L5768">
        <v>7</v>
      </c>
      <c r="M5768" t="s">
        <v>43</v>
      </c>
      <c r="N5768">
        <v>125</v>
      </c>
      <c r="O5768">
        <v>5.5</v>
      </c>
    </row>
    <row r="5769" spans="1:15" hidden="1" x14ac:dyDescent="0.3">
      <c r="A5769" t="s">
        <v>21949</v>
      </c>
      <c r="B5769" t="s">
        <v>21950</v>
      </c>
      <c r="C5769" s="1" t="str">
        <f t="shared" si="919"/>
        <v>21:0464</v>
      </c>
      <c r="D5769" s="1" t="str">
        <f t="shared" si="929"/>
        <v>21:0152</v>
      </c>
      <c r="E5769" t="s">
        <v>21951</v>
      </c>
      <c r="F5769" t="s">
        <v>21952</v>
      </c>
      <c r="H5769">
        <v>51.457748600000002</v>
      </c>
      <c r="I5769">
        <v>-120.379732</v>
      </c>
      <c r="J5769" s="1" t="str">
        <f t="shared" si="930"/>
        <v>NGR bulk stream sediment</v>
      </c>
      <c r="K5769" s="1" t="str">
        <f t="shared" si="931"/>
        <v>&lt;177 micron (NGR)</v>
      </c>
      <c r="L5769">
        <v>7</v>
      </c>
      <c r="M5769" t="s">
        <v>48</v>
      </c>
      <c r="N5769">
        <v>126</v>
      </c>
      <c r="O5769">
        <v>9.5</v>
      </c>
    </row>
    <row r="5770" spans="1:15" hidden="1" x14ac:dyDescent="0.3">
      <c r="A5770" t="s">
        <v>21953</v>
      </c>
      <c r="B5770" t="s">
        <v>21954</v>
      </c>
      <c r="C5770" s="1" t="str">
        <f t="shared" si="919"/>
        <v>21:0464</v>
      </c>
      <c r="D5770" s="1" t="str">
        <f t="shared" si="929"/>
        <v>21:0152</v>
      </c>
      <c r="E5770" t="s">
        <v>21955</v>
      </c>
      <c r="F5770" t="s">
        <v>21956</v>
      </c>
      <c r="H5770">
        <v>51.445390400000001</v>
      </c>
      <c r="I5770">
        <v>-120.3628937</v>
      </c>
      <c r="J5770" s="1" t="str">
        <f t="shared" si="930"/>
        <v>NGR bulk stream sediment</v>
      </c>
      <c r="K5770" s="1" t="str">
        <f t="shared" si="931"/>
        <v>&lt;177 micron (NGR)</v>
      </c>
      <c r="L5770">
        <v>7</v>
      </c>
      <c r="M5770" t="s">
        <v>24</v>
      </c>
      <c r="N5770">
        <v>127</v>
      </c>
      <c r="O5770">
        <v>4</v>
      </c>
    </row>
    <row r="5771" spans="1:15" hidden="1" x14ac:dyDescent="0.3">
      <c r="A5771" t="s">
        <v>21957</v>
      </c>
      <c r="B5771" t="s">
        <v>21958</v>
      </c>
      <c r="C5771" s="1" t="str">
        <f t="shared" si="919"/>
        <v>21:0464</v>
      </c>
      <c r="D5771" s="1" t="str">
        <f t="shared" si="929"/>
        <v>21:0152</v>
      </c>
      <c r="E5771" t="s">
        <v>21955</v>
      </c>
      <c r="F5771" t="s">
        <v>21959</v>
      </c>
      <c r="H5771">
        <v>51.445390400000001</v>
      </c>
      <c r="I5771">
        <v>-120.3628937</v>
      </c>
      <c r="J5771" s="1" t="str">
        <f t="shared" si="930"/>
        <v>NGR bulk stream sediment</v>
      </c>
      <c r="K5771" s="1" t="str">
        <f t="shared" si="931"/>
        <v>&lt;177 micron (NGR)</v>
      </c>
      <c r="L5771">
        <v>7</v>
      </c>
      <c r="M5771" t="s">
        <v>28</v>
      </c>
      <c r="N5771">
        <v>128</v>
      </c>
      <c r="O5771">
        <v>3.5</v>
      </c>
    </row>
    <row r="5772" spans="1:15" hidden="1" x14ac:dyDescent="0.3">
      <c r="A5772" t="s">
        <v>21960</v>
      </c>
      <c r="B5772" t="s">
        <v>21961</v>
      </c>
      <c r="C5772" s="1" t="str">
        <f t="shared" ref="C5772:C5835" si="932">HYPERLINK("https://geochem.nrcan.gc.ca/cdogs/content/bdl/bdl210464_e.htm", "21:0464")</f>
        <v>21:0464</v>
      </c>
      <c r="D5772" s="1" t="str">
        <f t="shared" si="929"/>
        <v>21:0152</v>
      </c>
      <c r="E5772" t="s">
        <v>21962</v>
      </c>
      <c r="F5772" t="s">
        <v>21963</v>
      </c>
      <c r="H5772">
        <v>51.4640147</v>
      </c>
      <c r="I5772">
        <v>-120.3703732</v>
      </c>
      <c r="J5772" s="1" t="str">
        <f t="shared" si="930"/>
        <v>NGR bulk stream sediment</v>
      </c>
      <c r="K5772" s="1" t="str">
        <f t="shared" si="931"/>
        <v>&lt;177 micron (NGR)</v>
      </c>
      <c r="L5772">
        <v>7</v>
      </c>
      <c r="M5772" t="s">
        <v>53</v>
      </c>
      <c r="N5772">
        <v>129</v>
      </c>
      <c r="O5772">
        <v>19.5</v>
      </c>
    </row>
    <row r="5773" spans="1:15" hidden="1" x14ac:dyDescent="0.3">
      <c r="A5773" t="s">
        <v>21964</v>
      </c>
      <c r="B5773" t="s">
        <v>21965</v>
      </c>
      <c r="C5773" s="1" t="str">
        <f t="shared" si="932"/>
        <v>21:0464</v>
      </c>
      <c r="D5773" s="1" t="str">
        <f t="shared" si="929"/>
        <v>21:0152</v>
      </c>
      <c r="E5773" t="s">
        <v>21966</v>
      </c>
      <c r="F5773" t="s">
        <v>21967</v>
      </c>
      <c r="H5773">
        <v>51.4783483</v>
      </c>
      <c r="I5773">
        <v>-120.3084321</v>
      </c>
      <c r="J5773" s="1" t="str">
        <f t="shared" si="930"/>
        <v>NGR bulk stream sediment</v>
      </c>
      <c r="K5773" s="1" t="str">
        <f t="shared" si="931"/>
        <v>&lt;177 micron (NGR)</v>
      </c>
      <c r="L5773">
        <v>7</v>
      </c>
      <c r="M5773" t="s">
        <v>58</v>
      </c>
      <c r="N5773">
        <v>130</v>
      </c>
      <c r="O5773">
        <v>2.5</v>
      </c>
    </row>
    <row r="5774" spans="1:15" hidden="1" x14ac:dyDescent="0.3">
      <c r="A5774" t="s">
        <v>21968</v>
      </c>
      <c r="B5774" t="s">
        <v>21969</v>
      </c>
      <c r="C5774" s="1" t="str">
        <f t="shared" si="932"/>
        <v>21:0464</v>
      </c>
      <c r="D5774" s="1" t="str">
        <f t="shared" si="929"/>
        <v>21:0152</v>
      </c>
      <c r="E5774" t="s">
        <v>21970</v>
      </c>
      <c r="F5774" t="s">
        <v>21971</v>
      </c>
      <c r="H5774">
        <v>51.524070700000003</v>
      </c>
      <c r="I5774">
        <v>-120.387344</v>
      </c>
      <c r="J5774" s="1" t="str">
        <f t="shared" si="930"/>
        <v>NGR bulk stream sediment</v>
      </c>
      <c r="K5774" s="1" t="str">
        <f t="shared" si="931"/>
        <v>&lt;177 micron (NGR)</v>
      </c>
      <c r="L5774">
        <v>7</v>
      </c>
      <c r="M5774" t="s">
        <v>63</v>
      </c>
      <c r="N5774">
        <v>131</v>
      </c>
      <c r="O5774">
        <v>3</v>
      </c>
    </row>
    <row r="5775" spans="1:15" hidden="1" x14ac:dyDescent="0.3">
      <c r="A5775" t="s">
        <v>21972</v>
      </c>
      <c r="B5775" t="s">
        <v>21973</v>
      </c>
      <c r="C5775" s="1" t="str">
        <f t="shared" si="932"/>
        <v>21:0464</v>
      </c>
      <c r="D5775" s="1" t="str">
        <f t="shared" si="929"/>
        <v>21:0152</v>
      </c>
      <c r="E5775" t="s">
        <v>21974</v>
      </c>
      <c r="F5775" t="s">
        <v>21975</v>
      </c>
      <c r="H5775">
        <v>51.534253200000002</v>
      </c>
      <c r="I5775">
        <v>-120.38860630000001</v>
      </c>
      <c r="J5775" s="1" t="str">
        <f t="shared" si="930"/>
        <v>NGR bulk stream sediment</v>
      </c>
      <c r="K5775" s="1" t="str">
        <f t="shared" si="931"/>
        <v>&lt;177 micron (NGR)</v>
      </c>
      <c r="L5775">
        <v>7</v>
      </c>
      <c r="M5775" t="s">
        <v>68</v>
      </c>
      <c r="N5775">
        <v>132</v>
      </c>
      <c r="O5775">
        <v>2.5</v>
      </c>
    </row>
    <row r="5776" spans="1:15" hidden="1" x14ac:dyDescent="0.3">
      <c r="A5776" t="s">
        <v>21976</v>
      </c>
      <c r="B5776" t="s">
        <v>21977</v>
      </c>
      <c r="C5776" s="1" t="str">
        <f t="shared" si="932"/>
        <v>21:0464</v>
      </c>
      <c r="D5776" s="1" t="str">
        <f t="shared" si="929"/>
        <v>21:0152</v>
      </c>
      <c r="E5776" t="s">
        <v>21978</v>
      </c>
      <c r="F5776" t="s">
        <v>21979</v>
      </c>
      <c r="H5776">
        <v>51.5491162</v>
      </c>
      <c r="I5776">
        <v>-120.3831667</v>
      </c>
      <c r="J5776" s="1" t="str">
        <f t="shared" si="930"/>
        <v>NGR bulk stream sediment</v>
      </c>
      <c r="K5776" s="1" t="str">
        <f t="shared" si="931"/>
        <v>&lt;177 micron (NGR)</v>
      </c>
      <c r="L5776">
        <v>7</v>
      </c>
      <c r="M5776" t="s">
        <v>77</v>
      </c>
      <c r="N5776">
        <v>133</v>
      </c>
      <c r="O5776">
        <v>1</v>
      </c>
    </row>
    <row r="5777" spans="1:15" hidden="1" x14ac:dyDescent="0.3">
      <c r="A5777" t="s">
        <v>21980</v>
      </c>
      <c r="B5777" t="s">
        <v>21981</v>
      </c>
      <c r="C5777" s="1" t="str">
        <f t="shared" si="932"/>
        <v>21:0464</v>
      </c>
      <c r="D5777" s="1" t="str">
        <f t="shared" si="929"/>
        <v>21:0152</v>
      </c>
      <c r="E5777" t="s">
        <v>21982</v>
      </c>
      <c r="F5777" t="s">
        <v>21983</v>
      </c>
      <c r="H5777">
        <v>51.553268600000003</v>
      </c>
      <c r="I5777">
        <v>-120.40286709999999</v>
      </c>
      <c r="J5777" s="1" t="str">
        <f t="shared" si="930"/>
        <v>NGR bulk stream sediment</v>
      </c>
      <c r="K5777" s="1" t="str">
        <f t="shared" si="931"/>
        <v>&lt;177 micron (NGR)</v>
      </c>
      <c r="L5777">
        <v>7</v>
      </c>
      <c r="M5777" t="s">
        <v>82</v>
      </c>
      <c r="N5777">
        <v>134</v>
      </c>
      <c r="O5777">
        <v>2</v>
      </c>
    </row>
    <row r="5778" spans="1:15" hidden="1" x14ac:dyDescent="0.3">
      <c r="A5778" t="s">
        <v>21984</v>
      </c>
      <c r="B5778" t="s">
        <v>21985</v>
      </c>
      <c r="C5778" s="1" t="str">
        <f t="shared" si="932"/>
        <v>21:0464</v>
      </c>
      <c r="D5778" s="1" t="str">
        <f t="shared" si="929"/>
        <v>21:0152</v>
      </c>
      <c r="E5778" t="s">
        <v>21986</v>
      </c>
      <c r="F5778" t="s">
        <v>21987</v>
      </c>
      <c r="H5778">
        <v>51.557063900000003</v>
      </c>
      <c r="I5778">
        <v>-120.3983941</v>
      </c>
      <c r="J5778" s="1" t="str">
        <f t="shared" si="930"/>
        <v>NGR bulk stream sediment</v>
      </c>
      <c r="K5778" s="1" t="str">
        <f t="shared" si="931"/>
        <v>&lt;177 micron (NGR)</v>
      </c>
      <c r="L5778">
        <v>7</v>
      </c>
      <c r="M5778" t="s">
        <v>87</v>
      </c>
      <c r="N5778">
        <v>135</v>
      </c>
      <c r="O5778">
        <v>1</v>
      </c>
    </row>
    <row r="5779" spans="1:15" hidden="1" x14ac:dyDescent="0.3">
      <c r="A5779" t="s">
        <v>21988</v>
      </c>
      <c r="B5779" t="s">
        <v>21989</v>
      </c>
      <c r="C5779" s="1" t="str">
        <f t="shared" si="932"/>
        <v>21:0464</v>
      </c>
      <c r="D5779" s="1" t="str">
        <f t="shared" si="929"/>
        <v>21:0152</v>
      </c>
      <c r="E5779" t="s">
        <v>21990</v>
      </c>
      <c r="F5779" t="s">
        <v>21991</v>
      </c>
      <c r="H5779">
        <v>51.472864299999998</v>
      </c>
      <c r="I5779">
        <v>-120.2439167</v>
      </c>
      <c r="J5779" s="1" t="str">
        <f t="shared" si="930"/>
        <v>NGR bulk stream sediment</v>
      </c>
      <c r="K5779" s="1" t="str">
        <f t="shared" si="931"/>
        <v>&lt;177 micron (NGR)</v>
      </c>
      <c r="L5779">
        <v>7</v>
      </c>
      <c r="M5779" t="s">
        <v>92</v>
      </c>
      <c r="N5779">
        <v>136</v>
      </c>
      <c r="O5779">
        <v>1.5</v>
      </c>
    </row>
    <row r="5780" spans="1:15" hidden="1" x14ac:dyDescent="0.3">
      <c r="A5780" t="s">
        <v>21992</v>
      </c>
      <c r="B5780" t="s">
        <v>21993</v>
      </c>
      <c r="C5780" s="1" t="str">
        <f t="shared" si="932"/>
        <v>21:0464</v>
      </c>
      <c r="D5780" s="1" t="str">
        <f t="shared" si="929"/>
        <v>21:0152</v>
      </c>
      <c r="E5780" t="s">
        <v>21994</v>
      </c>
      <c r="F5780" t="s">
        <v>21995</v>
      </c>
      <c r="H5780">
        <v>51.405836700000002</v>
      </c>
      <c r="I5780">
        <v>-120.2112363</v>
      </c>
      <c r="J5780" s="1" t="str">
        <f t="shared" si="930"/>
        <v>NGR bulk stream sediment</v>
      </c>
      <c r="K5780" s="1" t="str">
        <f t="shared" si="931"/>
        <v>&lt;177 micron (NGR)</v>
      </c>
      <c r="L5780">
        <v>7</v>
      </c>
      <c r="M5780" t="s">
        <v>97</v>
      </c>
      <c r="N5780">
        <v>137</v>
      </c>
      <c r="O5780">
        <v>1.5</v>
      </c>
    </row>
    <row r="5781" spans="1:15" hidden="1" x14ac:dyDescent="0.3">
      <c r="A5781" t="s">
        <v>21996</v>
      </c>
      <c r="B5781" t="s">
        <v>21997</v>
      </c>
      <c r="C5781" s="1" t="str">
        <f t="shared" si="932"/>
        <v>21:0464</v>
      </c>
      <c r="D5781" s="1" t="str">
        <f t="shared" si="929"/>
        <v>21:0152</v>
      </c>
      <c r="E5781" t="s">
        <v>21998</v>
      </c>
      <c r="F5781" t="s">
        <v>21999</v>
      </c>
      <c r="H5781">
        <v>51.380053199999999</v>
      </c>
      <c r="I5781">
        <v>-120.202039</v>
      </c>
      <c r="J5781" s="1" t="str">
        <f t="shared" si="930"/>
        <v>NGR bulk stream sediment</v>
      </c>
      <c r="K5781" s="1" t="str">
        <f t="shared" si="931"/>
        <v>&lt;177 micron (NGR)</v>
      </c>
      <c r="L5781">
        <v>7</v>
      </c>
      <c r="M5781" t="s">
        <v>102</v>
      </c>
      <c r="N5781">
        <v>138</v>
      </c>
      <c r="O5781">
        <v>6.5</v>
      </c>
    </row>
    <row r="5782" spans="1:15" hidden="1" x14ac:dyDescent="0.3">
      <c r="A5782" t="s">
        <v>22000</v>
      </c>
      <c r="B5782" t="s">
        <v>22001</v>
      </c>
      <c r="C5782" s="1" t="str">
        <f t="shared" si="932"/>
        <v>21:0464</v>
      </c>
      <c r="D5782" s="1" t="str">
        <f t="shared" si="929"/>
        <v>21:0152</v>
      </c>
      <c r="E5782" t="s">
        <v>22002</v>
      </c>
      <c r="F5782" t="s">
        <v>22003</v>
      </c>
      <c r="H5782">
        <v>51.4289542</v>
      </c>
      <c r="I5782">
        <v>-120.2393677</v>
      </c>
      <c r="J5782" s="1" t="str">
        <f t="shared" si="930"/>
        <v>NGR bulk stream sediment</v>
      </c>
      <c r="K5782" s="1" t="str">
        <f t="shared" si="931"/>
        <v>&lt;177 micron (NGR)</v>
      </c>
      <c r="L5782">
        <v>7</v>
      </c>
      <c r="M5782" t="s">
        <v>107</v>
      </c>
      <c r="N5782">
        <v>139</v>
      </c>
      <c r="O5782">
        <v>1</v>
      </c>
    </row>
    <row r="5783" spans="1:15" hidden="1" x14ac:dyDescent="0.3">
      <c r="A5783" t="s">
        <v>22004</v>
      </c>
      <c r="B5783" t="s">
        <v>22005</v>
      </c>
      <c r="C5783" s="1" t="str">
        <f t="shared" si="932"/>
        <v>21:0464</v>
      </c>
      <c r="D5783" s="1" t="str">
        <f t="shared" si="929"/>
        <v>21:0152</v>
      </c>
      <c r="E5783" t="s">
        <v>22006</v>
      </c>
      <c r="F5783" t="s">
        <v>22007</v>
      </c>
      <c r="H5783">
        <v>51.414520600000003</v>
      </c>
      <c r="I5783">
        <v>-120.26015959999999</v>
      </c>
      <c r="J5783" s="1" t="str">
        <f t="shared" si="930"/>
        <v>NGR bulk stream sediment</v>
      </c>
      <c r="K5783" s="1" t="str">
        <f t="shared" si="931"/>
        <v>&lt;177 micron (NGR)</v>
      </c>
      <c r="L5783">
        <v>7</v>
      </c>
      <c r="M5783" t="s">
        <v>112</v>
      </c>
      <c r="N5783">
        <v>140</v>
      </c>
      <c r="O5783">
        <v>2.5</v>
      </c>
    </row>
    <row r="5784" spans="1:15" hidden="1" x14ac:dyDescent="0.3">
      <c r="A5784" t="s">
        <v>22008</v>
      </c>
      <c r="B5784" t="s">
        <v>22009</v>
      </c>
      <c r="C5784" s="1" t="str">
        <f t="shared" si="932"/>
        <v>21:0464</v>
      </c>
      <c r="D5784" s="1" t="str">
        <f t="shared" si="929"/>
        <v>21:0152</v>
      </c>
      <c r="E5784" t="s">
        <v>22010</v>
      </c>
      <c r="F5784" t="s">
        <v>22011</v>
      </c>
      <c r="H5784">
        <v>51.627494400000003</v>
      </c>
      <c r="I5784">
        <v>-120.02011640000001</v>
      </c>
      <c r="J5784" s="1" t="str">
        <f t="shared" si="930"/>
        <v>NGR bulk stream sediment</v>
      </c>
      <c r="K5784" s="1" t="str">
        <f t="shared" si="931"/>
        <v>&lt;177 micron (NGR)</v>
      </c>
      <c r="L5784">
        <v>8</v>
      </c>
      <c r="M5784" t="s">
        <v>19</v>
      </c>
      <c r="N5784">
        <v>141</v>
      </c>
      <c r="O5784">
        <v>3</v>
      </c>
    </row>
    <row r="5785" spans="1:15" hidden="1" x14ac:dyDescent="0.3">
      <c r="A5785" t="s">
        <v>22012</v>
      </c>
      <c r="B5785" t="s">
        <v>22013</v>
      </c>
      <c r="C5785" s="1" t="str">
        <f t="shared" si="932"/>
        <v>21:0464</v>
      </c>
      <c r="D5785" s="1" t="str">
        <f t="shared" si="929"/>
        <v>21:0152</v>
      </c>
      <c r="E5785" t="s">
        <v>22014</v>
      </c>
      <c r="F5785" t="s">
        <v>22015</v>
      </c>
      <c r="H5785">
        <v>51.410066899999997</v>
      </c>
      <c r="I5785">
        <v>-120.2863716</v>
      </c>
      <c r="J5785" s="1" t="str">
        <f t="shared" si="930"/>
        <v>NGR bulk stream sediment</v>
      </c>
      <c r="K5785" s="1" t="str">
        <f t="shared" si="931"/>
        <v>&lt;177 micron (NGR)</v>
      </c>
      <c r="L5785">
        <v>8</v>
      </c>
      <c r="M5785" t="s">
        <v>24</v>
      </c>
      <c r="N5785">
        <v>142</v>
      </c>
      <c r="O5785">
        <v>3</v>
      </c>
    </row>
    <row r="5786" spans="1:15" hidden="1" x14ac:dyDescent="0.3">
      <c r="A5786" t="s">
        <v>22016</v>
      </c>
      <c r="B5786" t="s">
        <v>22017</v>
      </c>
      <c r="C5786" s="1" t="str">
        <f t="shared" si="932"/>
        <v>21:0464</v>
      </c>
      <c r="D5786" s="1" t="str">
        <f t="shared" si="929"/>
        <v>21:0152</v>
      </c>
      <c r="E5786" t="s">
        <v>22014</v>
      </c>
      <c r="F5786" t="s">
        <v>22018</v>
      </c>
      <c r="H5786">
        <v>51.410066899999997</v>
      </c>
      <c r="I5786">
        <v>-120.2863716</v>
      </c>
      <c r="J5786" s="1" t="str">
        <f t="shared" si="930"/>
        <v>NGR bulk stream sediment</v>
      </c>
      <c r="K5786" s="1" t="str">
        <f t="shared" si="931"/>
        <v>&lt;177 micron (NGR)</v>
      </c>
      <c r="L5786">
        <v>8</v>
      </c>
      <c r="M5786" t="s">
        <v>28</v>
      </c>
      <c r="N5786">
        <v>143</v>
      </c>
      <c r="O5786">
        <v>4.5</v>
      </c>
    </row>
    <row r="5787" spans="1:15" hidden="1" x14ac:dyDescent="0.3">
      <c r="A5787" t="s">
        <v>22019</v>
      </c>
      <c r="B5787" t="s">
        <v>22020</v>
      </c>
      <c r="C5787" s="1" t="str">
        <f t="shared" si="932"/>
        <v>21:0464</v>
      </c>
      <c r="D5787" s="1" t="str">
        <f t="shared" si="929"/>
        <v>21:0152</v>
      </c>
      <c r="E5787" t="s">
        <v>22021</v>
      </c>
      <c r="F5787" t="s">
        <v>22022</v>
      </c>
      <c r="H5787">
        <v>51.40607</v>
      </c>
      <c r="I5787">
        <v>-120.3470803</v>
      </c>
      <c r="J5787" s="1" t="str">
        <f t="shared" si="930"/>
        <v>NGR bulk stream sediment</v>
      </c>
      <c r="K5787" s="1" t="str">
        <f t="shared" si="931"/>
        <v>&lt;177 micron (NGR)</v>
      </c>
      <c r="L5787">
        <v>8</v>
      </c>
      <c r="M5787" t="s">
        <v>38</v>
      </c>
      <c r="N5787">
        <v>144</v>
      </c>
      <c r="O5787">
        <v>4.5</v>
      </c>
    </row>
    <row r="5788" spans="1:15" hidden="1" x14ac:dyDescent="0.3">
      <c r="A5788" t="s">
        <v>22023</v>
      </c>
      <c r="B5788" t="s">
        <v>22024</v>
      </c>
      <c r="C5788" s="1" t="str">
        <f t="shared" si="932"/>
        <v>21:0464</v>
      </c>
      <c r="D5788" s="1" t="str">
        <f t="shared" si="929"/>
        <v>21:0152</v>
      </c>
      <c r="E5788" t="s">
        <v>22025</v>
      </c>
      <c r="F5788" t="s">
        <v>22026</v>
      </c>
      <c r="H5788">
        <v>51.408253700000003</v>
      </c>
      <c r="I5788">
        <v>-120.36931749999999</v>
      </c>
      <c r="J5788" s="1" t="str">
        <f t="shared" si="930"/>
        <v>NGR bulk stream sediment</v>
      </c>
      <c r="K5788" s="1" t="str">
        <f t="shared" si="931"/>
        <v>&lt;177 micron (NGR)</v>
      </c>
      <c r="L5788">
        <v>8</v>
      </c>
      <c r="M5788" t="s">
        <v>43</v>
      </c>
      <c r="N5788">
        <v>145</v>
      </c>
      <c r="O5788">
        <v>9</v>
      </c>
    </row>
    <row r="5789" spans="1:15" hidden="1" x14ac:dyDescent="0.3">
      <c r="A5789" t="s">
        <v>22027</v>
      </c>
      <c r="B5789" t="s">
        <v>22028</v>
      </c>
      <c r="C5789" s="1" t="str">
        <f t="shared" si="932"/>
        <v>21:0464</v>
      </c>
      <c r="D5789" s="1" t="str">
        <f>HYPERLINK("https://geochem.nrcan.gc.ca/cdogs/content/svy/svy_e.htm", "")</f>
        <v/>
      </c>
      <c r="G5789" s="1" t="str">
        <f>HYPERLINK("https://geochem.nrcan.gc.ca/cdogs/content/cr_/cr_00104_e.htm", "104")</f>
        <v>104</v>
      </c>
      <c r="J5789" t="s">
        <v>31</v>
      </c>
      <c r="K5789" t="s">
        <v>32</v>
      </c>
      <c r="L5789">
        <v>8</v>
      </c>
      <c r="M5789" t="s">
        <v>33</v>
      </c>
      <c r="N5789">
        <v>146</v>
      </c>
      <c r="O5789">
        <v>2.5</v>
      </c>
    </row>
    <row r="5790" spans="1:15" hidden="1" x14ac:dyDescent="0.3">
      <c r="A5790" t="s">
        <v>22029</v>
      </c>
      <c r="B5790" t="s">
        <v>22030</v>
      </c>
      <c r="C5790" s="1" t="str">
        <f t="shared" si="932"/>
        <v>21:0464</v>
      </c>
      <c r="D5790" s="1" t="str">
        <f t="shared" ref="D5790:D5804" si="933">HYPERLINK("https://geochem.nrcan.gc.ca/cdogs/content/svy/svy210152_e.htm", "21:0152")</f>
        <v>21:0152</v>
      </c>
      <c r="E5790" t="s">
        <v>22031</v>
      </c>
      <c r="F5790" t="s">
        <v>22032</v>
      </c>
      <c r="H5790">
        <v>51.497977900000002</v>
      </c>
      <c r="I5790">
        <v>-120.2481793</v>
      </c>
      <c r="J5790" s="1" t="str">
        <f t="shared" ref="J5790:J5804" si="934">HYPERLINK("https://geochem.nrcan.gc.ca/cdogs/content/kwd/kwd020030_e.htm", "NGR bulk stream sediment")</f>
        <v>NGR bulk stream sediment</v>
      </c>
      <c r="K5790" s="1" t="str">
        <f t="shared" ref="K5790:K5804" si="935">HYPERLINK("https://geochem.nrcan.gc.ca/cdogs/content/kwd/kwd080006_e.htm", "&lt;177 micron (NGR)")</f>
        <v>&lt;177 micron (NGR)</v>
      </c>
      <c r="L5790">
        <v>8</v>
      </c>
      <c r="M5790" t="s">
        <v>48</v>
      </c>
      <c r="N5790">
        <v>147</v>
      </c>
      <c r="O5790">
        <v>1.5</v>
      </c>
    </row>
    <row r="5791" spans="1:15" hidden="1" x14ac:dyDescent="0.3">
      <c r="A5791" t="s">
        <v>22033</v>
      </c>
      <c r="B5791" t="s">
        <v>22034</v>
      </c>
      <c r="C5791" s="1" t="str">
        <f t="shared" si="932"/>
        <v>21:0464</v>
      </c>
      <c r="D5791" s="1" t="str">
        <f t="shared" si="933"/>
        <v>21:0152</v>
      </c>
      <c r="E5791" t="s">
        <v>22035</v>
      </c>
      <c r="F5791" t="s">
        <v>22036</v>
      </c>
      <c r="H5791">
        <v>51.477189299999999</v>
      </c>
      <c r="I5791">
        <v>-120.2244269</v>
      </c>
      <c r="J5791" s="1" t="str">
        <f t="shared" si="934"/>
        <v>NGR bulk stream sediment</v>
      </c>
      <c r="K5791" s="1" t="str">
        <f t="shared" si="935"/>
        <v>&lt;177 micron (NGR)</v>
      </c>
      <c r="L5791">
        <v>8</v>
      </c>
      <c r="M5791" t="s">
        <v>53</v>
      </c>
      <c r="N5791">
        <v>148</v>
      </c>
      <c r="O5791">
        <v>2</v>
      </c>
    </row>
    <row r="5792" spans="1:15" hidden="1" x14ac:dyDescent="0.3">
      <c r="A5792" t="s">
        <v>22037</v>
      </c>
      <c r="B5792" t="s">
        <v>22038</v>
      </c>
      <c r="C5792" s="1" t="str">
        <f t="shared" si="932"/>
        <v>21:0464</v>
      </c>
      <c r="D5792" s="1" t="str">
        <f t="shared" si="933"/>
        <v>21:0152</v>
      </c>
      <c r="E5792" t="s">
        <v>22039</v>
      </c>
      <c r="F5792" t="s">
        <v>22040</v>
      </c>
      <c r="H5792">
        <v>51.510790800000002</v>
      </c>
      <c r="I5792">
        <v>-120.2319545</v>
      </c>
      <c r="J5792" s="1" t="str">
        <f t="shared" si="934"/>
        <v>NGR bulk stream sediment</v>
      </c>
      <c r="K5792" s="1" t="str">
        <f t="shared" si="935"/>
        <v>&lt;177 micron (NGR)</v>
      </c>
      <c r="L5792">
        <v>8</v>
      </c>
      <c r="M5792" t="s">
        <v>58</v>
      </c>
      <c r="N5792">
        <v>149</v>
      </c>
      <c r="O5792">
        <v>0.2</v>
      </c>
    </row>
    <row r="5793" spans="1:15" hidden="1" x14ac:dyDescent="0.3">
      <c r="A5793" t="s">
        <v>22041</v>
      </c>
      <c r="B5793" t="s">
        <v>22042</v>
      </c>
      <c r="C5793" s="1" t="str">
        <f t="shared" si="932"/>
        <v>21:0464</v>
      </c>
      <c r="D5793" s="1" t="str">
        <f t="shared" si="933"/>
        <v>21:0152</v>
      </c>
      <c r="E5793" t="s">
        <v>22043</v>
      </c>
      <c r="F5793" t="s">
        <v>22044</v>
      </c>
      <c r="H5793">
        <v>51.5145081</v>
      </c>
      <c r="I5793">
        <v>-120.2142142</v>
      </c>
      <c r="J5793" s="1" t="str">
        <f t="shared" si="934"/>
        <v>NGR bulk stream sediment</v>
      </c>
      <c r="K5793" s="1" t="str">
        <f t="shared" si="935"/>
        <v>&lt;177 micron (NGR)</v>
      </c>
      <c r="L5793">
        <v>8</v>
      </c>
      <c r="M5793" t="s">
        <v>63</v>
      </c>
      <c r="N5793">
        <v>150</v>
      </c>
      <c r="O5793">
        <v>2.5</v>
      </c>
    </row>
    <row r="5794" spans="1:15" hidden="1" x14ac:dyDescent="0.3">
      <c r="A5794" t="s">
        <v>22045</v>
      </c>
      <c r="B5794" t="s">
        <v>22046</v>
      </c>
      <c r="C5794" s="1" t="str">
        <f t="shared" si="932"/>
        <v>21:0464</v>
      </c>
      <c r="D5794" s="1" t="str">
        <f t="shared" si="933"/>
        <v>21:0152</v>
      </c>
      <c r="E5794" t="s">
        <v>22047</v>
      </c>
      <c r="F5794" t="s">
        <v>22048</v>
      </c>
      <c r="H5794">
        <v>51.545771100000003</v>
      </c>
      <c r="I5794">
        <v>-120.2160251</v>
      </c>
      <c r="J5794" s="1" t="str">
        <f t="shared" si="934"/>
        <v>NGR bulk stream sediment</v>
      </c>
      <c r="K5794" s="1" t="str">
        <f t="shared" si="935"/>
        <v>&lt;177 micron (NGR)</v>
      </c>
      <c r="L5794">
        <v>8</v>
      </c>
      <c r="M5794" t="s">
        <v>68</v>
      </c>
      <c r="N5794">
        <v>151</v>
      </c>
      <c r="O5794">
        <v>1.5</v>
      </c>
    </row>
    <row r="5795" spans="1:15" hidden="1" x14ac:dyDescent="0.3">
      <c r="A5795" t="s">
        <v>22049</v>
      </c>
      <c r="B5795" t="s">
        <v>22050</v>
      </c>
      <c r="C5795" s="1" t="str">
        <f t="shared" si="932"/>
        <v>21:0464</v>
      </c>
      <c r="D5795" s="1" t="str">
        <f t="shared" si="933"/>
        <v>21:0152</v>
      </c>
      <c r="E5795" t="s">
        <v>22051</v>
      </c>
      <c r="F5795" t="s">
        <v>22052</v>
      </c>
      <c r="H5795">
        <v>51.571039200000001</v>
      </c>
      <c r="I5795">
        <v>-120.1826111</v>
      </c>
      <c r="J5795" s="1" t="str">
        <f t="shared" si="934"/>
        <v>NGR bulk stream sediment</v>
      </c>
      <c r="K5795" s="1" t="str">
        <f t="shared" si="935"/>
        <v>&lt;177 micron (NGR)</v>
      </c>
      <c r="L5795">
        <v>8</v>
      </c>
      <c r="M5795" t="s">
        <v>77</v>
      </c>
      <c r="N5795">
        <v>152</v>
      </c>
      <c r="O5795">
        <v>1</v>
      </c>
    </row>
    <row r="5796" spans="1:15" hidden="1" x14ac:dyDescent="0.3">
      <c r="A5796" t="s">
        <v>22053</v>
      </c>
      <c r="B5796" t="s">
        <v>22054</v>
      </c>
      <c r="C5796" s="1" t="str">
        <f t="shared" si="932"/>
        <v>21:0464</v>
      </c>
      <c r="D5796" s="1" t="str">
        <f t="shared" si="933"/>
        <v>21:0152</v>
      </c>
      <c r="E5796" t="s">
        <v>22010</v>
      </c>
      <c r="F5796" t="s">
        <v>22055</v>
      </c>
      <c r="H5796">
        <v>51.627494400000003</v>
      </c>
      <c r="I5796">
        <v>-120.02011640000001</v>
      </c>
      <c r="J5796" s="1" t="str">
        <f t="shared" si="934"/>
        <v>NGR bulk stream sediment</v>
      </c>
      <c r="K5796" s="1" t="str">
        <f t="shared" si="935"/>
        <v>&lt;177 micron (NGR)</v>
      </c>
      <c r="L5796">
        <v>8</v>
      </c>
      <c r="M5796" t="s">
        <v>72</v>
      </c>
      <c r="N5796">
        <v>153</v>
      </c>
      <c r="O5796">
        <v>3</v>
      </c>
    </row>
    <row r="5797" spans="1:15" hidden="1" x14ac:dyDescent="0.3">
      <c r="A5797" t="s">
        <v>22056</v>
      </c>
      <c r="B5797" t="s">
        <v>22057</v>
      </c>
      <c r="C5797" s="1" t="str">
        <f t="shared" si="932"/>
        <v>21:0464</v>
      </c>
      <c r="D5797" s="1" t="str">
        <f t="shared" si="933"/>
        <v>21:0152</v>
      </c>
      <c r="E5797" t="s">
        <v>22058</v>
      </c>
      <c r="F5797" t="s">
        <v>22059</v>
      </c>
      <c r="H5797">
        <v>51.626843100000002</v>
      </c>
      <c r="I5797">
        <v>-120.0284833</v>
      </c>
      <c r="J5797" s="1" t="str">
        <f t="shared" si="934"/>
        <v>NGR bulk stream sediment</v>
      </c>
      <c r="K5797" s="1" t="str">
        <f t="shared" si="935"/>
        <v>&lt;177 micron (NGR)</v>
      </c>
      <c r="L5797">
        <v>8</v>
      </c>
      <c r="M5797" t="s">
        <v>82</v>
      </c>
      <c r="N5797">
        <v>154</v>
      </c>
      <c r="O5797">
        <v>4</v>
      </c>
    </row>
    <row r="5798" spans="1:15" hidden="1" x14ac:dyDescent="0.3">
      <c r="A5798" t="s">
        <v>22060</v>
      </c>
      <c r="B5798" t="s">
        <v>22061</v>
      </c>
      <c r="C5798" s="1" t="str">
        <f t="shared" si="932"/>
        <v>21:0464</v>
      </c>
      <c r="D5798" s="1" t="str">
        <f t="shared" si="933"/>
        <v>21:0152</v>
      </c>
      <c r="E5798" t="s">
        <v>22062</v>
      </c>
      <c r="F5798" t="s">
        <v>22063</v>
      </c>
      <c r="H5798">
        <v>51.5547471</v>
      </c>
      <c r="I5798">
        <v>-120.1129483</v>
      </c>
      <c r="J5798" s="1" t="str">
        <f t="shared" si="934"/>
        <v>NGR bulk stream sediment</v>
      </c>
      <c r="K5798" s="1" t="str">
        <f t="shared" si="935"/>
        <v>&lt;177 micron (NGR)</v>
      </c>
      <c r="L5798">
        <v>8</v>
      </c>
      <c r="M5798" t="s">
        <v>87</v>
      </c>
      <c r="N5798">
        <v>155</v>
      </c>
      <c r="O5798">
        <v>1</v>
      </c>
    </row>
    <row r="5799" spans="1:15" hidden="1" x14ac:dyDescent="0.3">
      <c r="A5799" t="s">
        <v>22064</v>
      </c>
      <c r="B5799" t="s">
        <v>22065</v>
      </c>
      <c r="C5799" s="1" t="str">
        <f t="shared" si="932"/>
        <v>21:0464</v>
      </c>
      <c r="D5799" s="1" t="str">
        <f t="shared" si="933"/>
        <v>21:0152</v>
      </c>
      <c r="E5799" t="s">
        <v>22066</v>
      </c>
      <c r="F5799" t="s">
        <v>22067</v>
      </c>
      <c r="H5799">
        <v>51.523354099999999</v>
      </c>
      <c r="I5799">
        <v>-120.09867079999999</v>
      </c>
      <c r="J5799" s="1" t="str">
        <f t="shared" si="934"/>
        <v>NGR bulk stream sediment</v>
      </c>
      <c r="K5799" s="1" t="str">
        <f t="shared" si="935"/>
        <v>&lt;177 micron (NGR)</v>
      </c>
      <c r="L5799">
        <v>8</v>
      </c>
      <c r="M5799" t="s">
        <v>92</v>
      </c>
      <c r="N5799">
        <v>156</v>
      </c>
      <c r="O5799">
        <v>2</v>
      </c>
    </row>
    <row r="5800" spans="1:15" hidden="1" x14ac:dyDescent="0.3">
      <c r="A5800" t="s">
        <v>22068</v>
      </c>
      <c r="B5800" t="s">
        <v>22069</v>
      </c>
      <c r="C5800" s="1" t="str">
        <f t="shared" si="932"/>
        <v>21:0464</v>
      </c>
      <c r="D5800" s="1" t="str">
        <f t="shared" si="933"/>
        <v>21:0152</v>
      </c>
      <c r="E5800" t="s">
        <v>22070</v>
      </c>
      <c r="F5800" t="s">
        <v>22071</v>
      </c>
      <c r="H5800">
        <v>51.527616500000001</v>
      </c>
      <c r="I5800">
        <v>-120.1183285</v>
      </c>
      <c r="J5800" s="1" t="str">
        <f t="shared" si="934"/>
        <v>NGR bulk stream sediment</v>
      </c>
      <c r="K5800" s="1" t="str">
        <f t="shared" si="935"/>
        <v>&lt;177 micron (NGR)</v>
      </c>
      <c r="L5800">
        <v>8</v>
      </c>
      <c r="M5800" t="s">
        <v>97</v>
      </c>
      <c r="N5800">
        <v>157</v>
      </c>
      <c r="O5800">
        <v>3</v>
      </c>
    </row>
    <row r="5801" spans="1:15" hidden="1" x14ac:dyDescent="0.3">
      <c r="A5801" t="s">
        <v>22072</v>
      </c>
      <c r="B5801" t="s">
        <v>22073</v>
      </c>
      <c r="C5801" s="1" t="str">
        <f t="shared" si="932"/>
        <v>21:0464</v>
      </c>
      <c r="D5801" s="1" t="str">
        <f t="shared" si="933"/>
        <v>21:0152</v>
      </c>
      <c r="E5801" t="s">
        <v>22074</v>
      </c>
      <c r="F5801" t="s">
        <v>22075</v>
      </c>
      <c r="H5801">
        <v>51.575341899999998</v>
      </c>
      <c r="I5801">
        <v>-120.1048007</v>
      </c>
      <c r="J5801" s="1" t="str">
        <f t="shared" si="934"/>
        <v>NGR bulk stream sediment</v>
      </c>
      <c r="K5801" s="1" t="str">
        <f t="shared" si="935"/>
        <v>&lt;177 micron (NGR)</v>
      </c>
      <c r="L5801">
        <v>8</v>
      </c>
      <c r="M5801" t="s">
        <v>102</v>
      </c>
      <c r="N5801">
        <v>158</v>
      </c>
      <c r="O5801">
        <v>3</v>
      </c>
    </row>
    <row r="5802" spans="1:15" hidden="1" x14ac:dyDescent="0.3">
      <c r="A5802" t="s">
        <v>22076</v>
      </c>
      <c r="B5802" t="s">
        <v>22077</v>
      </c>
      <c r="C5802" s="1" t="str">
        <f t="shared" si="932"/>
        <v>21:0464</v>
      </c>
      <c r="D5802" s="1" t="str">
        <f t="shared" si="933"/>
        <v>21:0152</v>
      </c>
      <c r="E5802" t="s">
        <v>22078</v>
      </c>
      <c r="F5802" t="s">
        <v>22079</v>
      </c>
      <c r="H5802">
        <v>51.604187199999998</v>
      </c>
      <c r="I5802">
        <v>-120.08844879999999</v>
      </c>
      <c r="J5802" s="1" t="str">
        <f t="shared" si="934"/>
        <v>NGR bulk stream sediment</v>
      </c>
      <c r="K5802" s="1" t="str">
        <f t="shared" si="935"/>
        <v>&lt;177 micron (NGR)</v>
      </c>
      <c r="L5802">
        <v>8</v>
      </c>
      <c r="M5802" t="s">
        <v>107</v>
      </c>
      <c r="N5802">
        <v>159</v>
      </c>
      <c r="O5802">
        <v>2.5</v>
      </c>
    </row>
    <row r="5803" spans="1:15" hidden="1" x14ac:dyDescent="0.3">
      <c r="A5803" t="s">
        <v>22080</v>
      </c>
      <c r="B5803" t="s">
        <v>22081</v>
      </c>
      <c r="C5803" s="1" t="str">
        <f t="shared" si="932"/>
        <v>21:0464</v>
      </c>
      <c r="D5803" s="1" t="str">
        <f t="shared" si="933"/>
        <v>21:0152</v>
      </c>
      <c r="E5803" t="s">
        <v>22082</v>
      </c>
      <c r="F5803" t="s">
        <v>22083</v>
      </c>
      <c r="H5803">
        <v>51.313279999999999</v>
      </c>
      <c r="I5803">
        <v>-120.18584009999999</v>
      </c>
      <c r="J5803" s="1" t="str">
        <f t="shared" si="934"/>
        <v>NGR bulk stream sediment</v>
      </c>
      <c r="K5803" s="1" t="str">
        <f t="shared" si="935"/>
        <v>&lt;177 micron (NGR)</v>
      </c>
      <c r="L5803">
        <v>8</v>
      </c>
      <c r="M5803" t="s">
        <v>112</v>
      </c>
      <c r="N5803">
        <v>160</v>
      </c>
      <c r="O5803">
        <v>4.5</v>
      </c>
    </row>
    <row r="5804" spans="1:15" hidden="1" x14ac:dyDescent="0.3">
      <c r="A5804" t="s">
        <v>22084</v>
      </c>
      <c r="B5804" t="s">
        <v>22085</v>
      </c>
      <c r="C5804" s="1" t="str">
        <f t="shared" si="932"/>
        <v>21:0464</v>
      </c>
      <c r="D5804" s="1" t="str">
        <f t="shared" si="933"/>
        <v>21:0152</v>
      </c>
      <c r="E5804" t="s">
        <v>22086</v>
      </c>
      <c r="F5804" t="s">
        <v>22087</v>
      </c>
      <c r="H5804">
        <v>51.475233299999999</v>
      </c>
      <c r="I5804">
        <v>-120.1180464</v>
      </c>
      <c r="J5804" s="1" t="str">
        <f t="shared" si="934"/>
        <v>NGR bulk stream sediment</v>
      </c>
      <c r="K5804" s="1" t="str">
        <f t="shared" si="935"/>
        <v>&lt;177 micron (NGR)</v>
      </c>
      <c r="L5804">
        <v>9</v>
      </c>
      <c r="M5804" t="s">
        <v>19</v>
      </c>
      <c r="N5804">
        <v>161</v>
      </c>
      <c r="O5804">
        <v>7</v>
      </c>
    </row>
    <row r="5805" spans="1:15" hidden="1" x14ac:dyDescent="0.3">
      <c r="A5805" t="s">
        <v>22088</v>
      </c>
      <c r="B5805" t="s">
        <v>22089</v>
      </c>
      <c r="C5805" s="1" t="str">
        <f t="shared" si="932"/>
        <v>21:0464</v>
      </c>
      <c r="D5805" s="1" t="str">
        <f>HYPERLINK("https://geochem.nrcan.gc.ca/cdogs/content/svy/svy_e.htm", "")</f>
        <v/>
      </c>
      <c r="G5805" s="1" t="str">
        <f>HYPERLINK("https://geochem.nrcan.gc.ca/cdogs/content/cr_/cr_00104_e.htm", "104")</f>
        <v>104</v>
      </c>
      <c r="J5805" t="s">
        <v>31</v>
      </c>
      <c r="K5805" t="s">
        <v>32</v>
      </c>
      <c r="L5805">
        <v>9</v>
      </c>
      <c r="M5805" t="s">
        <v>33</v>
      </c>
      <c r="N5805">
        <v>162</v>
      </c>
      <c r="O5805">
        <v>2.5</v>
      </c>
    </row>
    <row r="5806" spans="1:15" hidden="1" x14ac:dyDescent="0.3">
      <c r="A5806" t="s">
        <v>22090</v>
      </c>
      <c r="B5806" t="s">
        <v>22091</v>
      </c>
      <c r="C5806" s="1" t="str">
        <f t="shared" si="932"/>
        <v>21:0464</v>
      </c>
      <c r="D5806" s="1" t="str">
        <f t="shared" ref="D5806:D5836" si="936">HYPERLINK("https://geochem.nrcan.gc.ca/cdogs/content/svy/svy210152_e.htm", "21:0152")</f>
        <v>21:0152</v>
      </c>
      <c r="E5806" t="s">
        <v>22092</v>
      </c>
      <c r="F5806" t="s">
        <v>22093</v>
      </c>
      <c r="H5806">
        <v>51.318399300000003</v>
      </c>
      <c r="I5806">
        <v>-120.2132441</v>
      </c>
      <c r="J5806" s="1" t="str">
        <f t="shared" ref="J5806:J5836" si="937">HYPERLINK("https://geochem.nrcan.gc.ca/cdogs/content/kwd/kwd020030_e.htm", "NGR bulk stream sediment")</f>
        <v>NGR bulk stream sediment</v>
      </c>
      <c r="K5806" s="1" t="str">
        <f t="shared" ref="K5806:K5836" si="938">HYPERLINK("https://geochem.nrcan.gc.ca/cdogs/content/kwd/kwd080006_e.htm", "&lt;177 micron (NGR)")</f>
        <v>&lt;177 micron (NGR)</v>
      </c>
      <c r="L5806">
        <v>9</v>
      </c>
      <c r="M5806" t="s">
        <v>24</v>
      </c>
      <c r="N5806">
        <v>163</v>
      </c>
      <c r="O5806">
        <v>3.5</v>
      </c>
    </row>
    <row r="5807" spans="1:15" hidden="1" x14ac:dyDescent="0.3">
      <c r="A5807" t="s">
        <v>22094</v>
      </c>
      <c r="B5807" t="s">
        <v>22095</v>
      </c>
      <c r="C5807" s="1" t="str">
        <f t="shared" si="932"/>
        <v>21:0464</v>
      </c>
      <c r="D5807" s="1" t="str">
        <f t="shared" si="936"/>
        <v>21:0152</v>
      </c>
      <c r="E5807" t="s">
        <v>22092</v>
      </c>
      <c r="F5807" t="s">
        <v>22096</v>
      </c>
      <c r="H5807">
        <v>51.318399300000003</v>
      </c>
      <c r="I5807">
        <v>-120.2132441</v>
      </c>
      <c r="J5807" s="1" t="str">
        <f t="shared" si="937"/>
        <v>NGR bulk stream sediment</v>
      </c>
      <c r="K5807" s="1" t="str">
        <f t="shared" si="938"/>
        <v>&lt;177 micron (NGR)</v>
      </c>
      <c r="L5807">
        <v>9</v>
      </c>
      <c r="M5807" t="s">
        <v>28</v>
      </c>
      <c r="N5807">
        <v>164</v>
      </c>
      <c r="O5807">
        <v>3</v>
      </c>
    </row>
    <row r="5808" spans="1:15" hidden="1" x14ac:dyDescent="0.3">
      <c r="A5808" t="s">
        <v>22097</v>
      </c>
      <c r="B5808" t="s">
        <v>22098</v>
      </c>
      <c r="C5808" s="1" t="str">
        <f t="shared" si="932"/>
        <v>21:0464</v>
      </c>
      <c r="D5808" s="1" t="str">
        <f t="shared" si="936"/>
        <v>21:0152</v>
      </c>
      <c r="E5808" t="s">
        <v>22099</v>
      </c>
      <c r="F5808" t="s">
        <v>22100</v>
      </c>
      <c r="H5808">
        <v>51.322645299999998</v>
      </c>
      <c r="I5808">
        <v>-120.2031101</v>
      </c>
      <c r="J5808" s="1" t="str">
        <f t="shared" si="937"/>
        <v>NGR bulk stream sediment</v>
      </c>
      <c r="K5808" s="1" t="str">
        <f t="shared" si="938"/>
        <v>&lt;177 micron (NGR)</v>
      </c>
      <c r="L5808">
        <v>9</v>
      </c>
      <c r="M5808" t="s">
        <v>38</v>
      </c>
      <c r="N5808">
        <v>165</v>
      </c>
      <c r="O5808">
        <v>11.5</v>
      </c>
    </row>
    <row r="5809" spans="1:15" hidden="1" x14ac:dyDescent="0.3">
      <c r="A5809" t="s">
        <v>22101</v>
      </c>
      <c r="B5809" t="s">
        <v>22102</v>
      </c>
      <c r="C5809" s="1" t="str">
        <f t="shared" si="932"/>
        <v>21:0464</v>
      </c>
      <c r="D5809" s="1" t="str">
        <f t="shared" si="936"/>
        <v>21:0152</v>
      </c>
      <c r="E5809" t="s">
        <v>22103</v>
      </c>
      <c r="F5809" t="s">
        <v>22104</v>
      </c>
      <c r="H5809">
        <v>51.323884300000003</v>
      </c>
      <c r="I5809">
        <v>-120.1839415</v>
      </c>
      <c r="J5809" s="1" t="str">
        <f t="shared" si="937"/>
        <v>NGR bulk stream sediment</v>
      </c>
      <c r="K5809" s="1" t="str">
        <f t="shared" si="938"/>
        <v>&lt;177 micron (NGR)</v>
      </c>
      <c r="L5809">
        <v>9</v>
      </c>
      <c r="M5809" t="s">
        <v>43</v>
      </c>
      <c r="N5809">
        <v>166</v>
      </c>
      <c r="O5809">
        <v>4.5</v>
      </c>
    </row>
    <row r="5810" spans="1:15" hidden="1" x14ac:dyDescent="0.3">
      <c r="A5810" t="s">
        <v>22105</v>
      </c>
      <c r="B5810" t="s">
        <v>22106</v>
      </c>
      <c r="C5810" s="1" t="str">
        <f t="shared" si="932"/>
        <v>21:0464</v>
      </c>
      <c r="D5810" s="1" t="str">
        <f t="shared" si="936"/>
        <v>21:0152</v>
      </c>
      <c r="E5810" t="s">
        <v>22086</v>
      </c>
      <c r="F5810" t="s">
        <v>22107</v>
      </c>
      <c r="H5810">
        <v>51.475233299999999</v>
      </c>
      <c r="I5810">
        <v>-120.1180464</v>
      </c>
      <c r="J5810" s="1" t="str">
        <f t="shared" si="937"/>
        <v>NGR bulk stream sediment</v>
      </c>
      <c r="K5810" s="1" t="str">
        <f t="shared" si="938"/>
        <v>&lt;177 micron (NGR)</v>
      </c>
      <c r="L5810">
        <v>9</v>
      </c>
      <c r="M5810" t="s">
        <v>72</v>
      </c>
      <c r="N5810">
        <v>167</v>
      </c>
      <c r="O5810">
        <v>6.5</v>
      </c>
    </row>
    <row r="5811" spans="1:15" hidden="1" x14ac:dyDescent="0.3">
      <c r="A5811" t="s">
        <v>22108</v>
      </c>
      <c r="B5811" t="s">
        <v>22109</v>
      </c>
      <c r="C5811" s="1" t="str">
        <f t="shared" si="932"/>
        <v>21:0464</v>
      </c>
      <c r="D5811" s="1" t="str">
        <f t="shared" si="936"/>
        <v>21:0152</v>
      </c>
      <c r="E5811" t="s">
        <v>22110</v>
      </c>
      <c r="F5811" t="s">
        <v>22111</v>
      </c>
      <c r="H5811">
        <v>51.477024</v>
      </c>
      <c r="I5811">
        <v>-120.1257695</v>
      </c>
      <c r="J5811" s="1" t="str">
        <f t="shared" si="937"/>
        <v>NGR bulk stream sediment</v>
      </c>
      <c r="K5811" s="1" t="str">
        <f t="shared" si="938"/>
        <v>&lt;177 micron (NGR)</v>
      </c>
      <c r="L5811">
        <v>9</v>
      </c>
      <c r="M5811" t="s">
        <v>48</v>
      </c>
      <c r="N5811">
        <v>168</v>
      </c>
      <c r="O5811">
        <v>2</v>
      </c>
    </row>
    <row r="5812" spans="1:15" hidden="1" x14ac:dyDescent="0.3">
      <c r="A5812" t="s">
        <v>22112</v>
      </c>
      <c r="B5812" t="s">
        <v>22113</v>
      </c>
      <c r="C5812" s="1" t="str">
        <f t="shared" si="932"/>
        <v>21:0464</v>
      </c>
      <c r="D5812" s="1" t="str">
        <f t="shared" si="936"/>
        <v>21:0152</v>
      </c>
      <c r="E5812" t="s">
        <v>22114</v>
      </c>
      <c r="F5812" t="s">
        <v>22115</v>
      </c>
      <c r="H5812">
        <v>51.460668599999998</v>
      </c>
      <c r="I5812">
        <v>-120.168887</v>
      </c>
      <c r="J5812" s="1" t="str">
        <f t="shared" si="937"/>
        <v>NGR bulk stream sediment</v>
      </c>
      <c r="K5812" s="1" t="str">
        <f t="shared" si="938"/>
        <v>&lt;177 micron (NGR)</v>
      </c>
      <c r="L5812">
        <v>9</v>
      </c>
      <c r="M5812" t="s">
        <v>53</v>
      </c>
      <c r="N5812">
        <v>169</v>
      </c>
      <c r="O5812">
        <v>7.5</v>
      </c>
    </row>
    <row r="5813" spans="1:15" hidden="1" x14ac:dyDescent="0.3">
      <c r="A5813" t="s">
        <v>22116</v>
      </c>
      <c r="B5813" t="s">
        <v>22117</v>
      </c>
      <c r="C5813" s="1" t="str">
        <f t="shared" si="932"/>
        <v>21:0464</v>
      </c>
      <c r="D5813" s="1" t="str">
        <f t="shared" si="936"/>
        <v>21:0152</v>
      </c>
      <c r="E5813" t="s">
        <v>22118</v>
      </c>
      <c r="F5813" t="s">
        <v>22119</v>
      </c>
      <c r="H5813">
        <v>51.3743658</v>
      </c>
      <c r="I5813">
        <v>-120.13025399999999</v>
      </c>
      <c r="J5813" s="1" t="str">
        <f t="shared" si="937"/>
        <v>NGR bulk stream sediment</v>
      </c>
      <c r="K5813" s="1" t="str">
        <f t="shared" si="938"/>
        <v>&lt;177 micron (NGR)</v>
      </c>
      <c r="L5813">
        <v>9</v>
      </c>
      <c r="M5813" t="s">
        <v>58</v>
      </c>
      <c r="N5813">
        <v>170</v>
      </c>
      <c r="O5813">
        <v>3.5</v>
      </c>
    </row>
    <row r="5814" spans="1:15" hidden="1" x14ac:dyDescent="0.3">
      <c r="A5814" t="s">
        <v>22120</v>
      </c>
      <c r="B5814" t="s">
        <v>22121</v>
      </c>
      <c r="C5814" s="1" t="str">
        <f t="shared" si="932"/>
        <v>21:0464</v>
      </c>
      <c r="D5814" s="1" t="str">
        <f t="shared" si="936"/>
        <v>21:0152</v>
      </c>
      <c r="E5814" t="s">
        <v>22122</v>
      </c>
      <c r="F5814" t="s">
        <v>22123</v>
      </c>
      <c r="H5814">
        <v>51.348859400000002</v>
      </c>
      <c r="I5814">
        <v>-120.14996189999999</v>
      </c>
      <c r="J5814" s="1" t="str">
        <f t="shared" si="937"/>
        <v>NGR bulk stream sediment</v>
      </c>
      <c r="K5814" s="1" t="str">
        <f t="shared" si="938"/>
        <v>&lt;177 micron (NGR)</v>
      </c>
      <c r="L5814">
        <v>9</v>
      </c>
      <c r="M5814" t="s">
        <v>63</v>
      </c>
      <c r="N5814">
        <v>171</v>
      </c>
      <c r="O5814">
        <v>2.5</v>
      </c>
    </row>
    <row r="5815" spans="1:15" hidden="1" x14ac:dyDescent="0.3">
      <c r="A5815" t="s">
        <v>22124</v>
      </c>
      <c r="B5815" t="s">
        <v>22125</v>
      </c>
      <c r="C5815" s="1" t="str">
        <f t="shared" si="932"/>
        <v>21:0464</v>
      </c>
      <c r="D5815" s="1" t="str">
        <f t="shared" si="936"/>
        <v>21:0152</v>
      </c>
      <c r="E5815" t="s">
        <v>22126</v>
      </c>
      <c r="F5815" t="s">
        <v>22127</v>
      </c>
      <c r="H5815">
        <v>51.468127500000001</v>
      </c>
      <c r="I5815">
        <v>-120.121346</v>
      </c>
      <c r="J5815" s="1" t="str">
        <f t="shared" si="937"/>
        <v>NGR bulk stream sediment</v>
      </c>
      <c r="K5815" s="1" t="str">
        <f t="shared" si="938"/>
        <v>&lt;177 micron (NGR)</v>
      </c>
      <c r="L5815">
        <v>9</v>
      </c>
      <c r="M5815" t="s">
        <v>68</v>
      </c>
      <c r="N5815">
        <v>172</v>
      </c>
      <c r="O5815">
        <v>2.5</v>
      </c>
    </row>
    <row r="5816" spans="1:15" hidden="1" x14ac:dyDescent="0.3">
      <c r="A5816" t="s">
        <v>22128</v>
      </c>
      <c r="B5816" t="s">
        <v>22129</v>
      </c>
      <c r="C5816" s="1" t="str">
        <f t="shared" si="932"/>
        <v>21:0464</v>
      </c>
      <c r="D5816" s="1" t="str">
        <f t="shared" si="936"/>
        <v>21:0152</v>
      </c>
      <c r="E5816" t="s">
        <v>22130</v>
      </c>
      <c r="F5816" t="s">
        <v>22131</v>
      </c>
      <c r="H5816">
        <v>51.649959899999999</v>
      </c>
      <c r="I5816">
        <v>-120.3792655</v>
      </c>
      <c r="J5816" s="1" t="str">
        <f t="shared" si="937"/>
        <v>NGR bulk stream sediment</v>
      </c>
      <c r="K5816" s="1" t="str">
        <f t="shared" si="938"/>
        <v>&lt;177 micron (NGR)</v>
      </c>
      <c r="L5816">
        <v>9</v>
      </c>
      <c r="M5816" t="s">
        <v>77</v>
      </c>
      <c r="N5816">
        <v>173</v>
      </c>
      <c r="O5816">
        <v>3</v>
      </c>
    </row>
    <row r="5817" spans="1:15" hidden="1" x14ac:dyDescent="0.3">
      <c r="A5817" t="s">
        <v>22132</v>
      </c>
      <c r="B5817" t="s">
        <v>22133</v>
      </c>
      <c r="C5817" s="1" t="str">
        <f t="shared" si="932"/>
        <v>21:0464</v>
      </c>
      <c r="D5817" s="1" t="str">
        <f t="shared" si="936"/>
        <v>21:0152</v>
      </c>
      <c r="E5817" t="s">
        <v>22134</v>
      </c>
      <c r="F5817" t="s">
        <v>22135</v>
      </c>
      <c r="H5817">
        <v>51.631655000000002</v>
      </c>
      <c r="I5817">
        <v>-120.3622996</v>
      </c>
      <c r="J5817" s="1" t="str">
        <f t="shared" si="937"/>
        <v>NGR bulk stream sediment</v>
      </c>
      <c r="K5817" s="1" t="str">
        <f t="shared" si="938"/>
        <v>&lt;177 micron (NGR)</v>
      </c>
      <c r="L5817">
        <v>9</v>
      </c>
      <c r="M5817" t="s">
        <v>82</v>
      </c>
      <c r="N5817">
        <v>174</v>
      </c>
      <c r="O5817">
        <v>3.5</v>
      </c>
    </row>
    <row r="5818" spans="1:15" hidden="1" x14ac:dyDescent="0.3">
      <c r="A5818" t="s">
        <v>22136</v>
      </c>
      <c r="B5818" t="s">
        <v>22137</v>
      </c>
      <c r="C5818" s="1" t="str">
        <f t="shared" si="932"/>
        <v>21:0464</v>
      </c>
      <c r="D5818" s="1" t="str">
        <f t="shared" si="936"/>
        <v>21:0152</v>
      </c>
      <c r="E5818" t="s">
        <v>22138</v>
      </c>
      <c r="F5818" t="s">
        <v>22139</v>
      </c>
      <c r="H5818">
        <v>51.6212138</v>
      </c>
      <c r="I5818">
        <v>-120.3499594</v>
      </c>
      <c r="J5818" s="1" t="str">
        <f t="shared" si="937"/>
        <v>NGR bulk stream sediment</v>
      </c>
      <c r="K5818" s="1" t="str">
        <f t="shared" si="938"/>
        <v>&lt;177 micron (NGR)</v>
      </c>
      <c r="L5818">
        <v>9</v>
      </c>
      <c r="M5818" t="s">
        <v>87</v>
      </c>
      <c r="N5818">
        <v>175</v>
      </c>
      <c r="O5818">
        <v>3.5</v>
      </c>
    </row>
    <row r="5819" spans="1:15" hidden="1" x14ac:dyDescent="0.3">
      <c r="A5819" t="s">
        <v>22140</v>
      </c>
      <c r="B5819" t="s">
        <v>22141</v>
      </c>
      <c r="C5819" s="1" t="str">
        <f t="shared" si="932"/>
        <v>21:0464</v>
      </c>
      <c r="D5819" s="1" t="str">
        <f t="shared" si="936"/>
        <v>21:0152</v>
      </c>
      <c r="E5819" t="s">
        <v>22142</v>
      </c>
      <c r="F5819" t="s">
        <v>22143</v>
      </c>
      <c r="H5819">
        <v>51.611115900000001</v>
      </c>
      <c r="I5819">
        <v>-120.31092289999999</v>
      </c>
      <c r="J5819" s="1" t="str">
        <f t="shared" si="937"/>
        <v>NGR bulk stream sediment</v>
      </c>
      <c r="K5819" s="1" t="str">
        <f t="shared" si="938"/>
        <v>&lt;177 micron (NGR)</v>
      </c>
      <c r="L5819">
        <v>9</v>
      </c>
      <c r="M5819" t="s">
        <v>92</v>
      </c>
      <c r="N5819">
        <v>176</v>
      </c>
      <c r="O5819">
        <v>3</v>
      </c>
    </row>
    <row r="5820" spans="1:15" hidden="1" x14ac:dyDescent="0.3">
      <c r="A5820" t="s">
        <v>22144</v>
      </c>
      <c r="B5820" t="s">
        <v>22145</v>
      </c>
      <c r="C5820" s="1" t="str">
        <f t="shared" si="932"/>
        <v>21:0464</v>
      </c>
      <c r="D5820" s="1" t="str">
        <f t="shared" si="936"/>
        <v>21:0152</v>
      </c>
      <c r="E5820" t="s">
        <v>22146</v>
      </c>
      <c r="F5820" t="s">
        <v>22147</v>
      </c>
      <c r="H5820">
        <v>51.589497399999999</v>
      </c>
      <c r="I5820">
        <v>-120.28179230000001</v>
      </c>
      <c r="J5820" s="1" t="str">
        <f t="shared" si="937"/>
        <v>NGR bulk stream sediment</v>
      </c>
      <c r="K5820" s="1" t="str">
        <f t="shared" si="938"/>
        <v>&lt;177 micron (NGR)</v>
      </c>
      <c r="L5820">
        <v>9</v>
      </c>
      <c r="M5820" t="s">
        <v>97</v>
      </c>
      <c r="N5820">
        <v>177</v>
      </c>
      <c r="O5820">
        <v>2.5</v>
      </c>
    </row>
    <row r="5821" spans="1:15" hidden="1" x14ac:dyDescent="0.3">
      <c r="A5821" t="s">
        <v>22148</v>
      </c>
      <c r="B5821" t="s">
        <v>22149</v>
      </c>
      <c r="C5821" s="1" t="str">
        <f t="shared" si="932"/>
        <v>21:0464</v>
      </c>
      <c r="D5821" s="1" t="str">
        <f t="shared" si="936"/>
        <v>21:0152</v>
      </c>
      <c r="E5821" t="s">
        <v>22150</v>
      </c>
      <c r="F5821" t="s">
        <v>22151</v>
      </c>
      <c r="H5821">
        <v>51.548147</v>
      </c>
      <c r="I5821">
        <v>-120.2377644</v>
      </c>
      <c r="J5821" s="1" t="str">
        <f t="shared" si="937"/>
        <v>NGR bulk stream sediment</v>
      </c>
      <c r="K5821" s="1" t="str">
        <f t="shared" si="938"/>
        <v>&lt;177 micron (NGR)</v>
      </c>
      <c r="L5821">
        <v>9</v>
      </c>
      <c r="M5821" t="s">
        <v>102</v>
      </c>
      <c r="N5821">
        <v>178</v>
      </c>
      <c r="O5821">
        <v>3</v>
      </c>
    </row>
    <row r="5822" spans="1:15" hidden="1" x14ac:dyDescent="0.3">
      <c r="A5822" t="s">
        <v>22152</v>
      </c>
      <c r="B5822" t="s">
        <v>22153</v>
      </c>
      <c r="C5822" s="1" t="str">
        <f t="shared" si="932"/>
        <v>21:0464</v>
      </c>
      <c r="D5822" s="1" t="str">
        <f t="shared" si="936"/>
        <v>21:0152</v>
      </c>
      <c r="E5822" t="s">
        <v>22154</v>
      </c>
      <c r="F5822" t="s">
        <v>22155</v>
      </c>
      <c r="H5822">
        <v>51.750988200000002</v>
      </c>
      <c r="I5822">
        <v>-120.5316339</v>
      </c>
      <c r="J5822" s="1" t="str">
        <f t="shared" si="937"/>
        <v>NGR bulk stream sediment</v>
      </c>
      <c r="K5822" s="1" t="str">
        <f t="shared" si="938"/>
        <v>&lt;177 micron (NGR)</v>
      </c>
      <c r="L5822">
        <v>9</v>
      </c>
      <c r="M5822" t="s">
        <v>107</v>
      </c>
      <c r="N5822">
        <v>179</v>
      </c>
      <c r="O5822">
        <v>5.5</v>
      </c>
    </row>
    <row r="5823" spans="1:15" hidden="1" x14ac:dyDescent="0.3">
      <c r="A5823" t="s">
        <v>22156</v>
      </c>
      <c r="B5823" t="s">
        <v>22157</v>
      </c>
      <c r="C5823" s="1" t="str">
        <f t="shared" si="932"/>
        <v>21:0464</v>
      </c>
      <c r="D5823" s="1" t="str">
        <f t="shared" si="936"/>
        <v>21:0152</v>
      </c>
      <c r="E5823" t="s">
        <v>22158</v>
      </c>
      <c r="F5823" t="s">
        <v>22159</v>
      </c>
      <c r="H5823">
        <v>51.772665199999999</v>
      </c>
      <c r="I5823">
        <v>-120.5606179</v>
      </c>
      <c r="J5823" s="1" t="str">
        <f t="shared" si="937"/>
        <v>NGR bulk stream sediment</v>
      </c>
      <c r="K5823" s="1" t="str">
        <f t="shared" si="938"/>
        <v>&lt;177 micron (NGR)</v>
      </c>
      <c r="L5823">
        <v>9</v>
      </c>
      <c r="M5823" t="s">
        <v>112</v>
      </c>
      <c r="N5823">
        <v>180</v>
      </c>
      <c r="O5823">
        <v>4</v>
      </c>
    </row>
    <row r="5824" spans="1:15" hidden="1" x14ac:dyDescent="0.3">
      <c r="A5824" t="s">
        <v>22160</v>
      </c>
      <c r="B5824" t="s">
        <v>22161</v>
      </c>
      <c r="C5824" s="1" t="str">
        <f t="shared" si="932"/>
        <v>21:0464</v>
      </c>
      <c r="D5824" s="1" t="str">
        <f t="shared" si="936"/>
        <v>21:0152</v>
      </c>
      <c r="E5824" t="s">
        <v>22162</v>
      </c>
      <c r="F5824" t="s">
        <v>22163</v>
      </c>
      <c r="H5824">
        <v>51.3079258</v>
      </c>
      <c r="I5824">
        <v>-120.0851236</v>
      </c>
      <c r="J5824" s="1" t="str">
        <f t="shared" si="937"/>
        <v>NGR bulk stream sediment</v>
      </c>
      <c r="K5824" s="1" t="str">
        <f t="shared" si="938"/>
        <v>&lt;177 micron (NGR)</v>
      </c>
      <c r="L5824">
        <v>10</v>
      </c>
      <c r="M5824" t="s">
        <v>19</v>
      </c>
      <c r="N5824">
        <v>181</v>
      </c>
      <c r="O5824">
        <v>3</v>
      </c>
    </row>
    <row r="5825" spans="1:15" hidden="1" x14ac:dyDescent="0.3">
      <c r="A5825" t="s">
        <v>22164</v>
      </c>
      <c r="B5825" t="s">
        <v>22165</v>
      </c>
      <c r="C5825" s="1" t="str">
        <f t="shared" si="932"/>
        <v>21:0464</v>
      </c>
      <c r="D5825" s="1" t="str">
        <f t="shared" si="936"/>
        <v>21:0152</v>
      </c>
      <c r="E5825" t="s">
        <v>22166</v>
      </c>
      <c r="F5825" t="s">
        <v>22167</v>
      </c>
      <c r="H5825">
        <v>51.769534100000001</v>
      </c>
      <c r="I5825">
        <v>-120.5981281</v>
      </c>
      <c r="J5825" s="1" t="str">
        <f t="shared" si="937"/>
        <v>NGR bulk stream sediment</v>
      </c>
      <c r="K5825" s="1" t="str">
        <f t="shared" si="938"/>
        <v>&lt;177 micron (NGR)</v>
      </c>
      <c r="L5825">
        <v>10</v>
      </c>
      <c r="M5825" t="s">
        <v>38</v>
      </c>
      <c r="N5825">
        <v>182</v>
      </c>
      <c r="O5825">
        <v>2</v>
      </c>
    </row>
    <row r="5826" spans="1:15" hidden="1" x14ac:dyDescent="0.3">
      <c r="A5826" t="s">
        <v>22168</v>
      </c>
      <c r="B5826" t="s">
        <v>22169</v>
      </c>
      <c r="C5826" s="1" t="str">
        <f t="shared" si="932"/>
        <v>21:0464</v>
      </c>
      <c r="D5826" s="1" t="str">
        <f t="shared" si="936"/>
        <v>21:0152</v>
      </c>
      <c r="E5826" t="s">
        <v>22170</v>
      </c>
      <c r="F5826" t="s">
        <v>22171</v>
      </c>
      <c r="H5826">
        <v>51.777851900000002</v>
      </c>
      <c r="I5826">
        <v>-120.60378969999999</v>
      </c>
      <c r="J5826" s="1" t="str">
        <f t="shared" si="937"/>
        <v>NGR bulk stream sediment</v>
      </c>
      <c r="K5826" s="1" t="str">
        <f t="shared" si="938"/>
        <v>&lt;177 micron (NGR)</v>
      </c>
      <c r="L5826">
        <v>10</v>
      </c>
      <c r="M5826" t="s">
        <v>43</v>
      </c>
      <c r="N5826">
        <v>183</v>
      </c>
      <c r="O5826">
        <v>2</v>
      </c>
    </row>
    <row r="5827" spans="1:15" hidden="1" x14ac:dyDescent="0.3">
      <c r="A5827" t="s">
        <v>22172</v>
      </c>
      <c r="B5827" t="s">
        <v>22173</v>
      </c>
      <c r="C5827" s="1" t="str">
        <f t="shared" si="932"/>
        <v>21:0464</v>
      </c>
      <c r="D5827" s="1" t="str">
        <f t="shared" si="936"/>
        <v>21:0152</v>
      </c>
      <c r="E5827" t="s">
        <v>22174</v>
      </c>
      <c r="F5827" t="s">
        <v>22175</v>
      </c>
      <c r="H5827">
        <v>51.780341300000003</v>
      </c>
      <c r="I5827">
        <v>-120.5730061</v>
      </c>
      <c r="J5827" s="1" t="str">
        <f t="shared" si="937"/>
        <v>NGR bulk stream sediment</v>
      </c>
      <c r="K5827" s="1" t="str">
        <f t="shared" si="938"/>
        <v>&lt;177 micron (NGR)</v>
      </c>
      <c r="L5827">
        <v>10</v>
      </c>
      <c r="M5827" t="s">
        <v>24</v>
      </c>
      <c r="N5827">
        <v>184</v>
      </c>
      <c r="O5827">
        <v>3</v>
      </c>
    </row>
    <row r="5828" spans="1:15" hidden="1" x14ac:dyDescent="0.3">
      <c r="A5828" t="s">
        <v>22176</v>
      </c>
      <c r="B5828" t="s">
        <v>22177</v>
      </c>
      <c r="C5828" s="1" t="str">
        <f t="shared" si="932"/>
        <v>21:0464</v>
      </c>
      <c r="D5828" s="1" t="str">
        <f t="shared" si="936"/>
        <v>21:0152</v>
      </c>
      <c r="E5828" t="s">
        <v>22174</v>
      </c>
      <c r="F5828" t="s">
        <v>22178</v>
      </c>
      <c r="H5828">
        <v>51.780341300000003</v>
      </c>
      <c r="I5828">
        <v>-120.5730061</v>
      </c>
      <c r="J5828" s="1" t="str">
        <f t="shared" si="937"/>
        <v>NGR bulk stream sediment</v>
      </c>
      <c r="K5828" s="1" t="str">
        <f t="shared" si="938"/>
        <v>&lt;177 micron (NGR)</v>
      </c>
      <c r="L5828">
        <v>10</v>
      </c>
      <c r="M5828" t="s">
        <v>28</v>
      </c>
      <c r="N5828">
        <v>185</v>
      </c>
      <c r="O5828">
        <v>3</v>
      </c>
    </row>
    <row r="5829" spans="1:15" hidden="1" x14ac:dyDescent="0.3">
      <c r="A5829" t="s">
        <v>22179</v>
      </c>
      <c r="B5829" t="s">
        <v>22180</v>
      </c>
      <c r="C5829" s="1" t="str">
        <f t="shared" si="932"/>
        <v>21:0464</v>
      </c>
      <c r="D5829" s="1" t="str">
        <f t="shared" si="936"/>
        <v>21:0152</v>
      </c>
      <c r="E5829" t="s">
        <v>22181</v>
      </c>
      <c r="F5829" t="s">
        <v>22182</v>
      </c>
      <c r="H5829">
        <v>51.8284728</v>
      </c>
      <c r="I5829">
        <v>-120.6440928</v>
      </c>
      <c r="J5829" s="1" t="str">
        <f t="shared" si="937"/>
        <v>NGR bulk stream sediment</v>
      </c>
      <c r="K5829" s="1" t="str">
        <f t="shared" si="938"/>
        <v>&lt;177 micron (NGR)</v>
      </c>
      <c r="L5829">
        <v>10</v>
      </c>
      <c r="M5829" t="s">
        <v>48</v>
      </c>
      <c r="N5829">
        <v>186</v>
      </c>
      <c r="O5829">
        <v>2.5</v>
      </c>
    </row>
    <row r="5830" spans="1:15" hidden="1" x14ac:dyDescent="0.3">
      <c r="A5830" t="s">
        <v>22183</v>
      </c>
      <c r="B5830" t="s">
        <v>22184</v>
      </c>
      <c r="C5830" s="1" t="str">
        <f t="shared" si="932"/>
        <v>21:0464</v>
      </c>
      <c r="D5830" s="1" t="str">
        <f t="shared" si="936"/>
        <v>21:0152</v>
      </c>
      <c r="E5830" t="s">
        <v>22185</v>
      </c>
      <c r="F5830" t="s">
        <v>22186</v>
      </c>
      <c r="H5830">
        <v>51.806347199999998</v>
      </c>
      <c r="I5830">
        <v>-120.53223490000001</v>
      </c>
      <c r="J5830" s="1" t="str">
        <f t="shared" si="937"/>
        <v>NGR bulk stream sediment</v>
      </c>
      <c r="K5830" s="1" t="str">
        <f t="shared" si="938"/>
        <v>&lt;177 micron (NGR)</v>
      </c>
      <c r="L5830">
        <v>10</v>
      </c>
      <c r="M5830" t="s">
        <v>53</v>
      </c>
      <c r="N5830">
        <v>187</v>
      </c>
      <c r="O5830">
        <v>7</v>
      </c>
    </row>
    <row r="5831" spans="1:15" hidden="1" x14ac:dyDescent="0.3">
      <c r="A5831" t="s">
        <v>22187</v>
      </c>
      <c r="B5831" t="s">
        <v>22188</v>
      </c>
      <c r="C5831" s="1" t="str">
        <f t="shared" si="932"/>
        <v>21:0464</v>
      </c>
      <c r="D5831" s="1" t="str">
        <f t="shared" si="936"/>
        <v>21:0152</v>
      </c>
      <c r="E5831" t="s">
        <v>22189</v>
      </c>
      <c r="F5831" t="s">
        <v>22190</v>
      </c>
      <c r="H5831">
        <v>51.329553300000001</v>
      </c>
      <c r="I5831">
        <v>-120.14434009999999</v>
      </c>
      <c r="J5831" s="1" t="str">
        <f t="shared" si="937"/>
        <v>NGR bulk stream sediment</v>
      </c>
      <c r="K5831" s="1" t="str">
        <f t="shared" si="938"/>
        <v>&lt;177 micron (NGR)</v>
      </c>
      <c r="L5831">
        <v>10</v>
      </c>
      <c r="M5831" t="s">
        <v>58</v>
      </c>
      <c r="N5831">
        <v>188</v>
      </c>
      <c r="O5831">
        <v>4.5</v>
      </c>
    </row>
    <row r="5832" spans="1:15" hidden="1" x14ac:dyDescent="0.3">
      <c r="A5832" t="s">
        <v>22191</v>
      </c>
      <c r="B5832" t="s">
        <v>22192</v>
      </c>
      <c r="C5832" s="1" t="str">
        <f t="shared" si="932"/>
        <v>21:0464</v>
      </c>
      <c r="D5832" s="1" t="str">
        <f t="shared" si="936"/>
        <v>21:0152</v>
      </c>
      <c r="E5832" t="s">
        <v>22162</v>
      </c>
      <c r="F5832" t="s">
        <v>22193</v>
      </c>
      <c r="H5832">
        <v>51.3079258</v>
      </c>
      <c r="I5832">
        <v>-120.0851236</v>
      </c>
      <c r="J5832" s="1" t="str">
        <f t="shared" si="937"/>
        <v>NGR bulk stream sediment</v>
      </c>
      <c r="K5832" s="1" t="str">
        <f t="shared" si="938"/>
        <v>&lt;177 micron (NGR)</v>
      </c>
      <c r="L5832">
        <v>10</v>
      </c>
      <c r="M5832" t="s">
        <v>72</v>
      </c>
      <c r="N5832">
        <v>189</v>
      </c>
      <c r="O5832">
        <v>2</v>
      </c>
    </row>
    <row r="5833" spans="1:15" hidden="1" x14ac:dyDescent="0.3">
      <c r="A5833" t="s">
        <v>22194</v>
      </c>
      <c r="B5833" t="s">
        <v>22195</v>
      </c>
      <c r="C5833" s="1" t="str">
        <f t="shared" si="932"/>
        <v>21:0464</v>
      </c>
      <c r="D5833" s="1" t="str">
        <f t="shared" si="936"/>
        <v>21:0152</v>
      </c>
      <c r="E5833" t="s">
        <v>22196</v>
      </c>
      <c r="F5833" t="s">
        <v>22197</v>
      </c>
      <c r="H5833">
        <v>51.316176599999999</v>
      </c>
      <c r="I5833">
        <v>-120.0880878</v>
      </c>
      <c r="J5833" s="1" t="str">
        <f t="shared" si="937"/>
        <v>NGR bulk stream sediment</v>
      </c>
      <c r="K5833" s="1" t="str">
        <f t="shared" si="938"/>
        <v>&lt;177 micron (NGR)</v>
      </c>
      <c r="L5833">
        <v>10</v>
      </c>
      <c r="M5833" t="s">
        <v>63</v>
      </c>
      <c r="N5833">
        <v>190</v>
      </c>
      <c r="O5833">
        <v>3</v>
      </c>
    </row>
    <row r="5834" spans="1:15" hidden="1" x14ac:dyDescent="0.3">
      <c r="A5834" t="s">
        <v>22198</v>
      </c>
      <c r="B5834" t="s">
        <v>22199</v>
      </c>
      <c r="C5834" s="1" t="str">
        <f t="shared" si="932"/>
        <v>21:0464</v>
      </c>
      <c r="D5834" s="1" t="str">
        <f t="shared" si="936"/>
        <v>21:0152</v>
      </c>
      <c r="E5834" t="s">
        <v>22200</v>
      </c>
      <c r="F5834" t="s">
        <v>22201</v>
      </c>
      <c r="H5834">
        <v>51.2177419</v>
      </c>
      <c r="I5834">
        <v>-120.11771419999999</v>
      </c>
      <c r="J5834" s="1" t="str">
        <f t="shared" si="937"/>
        <v>NGR bulk stream sediment</v>
      </c>
      <c r="K5834" s="1" t="str">
        <f t="shared" si="938"/>
        <v>&lt;177 micron (NGR)</v>
      </c>
      <c r="L5834">
        <v>10</v>
      </c>
      <c r="M5834" t="s">
        <v>68</v>
      </c>
      <c r="N5834">
        <v>191</v>
      </c>
      <c r="O5834">
        <v>3</v>
      </c>
    </row>
    <row r="5835" spans="1:15" hidden="1" x14ac:dyDescent="0.3">
      <c r="A5835" t="s">
        <v>22202</v>
      </c>
      <c r="B5835" t="s">
        <v>22203</v>
      </c>
      <c r="C5835" s="1" t="str">
        <f t="shared" si="932"/>
        <v>21:0464</v>
      </c>
      <c r="D5835" s="1" t="str">
        <f t="shared" si="936"/>
        <v>21:0152</v>
      </c>
      <c r="E5835" t="s">
        <v>22204</v>
      </c>
      <c r="F5835" t="s">
        <v>22205</v>
      </c>
      <c r="H5835">
        <v>51.243753400000003</v>
      </c>
      <c r="I5835">
        <v>-120.09175310000001</v>
      </c>
      <c r="J5835" s="1" t="str">
        <f t="shared" si="937"/>
        <v>NGR bulk stream sediment</v>
      </c>
      <c r="K5835" s="1" t="str">
        <f t="shared" si="938"/>
        <v>&lt;177 micron (NGR)</v>
      </c>
      <c r="L5835">
        <v>10</v>
      </c>
      <c r="M5835" t="s">
        <v>77</v>
      </c>
      <c r="N5835">
        <v>192</v>
      </c>
      <c r="O5835">
        <v>4</v>
      </c>
    </row>
    <row r="5836" spans="1:15" hidden="1" x14ac:dyDescent="0.3">
      <c r="A5836" t="s">
        <v>22206</v>
      </c>
      <c r="B5836" t="s">
        <v>22207</v>
      </c>
      <c r="C5836" s="1" t="str">
        <f t="shared" ref="C5836:C5899" si="939">HYPERLINK("https://geochem.nrcan.gc.ca/cdogs/content/bdl/bdl210464_e.htm", "21:0464")</f>
        <v>21:0464</v>
      </c>
      <c r="D5836" s="1" t="str">
        <f t="shared" si="936"/>
        <v>21:0152</v>
      </c>
      <c r="E5836" t="s">
        <v>22208</v>
      </c>
      <c r="F5836" t="s">
        <v>22209</v>
      </c>
      <c r="H5836">
        <v>51.245936499999999</v>
      </c>
      <c r="I5836">
        <v>-120.0985087</v>
      </c>
      <c r="J5836" s="1" t="str">
        <f t="shared" si="937"/>
        <v>NGR bulk stream sediment</v>
      </c>
      <c r="K5836" s="1" t="str">
        <f t="shared" si="938"/>
        <v>&lt;177 micron (NGR)</v>
      </c>
      <c r="L5836">
        <v>10</v>
      </c>
      <c r="M5836" t="s">
        <v>82</v>
      </c>
      <c r="N5836">
        <v>193</v>
      </c>
      <c r="O5836">
        <v>2</v>
      </c>
    </row>
    <row r="5837" spans="1:15" hidden="1" x14ac:dyDescent="0.3">
      <c r="A5837" t="s">
        <v>22210</v>
      </c>
      <c r="B5837" t="s">
        <v>22211</v>
      </c>
      <c r="C5837" s="1" t="str">
        <f t="shared" si="939"/>
        <v>21:0464</v>
      </c>
      <c r="D5837" s="1" t="str">
        <f>HYPERLINK("https://geochem.nrcan.gc.ca/cdogs/content/svy/svy_e.htm", "")</f>
        <v/>
      </c>
      <c r="G5837" s="1" t="str">
        <f>HYPERLINK("https://geochem.nrcan.gc.ca/cdogs/content/cr_/cr_00103_e.htm", "103")</f>
        <v>103</v>
      </c>
      <c r="J5837" t="s">
        <v>31</v>
      </c>
      <c r="K5837" t="s">
        <v>32</v>
      </c>
      <c r="L5837">
        <v>10</v>
      </c>
      <c r="M5837" t="s">
        <v>33</v>
      </c>
      <c r="N5837">
        <v>194</v>
      </c>
      <c r="O5837">
        <v>3</v>
      </c>
    </row>
    <row r="5838" spans="1:15" hidden="1" x14ac:dyDescent="0.3">
      <c r="A5838" t="s">
        <v>22212</v>
      </c>
      <c r="B5838" t="s">
        <v>22213</v>
      </c>
      <c r="C5838" s="1" t="str">
        <f t="shared" si="939"/>
        <v>21:0464</v>
      </c>
      <c r="D5838" s="1" t="str">
        <f t="shared" ref="D5838:D5849" si="940">HYPERLINK("https://geochem.nrcan.gc.ca/cdogs/content/svy/svy210152_e.htm", "21:0152")</f>
        <v>21:0152</v>
      </c>
      <c r="E5838" t="s">
        <v>22214</v>
      </c>
      <c r="F5838" t="s">
        <v>22215</v>
      </c>
      <c r="H5838">
        <v>51.242702000000001</v>
      </c>
      <c r="I5838">
        <v>-120.0156386</v>
      </c>
      <c r="J5838" s="1" t="str">
        <f t="shared" ref="J5838:J5849" si="941">HYPERLINK("https://geochem.nrcan.gc.ca/cdogs/content/kwd/kwd020030_e.htm", "NGR bulk stream sediment")</f>
        <v>NGR bulk stream sediment</v>
      </c>
      <c r="K5838" s="1" t="str">
        <f t="shared" ref="K5838:K5849" si="942">HYPERLINK("https://geochem.nrcan.gc.ca/cdogs/content/kwd/kwd080006_e.htm", "&lt;177 micron (NGR)")</f>
        <v>&lt;177 micron (NGR)</v>
      </c>
      <c r="L5838">
        <v>10</v>
      </c>
      <c r="M5838" t="s">
        <v>87</v>
      </c>
      <c r="N5838">
        <v>195</v>
      </c>
      <c r="O5838">
        <v>1.5</v>
      </c>
    </row>
    <row r="5839" spans="1:15" hidden="1" x14ac:dyDescent="0.3">
      <c r="A5839" t="s">
        <v>22216</v>
      </c>
      <c r="B5839" t="s">
        <v>22217</v>
      </c>
      <c r="C5839" s="1" t="str">
        <f t="shared" si="939"/>
        <v>21:0464</v>
      </c>
      <c r="D5839" s="1" t="str">
        <f t="shared" si="940"/>
        <v>21:0152</v>
      </c>
      <c r="E5839" t="s">
        <v>22218</v>
      </c>
      <c r="F5839" t="s">
        <v>22219</v>
      </c>
      <c r="H5839">
        <v>51.260232799999997</v>
      </c>
      <c r="I5839">
        <v>-120.0675593</v>
      </c>
      <c r="J5839" s="1" t="str">
        <f t="shared" si="941"/>
        <v>NGR bulk stream sediment</v>
      </c>
      <c r="K5839" s="1" t="str">
        <f t="shared" si="942"/>
        <v>&lt;177 micron (NGR)</v>
      </c>
      <c r="L5839">
        <v>10</v>
      </c>
      <c r="M5839" t="s">
        <v>92</v>
      </c>
      <c r="N5839">
        <v>196</v>
      </c>
      <c r="O5839">
        <v>3</v>
      </c>
    </row>
    <row r="5840" spans="1:15" hidden="1" x14ac:dyDescent="0.3">
      <c r="A5840" t="s">
        <v>22220</v>
      </c>
      <c r="B5840" t="s">
        <v>22221</v>
      </c>
      <c r="C5840" s="1" t="str">
        <f t="shared" si="939"/>
        <v>21:0464</v>
      </c>
      <c r="D5840" s="1" t="str">
        <f t="shared" si="940"/>
        <v>21:0152</v>
      </c>
      <c r="E5840" t="s">
        <v>22222</v>
      </c>
      <c r="F5840" t="s">
        <v>22223</v>
      </c>
      <c r="H5840">
        <v>51.051714699999998</v>
      </c>
      <c r="I5840">
        <v>-120.0273842</v>
      </c>
      <c r="J5840" s="1" t="str">
        <f t="shared" si="941"/>
        <v>NGR bulk stream sediment</v>
      </c>
      <c r="K5840" s="1" t="str">
        <f t="shared" si="942"/>
        <v>&lt;177 micron (NGR)</v>
      </c>
      <c r="L5840">
        <v>10</v>
      </c>
      <c r="M5840" t="s">
        <v>97</v>
      </c>
      <c r="N5840">
        <v>197</v>
      </c>
      <c r="O5840">
        <v>2</v>
      </c>
    </row>
    <row r="5841" spans="1:15" hidden="1" x14ac:dyDescent="0.3">
      <c r="A5841" t="s">
        <v>22224</v>
      </c>
      <c r="B5841" t="s">
        <v>22225</v>
      </c>
      <c r="C5841" s="1" t="str">
        <f t="shared" si="939"/>
        <v>21:0464</v>
      </c>
      <c r="D5841" s="1" t="str">
        <f t="shared" si="940"/>
        <v>21:0152</v>
      </c>
      <c r="E5841" t="s">
        <v>22226</v>
      </c>
      <c r="F5841" t="s">
        <v>22227</v>
      </c>
      <c r="H5841">
        <v>51.046328799999998</v>
      </c>
      <c r="I5841">
        <v>-120.04165620000001</v>
      </c>
      <c r="J5841" s="1" t="str">
        <f t="shared" si="941"/>
        <v>NGR bulk stream sediment</v>
      </c>
      <c r="K5841" s="1" t="str">
        <f t="shared" si="942"/>
        <v>&lt;177 micron (NGR)</v>
      </c>
      <c r="L5841">
        <v>10</v>
      </c>
      <c r="M5841" t="s">
        <v>102</v>
      </c>
      <c r="N5841">
        <v>198</v>
      </c>
      <c r="O5841">
        <v>2</v>
      </c>
    </row>
    <row r="5842" spans="1:15" hidden="1" x14ac:dyDescent="0.3">
      <c r="A5842" t="s">
        <v>22228</v>
      </c>
      <c r="B5842" t="s">
        <v>22229</v>
      </c>
      <c r="C5842" s="1" t="str">
        <f t="shared" si="939"/>
        <v>21:0464</v>
      </c>
      <c r="D5842" s="1" t="str">
        <f t="shared" si="940"/>
        <v>21:0152</v>
      </c>
      <c r="E5842" t="s">
        <v>22230</v>
      </c>
      <c r="F5842" t="s">
        <v>22231</v>
      </c>
      <c r="H5842">
        <v>51.081498099999997</v>
      </c>
      <c r="I5842">
        <v>-120.06663159999999</v>
      </c>
      <c r="J5842" s="1" t="str">
        <f t="shared" si="941"/>
        <v>NGR bulk stream sediment</v>
      </c>
      <c r="K5842" s="1" t="str">
        <f t="shared" si="942"/>
        <v>&lt;177 micron (NGR)</v>
      </c>
      <c r="L5842">
        <v>10</v>
      </c>
      <c r="M5842" t="s">
        <v>107</v>
      </c>
      <c r="N5842">
        <v>199</v>
      </c>
      <c r="O5842">
        <v>1.5</v>
      </c>
    </row>
    <row r="5843" spans="1:15" hidden="1" x14ac:dyDescent="0.3">
      <c r="A5843" t="s">
        <v>22232</v>
      </c>
      <c r="B5843" t="s">
        <v>22233</v>
      </c>
      <c r="C5843" s="1" t="str">
        <f t="shared" si="939"/>
        <v>21:0464</v>
      </c>
      <c r="D5843" s="1" t="str">
        <f t="shared" si="940"/>
        <v>21:0152</v>
      </c>
      <c r="E5843" t="s">
        <v>22234</v>
      </c>
      <c r="F5843" t="s">
        <v>22235</v>
      </c>
      <c r="H5843">
        <v>51.116269000000003</v>
      </c>
      <c r="I5843">
        <v>-120.06017060000001</v>
      </c>
      <c r="J5843" s="1" t="str">
        <f t="shared" si="941"/>
        <v>NGR bulk stream sediment</v>
      </c>
      <c r="K5843" s="1" t="str">
        <f t="shared" si="942"/>
        <v>&lt;177 micron (NGR)</v>
      </c>
      <c r="L5843">
        <v>10</v>
      </c>
      <c r="M5843" t="s">
        <v>112</v>
      </c>
      <c r="N5843">
        <v>200</v>
      </c>
      <c r="O5843">
        <v>3</v>
      </c>
    </row>
    <row r="5844" spans="1:15" hidden="1" x14ac:dyDescent="0.3">
      <c r="A5844" t="s">
        <v>22236</v>
      </c>
      <c r="B5844" t="s">
        <v>22237</v>
      </c>
      <c r="C5844" s="1" t="str">
        <f t="shared" si="939"/>
        <v>21:0464</v>
      </c>
      <c r="D5844" s="1" t="str">
        <f t="shared" si="940"/>
        <v>21:0152</v>
      </c>
      <c r="E5844" t="s">
        <v>22238</v>
      </c>
      <c r="F5844" t="s">
        <v>22239</v>
      </c>
      <c r="H5844">
        <v>51.0189922</v>
      </c>
      <c r="I5844">
        <v>-120.13175769999999</v>
      </c>
      <c r="J5844" s="1" t="str">
        <f t="shared" si="941"/>
        <v>NGR bulk stream sediment</v>
      </c>
      <c r="K5844" s="1" t="str">
        <f t="shared" si="942"/>
        <v>&lt;177 micron (NGR)</v>
      </c>
      <c r="L5844">
        <v>11</v>
      </c>
      <c r="M5844" t="s">
        <v>19</v>
      </c>
      <c r="N5844">
        <v>201</v>
      </c>
      <c r="O5844">
        <v>2</v>
      </c>
    </row>
    <row r="5845" spans="1:15" hidden="1" x14ac:dyDescent="0.3">
      <c r="A5845" t="s">
        <v>22240</v>
      </c>
      <c r="B5845" t="s">
        <v>22241</v>
      </c>
      <c r="C5845" s="1" t="str">
        <f t="shared" si="939"/>
        <v>21:0464</v>
      </c>
      <c r="D5845" s="1" t="str">
        <f t="shared" si="940"/>
        <v>21:0152</v>
      </c>
      <c r="E5845" t="s">
        <v>22242</v>
      </c>
      <c r="F5845" t="s">
        <v>22243</v>
      </c>
      <c r="H5845">
        <v>51.1294878</v>
      </c>
      <c r="I5845">
        <v>-120.0679797</v>
      </c>
      <c r="J5845" s="1" t="str">
        <f t="shared" si="941"/>
        <v>NGR bulk stream sediment</v>
      </c>
      <c r="K5845" s="1" t="str">
        <f t="shared" si="942"/>
        <v>&lt;177 micron (NGR)</v>
      </c>
      <c r="L5845">
        <v>11</v>
      </c>
      <c r="M5845" t="s">
        <v>38</v>
      </c>
      <c r="N5845">
        <v>202</v>
      </c>
      <c r="O5845">
        <v>3.5</v>
      </c>
    </row>
    <row r="5846" spans="1:15" hidden="1" x14ac:dyDescent="0.3">
      <c r="A5846" t="s">
        <v>22244</v>
      </c>
      <c r="B5846" t="s">
        <v>22245</v>
      </c>
      <c r="C5846" s="1" t="str">
        <f t="shared" si="939"/>
        <v>21:0464</v>
      </c>
      <c r="D5846" s="1" t="str">
        <f t="shared" si="940"/>
        <v>21:0152</v>
      </c>
      <c r="E5846" t="s">
        <v>22246</v>
      </c>
      <c r="F5846" t="s">
        <v>22247</v>
      </c>
      <c r="H5846">
        <v>51.1408451</v>
      </c>
      <c r="I5846">
        <v>-120.07257920000001</v>
      </c>
      <c r="J5846" s="1" t="str">
        <f t="shared" si="941"/>
        <v>NGR bulk stream sediment</v>
      </c>
      <c r="K5846" s="1" t="str">
        <f t="shared" si="942"/>
        <v>&lt;177 micron (NGR)</v>
      </c>
      <c r="L5846">
        <v>11</v>
      </c>
      <c r="M5846" t="s">
        <v>43</v>
      </c>
      <c r="N5846">
        <v>203</v>
      </c>
      <c r="O5846">
        <v>2.5</v>
      </c>
    </row>
    <row r="5847" spans="1:15" hidden="1" x14ac:dyDescent="0.3">
      <c r="A5847" t="s">
        <v>22248</v>
      </c>
      <c r="B5847" t="s">
        <v>22249</v>
      </c>
      <c r="C5847" s="1" t="str">
        <f t="shared" si="939"/>
        <v>21:0464</v>
      </c>
      <c r="D5847" s="1" t="str">
        <f t="shared" si="940"/>
        <v>21:0152</v>
      </c>
      <c r="E5847" t="s">
        <v>22250</v>
      </c>
      <c r="F5847" t="s">
        <v>22251</v>
      </c>
      <c r="H5847">
        <v>51.119027600000003</v>
      </c>
      <c r="I5847">
        <v>-120.1164345</v>
      </c>
      <c r="J5847" s="1" t="str">
        <f t="shared" si="941"/>
        <v>NGR bulk stream sediment</v>
      </c>
      <c r="K5847" s="1" t="str">
        <f t="shared" si="942"/>
        <v>&lt;177 micron (NGR)</v>
      </c>
      <c r="L5847">
        <v>11</v>
      </c>
      <c r="M5847" t="s">
        <v>48</v>
      </c>
      <c r="N5847">
        <v>204</v>
      </c>
      <c r="O5847">
        <v>1</v>
      </c>
    </row>
    <row r="5848" spans="1:15" hidden="1" x14ac:dyDescent="0.3">
      <c r="A5848" t="s">
        <v>22252</v>
      </c>
      <c r="B5848" t="s">
        <v>22253</v>
      </c>
      <c r="C5848" s="1" t="str">
        <f t="shared" si="939"/>
        <v>21:0464</v>
      </c>
      <c r="D5848" s="1" t="str">
        <f t="shared" si="940"/>
        <v>21:0152</v>
      </c>
      <c r="E5848" t="s">
        <v>22254</v>
      </c>
      <c r="F5848" t="s">
        <v>22255</v>
      </c>
      <c r="H5848">
        <v>51.066079299999998</v>
      </c>
      <c r="I5848">
        <v>-120.1793266</v>
      </c>
      <c r="J5848" s="1" t="str">
        <f t="shared" si="941"/>
        <v>NGR bulk stream sediment</v>
      </c>
      <c r="K5848" s="1" t="str">
        <f t="shared" si="942"/>
        <v>&lt;177 micron (NGR)</v>
      </c>
      <c r="L5848">
        <v>11</v>
      </c>
      <c r="M5848" t="s">
        <v>53</v>
      </c>
      <c r="N5848">
        <v>205</v>
      </c>
      <c r="O5848">
        <v>1.5</v>
      </c>
    </row>
    <row r="5849" spans="1:15" hidden="1" x14ac:dyDescent="0.3">
      <c r="A5849" t="s">
        <v>22256</v>
      </c>
      <c r="B5849" t="s">
        <v>22257</v>
      </c>
      <c r="C5849" s="1" t="str">
        <f t="shared" si="939"/>
        <v>21:0464</v>
      </c>
      <c r="D5849" s="1" t="str">
        <f t="shared" si="940"/>
        <v>21:0152</v>
      </c>
      <c r="E5849" t="s">
        <v>22258</v>
      </c>
      <c r="F5849" t="s">
        <v>22259</v>
      </c>
      <c r="H5849">
        <v>51.081874800000001</v>
      </c>
      <c r="I5849">
        <v>-120.1593591</v>
      </c>
      <c r="J5849" s="1" t="str">
        <f t="shared" si="941"/>
        <v>NGR bulk stream sediment</v>
      </c>
      <c r="K5849" s="1" t="str">
        <f t="shared" si="942"/>
        <v>&lt;177 micron (NGR)</v>
      </c>
      <c r="L5849">
        <v>11</v>
      </c>
      <c r="M5849" t="s">
        <v>58</v>
      </c>
      <c r="N5849">
        <v>206</v>
      </c>
      <c r="O5849">
        <v>3</v>
      </c>
    </row>
    <row r="5850" spans="1:15" hidden="1" x14ac:dyDescent="0.3">
      <c r="A5850" t="s">
        <v>22260</v>
      </c>
      <c r="B5850" t="s">
        <v>22261</v>
      </c>
      <c r="C5850" s="1" t="str">
        <f t="shared" si="939"/>
        <v>21:0464</v>
      </c>
      <c r="D5850" s="1" t="str">
        <f>HYPERLINK("https://geochem.nrcan.gc.ca/cdogs/content/svy/svy_e.htm", "")</f>
        <v/>
      </c>
      <c r="G5850" s="1" t="str">
        <f>HYPERLINK("https://geochem.nrcan.gc.ca/cdogs/content/cr_/cr_00104_e.htm", "104")</f>
        <v>104</v>
      </c>
      <c r="J5850" t="s">
        <v>31</v>
      </c>
      <c r="K5850" t="s">
        <v>32</v>
      </c>
      <c r="L5850">
        <v>11</v>
      </c>
      <c r="M5850" t="s">
        <v>33</v>
      </c>
      <c r="N5850">
        <v>207</v>
      </c>
      <c r="O5850">
        <v>3</v>
      </c>
    </row>
    <row r="5851" spans="1:15" hidden="1" x14ac:dyDescent="0.3">
      <c r="A5851" t="s">
        <v>22262</v>
      </c>
      <c r="B5851" t="s">
        <v>22263</v>
      </c>
      <c r="C5851" s="1" t="str">
        <f t="shared" si="939"/>
        <v>21:0464</v>
      </c>
      <c r="D5851" s="1" t="str">
        <f t="shared" ref="D5851:D5879" si="943">HYPERLINK("https://geochem.nrcan.gc.ca/cdogs/content/svy/svy210152_e.htm", "21:0152")</f>
        <v>21:0152</v>
      </c>
      <c r="E5851" t="s">
        <v>22264</v>
      </c>
      <c r="F5851" t="s">
        <v>22265</v>
      </c>
      <c r="H5851">
        <v>51.015169899999997</v>
      </c>
      <c r="I5851">
        <v>-120.1719492</v>
      </c>
      <c r="J5851" s="1" t="str">
        <f t="shared" ref="J5851:J5879" si="944">HYPERLINK("https://geochem.nrcan.gc.ca/cdogs/content/kwd/kwd020030_e.htm", "NGR bulk stream sediment")</f>
        <v>NGR bulk stream sediment</v>
      </c>
      <c r="K5851" s="1" t="str">
        <f t="shared" ref="K5851:K5879" si="945">HYPERLINK("https://geochem.nrcan.gc.ca/cdogs/content/kwd/kwd080006_e.htm", "&lt;177 micron (NGR)")</f>
        <v>&lt;177 micron (NGR)</v>
      </c>
      <c r="L5851">
        <v>11</v>
      </c>
      <c r="M5851" t="s">
        <v>63</v>
      </c>
      <c r="N5851">
        <v>208</v>
      </c>
      <c r="O5851">
        <v>1.5</v>
      </c>
    </row>
    <row r="5852" spans="1:15" hidden="1" x14ac:dyDescent="0.3">
      <c r="A5852" t="s">
        <v>22266</v>
      </c>
      <c r="B5852" t="s">
        <v>22267</v>
      </c>
      <c r="C5852" s="1" t="str">
        <f t="shared" si="939"/>
        <v>21:0464</v>
      </c>
      <c r="D5852" s="1" t="str">
        <f t="shared" si="943"/>
        <v>21:0152</v>
      </c>
      <c r="E5852" t="s">
        <v>22268</v>
      </c>
      <c r="F5852" t="s">
        <v>22269</v>
      </c>
      <c r="H5852">
        <v>51.023542800000001</v>
      </c>
      <c r="I5852">
        <v>-120.20507139999999</v>
      </c>
      <c r="J5852" s="1" t="str">
        <f t="shared" si="944"/>
        <v>NGR bulk stream sediment</v>
      </c>
      <c r="K5852" s="1" t="str">
        <f t="shared" si="945"/>
        <v>&lt;177 micron (NGR)</v>
      </c>
      <c r="L5852">
        <v>11</v>
      </c>
      <c r="M5852" t="s">
        <v>68</v>
      </c>
      <c r="N5852">
        <v>209</v>
      </c>
      <c r="O5852">
        <v>1.5</v>
      </c>
    </row>
    <row r="5853" spans="1:15" hidden="1" x14ac:dyDescent="0.3">
      <c r="A5853" t="s">
        <v>22270</v>
      </c>
      <c r="B5853" t="s">
        <v>22271</v>
      </c>
      <c r="C5853" s="1" t="str">
        <f t="shared" si="939"/>
        <v>21:0464</v>
      </c>
      <c r="D5853" s="1" t="str">
        <f t="shared" si="943"/>
        <v>21:0152</v>
      </c>
      <c r="E5853" t="s">
        <v>22272</v>
      </c>
      <c r="F5853" t="s">
        <v>22273</v>
      </c>
      <c r="H5853">
        <v>51.045942500000002</v>
      </c>
      <c r="I5853">
        <v>-120.11359849999999</v>
      </c>
      <c r="J5853" s="1" t="str">
        <f t="shared" si="944"/>
        <v>NGR bulk stream sediment</v>
      </c>
      <c r="K5853" s="1" t="str">
        <f t="shared" si="945"/>
        <v>&lt;177 micron (NGR)</v>
      </c>
      <c r="L5853">
        <v>11</v>
      </c>
      <c r="M5853" t="s">
        <v>77</v>
      </c>
      <c r="N5853">
        <v>210</v>
      </c>
      <c r="O5853">
        <v>2</v>
      </c>
    </row>
    <row r="5854" spans="1:15" hidden="1" x14ac:dyDescent="0.3">
      <c r="A5854" t="s">
        <v>22274</v>
      </c>
      <c r="B5854" t="s">
        <v>22275</v>
      </c>
      <c r="C5854" s="1" t="str">
        <f t="shared" si="939"/>
        <v>21:0464</v>
      </c>
      <c r="D5854" s="1" t="str">
        <f t="shared" si="943"/>
        <v>21:0152</v>
      </c>
      <c r="E5854" t="s">
        <v>22238</v>
      </c>
      <c r="F5854" t="s">
        <v>22276</v>
      </c>
      <c r="H5854">
        <v>51.0189922</v>
      </c>
      <c r="I5854">
        <v>-120.13175769999999</v>
      </c>
      <c r="J5854" s="1" t="str">
        <f t="shared" si="944"/>
        <v>NGR bulk stream sediment</v>
      </c>
      <c r="K5854" s="1" t="str">
        <f t="shared" si="945"/>
        <v>&lt;177 micron (NGR)</v>
      </c>
      <c r="L5854">
        <v>11</v>
      </c>
      <c r="M5854" t="s">
        <v>72</v>
      </c>
      <c r="N5854">
        <v>211</v>
      </c>
      <c r="O5854">
        <v>2</v>
      </c>
    </row>
    <row r="5855" spans="1:15" hidden="1" x14ac:dyDescent="0.3">
      <c r="A5855" t="s">
        <v>22277</v>
      </c>
      <c r="B5855" t="s">
        <v>22278</v>
      </c>
      <c r="C5855" s="1" t="str">
        <f t="shared" si="939"/>
        <v>21:0464</v>
      </c>
      <c r="D5855" s="1" t="str">
        <f t="shared" si="943"/>
        <v>21:0152</v>
      </c>
      <c r="E5855" t="s">
        <v>22279</v>
      </c>
      <c r="F5855" t="s">
        <v>22280</v>
      </c>
      <c r="H5855">
        <v>51.064928500000001</v>
      </c>
      <c r="I5855">
        <v>-120.2443198</v>
      </c>
      <c r="J5855" s="1" t="str">
        <f t="shared" si="944"/>
        <v>NGR bulk stream sediment</v>
      </c>
      <c r="K5855" s="1" t="str">
        <f t="shared" si="945"/>
        <v>&lt;177 micron (NGR)</v>
      </c>
      <c r="L5855">
        <v>11</v>
      </c>
      <c r="M5855" t="s">
        <v>82</v>
      </c>
      <c r="N5855">
        <v>212</v>
      </c>
      <c r="O5855">
        <v>2</v>
      </c>
    </row>
    <row r="5856" spans="1:15" hidden="1" x14ac:dyDescent="0.3">
      <c r="A5856" t="s">
        <v>22281</v>
      </c>
      <c r="B5856" t="s">
        <v>22282</v>
      </c>
      <c r="C5856" s="1" t="str">
        <f t="shared" si="939"/>
        <v>21:0464</v>
      </c>
      <c r="D5856" s="1" t="str">
        <f t="shared" si="943"/>
        <v>21:0152</v>
      </c>
      <c r="E5856" t="s">
        <v>22283</v>
      </c>
      <c r="F5856" t="s">
        <v>22284</v>
      </c>
      <c r="H5856">
        <v>51.111686900000002</v>
      </c>
      <c r="I5856">
        <v>-120.223748</v>
      </c>
      <c r="J5856" s="1" t="str">
        <f t="shared" si="944"/>
        <v>NGR bulk stream sediment</v>
      </c>
      <c r="K5856" s="1" t="str">
        <f t="shared" si="945"/>
        <v>&lt;177 micron (NGR)</v>
      </c>
      <c r="L5856">
        <v>11</v>
      </c>
      <c r="M5856" t="s">
        <v>87</v>
      </c>
      <c r="N5856">
        <v>213</v>
      </c>
      <c r="O5856">
        <v>1</v>
      </c>
    </row>
    <row r="5857" spans="1:15" hidden="1" x14ac:dyDescent="0.3">
      <c r="A5857" t="s">
        <v>22285</v>
      </c>
      <c r="B5857" t="s">
        <v>22286</v>
      </c>
      <c r="C5857" s="1" t="str">
        <f t="shared" si="939"/>
        <v>21:0464</v>
      </c>
      <c r="D5857" s="1" t="str">
        <f t="shared" si="943"/>
        <v>21:0152</v>
      </c>
      <c r="E5857" t="s">
        <v>22287</v>
      </c>
      <c r="F5857" t="s">
        <v>22288</v>
      </c>
      <c r="H5857">
        <v>51.138404600000001</v>
      </c>
      <c r="I5857">
        <v>-120.2224882</v>
      </c>
      <c r="J5857" s="1" t="str">
        <f t="shared" si="944"/>
        <v>NGR bulk stream sediment</v>
      </c>
      <c r="K5857" s="1" t="str">
        <f t="shared" si="945"/>
        <v>&lt;177 micron (NGR)</v>
      </c>
      <c r="L5857">
        <v>11</v>
      </c>
      <c r="M5857" t="s">
        <v>92</v>
      </c>
      <c r="N5857">
        <v>214</v>
      </c>
      <c r="O5857">
        <v>2</v>
      </c>
    </row>
    <row r="5858" spans="1:15" hidden="1" x14ac:dyDescent="0.3">
      <c r="A5858" t="s">
        <v>22289</v>
      </c>
      <c r="B5858" t="s">
        <v>22290</v>
      </c>
      <c r="C5858" s="1" t="str">
        <f t="shared" si="939"/>
        <v>21:0464</v>
      </c>
      <c r="D5858" s="1" t="str">
        <f t="shared" si="943"/>
        <v>21:0152</v>
      </c>
      <c r="E5858" t="s">
        <v>22291</v>
      </c>
      <c r="F5858" t="s">
        <v>22292</v>
      </c>
      <c r="H5858">
        <v>51.141500700000002</v>
      </c>
      <c r="I5858">
        <v>-120.2180699</v>
      </c>
      <c r="J5858" s="1" t="str">
        <f t="shared" si="944"/>
        <v>NGR bulk stream sediment</v>
      </c>
      <c r="K5858" s="1" t="str">
        <f t="shared" si="945"/>
        <v>&lt;177 micron (NGR)</v>
      </c>
      <c r="L5858">
        <v>11</v>
      </c>
      <c r="M5858" t="s">
        <v>97</v>
      </c>
      <c r="N5858">
        <v>215</v>
      </c>
      <c r="O5858">
        <v>1.5</v>
      </c>
    </row>
    <row r="5859" spans="1:15" hidden="1" x14ac:dyDescent="0.3">
      <c r="A5859" t="s">
        <v>22293</v>
      </c>
      <c r="B5859" t="s">
        <v>22294</v>
      </c>
      <c r="C5859" s="1" t="str">
        <f t="shared" si="939"/>
        <v>21:0464</v>
      </c>
      <c r="D5859" s="1" t="str">
        <f t="shared" si="943"/>
        <v>21:0152</v>
      </c>
      <c r="E5859" t="s">
        <v>22295</v>
      </c>
      <c r="F5859" t="s">
        <v>22296</v>
      </c>
      <c r="H5859">
        <v>51.1463149</v>
      </c>
      <c r="I5859">
        <v>-120.2013353</v>
      </c>
      <c r="J5859" s="1" t="str">
        <f t="shared" si="944"/>
        <v>NGR bulk stream sediment</v>
      </c>
      <c r="K5859" s="1" t="str">
        <f t="shared" si="945"/>
        <v>&lt;177 micron (NGR)</v>
      </c>
      <c r="L5859">
        <v>11</v>
      </c>
      <c r="M5859" t="s">
        <v>24</v>
      </c>
      <c r="N5859">
        <v>216</v>
      </c>
      <c r="O5859">
        <v>2</v>
      </c>
    </row>
    <row r="5860" spans="1:15" hidden="1" x14ac:dyDescent="0.3">
      <c r="A5860" t="s">
        <v>22297</v>
      </c>
      <c r="B5860" t="s">
        <v>22298</v>
      </c>
      <c r="C5860" s="1" t="str">
        <f t="shared" si="939"/>
        <v>21:0464</v>
      </c>
      <c r="D5860" s="1" t="str">
        <f t="shared" si="943"/>
        <v>21:0152</v>
      </c>
      <c r="E5860" t="s">
        <v>22295</v>
      </c>
      <c r="F5860" t="s">
        <v>22299</v>
      </c>
      <c r="H5860">
        <v>51.1463149</v>
      </c>
      <c r="I5860">
        <v>-120.2013353</v>
      </c>
      <c r="J5860" s="1" t="str">
        <f t="shared" si="944"/>
        <v>NGR bulk stream sediment</v>
      </c>
      <c r="K5860" s="1" t="str">
        <f t="shared" si="945"/>
        <v>&lt;177 micron (NGR)</v>
      </c>
      <c r="L5860">
        <v>11</v>
      </c>
      <c r="M5860" t="s">
        <v>28</v>
      </c>
      <c r="N5860">
        <v>217</v>
      </c>
      <c r="O5860">
        <v>1.5</v>
      </c>
    </row>
    <row r="5861" spans="1:15" hidden="1" x14ac:dyDescent="0.3">
      <c r="A5861" t="s">
        <v>22300</v>
      </c>
      <c r="B5861" t="s">
        <v>22301</v>
      </c>
      <c r="C5861" s="1" t="str">
        <f t="shared" si="939"/>
        <v>21:0464</v>
      </c>
      <c r="D5861" s="1" t="str">
        <f t="shared" si="943"/>
        <v>21:0152</v>
      </c>
      <c r="E5861" t="s">
        <v>22302</v>
      </c>
      <c r="F5861" t="s">
        <v>22303</v>
      </c>
      <c r="H5861">
        <v>51.195688199999999</v>
      </c>
      <c r="I5861">
        <v>-120.19761269999999</v>
      </c>
      <c r="J5861" s="1" t="str">
        <f t="shared" si="944"/>
        <v>NGR bulk stream sediment</v>
      </c>
      <c r="K5861" s="1" t="str">
        <f t="shared" si="945"/>
        <v>&lt;177 micron (NGR)</v>
      </c>
      <c r="L5861">
        <v>11</v>
      </c>
      <c r="M5861" t="s">
        <v>102</v>
      </c>
      <c r="N5861">
        <v>218</v>
      </c>
      <c r="O5861">
        <v>2.5</v>
      </c>
    </row>
    <row r="5862" spans="1:15" hidden="1" x14ac:dyDescent="0.3">
      <c r="A5862" t="s">
        <v>22304</v>
      </c>
      <c r="B5862" t="s">
        <v>22305</v>
      </c>
      <c r="C5862" s="1" t="str">
        <f t="shared" si="939"/>
        <v>21:0464</v>
      </c>
      <c r="D5862" s="1" t="str">
        <f t="shared" si="943"/>
        <v>21:0152</v>
      </c>
      <c r="E5862" t="s">
        <v>22306</v>
      </c>
      <c r="F5862" t="s">
        <v>22307</v>
      </c>
      <c r="H5862">
        <v>51.168925899999998</v>
      </c>
      <c r="I5862">
        <v>-120.1546555</v>
      </c>
      <c r="J5862" s="1" t="str">
        <f t="shared" si="944"/>
        <v>NGR bulk stream sediment</v>
      </c>
      <c r="K5862" s="1" t="str">
        <f t="shared" si="945"/>
        <v>&lt;177 micron (NGR)</v>
      </c>
      <c r="L5862">
        <v>11</v>
      </c>
      <c r="M5862" t="s">
        <v>107</v>
      </c>
      <c r="N5862">
        <v>219</v>
      </c>
      <c r="O5862">
        <v>1.5</v>
      </c>
    </row>
    <row r="5863" spans="1:15" hidden="1" x14ac:dyDescent="0.3">
      <c r="A5863" t="s">
        <v>22308</v>
      </c>
      <c r="B5863" t="s">
        <v>22309</v>
      </c>
      <c r="C5863" s="1" t="str">
        <f t="shared" si="939"/>
        <v>21:0464</v>
      </c>
      <c r="D5863" s="1" t="str">
        <f t="shared" si="943"/>
        <v>21:0152</v>
      </c>
      <c r="E5863" t="s">
        <v>22310</v>
      </c>
      <c r="F5863" t="s">
        <v>22311</v>
      </c>
      <c r="H5863">
        <v>51.178772000000002</v>
      </c>
      <c r="I5863">
        <v>-120.1618622</v>
      </c>
      <c r="J5863" s="1" t="str">
        <f t="shared" si="944"/>
        <v>NGR bulk stream sediment</v>
      </c>
      <c r="K5863" s="1" t="str">
        <f t="shared" si="945"/>
        <v>&lt;177 micron (NGR)</v>
      </c>
      <c r="L5863">
        <v>11</v>
      </c>
      <c r="M5863" t="s">
        <v>112</v>
      </c>
      <c r="N5863">
        <v>220</v>
      </c>
      <c r="O5863">
        <v>1.5</v>
      </c>
    </row>
    <row r="5864" spans="1:15" hidden="1" x14ac:dyDescent="0.3">
      <c r="A5864" t="s">
        <v>22312</v>
      </c>
      <c r="B5864" t="s">
        <v>22313</v>
      </c>
      <c r="C5864" s="1" t="str">
        <f t="shared" si="939"/>
        <v>21:0464</v>
      </c>
      <c r="D5864" s="1" t="str">
        <f t="shared" si="943"/>
        <v>21:0152</v>
      </c>
      <c r="E5864" t="s">
        <v>22314</v>
      </c>
      <c r="F5864" t="s">
        <v>22315</v>
      </c>
      <c r="H5864">
        <v>51.004346599999998</v>
      </c>
      <c r="I5864">
        <v>-120.339196</v>
      </c>
      <c r="J5864" s="1" t="str">
        <f t="shared" si="944"/>
        <v>NGR bulk stream sediment</v>
      </c>
      <c r="K5864" s="1" t="str">
        <f t="shared" si="945"/>
        <v>&lt;177 micron (NGR)</v>
      </c>
      <c r="L5864">
        <v>12</v>
      </c>
      <c r="M5864" t="s">
        <v>19</v>
      </c>
      <c r="N5864">
        <v>221</v>
      </c>
      <c r="O5864">
        <v>1</v>
      </c>
    </row>
    <row r="5865" spans="1:15" hidden="1" x14ac:dyDescent="0.3">
      <c r="A5865" t="s">
        <v>22316</v>
      </c>
      <c r="B5865" t="s">
        <v>22317</v>
      </c>
      <c r="C5865" s="1" t="str">
        <f t="shared" si="939"/>
        <v>21:0464</v>
      </c>
      <c r="D5865" s="1" t="str">
        <f t="shared" si="943"/>
        <v>21:0152</v>
      </c>
      <c r="E5865" t="s">
        <v>22318</v>
      </c>
      <c r="F5865" t="s">
        <v>22319</v>
      </c>
      <c r="H5865">
        <v>51.114176100000002</v>
      </c>
      <c r="I5865">
        <v>-120.3708421</v>
      </c>
      <c r="J5865" s="1" t="str">
        <f t="shared" si="944"/>
        <v>NGR bulk stream sediment</v>
      </c>
      <c r="K5865" s="1" t="str">
        <f t="shared" si="945"/>
        <v>&lt;177 micron (NGR)</v>
      </c>
      <c r="L5865">
        <v>12</v>
      </c>
      <c r="M5865" t="s">
        <v>38</v>
      </c>
      <c r="N5865">
        <v>222</v>
      </c>
      <c r="O5865">
        <v>2</v>
      </c>
    </row>
    <row r="5866" spans="1:15" hidden="1" x14ac:dyDescent="0.3">
      <c r="A5866" t="s">
        <v>22320</v>
      </c>
      <c r="B5866" t="s">
        <v>22321</v>
      </c>
      <c r="C5866" s="1" t="str">
        <f t="shared" si="939"/>
        <v>21:0464</v>
      </c>
      <c r="D5866" s="1" t="str">
        <f t="shared" si="943"/>
        <v>21:0152</v>
      </c>
      <c r="E5866" t="s">
        <v>22322</v>
      </c>
      <c r="F5866" t="s">
        <v>22323</v>
      </c>
      <c r="H5866">
        <v>51.094916300000001</v>
      </c>
      <c r="I5866">
        <v>-120.3771199</v>
      </c>
      <c r="J5866" s="1" t="str">
        <f t="shared" si="944"/>
        <v>NGR bulk stream sediment</v>
      </c>
      <c r="K5866" s="1" t="str">
        <f t="shared" si="945"/>
        <v>&lt;177 micron (NGR)</v>
      </c>
      <c r="L5866">
        <v>12</v>
      </c>
      <c r="M5866" t="s">
        <v>24</v>
      </c>
      <c r="N5866">
        <v>223</v>
      </c>
      <c r="O5866">
        <v>2</v>
      </c>
    </row>
    <row r="5867" spans="1:15" hidden="1" x14ac:dyDescent="0.3">
      <c r="A5867" t="s">
        <v>22324</v>
      </c>
      <c r="B5867" t="s">
        <v>22325</v>
      </c>
      <c r="C5867" s="1" t="str">
        <f t="shared" si="939"/>
        <v>21:0464</v>
      </c>
      <c r="D5867" s="1" t="str">
        <f t="shared" si="943"/>
        <v>21:0152</v>
      </c>
      <c r="E5867" t="s">
        <v>22322</v>
      </c>
      <c r="F5867" t="s">
        <v>22326</v>
      </c>
      <c r="H5867">
        <v>51.094916300000001</v>
      </c>
      <c r="I5867">
        <v>-120.3771199</v>
      </c>
      <c r="J5867" s="1" t="str">
        <f t="shared" si="944"/>
        <v>NGR bulk stream sediment</v>
      </c>
      <c r="K5867" s="1" t="str">
        <f t="shared" si="945"/>
        <v>&lt;177 micron (NGR)</v>
      </c>
      <c r="L5867">
        <v>12</v>
      </c>
      <c r="M5867" t="s">
        <v>28</v>
      </c>
      <c r="N5867">
        <v>224</v>
      </c>
      <c r="O5867">
        <v>1</v>
      </c>
    </row>
    <row r="5868" spans="1:15" hidden="1" x14ac:dyDescent="0.3">
      <c r="A5868" t="s">
        <v>22327</v>
      </c>
      <c r="B5868" t="s">
        <v>22328</v>
      </c>
      <c r="C5868" s="1" t="str">
        <f t="shared" si="939"/>
        <v>21:0464</v>
      </c>
      <c r="D5868" s="1" t="str">
        <f t="shared" si="943"/>
        <v>21:0152</v>
      </c>
      <c r="E5868" t="s">
        <v>22329</v>
      </c>
      <c r="F5868" t="s">
        <v>22330</v>
      </c>
      <c r="H5868">
        <v>51.071048500000003</v>
      </c>
      <c r="I5868">
        <v>-120.3638225</v>
      </c>
      <c r="J5868" s="1" t="str">
        <f t="shared" si="944"/>
        <v>NGR bulk stream sediment</v>
      </c>
      <c r="K5868" s="1" t="str">
        <f t="shared" si="945"/>
        <v>&lt;177 micron (NGR)</v>
      </c>
      <c r="L5868">
        <v>12</v>
      </c>
      <c r="M5868" t="s">
        <v>43</v>
      </c>
      <c r="N5868">
        <v>225</v>
      </c>
      <c r="O5868">
        <v>1.5</v>
      </c>
    </row>
    <row r="5869" spans="1:15" hidden="1" x14ac:dyDescent="0.3">
      <c r="A5869" t="s">
        <v>22331</v>
      </c>
      <c r="B5869" t="s">
        <v>22332</v>
      </c>
      <c r="C5869" s="1" t="str">
        <f t="shared" si="939"/>
        <v>21:0464</v>
      </c>
      <c r="D5869" s="1" t="str">
        <f t="shared" si="943"/>
        <v>21:0152</v>
      </c>
      <c r="E5869" t="s">
        <v>22333</v>
      </c>
      <c r="F5869" t="s">
        <v>22334</v>
      </c>
      <c r="H5869">
        <v>51.078868499999999</v>
      </c>
      <c r="I5869">
        <v>-120.3635634</v>
      </c>
      <c r="J5869" s="1" t="str">
        <f t="shared" si="944"/>
        <v>NGR bulk stream sediment</v>
      </c>
      <c r="K5869" s="1" t="str">
        <f t="shared" si="945"/>
        <v>&lt;177 micron (NGR)</v>
      </c>
      <c r="L5869">
        <v>12</v>
      </c>
      <c r="M5869" t="s">
        <v>48</v>
      </c>
      <c r="N5869">
        <v>226</v>
      </c>
      <c r="O5869">
        <v>1.5</v>
      </c>
    </row>
    <row r="5870" spans="1:15" hidden="1" x14ac:dyDescent="0.3">
      <c r="A5870" t="s">
        <v>22335</v>
      </c>
      <c r="B5870" t="s">
        <v>22336</v>
      </c>
      <c r="C5870" s="1" t="str">
        <f t="shared" si="939"/>
        <v>21:0464</v>
      </c>
      <c r="D5870" s="1" t="str">
        <f t="shared" si="943"/>
        <v>21:0152</v>
      </c>
      <c r="E5870" t="s">
        <v>22337</v>
      </c>
      <c r="F5870" t="s">
        <v>22338</v>
      </c>
      <c r="H5870">
        <v>51.090705800000002</v>
      </c>
      <c r="I5870">
        <v>-120.33712439999999</v>
      </c>
      <c r="J5870" s="1" t="str">
        <f t="shared" si="944"/>
        <v>NGR bulk stream sediment</v>
      </c>
      <c r="K5870" s="1" t="str">
        <f t="shared" si="945"/>
        <v>&lt;177 micron (NGR)</v>
      </c>
      <c r="L5870">
        <v>12</v>
      </c>
      <c r="M5870" t="s">
        <v>53</v>
      </c>
      <c r="N5870">
        <v>227</v>
      </c>
      <c r="O5870">
        <v>1.5</v>
      </c>
    </row>
    <row r="5871" spans="1:15" hidden="1" x14ac:dyDescent="0.3">
      <c r="A5871" t="s">
        <v>22339</v>
      </c>
      <c r="B5871" t="s">
        <v>22340</v>
      </c>
      <c r="C5871" s="1" t="str">
        <f t="shared" si="939"/>
        <v>21:0464</v>
      </c>
      <c r="D5871" s="1" t="str">
        <f t="shared" si="943"/>
        <v>21:0152</v>
      </c>
      <c r="E5871" t="s">
        <v>22341</v>
      </c>
      <c r="F5871" t="s">
        <v>22342</v>
      </c>
      <c r="H5871">
        <v>51.052518800000001</v>
      </c>
      <c r="I5871">
        <v>-120.3409151</v>
      </c>
      <c r="J5871" s="1" t="str">
        <f t="shared" si="944"/>
        <v>NGR bulk stream sediment</v>
      </c>
      <c r="K5871" s="1" t="str">
        <f t="shared" si="945"/>
        <v>&lt;177 micron (NGR)</v>
      </c>
      <c r="L5871">
        <v>12</v>
      </c>
      <c r="M5871" t="s">
        <v>58</v>
      </c>
      <c r="N5871">
        <v>228</v>
      </c>
      <c r="O5871">
        <v>2</v>
      </c>
    </row>
    <row r="5872" spans="1:15" hidden="1" x14ac:dyDescent="0.3">
      <c r="A5872" t="s">
        <v>22343</v>
      </c>
      <c r="B5872" t="s">
        <v>22344</v>
      </c>
      <c r="C5872" s="1" t="str">
        <f t="shared" si="939"/>
        <v>21:0464</v>
      </c>
      <c r="D5872" s="1" t="str">
        <f t="shared" si="943"/>
        <v>21:0152</v>
      </c>
      <c r="E5872" t="s">
        <v>22345</v>
      </c>
      <c r="F5872" t="s">
        <v>22346</v>
      </c>
      <c r="H5872">
        <v>51.026578399999998</v>
      </c>
      <c r="I5872">
        <v>-120.32016489999999</v>
      </c>
      <c r="J5872" s="1" t="str">
        <f t="shared" si="944"/>
        <v>NGR bulk stream sediment</v>
      </c>
      <c r="K5872" s="1" t="str">
        <f t="shared" si="945"/>
        <v>&lt;177 micron (NGR)</v>
      </c>
      <c r="L5872">
        <v>12</v>
      </c>
      <c r="M5872" t="s">
        <v>63</v>
      </c>
      <c r="N5872">
        <v>229</v>
      </c>
      <c r="O5872">
        <v>1.5</v>
      </c>
    </row>
    <row r="5873" spans="1:15" hidden="1" x14ac:dyDescent="0.3">
      <c r="A5873" t="s">
        <v>22347</v>
      </c>
      <c r="B5873" t="s">
        <v>22348</v>
      </c>
      <c r="C5873" s="1" t="str">
        <f t="shared" si="939"/>
        <v>21:0464</v>
      </c>
      <c r="D5873" s="1" t="str">
        <f t="shared" si="943"/>
        <v>21:0152</v>
      </c>
      <c r="E5873" t="s">
        <v>22349</v>
      </c>
      <c r="F5873" t="s">
        <v>22350</v>
      </c>
      <c r="H5873">
        <v>51.028620600000004</v>
      </c>
      <c r="I5873">
        <v>-120.3119738</v>
      </c>
      <c r="J5873" s="1" t="str">
        <f t="shared" si="944"/>
        <v>NGR bulk stream sediment</v>
      </c>
      <c r="K5873" s="1" t="str">
        <f t="shared" si="945"/>
        <v>&lt;177 micron (NGR)</v>
      </c>
      <c r="L5873">
        <v>12</v>
      </c>
      <c r="M5873" t="s">
        <v>68</v>
      </c>
      <c r="N5873">
        <v>230</v>
      </c>
      <c r="O5873">
        <v>5.5</v>
      </c>
    </row>
    <row r="5874" spans="1:15" hidden="1" x14ac:dyDescent="0.3">
      <c r="A5874" t="s">
        <v>22351</v>
      </c>
      <c r="B5874" t="s">
        <v>22352</v>
      </c>
      <c r="C5874" s="1" t="str">
        <f t="shared" si="939"/>
        <v>21:0464</v>
      </c>
      <c r="D5874" s="1" t="str">
        <f t="shared" si="943"/>
        <v>21:0152</v>
      </c>
      <c r="E5874" t="s">
        <v>22353</v>
      </c>
      <c r="F5874" t="s">
        <v>22354</v>
      </c>
      <c r="H5874">
        <v>51.002546899999999</v>
      </c>
      <c r="I5874">
        <v>-120.3226628</v>
      </c>
      <c r="J5874" s="1" t="str">
        <f t="shared" si="944"/>
        <v>NGR bulk stream sediment</v>
      </c>
      <c r="K5874" s="1" t="str">
        <f t="shared" si="945"/>
        <v>&lt;177 micron (NGR)</v>
      </c>
      <c r="L5874">
        <v>12</v>
      </c>
      <c r="M5874" t="s">
        <v>77</v>
      </c>
      <c r="N5874">
        <v>231</v>
      </c>
      <c r="O5874">
        <v>1.5</v>
      </c>
    </row>
    <row r="5875" spans="1:15" hidden="1" x14ac:dyDescent="0.3">
      <c r="A5875" t="s">
        <v>22355</v>
      </c>
      <c r="B5875" t="s">
        <v>22356</v>
      </c>
      <c r="C5875" s="1" t="str">
        <f t="shared" si="939"/>
        <v>21:0464</v>
      </c>
      <c r="D5875" s="1" t="str">
        <f t="shared" si="943"/>
        <v>21:0152</v>
      </c>
      <c r="E5875" t="s">
        <v>22314</v>
      </c>
      <c r="F5875" t="s">
        <v>22357</v>
      </c>
      <c r="H5875">
        <v>51.004346599999998</v>
      </c>
      <c r="I5875">
        <v>-120.339196</v>
      </c>
      <c r="J5875" s="1" t="str">
        <f t="shared" si="944"/>
        <v>NGR bulk stream sediment</v>
      </c>
      <c r="K5875" s="1" t="str">
        <f t="shared" si="945"/>
        <v>&lt;177 micron (NGR)</v>
      </c>
      <c r="L5875">
        <v>12</v>
      </c>
      <c r="M5875" t="s">
        <v>72</v>
      </c>
      <c r="N5875">
        <v>232</v>
      </c>
      <c r="O5875">
        <v>1.5</v>
      </c>
    </row>
    <row r="5876" spans="1:15" hidden="1" x14ac:dyDescent="0.3">
      <c r="A5876" t="s">
        <v>22358</v>
      </c>
      <c r="B5876" t="s">
        <v>22359</v>
      </c>
      <c r="C5876" s="1" t="str">
        <f t="shared" si="939"/>
        <v>21:0464</v>
      </c>
      <c r="D5876" s="1" t="str">
        <f t="shared" si="943"/>
        <v>21:0152</v>
      </c>
      <c r="E5876" t="s">
        <v>22360</v>
      </c>
      <c r="F5876" t="s">
        <v>22361</v>
      </c>
      <c r="H5876">
        <v>51.003182199999998</v>
      </c>
      <c r="I5876">
        <v>-120.35759520000001</v>
      </c>
      <c r="J5876" s="1" t="str">
        <f t="shared" si="944"/>
        <v>NGR bulk stream sediment</v>
      </c>
      <c r="K5876" s="1" t="str">
        <f t="shared" si="945"/>
        <v>&lt;177 micron (NGR)</v>
      </c>
      <c r="L5876">
        <v>12</v>
      </c>
      <c r="M5876" t="s">
        <v>82</v>
      </c>
      <c r="N5876">
        <v>233</v>
      </c>
      <c r="O5876">
        <v>2.5</v>
      </c>
    </row>
    <row r="5877" spans="1:15" hidden="1" x14ac:dyDescent="0.3">
      <c r="A5877" t="s">
        <v>22362</v>
      </c>
      <c r="B5877" t="s">
        <v>22363</v>
      </c>
      <c r="C5877" s="1" t="str">
        <f t="shared" si="939"/>
        <v>21:0464</v>
      </c>
      <c r="D5877" s="1" t="str">
        <f t="shared" si="943"/>
        <v>21:0152</v>
      </c>
      <c r="E5877" t="s">
        <v>22364</v>
      </c>
      <c r="F5877" t="s">
        <v>22365</v>
      </c>
      <c r="H5877">
        <v>51.021385799999997</v>
      </c>
      <c r="I5877">
        <v>-120.4115359</v>
      </c>
      <c r="J5877" s="1" t="str">
        <f t="shared" si="944"/>
        <v>NGR bulk stream sediment</v>
      </c>
      <c r="K5877" s="1" t="str">
        <f t="shared" si="945"/>
        <v>&lt;177 micron (NGR)</v>
      </c>
      <c r="L5877">
        <v>12</v>
      </c>
      <c r="M5877" t="s">
        <v>87</v>
      </c>
      <c r="N5877">
        <v>234</v>
      </c>
      <c r="O5877">
        <v>4</v>
      </c>
    </row>
    <row r="5878" spans="1:15" hidden="1" x14ac:dyDescent="0.3">
      <c r="A5878" t="s">
        <v>22366</v>
      </c>
      <c r="B5878" t="s">
        <v>22367</v>
      </c>
      <c r="C5878" s="1" t="str">
        <f t="shared" si="939"/>
        <v>21:0464</v>
      </c>
      <c r="D5878" s="1" t="str">
        <f t="shared" si="943"/>
        <v>21:0152</v>
      </c>
      <c r="E5878" t="s">
        <v>22368</v>
      </c>
      <c r="F5878" t="s">
        <v>22369</v>
      </c>
      <c r="H5878">
        <v>51.144387399999999</v>
      </c>
      <c r="I5878">
        <v>-120.36241920000001</v>
      </c>
      <c r="J5878" s="1" t="str">
        <f t="shared" si="944"/>
        <v>NGR bulk stream sediment</v>
      </c>
      <c r="K5878" s="1" t="str">
        <f t="shared" si="945"/>
        <v>&lt;177 micron (NGR)</v>
      </c>
      <c r="L5878">
        <v>12</v>
      </c>
      <c r="M5878" t="s">
        <v>92</v>
      </c>
      <c r="N5878">
        <v>235</v>
      </c>
      <c r="O5878">
        <v>5.5</v>
      </c>
    </row>
    <row r="5879" spans="1:15" hidden="1" x14ac:dyDescent="0.3">
      <c r="A5879" t="s">
        <v>22370</v>
      </c>
      <c r="B5879" t="s">
        <v>22371</v>
      </c>
      <c r="C5879" s="1" t="str">
        <f t="shared" si="939"/>
        <v>21:0464</v>
      </c>
      <c r="D5879" s="1" t="str">
        <f t="shared" si="943"/>
        <v>21:0152</v>
      </c>
      <c r="E5879" t="s">
        <v>22372</v>
      </c>
      <c r="F5879" t="s">
        <v>22373</v>
      </c>
      <c r="H5879">
        <v>51.1399665</v>
      </c>
      <c r="I5879">
        <v>-120.3602406</v>
      </c>
      <c r="J5879" s="1" t="str">
        <f t="shared" si="944"/>
        <v>NGR bulk stream sediment</v>
      </c>
      <c r="K5879" s="1" t="str">
        <f t="shared" si="945"/>
        <v>&lt;177 micron (NGR)</v>
      </c>
      <c r="L5879">
        <v>12</v>
      </c>
      <c r="M5879" t="s">
        <v>97</v>
      </c>
      <c r="N5879">
        <v>236</v>
      </c>
      <c r="O5879">
        <v>2</v>
      </c>
    </row>
    <row r="5880" spans="1:15" hidden="1" x14ac:dyDescent="0.3">
      <c r="A5880" t="s">
        <v>22374</v>
      </c>
      <c r="B5880" t="s">
        <v>22375</v>
      </c>
      <c r="C5880" s="1" t="str">
        <f t="shared" si="939"/>
        <v>21:0464</v>
      </c>
      <c r="D5880" s="1" t="str">
        <f>HYPERLINK("https://geochem.nrcan.gc.ca/cdogs/content/svy/svy_e.htm", "")</f>
        <v/>
      </c>
      <c r="G5880" s="1" t="str">
        <f>HYPERLINK("https://geochem.nrcan.gc.ca/cdogs/content/cr_/cr_00104_e.htm", "104")</f>
        <v>104</v>
      </c>
      <c r="J5880" t="s">
        <v>31</v>
      </c>
      <c r="K5880" t="s">
        <v>32</v>
      </c>
      <c r="L5880">
        <v>12</v>
      </c>
      <c r="M5880" t="s">
        <v>33</v>
      </c>
      <c r="N5880">
        <v>237</v>
      </c>
      <c r="O5880">
        <v>3</v>
      </c>
    </row>
    <row r="5881" spans="1:15" hidden="1" x14ac:dyDescent="0.3">
      <c r="A5881" t="s">
        <v>22376</v>
      </c>
      <c r="B5881" t="s">
        <v>22377</v>
      </c>
      <c r="C5881" s="1" t="str">
        <f t="shared" si="939"/>
        <v>21:0464</v>
      </c>
      <c r="D5881" s="1" t="str">
        <f t="shared" ref="D5881:D5891" si="946">HYPERLINK("https://geochem.nrcan.gc.ca/cdogs/content/svy/svy210152_e.htm", "21:0152")</f>
        <v>21:0152</v>
      </c>
      <c r="E5881" t="s">
        <v>22378</v>
      </c>
      <c r="F5881" t="s">
        <v>22379</v>
      </c>
      <c r="H5881">
        <v>51.134340600000002</v>
      </c>
      <c r="I5881">
        <v>-120.31642960000001</v>
      </c>
      <c r="J5881" s="1" t="str">
        <f t="shared" ref="J5881:J5891" si="947">HYPERLINK("https://geochem.nrcan.gc.ca/cdogs/content/kwd/kwd020030_e.htm", "NGR bulk stream sediment")</f>
        <v>NGR bulk stream sediment</v>
      </c>
      <c r="K5881" s="1" t="str">
        <f t="shared" ref="K5881:K5891" si="948">HYPERLINK("https://geochem.nrcan.gc.ca/cdogs/content/kwd/kwd080006_e.htm", "&lt;177 micron (NGR)")</f>
        <v>&lt;177 micron (NGR)</v>
      </c>
      <c r="L5881">
        <v>12</v>
      </c>
      <c r="M5881" t="s">
        <v>102</v>
      </c>
      <c r="N5881">
        <v>238</v>
      </c>
      <c r="O5881">
        <v>3</v>
      </c>
    </row>
    <row r="5882" spans="1:15" hidden="1" x14ac:dyDescent="0.3">
      <c r="A5882" t="s">
        <v>22380</v>
      </c>
      <c r="B5882" t="s">
        <v>22381</v>
      </c>
      <c r="C5882" s="1" t="str">
        <f t="shared" si="939"/>
        <v>21:0464</v>
      </c>
      <c r="D5882" s="1" t="str">
        <f t="shared" si="946"/>
        <v>21:0152</v>
      </c>
      <c r="E5882" t="s">
        <v>22382</v>
      </c>
      <c r="F5882" t="s">
        <v>22383</v>
      </c>
      <c r="H5882">
        <v>51.117921699999997</v>
      </c>
      <c r="I5882">
        <v>-120.2941012</v>
      </c>
      <c r="J5882" s="1" t="str">
        <f t="shared" si="947"/>
        <v>NGR bulk stream sediment</v>
      </c>
      <c r="K5882" s="1" t="str">
        <f t="shared" si="948"/>
        <v>&lt;177 micron (NGR)</v>
      </c>
      <c r="L5882">
        <v>12</v>
      </c>
      <c r="M5882" t="s">
        <v>107</v>
      </c>
      <c r="N5882">
        <v>239</v>
      </c>
      <c r="O5882">
        <v>1.5</v>
      </c>
    </row>
    <row r="5883" spans="1:15" hidden="1" x14ac:dyDescent="0.3">
      <c r="A5883" t="s">
        <v>22384</v>
      </c>
      <c r="B5883" t="s">
        <v>22385</v>
      </c>
      <c r="C5883" s="1" t="str">
        <f t="shared" si="939"/>
        <v>21:0464</v>
      </c>
      <c r="D5883" s="1" t="str">
        <f t="shared" si="946"/>
        <v>21:0152</v>
      </c>
      <c r="E5883" t="s">
        <v>22386</v>
      </c>
      <c r="F5883" t="s">
        <v>22387</v>
      </c>
      <c r="H5883">
        <v>51.137861100000002</v>
      </c>
      <c r="I5883">
        <v>-120.26824379999999</v>
      </c>
      <c r="J5883" s="1" t="str">
        <f t="shared" si="947"/>
        <v>NGR bulk stream sediment</v>
      </c>
      <c r="K5883" s="1" t="str">
        <f t="shared" si="948"/>
        <v>&lt;177 micron (NGR)</v>
      </c>
      <c r="L5883">
        <v>12</v>
      </c>
      <c r="M5883" t="s">
        <v>112</v>
      </c>
      <c r="N5883">
        <v>240</v>
      </c>
      <c r="O5883">
        <v>1.5</v>
      </c>
    </row>
    <row r="5884" spans="1:15" hidden="1" x14ac:dyDescent="0.3">
      <c r="A5884" t="s">
        <v>22388</v>
      </c>
      <c r="B5884" t="s">
        <v>22389</v>
      </c>
      <c r="C5884" s="1" t="str">
        <f t="shared" si="939"/>
        <v>21:0464</v>
      </c>
      <c r="D5884" s="1" t="str">
        <f t="shared" si="946"/>
        <v>21:0152</v>
      </c>
      <c r="E5884" t="s">
        <v>22390</v>
      </c>
      <c r="F5884" t="s">
        <v>22391</v>
      </c>
      <c r="H5884">
        <v>51.059400099999998</v>
      </c>
      <c r="I5884">
        <v>-121.8303423</v>
      </c>
      <c r="J5884" s="1" t="str">
        <f t="shared" si="947"/>
        <v>NGR bulk stream sediment</v>
      </c>
      <c r="K5884" s="1" t="str">
        <f t="shared" si="948"/>
        <v>&lt;177 micron (NGR)</v>
      </c>
      <c r="L5884">
        <v>13</v>
      </c>
      <c r="M5884" t="s">
        <v>19</v>
      </c>
      <c r="N5884">
        <v>241</v>
      </c>
      <c r="O5884">
        <v>1</v>
      </c>
    </row>
    <row r="5885" spans="1:15" hidden="1" x14ac:dyDescent="0.3">
      <c r="A5885" t="s">
        <v>22392</v>
      </c>
      <c r="B5885" t="s">
        <v>22393</v>
      </c>
      <c r="C5885" s="1" t="str">
        <f t="shared" si="939"/>
        <v>21:0464</v>
      </c>
      <c r="D5885" s="1" t="str">
        <f t="shared" si="946"/>
        <v>21:0152</v>
      </c>
      <c r="E5885" t="s">
        <v>22394</v>
      </c>
      <c r="F5885" t="s">
        <v>22395</v>
      </c>
      <c r="H5885">
        <v>51.1373563</v>
      </c>
      <c r="I5885">
        <v>-120.3153683</v>
      </c>
      <c r="J5885" s="1" t="str">
        <f t="shared" si="947"/>
        <v>NGR bulk stream sediment</v>
      </c>
      <c r="K5885" s="1" t="str">
        <f t="shared" si="948"/>
        <v>&lt;177 micron (NGR)</v>
      </c>
      <c r="L5885">
        <v>13</v>
      </c>
      <c r="M5885" t="s">
        <v>38</v>
      </c>
      <c r="N5885">
        <v>242</v>
      </c>
      <c r="O5885">
        <v>3</v>
      </c>
    </row>
    <row r="5886" spans="1:15" hidden="1" x14ac:dyDescent="0.3">
      <c r="A5886" t="s">
        <v>22396</v>
      </c>
      <c r="B5886" t="s">
        <v>22397</v>
      </c>
      <c r="C5886" s="1" t="str">
        <f t="shared" si="939"/>
        <v>21:0464</v>
      </c>
      <c r="D5886" s="1" t="str">
        <f t="shared" si="946"/>
        <v>21:0152</v>
      </c>
      <c r="E5886" t="s">
        <v>22398</v>
      </c>
      <c r="F5886" t="s">
        <v>22399</v>
      </c>
      <c r="H5886">
        <v>51.2016566</v>
      </c>
      <c r="I5886">
        <v>-120.3325328</v>
      </c>
      <c r="J5886" s="1" t="str">
        <f t="shared" si="947"/>
        <v>NGR bulk stream sediment</v>
      </c>
      <c r="K5886" s="1" t="str">
        <f t="shared" si="948"/>
        <v>&lt;177 micron (NGR)</v>
      </c>
      <c r="L5886">
        <v>13</v>
      </c>
      <c r="M5886" t="s">
        <v>43</v>
      </c>
      <c r="N5886">
        <v>243</v>
      </c>
      <c r="O5886">
        <v>1.5</v>
      </c>
    </row>
    <row r="5887" spans="1:15" hidden="1" x14ac:dyDescent="0.3">
      <c r="A5887" t="s">
        <v>22400</v>
      </c>
      <c r="B5887" t="s">
        <v>22401</v>
      </c>
      <c r="C5887" s="1" t="str">
        <f t="shared" si="939"/>
        <v>21:0464</v>
      </c>
      <c r="D5887" s="1" t="str">
        <f t="shared" si="946"/>
        <v>21:0152</v>
      </c>
      <c r="E5887" t="s">
        <v>22402</v>
      </c>
      <c r="F5887" t="s">
        <v>22403</v>
      </c>
      <c r="H5887">
        <v>51.236757099999998</v>
      </c>
      <c r="I5887">
        <v>-120.2894094</v>
      </c>
      <c r="J5887" s="1" t="str">
        <f t="shared" si="947"/>
        <v>NGR bulk stream sediment</v>
      </c>
      <c r="K5887" s="1" t="str">
        <f t="shared" si="948"/>
        <v>&lt;177 micron (NGR)</v>
      </c>
      <c r="L5887">
        <v>13</v>
      </c>
      <c r="M5887" t="s">
        <v>24</v>
      </c>
      <c r="N5887">
        <v>244</v>
      </c>
      <c r="O5887">
        <v>3</v>
      </c>
    </row>
    <row r="5888" spans="1:15" hidden="1" x14ac:dyDescent="0.3">
      <c r="A5888" t="s">
        <v>22404</v>
      </c>
      <c r="B5888" t="s">
        <v>22405</v>
      </c>
      <c r="C5888" s="1" t="str">
        <f t="shared" si="939"/>
        <v>21:0464</v>
      </c>
      <c r="D5888" s="1" t="str">
        <f t="shared" si="946"/>
        <v>21:0152</v>
      </c>
      <c r="E5888" t="s">
        <v>22402</v>
      </c>
      <c r="F5888" t="s">
        <v>22406</v>
      </c>
      <c r="H5888">
        <v>51.236757099999998</v>
      </c>
      <c r="I5888">
        <v>-120.2894094</v>
      </c>
      <c r="J5888" s="1" t="str">
        <f t="shared" si="947"/>
        <v>NGR bulk stream sediment</v>
      </c>
      <c r="K5888" s="1" t="str">
        <f t="shared" si="948"/>
        <v>&lt;177 micron (NGR)</v>
      </c>
      <c r="L5888">
        <v>13</v>
      </c>
      <c r="M5888" t="s">
        <v>28</v>
      </c>
      <c r="N5888">
        <v>245</v>
      </c>
      <c r="O5888">
        <v>2</v>
      </c>
    </row>
    <row r="5889" spans="1:15" hidden="1" x14ac:dyDescent="0.3">
      <c r="A5889" t="s">
        <v>22407</v>
      </c>
      <c r="B5889" t="s">
        <v>22408</v>
      </c>
      <c r="C5889" s="1" t="str">
        <f t="shared" si="939"/>
        <v>21:0464</v>
      </c>
      <c r="D5889" s="1" t="str">
        <f t="shared" si="946"/>
        <v>21:0152</v>
      </c>
      <c r="E5889" t="s">
        <v>22409</v>
      </c>
      <c r="F5889" t="s">
        <v>22410</v>
      </c>
      <c r="H5889">
        <v>51.231350599999999</v>
      </c>
      <c r="I5889">
        <v>-120.29170430000001</v>
      </c>
      <c r="J5889" s="1" t="str">
        <f t="shared" si="947"/>
        <v>NGR bulk stream sediment</v>
      </c>
      <c r="K5889" s="1" t="str">
        <f t="shared" si="948"/>
        <v>&lt;177 micron (NGR)</v>
      </c>
      <c r="L5889">
        <v>13</v>
      </c>
      <c r="M5889" t="s">
        <v>48</v>
      </c>
      <c r="N5889">
        <v>246</v>
      </c>
      <c r="O5889">
        <v>3.5</v>
      </c>
    </row>
    <row r="5890" spans="1:15" hidden="1" x14ac:dyDescent="0.3">
      <c r="A5890" t="s">
        <v>22411</v>
      </c>
      <c r="B5890" t="s">
        <v>22412</v>
      </c>
      <c r="C5890" s="1" t="str">
        <f t="shared" si="939"/>
        <v>21:0464</v>
      </c>
      <c r="D5890" s="1" t="str">
        <f t="shared" si="946"/>
        <v>21:0152</v>
      </c>
      <c r="E5890" t="s">
        <v>22413</v>
      </c>
      <c r="F5890" t="s">
        <v>22414</v>
      </c>
      <c r="H5890">
        <v>51.223142899999999</v>
      </c>
      <c r="I5890">
        <v>-120.2314104</v>
      </c>
      <c r="J5890" s="1" t="str">
        <f t="shared" si="947"/>
        <v>NGR bulk stream sediment</v>
      </c>
      <c r="K5890" s="1" t="str">
        <f t="shared" si="948"/>
        <v>&lt;177 micron (NGR)</v>
      </c>
      <c r="L5890">
        <v>13</v>
      </c>
      <c r="M5890" t="s">
        <v>53</v>
      </c>
      <c r="N5890">
        <v>247</v>
      </c>
      <c r="O5890">
        <v>2</v>
      </c>
    </row>
    <row r="5891" spans="1:15" hidden="1" x14ac:dyDescent="0.3">
      <c r="A5891" t="s">
        <v>22415</v>
      </c>
      <c r="B5891" t="s">
        <v>22416</v>
      </c>
      <c r="C5891" s="1" t="str">
        <f t="shared" si="939"/>
        <v>21:0464</v>
      </c>
      <c r="D5891" s="1" t="str">
        <f t="shared" si="946"/>
        <v>21:0152</v>
      </c>
      <c r="E5891" t="s">
        <v>22417</v>
      </c>
      <c r="F5891" t="s">
        <v>22418</v>
      </c>
      <c r="H5891">
        <v>51.228183399999999</v>
      </c>
      <c r="I5891">
        <v>-120.23229670000001</v>
      </c>
      <c r="J5891" s="1" t="str">
        <f t="shared" si="947"/>
        <v>NGR bulk stream sediment</v>
      </c>
      <c r="K5891" s="1" t="str">
        <f t="shared" si="948"/>
        <v>&lt;177 micron (NGR)</v>
      </c>
      <c r="L5891">
        <v>13</v>
      </c>
      <c r="M5891" t="s">
        <v>58</v>
      </c>
      <c r="N5891">
        <v>248</v>
      </c>
      <c r="O5891">
        <v>2</v>
      </c>
    </row>
    <row r="5892" spans="1:15" hidden="1" x14ac:dyDescent="0.3">
      <c r="A5892" t="s">
        <v>22419</v>
      </c>
      <c r="B5892" t="s">
        <v>22420</v>
      </c>
      <c r="C5892" s="1" t="str">
        <f t="shared" si="939"/>
        <v>21:0464</v>
      </c>
      <c r="D5892" s="1" t="str">
        <f>HYPERLINK("https://geochem.nrcan.gc.ca/cdogs/content/svy/svy_e.htm", "")</f>
        <v/>
      </c>
      <c r="G5892" s="1" t="str">
        <f>HYPERLINK("https://geochem.nrcan.gc.ca/cdogs/content/cr_/cr_00105_e.htm", "105")</f>
        <v>105</v>
      </c>
      <c r="J5892" t="s">
        <v>31</v>
      </c>
      <c r="K5892" t="s">
        <v>32</v>
      </c>
      <c r="L5892">
        <v>13</v>
      </c>
      <c r="M5892" t="s">
        <v>33</v>
      </c>
      <c r="N5892">
        <v>249</v>
      </c>
      <c r="O5892">
        <v>2.5</v>
      </c>
    </row>
    <row r="5893" spans="1:15" hidden="1" x14ac:dyDescent="0.3">
      <c r="A5893" t="s">
        <v>22421</v>
      </c>
      <c r="B5893" t="s">
        <v>22422</v>
      </c>
      <c r="C5893" s="1" t="str">
        <f t="shared" si="939"/>
        <v>21:0464</v>
      </c>
      <c r="D5893" s="1" t="str">
        <f t="shared" ref="D5893:D5913" si="949">HYPERLINK("https://geochem.nrcan.gc.ca/cdogs/content/svy/svy210152_e.htm", "21:0152")</f>
        <v>21:0152</v>
      </c>
      <c r="E5893" t="s">
        <v>22423</v>
      </c>
      <c r="F5893" t="s">
        <v>22424</v>
      </c>
      <c r="H5893">
        <v>51.082891799999999</v>
      </c>
      <c r="I5893">
        <v>-121.9451416</v>
      </c>
      <c r="J5893" s="1" t="str">
        <f t="shared" ref="J5893:J5913" si="950">HYPERLINK("https://geochem.nrcan.gc.ca/cdogs/content/kwd/kwd020030_e.htm", "NGR bulk stream sediment")</f>
        <v>NGR bulk stream sediment</v>
      </c>
      <c r="K5893" s="1" t="str">
        <f t="shared" ref="K5893:K5913" si="951">HYPERLINK("https://geochem.nrcan.gc.ca/cdogs/content/kwd/kwd080006_e.htm", "&lt;177 micron (NGR)")</f>
        <v>&lt;177 micron (NGR)</v>
      </c>
      <c r="L5893">
        <v>13</v>
      </c>
      <c r="M5893" t="s">
        <v>63</v>
      </c>
      <c r="N5893">
        <v>250</v>
      </c>
      <c r="O5893">
        <v>2</v>
      </c>
    </row>
    <row r="5894" spans="1:15" hidden="1" x14ac:dyDescent="0.3">
      <c r="A5894" t="s">
        <v>22425</v>
      </c>
      <c r="B5894" t="s">
        <v>22426</v>
      </c>
      <c r="C5894" s="1" t="str">
        <f t="shared" si="939"/>
        <v>21:0464</v>
      </c>
      <c r="D5894" s="1" t="str">
        <f t="shared" si="949"/>
        <v>21:0152</v>
      </c>
      <c r="E5894" t="s">
        <v>22427</v>
      </c>
      <c r="F5894" t="s">
        <v>22428</v>
      </c>
      <c r="H5894">
        <v>51.077067900000003</v>
      </c>
      <c r="I5894">
        <v>-121.943518</v>
      </c>
      <c r="J5894" s="1" t="str">
        <f t="shared" si="950"/>
        <v>NGR bulk stream sediment</v>
      </c>
      <c r="K5894" s="1" t="str">
        <f t="shared" si="951"/>
        <v>&lt;177 micron (NGR)</v>
      </c>
      <c r="L5894">
        <v>13</v>
      </c>
      <c r="M5894" t="s">
        <v>68</v>
      </c>
      <c r="N5894">
        <v>251</v>
      </c>
      <c r="O5894">
        <v>2</v>
      </c>
    </row>
    <row r="5895" spans="1:15" hidden="1" x14ac:dyDescent="0.3">
      <c r="A5895" t="s">
        <v>22429</v>
      </c>
      <c r="B5895" t="s">
        <v>22430</v>
      </c>
      <c r="C5895" s="1" t="str">
        <f t="shared" si="939"/>
        <v>21:0464</v>
      </c>
      <c r="D5895" s="1" t="str">
        <f t="shared" si="949"/>
        <v>21:0152</v>
      </c>
      <c r="E5895" t="s">
        <v>22431</v>
      </c>
      <c r="F5895" t="s">
        <v>22432</v>
      </c>
      <c r="H5895">
        <v>51.080005100000001</v>
      </c>
      <c r="I5895">
        <v>-121.9069171</v>
      </c>
      <c r="J5895" s="1" t="str">
        <f t="shared" si="950"/>
        <v>NGR bulk stream sediment</v>
      </c>
      <c r="K5895" s="1" t="str">
        <f t="shared" si="951"/>
        <v>&lt;177 micron (NGR)</v>
      </c>
      <c r="L5895">
        <v>13</v>
      </c>
      <c r="M5895" t="s">
        <v>77</v>
      </c>
      <c r="N5895">
        <v>252</v>
      </c>
      <c r="O5895">
        <v>0.5</v>
      </c>
    </row>
    <row r="5896" spans="1:15" hidden="1" x14ac:dyDescent="0.3">
      <c r="A5896" t="s">
        <v>22433</v>
      </c>
      <c r="B5896" t="s">
        <v>22434</v>
      </c>
      <c r="C5896" s="1" t="str">
        <f t="shared" si="939"/>
        <v>21:0464</v>
      </c>
      <c r="D5896" s="1" t="str">
        <f t="shared" si="949"/>
        <v>21:0152</v>
      </c>
      <c r="E5896" t="s">
        <v>22435</v>
      </c>
      <c r="F5896" t="s">
        <v>22436</v>
      </c>
      <c r="H5896">
        <v>51.072285100000002</v>
      </c>
      <c r="I5896">
        <v>-121.8247647</v>
      </c>
      <c r="J5896" s="1" t="str">
        <f t="shared" si="950"/>
        <v>NGR bulk stream sediment</v>
      </c>
      <c r="K5896" s="1" t="str">
        <f t="shared" si="951"/>
        <v>&lt;177 micron (NGR)</v>
      </c>
      <c r="L5896">
        <v>13</v>
      </c>
      <c r="M5896" t="s">
        <v>82</v>
      </c>
      <c r="N5896">
        <v>253</v>
      </c>
      <c r="O5896">
        <v>2</v>
      </c>
    </row>
    <row r="5897" spans="1:15" hidden="1" x14ac:dyDescent="0.3">
      <c r="A5897" t="s">
        <v>22437</v>
      </c>
      <c r="B5897" t="s">
        <v>22438</v>
      </c>
      <c r="C5897" s="1" t="str">
        <f t="shared" si="939"/>
        <v>21:0464</v>
      </c>
      <c r="D5897" s="1" t="str">
        <f t="shared" si="949"/>
        <v>21:0152</v>
      </c>
      <c r="E5897" t="s">
        <v>22439</v>
      </c>
      <c r="F5897" t="s">
        <v>22440</v>
      </c>
      <c r="H5897">
        <v>51.077129399999997</v>
      </c>
      <c r="I5897">
        <v>-121.8516661</v>
      </c>
      <c r="J5897" s="1" t="str">
        <f t="shared" si="950"/>
        <v>NGR bulk stream sediment</v>
      </c>
      <c r="K5897" s="1" t="str">
        <f t="shared" si="951"/>
        <v>&lt;177 micron (NGR)</v>
      </c>
      <c r="L5897">
        <v>13</v>
      </c>
      <c r="M5897" t="s">
        <v>87</v>
      </c>
      <c r="N5897">
        <v>254</v>
      </c>
      <c r="O5897">
        <v>2</v>
      </c>
    </row>
    <row r="5898" spans="1:15" hidden="1" x14ac:dyDescent="0.3">
      <c r="A5898" t="s">
        <v>22441</v>
      </c>
      <c r="B5898" t="s">
        <v>22442</v>
      </c>
      <c r="C5898" s="1" t="str">
        <f t="shared" si="939"/>
        <v>21:0464</v>
      </c>
      <c r="D5898" s="1" t="str">
        <f t="shared" si="949"/>
        <v>21:0152</v>
      </c>
      <c r="E5898" t="s">
        <v>22390</v>
      </c>
      <c r="F5898" t="s">
        <v>22443</v>
      </c>
      <c r="H5898">
        <v>51.059400099999998</v>
      </c>
      <c r="I5898">
        <v>-121.8303423</v>
      </c>
      <c r="J5898" s="1" t="str">
        <f t="shared" si="950"/>
        <v>NGR bulk stream sediment</v>
      </c>
      <c r="K5898" s="1" t="str">
        <f t="shared" si="951"/>
        <v>&lt;177 micron (NGR)</v>
      </c>
      <c r="L5898">
        <v>13</v>
      </c>
      <c r="M5898" t="s">
        <v>72</v>
      </c>
      <c r="N5898">
        <v>255</v>
      </c>
      <c r="O5898">
        <v>1.5</v>
      </c>
    </row>
    <row r="5899" spans="1:15" hidden="1" x14ac:dyDescent="0.3">
      <c r="A5899" t="s">
        <v>22444</v>
      </c>
      <c r="B5899" t="s">
        <v>22445</v>
      </c>
      <c r="C5899" s="1" t="str">
        <f t="shared" si="939"/>
        <v>21:0464</v>
      </c>
      <c r="D5899" s="1" t="str">
        <f t="shared" si="949"/>
        <v>21:0152</v>
      </c>
      <c r="E5899" t="s">
        <v>22446</v>
      </c>
      <c r="F5899" t="s">
        <v>22447</v>
      </c>
      <c r="H5899">
        <v>51.044094899999997</v>
      </c>
      <c r="I5899">
        <v>-121.77507799999999</v>
      </c>
      <c r="J5899" s="1" t="str">
        <f t="shared" si="950"/>
        <v>NGR bulk stream sediment</v>
      </c>
      <c r="K5899" s="1" t="str">
        <f t="shared" si="951"/>
        <v>&lt;177 micron (NGR)</v>
      </c>
      <c r="L5899">
        <v>13</v>
      </c>
      <c r="M5899" t="s">
        <v>92</v>
      </c>
      <c r="N5899">
        <v>256</v>
      </c>
      <c r="O5899">
        <v>0.5</v>
      </c>
    </row>
    <row r="5900" spans="1:15" hidden="1" x14ac:dyDescent="0.3">
      <c r="A5900" t="s">
        <v>22448</v>
      </c>
      <c r="B5900" t="s">
        <v>22449</v>
      </c>
      <c r="C5900" s="1" t="str">
        <f t="shared" ref="C5900:C5963" si="952">HYPERLINK("https://geochem.nrcan.gc.ca/cdogs/content/bdl/bdl210464_e.htm", "21:0464")</f>
        <v>21:0464</v>
      </c>
      <c r="D5900" s="1" t="str">
        <f t="shared" si="949"/>
        <v>21:0152</v>
      </c>
      <c r="E5900" t="s">
        <v>22450</v>
      </c>
      <c r="F5900" t="s">
        <v>22451</v>
      </c>
      <c r="H5900">
        <v>51.235270200000002</v>
      </c>
      <c r="I5900">
        <v>-121.9895563</v>
      </c>
      <c r="J5900" s="1" t="str">
        <f t="shared" si="950"/>
        <v>NGR bulk stream sediment</v>
      </c>
      <c r="K5900" s="1" t="str">
        <f t="shared" si="951"/>
        <v>&lt;177 micron (NGR)</v>
      </c>
      <c r="L5900">
        <v>13</v>
      </c>
      <c r="M5900" t="s">
        <v>97</v>
      </c>
      <c r="N5900">
        <v>257</v>
      </c>
      <c r="O5900">
        <v>1</v>
      </c>
    </row>
    <row r="5901" spans="1:15" hidden="1" x14ac:dyDescent="0.3">
      <c r="A5901" t="s">
        <v>22452</v>
      </c>
      <c r="B5901" t="s">
        <v>22453</v>
      </c>
      <c r="C5901" s="1" t="str">
        <f t="shared" si="952"/>
        <v>21:0464</v>
      </c>
      <c r="D5901" s="1" t="str">
        <f t="shared" si="949"/>
        <v>21:0152</v>
      </c>
      <c r="E5901" t="s">
        <v>22454</v>
      </c>
      <c r="F5901" t="s">
        <v>22455</v>
      </c>
      <c r="H5901">
        <v>51.215978700000001</v>
      </c>
      <c r="I5901">
        <v>-121.94343120000001</v>
      </c>
      <c r="J5901" s="1" t="str">
        <f t="shared" si="950"/>
        <v>NGR bulk stream sediment</v>
      </c>
      <c r="K5901" s="1" t="str">
        <f t="shared" si="951"/>
        <v>&lt;177 micron (NGR)</v>
      </c>
      <c r="L5901">
        <v>13</v>
      </c>
      <c r="M5901" t="s">
        <v>102</v>
      </c>
      <c r="N5901">
        <v>258</v>
      </c>
      <c r="O5901">
        <v>1.5</v>
      </c>
    </row>
    <row r="5902" spans="1:15" hidden="1" x14ac:dyDescent="0.3">
      <c r="A5902" t="s">
        <v>22456</v>
      </c>
      <c r="B5902" t="s">
        <v>22457</v>
      </c>
      <c r="C5902" s="1" t="str">
        <f t="shared" si="952"/>
        <v>21:0464</v>
      </c>
      <c r="D5902" s="1" t="str">
        <f t="shared" si="949"/>
        <v>21:0152</v>
      </c>
      <c r="E5902" t="s">
        <v>22458</v>
      </c>
      <c r="F5902" t="s">
        <v>22459</v>
      </c>
      <c r="H5902">
        <v>51.213373300000001</v>
      </c>
      <c r="I5902">
        <v>-121.92884410000001</v>
      </c>
      <c r="J5902" s="1" t="str">
        <f t="shared" si="950"/>
        <v>NGR bulk stream sediment</v>
      </c>
      <c r="K5902" s="1" t="str">
        <f t="shared" si="951"/>
        <v>&lt;177 micron (NGR)</v>
      </c>
      <c r="L5902">
        <v>13</v>
      </c>
      <c r="M5902" t="s">
        <v>107</v>
      </c>
      <c r="N5902">
        <v>259</v>
      </c>
      <c r="O5902">
        <v>1.5</v>
      </c>
    </row>
    <row r="5903" spans="1:15" hidden="1" x14ac:dyDescent="0.3">
      <c r="A5903" t="s">
        <v>22460</v>
      </c>
      <c r="B5903" t="s">
        <v>22461</v>
      </c>
      <c r="C5903" s="1" t="str">
        <f t="shared" si="952"/>
        <v>21:0464</v>
      </c>
      <c r="D5903" s="1" t="str">
        <f t="shared" si="949"/>
        <v>21:0152</v>
      </c>
      <c r="E5903" t="s">
        <v>22462</v>
      </c>
      <c r="F5903" t="s">
        <v>22463</v>
      </c>
      <c r="H5903">
        <v>51.177610600000001</v>
      </c>
      <c r="I5903">
        <v>-121.9701627</v>
      </c>
      <c r="J5903" s="1" t="str">
        <f t="shared" si="950"/>
        <v>NGR bulk stream sediment</v>
      </c>
      <c r="K5903" s="1" t="str">
        <f t="shared" si="951"/>
        <v>&lt;177 micron (NGR)</v>
      </c>
      <c r="L5903">
        <v>13</v>
      </c>
      <c r="M5903" t="s">
        <v>112</v>
      </c>
      <c r="N5903">
        <v>260</v>
      </c>
      <c r="O5903">
        <v>1</v>
      </c>
    </row>
    <row r="5904" spans="1:15" hidden="1" x14ac:dyDescent="0.3">
      <c r="A5904" t="s">
        <v>22464</v>
      </c>
      <c r="B5904" t="s">
        <v>22465</v>
      </c>
      <c r="C5904" s="1" t="str">
        <f t="shared" si="952"/>
        <v>21:0464</v>
      </c>
      <c r="D5904" s="1" t="str">
        <f t="shared" si="949"/>
        <v>21:0152</v>
      </c>
      <c r="E5904" t="s">
        <v>22466</v>
      </c>
      <c r="F5904" t="s">
        <v>22467</v>
      </c>
      <c r="H5904">
        <v>51.057546700000003</v>
      </c>
      <c r="I5904">
        <v>-121.6719812</v>
      </c>
      <c r="J5904" s="1" t="str">
        <f t="shared" si="950"/>
        <v>NGR bulk stream sediment</v>
      </c>
      <c r="K5904" s="1" t="str">
        <f t="shared" si="951"/>
        <v>&lt;177 micron (NGR)</v>
      </c>
      <c r="L5904">
        <v>14</v>
      </c>
      <c r="M5904" t="s">
        <v>19</v>
      </c>
      <c r="N5904">
        <v>261</v>
      </c>
      <c r="O5904">
        <v>0.5</v>
      </c>
    </row>
    <row r="5905" spans="1:15" hidden="1" x14ac:dyDescent="0.3">
      <c r="A5905" t="s">
        <v>22468</v>
      </c>
      <c r="B5905" t="s">
        <v>22469</v>
      </c>
      <c r="C5905" s="1" t="str">
        <f t="shared" si="952"/>
        <v>21:0464</v>
      </c>
      <c r="D5905" s="1" t="str">
        <f t="shared" si="949"/>
        <v>21:0152</v>
      </c>
      <c r="E5905" t="s">
        <v>22470</v>
      </c>
      <c r="F5905" t="s">
        <v>22471</v>
      </c>
      <c r="H5905">
        <v>51.185389999999998</v>
      </c>
      <c r="I5905">
        <v>-121.9784598</v>
      </c>
      <c r="J5905" s="1" t="str">
        <f t="shared" si="950"/>
        <v>NGR bulk stream sediment</v>
      </c>
      <c r="K5905" s="1" t="str">
        <f t="shared" si="951"/>
        <v>&lt;177 micron (NGR)</v>
      </c>
      <c r="L5905">
        <v>14</v>
      </c>
      <c r="M5905" t="s">
        <v>38</v>
      </c>
      <c r="N5905">
        <v>262</v>
      </c>
      <c r="O5905">
        <v>1</v>
      </c>
    </row>
    <row r="5906" spans="1:15" hidden="1" x14ac:dyDescent="0.3">
      <c r="A5906" t="s">
        <v>22472</v>
      </c>
      <c r="B5906" t="s">
        <v>22473</v>
      </c>
      <c r="C5906" s="1" t="str">
        <f t="shared" si="952"/>
        <v>21:0464</v>
      </c>
      <c r="D5906" s="1" t="str">
        <f t="shared" si="949"/>
        <v>21:0152</v>
      </c>
      <c r="E5906" t="s">
        <v>22474</v>
      </c>
      <c r="F5906" t="s">
        <v>22475</v>
      </c>
      <c r="H5906">
        <v>51.178801800000002</v>
      </c>
      <c r="I5906">
        <v>-121.9614516</v>
      </c>
      <c r="J5906" s="1" t="str">
        <f t="shared" si="950"/>
        <v>NGR bulk stream sediment</v>
      </c>
      <c r="K5906" s="1" t="str">
        <f t="shared" si="951"/>
        <v>&lt;177 micron (NGR)</v>
      </c>
      <c r="L5906">
        <v>14</v>
      </c>
      <c r="M5906" t="s">
        <v>24</v>
      </c>
      <c r="N5906">
        <v>263</v>
      </c>
      <c r="O5906">
        <v>1</v>
      </c>
    </row>
    <row r="5907" spans="1:15" hidden="1" x14ac:dyDescent="0.3">
      <c r="A5907" t="s">
        <v>22476</v>
      </c>
      <c r="B5907" t="s">
        <v>22477</v>
      </c>
      <c r="C5907" s="1" t="str">
        <f t="shared" si="952"/>
        <v>21:0464</v>
      </c>
      <c r="D5907" s="1" t="str">
        <f t="shared" si="949"/>
        <v>21:0152</v>
      </c>
      <c r="E5907" t="s">
        <v>22474</v>
      </c>
      <c r="F5907" t="s">
        <v>22478</v>
      </c>
      <c r="H5907">
        <v>51.178801800000002</v>
      </c>
      <c r="I5907">
        <v>-121.9614516</v>
      </c>
      <c r="J5907" s="1" t="str">
        <f t="shared" si="950"/>
        <v>NGR bulk stream sediment</v>
      </c>
      <c r="K5907" s="1" t="str">
        <f t="shared" si="951"/>
        <v>&lt;177 micron (NGR)</v>
      </c>
      <c r="L5907">
        <v>14</v>
      </c>
      <c r="M5907" t="s">
        <v>28</v>
      </c>
      <c r="N5907">
        <v>264</v>
      </c>
      <c r="O5907">
        <v>1.5</v>
      </c>
    </row>
    <row r="5908" spans="1:15" hidden="1" x14ac:dyDescent="0.3">
      <c r="A5908" t="s">
        <v>22479</v>
      </c>
      <c r="B5908" t="s">
        <v>22480</v>
      </c>
      <c r="C5908" s="1" t="str">
        <f t="shared" si="952"/>
        <v>21:0464</v>
      </c>
      <c r="D5908" s="1" t="str">
        <f t="shared" si="949"/>
        <v>21:0152</v>
      </c>
      <c r="E5908" t="s">
        <v>22481</v>
      </c>
      <c r="F5908" t="s">
        <v>22482</v>
      </c>
      <c r="H5908">
        <v>51.1594093</v>
      </c>
      <c r="I5908">
        <v>-121.9539221</v>
      </c>
      <c r="J5908" s="1" t="str">
        <f t="shared" si="950"/>
        <v>NGR bulk stream sediment</v>
      </c>
      <c r="K5908" s="1" t="str">
        <f t="shared" si="951"/>
        <v>&lt;177 micron (NGR)</v>
      </c>
      <c r="L5908">
        <v>14</v>
      </c>
      <c r="M5908" t="s">
        <v>43</v>
      </c>
      <c r="N5908">
        <v>265</v>
      </c>
      <c r="O5908">
        <v>1</v>
      </c>
    </row>
    <row r="5909" spans="1:15" hidden="1" x14ac:dyDescent="0.3">
      <c r="A5909" t="s">
        <v>22483</v>
      </c>
      <c r="B5909" t="s">
        <v>22484</v>
      </c>
      <c r="C5909" s="1" t="str">
        <f t="shared" si="952"/>
        <v>21:0464</v>
      </c>
      <c r="D5909" s="1" t="str">
        <f t="shared" si="949"/>
        <v>21:0152</v>
      </c>
      <c r="E5909" t="s">
        <v>22485</v>
      </c>
      <c r="F5909" t="s">
        <v>22486</v>
      </c>
      <c r="H5909">
        <v>51.157516000000001</v>
      </c>
      <c r="I5909">
        <v>-121.9453559</v>
      </c>
      <c r="J5909" s="1" t="str">
        <f t="shared" si="950"/>
        <v>NGR bulk stream sediment</v>
      </c>
      <c r="K5909" s="1" t="str">
        <f t="shared" si="951"/>
        <v>&lt;177 micron (NGR)</v>
      </c>
      <c r="L5909">
        <v>14</v>
      </c>
      <c r="M5909" t="s">
        <v>48</v>
      </c>
      <c r="N5909">
        <v>266</v>
      </c>
      <c r="O5909">
        <v>1.5</v>
      </c>
    </row>
    <row r="5910" spans="1:15" hidden="1" x14ac:dyDescent="0.3">
      <c r="A5910" t="s">
        <v>22487</v>
      </c>
      <c r="B5910" t="s">
        <v>22488</v>
      </c>
      <c r="C5910" s="1" t="str">
        <f t="shared" si="952"/>
        <v>21:0464</v>
      </c>
      <c r="D5910" s="1" t="str">
        <f t="shared" si="949"/>
        <v>21:0152</v>
      </c>
      <c r="E5910" t="s">
        <v>22489</v>
      </c>
      <c r="F5910" t="s">
        <v>22490</v>
      </c>
      <c r="H5910">
        <v>51.143255699999997</v>
      </c>
      <c r="I5910">
        <v>-121.9307129</v>
      </c>
      <c r="J5910" s="1" t="str">
        <f t="shared" si="950"/>
        <v>NGR bulk stream sediment</v>
      </c>
      <c r="K5910" s="1" t="str">
        <f t="shared" si="951"/>
        <v>&lt;177 micron (NGR)</v>
      </c>
      <c r="L5910">
        <v>14</v>
      </c>
      <c r="M5910" t="s">
        <v>53</v>
      </c>
      <c r="N5910">
        <v>267</v>
      </c>
      <c r="O5910">
        <v>2</v>
      </c>
    </row>
    <row r="5911" spans="1:15" hidden="1" x14ac:dyDescent="0.3">
      <c r="A5911" t="s">
        <v>22491</v>
      </c>
      <c r="B5911" t="s">
        <v>22492</v>
      </c>
      <c r="C5911" s="1" t="str">
        <f t="shared" si="952"/>
        <v>21:0464</v>
      </c>
      <c r="D5911" s="1" t="str">
        <f t="shared" si="949"/>
        <v>21:0152</v>
      </c>
      <c r="E5911" t="s">
        <v>22493</v>
      </c>
      <c r="F5911" t="s">
        <v>22494</v>
      </c>
      <c r="H5911">
        <v>51.142567300000003</v>
      </c>
      <c r="I5911">
        <v>-121.8972047</v>
      </c>
      <c r="J5911" s="1" t="str">
        <f t="shared" si="950"/>
        <v>NGR bulk stream sediment</v>
      </c>
      <c r="K5911" s="1" t="str">
        <f t="shared" si="951"/>
        <v>&lt;177 micron (NGR)</v>
      </c>
      <c r="L5911">
        <v>14</v>
      </c>
      <c r="M5911" t="s">
        <v>58</v>
      </c>
      <c r="N5911">
        <v>268</v>
      </c>
      <c r="O5911">
        <v>1.5</v>
      </c>
    </row>
    <row r="5912" spans="1:15" hidden="1" x14ac:dyDescent="0.3">
      <c r="A5912" t="s">
        <v>22495</v>
      </c>
      <c r="B5912" t="s">
        <v>22496</v>
      </c>
      <c r="C5912" s="1" t="str">
        <f t="shared" si="952"/>
        <v>21:0464</v>
      </c>
      <c r="D5912" s="1" t="str">
        <f t="shared" si="949"/>
        <v>21:0152</v>
      </c>
      <c r="E5912" t="s">
        <v>22497</v>
      </c>
      <c r="F5912" t="s">
        <v>22498</v>
      </c>
      <c r="H5912">
        <v>51.165475600000001</v>
      </c>
      <c r="I5912">
        <v>-121.92075869999999</v>
      </c>
      <c r="J5912" s="1" t="str">
        <f t="shared" si="950"/>
        <v>NGR bulk stream sediment</v>
      </c>
      <c r="K5912" s="1" t="str">
        <f t="shared" si="951"/>
        <v>&lt;177 micron (NGR)</v>
      </c>
      <c r="L5912">
        <v>14</v>
      </c>
      <c r="M5912" t="s">
        <v>63</v>
      </c>
      <c r="N5912">
        <v>269</v>
      </c>
      <c r="O5912">
        <v>2</v>
      </c>
    </row>
    <row r="5913" spans="1:15" hidden="1" x14ac:dyDescent="0.3">
      <c r="A5913" t="s">
        <v>22499</v>
      </c>
      <c r="B5913" t="s">
        <v>22500</v>
      </c>
      <c r="C5913" s="1" t="str">
        <f t="shared" si="952"/>
        <v>21:0464</v>
      </c>
      <c r="D5913" s="1" t="str">
        <f t="shared" si="949"/>
        <v>21:0152</v>
      </c>
      <c r="E5913" t="s">
        <v>22501</v>
      </c>
      <c r="F5913" t="s">
        <v>22502</v>
      </c>
      <c r="H5913">
        <v>51.108876199999997</v>
      </c>
      <c r="I5913">
        <v>-121.8703648</v>
      </c>
      <c r="J5913" s="1" t="str">
        <f t="shared" si="950"/>
        <v>NGR bulk stream sediment</v>
      </c>
      <c r="K5913" s="1" t="str">
        <f t="shared" si="951"/>
        <v>&lt;177 micron (NGR)</v>
      </c>
      <c r="L5913">
        <v>14</v>
      </c>
      <c r="M5913" t="s">
        <v>68</v>
      </c>
      <c r="N5913">
        <v>270</v>
      </c>
      <c r="O5913">
        <v>1.5</v>
      </c>
    </row>
    <row r="5914" spans="1:15" hidden="1" x14ac:dyDescent="0.3">
      <c r="A5914" t="s">
        <v>22503</v>
      </c>
      <c r="B5914" t="s">
        <v>22504</v>
      </c>
      <c r="C5914" s="1" t="str">
        <f t="shared" si="952"/>
        <v>21:0464</v>
      </c>
      <c r="D5914" s="1" t="str">
        <f>HYPERLINK("https://geochem.nrcan.gc.ca/cdogs/content/svy/svy_e.htm", "")</f>
        <v/>
      </c>
      <c r="G5914" s="1" t="str">
        <f>HYPERLINK("https://geochem.nrcan.gc.ca/cdogs/content/cr_/cr_00105_e.htm", "105")</f>
        <v>105</v>
      </c>
      <c r="J5914" t="s">
        <v>31</v>
      </c>
      <c r="K5914" t="s">
        <v>32</v>
      </c>
      <c r="L5914">
        <v>14</v>
      </c>
      <c r="M5914" t="s">
        <v>33</v>
      </c>
      <c r="N5914">
        <v>271</v>
      </c>
      <c r="O5914">
        <v>2</v>
      </c>
    </row>
    <row r="5915" spans="1:15" hidden="1" x14ac:dyDescent="0.3">
      <c r="A5915" t="s">
        <v>22505</v>
      </c>
      <c r="B5915" t="s">
        <v>22506</v>
      </c>
      <c r="C5915" s="1" t="str">
        <f t="shared" si="952"/>
        <v>21:0464</v>
      </c>
      <c r="D5915" s="1" t="str">
        <f t="shared" ref="D5915:D5933" si="953">HYPERLINK("https://geochem.nrcan.gc.ca/cdogs/content/svy/svy210152_e.htm", "21:0152")</f>
        <v>21:0152</v>
      </c>
      <c r="E5915" t="s">
        <v>22507</v>
      </c>
      <c r="F5915" t="s">
        <v>22508</v>
      </c>
      <c r="H5915">
        <v>51.027114300000001</v>
      </c>
      <c r="I5915">
        <v>-121.6633252</v>
      </c>
      <c r="J5915" s="1" t="str">
        <f t="shared" ref="J5915:J5933" si="954">HYPERLINK("https://geochem.nrcan.gc.ca/cdogs/content/kwd/kwd020030_e.htm", "NGR bulk stream sediment")</f>
        <v>NGR bulk stream sediment</v>
      </c>
      <c r="K5915" s="1" t="str">
        <f t="shared" ref="K5915:K5933" si="955">HYPERLINK("https://geochem.nrcan.gc.ca/cdogs/content/kwd/kwd080006_e.htm", "&lt;177 micron (NGR)")</f>
        <v>&lt;177 micron (NGR)</v>
      </c>
      <c r="L5915">
        <v>14</v>
      </c>
      <c r="M5915" t="s">
        <v>77</v>
      </c>
      <c r="N5915">
        <v>272</v>
      </c>
      <c r="O5915">
        <v>1.5</v>
      </c>
    </row>
    <row r="5916" spans="1:15" hidden="1" x14ac:dyDescent="0.3">
      <c r="A5916" t="s">
        <v>22509</v>
      </c>
      <c r="B5916" t="s">
        <v>22510</v>
      </c>
      <c r="C5916" s="1" t="str">
        <f t="shared" si="952"/>
        <v>21:0464</v>
      </c>
      <c r="D5916" s="1" t="str">
        <f t="shared" si="953"/>
        <v>21:0152</v>
      </c>
      <c r="E5916" t="s">
        <v>22466</v>
      </c>
      <c r="F5916" t="s">
        <v>22511</v>
      </c>
      <c r="H5916">
        <v>51.057546700000003</v>
      </c>
      <c r="I5916">
        <v>-121.6719812</v>
      </c>
      <c r="J5916" s="1" t="str">
        <f t="shared" si="954"/>
        <v>NGR bulk stream sediment</v>
      </c>
      <c r="K5916" s="1" t="str">
        <f t="shared" si="955"/>
        <v>&lt;177 micron (NGR)</v>
      </c>
      <c r="L5916">
        <v>14</v>
      </c>
      <c r="M5916" t="s">
        <v>72</v>
      </c>
      <c r="N5916">
        <v>273</v>
      </c>
      <c r="O5916">
        <v>1</v>
      </c>
    </row>
    <row r="5917" spans="1:15" hidden="1" x14ac:dyDescent="0.3">
      <c r="A5917" t="s">
        <v>22512</v>
      </c>
      <c r="B5917" t="s">
        <v>22513</v>
      </c>
      <c r="C5917" s="1" t="str">
        <f t="shared" si="952"/>
        <v>21:0464</v>
      </c>
      <c r="D5917" s="1" t="str">
        <f t="shared" si="953"/>
        <v>21:0152</v>
      </c>
      <c r="E5917" t="s">
        <v>22514</v>
      </c>
      <c r="F5917" t="s">
        <v>22515</v>
      </c>
      <c r="H5917">
        <v>51.077445900000001</v>
      </c>
      <c r="I5917">
        <v>-121.6259</v>
      </c>
      <c r="J5917" s="1" t="str">
        <f t="shared" si="954"/>
        <v>NGR bulk stream sediment</v>
      </c>
      <c r="K5917" s="1" t="str">
        <f t="shared" si="955"/>
        <v>&lt;177 micron (NGR)</v>
      </c>
      <c r="L5917">
        <v>14</v>
      </c>
      <c r="M5917" t="s">
        <v>82</v>
      </c>
      <c r="N5917">
        <v>274</v>
      </c>
      <c r="O5917">
        <v>1</v>
      </c>
    </row>
    <row r="5918" spans="1:15" hidden="1" x14ac:dyDescent="0.3">
      <c r="A5918" t="s">
        <v>22516</v>
      </c>
      <c r="B5918" t="s">
        <v>22517</v>
      </c>
      <c r="C5918" s="1" t="str">
        <f t="shared" si="952"/>
        <v>21:0464</v>
      </c>
      <c r="D5918" s="1" t="str">
        <f t="shared" si="953"/>
        <v>21:0152</v>
      </c>
      <c r="E5918" t="s">
        <v>22518</v>
      </c>
      <c r="F5918" t="s">
        <v>22519</v>
      </c>
      <c r="H5918">
        <v>51.098592799999999</v>
      </c>
      <c r="I5918">
        <v>-121.68247390000001</v>
      </c>
      <c r="J5918" s="1" t="str">
        <f t="shared" si="954"/>
        <v>NGR bulk stream sediment</v>
      </c>
      <c r="K5918" s="1" t="str">
        <f t="shared" si="955"/>
        <v>&lt;177 micron (NGR)</v>
      </c>
      <c r="L5918">
        <v>14</v>
      </c>
      <c r="M5918" t="s">
        <v>87</v>
      </c>
      <c r="N5918">
        <v>275</v>
      </c>
      <c r="O5918">
        <v>1</v>
      </c>
    </row>
    <row r="5919" spans="1:15" hidden="1" x14ac:dyDescent="0.3">
      <c r="A5919" t="s">
        <v>22520</v>
      </c>
      <c r="B5919" t="s">
        <v>22521</v>
      </c>
      <c r="C5919" s="1" t="str">
        <f t="shared" si="952"/>
        <v>21:0464</v>
      </c>
      <c r="D5919" s="1" t="str">
        <f t="shared" si="953"/>
        <v>21:0152</v>
      </c>
      <c r="E5919" t="s">
        <v>22522</v>
      </c>
      <c r="F5919" t="s">
        <v>22523</v>
      </c>
      <c r="H5919">
        <v>51.1130724</v>
      </c>
      <c r="I5919">
        <v>-121.6549168</v>
      </c>
      <c r="J5919" s="1" t="str">
        <f t="shared" si="954"/>
        <v>NGR bulk stream sediment</v>
      </c>
      <c r="K5919" s="1" t="str">
        <f t="shared" si="955"/>
        <v>&lt;177 micron (NGR)</v>
      </c>
      <c r="L5919">
        <v>14</v>
      </c>
      <c r="M5919" t="s">
        <v>92</v>
      </c>
      <c r="N5919">
        <v>276</v>
      </c>
      <c r="O5919">
        <v>0.5</v>
      </c>
    </row>
    <row r="5920" spans="1:15" hidden="1" x14ac:dyDescent="0.3">
      <c r="A5920" t="s">
        <v>22524</v>
      </c>
      <c r="B5920" t="s">
        <v>22525</v>
      </c>
      <c r="C5920" s="1" t="str">
        <f t="shared" si="952"/>
        <v>21:0464</v>
      </c>
      <c r="D5920" s="1" t="str">
        <f t="shared" si="953"/>
        <v>21:0152</v>
      </c>
      <c r="E5920" t="s">
        <v>22526</v>
      </c>
      <c r="F5920" t="s">
        <v>22527</v>
      </c>
      <c r="H5920">
        <v>51.093858500000003</v>
      </c>
      <c r="I5920">
        <v>-121.6205721</v>
      </c>
      <c r="J5920" s="1" t="str">
        <f t="shared" si="954"/>
        <v>NGR bulk stream sediment</v>
      </c>
      <c r="K5920" s="1" t="str">
        <f t="shared" si="955"/>
        <v>&lt;177 micron (NGR)</v>
      </c>
      <c r="L5920">
        <v>14</v>
      </c>
      <c r="M5920" t="s">
        <v>97</v>
      </c>
      <c r="N5920">
        <v>277</v>
      </c>
      <c r="O5920">
        <v>0.2</v>
      </c>
    </row>
    <row r="5921" spans="1:15" hidden="1" x14ac:dyDescent="0.3">
      <c r="A5921" t="s">
        <v>22528</v>
      </c>
      <c r="B5921" t="s">
        <v>22529</v>
      </c>
      <c r="C5921" s="1" t="str">
        <f t="shared" si="952"/>
        <v>21:0464</v>
      </c>
      <c r="D5921" s="1" t="str">
        <f t="shared" si="953"/>
        <v>21:0152</v>
      </c>
      <c r="E5921" t="s">
        <v>22530</v>
      </c>
      <c r="F5921" t="s">
        <v>22531</v>
      </c>
      <c r="H5921">
        <v>51.013067499999998</v>
      </c>
      <c r="I5921">
        <v>-121.5439592</v>
      </c>
      <c r="J5921" s="1" t="str">
        <f t="shared" si="954"/>
        <v>NGR bulk stream sediment</v>
      </c>
      <c r="K5921" s="1" t="str">
        <f t="shared" si="955"/>
        <v>&lt;177 micron (NGR)</v>
      </c>
      <c r="L5921">
        <v>14</v>
      </c>
      <c r="M5921" t="s">
        <v>102</v>
      </c>
      <c r="N5921">
        <v>278</v>
      </c>
      <c r="O5921">
        <v>0.5</v>
      </c>
    </row>
    <row r="5922" spans="1:15" hidden="1" x14ac:dyDescent="0.3">
      <c r="A5922" t="s">
        <v>22532</v>
      </c>
      <c r="B5922" t="s">
        <v>22533</v>
      </c>
      <c r="C5922" s="1" t="str">
        <f t="shared" si="952"/>
        <v>21:0464</v>
      </c>
      <c r="D5922" s="1" t="str">
        <f t="shared" si="953"/>
        <v>21:0152</v>
      </c>
      <c r="E5922" t="s">
        <v>22534</v>
      </c>
      <c r="F5922" t="s">
        <v>22535</v>
      </c>
      <c r="H5922">
        <v>51.046118300000003</v>
      </c>
      <c r="I5922">
        <v>-121.5620849</v>
      </c>
      <c r="J5922" s="1" t="str">
        <f t="shared" si="954"/>
        <v>NGR bulk stream sediment</v>
      </c>
      <c r="K5922" s="1" t="str">
        <f t="shared" si="955"/>
        <v>&lt;177 micron (NGR)</v>
      </c>
      <c r="L5922">
        <v>14</v>
      </c>
      <c r="M5922" t="s">
        <v>107</v>
      </c>
      <c r="N5922">
        <v>279</v>
      </c>
      <c r="O5922">
        <v>2.5</v>
      </c>
    </row>
    <row r="5923" spans="1:15" hidden="1" x14ac:dyDescent="0.3">
      <c r="A5923" t="s">
        <v>22536</v>
      </c>
      <c r="B5923" t="s">
        <v>22537</v>
      </c>
      <c r="C5923" s="1" t="str">
        <f t="shared" si="952"/>
        <v>21:0464</v>
      </c>
      <c r="D5923" s="1" t="str">
        <f t="shared" si="953"/>
        <v>21:0152</v>
      </c>
      <c r="E5923" t="s">
        <v>22538</v>
      </c>
      <c r="F5923" t="s">
        <v>22539</v>
      </c>
      <c r="H5923">
        <v>51.1047777</v>
      </c>
      <c r="I5923">
        <v>-121.59579189999999</v>
      </c>
      <c r="J5923" s="1" t="str">
        <f t="shared" si="954"/>
        <v>NGR bulk stream sediment</v>
      </c>
      <c r="K5923" s="1" t="str">
        <f t="shared" si="955"/>
        <v>&lt;177 micron (NGR)</v>
      </c>
      <c r="L5923">
        <v>14</v>
      </c>
      <c r="M5923" t="s">
        <v>112</v>
      </c>
      <c r="N5923">
        <v>280</v>
      </c>
      <c r="O5923">
        <v>0.2</v>
      </c>
    </row>
    <row r="5924" spans="1:15" hidden="1" x14ac:dyDescent="0.3">
      <c r="A5924" t="s">
        <v>22540</v>
      </c>
      <c r="B5924" t="s">
        <v>22541</v>
      </c>
      <c r="C5924" s="1" t="str">
        <f t="shared" si="952"/>
        <v>21:0464</v>
      </c>
      <c r="D5924" s="1" t="str">
        <f t="shared" si="953"/>
        <v>21:0152</v>
      </c>
      <c r="E5924" t="s">
        <v>22542</v>
      </c>
      <c r="F5924" t="s">
        <v>22543</v>
      </c>
      <c r="H5924">
        <v>51.186490200000001</v>
      </c>
      <c r="I5924">
        <v>-121.67527370000001</v>
      </c>
      <c r="J5924" s="1" t="str">
        <f t="shared" si="954"/>
        <v>NGR bulk stream sediment</v>
      </c>
      <c r="K5924" s="1" t="str">
        <f t="shared" si="955"/>
        <v>&lt;177 micron (NGR)</v>
      </c>
      <c r="L5924">
        <v>15</v>
      </c>
      <c r="M5924" t="s">
        <v>725</v>
      </c>
      <c r="N5924">
        <v>281</v>
      </c>
      <c r="O5924">
        <v>1</v>
      </c>
    </row>
    <row r="5925" spans="1:15" hidden="1" x14ac:dyDescent="0.3">
      <c r="A5925" t="s">
        <v>22544</v>
      </c>
      <c r="B5925" t="s">
        <v>22545</v>
      </c>
      <c r="C5925" s="1" t="str">
        <f t="shared" si="952"/>
        <v>21:0464</v>
      </c>
      <c r="D5925" s="1" t="str">
        <f t="shared" si="953"/>
        <v>21:0152</v>
      </c>
      <c r="E5925" t="s">
        <v>22546</v>
      </c>
      <c r="F5925" t="s">
        <v>22547</v>
      </c>
      <c r="H5925">
        <v>51.237279600000001</v>
      </c>
      <c r="I5925">
        <v>-121.6583139</v>
      </c>
      <c r="J5925" s="1" t="str">
        <f t="shared" si="954"/>
        <v>NGR bulk stream sediment</v>
      </c>
      <c r="K5925" s="1" t="str">
        <f t="shared" si="955"/>
        <v>&lt;177 micron (NGR)</v>
      </c>
      <c r="L5925">
        <v>15</v>
      </c>
      <c r="M5925" t="s">
        <v>38</v>
      </c>
      <c r="N5925">
        <v>282</v>
      </c>
      <c r="O5925">
        <v>0.5</v>
      </c>
    </row>
    <row r="5926" spans="1:15" hidden="1" x14ac:dyDescent="0.3">
      <c r="A5926" t="s">
        <v>22548</v>
      </c>
      <c r="B5926" t="s">
        <v>22549</v>
      </c>
      <c r="C5926" s="1" t="str">
        <f t="shared" si="952"/>
        <v>21:0464</v>
      </c>
      <c r="D5926" s="1" t="str">
        <f t="shared" si="953"/>
        <v>21:0152</v>
      </c>
      <c r="E5926" t="s">
        <v>22542</v>
      </c>
      <c r="F5926" t="s">
        <v>22550</v>
      </c>
      <c r="H5926">
        <v>51.186490200000001</v>
      </c>
      <c r="I5926">
        <v>-121.67527370000001</v>
      </c>
      <c r="J5926" s="1" t="str">
        <f t="shared" si="954"/>
        <v>NGR bulk stream sediment</v>
      </c>
      <c r="K5926" s="1" t="str">
        <f t="shared" si="955"/>
        <v>&lt;177 micron (NGR)</v>
      </c>
      <c r="L5926">
        <v>15</v>
      </c>
      <c r="M5926" t="s">
        <v>729</v>
      </c>
      <c r="N5926">
        <v>283</v>
      </c>
      <c r="O5926">
        <v>1</v>
      </c>
    </row>
    <row r="5927" spans="1:15" hidden="1" x14ac:dyDescent="0.3">
      <c r="A5927" t="s">
        <v>22551</v>
      </c>
      <c r="B5927" t="s">
        <v>22552</v>
      </c>
      <c r="C5927" s="1" t="str">
        <f t="shared" si="952"/>
        <v>21:0464</v>
      </c>
      <c r="D5927" s="1" t="str">
        <f t="shared" si="953"/>
        <v>21:0152</v>
      </c>
      <c r="E5927" t="s">
        <v>22542</v>
      </c>
      <c r="F5927" t="s">
        <v>22553</v>
      </c>
      <c r="H5927">
        <v>51.186490200000001</v>
      </c>
      <c r="I5927">
        <v>-121.67527370000001</v>
      </c>
      <c r="J5927" s="1" t="str">
        <f t="shared" si="954"/>
        <v>NGR bulk stream sediment</v>
      </c>
      <c r="K5927" s="1" t="str">
        <f t="shared" si="955"/>
        <v>&lt;177 micron (NGR)</v>
      </c>
      <c r="L5927">
        <v>15</v>
      </c>
      <c r="M5927" t="s">
        <v>733</v>
      </c>
      <c r="N5927">
        <v>284</v>
      </c>
      <c r="O5927">
        <v>0.5</v>
      </c>
    </row>
    <row r="5928" spans="1:15" hidden="1" x14ac:dyDescent="0.3">
      <c r="A5928" t="s">
        <v>22554</v>
      </c>
      <c r="B5928" t="s">
        <v>22555</v>
      </c>
      <c r="C5928" s="1" t="str">
        <f t="shared" si="952"/>
        <v>21:0464</v>
      </c>
      <c r="D5928" s="1" t="str">
        <f t="shared" si="953"/>
        <v>21:0152</v>
      </c>
      <c r="E5928" t="s">
        <v>22556</v>
      </c>
      <c r="F5928" t="s">
        <v>22557</v>
      </c>
      <c r="H5928">
        <v>51.220557999999997</v>
      </c>
      <c r="I5928">
        <v>-121.70684540000001</v>
      </c>
      <c r="J5928" s="1" t="str">
        <f t="shared" si="954"/>
        <v>NGR bulk stream sediment</v>
      </c>
      <c r="K5928" s="1" t="str">
        <f t="shared" si="955"/>
        <v>&lt;177 micron (NGR)</v>
      </c>
      <c r="L5928">
        <v>15</v>
      </c>
      <c r="M5928" t="s">
        <v>43</v>
      </c>
      <c r="N5928">
        <v>285</v>
      </c>
      <c r="O5928">
        <v>1.5</v>
      </c>
    </row>
    <row r="5929" spans="1:15" hidden="1" x14ac:dyDescent="0.3">
      <c r="A5929" t="s">
        <v>22558</v>
      </c>
      <c r="B5929" t="s">
        <v>22559</v>
      </c>
      <c r="C5929" s="1" t="str">
        <f t="shared" si="952"/>
        <v>21:0464</v>
      </c>
      <c r="D5929" s="1" t="str">
        <f t="shared" si="953"/>
        <v>21:0152</v>
      </c>
      <c r="E5929" t="s">
        <v>22560</v>
      </c>
      <c r="F5929" t="s">
        <v>22561</v>
      </c>
      <c r="H5929">
        <v>51.2084051</v>
      </c>
      <c r="I5929">
        <v>-121.73455920000001</v>
      </c>
      <c r="J5929" s="1" t="str">
        <f t="shared" si="954"/>
        <v>NGR bulk stream sediment</v>
      </c>
      <c r="K5929" s="1" t="str">
        <f t="shared" si="955"/>
        <v>&lt;177 micron (NGR)</v>
      </c>
      <c r="L5929">
        <v>15</v>
      </c>
      <c r="M5929" t="s">
        <v>48</v>
      </c>
      <c r="N5929">
        <v>286</v>
      </c>
      <c r="O5929">
        <v>1</v>
      </c>
    </row>
    <row r="5930" spans="1:15" hidden="1" x14ac:dyDescent="0.3">
      <c r="A5930" t="s">
        <v>22562</v>
      </c>
      <c r="B5930" t="s">
        <v>22563</v>
      </c>
      <c r="C5930" s="1" t="str">
        <f t="shared" si="952"/>
        <v>21:0464</v>
      </c>
      <c r="D5930" s="1" t="str">
        <f t="shared" si="953"/>
        <v>21:0152</v>
      </c>
      <c r="E5930" t="s">
        <v>22564</v>
      </c>
      <c r="F5930" t="s">
        <v>22565</v>
      </c>
      <c r="H5930">
        <v>51.1896773</v>
      </c>
      <c r="I5930">
        <v>-121.633352</v>
      </c>
      <c r="J5930" s="1" t="str">
        <f t="shared" si="954"/>
        <v>NGR bulk stream sediment</v>
      </c>
      <c r="K5930" s="1" t="str">
        <f t="shared" si="955"/>
        <v>&lt;177 micron (NGR)</v>
      </c>
      <c r="L5930">
        <v>15</v>
      </c>
      <c r="M5930" t="s">
        <v>53</v>
      </c>
      <c r="N5930">
        <v>287</v>
      </c>
      <c r="O5930">
        <v>1</v>
      </c>
    </row>
    <row r="5931" spans="1:15" hidden="1" x14ac:dyDescent="0.3">
      <c r="A5931" t="s">
        <v>22566</v>
      </c>
      <c r="B5931" t="s">
        <v>22567</v>
      </c>
      <c r="C5931" s="1" t="str">
        <f t="shared" si="952"/>
        <v>21:0464</v>
      </c>
      <c r="D5931" s="1" t="str">
        <f t="shared" si="953"/>
        <v>21:0152</v>
      </c>
      <c r="E5931" t="s">
        <v>22568</v>
      </c>
      <c r="F5931" t="s">
        <v>22569</v>
      </c>
      <c r="H5931">
        <v>51.181804999999997</v>
      </c>
      <c r="I5931">
        <v>-121.5906457</v>
      </c>
      <c r="J5931" s="1" t="str">
        <f t="shared" si="954"/>
        <v>NGR bulk stream sediment</v>
      </c>
      <c r="K5931" s="1" t="str">
        <f t="shared" si="955"/>
        <v>&lt;177 micron (NGR)</v>
      </c>
      <c r="L5931">
        <v>15</v>
      </c>
      <c r="M5931" t="s">
        <v>58</v>
      </c>
      <c r="N5931">
        <v>288</v>
      </c>
      <c r="O5931">
        <v>1</v>
      </c>
    </row>
    <row r="5932" spans="1:15" hidden="1" x14ac:dyDescent="0.3">
      <c r="A5932" t="s">
        <v>22570</v>
      </c>
      <c r="B5932" t="s">
        <v>22571</v>
      </c>
      <c r="C5932" s="1" t="str">
        <f t="shared" si="952"/>
        <v>21:0464</v>
      </c>
      <c r="D5932" s="1" t="str">
        <f t="shared" si="953"/>
        <v>21:0152</v>
      </c>
      <c r="E5932" t="s">
        <v>22572</v>
      </c>
      <c r="F5932" t="s">
        <v>22573</v>
      </c>
      <c r="H5932">
        <v>51.245624399999997</v>
      </c>
      <c r="I5932">
        <v>-121.5945832</v>
      </c>
      <c r="J5932" s="1" t="str">
        <f t="shared" si="954"/>
        <v>NGR bulk stream sediment</v>
      </c>
      <c r="K5932" s="1" t="str">
        <f t="shared" si="955"/>
        <v>&lt;177 micron (NGR)</v>
      </c>
      <c r="L5932">
        <v>15</v>
      </c>
      <c r="M5932" t="s">
        <v>63</v>
      </c>
      <c r="N5932">
        <v>289</v>
      </c>
      <c r="O5932">
        <v>1</v>
      </c>
    </row>
    <row r="5933" spans="1:15" hidden="1" x14ac:dyDescent="0.3">
      <c r="A5933" t="s">
        <v>22574</v>
      </c>
      <c r="B5933" t="s">
        <v>22575</v>
      </c>
      <c r="C5933" s="1" t="str">
        <f t="shared" si="952"/>
        <v>21:0464</v>
      </c>
      <c r="D5933" s="1" t="str">
        <f t="shared" si="953"/>
        <v>21:0152</v>
      </c>
      <c r="E5933" t="s">
        <v>22576</v>
      </c>
      <c r="F5933" t="s">
        <v>22577</v>
      </c>
      <c r="H5933">
        <v>51.226490300000002</v>
      </c>
      <c r="I5933">
        <v>-121.56453140000001</v>
      </c>
      <c r="J5933" s="1" t="str">
        <f t="shared" si="954"/>
        <v>NGR bulk stream sediment</v>
      </c>
      <c r="K5933" s="1" t="str">
        <f t="shared" si="955"/>
        <v>&lt;177 micron (NGR)</v>
      </c>
      <c r="L5933">
        <v>15</v>
      </c>
      <c r="M5933" t="s">
        <v>68</v>
      </c>
      <c r="N5933">
        <v>290</v>
      </c>
      <c r="O5933">
        <v>1</v>
      </c>
    </row>
    <row r="5934" spans="1:15" hidden="1" x14ac:dyDescent="0.3">
      <c r="A5934" t="s">
        <v>22578</v>
      </c>
      <c r="B5934" t="s">
        <v>22579</v>
      </c>
      <c r="C5934" s="1" t="str">
        <f t="shared" si="952"/>
        <v>21:0464</v>
      </c>
      <c r="D5934" s="1" t="str">
        <f>HYPERLINK("https://geochem.nrcan.gc.ca/cdogs/content/svy/svy_e.htm", "")</f>
        <v/>
      </c>
      <c r="G5934" s="1" t="str">
        <f>HYPERLINK("https://geochem.nrcan.gc.ca/cdogs/content/cr_/cr_00105_e.htm", "105")</f>
        <v>105</v>
      </c>
      <c r="J5934" t="s">
        <v>31</v>
      </c>
      <c r="K5934" t="s">
        <v>32</v>
      </c>
      <c r="L5934">
        <v>15</v>
      </c>
      <c r="M5934" t="s">
        <v>33</v>
      </c>
      <c r="N5934">
        <v>291</v>
      </c>
      <c r="O5934">
        <v>2</v>
      </c>
    </row>
    <row r="5935" spans="1:15" hidden="1" x14ac:dyDescent="0.3">
      <c r="A5935" t="s">
        <v>22580</v>
      </c>
      <c r="B5935" t="s">
        <v>22581</v>
      </c>
      <c r="C5935" s="1" t="str">
        <f t="shared" si="952"/>
        <v>21:0464</v>
      </c>
      <c r="D5935" s="1" t="str">
        <f t="shared" ref="D5935:D5958" si="956">HYPERLINK("https://geochem.nrcan.gc.ca/cdogs/content/svy/svy210152_e.htm", "21:0152")</f>
        <v>21:0152</v>
      </c>
      <c r="E5935" t="s">
        <v>22582</v>
      </c>
      <c r="F5935" t="s">
        <v>22583</v>
      </c>
      <c r="H5935">
        <v>51.213840500000003</v>
      </c>
      <c r="I5935">
        <v>-121.54954720000001</v>
      </c>
      <c r="J5935" s="1" t="str">
        <f t="shared" ref="J5935:J5958" si="957">HYPERLINK("https://geochem.nrcan.gc.ca/cdogs/content/kwd/kwd020030_e.htm", "NGR bulk stream sediment")</f>
        <v>NGR bulk stream sediment</v>
      </c>
      <c r="K5935" s="1" t="str">
        <f t="shared" ref="K5935:K5958" si="958">HYPERLINK("https://geochem.nrcan.gc.ca/cdogs/content/kwd/kwd080006_e.htm", "&lt;177 micron (NGR)")</f>
        <v>&lt;177 micron (NGR)</v>
      </c>
      <c r="L5935">
        <v>15</v>
      </c>
      <c r="M5935" t="s">
        <v>77</v>
      </c>
      <c r="N5935">
        <v>292</v>
      </c>
      <c r="O5935">
        <v>0.5</v>
      </c>
    </row>
    <row r="5936" spans="1:15" hidden="1" x14ac:dyDescent="0.3">
      <c r="A5936" t="s">
        <v>22584</v>
      </c>
      <c r="B5936" t="s">
        <v>22585</v>
      </c>
      <c r="C5936" s="1" t="str">
        <f t="shared" si="952"/>
        <v>21:0464</v>
      </c>
      <c r="D5936" s="1" t="str">
        <f t="shared" si="956"/>
        <v>21:0152</v>
      </c>
      <c r="E5936" t="s">
        <v>22586</v>
      </c>
      <c r="F5936" t="s">
        <v>22587</v>
      </c>
      <c r="H5936">
        <v>51.221430300000002</v>
      </c>
      <c r="I5936">
        <v>-121.52221400000001</v>
      </c>
      <c r="J5936" s="1" t="str">
        <f t="shared" si="957"/>
        <v>NGR bulk stream sediment</v>
      </c>
      <c r="K5936" s="1" t="str">
        <f t="shared" si="958"/>
        <v>&lt;177 micron (NGR)</v>
      </c>
      <c r="L5936">
        <v>15</v>
      </c>
      <c r="M5936" t="s">
        <v>82</v>
      </c>
      <c r="N5936">
        <v>293</v>
      </c>
      <c r="O5936">
        <v>1</v>
      </c>
    </row>
    <row r="5937" spans="1:15" hidden="1" x14ac:dyDescent="0.3">
      <c r="A5937" t="s">
        <v>22588</v>
      </c>
      <c r="B5937" t="s">
        <v>22589</v>
      </c>
      <c r="C5937" s="1" t="str">
        <f t="shared" si="952"/>
        <v>21:0464</v>
      </c>
      <c r="D5937" s="1" t="str">
        <f t="shared" si="956"/>
        <v>21:0152</v>
      </c>
      <c r="E5937" t="s">
        <v>22590</v>
      </c>
      <c r="F5937" t="s">
        <v>22591</v>
      </c>
      <c r="H5937">
        <v>51.183055199999998</v>
      </c>
      <c r="I5937">
        <v>-121.5101344</v>
      </c>
      <c r="J5937" s="1" t="str">
        <f t="shared" si="957"/>
        <v>NGR bulk stream sediment</v>
      </c>
      <c r="K5937" s="1" t="str">
        <f t="shared" si="958"/>
        <v>&lt;177 micron (NGR)</v>
      </c>
      <c r="L5937">
        <v>15</v>
      </c>
      <c r="M5937" t="s">
        <v>87</v>
      </c>
      <c r="N5937">
        <v>294</v>
      </c>
      <c r="O5937">
        <v>1</v>
      </c>
    </row>
    <row r="5938" spans="1:15" hidden="1" x14ac:dyDescent="0.3">
      <c r="A5938" t="s">
        <v>22592</v>
      </c>
      <c r="B5938" t="s">
        <v>22593</v>
      </c>
      <c r="C5938" s="1" t="str">
        <f t="shared" si="952"/>
        <v>21:0464</v>
      </c>
      <c r="D5938" s="1" t="str">
        <f t="shared" si="956"/>
        <v>21:0152</v>
      </c>
      <c r="E5938" t="s">
        <v>22594</v>
      </c>
      <c r="F5938" t="s">
        <v>22595</v>
      </c>
      <c r="H5938">
        <v>51.126643999999999</v>
      </c>
      <c r="I5938">
        <v>-121.5526399</v>
      </c>
      <c r="J5938" s="1" t="str">
        <f t="shared" si="957"/>
        <v>NGR bulk stream sediment</v>
      </c>
      <c r="K5938" s="1" t="str">
        <f t="shared" si="958"/>
        <v>&lt;177 micron (NGR)</v>
      </c>
      <c r="L5938">
        <v>15</v>
      </c>
      <c r="M5938" t="s">
        <v>92</v>
      </c>
      <c r="N5938">
        <v>295</v>
      </c>
      <c r="O5938">
        <v>1.5</v>
      </c>
    </row>
    <row r="5939" spans="1:15" hidden="1" x14ac:dyDescent="0.3">
      <c r="A5939" t="s">
        <v>22596</v>
      </c>
      <c r="B5939" t="s">
        <v>22597</v>
      </c>
      <c r="C5939" s="1" t="str">
        <f t="shared" si="952"/>
        <v>21:0464</v>
      </c>
      <c r="D5939" s="1" t="str">
        <f t="shared" si="956"/>
        <v>21:0152</v>
      </c>
      <c r="E5939" t="s">
        <v>22598</v>
      </c>
      <c r="F5939" t="s">
        <v>22599</v>
      </c>
      <c r="H5939">
        <v>51.297507699999997</v>
      </c>
      <c r="I5939">
        <v>-121.77354990000001</v>
      </c>
      <c r="J5939" s="1" t="str">
        <f t="shared" si="957"/>
        <v>NGR bulk stream sediment</v>
      </c>
      <c r="K5939" s="1" t="str">
        <f t="shared" si="958"/>
        <v>&lt;177 micron (NGR)</v>
      </c>
      <c r="L5939">
        <v>15</v>
      </c>
      <c r="M5939" t="s">
        <v>97</v>
      </c>
      <c r="N5939">
        <v>296</v>
      </c>
      <c r="O5939">
        <v>1</v>
      </c>
    </row>
    <row r="5940" spans="1:15" hidden="1" x14ac:dyDescent="0.3">
      <c r="A5940" t="s">
        <v>22600</v>
      </c>
      <c r="B5940" t="s">
        <v>22601</v>
      </c>
      <c r="C5940" s="1" t="str">
        <f t="shared" si="952"/>
        <v>21:0464</v>
      </c>
      <c r="D5940" s="1" t="str">
        <f t="shared" si="956"/>
        <v>21:0152</v>
      </c>
      <c r="E5940" t="s">
        <v>22602</v>
      </c>
      <c r="F5940" t="s">
        <v>22603</v>
      </c>
      <c r="H5940">
        <v>51.339645900000001</v>
      </c>
      <c r="I5940">
        <v>-121.9564833</v>
      </c>
      <c r="J5940" s="1" t="str">
        <f t="shared" si="957"/>
        <v>NGR bulk stream sediment</v>
      </c>
      <c r="K5940" s="1" t="str">
        <f t="shared" si="958"/>
        <v>&lt;177 micron (NGR)</v>
      </c>
      <c r="L5940">
        <v>15</v>
      </c>
      <c r="M5940" t="s">
        <v>102</v>
      </c>
      <c r="N5940">
        <v>297</v>
      </c>
      <c r="O5940">
        <v>1.5</v>
      </c>
    </row>
    <row r="5941" spans="1:15" hidden="1" x14ac:dyDescent="0.3">
      <c r="A5941" t="s">
        <v>22604</v>
      </c>
      <c r="B5941" t="s">
        <v>22605</v>
      </c>
      <c r="C5941" s="1" t="str">
        <f t="shared" si="952"/>
        <v>21:0464</v>
      </c>
      <c r="D5941" s="1" t="str">
        <f t="shared" si="956"/>
        <v>21:0152</v>
      </c>
      <c r="E5941" t="s">
        <v>22606</v>
      </c>
      <c r="F5941" t="s">
        <v>22607</v>
      </c>
      <c r="H5941">
        <v>51.408228800000003</v>
      </c>
      <c r="I5941">
        <v>-121.9747174</v>
      </c>
      <c r="J5941" s="1" t="str">
        <f t="shared" si="957"/>
        <v>NGR bulk stream sediment</v>
      </c>
      <c r="K5941" s="1" t="str">
        <f t="shared" si="958"/>
        <v>&lt;177 micron (NGR)</v>
      </c>
      <c r="L5941">
        <v>15</v>
      </c>
      <c r="M5941" t="s">
        <v>107</v>
      </c>
      <c r="N5941">
        <v>298</v>
      </c>
      <c r="O5941">
        <v>1.5</v>
      </c>
    </row>
    <row r="5942" spans="1:15" hidden="1" x14ac:dyDescent="0.3">
      <c r="A5942" t="s">
        <v>22608</v>
      </c>
      <c r="B5942" t="s">
        <v>22609</v>
      </c>
      <c r="C5942" s="1" t="str">
        <f t="shared" si="952"/>
        <v>21:0464</v>
      </c>
      <c r="D5942" s="1" t="str">
        <f t="shared" si="956"/>
        <v>21:0152</v>
      </c>
      <c r="E5942" t="s">
        <v>22610</v>
      </c>
      <c r="F5942" t="s">
        <v>22611</v>
      </c>
      <c r="H5942">
        <v>51.4181059</v>
      </c>
      <c r="I5942">
        <v>-121.97512860000001</v>
      </c>
      <c r="J5942" s="1" t="str">
        <f t="shared" si="957"/>
        <v>NGR bulk stream sediment</v>
      </c>
      <c r="K5942" s="1" t="str">
        <f t="shared" si="958"/>
        <v>&lt;177 micron (NGR)</v>
      </c>
      <c r="L5942">
        <v>15</v>
      </c>
      <c r="M5942" t="s">
        <v>112</v>
      </c>
      <c r="N5942">
        <v>299</v>
      </c>
      <c r="O5942">
        <v>1</v>
      </c>
    </row>
    <row r="5943" spans="1:15" hidden="1" x14ac:dyDescent="0.3">
      <c r="A5943" t="s">
        <v>22612</v>
      </c>
      <c r="B5943" t="s">
        <v>22613</v>
      </c>
      <c r="C5943" s="1" t="str">
        <f t="shared" si="952"/>
        <v>21:0464</v>
      </c>
      <c r="D5943" s="1" t="str">
        <f t="shared" si="956"/>
        <v>21:0152</v>
      </c>
      <c r="E5943" t="s">
        <v>22614</v>
      </c>
      <c r="F5943" t="s">
        <v>22615</v>
      </c>
      <c r="H5943">
        <v>51.420871699999999</v>
      </c>
      <c r="I5943">
        <v>-121.98192709999999</v>
      </c>
      <c r="J5943" s="1" t="str">
        <f t="shared" si="957"/>
        <v>NGR bulk stream sediment</v>
      </c>
      <c r="K5943" s="1" t="str">
        <f t="shared" si="958"/>
        <v>&lt;177 micron (NGR)</v>
      </c>
      <c r="L5943">
        <v>15</v>
      </c>
      <c r="M5943" t="s">
        <v>800</v>
      </c>
      <c r="N5943">
        <v>300</v>
      </c>
      <c r="O5943">
        <v>2</v>
      </c>
    </row>
    <row r="5944" spans="1:15" hidden="1" x14ac:dyDescent="0.3">
      <c r="A5944" t="s">
        <v>22616</v>
      </c>
      <c r="B5944" t="s">
        <v>22617</v>
      </c>
      <c r="C5944" s="1" t="str">
        <f t="shared" si="952"/>
        <v>21:0464</v>
      </c>
      <c r="D5944" s="1" t="str">
        <f t="shared" si="956"/>
        <v>21:0152</v>
      </c>
      <c r="E5944" t="s">
        <v>22618</v>
      </c>
      <c r="F5944" t="s">
        <v>22619</v>
      </c>
      <c r="H5944">
        <v>51.442056999999998</v>
      </c>
      <c r="I5944">
        <v>-121.0402167</v>
      </c>
      <c r="J5944" s="1" t="str">
        <f t="shared" si="957"/>
        <v>NGR bulk stream sediment</v>
      </c>
      <c r="K5944" s="1" t="str">
        <f t="shared" si="958"/>
        <v>&lt;177 micron (NGR)</v>
      </c>
      <c r="L5944">
        <v>16</v>
      </c>
      <c r="M5944" t="s">
        <v>19</v>
      </c>
      <c r="N5944">
        <v>301</v>
      </c>
      <c r="O5944">
        <v>1</v>
      </c>
    </row>
    <row r="5945" spans="1:15" hidden="1" x14ac:dyDescent="0.3">
      <c r="A5945" t="s">
        <v>22620</v>
      </c>
      <c r="B5945" t="s">
        <v>22621</v>
      </c>
      <c r="C5945" s="1" t="str">
        <f t="shared" si="952"/>
        <v>21:0464</v>
      </c>
      <c r="D5945" s="1" t="str">
        <f t="shared" si="956"/>
        <v>21:0152</v>
      </c>
      <c r="E5945" t="s">
        <v>22622</v>
      </c>
      <c r="F5945" t="s">
        <v>22623</v>
      </c>
      <c r="H5945">
        <v>51.386142700000001</v>
      </c>
      <c r="I5945">
        <v>-121.8576408</v>
      </c>
      <c r="J5945" s="1" t="str">
        <f t="shared" si="957"/>
        <v>NGR bulk stream sediment</v>
      </c>
      <c r="K5945" s="1" t="str">
        <f t="shared" si="958"/>
        <v>&lt;177 micron (NGR)</v>
      </c>
      <c r="L5945">
        <v>16</v>
      </c>
      <c r="M5945" t="s">
        <v>38</v>
      </c>
      <c r="N5945">
        <v>302</v>
      </c>
      <c r="O5945">
        <v>1</v>
      </c>
    </row>
    <row r="5946" spans="1:15" hidden="1" x14ac:dyDescent="0.3">
      <c r="A5946" t="s">
        <v>22624</v>
      </c>
      <c r="B5946" t="s">
        <v>22625</v>
      </c>
      <c r="C5946" s="1" t="str">
        <f t="shared" si="952"/>
        <v>21:0464</v>
      </c>
      <c r="D5946" s="1" t="str">
        <f t="shared" si="956"/>
        <v>21:0152</v>
      </c>
      <c r="E5946" t="s">
        <v>22626</v>
      </c>
      <c r="F5946" t="s">
        <v>22627</v>
      </c>
      <c r="H5946">
        <v>51.373640199999997</v>
      </c>
      <c r="I5946">
        <v>-121.7429679</v>
      </c>
      <c r="J5946" s="1" t="str">
        <f t="shared" si="957"/>
        <v>NGR bulk stream sediment</v>
      </c>
      <c r="K5946" s="1" t="str">
        <f t="shared" si="958"/>
        <v>&lt;177 micron (NGR)</v>
      </c>
      <c r="L5946">
        <v>16</v>
      </c>
      <c r="M5946" t="s">
        <v>43</v>
      </c>
      <c r="N5946">
        <v>303</v>
      </c>
      <c r="O5946">
        <v>1</v>
      </c>
    </row>
    <row r="5947" spans="1:15" hidden="1" x14ac:dyDescent="0.3">
      <c r="A5947" t="s">
        <v>22628</v>
      </c>
      <c r="B5947" t="s">
        <v>22629</v>
      </c>
      <c r="C5947" s="1" t="str">
        <f t="shared" si="952"/>
        <v>21:0464</v>
      </c>
      <c r="D5947" s="1" t="str">
        <f t="shared" si="956"/>
        <v>21:0152</v>
      </c>
      <c r="E5947" t="s">
        <v>22630</v>
      </c>
      <c r="F5947" t="s">
        <v>22631</v>
      </c>
      <c r="H5947">
        <v>51.275839699999999</v>
      </c>
      <c r="I5947">
        <v>-121.6425809</v>
      </c>
      <c r="J5947" s="1" t="str">
        <f t="shared" si="957"/>
        <v>NGR bulk stream sediment</v>
      </c>
      <c r="K5947" s="1" t="str">
        <f t="shared" si="958"/>
        <v>&lt;177 micron (NGR)</v>
      </c>
      <c r="L5947">
        <v>16</v>
      </c>
      <c r="M5947" t="s">
        <v>48</v>
      </c>
      <c r="N5947">
        <v>304</v>
      </c>
      <c r="O5947">
        <v>1.5</v>
      </c>
    </row>
    <row r="5948" spans="1:15" hidden="1" x14ac:dyDescent="0.3">
      <c r="A5948" t="s">
        <v>22632</v>
      </c>
      <c r="B5948" t="s">
        <v>22633</v>
      </c>
      <c r="C5948" s="1" t="str">
        <f t="shared" si="952"/>
        <v>21:0464</v>
      </c>
      <c r="D5948" s="1" t="str">
        <f t="shared" si="956"/>
        <v>21:0152</v>
      </c>
      <c r="E5948" t="s">
        <v>22618</v>
      </c>
      <c r="F5948" t="s">
        <v>22634</v>
      </c>
      <c r="H5948">
        <v>51.442056999999998</v>
      </c>
      <c r="I5948">
        <v>-121.0402167</v>
      </c>
      <c r="J5948" s="1" t="str">
        <f t="shared" si="957"/>
        <v>NGR bulk stream sediment</v>
      </c>
      <c r="K5948" s="1" t="str">
        <f t="shared" si="958"/>
        <v>&lt;177 micron (NGR)</v>
      </c>
      <c r="L5948">
        <v>16</v>
      </c>
      <c r="M5948" t="s">
        <v>72</v>
      </c>
      <c r="N5948">
        <v>305</v>
      </c>
      <c r="O5948">
        <v>1</v>
      </c>
    </row>
    <row r="5949" spans="1:15" hidden="1" x14ac:dyDescent="0.3">
      <c r="A5949" t="s">
        <v>22635</v>
      </c>
      <c r="B5949" t="s">
        <v>22636</v>
      </c>
      <c r="C5949" s="1" t="str">
        <f t="shared" si="952"/>
        <v>21:0464</v>
      </c>
      <c r="D5949" s="1" t="str">
        <f t="shared" si="956"/>
        <v>21:0152</v>
      </c>
      <c r="E5949" t="s">
        <v>22637</v>
      </c>
      <c r="F5949" t="s">
        <v>22638</v>
      </c>
      <c r="H5949">
        <v>51.479191399999998</v>
      </c>
      <c r="I5949">
        <v>-120.648135</v>
      </c>
      <c r="J5949" s="1" t="str">
        <f t="shared" si="957"/>
        <v>NGR bulk stream sediment</v>
      </c>
      <c r="K5949" s="1" t="str">
        <f t="shared" si="958"/>
        <v>&lt;177 micron (NGR)</v>
      </c>
      <c r="L5949">
        <v>17</v>
      </c>
      <c r="M5949" t="s">
        <v>19</v>
      </c>
      <c r="N5949">
        <v>306</v>
      </c>
      <c r="O5949">
        <v>4</v>
      </c>
    </row>
    <row r="5950" spans="1:15" hidden="1" x14ac:dyDescent="0.3">
      <c r="A5950" t="s">
        <v>22639</v>
      </c>
      <c r="B5950" t="s">
        <v>22640</v>
      </c>
      <c r="C5950" s="1" t="str">
        <f t="shared" si="952"/>
        <v>21:0464</v>
      </c>
      <c r="D5950" s="1" t="str">
        <f t="shared" si="956"/>
        <v>21:0152</v>
      </c>
      <c r="E5950" t="s">
        <v>22641</v>
      </c>
      <c r="F5950" t="s">
        <v>22642</v>
      </c>
      <c r="H5950">
        <v>51.401169299999999</v>
      </c>
      <c r="I5950">
        <v>-120.5471198</v>
      </c>
      <c r="J5950" s="1" t="str">
        <f t="shared" si="957"/>
        <v>NGR bulk stream sediment</v>
      </c>
      <c r="K5950" s="1" t="str">
        <f t="shared" si="958"/>
        <v>&lt;177 micron (NGR)</v>
      </c>
      <c r="L5950">
        <v>17</v>
      </c>
      <c r="M5950" t="s">
        <v>38</v>
      </c>
      <c r="N5950">
        <v>307</v>
      </c>
      <c r="O5950">
        <v>7</v>
      </c>
    </row>
    <row r="5951" spans="1:15" hidden="1" x14ac:dyDescent="0.3">
      <c r="A5951" t="s">
        <v>22643</v>
      </c>
      <c r="B5951" t="s">
        <v>22644</v>
      </c>
      <c r="C5951" s="1" t="str">
        <f t="shared" si="952"/>
        <v>21:0464</v>
      </c>
      <c r="D5951" s="1" t="str">
        <f t="shared" si="956"/>
        <v>21:0152</v>
      </c>
      <c r="E5951" t="s">
        <v>22645</v>
      </c>
      <c r="F5951" t="s">
        <v>22646</v>
      </c>
      <c r="H5951">
        <v>51.409286399999999</v>
      </c>
      <c r="I5951">
        <v>-120.5919858</v>
      </c>
      <c r="J5951" s="1" t="str">
        <f t="shared" si="957"/>
        <v>NGR bulk stream sediment</v>
      </c>
      <c r="K5951" s="1" t="str">
        <f t="shared" si="958"/>
        <v>&lt;177 micron (NGR)</v>
      </c>
      <c r="L5951">
        <v>17</v>
      </c>
      <c r="M5951" t="s">
        <v>43</v>
      </c>
      <c r="N5951">
        <v>308</v>
      </c>
      <c r="O5951">
        <v>5.5</v>
      </c>
    </row>
    <row r="5952" spans="1:15" hidden="1" x14ac:dyDescent="0.3">
      <c r="A5952" t="s">
        <v>22647</v>
      </c>
      <c r="B5952" t="s">
        <v>22648</v>
      </c>
      <c r="C5952" s="1" t="str">
        <f t="shared" si="952"/>
        <v>21:0464</v>
      </c>
      <c r="D5952" s="1" t="str">
        <f t="shared" si="956"/>
        <v>21:0152</v>
      </c>
      <c r="E5952" t="s">
        <v>22649</v>
      </c>
      <c r="F5952" t="s">
        <v>22650</v>
      </c>
      <c r="H5952">
        <v>51.426158100000002</v>
      </c>
      <c r="I5952">
        <v>-120.59547240000001</v>
      </c>
      <c r="J5952" s="1" t="str">
        <f t="shared" si="957"/>
        <v>NGR bulk stream sediment</v>
      </c>
      <c r="K5952" s="1" t="str">
        <f t="shared" si="958"/>
        <v>&lt;177 micron (NGR)</v>
      </c>
      <c r="L5952">
        <v>17</v>
      </c>
      <c r="M5952" t="s">
        <v>24</v>
      </c>
      <c r="N5952">
        <v>309</v>
      </c>
      <c r="O5952">
        <v>5</v>
      </c>
    </row>
    <row r="5953" spans="1:15" hidden="1" x14ac:dyDescent="0.3">
      <c r="A5953" t="s">
        <v>22651</v>
      </c>
      <c r="B5953" t="s">
        <v>22652</v>
      </c>
      <c r="C5953" s="1" t="str">
        <f t="shared" si="952"/>
        <v>21:0464</v>
      </c>
      <c r="D5953" s="1" t="str">
        <f t="shared" si="956"/>
        <v>21:0152</v>
      </c>
      <c r="E5953" t="s">
        <v>22649</v>
      </c>
      <c r="F5953" t="s">
        <v>22653</v>
      </c>
      <c r="H5953">
        <v>51.426158100000002</v>
      </c>
      <c r="I5953">
        <v>-120.59547240000001</v>
      </c>
      <c r="J5953" s="1" t="str">
        <f t="shared" si="957"/>
        <v>NGR bulk stream sediment</v>
      </c>
      <c r="K5953" s="1" t="str">
        <f t="shared" si="958"/>
        <v>&lt;177 micron (NGR)</v>
      </c>
      <c r="L5953">
        <v>17</v>
      </c>
      <c r="M5953" t="s">
        <v>28</v>
      </c>
      <c r="N5953">
        <v>310</v>
      </c>
      <c r="O5953">
        <v>5</v>
      </c>
    </row>
    <row r="5954" spans="1:15" hidden="1" x14ac:dyDescent="0.3">
      <c r="A5954" t="s">
        <v>22654</v>
      </c>
      <c r="B5954" t="s">
        <v>22655</v>
      </c>
      <c r="C5954" s="1" t="str">
        <f t="shared" si="952"/>
        <v>21:0464</v>
      </c>
      <c r="D5954" s="1" t="str">
        <f t="shared" si="956"/>
        <v>21:0152</v>
      </c>
      <c r="E5954" t="s">
        <v>22656</v>
      </c>
      <c r="F5954" t="s">
        <v>22657</v>
      </c>
      <c r="H5954">
        <v>51.434700399999997</v>
      </c>
      <c r="I5954">
        <v>-120.61077969999999</v>
      </c>
      <c r="J5954" s="1" t="str">
        <f t="shared" si="957"/>
        <v>NGR bulk stream sediment</v>
      </c>
      <c r="K5954" s="1" t="str">
        <f t="shared" si="958"/>
        <v>&lt;177 micron (NGR)</v>
      </c>
      <c r="L5954">
        <v>17</v>
      </c>
      <c r="M5954" t="s">
        <v>48</v>
      </c>
      <c r="N5954">
        <v>311</v>
      </c>
      <c r="O5954">
        <v>4.5</v>
      </c>
    </row>
    <row r="5955" spans="1:15" hidden="1" x14ac:dyDescent="0.3">
      <c r="A5955" t="s">
        <v>22658</v>
      </c>
      <c r="B5955" t="s">
        <v>22659</v>
      </c>
      <c r="C5955" s="1" t="str">
        <f t="shared" si="952"/>
        <v>21:0464</v>
      </c>
      <c r="D5955" s="1" t="str">
        <f t="shared" si="956"/>
        <v>21:0152</v>
      </c>
      <c r="E5955" t="s">
        <v>22660</v>
      </c>
      <c r="F5955" t="s">
        <v>22661</v>
      </c>
      <c r="H5955">
        <v>51.4464866</v>
      </c>
      <c r="I5955">
        <v>-120.62339129999999</v>
      </c>
      <c r="J5955" s="1" t="str">
        <f t="shared" si="957"/>
        <v>NGR bulk stream sediment</v>
      </c>
      <c r="K5955" s="1" t="str">
        <f t="shared" si="958"/>
        <v>&lt;177 micron (NGR)</v>
      </c>
      <c r="L5955">
        <v>17</v>
      </c>
      <c r="M5955" t="s">
        <v>53</v>
      </c>
      <c r="N5955">
        <v>312</v>
      </c>
      <c r="O5955">
        <v>3</v>
      </c>
    </row>
    <row r="5956" spans="1:15" hidden="1" x14ac:dyDescent="0.3">
      <c r="A5956" t="s">
        <v>22662</v>
      </c>
      <c r="B5956" t="s">
        <v>22663</v>
      </c>
      <c r="C5956" s="1" t="str">
        <f t="shared" si="952"/>
        <v>21:0464</v>
      </c>
      <c r="D5956" s="1" t="str">
        <f t="shared" si="956"/>
        <v>21:0152</v>
      </c>
      <c r="E5956" t="s">
        <v>22664</v>
      </c>
      <c r="F5956" t="s">
        <v>22665</v>
      </c>
      <c r="H5956">
        <v>51.443921199999998</v>
      </c>
      <c r="I5956">
        <v>-120.63394409999999</v>
      </c>
      <c r="J5956" s="1" t="str">
        <f t="shared" si="957"/>
        <v>NGR bulk stream sediment</v>
      </c>
      <c r="K5956" s="1" t="str">
        <f t="shared" si="958"/>
        <v>&lt;177 micron (NGR)</v>
      </c>
      <c r="L5956">
        <v>17</v>
      </c>
      <c r="M5956" t="s">
        <v>58</v>
      </c>
      <c r="N5956">
        <v>313</v>
      </c>
      <c r="O5956">
        <v>4.5</v>
      </c>
    </row>
    <row r="5957" spans="1:15" hidden="1" x14ac:dyDescent="0.3">
      <c r="A5957" t="s">
        <v>22666</v>
      </c>
      <c r="B5957" t="s">
        <v>22667</v>
      </c>
      <c r="C5957" s="1" t="str">
        <f t="shared" si="952"/>
        <v>21:0464</v>
      </c>
      <c r="D5957" s="1" t="str">
        <f t="shared" si="956"/>
        <v>21:0152</v>
      </c>
      <c r="E5957" t="s">
        <v>22668</v>
      </c>
      <c r="F5957" t="s">
        <v>22669</v>
      </c>
      <c r="H5957">
        <v>51.468761399999998</v>
      </c>
      <c r="I5957">
        <v>-120.613551</v>
      </c>
      <c r="J5957" s="1" t="str">
        <f t="shared" si="957"/>
        <v>NGR bulk stream sediment</v>
      </c>
      <c r="K5957" s="1" t="str">
        <f t="shared" si="958"/>
        <v>&lt;177 micron (NGR)</v>
      </c>
      <c r="L5957">
        <v>17</v>
      </c>
      <c r="M5957" t="s">
        <v>63</v>
      </c>
      <c r="N5957">
        <v>314</v>
      </c>
      <c r="O5957">
        <v>4.5</v>
      </c>
    </row>
    <row r="5958" spans="1:15" hidden="1" x14ac:dyDescent="0.3">
      <c r="A5958" t="s">
        <v>22670</v>
      </c>
      <c r="B5958" t="s">
        <v>22671</v>
      </c>
      <c r="C5958" s="1" t="str">
        <f t="shared" si="952"/>
        <v>21:0464</v>
      </c>
      <c r="D5958" s="1" t="str">
        <f t="shared" si="956"/>
        <v>21:0152</v>
      </c>
      <c r="E5958" t="s">
        <v>22637</v>
      </c>
      <c r="F5958" t="s">
        <v>22672</v>
      </c>
      <c r="H5958">
        <v>51.479191399999998</v>
      </c>
      <c r="I5958">
        <v>-120.648135</v>
      </c>
      <c r="J5958" s="1" t="str">
        <f t="shared" si="957"/>
        <v>NGR bulk stream sediment</v>
      </c>
      <c r="K5958" s="1" t="str">
        <f t="shared" si="958"/>
        <v>&lt;177 micron (NGR)</v>
      </c>
      <c r="L5958">
        <v>17</v>
      </c>
      <c r="M5958" t="s">
        <v>72</v>
      </c>
      <c r="N5958">
        <v>315</v>
      </c>
      <c r="O5958">
        <v>3</v>
      </c>
    </row>
    <row r="5959" spans="1:15" hidden="1" x14ac:dyDescent="0.3">
      <c r="A5959" t="s">
        <v>22673</v>
      </c>
      <c r="B5959" t="s">
        <v>22674</v>
      </c>
      <c r="C5959" s="1" t="str">
        <f t="shared" si="952"/>
        <v>21:0464</v>
      </c>
      <c r="D5959" s="1" t="str">
        <f>HYPERLINK("https://geochem.nrcan.gc.ca/cdogs/content/svy/svy_e.htm", "")</f>
        <v/>
      </c>
      <c r="G5959" s="1" t="str">
        <f>HYPERLINK("https://geochem.nrcan.gc.ca/cdogs/content/cr_/cr_00104_e.htm", "104")</f>
        <v>104</v>
      </c>
      <c r="J5959" t="s">
        <v>31</v>
      </c>
      <c r="K5959" t="s">
        <v>32</v>
      </c>
      <c r="L5959">
        <v>17</v>
      </c>
      <c r="M5959" t="s">
        <v>33</v>
      </c>
      <c r="N5959">
        <v>316</v>
      </c>
      <c r="O5959">
        <v>3</v>
      </c>
    </row>
    <row r="5960" spans="1:15" hidden="1" x14ac:dyDescent="0.3">
      <c r="A5960" t="s">
        <v>22675</v>
      </c>
      <c r="B5960" t="s">
        <v>22676</v>
      </c>
      <c r="C5960" s="1" t="str">
        <f t="shared" si="952"/>
        <v>21:0464</v>
      </c>
      <c r="D5960" s="1" t="str">
        <f t="shared" ref="D5960:D5972" si="959">HYPERLINK("https://geochem.nrcan.gc.ca/cdogs/content/svy/svy210152_e.htm", "21:0152")</f>
        <v>21:0152</v>
      </c>
      <c r="E5960" t="s">
        <v>22677</v>
      </c>
      <c r="F5960" t="s">
        <v>22678</v>
      </c>
      <c r="H5960">
        <v>51.412614499999997</v>
      </c>
      <c r="I5960">
        <v>-120.7159406</v>
      </c>
      <c r="J5960" s="1" t="str">
        <f t="shared" ref="J5960:J5972" si="960">HYPERLINK("https://geochem.nrcan.gc.ca/cdogs/content/kwd/kwd020030_e.htm", "NGR bulk stream sediment")</f>
        <v>NGR bulk stream sediment</v>
      </c>
      <c r="K5960" s="1" t="str">
        <f t="shared" ref="K5960:K5972" si="961">HYPERLINK("https://geochem.nrcan.gc.ca/cdogs/content/kwd/kwd080006_e.htm", "&lt;177 micron (NGR)")</f>
        <v>&lt;177 micron (NGR)</v>
      </c>
      <c r="L5960">
        <v>17</v>
      </c>
      <c r="M5960" t="s">
        <v>68</v>
      </c>
      <c r="N5960">
        <v>317</v>
      </c>
      <c r="O5960">
        <v>6.5</v>
      </c>
    </row>
    <row r="5961" spans="1:15" hidden="1" x14ac:dyDescent="0.3">
      <c r="A5961" t="s">
        <v>22679</v>
      </c>
      <c r="B5961" t="s">
        <v>22680</v>
      </c>
      <c r="C5961" s="1" t="str">
        <f t="shared" si="952"/>
        <v>21:0464</v>
      </c>
      <c r="D5961" s="1" t="str">
        <f t="shared" si="959"/>
        <v>21:0152</v>
      </c>
      <c r="E5961" t="s">
        <v>22681</v>
      </c>
      <c r="F5961" t="s">
        <v>22682</v>
      </c>
      <c r="H5961">
        <v>51.389861799999998</v>
      </c>
      <c r="I5961">
        <v>-120.6802746</v>
      </c>
      <c r="J5961" s="1" t="str">
        <f t="shared" si="960"/>
        <v>NGR bulk stream sediment</v>
      </c>
      <c r="K5961" s="1" t="str">
        <f t="shared" si="961"/>
        <v>&lt;177 micron (NGR)</v>
      </c>
      <c r="L5961">
        <v>17</v>
      </c>
      <c r="M5961" t="s">
        <v>77</v>
      </c>
      <c r="N5961">
        <v>318</v>
      </c>
      <c r="O5961">
        <v>2.5</v>
      </c>
    </row>
    <row r="5962" spans="1:15" hidden="1" x14ac:dyDescent="0.3">
      <c r="A5962" t="s">
        <v>22683</v>
      </c>
      <c r="B5962" t="s">
        <v>22684</v>
      </c>
      <c r="C5962" s="1" t="str">
        <f t="shared" si="952"/>
        <v>21:0464</v>
      </c>
      <c r="D5962" s="1" t="str">
        <f t="shared" si="959"/>
        <v>21:0152</v>
      </c>
      <c r="E5962" t="s">
        <v>22685</v>
      </c>
      <c r="F5962" t="s">
        <v>22686</v>
      </c>
      <c r="H5962">
        <v>51.391748</v>
      </c>
      <c r="I5962">
        <v>-120.65980949999999</v>
      </c>
      <c r="J5962" s="1" t="str">
        <f t="shared" si="960"/>
        <v>NGR bulk stream sediment</v>
      </c>
      <c r="K5962" s="1" t="str">
        <f t="shared" si="961"/>
        <v>&lt;177 micron (NGR)</v>
      </c>
      <c r="L5962">
        <v>17</v>
      </c>
      <c r="M5962" t="s">
        <v>82</v>
      </c>
      <c r="N5962">
        <v>319</v>
      </c>
      <c r="O5962">
        <v>2</v>
      </c>
    </row>
    <row r="5963" spans="1:15" hidden="1" x14ac:dyDescent="0.3">
      <c r="A5963" t="s">
        <v>22687</v>
      </c>
      <c r="B5963" t="s">
        <v>22688</v>
      </c>
      <c r="C5963" s="1" t="str">
        <f t="shared" si="952"/>
        <v>21:0464</v>
      </c>
      <c r="D5963" s="1" t="str">
        <f t="shared" si="959"/>
        <v>21:0152</v>
      </c>
      <c r="E5963" t="s">
        <v>22689</v>
      </c>
      <c r="F5963" t="s">
        <v>22690</v>
      </c>
      <c r="H5963">
        <v>51.384084399999999</v>
      </c>
      <c r="I5963">
        <v>-120.73383219999999</v>
      </c>
      <c r="J5963" s="1" t="str">
        <f t="shared" si="960"/>
        <v>NGR bulk stream sediment</v>
      </c>
      <c r="K5963" s="1" t="str">
        <f t="shared" si="961"/>
        <v>&lt;177 micron (NGR)</v>
      </c>
      <c r="L5963">
        <v>17</v>
      </c>
      <c r="M5963" t="s">
        <v>87</v>
      </c>
      <c r="N5963">
        <v>320</v>
      </c>
      <c r="O5963">
        <v>3</v>
      </c>
    </row>
    <row r="5964" spans="1:15" hidden="1" x14ac:dyDescent="0.3">
      <c r="A5964" t="s">
        <v>22691</v>
      </c>
      <c r="B5964" t="s">
        <v>22692</v>
      </c>
      <c r="C5964" s="1" t="str">
        <f t="shared" ref="C5964:C6027" si="962">HYPERLINK("https://geochem.nrcan.gc.ca/cdogs/content/bdl/bdl210464_e.htm", "21:0464")</f>
        <v>21:0464</v>
      </c>
      <c r="D5964" s="1" t="str">
        <f t="shared" si="959"/>
        <v>21:0152</v>
      </c>
      <c r="E5964" t="s">
        <v>22693</v>
      </c>
      <c r="F5964" t="s">
        <v>22694</v>
      </c>
      <c r="H5964">
        <v>51.331940799999998</v>
      </c>
      <c r="I5964">
        <v>-120.7468837</v>
      </c>
      <c r="J5964" s="1" t="str">
        <f t="shared" si="960"/>
        <v>NGR bulk stream sediment</v>
      </c>
      <c r="K5964" s="1" t="str">
        <f t="shared" si="961"/>
        <v>&lt;177 micron (NGR)</v>
      </c>
      <c r="L5964">
        <v>17</v>
      </c>
      <c r="M5964" t="s">
        <v>92</v>
      </c>
      <c r="N5964">
        <v>321</v>
      </c>
      <c r="O5964">
        <v>2.5</v>
      </c>
    </row>
    <row r="5965" spans="1:15" hidden="1" x14ac:dyDescent="0.3">
      <c r="A5965" t="s">
        <v>22695</v>
      </c>
      <c r="B5965" t="s">
        <v>22696</v>
      </c>
      <c r="C5965" s="1" t="str">
        <f t="shared" si="962"/>
        <v>21:0464</v>
      </c>
      <c r="D5965" s="1" t="str">
        <f t="shared" si="959"/>
        <v>21:0152</v>
      </c>
      <c r="E5965" t="s">
        <v>22697</v>
      </c>
      <c r="F5965" t="s">
        <v>22698</v>
      </c>
      <c r="H5965">
        <v>51.324878900000002</v>
      </c>
      <c r="I5965">
        <v>-120.6732336</v>
      </c>
      <c r="J5965" s="1" t="str">
        <f t="shared" si="960"/>
        <v>NGR bulk stream sediment</v>
      </c>
      <c r="K5965" s="1" t="str">
        <f t="shared" si="961"/>
        <v>&lt;177 micron (NGR)</v>
      </c>
      <c r="L5965">
        <v>17</v>
      </c>
      <c r="M5965" t="s">
        <v>97</v>
      </c>
      <c r="N5965">
        <v>322</v>
      </c>
      <c r="O5965">
        <v>1.5</v>
      </c>
    </row>
    <row r="5966" spans="1:15" hidden="1" x14ac:dyDescent="0.3">
      <c r="A5966" t="s">
        <v>22699</v>
      </c>
      <c r="B5966" t="s">
        <v>22700</v>
      </c>
      <c r="C5966" s="1" t="str">
        <f t="shared" si="962"/>
        <v>21:0464</v>
      </c>
      <c r="D5966" s="1" t="str">
        <f t="shared" si="959"/>
        <v>21:0152</v>
      </c>
      <c r="E5966" t="s">
        <v>22701</v>
      </c>
      <c r="F5966" t="s">
        <v>22702</v>
      </c>
      <c r="H5966">
        <v>51.334281400000002</v>
      </c>
      <c r="I5966">
        <v>-120.66936939999999</v>
      </c>
      <c r="J5966" s="1" t="str">
        <f t="shared" si="960"/>
        <v>NGR bulk stream sediment</v>
      </c>
      <c r="K5966" s="1" t="str">
        <f t="shared" si="961"/>
        <v>&lt;177 micron (NGR)</v>
      </c>
      <c r="L5966">
        <v>17</v>
      </c>
      <c r="M5966" t="s">
        <v>102</v>
      </c>
      <c r="N5966">
        <v>323</v>
      </c>
      <c r="O5966">
        <v>1</v>
      </c>
    </row>
    <row r="5967" spans="1:15" hidden="1" x14ac:dyDescent="0.3">
      <c r="A5967" t="s">
        <v>22703</v>
      </c>
      <c r="B5967" t="s">
        <v>22704</v>
      </c>
      <c r="C5967" s="1" t="str">
        <f t="shared" si="962"/>
        <v>21:0464</v>
      </c>
      <c r="D5967" s="1" t="str">
        <f t="shared" si="959"/>
        <v>21:0152</v>
      </c>
      <c r="E5967" t="s">
        <v>22705</v>
      </c>
      <c r="F5967" t="s">
        <v>22706</v>
      </c>
      <c r="H5967">
        <v>51.330415299999999</v>
      </c>
      <c r="I5967">
        <v>-120.6622151</v>
      </c>
      <c r="J5967" s="1" t="str">
        <f t="shared" si="960"/>
        <v>NGR bulk stream sediment</v>
      </c>
      <c r="K5967" s="1" t="str">
        <f t="shared" si="961"/>
        <v>&lt;177 micron (NGR)</v>
      </c>
      <c r="L5967">
        <v>17</v>
      </c>
      <c r="M5967" t="s">
        <v>107</v>
      </c>
      <c r="N5967">
        <v>324</v>
      </c>
      <c r="O5967">
        <v>1.5</v>
      </c>
    </row>
    <row r="5968" spans="1:15" hidden="1" x14ac:dyDescent="0.3">
      <c r="A5968" t="s">
        <v>22707</v>
      </c>
      <c r="B5968" t="s">
        <v>22708</v>
      </c>
      <c r="C5968" s="1" t="str">
        <f t="shared" si="962"/>
        <v>21:0464</v>
      </c>
      <c r="D5968" s="1" t="str">
        <f t="shared" si="959"/>
        <v>21:0152</v>
      </c>
      <c r="E5968" t="s">
        <v>22709</v>
      </c>
      <c r="F5968" t="s">
        <v>22710</v>
      </c>
      <c r="H5968">
        <v>51.329171299999999</v>
      </c>
      <c r="I5968">
        <v>-120.7070823</v>
      </c>
      <c r="J5968" s="1" t="str">
        <f t="shared" si="960"/>
        <v>NGR bulk stream sediment</v>
      </c>
      <c r="K5968" s="1" t="str">
        <f t="shared" si="961"/>
        <v>&lt;177 micron (NGR)</v>
      </c>
      <c r="L5968">
        <v>17</v>
      </c>
      <c r="M5968" t="s">
        <v>112</v>
      </c>
      <c r="N5968">
        <v>325</v>
      </c>
      <c r="O5968">
        <v>1</v>
      </c>
    </row>
    <row r="5969" spans="1:15" hidden="1" x14ac:dyDescent="0.3">
      <c r="A5969" t="s">
        <v>22711</v>
      </c>
      <c r="B5969" t="s">
        <v>22712</v>
      </c>
      <c r="C5969" s="1" t="str">
        <f t="shared" si="962"/>
        <v>21:0464</v>
      </c>
      <c r="D5969" s="1" t="str">
        <f t="shared" si="959"/>
        <v>21:0152</v>
      </c>
      <c r="E5969" t="s">
        <v>22713</v>
      </c>
      <c r="F5969" t="s">
        <v>22714</v>
      </c>
      <c r="H5969">
        <v>51.392454600000001</v>
      </c>
      <c r="I5969">
        <v>-120.91582459999999</v>
      </c>
      <c r="J5969" s="1" t="str">
        <f t="shared" si="960"/>
        <v>NGR bulk stream sediment</v>
      </c>
      <c r="K5969" s="1" t="str">
        <f t="shared" si="961"/>
        <v>&lt;177 micron (NGR)</v>
      </c>
      <c r="L5969">
        <v>18</v>
      </c>
      <c r="M5969" t="s">
        <v>19</v>
      </c>
      <c r="N5969">
        <v>326</v>
      </c>
      <c r="O5969">
        <v>1.5</v>
      </c>
    </row>
    <row r="5970" spans="1:15" hidden="1" x14ac:dyDescent="0.3">
      <c r="A5970" t="s">
        <v>22715</v>
      </c>
      <c r="B5970" t="s">
        <v>22716</v>
      </c>
      <c r="C5970" s="1" t="str">
        <f t="shared" si="962"/>
        <v>21:0464</v>
      </c>
      <c r="D5970" s="1" t="str">
        <f t="shared" si="959"/>
        <v>21:0152</v>
      </c>
      <c r="E5970" t="s">
        <v>22717</v>
      </c>
      <c r="F5970" t="s">
        <v>22718</v>
      </c>
      <c r="H5970">
        <v>51.315459500000003</v>
      </c>
      <c r="I5970">
        <v>-120.7072635</v>
      </c>
      <c r="J5970" s="1" t="str">
        <f t="shared" si="960"/>
        <v>NGR bulk stream sediment</v>
      </c>
      <c r="K5970" s="1" t="str">
        <f t="shared" si="961"/>
        <v>&lt;177 micron (NGR)</v>
      </c>
      <c r="L5970">
        <v>18</v>
      </c>
      <c r="M5970" t="s">
        <v>24</v>
      </c>
      <c r="N5970">
        <v>327</v>
      </c>
      <c r="O5970">
        <v>2.5</v>
      </c>
    </row>
    <row r="5971" spans="1:15" hidden="1" x14ac:dyDescent="0.3">
      <c r="A5971" t="s">
        <v>22719</v>
      </c>
      <c r="B5971" t="s">
        <v>22720</v>
      </c>
      <c r="C5971" s="1" t="str">
        <f t="shared" si="962"/>
        <v>21:0464</v>
      </c>
      <c r="D5971" s="1" t="str">
        <f t="shared" si="959"/>
        <v>21:0152</v>
      </c>
      <c r="E5971" t="s">
        <v>22717</v>
      </c>
      <c r="F5971" t="s">
        <v>22721</v>
      </c>
      <c r="H5971">
        <v>51.315459500000003</v>
      </c>
      <c r="I5971">
        <v>-120.7072635</v>
      </c>
      <c r="J5971" s="1" t="str">
        <f t="shared" si="960"/>
        <v>NGR bulk stream sediment</v>
      </c>
      <c r="K5971" s="1" t="str">
        <f t="shared" si="961"/>
        <v>&lt;177 micron (NGR)</v>
      </c>
      <c r="L5971">
        <v>18</v>
      </c>
      <c r="M5971" t="s">
        <v>28</v>
      </c>
      <c r="N5971">
        <v>328</v>
      </c>
      <c r="O5971">
        <v>2.5</v>
      </c>
    </row>
    <row r="5972" spans="1:15" hidden="1" x14ac:dyDescent="0.3">
      <c r="A5972" t="s">
        <v>22722</v>
      </c>
      <c r="B5972" t="s">
        <v>22723</v>
      </c>
      <c r="C5972" s="1" t="str">
        <f t="shared" si="962"/>
        <v>21:0464</v>
      </c>
      <c r="D5972" s="1" t="str">
        <f t="shared" si="959"/>
        <v>21:0152</v>
      </c>
      <c r="E5972" t="s">
        <v>22724</v>
      </c>
      <c r="F5972" t="s">
        <v>22725</v>
      </c>
      <c r="H5972">
        <v>51.286915299999997</v>
      </c>
      <c r="I5972">
        <v>-120.662359</v>
      </c>
      <c r="J5972" s="1" t="str">
        <f t="shared" si="960"/>
        <v>NGR bulk stream sediment</v>
      </c>
      <c r="K5972" s="1" t="str">
        <f t="shared" si="961"/>
        <v>&lt;177 micron (NGR)</v>
      </c>
      <c r="L5972">
        <v>18</v>
      </c>
      <c r="M5972" t="s">
        <v>38</v>
      </c>
      <c r="N5972">
        <v>329</v>
      </c>
      <c r="O5972">
        <v>2</v>
      </c>
    </row>
    <row r="5973" spans="1:15" hidden="1" x14ac:dyDescent="0.3">
      <c r="A5973" t="s">
        <v>22726</v>
      </c>
      <c r="B5973" t="s">
        <v>22727</v>
      </c>
      <c r="C5973" s="1" t="str">
        <f t="shared" si="962"/>
        <v>21:0464</v>
      </c>
      <c r="D5973" s="1" t="str">
        <f>HYPERLINK("https://geochem.nrcan.gc.ca/cdogs/content/svy/svy_e.htm", "")</f>
        <v/>
      </c>
      <c r="G5973" s="1" t="str">
        <f>HYPERLINK("https://geochem.nrcan.gc.ca/cdogs/content/cr_/cr_00102_e.htm", "102")</f>
        <v>102</v>
      </c>
      <c r="J5973" t="s">
        <v>31</v>
      </c>
      <c r="K5973" t="s">
        <v>32</v>
      </c>
      <c r="L5973">
        <v>18</v>
      </c>
      <c r="M5973" t="s">
        <v>33</v>
      </c>
      <c r="N5973">
        <v>330</v>
      </c>
      <c r="O5973">
        <v>3.5</v>
      </c>
    </row>
    <row r="5974" spans="1:15" hidden="1" x14ac:dyDescent="0.3">
      <c r="A5974" t="s">
        <v>22728</v>
      </c>
      <c r="B5974" t="s">
        <v>22729</v>
      </c>
      <c r="C5974" s="1" t="str">
        <f t="shared" si="962"/>
        <v>21:0464</v>
      </c>
      <c r="D5974" s="1" t="str">
        <f t="shared" ref="D5974:D5992" si="963">HYPERLINK("https://geochem.nrcan.gc.ca/cdogs/content/svy/svy210152_e.htm", "21:0152")</f>
        <v>21:0152</v>
      </c>
      <c r="E5974" t="s">
        <v>22730</v>
      </c>
      <c r="F5974" t="s">
        <v>22731</v>
      </c>
      <c r="H5974">
        <v>51.450615800000001</v>
      </c>
      <c r="I5974">
        <v>-120.9542556</v>
      </c>
      <c r="J5974" s="1" t="str">
        <f t="shared" ref="J5974:J5992" si="964">HYPERLINK("https://geochem.nrcan.gc.ca/cdogs/content/kwd/kwd020030_e.htm", "NGR bulk stream sediment")</f>
        <v>NGR bulk stream sediment</v>
      </c>
      <c r="K5974" s="1" t="str">
        <f t="shared" ref="K5974:K5992" si="965">HYPERLINK("https://geochem.nrcan.gc.ca/cdogs/content/kwd/kwd080006_e.htm", "&lt;177 micron (NGR)")</f>
        <v>&lt;177 micron (NGR)</v>
      </c>
      <c r="L5974">
        <v>18</v>
      </c>
      <c r="M5974" t="s">
        <v>43</v>
      </c>
      <c r="N5974">
        <v>331</v>
      </c>
      <c r="O5974">
        <v>1</v>
      </c>
    </row>
    <row r="5975" spans="1:15" hidden="1" x14ac:dyDescent="0.3">
      <c r="A5975" t="s">
        <v>22732</v>
      </c>
      <c r="B5975" t="s">
        <v>22733</v>
      </c>
      <c r="C5975" s="1" t="str">
        <f t="shared" si="962"/>
        <v>21:0464</v>
      </c>
      <c r="D5975" s="1" t="str">
        <f t="shared" si="963"/>
        <v>21:0152</v>
      </c>
      <c r="E5975" t="s">
        <v>22734</v>
      </c>
      <c r="F5975" t="s">
        <v>22735</v>
      </c>
      <c r="H5975">
        <v>51.430836999999997</v>
      </c>
      <c r="I5975">
        <v>-120.96700800000001</v>
      </c>
      <c r="J5975" s="1" t="str">
        <f t="shared" si="964"/>
        <v>NGR bulk stream sediment</v>
      </c>
      <c r="K5975" s="1" t="str">
        <f t="shared" si="965"/>
        <v>&lt;177 micron (NGR)</v>
      </c>
      <c r="L5975">
        <v>18</v>
      </c>
      <c r="M5975" t="s">
        <v>48</v>
      </c>
      <c r="N5975">
        <v>332</v>
      </c>
      <c r="O5975">
        <v>0.5</v>
      </c>
    </row>
    <row r="5976" spans="1:15" hidden="1" x14ac:dyDescent="0.3">
      <c r="A5976" t="s">
        <v>22736</v>
      </c>
      <c r="B5976" t="s">
        <v>22737</v>
      </c>
      <c r="C5976" s="1" t="str">
        <f t="shared" si="962"/>
        <v>21:0464</v>
      </c>
      <c r="D5976" s="1" t="str">
        <f t="shared" si="963"/>
        <v>21:0152</v>
      </c>
      <c r="E5976" t="s">
        <v>22738</v>
      </c>
      <c r="F5976" t="s">
        <v>22739</v>
      </c>
      <c r="H5976">
        <v>51.4363922</v>
      </c>
      <c r="I5976">
        <v>-120.937006</v>
      </c>
      <c r="J5976" s="1" t="str">
        <f t="shared" si="964"/>
        <v>NGR bulk stream sediment</v>
      </c>
      <c r="K5976" s="1" t="str">
        <f t="shared" si="965"/>
        <v>&lt;177 micron (NGR)</v>
      </c>
      <c r="L5976">
        <v>18</v>
      </c>
      <c r="M5976" t="s">
        <v>53</v>
      </c>
      <c r="N5976">
        <v>333</v>
      </c>
      <c r="O5976">
        <v>2</v>
      </c>
    </row>
    <row r="5977" spans="1:15" hidden="1" x14ac:dyDescent="0.3">
      <c r="A5977" t="s">
        <v>22740</v>
      </c>
      <c r="B5977" t="s">
        <v>22741</v>
      </c>
      <c r="C5977" s="1" t="str">
        <f t="shared" si="962"/>
        <v>21:0464</v>
      </c>
      <c r="D5977" s="1" t="str">
        <f t="shared" si="963"/>
        <v>21:0152</v>
      </c>
      <c r="E5977" t="s">
        <v>22742</v>
      </c>
      <c r="F5977" t="s">
        <v>22743</v>
      </c>
      <c r="H5977">
        <v>51.432246999999997</v>
      </c>
      <c r="I5977">
        <v>-120.94215629999999</v>
      </c>
      <c r="J5977" s="1" t="str">
        <f t="shared" si="964"/>
        <v>NGR bulk stream sediment</v>
      </c>
      <c r="K5977" s="1" t="str">
        <f t="shared" si="965"/>
        <v>&lt;177 micron (NGR)</v>
      </c>
      <c r="L5977">
        <v>18</v>
      </c>
      <c r="M5977" t="s">
        <v>58</v>
      </c>
      <c r="N5977">
        <v>334</v>
      </c>
      <c r="O5977">
        <v>2</v>
      </c>
    </row>
    <row r="5978" spans="1:15" hidden="1" x14ac:dyDescent="0.3">
      <c r="A5978" t="s">
        <v>22744</v>
      </c>
      <c r="B5978" t="s">
        <v>22745</v>
      </c>
      <c r="C5978" s="1" t="str">
        <f t="shared" si="962"/>
        <v>21:0464</v>
      </c>
      <c r="D5978" s="1" t="str">
        <f t="shared" si="963"/>
        <v>21:0152</v>
      </c>
      <c r="E5978" t="s">
        <v>22746</v>
      </c>
      <c r="F5978" t="s">
        <v>22747</v>
      </c>
      <c r="H5978">
        <v>51.405587099999998</v>
      </c>
      <c r="I5978">
        <v>-120.9501253</v>
      </c>
      <c r="J5978" s="1" t="str">
        <f t="shared" si="964"/>
        <v>NGR bulk stream sediment</v>
      </c>
      <c r="K5978" s="1" t="str">
        <f t="shared" si="965"/>
        <v>&lt;177 micron (NGR)</v>
      </c>
      <c r="L5978">
        <v>18</v>
      </c>
      <c r="M5978" t="s">
        <v>63</v>
      </c>
      <c r="N5978">
        <v>335</v>
      </c>
      <c r="O5978">
        <v>6.5</v>
      </c>
    </row>
    <row r="5979" spans="1:15" hidden="1" x14ac:dyDescent="0.3">
      <c r="A5979" t="s">
        <v>22748</v>
      </c>
      <c r="B5979" t="s">
        <v>22749</v>
      </c>
      <c r="C5979" s="1" t="str">
        <f t="shared" si="962"/>
        <v>21:0464</v>
      </c>
      <c r="D5979" s="1" t="str">
        <f t="shared" si="963"/>
        <v>21:0152</v>
      </c>
      <c r="E5979" t="s">
        <v>22750</v>
      </c>
      <c r="F5979" t="s">
        <v>22751</v>
      </c>
      <c r="H5979">
        <v>51.400403400000002</v>
      </c>
      <c r="I5979">
        <v>-120.9530024</v>
      </c>
      <c r="J5979" s="1" t="str">
        <f t="shared" si="964"/>
        <v>NGR bulk stream sediment</v>
      </c>
      <c r="K5979" s="1" t="str">
        <f t="shared" si="965"/>
        <v>&lt;177 micron (NGR)</v>
      </c>
      <c r="L5979">
        <v>18</v>
      </c>
      <c r="M5979" t="s">
        <v>68</v>
      </c>
      <c r="N5979">
        <v>336</v>
      </c>
      <c r="O5979">
        <v>2.5</v>
      </c>
    </row>
    <row r="5980" spans="1:15" hidden="1" x14ac:dyDescent="0.3">
      <c r="A5980" t="s">
        <v>22752</v>
      </c>
      <c r="B5980" t="s">
        <v>22753</v>
      </c>
      <c r="C5980" s="1" t="str">
        <f t="shared" si="962"/>
        <v>21:0464</v>
      </c>
      <c r="D5980" s="1" t="str">
        <f t="shared" si="963"/>
        <v>21:0152</v>
      </c>
      <c r="E5980" t="s">
        <v>22713</v>
      </c>
      <c r="F5980" t="s">
        <v>22754</v>
      </c>
      <c r="H5980">
        <v>51.392454600000001</v>
      </c>
      <c r="I5980">
        <v>-120.91582459999999</v>
      </c>
      <c r="J5980" s="1" t="str">
        <f t="shared" si="964"/>
        <v>NGR bulk stream sediment</v>
      </c>
      <c r="K5980" s="1" t="str">
        <f t="shared" si="965"/>
        <v>&lt;177 micron (NGR)</v>
      </c>
      <c r="L5980">
        <v>18</v>
      </c>
      <c r="M5980" t="s">
        <v>72</v>
      </c>
      <c r="N5980">
        <v>337</v>
      </c>
      <c r="O5980">
        <v>2</v>
      </c>
    </row>
    <row r="5981" spans="1:15" hidden="1" x14ac:dyDescent="0.3">
      <c r="A5981" t="s">
        <v>22755</v>
      </c>
      <c r="B5981" t="s">
        <v>22756</v>
      </c>
      <c r="C5981" s="1" t="str">
        <f t="shared" si="962"/>
        <v>21:0464</v>
      </c>
      <c r="D5981" s="1" t="str">
        <f t="shared" si="963"/>
        <v>21:0152</v>
      </c>
      <c r="E5981" t="s">
        <v>22757</v>
      </c>
      <c r="F5981" t="s">
        <v>22758</v>
      </c>
      <c r="H5981">
        <v>51.397554800000002</v>
      </c>
      <c r="I5981">
        <v>-120.85754</v>
      </c>
      <c r="J5981" s="1" t="str">
        <f t="shared" si="964"/>
        <v>NGR bulk stream sediment</v>
      </c>
      <c r="K5981" s="1" t="str">
        <f t="shared" si="965"/>
        <v>&lt;177 micron (NGR)</v>
      </c>
      <c r="L5981">
        <v>18</v>
      </c>
      <c r="M5981" t="s">
        <v>77</v>
      </c>
      <c r="N5981">
        <v>338</v>
      </c>
      <c r="O5981">
        <v>2.5</v>
      </c>
    </row>
    <row r="5982" spans="1:15" hidden="1" x14ac:dyDescent="0.3">
      <c r="A5982" t="s">
        <v>22759</v>
      </c>
      <c r="B5982" t="s">
        <v>22760</v>
      </c>
      <c r="C5982" s="1" t="str">
        <f t="shared" si="962"/>
        <v>21:0464</v>
      </c>
      <c r="D5982" s="1" t="str">
        <f t="shared" si="963"/>
        <v>21:0152</v>
      </c>
      <c r="E5982" t="s">
        <v>22761</v>
      </c>
      <c r="F5982" t="s">
        <v>22762</v>
      </c>
      <c r="H5982">
        <v>51.446744000000002</v>
      </c>
      <c r="I5982">
        <v>-120.8173874</v>
      </c>
      <c r="J5982" s="1" t="str">
        <f t="shared" si="964"/>
        <v>NGR bulk stream sediment</v>
      </c>
      <c r="K5982" s="1" t="str">
        <f t="shared" si="965"/>
        <v>&lt;177 micron (NGR)</v>
      </c>
      <c r="L5982">
        <v>18</v>
      </c>
      <c r="M5982" t="s">
        <v>82</v>
      </c>
      <c r="N5982">
        <v>339</v>
      </c>
      <c r="O5982">
        <v>2</v>
      </c>
    </row>
    <row r="5983" spans="1:15" hidden="1" x14ac:dyDescent="0.3">
      <c r="A5983" t="s">
        <v>22763</v>
      </c>
      <c r="B5983" t="s">
        <v>22764</v>
      </c>
      <c r="C5983" s="1" t="str">
        <f t="shared" si="962"/>
        <v>21:0464</v>
      </c>
      <c r="D5983" s="1" t="str">
        <f t="shared" si="963"/>
        <v>21:0152</v>
      </c>
      <c r="E5983" t="s">
        <v>22765</v>
      </c>
      <c r="F5983" t="s">
        <v>22766</v>
      </c>
      <c r="H5983">
        <v>51.450530800000003</v>
      </c>
      <c r="I5983">
        <v>-120.8647769</v>
      </c>
      <c r="J5983" s="1" t="str">
        <f t="shared" si="964"/>
        <v>NGR bulk stream sediment</v>
      </c>
      <c r="K5983" s="1" t="str">
        <f t="shared" si="965"/>
        <v>&lt;177 micron (NGR)</v>
      </c>
      <c r="L5983">
        <v>18</v>
      </c>
      <c r="M5983" t="s">
        <v>87</v>
      </c>
      <c r="N5983">
        <v>340</v>
      </c>
      <c r="O5983">
        <v>2</v>
      </c>
    </row>
    <row r="5984" spans="1:15" hidden="1" x14ac:dyDescent="0.3">
      <c r="A5984" t="s">
        <v>22767</v>
      </c>
      <c r="B5984" t="s">
        <v>22768</v>
      </c>
      <c r="C5984" s="1" t="str">
        <f t="shared" si="962"/>
        <v>21:0464</v>
      </c>
      <c r="D5984" s="1" t="str">
        <f t="shared" si="963"/>
        <v>21:0152</v>
      </c>
      <c r="E5984" t="s">
        <v>22769</v>
      </c>
      <c r="F5984" t="s">
        <v>22770</v>
      </c>
      <c r="H5984">
        <v>51.356547599999999</v>
      </c>
      <c r="I5984">
        <v>-120.81817150000001</v>
      </c>
      <c r="J5984" s="1" t="str">
        <f t="shared" si="964"/>
        <v>NGR bulk stream sediment</v>
      </c>
      <c r="K5984" s="1" t="str">
        <f t="shared" si="965"/>
        <v>&lt;177 micron (NGR)</v>
      </c>
      <c r="L5984">
        <v>18</v>
      </c>
      <c r="M5984" t="s">
        <v>92</v>
      </c>
      <c r="N5984">
        <v>341</v>
      </c>
      <c r="O5984">
        <v>2</v>
      </c>
    </row>
    <row r="5985" spans="1:15" hidden="1" x14ac:dyDescent="0.3">
      <c r="A5985" t="s">
        <v>22771</v>
      </c>
      <c r="B5985" t="s">
        <v>22772</v>
      </c>
      <c r="C5985" s="1" t="str">
        <f t="shared" si="962"/>
        <v>21:0464</v>
      </c>
      <c r="D5985" s="1" t="str">
        <f t="shared" si="963"/>
        <v>21:0152</v>
      </c>
      <c r="E5985" t="s">
        <v>22773</v>
      </c>
      <c r="F5985" t="s">
        <v>22774</v>
      </c>
      <c r="H5985">
        <v>51.3723089</v>
      </c>
      <c r="I5985">
        <v>-120.7673759</v>
      </c>
      <c r="J5985" s="1" t="str">
        <f t="shared" si="964"/>
        <v>NGR bulk stream sediment</v>
      </c>
      <c r="K5985" s="1" t="str">
        <f t="shared" si="965"/>
        <v>&lt;177 micron (NGR)</v>
      </c>
      <c r="L5985">
        <v>18</v>
      </c>
      <c r="M5985" t="s">
        <v>97</v>
      </c>
      <c r="N5985">
        <v>342</v>
      </c>
      <c r="O5985">
        <v>0.5</v>
      </c>
    </row>
    <row r="5986" spans="1:15" hidden="1" x14ac:dyDescent="0.3">
      <c r="A5986" t="s">
        <v>22775</v>
      </c>
      <c r="B5986" t="s">
        <v>22776</v>
      </c>
      <c r="C5986" s="1" t="str">
        <f t="shared" si="962"/>
        <v>21:0464</v>
      </c>
      <c r="D5986" s="1" t="str">
        <f t="shared" si="963"/>
        <v>21:0152</v>
      </c>
      <c r="E5986" t="s">
        <v>22777</v>
      </c>
      <c r="F5986" t="s">
        <v>22778</v>
      </c>
      <c r="H5986">
        <v>51.342860799999997</v>
      </c>
      <c r="I5986">
        <v>-120.8230575</v>
      </c>
      <c r="J5986" s="1" t="str">
        <f t="shared" si="964"/>
        <v>NGR bulk stream sediment</v>
      </c>
      <c r="K5986" s="1" t="str">
        <f t="shared" si="965"/>
        <v>&lt;177 micron (NGR)</v>
      </c>
      <c r="L5986">
        <v>18</v>
      </c>
      <c r="M5986" t="s">
        <v>102</v>
      </c>
      <c r="N5986">
        <v>343</v>
      </c>
      <c r="O5986">
        <v>1.5</v>
      </c>
    </row>
    <row r="5987" spans="1:15" hidden="1" x14ac:dyDescent="0.3">
      <c r="A5987" t="s">
        <v>22779</v>
      </c>
      <c r="B5987" t="s">
        <v>22780</v>
      </c>
      <c r="C5987" s="1" t="str">
        <f t="shared" si="962"/>
        <v>21:0464</v>
      </c>
      <c r="D5987" s="1" t="str">
        <f t="shared" si="963"/>
        <v>21:0152</v>
      </c>
      <c r="E5987" t="s">
        <v>22781</v>
      </c>
      <c r="F5987" t="s">
        <v>22782</v>
      </c>
      <c r="H5987">
        <v>51.263750399999999</v>
      </c>
      <c r="I5987">
        <v>-120.7445136</v>
      </c>
      <c r="J5987" s="1" t="str">
        <f t="shared" si="964"/>
        <v>NGR bulk stream sediment</v>
      </c>
      <c r="K5987" s="1" t="str">
        <f t="shared" si="965"/>
        <v>&lt;177 micron (NGR)</v>
      </c>
      <c r="L5987">
        <v>18</v>
      </c>
      <c r="M5987" t="s">
        <v>107</v>
      </c>
      <c r="N5987">
        <v>344</v>
      </c>
      <c r="O5987">
        <v>1</v>
      </c>
    </row>
    <row r="5988" spans="1:15" hidden="1" x14ac:dyDescent="0.3">
      <c r="A5988" t="s">
        <v>22783</v>
      </c>
      <c r="B5988" t="s">
        <v>22784</v>
      </c>
      <c r="C5988" s="1" t="str">
        <f t="shared" si="962"/>
        <v>21:0464</v>
      </c>
      <c r="D5988" s="1" t="str">
        <f t="shared" si="963"/>
        <v>21:0152</v>
      </c>
      <c r="E5988" t="s">
        <v>22785</v>
      </c>
      <c r="F5988" t="s">
        <v>22786</v>
      </c>
      <c r="H5988">
        <v>51.253133099999999</v>
      </c>
      <c r="I5988">
        <v>-120.7947786</v>
      </c>
      <c r="J5988" s="1" t="str">
        <f t="shared" si="964"/>
        <v>NGR bulk stream sediment</v>
      </c>
      <c r="K5988" s="1" t="str">
        <f t="shared" si="965"/>
        <v>&lt;177 micron (NGR)</v>
      </c>
      <c r="L5988">
        <v>18</v>
      </c>
      <c r="M5988" t="s">
        <v>112</v>
      </c>
      <c r="N5988">
        <v>345</v>
      </c>
      <c r="O5988">
        <v>1</v>
      </c>
    </row>
    <row r="5989" spans="1:15" hidden="1" x14ac:dyDescent="0.3">
      <c r="A5989" t="s">
        <v>22787</v>
      </c>
      <c r="B5989" t="s">
        <v>22788</v>
      </c>
      <c r="C5989" s="1" t="str">
        <f t="shared" si="962"/>
        <v>21:0464</v>
      </c>
      <c r="D5989" s="1" t="str">
        <f t="shared" si="963"/>
        <v>21:0152</v>
      </c>
      <c r="E5989" t="s">
        <v>22789</v>
      </c>
      <c r="F5989" t="s">
        <v>22790</v>
      </c>
      <c r="H5989">
        <v>51.320199500000001</v>
      </c>
      <c r="I5989">
        <v>-120.8627384</v>
      </c>
      <c r="J5989" s="1" t="str">
        <f t="shared" si="964"/>
        <v>NGR bulk stream sediment</v>
      </c>
      <c r="K5989" s="1" t="str">
        <f t="shared" si="965"/>
        <v>&lt;177 micron (NGR)</v>
      </c>
      <c r="L5989">
        <v>19</v>
      </c>
      <c r="M5989" t="s">
        <v>19</v>
      </c>
      <c r="N5989">
        <v>346</v>
      </c>
      <c r="O5989">
        <v>2.5</v>
      </c>
    </row>
    <row r="5990" spans="1:15" hidden="1" x14ac:dyDescent="0.3">
      <c r="A5990" t="s">
        <v>22791</v>
      </c>
      <c r="B5990" t="s">
        <v>22792</v>
      </c>
      <c r="C5990" s="1" t="str">
        <f t="shared" si="962"/>
        <v>21:0464</v>
      </c>
      <c r="D5990" s="1" t="str">
        <f t="shared" si="963"/>
        <v>21:0152</v>
      </c>
      <c r="E5990" t="s">
        <v>22793</v>
      </c>
      <c r="F5990" t="s">
        <v>22794</v>
      </c>
      <c r="H5990">
        <v>51.264459000000002</v>
      </c>
      <c r="I5990">
        <v>-120.7987523</v>
      </c>
      <c r="J5990" s="1" t="str">
        <f t="shared" si="964"/>
        <v>NGR bulk stream sediment</v>
      </c>
      <c r="K5990" s="1" t="str">
        <f t="shared" si="965"/>
        <v>&lt;177 micron (NGR)</v>
      </c>
      <c r="L5990">
        <v>19</v>
      </c>
      <c r="M5990" t="s">
        <v>38</v>
      </c>
      <c r="N5990">
        <v>347</v>
      </c>
      <c r="O5990">
        <v>2</v>
      </c>
    </row>
    <row r="5991" spans="1:15" hidden="1" x14ac:dyDescent="0.3">
      <c r="A5991" t="s">
        <v>22795</v>
      </c>
      <c r="B5991" t="s">
        <v>22796</v>
      </c>
      <c r="C5991" s="1" t="str">
        <f t="shared" si="962"/>
        <v>21:0464</v>
      </c>
      <c r="D5991" s="1" t="str">
        <f t="shared" si="963"/>
        <v>21:0152</v>
      </c>
      <c r="E5991" t="s">
        <v>22797</v>
      </c>
      <c r="F5991" t="s">
        <v>22798</v>
      </c>
      <c r="H5991">
        <v>51.280377600000001</v>
      </c>
      <c r="I5991">
        <v>-120.7806399</v>
      </c>
      <c r="J5991" s="1" t="str">
        <f t="shared" si="964"/>
        <v>NGR bulk stream sediment</v>
      </c>
      <c r="K5991" s="1" t="str">
        <f t="shared" si="965"/>
        <v>&lt;177 micron (NGR)</v>
      </c>
      <c r="L5991">
        <v>19</v>
      </c>
      <c r="M5991" t="s">
        <v>43</v>
      </c>
      <c r="N5991">
        <v>348</v>
      </c>
      <c r="O5991">
        <v>2</v>
      </c>
    </row>
    <row r="5992" spans="1:15" hidden="1" x14ac:dyDescent="0.3">
      <c r="A5992" t="s">
        <v>22799</v>
      </c>
      <c r="B5992" t="s">
        <v>22800</v>
      </c>
      <c r="C5992" s="1" t="str">
        <f t="shared" si="962"/>
        <v>21:0464</v>
      </c>
      <c r="D5992" s="1" t="str">
        <f t="shared" si="963"/>
        <v>21:0152</v>
      </c>
      <c r="E5992" t="s">
        <v>22801</v>
      </c>
      <c r="F5992" t="s">
        <v>22802</v>
      </c>
      <c r="H5992">
        <v>51.281413499999999</v>
      </c>
      <c r="I5992">
        <v>-120.86439559999999</v>
      </c>
      <c r="J5992" s="1" t="str">
        <f t="shared" si="964"/>
        <v>NGR bulk stream sediment</v>
      </c>
      <c r="K5992" s="1" t="str">
        <f t="shared" si="965"/>
        <v>&lt;177 micron (NGR)</v>
      </c>
      <c r="L5992">
        <v>19</v>
      </c>
      <c r="M5992" t="s">
        <v>48</v>
      </c>
      <c r="N5992">
        <v>349</v>
      </c>
      <c r="O5992">
        <v>3</v>
      </c>
    </row>
    <row r="5993" spans="1:15" hidden="1" x14ac:dyDescent="0.3">
      <c r="A5993" t="s">
        <v>22803</v>
      </c>
      <c r="B5993" t="s">
        <v>22804</v>
      </c>
      <c r="C5993" s="1" t="str">
        <f t="shared" si="962"/>
        <v>21:0464</v>
      </c>
      <c r="D5993" s="1" t="str">
        <f>HYPERLINK("https://geochem.nrcan.gc.ca/cdogs/content/svy/svy_e.htm", "")</f>
        <v/>
      </c>
      <c r="G5993" s="1" t="str">
        <f>HYPERLINK("https://geochem.nrcan.gc.ca/cdogs/content/cr_/cr_00105_e.htm", "105")</f>
        <v>105</v>
      </c>
      <c r="J5993" t="s">
        <v>31</v>
      </c>
      <c r="K5993" t="s">
        <v>32</v>
      </c>
      <c r="L5993">
        <v>19</v>
      </c>
      <c r="M5993" t="s">
        <v>33</v>
      </c>
      <c r="N5993">
        <v>350</v>
      </c>
      <c r="O5993">
        <v>2.5</v>
      </c>
    </row>
    <row r="5994" spans="1:15" hidden="1" x14ac:dyDescent="0.3">
      <c r="A5994" t="s">
        <v>22805</v>
      </c>
      <c r="B5994" t="s">
        <v>22806</v>
      </c>
      <c r="C5994" s="1" t="str">
        <f t="shared" si="962"/>
        <v>21:0464</v>
      </c>
      <c r="D5994" s="1" t="str">
        <f t="shared" ref="D5994:D6022" si="966">HYPERLINK("https://geochem.nrcan.gc.ca/cdogs/content/svy/svy210152_e.htm", "21:0152")</f>
        <v>21:0152</v>
      </c>
      <c r="E5994" t="s">
        <v>22807</v>
      </c>
      <c r="F5994" t="s">
        <v>22808</v>
      </c>
      <c r="H5994">
        <v>51.293968300000003</v>
      </c>
      <c r="I5994">
        <v>-120.8467004</v>
      </c>
      <c r="J5994" s="1" t="str">
        <f t="shared" ref="J5994:J6022" si="967">HYPERLINK("https://geochem.nrcan.gc.ca/cdogs/content/kwd/kwd020030_e.htm", "NGR bulk stream sediment")</f>
        <v>NGR bulk stream sediment</v>
      </c>
      <c r="K5994" s="1" t="str">
        <f t="shared" ref="K5994:K6022" si="968">HYPERLINK("https://geochem.nrcan.gc.ca/cdogs/content/kwd/kwd080006_e.htm", "&lt;177 micron (NGR)")</f>
        <v>&lt;177 micron (NGR)</v>
      </c>
      <c r="L5994">
        <v>19</v>
      </c>
      <c r="M5994" t="s">
        <v>53</v>
      </c>
      <c r="N5994">
        <v>351</v>
      </c>
      <c r="O5994">
        <v>8.5</v>
      </c>
    </row>
    <row r="5995" spans="1:15" hidden="1" x14ac:dyDescent="0.3">
      <c r="A5995" t="s">
        <v>22809</v>
      </c>
      <c r="B5995" t="s">
        <v>22810</v>
      </c>
      <c r="C5995" s="1" t="str">
        <f t="shared" si="962"/>
        <v>21:0464</v>
      </c>
      <c r="D5995" s="1" t="str">
        <f t="shared" si="966"/>
        <v>21:0152</v>
      </c>
      <c r="E5995" t="s">
        <v>22789</v>
      </c>
      <c r="F5995" t="s">
        <v>22811</v>
      </c>
      <c r="H5995">
        <v>51.320199500000001</v>
      </c>
      <c r="I5995">
        <v>-120.8627384</v>
      </c>
      <c r="J5995" s="1" t="str">
        <f t="shared" si="967"/>
        <v>NGR bulk stream sediment</v>
      </c>
      <c r="K5995" s="1" t="str">
        <f t="shared" si="968"/>
        <v>&lt;177 micron (NGR)</v>
      </c>
      <c r="L5995">
        <v>19</v>
      </c>
      <c r="M5995" t="s">
        <v>72</v>
      </c>
      <c r="N5995">
        <v>352</v>
      </c>
      <c r="O5995">
        <v>3</v>
      </c>
    </row>
    <row r="5996" spans="1:15" hidden="1" x14ac:dyDescent="0.3">
      <c r="A5996" t="s">
        <v>22812</v>
      </c>
      <c r="B5996" t="s">
        <v>22813</v>
      </c>
      <c r="C5996" s="1" t="str">
        <f t="shared" si="962"/>
        <v>21:0464</v>
      </c>
      <c r="D5996" s="1" t="str">
        <f t="shared" si="966"/>
        <v>21:0152</v>
      </c>
      <c r="E5996" t="s">
        <v>22814</v>
      </c>
      <c r="F5996" t="s">
        <v>22815</v>
      </c>
      <c r="H5996">
        <v>51.307754899999999</v>
      </c>
      <c r="I5996">
        <v>-120.91224510000001</v>
      </c>
      <c r="J5996" s="1" t="str">
        <f t="shared" si="967"/>
        <v>NGR bulk stream sediment</v>
      </c>
      <c r="K5996" s="1" t="str">
        <f t="shared" si="968"/>
        <v>&lt;177 micron (NGR)</v>
      </c>
      <c r="L5996">
        <v>19</v>
      </c>
      <c r="M5996" t="s">
        <v>58</v>
      </c>
      <c r="N5996">
        <v>353</v>
      </c>
      <c r="O5996">
        <v>2</v>
      </c>
    </row>
    <row r="5997" spans="1:15" hidden="1" x14ac:dyDescent="0.3">
      <c r="A5997" t="s">
        <v>22816</v>
      </c>
      <c r="B5997" t="s">
        <v>22817</v>
      </c>
      <c r="C5997" s="1" t="str">
        <f t="shared" si="962"/>
        <v>21:0464</v>
      </c>
      <c r="D5997" s="1" t="str">
        <f t="shared" si="966"/>
        <v>21:0152</v>
      </c>
      <c r="E5997" t="s">
        <v>22818</v>
      </c>
      <c r="F5997" t="s">
        <v>22819</v>
      </c>
      <c r="H5997">
        <v>51.301851800000001</v>
      </c>
      <c r="I5997">
        <v>-120.94099</v>
      </c>
      <c r="J5997" s="1" t="str">
        <f t="shared" si="967"/>
        <v>NGR bulk stream sediment</v>
      </c>
      <c r="K5997" s="1" t="str">
        <f t="shared" si="968"/>
        <v>&lt;177 micron (NGR)</v>
      </c>
      <c r="L5997">
        <v>19</v>
      </c>
      <c r="M5997" t="s">
        <v>24</v>
      </c>
      <c r="N5997">
        <v>354</v>
      </c>
      <c r="O5997">
        <v>2</v>
      </c>
    </row>
    <row r="5998" spans="1:15" hidden="1" x14ac:dyDescent="0.3">
      <c r="A5998" t="s">
        <v>22820</v>
      </c>
      <c r="B5998" t="s">
        <v>22821</v>
      </c>
      <c r="C5998" s="1" t="str">
        <f t="shared" si="962"/>
        <v>21:0464</v>
      </c>
      <c r="D5998" s="1" t="str">
        <f t="shared" si="966"/>
        <v>21:0152</v>
      </c>
      <c r="E5998" t="s">
        <v>22818</v>
      </c>
      <c r="F5998" t="s">
        <v>22822</v>
      </c>
      <c r="H5998">
        <v>51.301851800000001</v>
      </c>
      <c r="I5998">
        <v>-120.94099</v>
      </c>
      <c r="J5998" s="1" t="str">
        <f t="shared" si="967"/>
        <v>NGR bulk stream sediment</v>
      </c>
      <c r="K5998" s="1" t="str">
        <f t="shared" si="968"/>
        <v>&lt;177 micron (NGR)</v>
      </c>
      <c r="L5998">
        <v>19</v>
      </c>
      <c r="M5998" t="s">
        <v>28</v>
      </c>
      <c r="N5998">
        <v>355</v>
      </c>
      <c r="O5998">
        <v>2.5</v>
      </c>
    </row>
    <row r="5999" spans="1:15" hidden="1" x14ac:dyDescent="0.3">
      <c r="A5999" t="s">
        <v>22823</v>
      </c>
      <c r="B5999" t="s">
        <v>22824</v>
      </c>
      <c r="C5999" s="1" t="str">
        <f t="shared" si="962"/>
        <v>21:0464</v>
      </c>
      <c r="D5999" s="1" t="str">
        <f t="shared" si="966"/>
        <v>21:0152</v>
      </c>
      <c r="E5999" t="s">
        <v>22825</v>
      </c>
      <c r="F5999" t="s">
        <v>22826</v>
      </c>
      <c r="H5999">
        <v>51.3063176</v>
      </c>
      <c r="I5999">
        <v>-120.9825841</v>
      </c>
      <c r="J5999" s="1" t="str">
        <f t="shared" si="967"/>
        <v>NGR bulk stream sediment</v>
      </c>
      <c r="K5999" s="1" t="str">
        <f t="shared" si="968"/>
        <v>&lt;177 micron (NGR)</v>
      </c>
      <c r="L5999">
        <v>19</v>
      </c>
      <c r="M5999" t="s">
        <v>63</v>
      </c>
      <c r="N5999">
        <v>356</v>
      </c>
      <c r="O5999">
        <v>1.5</v>
      </c>
    </row>
    <row r="6000" spans="1:15" hidden="1" x14ac:dyDescent="0.3">
      <c r="A6000" t="s">
        <v>22827</v>
      </c>
      <c r="B6000" t="s">
        <v>22828</v>
      </c>
      <c r="C6000" s="1" t="str">
        <f t="shared" si="962"/>
        <v>21:0464</v>
      </c>
      <c r="D6000" s="1" t="str">
        <f t="shared" si="966"/>
        <v>21:0152</v>
      </c>
      <c r="E6000" t="s">
        <v>22829</v>
      </c>
      <c r="F6000" t="s">
        <v>22830</v>
      </c>
      <c r="H6000">
        <v>51.272378199999999</v>
      </c>
      <c r="I6000">
        <v>-120.926107</v>
      </c>
      <c r="J6000" s="1" t="str">
        <f t="shared" si="967"/>
        <v>NGR bulk stream sediment</v>
      </c>
      <c r="K6000" s="1" t="str">
        <f t="shared" si="968"/>
        <v>&lt;177 micron (NGR)</v>
      </c>
      <c r="L6000">
        <v>19</v>
      </c>
      <c r="M6000" t="s">
        <v>68</v>
      </c>
      <c r="N6000">
        <v>357</v>
      </c>
      <c r="O6000">
        <v>2</v>
      </c>
    </row>
    <row r="6001" spans="1:15" hidden="1" x14ac:dyDescent="0.3">
      <c r="A6001" t="s">
        <v>22831</v>
      </c>
      <c r="B6001" t="s">
        <v>22832</v>
      </c>
      <c r="C6001" s="1" t="str">
        <f t="shared" si="962"/>
        <v>21:0464</v>
      </c>
      <c r="D6001" s="1" t="str">
        <f t="shared" si="966"/>
        <v>21:0152</v>
      </c>
      <c r="E6001" t="s">
        <v>22833</v>
      </c>
      <c r="F6001" t="s">
        <v>22834</v>
      </c>
      <c r="H6001">
        <v>51.274536300000001</v>
      </c>
      <c r="I6001">
        <v>-120.90487589999999</v>
      </c>
      <c r="J6001" s="1" t="str">
        <f t="shared" si="967"/>
        <v>NGR bulk stream sediment</v>
      </c>
      <c r="K6001" s="1" t="str">
        <f t="shared" si="968"/>
        <v>&lt;177 micron (NGR)</v>
      </c>
      <c r="L6001">
        <v>19</v>
      </c>
      <c r="M6001" t="s">
        <v>77</v>
      </c>
      <c r="N6001">
        <v>358</v>
      </c>
      <c r="O6001">
        <v>2</v>
      </c>
    </row>
    <row r="6002" spans="1:15" hidden="1" x14ac:dyDescent="0.3">
      <c r="A6002" t="s">
        <v>22835</v>
      </c>
      <c r="B6002" t="s">
        <v>22836</v>
      </c>
      <c r="C6002" s="1" t="str">
        <f t="shared" si="962"/>
        <v>21:0464</v>
      </c>
      <c r="D6002" s="1" t="str">
        <f t="shared" si="966"/>
        <v>21:0152</v>
      </c>
      <c r="E6002" t="s">
        <v>22837</v>
      </c>
      <c r="F6002" t="s">
        <v>22838</v>
      </c>
      <c r="H6002">
        <v>51.336576700000002</v>
      </c>
      <c r="I6002">
        <v>-120.9865836</v>
      </c>
      <c r="J6002" s="1" t="str">
        <f t="shared" si="967"/>
        <v>NGR bulk stream sediment</v>
      </c>
      <c r="K6002" s="1" t="str">
        <f t="shared" si="968"/>
        <v>&lt;177 micron (NGR)</v>
      </c>
      <c r="L6002">
        <v>19</v>
      </c>
      <c r="M6002" t="s">
        <v>82</v>
      </c>
      <c r="N6002">
        <v>359</v>
      </c>
      <c r="O6002">
        <v>0.5</v>
      </c>
    </row>
    <row r="6003" spans="1:15" hidden="1" x14ac:dyDescent="0.3">
      <c r="A6003" t="s">
        <v>22839</v>
      </c>
      <c r="B6003" t="s">
        <v>22840</v>
      </c>
      <c r="C6003" s="1" t="str">
        <f t="shared" si="962"/>
        <v>21:0464</v>
      </c>
      <c r="D6003" s="1" t="str">
        <f t="shared" si="966"/>
        <v>21:0152</v>
      </c>
      <c r="E6003" t="s">
        <v>22841</v>
      </c>
      <c r="F6003" t="s">
        <v>22842</v>
      </c>
      <c r="H6003">
        <v>51.359230500000002</v>
      </c>
      <c r="I6003">
        <v>-120.9965509</v>
      </c>
      <c r="J6003" s="1" t="str">
        <f t="shared" si="967"/>
        <v>NGR bulk stream sediment</v>
      </c>
      <c r="K6003" s="1" t="str">
        <f t="shared" si="968"/>
        <v>&lt;177 micron (NGR)</v>
      </c>
      <c r="L6003">
        <v>19</v>
      </c>
      <c r="M6003" t="s">
        <v>87</v>
      </c>
      <c r="N6003">
        <v>360</v>
      </c>
      <c r="O6003">
        <v>2.5</v>
      </c>
    </row>
    <row r="6004" spans="1:15" hidden="1" x14ac:dyDescent="0.3">
      <c r="A6004" t="s">
        <v>22843</v>
      </c>
      <c r="B6004" t="s">
        <v>22844</v>
      </c>
      <c r="C6004" s="1" t="str">
        <f t="shared" si="962"/>
        <v>21:0464</v>
      </c>
      <c r="D6004" s="1" t="str">
        <f t="shared" si="966"/>
        <v>21:0152</v>
      </c>
      <c r="E6004" t="s">
        <v>22845</v>
      </c>
      <c r="F6004" t="s">
        <v>22846</v>
      </c>
      <c r="H6004">
        <v>51.370392199999998</v>
      </c>
      <c r="I6004">
        <v>-120.9856188</v>
      </c>
      <c r="J6004" s="1" t="str">
        <f t="shared" si="967"/>
        <v>NGR bulk stream sediment</v>
      </c>
      <c r="K6004" s="1" t="str">
        <f t="shared" si="968"/>
        <v>&lt;177 micron (NGR)</v>
      </c>
      <c r="L6004">
        <v>19</v>
      </c>
      <c r="M6004" t="s">
        <v>92</v>
      </c>
      <c r="N6004">
        <v>361</v>
      </c>
      <c r="O6004">
        <v>1.5</v>
      </c>
    </row>
    <row r="6005" spans="1:15" hidden="1" x14ac:dyDescent="0.3">
      <c r="A6005" t="s">
        <v>22847</v>
      </c>
      <c r="B6005" t="s">
        <v>22848</v>
      </c>
      <c r="C6005" s="1" t="str">
        <f t="shared" si="962"/>
        <v>21:0464</v>
      </c>
      <c r="D6005" s="1" t="str">
        <f t="shared" si="966"/>
        <v>21:0152</v>
      </c>
      <c r="E6005" t="s">
        <v>22849</v>
      </c>
      <c r="F6005" t="s">
        <v>22850</v>
      </c>
      <c r="H6005">
        <v>51.391566099999999</v>
      </c>
      <c r="I6005">
        <v>-120.976985</v>
      </c>
      <c r="J6005" s="1" t="str">
        <f t="shared" si="967"/>
        <v>NGR bulk stream sediment</v>
      </c>
      <c r="K6005" s="1" t="str">
        <f t="shared" si="968"/>
        <v>&lt;177 micron (NGR)</v>
      </c>
      <c r="L6005">
        <v>19</v>
      </c>
      <c r="M6005" t="s">
        <v>97</v>
      </c>
      <c r="N6005">
        <v>362</v>
      </c>
      <c r="O6005">
        <v>1.5</v>
      </c>
    </row>
    <row r="6006" spans="1:15" hidden="1" x14ac:dyDescent="0.3">
      <c r="A6006" t="s">
        <v>22851</v>
      </c>
      <c r="B6006" t="s">
        <v>22852</v>
      </c>
      <c r="C6006" s="1" t="str">
        <f t="shared" si="962"/>
        <v>21:0464</v>
      </c>
      <c r="D6006" s="1" t="str">
        <f t="shared" si="966"/>
        <v>21:0152</v>
      </c>
      <c r="E6006" t="s">
        <v>22853</v>
      </c>
      <c r="F6006" t="s">
        <v>22854</v>
      </c>
      <c r="H6006">
        <v>51.384599999999999</v>
      </c>
      <c r="I6006">
        <v>-121.02302400000001</v>
      </c>
      <c r="J6006" s="1" t="str">
        <f t="shared" si="967"/>
        <v>NGR bulk stream sediment</v>
      </c>
      <c r="K6006" s="1" t="str">
        <f t="shared" si="968"/>
        <v>&lt;177 micron (NGR)</v>
      </c>
      <c r="L6006">
        <v>19</v>
      </c>
      <c r="M6006" t="s">
        <v>102</v>
      </c>
      <c r="N6006">
        <v>363</v>
      </c>
      <c r="O6006">
        <v>1</v>
      </c>
    </row>
    <row r="6007" spans="1:15" hidden="1" x14ac:dyDescent="0.3">
      <c r="A6007" t="s">
        <v>22855</v>
      </c>
      <c r="B6007" t="s">
        <v>22856</v>
      </c>
      <c r="C6007" s="1" t="str">
        <f t="shared" si="962"/>
        <v>21:0464</v>
      </c>
      <c r="D6007" s="1" t="str">
        <f t="shared" si="966"/>
        <v>21:0152</v>
      </c>
      <c r="E6007" t="s">
        <v>22857</v>
      </c>
      <c r="F6007" t="s">
        <v>22858</v>
      </c>
      <c r="H6007">
        <v>51.381705199999999</v>
      </c>
      <c r="I6007">
        <v>-121.0526093</v>
      </c>
      <c r="J6007" s="1" t="str">
        <f t="shared" si="967"/>
        <v>NGR bulk stream sediment</v>
      </c>
      <c r="K6007" s="1" t="str">
        <f t="shared" si="968"/>
        <v>&lt;177 micron (NGR)</v>
      </c>
      <c r="L6007">
        <v>19</v>
      </c>
      <c r="M6007" t="s">
        <v>107</v>
      </c>
      <c r="N6007">
        <v>364</v>
      </c>
      <c r="O6007">
        <v>1</v>
      </c>
    </row>
    <row r="6008" spans="1:15" hidden="1" x14ac:dyDescent="0.3">
      <c r="A6008" t="s">
        <v>22859</v>
      </c>
      <c r="B6008" t="s">
        <v>22860</v>
      </c>
      <c r="C6008" s="1" t="str">
        <f t="shared" si="962"/>
        <v>21:0464</v>
      </c>
      <c r="D6008" s="1" t="str">
        <f t="shared" si="966"/>
        <v>21:0152</v>
      </c>
      <c r="E6008" t="s">
        <v>22861</v>
      </c>
      <c r="F6008" t="s">
        <v>22862</v>
      </c>
      <c r="H6008">
        <v>51.369540800000003</v>
      </c>
      <c r="I6008">
        <v>-121.054964</v>
      </c>
      <c r="J6008" s="1" t="str">
        <f t="shared" si="967"/>
        <v>NGR bulk stream sediment</v>
      </c>
      <c r="K6008" s="1" t="str">
        <f t="shared" si="968"/>
        <v>&lt;177 micron (NGR)</v>
      </c>
      <c r="L6008">
        <v>19</v>
      </c>
      <c r="M6008" t="s">
        <v>112</v>
      </c>
      <c r="N6008">
        <v>365</v>
      </c>
      <c r="O6008">
        <v>0.5</v>
      </c>
    </row>
    <row r="6009" spans="1:15" hidden="1" x14ac:dyDescent="0.3">
      <c r="A6009" t="s">
        <v>22863</v>
      </c>
      <c r="B6009" t="s">
        <v>22864</v>
      </c>
      <c r="C6009" s="1" t="str">
        <f t="shared" si="962"/>
        <v>21:0464</v>
      </c>
      <c r="D6009" s="1" t="str">
        <f t="shared" si="966"/>
        <v>21:0152</v>
      </c>
      <c r="E6009" t="s">
        <v>22865</v>
      </c>
      <c r="F6009" t="s">
        <v>22866</v>
      </c>
      <c r="H6009">
        <v>51.246488499999998</v>
      </c>
      <c r="I6009">
        <v>-121.0653428</v>
      </c>
      <c r="J6009" s="1" t="str">
        <f t="shared" si="967"/>
        <v>NGR bulk stream sediment</v>
      </c>
      <c r="K6009" s="1" t="str">
        <f t="shared" si="968"/>
        <v>&lt;177 micron (NGR)</v>
      </c>
      <c r="L6009">
        <v>20</v>
      </c>
      <c r="M6009" t="s">
        <v>725</v>
      </c>
      <c r="N6009">
        <v>366</v>
      </c>
      <c r="O6009">
        <v>1.5</v>
      </c>
    </row>
    <row r="6010" spans="1:15" hidden="1" x14ac:dyDescent="0.3">
      <c r="A6010" t="s">
        <v>22867</v>
      </c>
      <c r="B6010" t="s">
        <v>22868</v>
      </c>
      <c r="C6010" s="1" t="str">
        <f t="shared" si="962"/>
        <v>21:0464</v>
      </c>
      <c r="D6010" s="1" t="str">
        <f t="shared" si="966"/>
        <v>21:0152</v>
      </c>
      <c r="E6010" t="s">
        <v>22869</v>
      </c>
      <c r="F6010" t="s">
        <v>22870</v>
      </c>
      <c r="H6010">
        <v>51.2626797</v>
      </c>
      <c r="I6010">
        <v>-121.05197769999999</v>
      </c>
      <c r="J6010" s="1" t="str">
        <f t="shared" si="967"/>
        <v>NGR bulk stream sediment</v>
      </c>
      <c r="K6010" s="1" t="str">
        <f t="shared" si="968"/>
        <v>&lt;177 micron (NGR)</v>
      </c>
      <c r="L6010">
        <v>20</v>
      </c>
      <c r="M6010" t="s">
        <v>38</v>
      </c>
      <c r="N6010">
        <v>367</v>
      </c>
      <c r="O6010">
        <v>1</v>
      </c>
    </row>
    <row r="6011" spans="1:15" hidden="1" x14ac:dyDescent="0.3">
      <c r="A6011" t="s">
        <v>22871</v>
      </c>
      <c r="B6011" t="s">
        <v>22872</v>
      </c>
      <c r="C6011" s="1" t="str">
        <f t="shared" si="962"/>
        <v>21:0464</v>
      </c>
      <c r="D6011" s="1" t="str">
        <f t="shared" si="966"/>
        <v>21:0152</v>
      </c>
      <c r="E6011" t="s">
        <v>22865</v>
      </c>
      <c r="F6011" t="s">
        <v>22873</v>
      </c>
      <c r="H6011">
        <v>51.246488499999998</v>
      </c>
      <c r="I6011">
        <v>-121.0653428</v>
      </c>
      <c r="J6011" s="1" t="str">
        <f t="shared" si="967"/>
        <v>NGR bulk stream sediment</v>
      </c>
      <c r="K6011" s="1" t="str">
        <f t="shared" si="968"/>
        <v>&lt;177 micron (NGR)</v>
      </c>
      <c r="L6011">
        <v>20</v>
      </c>
      <c r="M6011" t="s">
        <v>733</v>
      </c>
      <c r="N6011">
        <v>368</v>
      </c>
      <c r="O6011">
        <v>1</v>
      </c>
    </row>
    <row r="6012" spans="1:15" hidden="1" x14ac:dyDescent="0.3">
      <c r="A6012" t="s">
        <v>22874</v>
      </c>
      <c r="B6012" t="s">
        <v>22875</v>
      </c>
      <c r="C6012" s="1" t="str">
        <f t="shared" si="962"/>
        <v>21:0464</v>
      </c>
      <c r="D6012" s="1" t="str">
        <f t="shared" si="966"/>
        <v>21:0152</v>
      </c>
      <c r="E6012" t="s">
        <v>22865</v>
      </c>
      <c r="F6012" t="s">
        <v>22876</v>
      </c>
      <c r="H6012">
        <v>51.246488499999998</v>
      </c>
      <c r="I6012">
        <v>-121.0653428</v>
      </c>
      <c r="J6012" s="1" t="str">
        <f t="shared" si="967"/>
        <v>NGR bulk stream sediment</v>
      </c>
      <c r="K6012" s="1" t="str">
        <f t="shared" si="968"/>
        <v>&lt;177 micron (NGR)</v>
      </c>
      <c r="L6012">
        <v>20</v>
      </c>
      <c r="M6012" t="s">
        <v>729</v>
      </c>
      <c r="N6012">
        <v>369</v>
      </c>
      <c r="O6012">
        <v>2</v>
      </c>
    </row>
    <row r="6013" spans="1:15" hidden="1" x14ac:dyDescent="0.3">
      <c r="A6013" t="s">
        <v>22877</v>
      </c>
      <c r="B6013" t="s">
        <v>22878</v>
      </c>
      <c r="C6013" s="1" t="str">
        <f t="shared" si="962"/>
        <v>21:0464</v>
      </c>
      <c r="D6013" s="1" t="str">
        <f t="shared" si="966"/>
        <v>21:0152</v>
      </c>
      <c r="E6013" t="s">
        <v>22879</v>
      </c>
      <c r="F6013" t="s">
        <v>22880</v>
      </c>
      <c r="H6013">
        <v>51.254377699999999</v>
      </c>
      <c r="I6013">
        <v>-121.13247149999999</v>
      </c>
      <c r="J6013" s="1" t="str">
        <f t="shared" si="967"/>
        <v>NGR bulk stream sediment</v>
      </c>
      <c r="K6013" s="1" t="str">
        <f t="shared" si="968"/>
        <v>&lt;177 micron (NGR)</v>
      </c>
      <c r="L6013">
        <v>20</v>
      </c>
      <c r="M6013" t="s">
        <v>43</v>
      </c>
      <c r="N6013">
        <v>370</v>
      </c>
      <c r="O6013">
        <v>1.5</v>
      </c>
    </row>
    <row r="6014" spans="1:15" hidden="1" x14ac:dyDescent="0.3">
      <c r="A6014" t="s">
        <v>22881</v>
      </c>
      <c r="B6014" t="s">
        <v>22882</v>
      </c>
      <c r="C6014" s="1" t="str">
        <f t="shared" si="962"/>
        <v>21:0464</v>
      </c>
      <c r="D6014" s="1" t="str">
        <f t="shared" si="966"/>
        <v>21:0152</v>
      </c>
      <c r="E6014" t="s">
        <v>22883</v>
      </c>
      <c r="F6014" t="s">
        <v>22884</v>
      </c>
      <c r="H6014">
        <v>51.2636094</v>
      </c>
      <c r="I6014">
        <v>-121.117046</v>
      </c>
      <c r="J6014" s="1" t="str">
        <f t="shared" si="967"/>
        <v>NGR bulk stream sediment</v>
      </c>
      <c r="K6014" s="1" t="str">
        <f t="shared" si="968"/>
        <v>&lt;177 micron (NGR)</v>
      </c>
      <c r="L6014">
        <v>20</v>
      </c>
      <c r="M6014" t="s">
        <v>48</v>
      </c>
      <c r="N6014">
        <v>371</v>
      </c>
      <c r="O6014">
        <v>1</v>
      </c>
    </row>
    <row r="6015" spans="1:15" hidden="1" x14ac:dyDescent="0.3">
      <c r="A6015" t="s">
        <v>22885</v>
      </c>
      <c r="B6015" t="s">
        <v>22886</v>
      </c>
      <c r="C6015" s="1" t="str">
        <f t="shared" si="962"/>
        <v>21:0464</v>
      </c>
      <c r="D6015" s="1" t="str">
        <f t="shared" si="966"/>
        <v>21:0152</v>
      </c>
      <c r="E6015" t="s">
        <v>22887</v>
      </c>
      <c r="F6015" t="s">
        <v>22888</v>
      </c>
      <c r="H6015">
        <v>51.268681000000001</v>
      </c>
      <c r="I6015">
        <v>-121.14460819999999</v>
      </c>
      <c r="J6015" s="1" t="str">
        <f t="shared" si="967"/>
        <v>NGR bulk stream sediment</v>
      </c>
      <c r="K6015" s="1" t="str">
        <f t="shared" si="968"/>
        <v>&lt;177 micron (NGR)</v>
      </c>
      <c r="L6015">
        <v>20</v>
      </c>
      <c r="M6015" t="s">
        <v>53</v>
      </c>
      <c r="N6015">
        <v>372</v>
      </c>
      <c r="O6015">
        <v>1</v>
      </c>
    </row>
    <row r="6016" spans="1:15" hidden="1" x14ac:dyDescent="0.3">
      <c r="A6016" t="s">
        <v>22889</v>
      </c>
      <c r="B6016" t="s">
        <v>22890</v>
      </c>
      <c r="C6016" s="1" t="str">
        <f t="shared" si="962"/>
        <v>21:0464</v>
      </c>
      <c r="D6016" s="1" t="str">
        <f t="shared" si="966"/>
        <v>21:0152</v>
      </c>
      <c r="E6016" t="s">
        <v>22891</v>
      </c>
      <c r="F6016" t="s">
        <v>22892</v>
      </c>
      <c r="H6016">
        <v>51.278013199999997</v>
      </c>
      <c r="I6016">
        <v>-121.2091491</v>
      </c>
      <c r="J6016" s="1" t="str">
        <f t="shared" si="967"/>
        <v>NGR bulk stream sediment</v>
      </c>
      <c r="K6016" s="1" t="str">
        <f t="shared" si="968"/>
        <v>&lt;177 micron (NGR)</v>
      </c>
      <c r="L6016">
        <v>20</v>
      </c>
      <c r="M6016" t="s">
        <v>58</v>
      </c>
      <c r="N6016">
        <v>373</v>
      </c>
      <c r="O6016">
        <v>0.5</v>
      </c>
    </row>
    <row r="6017" spans="1:15" hidden="1" x14ac:dyDescent="0.3">
      <c r="A6017" t="s">
        <v>22893</v>
      </c>
      <c r="B6017" t="s">
        <v>22894</v>
      </c>
      <c r="C6017" s="1" t="str">
        <f t="shared" si="962"/>
        <v>21:0464</v>
      </c>
      <c r="D6017" s="1" t="str">
        <f t="shared" si="966"/>
        <v>21:0152</v>
      </c>
      <c r="E6017" t="s">
        <v>22895</v>
      </c>
      <c r="F6017" t="s">
        <v>22896</v>
      </c>
      <c r="H6017">
        <v>51.281041399999999</v>
      </c>
      <c r="I6017">
        <v>-121.2184247</v>
      </c>
      <c r="J6017" s="1" t="str">
        <f t="shared" si="967"/>
        <v>NGR bulk stream sediment</v>
      </c>
      <c r="K6017" s="1" t="str">
        <f t="shared" si="968"/>
        <v>&lt;177 micron (NGR)</v>
      </c>
      <c r="L6017">
        <v>20</v>
      </c>
      <c r="M6017" t="s">
        <v>63</v>
      </c>
      <c r="N6017">
        <v>374</v>
      </c>
      <c r="O6017">
        <v>1.5</v>
      </c>
    </row>
    <row r="6018" spans="1:15" hidden="1" x14ac:dyDescent="0.3">
      <c r="A6018" t="s">
        <v>22897</v>
      </c>
      <c r="B6018" t="s">
        <v>22898</v>
      </c>
      <c r="C6018" s="1" t="str">
        <f t="shared" si="962"/>
        <v>21:0464</v>
      </c>
      <c r="D6018" s="1" t="str">
        <f t="shared" si="966"/>
        <v>21:0152</v>
      </c>
      <c r="E6018" t="s">
        <v>22899</v>
      </c>
      <c r="F6018" t="s">
        <v>22900</v>
      </c>
      <c r="H6018">
        <v>51.2644625</v>
      </c>
      <c r="I6018">
        <v>-121.0864632</v>
      </c>
      <c r="J6018" s="1" t="str">
        <f t="shared" si="967"/>
        <v>NGR bulk stream sediment</v>
      </c>
      <c r="K6018" s="1" t="str">
        <f t="shared" si="968"/>
        <v>&lt;177 micron (NGR)</v>
      </c>
      <c r="L6018">
        <v>20</v>
      </c>
      <c r="M6018" t="s">
        <v>68</v>
      </c>
      <c r="N6018">
        <v>375</v>
      </c>
      <c r="O6018">
        <v>2</v>
      </c>
    </row>
    <row r="6019" spans="1:15" hidden="1" x14ac:dyDescent="0.3">
      <c r="A6019" t="s">
        <v>22901</v>
      </c>
      <c r="B6019" t="s">
        <v>22902</v>
      </c>
      <c r="C6019" s="1" t="str">
        <f t="shared" si="962"/>
        <v>21:0464</v>
      </c>
      <c r="D6019" s="1" t="str">
        <f t="shared" si="966"/>
        <v>21:0152</v>
      </c>
      <c r="E6019" t="s">
        <v>22903</v>
      </c>
      <c r="F6019" t="s">
        <v>22904</v>
      </c>
      <c r="H6019">
        <v>51.376091799999998</v>
      </c>
      <c r="I6019">
        <v>-121.0224419</v>
      </c>
      <c r="J6019" s="1" t="str">
        <f t="shared" si="967"/>
        <v>NGR bulk stream sediment</v>
      </c>
      <c r="K6019" s="1" t="str">
        <f t="shared" si="968"/>
        <v>&lt;177 micron (NGR)</v>
      </c>
      <c r="L6019">
        <v>20</v>
      </c>
      <c r="M6019" t="s">
        <v>77</v>
      </c>
      <c r="N6019">
        <v>376</v>
      </c>
      <c r="O6019">
        <v>1</v>
      </c>
    </row>
    <row r="6020" spans="1:15" hidden="1" x14ac:dyDescent="0.3">
      <c r="A6020" t="s">
        <v>22905</v>
      </c>
      <c r="B6020" t="s">
        <v>22906</v>
      </c>
      <c r="C6020" s="1" t="str">
        <f t="shared" si="962"/>
        <v>21:0464</v>
      </c>
      <c r="D6020" s="1" t="str">
        <f t="shared" si="966"/>
        <v>21:0152</v>
      </c>
      <c r="E6020" t="s">
        <v>22907</v>
      </c>
      <c r="F6020" t="s">
        <v>22908</v>
      </c>
      <c r="H6020">
        <v>51.9870698</v>
      </c>
      <c r="I6020">
        <v>-120.4752369</v>
      </c>
      <c r="J6020" s="1" t="str">
        <f t="shared" si="967"/>
        <v>NGR bulk stream sediment</v>
      </c>
      <c r="K6020" s="1" t="str">
        <f t="shared" si="968"/>
        <v>&lt;177 micron (NGR)</v>
      </c>
      <c r="L6020">
        <v>20</v>
      </c>
      <c r="M6020" t="s">
        <v>82</v>
      </c>
      <c r="N6020">
        <v>377</v>
      </c>
      <c r="O6020">
        <v>4</v>
      </c>
    </row>
    <row r="6021" spans="1:15" hidden="1" x14ac:dyDescent="0.3">
      <c r="A6021" t="s">
        <v>22909</v>
      </c>
      <c r="B6021" t="s">
        <v>22910</v>
      </c>
      <c r="C6021" s="1" t="str">
        <f t="shared" si="962"/>
        <v>21:0464</v>
      </c>
      <c r="D6021" s="1" t="str">
        <f t="shared" si="966"/>
        <v>21:0152</v>
      </c>
      <c r="E6021" t="s">
        <v>22911</v>
      </c>
      <c r="F6021" t="s">
        <v>22912</v>
      </c>
      <c r="H6021">
        <v>51.989631000000003</v>
      </c>
      <c r="I6021">
        <v>-120.4810208</v>
      </c>
      <c r="J6021" s="1" t="str">
        <f t="shared" si="967"/>
        <v>NGR bulk stream sediment</v>
      </c>
      <c r="K6021" s="1" t="str">
        <f t="shared" si="968"/>
        <v>&lt;177 micron (NGR)</v>
      </c>
      <c r="L6021">
        <v>20</v>
      </c>
      <c r="M6021" t="s">
        <v>87</v>
      </c>
      <c r="N6021">
        <v>378</v>
      </c>
      <c r="O6021">
        <v>2</v>
      </c>
    </row>
    <row r="6022" spans="1:15" hidden="1" x14ac:dyDescent="0.3">
      <c r="A6022" t="s">
        <v>22913</v>
      </c>
      <c r="B6022" t="s">
        <v>22914</v>
      </c>
      <c r="C6022" s="1" t="str">
        <f t="shared" si="962"/>
        <v>21:0464</v>
      </c>
      <c r="D6022" s="1" t="str">
        <f t="shared" si="966"/>
        <v>21:0152</v>
      </c>
      <c r="E6022" t="s">
        <v>22915</v>
      </c>
      <c r="F6022" t="s">
        <v>22916</v>
      </c>
      <c r="H6022">
        <v>51.978196599999997</v>
      </c>
      <c r="I6022">
        <v>-120.52773500000001</v>
      </c>
      <c r="J6022" s="1" t="str">
        <f t="shared" si="967"/>
        <v>NGR bulk stream sediment</v>
      </c>
      <c r="K6022" s="1" t="str">
        <f t="shared" si="968"/>
        <v>&lt;177 micron (NGR)</v>
      </c>
      <c r="L6022">
        <v>20</v>
      </c>
      <c r="M6022" t="s">
        <v>92</v>
      </c>
      <c r="N6022">
        <v>379</v>
      </c>
      <c r="O6022">
        <v>3.5</v>
      </c>
    </row>
    <row r="6023" spans="1:15" hidden="1" x14ac:dyDescent="0.3">
      <c r="A6023" t="s">
        <v>22917</v>
      </c>
      <c r="B6023" t="s">
        <v>22918</v>
      </c>
      <c r="C6023" s="1" t="str">
        <f t="shared" si="962"/>
        <v>21:0464</v>
      </c>
      <c r="D6023" s="1" t="str">
        <f>HYPERLINK("https://geochem.nrcan.gc.ca/cdogs/content/svy/svy_e.htm", "")</f>
        <v/>
      </c>
      <c r="G6023" s="1" t="str">
        <f>HYPERLINK("https://geochem.nrcan.gc.ca/cdogs/content/cr_/cr_00103_e.htm", "103")</f>
        <v>103</v>
      </c>
      <c r="J6023" t="s">
        <v>31</v>
      </c>
      <c r="K6023" t="s">
        <v>32</v>
      </c>
      <c r="L6023">
        <v>20</v>
      </c>
      <c r="M6023" t="s">
        <v>33</v>
      </c>
      <c r="N6023">
        <v>380</v>
      </c>
      <c r="O6023">
        <v>2.5</v>
      </c>
    </row>
    <row r="6024" spans="1:15" hidden="1" x14ac:dyDescent="0.3">
      <c r="A6024" t="s">
        <v>22919</v>
      </c>
      <c r="B6024" t="s">
        <v>22920</v>
      </c>
      <c r="C6024" s="1" t="str">
        <f t="shared" si="962"/>
        <v>21:0464</v>
      </c>
      <c r="D6024" s="1" t="str">
        <f t="shared" ref="D6024:D6033" si="969">HYPERLINK("https://geochem.nrcan.gc.ca/cdogs/content/svy/svy210152_e.htm", "21:0152")</f>
        <v>21:0152</v>
      </c>
      <c r="E6024" t="s">
        <v>22921</v>
      </c>
      <c r="F6024" t="s">
        <v>22922</v>
      </c>
      <c r="H6024">
        <v>51.990225199999998</v>
      </c>
      <c r="I6024">
        <v>-120.56552000000001</v>
      </c>
      <c r="J6024" s="1" t="str">
        <f t="shared" ref="J6024:J6033" si="970">HYPERLINK("https://geochem.nrcan.gc.ca/cdogs/content/kwd/kwd020030_e.htm", "NGR bulk stream sediment")</f>
        <v>NGR bulk stream sediment</v>
      </c>
      <c r="K6024" s="1" t="str">
        <f t="shared" ref="K6024:K6033" si="971">HYPERLINK("https://geochem.nrcan.gc.ca/cdogs/content/kwd/kwd080006_e.htm", "&lt;177 micron (NGR)")</f>
        <v>&lt;177 micron (NGR)</v>
      </c>
      <c r="L6024">
        <v>20</v>
      </c>
      <c r="M6024" t="s">
        <v>97</v>
      </c>
      <c r="N6024">
        <v>381</v>
      </c>
      <c r="O6024">
        <v>4</v>
      </c>
    </row>
    <row r="6025" spans="1:15" hidden="1" x14ac:dyDescent="0.3">
      <c r="A6025" t="s">
        <v>22923</v>
      </c>
      <c r="B6025" t="s">
        <v>22924</v>
      </c>
      <c r="C6025" s="1" t="str">
        <f t="shared" si="962"/>
        <v>21:0464</v>
      </c>
      <c r="D6025" s="1" t="str">
        <f t="shared" si="969"/>
        <v>21:0152</v>
      </c>
      <c r="E6025" t="s">
        <v>22925</v>
      </c>
      <c r="F6025" t="s">
        <v>22926</v>
      </c>
      <c r="H6025">
        <v>51.990343299999999</v>
      </c>
      <c r="I6025">
        <v>-120.57550449999999</v>
      </c>
      <c r="J6025" s="1" t="str">
        <f t="shared" si="970"/>
        <v>NGR bulk stream sediment</v>
      </c>
      <c r="K6025" s="1" t="str">
        <f t="shared" si="971"/>
        <v>&lt;177 micron (NGR)</v>
      </c>
      <c r="L6025">
        <v>20</v>
      </c>
      <c r="M6025" t="s">
        <v>102</v>
      </c>
      <c r="N6025">
        <v>382</v>
      </c>
      <c r="O6025">
        <v>3</v>
      </c>
    </row>
    <row r="6026" spans="1:15" hidden="1" x14ac:dyDescent="0.3">
      <c r="A6026" t="s">
        <v>22927</v>
      </c>
      <c r="B6026" t="s">
        <v>22928</v>
      </c>
      <c r="C6026" s="1" t="str">
        <f t="shared" si="962"/>
        <v>21:0464</v>
      </c>
      <c r="D6026" s="1" t="str">
        <f t="shared" si="969"/>
        <v>21:0152</v>
      </c>
      <c r="E6026" t="s">
        <v>22929</v>
      </c>
      <c r="F6026" t="s">
        <v>22930</v>
      </c>
      <c r="H6026">
        <v>51.9746211</v>
      </c>
      <c r="I6026">
        <v>-120.5071849</v>
      </c>
      <c r="J6026" s="1" t="str">
        <f t="shared" si="970"/>
        <v>NGR bulk stream sediment</v>
      </c>
      <c r="K6026" s="1" t="str">
        <f t="shared" si="971"/>
        <v>&lt;177 micron (NGR)</v>
      </c>
      <c r="L6026">
        <v>20</v>
      </c>
      <c r="M6026" t="s">
        <v>107</v>
      </c>
      <c r="N6026">
        <v>383</v>
      </c>
      <c r="O6026">
        <v>4</v>
      </c>
    </row>
    <row r="6027" spans="1:15" hidden="1" x14ac:dyDescent="0.3">
      <c r="A6027" t="s">
        <v>22931</v>
      </c>
      <c r="B6027" t="s">
        <v>22932</v>
      </c>
      <c r="C6027" s="1" t="str">
        <f t="shared" si="962"/>
        <v>21:0464</v>
      </c>
      <c r="D6027" s="1" t="str">
        <f t="shared" si="969"/>
        <v>21:0152</v>
      </c>
      <c r="E6027" t="s">
        <v>22933</v>
      </c>
      <c r="F6027" t="s">
        <v>22934</v>
      </c>
      <c r="H6027">
        <v>51.966426499999997</v>
      </c>
      <c r="I6027">
        <v>-120.5695379</v>
      </c>
      <c r="J6027" s="1" t="str">
        <f t="shared" si="970"/>
        <v>NGR bulk stream sediment</v>
      </c>
      <c r="K6027" s="1" t="str">
        <f t="shared" si="971"/>
        <v>&lt;177 micron (NGR)</v>
      </c>
      <c r="L6027">
        <v>20</v>
      </c>
      <c r="M6027" t="s">
        <v>112</v>
      </c>
      <c r="N6027">
        <v>384</v>
      </c>
      <c r="O6027">
        <v>2</v>
      </c>
    </row>
    <row r="6028" spans="1:15" hidden="1" x14ac:dyDescent="0.3">
      <c r="A6028" t="s">
        <v>22935</v>
      </c>
      <c r="B6028" t="s">
        <v>22936</v>
      </c>
      <c r="C6028" s="1" t="str">
        <f t="shared" ref="C6028:C6091" si="972">HYPERLINK("https://geochem.nrcan.gc.ca/cdogs/content/bdl/bdl210464_e.htm", "21:0464")</f>
        <v>21:0464</v>
      </c>
      <c r="D6028" s="1" t="str">
        <f t="shared" si="969"/>
        <v>21:0152</v>
      </c>
      <c r="E6028" t="s">
        <v>22937</v>
      </c>
      <c r="F6028" t="s">
        <v>22938</v>
      </c>
      <c r="H6028">
        <v>51.971418399999997</v>
      </c>
      <c r="I6028">
        <v>-120.63047229999999</v>
      </c>
      <c r="J6028" s="1" t="str">
        <f t="shared" si="970"/>
        <v>NGR bulk stream sediment</v>
      </c>
      <c r="K6028" s="1" t="str">
        <f t="shared" si="971"/>
        <v>&lt;177 micron (NGR)</v>
      </c>
      <c r="L6028">
        <v>20</v>
      </c>
      <c r="M6028" t="s">
        <v>800</v>
      </c>
      <c r="N6028">
        <v>385</v>
      </c>
      <c r="O6028">
        <v>2.5</v>
      </c>
    </row>
    <row r="6029" spans="1:15" hidden="1" x14ac:dyDescent="0.3">
      <c r="A6029" t="s">
        <v>22939</v>
      </c>
      <c r="B6029" t="s">
        <v>22940</v>
      </c>
      <c r="C6029" s="1" t="str">
        <f t="shared" si="972"/>
        <v>21:0464</v>
      </c>
      <c r="D6029" s="1" t="str">
        <f t="shared" si="969"/>
        <v>21:0152</v>
      </c>
      <c r="E6029" t="s">
        <v>22941</v>
      </c>
      <c r="F6029" t="s">
        <v>22942</v>
      </c>
      <c r="H6029">
        <v>51.956382900000001</v>
      </c>
      <c r="I6029">
        <v>-120.9874537</v>
      </c>
      <c r="J6029" s="1" t="str">
        <f t="shared" si="970"/>
        <v>NGR bulk stream sediment</v>
      </c>
      <c r="K6029" s="1" t="str">
        <f t="shared" si="971"/>
        <v>&lt;177 micron (NGR)</v>
      </c>
      <c r="L6029">
        <v>21</v>
      </c>
      <c r="M6029" t="s">
        <v>19</v>
      </c>
      <c r="N6029">
        <v>386</v>
      </c>
      <c r="O6029">
        <v>3</v>
      </c>
    </row>
    <row r="6030" spans="1:15" hidden="1" x14ac:dyDescent="0.3">
      <c r="A6030" t="s">
        <v>22943</v>
      </c>
      <c r="B6030" t="s">
        <v>22944</v>
      </c>
      <c r="C6030" s="1" t="str">
        <f t="shared" si="972"/>
        <v>21:0464</v>
      </c>
      <c r="D6030" s="1" t="str">
        <f t="shared" si="969"/>
        <v>21:0152</v>
      </c>
      <c r="E6030" t="s">
        <v>22945</v>
      </c>
      <c r="F6030" t="s">
        <v>22946</v>
      </c>
      <c r="H6030">
        <v>51.977541799999997</v>
      </c>
      <c r="I6030">
        <v>-120.6742962</v>
      </c>
      <c r="J6030" s="1" t="str">
        <f t="shared" si="970"/>
        <v>NGR bulk stream sediment</v>
      </c>
      <c r="K6030" s="1" t="str">
        <f t="shared" si="971"/>
        <v>&lt;177 micron (NGR)</v>
      </c>
      <c r="L6030">
        <v>21</v>
      </c>
      <c r="M6030" t="s">
        <v>38</v>
      </c>
      <c r="N6030">
        <v>387</v>
      </c>
      <c r="O6030">
        <v>8</v>
      </c>
    </row>
    <row r="6031" spans="1:15" hidden="1" x14ac:dyDescent="0.3">
      <c r="A6031" t="s">
        <v>22947</v>
      </c>
      <c r="B6031" t="s">
        <v>22948</v>
      </c>
      <c r="C6031" s="1" t="str">
        <f t="shared" si="972"/>
        <v>21:0464</v>
      </c>
      <c r="D6031" s="1" t="str">
        <f t="shared" si="969"/>
        <v>21:0152</v>
      </c>
      <c r="E6031" t="s">
        <v>22949</v>
      </c>
      <c r="F6031" t="s">
        <v>22950</v>
      </c>
      <c r="H6031">
        <v>51.972564800000001</v>
      </c>
      <c r="I6031">
        <v>-120.6937903</v>
      </c>
      <c r="J6031" s="1" t="str">
        <f t="shared" si="970"/>
        <v>NGR bulk stream sediment</v>
      </c>
      <c r="K6031" s="1" t="str">
        <f t="shared" si="971"/>
        <v>&lt;177 micron (NGR)</v>
      </c>
      <c r="L6031">
        <v>21</v>
      </c>
      <c r="M6031" t="s">
        <v>43</v>
      </c>
      <c r="N6031">
        <v>388</v>
      </c>
      <c r="O6031">
        <v>2</v>
      </c>
    </row>
    <row r="6032" spans="1:15" hidden="1" x14ac:dyDescent="0.3">
      <c r="A6032" t="s">
        <v>22951</v>
      </c>
      <c r="B6032" t="s">
        <v>22952</v>
      </c>
      <c r="C6032" s="1" t="str">
        <f t="shared" si="972"/>
        <v>21:0464</v>
      </c>
      <c r="D6032" s="1" t="str">
        <f t="shared" si="969"/>
        <v>21:0152</v>
      </c>
      <c r="E6032" t="s">
        <v>22953</v>
      </c>
      <c r="F6032" t="s">
        <v>22954</v>
      </c>
      <c r="H6032">
        <v>51.994099800000001</v>
      </c>
      <c r="I6032">
        <v>-120.7267015</v>
      </c>
      <c r="J6032" s="1" t="str">
        <f t="shared" si="970"/>
        <v>NGR bulk stream sediment</v>
      </c>
      <c r="K6032" s="1" t="str">
        <f t="shared" si="971"/>
        <v>&lt;177 micron (NGR)</v>
      </c>
      <c r="L6032">
        <v>21</v>
      </c>
      <c r="M6032" t="s">
        <v>48</v>
      </c>
      <c r="N6032">
        <v>389</v>
      </c>
      <c r="O6032">
        <v>2.5</v>
      </c>
    </row>
    <row r="6033" spans="1:15" hidden="1" x14ac:dyDescent="0.3">
      <c r="A6033" t="s">
        <v>22955</v>
      </c>
      <c r="B6033" t="s">
        <v>22956</v>
      </c>
      <c r="C6033" s="1" t="str">
        <f t="shared" si="972"/>
        <v>21:0464</v>
      </c>
      <c r="D6033" s="1" t="str">
        <f t="shared" si="969"/>
        <v>21:0152</v>
      </c>
      <c r="E6033" t="s">
        <v>22957</v>
      </c>
      <c r="F6033" t="s">
        <v>22958</v>
      </c>
      <c r="H6033">
        <v>51.952922399999999</v>
      </c>
      <c r="I6033">
        <v>-120.7148562</v>
      </c>
      <c r="J6033" s="1" t="str">
        <f t="shared" si="970"/>
        <v>NGR bulk stream sediment</v>
      </c>
      <c r="K6033" s="1" t="str">
        <f t="shared" si="971"/>
        <v>&lt;177 micron (NGR)</v>
      </c>
      <c r="L6033">
        <v>21</v>
      </c>
      <c r="M6033" t="s">
        <v>53</v>
      </c>
      <c r="N6033">
        <v>390</v>
      </c>
      <c r="O6033">
        <v>2.5</v>
      </c>
    </row>
    <row r="6034" spans="1:15" hidden="1" x14ac:dyDescent="0.3">
      <c r="A6034" t="s">
        <v>22959</v>
      </c>
      <c r="B6034" t="s">
        <v>22960</v>
      </c>
      <c r="C6034" s="1" t="str">
        <f t="shared" si="972"/>
        <v>21:0464</v>
      </c>
      <c r="D6034" s="1" t="str">
        <f>HYPERLINK("https://geochem.nrcan.gc.ca/cdogs/content/svy/svy_e.htm", "")</f>
        <v/>
      </c>
      <c r="G6034" s="1" t="str">
        <f>HYPERLINK("https://geochem.nrcan.gc.ca/cdogs/content/cr_/cr_00104_e.htm", "104")</f>
        <v>104</v>
      </c>
      <c r="J6034" t="s">
        <v>31</v>
      </c>
      <c r="K6034" t="s">
        <v>32</v>
      </c>
      <c r="L6034">
        <v>21</v>
      </c>
      <c r="M6034" t="s">
        <v>33</v>
      </c>
      <c r="N6034">
        <v>391</v>
      </c>
      <c r="O6034">
        <v>3</v>
      </c>
    </row>
    <row r="6035" spans="1:15" hidden="1" x14ac:dyDescent="0.3">
      <c r="A6035" t="s">
        <v>22961</v>
      </c>
      <c r="B6035" t="s">
        <v>22962</v>
      </c>
      <c r="C6035" s="1" t="str">
        <f t="shared" si="972"/>
        <v>21:0464</v>
      </c>
      <c r="D6035" s="1" t="str">
        <f t="shared" ref="D6035:D6049" si="973">HYPERLINK("https://geochem.nrcan.gc.ca/cdogs/content/svy/svy210152_e.htm", "21:0152")</f>
        <v>21:0152</v>
      </c>
      <c r="E6035" t="s">
        <v>22963</v>
      </c>
      <c r="F6035" t="s">
        <v>22964</v>
      </c>
      <c r="H6035">
        <v>51.948528099999997</v>
      </c>
      <c r="I6035">
        <v>-120.7168552</v>
      </c>
      <c r="J6035" s="1" t="str">
        <f t="shared" ref="J6035:J6049" si="974">HYPERLINK("https://geochem.nrcan.gc.ca/cdogs/content/kwd/kwd020030_e.htm", "NGR bulk stream sediment")</f>
        <v>NGR bulk stream sediment</v>
      </c>
      <c r="K6035" s="1" t="str">
        <f t="shared" ref="K6035:K6049" si="975">HYPERLINK("https://geochem.nrcan.gc.ca/cdogs/content/kwd/kwd080006_e.htm", "&lt;177 micron (NGR)")</f>
        <v>&lt;177 micron (NGR)</v>
      </c>
      <c r="L6035">
        <v>21</v>
      </c>
      <c r="M6035" t="s">
        <v>58</v>
      </c>
      <c r="N6035">
        <v>392</v>
      </c>
      <c r="O6035">
        <v>2</v>
      </c>
    </row>
    <row r="6036" spans="1:15" hidden="1" x14ac:dyDescent="0.3">
      <c r="A6036" t="s">
        <v>22965</v>
      </c>
      <c r="B6036" t="s">
        <v>22966</v>
      </c>
      <c r="C6036" s="1" t="str">
        <f t="shared" si="972"/>
        <v>21:0464</v>
      </c>
      <c r="D6036" s="1" t="str">
        <f t="shared" si="973"/>
        <v>21:0152</v>
      </c>
      <c r="E6036" t="s">
        <v>22967</v>
      </c>
      <c r="F6036" t="s">
        <v>22968</v>
      </c>
      <c r="H6036">
        <v>51.913433300000001</v>
      </c>
      <c r="I6036">
        <v>-120.7794677</v>
      </c>
      <c r="J6036" s="1" t="str">
        <f t="shared" si="974"/>
        <v>NGR bulk stream sediment</v>
      </c>
      <c r="K6036" s="1" t="str">
        <f t="shared" si="975"/>
        <v>&lt;177 micron (NGR)</v>
      </c>
      <c r="L6036">
        <v>21</v>
      </c>
      <c r="M6036" t="s">
        <v>24</v>
      </c>
      <c r="N6036">
        <v>393</v>
      </c>
      <c r="O6036">
        <v>2</v>
      </c>
    </row>
    <row r="6037" spans="1:15" hidden="1" x14ac:dyDescent="0.3">
      <c r="A6037" t="s">
        <v>22969</v>
      </c>
      <c r="B6037" t="s">
        <v>22970</v>
      </c>
      <c r="C6037" s="1" t="str">
        <f t="shared" si="972"/>
        <v>21:0464</v>
      </c>
      <c r="D6037" s="1" t="str">
        <f t="shared" si="973"/>
        <v>21:0152</v>
      </c>
      <c r="E6037" t="s">
        <v>22967</v>
      </c>
      <c r="F6037" t="s">
        <v>22971</v>
      </c>
      <c r="H6037">
        <v>51.913433300000001</v>
      </c>
      <c r="I6037">
        <v>-120.7794677</v>
      </c>
      <c r="J6037" s="1" t="str">
        <f t="shared" si="974"/>
        <v>NGR bulk stream sediment</v>
      </c>
      <c r="K6037" s="1" t="str">
        <f t="shared" si="975"/>
        <v>&lt;177 micron (NGR)</v>
      </c>
      <c r="L6037">
        <v>21</v>
      </c>
      <c r="M6037" t="s">
        <v>28</v>
      </c>
      <c r="N6037">
        <v>394</v>
      </c>
      <c r="O6037">
        <v>2.5</v>
      </c>
    </row>
    <row r="6038" spans="1:15" hidden="1" x14ac:dyDescent="0.3">
      <c r="A6038" t="s">
        <v>22972</v>
      </c>
      <c r="B6038" t="s">
        <v>22973</v>
      </c>
      <c r="C6038" s="1" t="str">
        <f t="shared" si="972"/>
        <v>21:0464</v>
      </c>
      <c r="D6038" s="1" t="str">
        <f t="shared" si="973"/>
        <v>21:0152</v>
      </c>
      <c r="E6038" t="s">
        <v>22974</v>
      </c>
      <c r="F6038" t="s">
        <v>22975</v>
      </c>
      <c r="H6038">
        <v>51.877246200000002</v>
      </c>
      <c r="I6038">
        <v>-120.6942871</v>
      </c>
      <c r="J6038" s="1" t="str">
        <f t="shared" si="974"/>
        <v>NGR bulk stream sediment</v>
      </c>
      <c r="K6038" s="1" t="str">
        <f t="shared" si="975"/>
        <v>&lt;177 micron (NGR)</v>
      </c>
      <c r="L6038">
        <v>21</v>
      </c>
      <c r="M6038" t="s">
        <v>63</v>
      </c>
      <c r="N6038">
        <v>395</v>
      </c>
      <c r="O6038">
        <v>2.5</v>
      </c>
    </row>
    <row r="6039" spans="1:15" hidden="1" x14ac:dyDescent="0.3">
      <c r="A6039" t="s">
        <v>22976</v>
      </c>
      <c r="B6039" t="s">
        <v>22977</v>
      </c>
      <c r="C6039" s="1" t="str">
        <f t="shared" si="972"/>
        <v>21:0464</v>
      </c>
      <c r="D6039" s="1" t="str">
        <f t="shared" si="973"/>
        <v>21:0152</v>
      </c>
      <c r="E6039" t="s">
        <v>22978</v>
      </c>
      <c r="F6039" t="s">
        <v>22979</v>
      </c>
      <c r="H6039">
        <v>51.906339000000003</v>
      </c>
      <c r="I6039">
        <v>-120.7197383</v>
      </c>
      <c r="J6039" s="1" t="str">
        <f t="shared" si="974"/>
        <v>NGR bulk stream sediment</v>
      </c>
      <c r="K6039" s="1" t="str">
        <f t="shared" si="975"/>
        <v>&lt;177 micron (NGR)</v>
      </c>
      <c r="L6039">
        <v>21</v>
      </c>
      <c r="M6039" t="s">
        <v>68</v>
      </c>
      <c r="N6039">
        <v>396</v>
      </c>
      <c r="O6039">
        <v>2</v>
      </c>
    </row>
    <row r="6040" spans="1:15" hidden="1" x14ac:dyDescent="0.3">
      <c r="A6040" t="s">
        <v>22980</v>
      </c>
      <c r="B6040" t="s">
        <v>22981</v>
      </c>
      <c r="C6040" s="1" t="str">
        <f t="shared" si="972"/>
        <v>21:0464</v>
      </c>
      <c r="D6040" s="1" t="str">
        <f t="shared" si="973"/>
        <v>21:0152</v>
      </c>
      <c r="E6040" t="s">
        <v>22982</v>
      </c>
      <c r="F6040" t="s">
        <v>22983</v>
      </c>
      <c r="H6040">
        <v>51.989536399999999</v>
      </c>
      <c r="I6040">
        <v>-120.79880729999999</v>
      </c>
      <c r="J6040" s="1" t="str">
        <f t="shared" si="974"/>
        <v>NGR bulk stream sediment</v>
      </c>
      <c r="K6040" s="1" t="str">
        <f t="shared" si="975"/>
        <v>&lt;177 micron (NGR)</v>
      </c>
      <c r="L6040">
        <v>21</v>
      </c>
      <c r="M6040" t="s">
        <v>77</v>
      </c>
      <c r="N6040">
        <v>397</v>
      </c>
      <c r="O6040">
        <v>1.5</v>
      </c>
    </row>
    <row r="6041" spans="1:15" hidden="1" x14ac:dyDescent="0.3">
      <c r="A6041" t="s">
        <v>22984</v>
      </c>
      <c r="B6041" t="s">
        <v>22985</v>
      </c>
      <c r="C6041" s="1" t="str">
        <f t="shared" si="972"/>
        <v>21:0464</v>
      </c>
      <c r="D6041" s="1" t="str">
        <f t="shared" si="973"/>
        <v>21:0152</v>
      </c>
      <c r="E6041" t="s">
        <v>22986</v>
      </c>
      <c r="F6041" t="s">
        <v>22987</v>
      </c>
      <c r="H6041">
        <v>51.981009700000001</v>
      </c>
      <c r="I6041">
        <v>-120.7943755</v>
      </c>
      <c r="J6041" s="1" t="str">
        <f t="shared" si="974"/>
        <v>NGR bulk stream sediment</v>
      </c>
      <c r="K6041" s="1" t="str">
        <f t="shared" si="975"/>
        <v>&lt;177 micron (NGR)</v>
      </c>
      <c r="L6041">
        <v>21</v>
      </c>
      <c r="M6041" t="s">
        <v>82</v>
      </c>
      <c r="N6041">
        <v>398</v>
      </c>
      <c r="O6041">
        <v>1.5</v>
      </c>
    </row>
    <row r="6042" spans="1:15" hidden="1" x14ac:dyDescent="0.3">
      <c r="A6042" t="s">
        <v>22988</v>
      </c>
      <c r="B6042" t="s">
        <v>22989</v>
      </c>
      <c r="C6042" s="1" t="str">
        <f t="shared" si="972"/>
        <v>21:0464</v>
      </c>
      <c r="D6042" s="1" t="str">
        <f t="shared" si="973"/>
        <v>21:0152</v>
      </c>
      <c r="E6042" t="s">
        <v>22990</v>
      </c>
      <c r="F6042" t="s">
        <v>22991</v>
      </c>
      <c r="H6042">
        <v>51.9489953</v>
      </c>
      <c r="I6042">
        <v>-120.86830759999999</v>
      </c>
      <c r="J6042" s="1" t="str">
        <f t="shared" si="974"/>
        <v>NGR bulk stream sediment</v>
      </c>
      <c r="K6042" s="1" t="str">
        <f t="shared" si="975"/>
        <v>&lt;177 micron (NGR)</v>
      </c>
      <c r="L6042">
        <v>21</v>
      </c>
      <c r="M6042" t="s">
        <v>87</v>
      </c>
      <c r="N6042">
        <v>399</v>
      </c>
      <c r="O6042">
        <v>1.5</v>
      </c>
    </row>
    <row r="6043" spans="1:15" hidden="1" x14ac:dyDescent="0.3">
      <c r="A6043" t="s">
        <v>22992</v>
      </c>
      <c r="B6043" t="s">
        <v>22993</v>
      </c>
      <c r="C6043" s="1" t="str">
        <f t="shared" si="972"/>
        <v>21:0464</v>
      </c>
      <c r="D6043" s="1" t="str">
        <f t="shared" si="973"/>
        <v>21:0152</v>
      </c>
      <c r="E6043" t="s">
        <v>22994</v>
      </c>
      <c r="F6043" t="s">
        <v>22995</v>
      </c>
      <c r="H6043">
        <v>51.940579</v>
      </c>
      <c r="I6043">
        <v>-120.906363</v>
      </c>
      <c r="J6043" s="1" t="str">
        <f t="shared" si="974"/>
        <v>NGR bulk stream sediment</v>
      </c>
      <c r="K6043" s="1" t="str">
        <f t="shared" si="975"/>
        <v>&lt;177 micron (NGR)</v>
      </c>
      <c r="L6043">
        <v>21</v>
      </c>
      <c r="M6043" t="s">
        <v>92</v>
      </c>
      <c r="N6043">
        <v>400</v>
      </c>
      <c r="O6043">
        <v>2.5</v>
      </c>
    </row>
    <row r="6044" spans="1:15" hidden="1" x14ac:dyDescent="0.3">
      <c r="A6044" t="s">
        <v>22996</v>
      </c>
      <c r="B6044" t="s">
        <v>22997</v>
      </c>
      <c r="C6044" s="1" t="str">
        <f t="shared" si="972"/>
        <v>21:0464</v>
      </c>
      <c r="D6044" s="1" t="str">
        <f t="shared" si="973"/>
        <v>21:0152</v>
      </c>
      <c r="E6044" t="s">
        <v>22998</v>
      </c>
      <c r="F6044" t="s">
        <v>22999</v>
      </c>
      <c r="H6044">
        <v>51.921566599999998</v>
      </c>
      <c r="I6044">
        <v>-120.8796578</v>
      </c>
      <c r="J6044" s="1" t="str">
        <f t="shared" si="974"/>
        <v>NGR bulk stream sediment</v>
      </c>
      <c r="K6044" s="1" t="str">
        <f t="shared" si="975"/>
        <v>&lt;177 micron (NGR)</v>
      </c>
      <c r="L6044">
        <v>21</v>
      </c>
      <c r="M6044" t="s">
        <v>97</v>
      </c>
      <c r="N6044">
        <v>401</v>
      </c>
      <c r="O6044">
        <v>1.5</v>
      </c>
    </row>
    <row r="6045" spans="1:15" hidden="1" x14ac:dyDescent="0.3">
      <c r="A6045" t="s">
        <v>23000</v>
      </c>
      <c r="B6045" t="s">
        <v>23001</v>
      </c>
      <c r="C6045" s="1" t="str">
        <f t="shared" si="972"/>
        <v>21:0464</v>
      </c>
      <c r="D6045" s="1" t="str">
        <f t="shared" si="973"/>
        <v>21:0152</v>
      </c>
      <c r="E6045" t="s">
        <v>23002</v>
      </c>
      <c r="F6045" t="s">
        <v>23003</v>
      </c>
      <c r="H6045">
        <v>51.894338300000001</v>
      </c>
      <c r="I6045">
        <v>-120.8982977</v>
      </c>
      <c r="J6045" s="1" t="str">
        <f t="shared" si="974"/>
        <v>NGR bulk stream sediment</v>
      </c>
      <c r="K6045" s="1" t="str">
        <f t="shared" si="975"/>
        <v>&lt;177 micron (NGR)</v>
      </c>
      <c r="L6045">
        <v>21</v>
      </c>
      <c r="M6045" t="s">
        <v>102</v>
      </c>
      <c r="N6045">
        <v>402</v>
      </c>
      <c r="O6045">
        <v>1.5</v>
      </c>
    </row>
    <row r="6046" spans="1:15" hidden="1" x14ac:dyDescent="0.3">
      <c r="A6046" t="s">
        <v>23004</v>
      </c>
      <c r="B6046" t="s">
        <v>23005</v>
      </c>
      <c r="C6046" s="1" t="str">
        <f t="shared" si="972"/>
        <v>21:0464</v>
      </c>
      <c r="D6046" s="1" t="str">
        <f t="shared" si="973"/>
        <v>21:0152</v>
      </c>
      <c r="E6046" t="s">
        <v>23006</v>
      </c>
      <c r="F6046" t="s">
        <v>23007</v>
      </c>
      <c r="H6046">
        <v>51.897300999999999</v>
      </c>
      <c r="I6046">
        <v>-120.8399393</v>
      </c>
      <c r="J6046" s="1" t="str">
        <f t="shared" si="974"/>
        <v>NGR bulk stream sediment</v>
      </c>
      <c r="K6046" s="1" t="str">
        <f t="shared" si="975"/>
        <v>&lt;177 micron (NGR)</v>
      </c>
      <c r="L6046">
        <v>21</v>
      </c>
      <c r="M6046" t="s">
        <v>107</v>
      </c>
      <c r="N6046">
        <v>403</v>
      </c>
      <c r="O6046">
        <v>1.5</v>
      </c>
    </row>
    <row r="6047" spans="1:15" hidden="1" x14ac:dyDescent="0.3">
      <c r="A6047" t="s">
        <v>23008</v>
      </c>
      <c r="B6047" t="s">
        <v>23009</v>
      </c>
      <c r="C6047" s="1" t="str">
        <f t="shared" si="972"/>
        <v>21:0464</v>
      </c>
      <c r="D6047" s="1" t="str">
        <f t="shared" si="973"/>
        <v>21:0152</v>
      </c>
      <c r="E6047" t="s">
        <v>23010</v>
      </c>
      <c r="F6047" t="s">
        <v>23011</v>
      </c>
      <c r="H6047">
        <v>51.971916499999999</v>
      </c>
      <c r="I6047">
        <v>-121.00878640000001</v>
      </c>
      <c r="J6047" s="1" t="str">
        <f t="shared" si="974"/>
        <v>NGR bulk stream sediment</v>
      </c>
      <c r="K6047" s="1" t="str">
        <f t="shared" si="975"/>
        <v>&lt;177 micron (NGR)</v>
      </c>
      <c r="L6047">
        <v>21</v>
      </c>
      <c r="M6047" t="s">
        <v>112</v>
      </c>
      <c r="N6047">
        <v>404</v>
      </c>
      <c r="O6047">
        <v>2</v>
      </c>
    </row>
    <row r="6048" spans="1:15" hidden="1" x14ac:dyDescent="0.3">
      <c r="A6048" t="s">
        <v>23012</v>
      </c>
      <c r="B6048" t="s">
        <v>23013</v>
      </c>
      <c r="C6048" s="1" t="str">
        <f t="shared" si="972"/>
        <v>21:0464</v>
      </c>
      <c r="D6048" s="1" t="str">
        <f t="shared" si="973"/>
        <v>21:0152</v>
      </c>
      <c r="E6048" t="s">
        <v>22941</v>
      </c>
      <c r="F6048" t="s">
        <v>23014</v>
      </c>
      <c r="H6048">
        <v>51.956382900000001</v>
      </c>
      <c r="I6048">
        <v>-120.9874537</v>
      </c>
      <c r="J6048" s="1" t="str">
        <f t="shared" si="974"/>
        <v>NGR bulk stream sediment</v>
      </c>
      <c r="K6048" s="1" t="str">
        <f t="shared" si="975"/>
        <v>&lt;177 micron (NGR)</v>
      </c>
      <c r="L6048">
        <v>21</v>
      </c>
      <c r="M6048" t="s">
        <v>72</v>
      </c>
      <c r="N6048">
        <v>405</v>
      </c>
      <c r="O6048">
        <v>2.5</v>
      </c>
    </row>
    <row r="6049" spans="1:15" hidden="1" x14ac:dyDescent="0.3">
      <c r="A6049" t="s">
        <v>23015</v>
      </c>
      <c r="B6049" t="s">
        <v>23016</v>
      </c>
      <c r="C6049" s="1" t="str">
        <f t="shared" si="972"/>
        <v>21:0464</v>
      </c>
      <c r="D6049" s="1" t="str">
        <f t="shared" si="973"/>
        <v>21:0152</v>
      </c>
      <c r="E6049" t="s">
        <v>23017</v>
      </c>
      <c r="F6049" t="s">
        <v>23018</v>
      </c>
      <c r="H6049">
        <v>51.869436299999997</v>
      </c>
      <c r="I6049">
        <v>-120.8697513</v>
      </c>
      <c r="J6049" s="1" t="str">
        <f t="shared" si="974"/>
        <v>NGR bulk stream sediment</v>
      </c>
      <c r="K6049" s="1" t="str">
        <f t="shared" si="975"/>
        <v>&lt;177 micron (NGR)</v>
      </c>
      <c r="L6049">
        <v>22</v>
      </c>
      <c r="M6049" t="s">
        <v>19</v>
      </c>
      <c r="N6049">
        <v>406</v>
      </c>
      <c r="O6049">
        <v>1.5</v>
      </c>
    </row>
    <row r="6050" spans="1:15" hidden="1" x14ac:dyDescent="0.3">
      <c r="A6050" t="s">
        <v>23019</v>
      </c>
      <c r="B6050" t="s">
        <v>23020</v>
      </c>
      <c r="C6050" s="1" t="str">
        <f t="shared" si="972"/>
        <v>21:0464</v>
      </c>
      <c r="D6050" s="1" t="str">
        <f>HYPERLINK("https://geochem.nrcan.gc.ca/cdogs/content/svy/svy_e.htm", "")</f>
        <v/>
      </c>
      <c r="G6050" s="1" t="str">
        <f>HYPERLINK("https://geochem.nrcan.gc.ca/cdogs/content/cr_/cr_00102_e.htm", "102")</f>
        <v>102</v>
      </c>
      <c r="J6050" t="s">
        <v>31</v>
      </c>
      <c r="K6050" t="s">
        <v>32</v>
      </c>
      <c r="L6050">
        <v>22</v>
      </c>
      <c r="M6050" t="s">
        <v>33</v>
      </c>
      <c r="N6050">
        <v>407</v>
      </c>
      <c r="O6050">
        <v>3</v>
      </c>
    </row>
    <row r="6051" spans="1:15" hidden="1" x14ac:dyDescent="0.3">
      <c r="A6051" t="s">
        <v>23021</v>
      </c>
      <c r="B6051" t="s">
        <v>23022</v>
      </c>
      <c r="C6051" s="1" t="str">
        <f t="shared" si="972"/>
        <v>21:0464</v>
      </c>
      <c r="D6051" s="1" t="str">
        <f t="shared" ref="D6051:D6079" si="976">HYPERLINK("https://geochem.nrcan.gc.ca/cdogs/content/svy/svy210152_e.htm", "21:0152")</f>
        <v>21:0152</v>
      </c>
      <c r="E6051" t="s">
        <v>23023</v>
      </c>
      <c r="F6051" t="s">
        <v>23024</v>
      </c>
      <c r="H6051">
        <v>51.948681499999999</v>
      </c>
      <c r="I6051">
        <v>-120.9924989</v>
      </c>
      <c r="J6051" s="1" t="str">
        <f t="shared" ref="J6051:J6079" si="977">HYPERLINK("https://geochem.nrcan.gc.ca/cdogs/content/kwd/kwd020030_e.htm", "NGR bulk stream sediment")</f>
        <v>NGR bulk stream sediment</v>
      </c>
      <c r="K6051" s="1" t="str">
        <f t="shared" ref="K6051:K6079" si="978">HYPERLINK("https://geochem.nrcan.gc.ca/cdogs/content/kwd/kwd080006_e.htm", "&lt;177 micron (NGR)")</f>
        <v>&lt;177 micron (NGR)</v>
      </c>
      <c r="L6051">
        <v>22</v>
      </c>
      <c r="M6051" t="s">
        <v>38</v>
      </c>
      <c r="N6051">
        <v>408</v>
      </c>
      <c r="O6051">
        <v>1.5</v>
      </c>
    </row>
    <row r="6052" spans="1:15" hidden="1" x14ac:dyDescent="0.3">
      <c r="A6052" t="s">
        <v>23025</v>
      </c>
      <c r="B6052" t="s">
        <v>23026</v>
      </c>
      <c r="C6052" s="1" t="str">
        <f t="shared" si="972"/>
        <v>21:0464</v>
      </c>
      <c r="D6052" s="1" t="str">
        <f t="shared" si="976"/>
        <v>21:0152</v>
      </c>
      <c r="E6052" t="s">
        <v>23027</v>
      </c>
      <c r="F6052" t="s">
        <v>23028</v>
      </c>
      <c r="H6052">
        <v>51.951828800000001</v>
      </c>
      <c r="I6052">
        <v>-120.95801280000001</v>
      </c>
      <c r="J6052" s="1" t="str">
        <f t="shared" si="977"/>
        <v>NGR bulk stream sediment</v>
      </c>
      <c r="K6052" s="1" t="str">
        <f t="shared" si="978"/>
        <v>&lt;177 micron (NGR)</v>
      </c>
      <c r="L6052">
        <v>22</v>
      </c>
      <c r="M6052" t="s">
        <v>24</v>
      </c>
      <c r="N6052">
        <v>409</v>
      </c>
      <c r="O6052">
        <v>2</v>
      </c>
    </row>
    <row r="6053" spans="1:15" hidden="1" x14ac:dyDescent="0.3">
      <c r="A6053" t="s">
        <v>23029</v>
      </c>
      <c r="B6053" t="s">
        <v>23030</v>
      </c>
      <c r="C6053" s="1" t="str">
        <f t="shared" si="972"/>
        <v>21:0464</v>
      </c>
      <c r="D6053" s="1" t="str">
        <f t="shared" si="976"/>
        <v>21:0152</v>
      </c>
      <c r="E6053" t="s">
        <v>23027</v>
      </c>
      <c r="F6053" t="s">
        <v>23031</v>
      </c>
      <c r="H6053">
        <v>51.951828800000001</v>
      </c>
      <c r="I6053">
        <v>-120.95801280000001</v>
      </c>
      <c r="J6053" s="1" t="str">
        <f t="shared" si="977"/>
        <v>NGR bulk stream sediment</v>
      </c>
      <c r="K6053" s="1" t="str">
        <f t="shared" si="978"/>
        <v>&lt;177 micron (NGR)</v>
      </c>
      <c r="L6053">
        <v>22</v>
      </c>
      <c r="M6053" t="s">
        <v>28</v>
      </c>
      <c r="N6053">
        <v>410</v>
      </c>
      <c r="O6053">
        <v>2</v>
      </c>
    </row>
    <row r="6054" spans="1:15" hidden="1" x14ac:dyDescent="0.3">
      <c r="A6054" t="s">
        <v>23032</v>
      </c>
      <c r="B6054" t="s">
        <v>23033</v>
      </c>
      <c r="C6054" s="1" t="str">
        <f t="shared" si="972"/>
        <v>21:0464</v>
      </c>
      <c r="D6054" s="1" t="str">
        <f t="shared" si="976"/>
        <v>21:0152</v>
      </c>
      <c r="E6054" t="s">
        <v>23017</v>
      </c>
      <c r="F6054" t="s">
        <v>23034</v>
      </c>
      <c r="H6054">
        <v>51.869436299999997</v>
      </c>
      <c r="I6054">
        <v>-120.8697513</v>
      </c>
      <c r="J6054" s="1" t="str">
        <f t="shared" si="977"/>
        <v>NGR bulk stream sediment</v>
      </c>
      <c r="K6054" s="1" t="str">
        <f t="shared" si="978"/>
        <v>&lt;177 micron (NGR)</v>
      </c>
      <c r="L6054">
        <v>22</v>
      </c>
      <c r="M6054" t="s">
        <v>72</v>
      </c>
      <c r="N6054">
        <v>411</v>
      </c>
      <c r="O6054">
        <v>2</v>
      </c>
    </row>
    <row r="6055" spans="1:15" hidden="1" x14ac:dyDescent="0.3">
      <c r="A6055" t="s">
        <v>23035</v>
      </c>
      <c r="B6055" t="s">
        <v>23036</v>
      </c>
      <c r="C6055" s="1" t="str">
        <f t="shared" si="972"/>
        <v>21:0464</v>
      </c>
      <c r="D6055" s="1" t="str">
        <f t="shared" si="976"/>
        <v>21:0152</v>
      </c>
      <c r="E6055" t="s">
        <v>23037</v>
      </c>
      <c r="F6055" t="s">
        <v>23038</v>
      </c>
      <c r="H6055">
        <v>51.862347</v>
      </c>
      <c r="I6055">
        <v>-120.89860179999999</v>
      </c>
      <c r="J6055" s="1" t="str">
        <f t="shared" si="977"/>
        <v>NGR bulk stream sediment</v>
      </c>
      <c r="K6055" s="1" t="str">
        <f t="shared" si="978"/>
        <v>&lt;177 micron (NGR)</v>
      </c>
      <c r="L6055">
        <v>22</v>
      </c>
      <c r="M6055" t="s">
        <v>43</v>
      </c>
      <c r="N6055">
        <v>412</v>
      </c>
      <c r="O6055">
        <v>3</v>
      </c>
    </row>
    <row r="6056" spans="1:15" hidden="1" x14ac:dyDescent="0.3">
      <c r="A6056" t="s">
        <v>23039</v>
      </c>
      <c r="B6056" t="s">
        <v>23040</v>
      </c>
      <c r="C6056" s="1" t="str">
        <f t="shared" si="972"/>
        <v>21:0464</v>
      </c>
      <c r="D6056" s="1" t="str">
        <f t="shared" si="976"/>
        <v>21:0152</v>
      </c>
      <c r="E6056" t="s">
        <v>23041</v>
      </c>
      <c r="F6056" t="s">
        <v>23042</v>
      </c>
      <c r="H6056">
        <v>51.857311000000003</v>
      </c>
      <c r="I6056">
        <v>-120.9295405</v>
      </c>
      <c r="J6056" s="1" t="str">
        <f t="shared" si="977"/>
        <v>NGR bulk stream sediment</v>
      </c>
      <c r="K6056" s="1" t="str">
        <f t="shared" si="978"/>
        <v>&lt;177 micron (NGR)</v>
      </c>
      <c r="L6056">
        <v>22</v>
      </c>
      <c r="M6056" t="s">
        <v>48</v>
      </c>
      <c r="N6056">
        <v>413</v>
      </c>
      <c r="O6056">
        <v>1.5</v>
      </c>
    </row>
    <row r="6057" spans="1:15" hidden="1" x14ac:dyDescent="0.3">
      <c r="A6057" t="s">
        <v>23043</v>
      </c>
      <c r="B6057" t="s">
        <v>23044</v>
      </c>
      <c r="C6057" s="1" t="str">
        <f t="shared" si="972"/>
        <v>21:0464</v>
      </c>
      <c r="D6057" s="1" t="str">
        <f t="shared" si="976"/>
        <v>21:0152</v>
      </c>
      <c r="E6057" t="s">
        <v>23045</v>
      </c>
      <c r="F6057" t="s">
        <v>23046</v>
      </c>
      <c r="H6057">
        <v>51.838348000000003</v>
      </c>
      <c r="I6057">
        <v>-120.9451037</v>
      </c>
      <c r="J6057" s="1" t="str">
        <f t="shared" si="977"/>
        <v>NGR bulk stream sediment</v>
      </c>
      <c r="K6057" s="1" t="str">
        <f t="shared" si="978"/>
        <v>&lt;177 micron (NGR)</v>
      </c>
      <c r="L6057">
        <v>22</v>
      </c>
      <c r="M6057" t="s">
        <v>53</v>
      </c>
      <c r="N6057">
        <v>414</v>
      </c>
      <c r="O6057">
        <v>2.5</v>
      </c>
    </row>
    <row r="6058" spans="1:15" hidden="1" x14ac:dyDescent="0.3">
      <c r="A6058" t="s">
        <v>23047</v>
      </c>
      <c r="B6058" t="s">
        <v>23048</v>
      </c>
      <c r="C6058" s="1" t="str">
        <f t="shared" si="972"/>
        <v>21:0464</v>
      </c>
      <c r="D6058" s="1" t="str">
        <f t="shared" si="976"/>
        <v>21:0152</v>
      </c>
      <c r="E6058" t="s">
        <v>23049</v>
      </c>
      <c r="F6058" t="s">
        <v>23050</v>
      </c>
      <c r="H6058">
        <v>51.836613999999997</v>
      </c>
      <c r="I6058">
        <v>-120.9390282</v>
      </c>
      <c r="J6058" s="1" t="str">
        <f t="shared" si="977"/>
        <v>NGR bulk stream sediment</v>
      </c>
      <c r="K6058" s="1" t="str">
        <f t="shared" si="978"/>
        <v>&lt;177 micron (NGR)</v>
      </c>
      <c r="L6058">
        <v>22</v>
      </c>
      <c r="M6058" t="s">
        <v>58</v>
      </c>
      <c r="N6058">
        <v>415</v>
      </c>
      <c r="O6058">
        <v>1.5</v>
      </c>
    </row>
    <row r="6059" spans="1:15" hidden="1" x14ac:dyDescent="0.3">
      <c r="A6059" t="s">
        <v>23051</v>
      </c>
      <c r="B6059" t="s">
        <v>23052</v>
      </c>
      <c r="C6059" s="1" t="str">
        <f t="shared" si="972"/>
        <v>21:0464</v>
      </c>
      <c r="D6059" s="1" t="str">
        <f t="shared" si="976"/>
        <v>21:0152</v>
      </c>
      <c r="E6059" t="s">
        <v>23053</v>
      </c>
      <c r="F6059" t="s">
        <v>23054</v>
      </c>
      <c r="H6059">
        <v>51.850470700000002</v>
      </c>
      <c r="I6059">
        <v>-121.0062168</v>
      </c>
      <c r="J6059" s="1" t="str">
        <f t="shared" si="977"/>
        <v>NGR bulk stream sediment</v>
      </c>
      <c r="K6059" s="1" t="str">
        <f t="shared" si="978"/>
        <v>&lt;177 micron (NGR)</v>
      </c>
      <c r="L6059">
        <v>22</v>
      </c>
      <c r="M6059" t="s">
        <v>63</v>
      </c>
      <c r="N6059">
        <v>416</v>
      </c>
      <c r="O6059">
        <v>3.5</v>
      </c>
    </row>
    <row r="6060" spans="1:15" hidden="1" x14ac:dyDescent="0.3">
      <c r="A6060" t="s">
        <v>23055</v>
      </c>
      <c r="B6060" t="s">
        <v>23056</v>
      </c>
      <c r="C6060" s="1" t="str">
        <f t="shared" si="972"/>
        <v>21:0464</v>
      </c>
      <c r="D6060" s="1" t="str">
        <f t="shared" si="976"/>
        <v>21:0152</v>
      </c>
      <c r="E6060" t="s">
        <v>23057</v>
      </c>
      <c r="F6060" t="s">
        <v>23058</v>
      </c>
      <c r="H6060">
        <v>51.996048299999998</v>
      </c>
      <c r="I6060">
        <v>-121.2567145</v>
      </c>
      <c r="J6060" s="1" t="str">
        <f t="shared" si="977"/>
        <v>NGR bulk stream sediment</v>
      </c>
      <c r="K6060" s="1" t="str">
        <f t="shared" si="978"/>
        <v>&lt;177 micron (NGR)</v>
      </c>
      <c r="L6060">
        <v>22</v>
      </c>
      <c r="M6060" t="s">
        <v>68</v>
      </c>
      <c r="N6060">
        <v>417</v>
      </c>
      <c r="O6060">
        <v>3</v>
      </c>
    </row>
    <row r="6061" spans="1:15" hidden="1" x14ac:dyDescent="0.3">
      <c r="A6061" t="s">
        <v>23059</v>
      </c>
      <c r="B6061" t="s">
        <v>23060</v>
      </c>
      <c r="C6061" s="1" t="str">
        <f t="shared" si="972"/>
        <v>21:0464</v>
      </c>
      <c r="D6061" s="1" t="str">
        <f t="shared" si="976"/>
        <v>21:0152</v>
      </c>
      <c r="E6061" t="s">
        <v>23061</v>
      </c>
      <c r="F6061" t="s">
        <v>23062</v>
      </c>
      <c r="H6061">
        <v>51.995660299999997</v>
      </c>
      <c r="I6061">
        <v>-121.20694039999999</v>
      </c>
      <c r="J6061" s="1" t="str">
        <f t="shared" si="977"/>
        <v>NGR bulk stream sediment</v>
      </c>
      <c r="K6061" s="1" t="str">
        <f t="shared" si="978"/>
        <v>&lt;177 micron (NGR)</v>
      </c>
      <c r="L6061">
        <v>22</v>
      </c>
      <c r="M6061" t="s">
        <v>77</v>
      </c>
      <c r="N6061">
        <v>418</v>
      </c>
      <c r="O6061">
        <v>1</v>
      </c>
    </row>
    <row r="6062" spans="1:15" hidden="1" x14ac:dyDescent="0.3">
      <c r="A6062" t="s">
        <v>23063</v>
      </c>
      <c r="B6062" t="s">
        <v>23064</v>
      </c>
      <c r="C6062" s="1" t="str">
        <f t="shared" si="972"/>
        <v>21:0464</v>
      </c>
      <c r="D6062" s="1" t="str">
        <f t="shared" si="976"/>
        <v>21:0152</v>
      </c>
      <c r="E6062" t="s">
        <v>23065</v>
      </c>
      <c r="F6062" t="s">
        <v>23066</v>
      </c>
      <c r="H6062">
        <v>51.989839799999999</v>
      </c>
      <c r="I6062">
        <v>-121.2050172</v>
      </c>
      <c r="J6062" s="1" t="str">
        <f t="shared" si="977"/>
        <v>NGR bulk stream sediment</v>
      </c>
      <c r="K6062" s="1" t="str">
        <f t="shared" si="978"/>
        <v>&lt;177 micron (NGR)</v>
      </c>
      <c r="L6062">
        <v>22</v>
      </c>
      <c r="M6062" t="s">
        <v>82</v>
      </c>
      <c r="N6062">
        <v>419</v>
      </c>
      <c r="O6062">
        <v>2.5</v>
      </c>
    </row>
    <row r="6063" spans="1:15" hidden="1" x14ac:dyDescent="0.3">
      <c r="A6063" t="s">
        <v>23067</v>
      </c>
      <c r="B6063" t="s">
        <v>23068</v>
      </c>
      <c r="C6063" s="1" t="str">
        <f t="shared" si="972"/>
        <v>21:0464</v>
      </c>
      <c r="D6063" s="1" t="str">
        <f t="shared" si="976"/>
        <v>21:0152</v>
      </c>
      <c r="E6063" t="s">
        <v>23069</v>
      </c>
      <c r="F6063" t="s">
        <v>23070</v>
      </c>
      <c r="H6063">
        <v>51.9814127</v>
      </c>
      <c r="I6063">
        <v>-121.1861756</v>
      </c>
      <c r="J6063" s="1" t="str">
        <f t="shared" si="977"/>
        <v>NGR bulk stream sediment</v>
      </c>
      <c r="K6063" s="1" t="str">
        <f t="shared" si="978"/>
        <v>&lt;177 micron (NGR)</v>
      </c>
      <c r="L6063">
        <v>22</v>
      </c>
      <c r="M6063" t="s">
        <v>87</v>
      </c>
      <c r="N6063">
        <v>420</v>
      </c>
      <c r="O6063">
        <v>2.5</v>
      </c>
    </row>
    <row r="6064" spans="1:15" hidden="1" x14ac:dyDescent="0.3">
      <c r="A6064" t="s">
        <v>23071</v>
      </c>
      <c r="B6064" t="s">
        <v>23072</v>
      </c>
      <c r="C6064" s="1" t="str">
        <f t="shared" si="972"/>
        <v>21:0464</v>
      </c>
      <c r="D6064" s="1" t="str">
        <f t="shared" si="976"/>
        <v>21:0152</v>
      </c>
      <c r="E6064" t="s">
        <v>23073</v>
      </c>
      <c r="F6064" t="s">
        <v>23074</v>
      </c>
      <c r="H6064">
        <v>51.969645300000003</v>
      </c>
      <c r="I6064">
        <v>-121.18408839999999</v>
      </c>
      <c r="J6064" s="1" t="str">
        <f t="shared" si="977"/>
        <v>NGR bulk stream sediment</v>
      </c>
      <c r="K6064" s="1" t="str">
        <f t="shared" si="978"/>
        <v>&lt;177 micron (NGR)</v>
      </c>
      <c r="L6064">
        <v>22</v>
      </c>
      <c r="M6064" t="s">
        <v>92</v>
      </c>
      <c r="N6064">
        <v>421</v>
      </c>
      <c r="O6064">
        <v>4</v>
      </c>
    </row>
    <row r="6065" spans="1:15" hidden="1" x14ac:dyDescent="0.3">
      <c r="A6065" t="s">
        <v>23075</v>
      </c>
      <c r="B6065" t="s">
        <v>23076</v>
      </c>
      <c r="C6065" s="1" t="str">
        <f t="shared" si="972"/>
        <v>21:0464</v>
      </c>
      <c r="D6065" s="1" t="str">
        <f t="shared" si="976"/>
        <v>21:0152</v>
      </c>
      <c r="E6065" t="s">
        <v>23077</v>
      </c>
      <c r="F6065" t="s">
        <v>23078</v>
      </c>
      <c r="H6065">
        <v>51.950039199999999</v>
      </c>
      <c r="I6065">
        <v>-121.1723219</v>
      </c>
      <c r="J6065" s="1" t="str">
        <f t="shared" si="977"/>
        <v>NGR bulk stream sediment</v>
      </c>
      <c r="K6065" s="1" t="str">
        <f t="shared" si="978"/>
        <v>&lt;177 micron (NGR)</v>
      </c>
      <c r="L6065">
        <v>22</v>
      </c>
      <c r="M6065" t="s">
        <v>97</v>
      </c>
      <c r="N6065">
        <v>422</v>
      </c>
      <c r="O6065">
        <v>2</v>
      </c>
    </row>
    <row r="6066" spans="1:15" hidden="1" x14ac:dyDescent="0.3">
      <c r="A6066" t="s">
        <v>23079</v>
      </c>
      <c r="B6066" t="s">
        <v>23080</v>
      </c>
      <c r="C6066" s="1" t="str">
        <f t="shared" si="972"/>
        <v>21:0464</v>
      </c>
      <c r="D6066" s="1" t="str">
        <f t="shared" si="976"/>
        <v>21:0152</v>
      </c>
      <c r="E6066" t="s">
        <v>23081</v>
      </c>
      <c r="F6066" t="s">
        <v>23082</v>
      </c>
      <c r="H6066">
        <v>51.9483611</v>
      </c>
      <c r="I6066">
        <v>-121.1569798</v>
      </c>
      <c r="J6066" s="1" t="str">
        <f t="shared" si="977"/>
        <v>NGR bulk stream sediment</v>
      </c>
      <c r="K6066" s="1" t="str">
        <f t="shared" si="978"/>
        <v>&lt;177 micron (NGR)</v>
      </c>
      <c r="L6066">
        <v>22</v>
      </c>
      <c r="M6066" t="s">
        <v>102</v>
      </c>
      <c r="N6066">
        <v>423</v>
      </c>
      <c r="O6066">
        <v>2.5</v>
      </c>
    </row>
    <row r="6067" spans="1:15" hidden="1" x14ac:dyDescent="0.3">
      <c r="A6067" t="s">
        <v>23083</v>
      </c>
      <c r="B6067" t="s">
        <v>23084</v>
      </c>
      <c r="C6067" s="1" t="str">
        <f t="shared" si="972"/>
        <v>21:0464</v>
      </c>
      <c r="D6067" s="1" t="str">
        <f t="shared" si="976"/>
        <v>21:0152</v>
      </c>
      <c r="E6067" t="s">
        <v>23085</v>
      </c>
      <c r="F6067" t="s">
        <v>23086</v>
      </c>
      <c r="H6067">
        <v>51.927439700000001</v>
      </c>
      <c r="I6067">
        <v>-121.15152430000001</v>
      </c>
      <c r="J6067" s="1" t="str">
        <f t="shared" si="977"/>
        <v>NGR bulk stream sediment</v>
      </c>
      <c r="K6067" s="1" t="str">
        <f t="shared" si="978"/>
        <v>&lt;177 micron (NGR)</v>
      </c>
      <c r="L6067">
        <v>22</v>
      </c>
      <c r="M6067" t="s">
        <v>107</v>
      </c>
      <c r="N6067">
        <v>424</v>
      </c>
      <c r="O6067">
        <v>3.5</v>
      </c>
    </row>
    <row r="6068" spans="1:15" hidden="1" x14ac:dyDescent="0.3">
      <c r="A6068" t="s">
        <v>23087</v>
      </c>
      <c r="B6068" t="s">
        <v>23088</v>
      </c>
      <c r="C6068" s="1" t="str">
        <f t="shared" si="972"/>
        <v>21:0464</v>
      </c>
      <c r="D6068" s="1" t="str">
        <f t="shared" si="976"/>
        <v>21:0152</v>
      </c>
      <c r="E6068" t="s">
        <v>23089</v>
      </c>
      <c r="F6068" t="s">
        <v>23090</v>
      </c>
      <c r="H6068">
        <v>51.913510199999997</v>
      </c>
      <c r="I6068">
        <v>-121.158407</v>
      </c>
      <c r="J6068" s="1" t="str">
        <f t="shared" si="977"/>
        <v>NGR bulk stream sediment</v>
      </c>
      <c r="K6068" s="1" t="str">
        <f t="shared" si="978"/>
        <v>&lt;177 micron (NGR)</v>
      </c>
      <c r="L6068">
        <v>22</v>
      </c>
      <c r="M6068" t="s">
        <v>112</v>
      </c>
      <c r="N6068">
        <v>425</v>
      </c>
      <c r="O6068">
        <v>2.5</v>
      </c>
    </row>
    <row r="6069" spans="1:15" hidden="1" x14ac:dyDescent="0.3">
      <c r="A6069" t="s">
        <v>23091</v>
      </c>
      <c r="B6069" t="s">
        <v>23092</v>
      </c>
      <c r="C6069" s="1" t="str">
        <f t="shared" si="972"/>
        <v>21:0464</v>
      </c>
      <c r="D6069" s="1" t="str">
        <f t="shared" si="976"/>
        <v>21:0152</v>
      </c>
      <c r="E6069" t="s">
        <v>23093</v>
      </c>
      <c r="F6069" t="s">
        <v>23094</v>
      </c>
      <c r="H6069">
        <v>51.936147400000003</v>
      </c>
      <c r="I6069">
        <v>-121.56556209999999</v>
      </c>
      <c r="J6069" s="1" t="str">
        <f t="shared" si="977"/>
        <v>NGR bulk stream sediment</v>
      </c>
      <c r="K6069" s="1" t="str">
        <f t="shared" si="978"/>
        <v>&lt;177 micron (NGR)</v>
      </c>
      <c r="L6069">
        <v>23</v>
      </c>
      <c r="M6069" t="s">
        <v>19</v>
      </c>
      <c r="N6069">
        <v>426</v>
      </c>
      <c r="O6069">
        <v>1</v>
      </c>
    </row>
    <row r="6070" spans="1:15" hidden="1" x14ac:dyDescent="0.3">
      <c r="A6070" t="s">
        <v>23095</v>
      </c>
      <c r="B6070" t="s">
        <v>23096</v>
      </c>
      <c r="C6070" s="1" t="str">
        <f t="shared" si="972"/>
        <v>21:0464</v>
      </c>
      <c r="D6070" s="1" t="str">
        <f t="shared" si="976"/>
        <v>21:0152</v>
      </c>
      <c r="E6070" t="s">
        <v>23097</v>
      </c>
      <c r="F6070" t="s">
        <v>23098</v>
      </c>
      <c r="H6070">
        <v>51.898614500000001</v>
      </c>
      <c r="I6070">
        <v>-121.1291015</v>
      </c>
      <c r="J6070" s="1" t="str">
        <f t="shared" si="977"/>
        <v>NGR bulk stream sediment</v>
      </c>
      <c r="K6070" s="1" t="str">
        <f t="shared" si="978"/>
        <v>&lt;177 micron (NGR)</v>
      </c>
      <c r="L6070">
        <v>23</v>
      </c>
      <c r="M6070" t="s">
        <v>38</v>
      </c>
      <c r="N6070">
        <v>427</v>
      </c>
      <c r="O6070">
        <v>3</v>
      </c>
    </row>
    <row r="6071" spans="1:15" hidden="1" x14ac:dyDescent="0.3">
      <c r="A6071" t="s">
        <v>23099</v>
      </c>
      <c r="B6071" t="s">
        <v>23100</v>
      </c>
      <c r="C6071" s="1" t="str">
        <f t="shared" si="972"/>
        <v>21:0464</v>
      </c>
      <c r="D6071" s="1" t="str">
        <f t="shared" si="976"/>
        <v>21:0152</v>
      </c>
      <c r="E6071" t="s">
        <v>23101</v>
      </c>
      <c r="F6071" t="s">
        <v>23102</v>
      </c>
      <c r="H6071">
        <v>51.8947608</v>
      </c>
      <c r="I6071">
        <v>-121.14583090000001</v>
      </c>
      <c r="J6071" s="1" t="str">
        <f t="shared" si="977"/>
        <v>NGR bulk stream sediment</v>
      </c>
      <c r="K6071" s="1" t="str">
        <f t="shared" si="978"/>
        <v>&lt;177 micron (NGR)</v>
      </c>
      <c r="L6071">
        <v>23</v>
      </c>
      <c r="M6071" t="s">
        <v>43</v>
      </c>
      <c r="N6071">
        <v>428</v>
      </c>
      <c r="O6071">
        <v>1.5</v>
      </c>
    </row>
    <row r="6072" spans="1:15" hidden="1" x14ac:dyDescent="0.3">
      <c r="A6072" t="s">
        <v>23103</v>
      </c>
      <c r="B6072" t="s">
        <v>23104</v>
      </c>
      <c r="C6072" s="1" t="str">
        <f t="shared" si="972"/>
        <v>21:0464</v>
      </c>
      <c r="D6072" s="1" t="str">
        <f t="shared" si="976"/>
        <v>21:0152</v>
      </c>
      <c r="E6072" t="s">
        <v>23105</v>
      </c>
      <c r="F6072" t="s">
        <v>23106</v>
      </c>
      <c r="H6072">
        <v>51.916683399999997</v>
      </c>
      <c r="I6072">
        <v>-120.4118467</v>
      </c>
      <c r="J6072" s="1" t="str">
        <f t="shared" si="977"/>
        <v>NGR bulk stream sediment</v>
      </c>
      <c r="K6072" s="1" t="str">
        <f t="shared" si="978"/>
        <v>&lt;177 micron (NGR)</v>
      </c>
      <c r="L6072">
        <v>23</v>
      </c>
      <c r="M6072" t="s">
        <v>48</v>
      </c>
      <c r="N6072">
        <v>429</v>
      </c>
      <c r="O6072">
        <v>0.5</v>
      </c>
    </row>
    <row r="6073" spans="1:15" hidden="1" x14ac:dyDescent="0.3">
      <c r="A6073" t="s">
        <v>23107</v>
      </c>
      <c r="B6073" t="s">
        <v>23108</v>
      </c>
      <c r="C6073" s="1" t="str">
        <f t="shared" si="972"/>
        <v>21:0464</v>
      </c>
      <c r="D6073" s="1" t="str">
        <f t="shared" si="976"/>
        <v>21:0152</v>
      </c>
      <c r="E6073" t="s">
        <v>23109</v>
      </c>
      <c r="F6073" t="s">
        <v>23110</v>
      </c>
      <c r="H6073">
        <v>51.919033900000002</v>
      </c>
      <c r="I6073">
        <v>-120.3985055</v>
      </c>
      <c r="J6073" s="1" t="str">
        <f t="shared" si="977"/>
        <v>NGR bulk stream sediment</v>
      </c>
      <c r="K6073" s="1" t="str">
        <f t="shared" si="978"/>
        <v>&lt;177 micron (NGR)</v>
      </c>
      <c r="L6073">
        <v>23</v>
      </c>
      <c r="M6073" t="s">
        <v>53</v>
      </c>
      <c r="N6073">
        <v>430</v>
      </c>
      <c r="O6073">
        <v>1.5</v>
      </c>
    </row>
    <row r="6074" spans="1:15" hidden="1" x14ac:dyDescent="0.3">
      <c r="A6074" t="s">
        <v>23111</v>
      </c>
      <c r="B6074" t="s">
        <v>23112</v>
      </c>
      <c r="C6074" s="1" t="str">
        <f t="shared" si="972"/>
        <v>21:0464</v>
      </c>
      <c r="D6074" s="1" t="str">
        <f t="shared" si="976"/>
        <v>21:0152</v>
      </c>
      <c r="E6074" t="s">
        <v>23113</v>
      </c>
      <c r="F6074" t="s">
        <v>23114</v>
      </c>
      <c r="H6074">
        <v>51.906745999999998</v>
      </c>
      <c r="I6074">
        <v>-120.3765046</v>
      </c>
      <c r="J6074" s="1" t="str">
        <f t="shared" si="977"/>
        <v>NGR bulk stream sediment</v>
      </c>
      <c r="K6074" s="1" t="str">
        <f t="shared" si="978"/>
        <v>&lt;177 micron (NGR)</v>
      </c>
      <c r="L6074">
        <v>23</v>
      </c>
      <c r="M6074" t="s">
        <v>58</v>
      </c>
      <c r="N6074">
        <v>431</v>
      </c>
      <c r="O6074">
        <v>2</v>
      </c>
    </row>
    <row r="6075" spans="1:15" hidden="1" x14ac:dyDescent="0.3">
      <c r="A6075" t="s">
        <v>23115</v>
      </c>
      <c r="B6075" t="s">
        <v>23116</v>
      </c>
      <c r="C6075" s="1" t="str">
        <f t="shared" si="972"/>
        <v>21:0464</v>
      </c>
      <c r="D6075" s="1" t="str">
        <f t="shared" si="976"/>
        <v>21:0152</v>
      </c>
      <c r="E6075" t="s">
        <v>23117</v>
      </c>
      <c r="F6075" t="s">
        <v>23118</v>
      </c>
      <c r="H6075">
        <v>51.935652400000002</v>
      </c>
      <c r="I6075">
        <v>-120.3555831</v>
      </c>
      <c r="J6075" s="1" t="str">
        <f t="shared" si="977"/>
        <v>NGR bulk stream sediment</v>
      </c>
      <c r="K6075" s="1" t="str">
        <f t="shared" si="978"/>
        <v>&lt;177 micron (NGR)</v>
      </c>
      <c r="L6075">
        <v>23</v>
      </c>
      <c r="M6075" t="s">
        <v>63</v>
      </c>
      <c r="N6075">
        <v>432</v>
      </c>
      <c r="O6075">
        <v>5</v>
      </c>
    </row>
    <row r="6076" spans="1:15" hidden="1" x14ac:dyDescent="0.3">
      <c r="A6076" t="s">
        <v>23119</v>
      </c>
      <c r="B6076" t="s">
        <v>23120</v>
      </c>
      <c r="C6076" s="1" t="str">
        <f t="shared" si="972"/>
        <v>21:0464</v>
      </c>
      <c r="D6076" s="1" t="str">
        <f t="shared" si="976"/>
        <v>21:0152</v>
      </c>
      <c r="E6076" t="s">
        <v>23121</v>
      </c>
      <c r="F6076" t="s">
        <v>23122</v>
      </c>
      <c r="H6076">
        <v>51.9416613</v>
      </c>
      <c r="I6076">
        <v>-120.3372586</v>
      </c>
      <c r="J6076" s="1" t="str">
        <f t="shared" si="977"/>
        <v>NGR bulk stream sediment</v>
      </c>
      <c r="K6076" s="1" t="str">
        <f t="shared" si="978"/>
        <v>&lt;177 micron (NGR)</v>
      </c>
      <c r="L6076">
        <v>23</v>
      </c>
      <c r="M6076" t="s">
        <v>68</v>
      </c>
      <c r="N6076">
        <v>433</v>
      </c>
      <c r="O6076">
        <v>7</v>
      </c>
    </row>
    <row r="6077" spans="1:15" hidden="1" x14ac:dyDescent="0.3">
      <c r="A6077" t="s">
        <v>23123</v>
      </c>
      <c r="B6077" t="s">
        <v>23124</v>
      </c>
      <c r="C6077" s="1" t="str">
        <f t="shared" si="972"/>
        <v>21:0464</v>
      </c>
      <c r="D6077" s="1" t="str">
        <f t="shared" si="976"/>
        <v>21:0152</v>
      </c>
      <c r="E6077" t="s">
        <v>23125</v>
      </c>
      <c r="F6077" t="s">
        <v>23126</v>
      </c>
      <c r="H6077">
        <v>51.945693400000003</v>
      </c>
      <c r="I6077">
        <v>-120.28108090000001</v>
      </c>
      <c r="J6077" s="1" t="str">
        <f t="shared" si="977"/>
        <v>NGR bulk stream sediment</v>
      </c>
      <c r="K6077" s="1" t="str">
        <f t="shared" si="978"/>
        <v>&lt;177 micron (NGR)</v>
      </c>
      <c r="L6077">
        <v>23</v>
      </c>
      <c r="M6077" t="s">
        <v>77</v>
      </c>
      <c r="N6077">
        <v>434</v>
      </c>
      <c r="O6077">
        <v>7.5</v>
      </c>
    </row>
    <row r="6078" spans="1:15" hidden="1" x14ac:dyDescent="0.3">
      <c r="A6078" t="s">
        <v>23127</v>
      </c>
      <c r="B6078" t="s">
        <v>23128</v>
      </c>
      <c r="C6078" s="1" t="str">
        <f t="shared" si="972"/>
        <v>21:0464</v>
      </c>
      <c r="D6078" s="1" t="str">
        <f t="shared" si="976"/>
        <v>21:0152</v>
      </c>
      <c r="E6078" t="s">
        <v>23129</v>
      </c>
      <c r="F6078" t="s">
        <v>23130</v>
      </c>
      <c r="H6078">
        <v>51.924188600000001</v>
      </c>
      <c r="I6078">
        <v>-120.2787161</v>
      </c>
      <c r="J6078" s="1" t="str">
        <f t="shared" si="977"/>
        <v>NGR bulk stream sediment</v>
      </c>
      <c r="K6078" s="1" t="str">
        <f t="shared" si="978"/>
        <v>&lt;177 micron (NGR)</v>
      </c>
      <c r="L6078">
        <v>23</v>
      </c>
      <c r="M6078" t="s">
        <v>82</v>
      </c>
      <c r="N6078">
        <v>435</v>
      </c>
      <c r="O6078">
        <v>2.5</v>
      </c>
    </row>
    <row r="6079" spans="1:15" hidden="1" x14ac:dyDescent="0.3">
      <c r="A6079" t="s">
        <v>23131</v>
      </c>
      <c r="B6079" t="s">
        <v>23132</v>
      </c>
      <c r="C6079" s="1" t="str">
        <f t="shared" si="972"/>
        <v>21:0464</v>
      </c>
      <c r="D6079" s="1" t="str">
        <f t="shared" si="976"/>
        <v>21:0152</v>
      </c>
      <c r="E6079" t="s">
        <v>23133</v>
      </c>
      <c r="F6079" t="s">
        <v>23134</v>
      </c>
      <c r="H6079">
        <v>51.945345600000003</v>
      </c>
      <c r="I6079">
        <v>-120.2552281</v>
      </c>
      <c r="J6079" s="1" t="str">
        <f t="shared" si="977"/>
        <v>NGR bulk stream sediment</v>
      </c>
      <c r="K6079" s="1" t="str">
        <f t="shared" si="978"/>
        <v>&lt;177 micron (NGR)</v>
      </c>
      <c r="L6079">
        <v>23</v>
      </c>
      <c r="M6079" t="s">
        <v>87</v>
      </c>
      <c r="N6079">
        <v>436</v>
      </c>
      <c r="O6079">
        <v>8.5</v>
      </c>
    </row>
    <row r="6080" spans="1:15" hidden="1" x14ac:dyDescent="0.3">
      <c r="A6080" t="s">
        <v>23135</v>
      </c>
      <c r="B6080" t="s">
        <v>23136</v>
      </c>
      <c r="C6080" s="1" t="str">
        <f t="shared" si="972"/>
        <v>21:0464</v>
      </c>
      <c r="D6080" s="1" t="str">
        <f>HYPERLINK("https://geochem.nrcan.gc.ca/cdogs/content/svy/svy_e.htm", "")</f>
        <v/>
      </c>
      <c r="G6080" s="1" t="str">
        <f>HYPERLINK("https://geochem.nrcan.gc.ca/cdogs/content/cr_/cr_00102_e.htm", "102")</f>
        <v>102</v>
      </c>
      <c r="J6080" t="s">
        <v>31</v>
      </c>
      <c r="K6080" t="s">
        <v>32</v>
      </c>
      <c r="L6080">
        <v>23</v>
      </c>
      <c r="M6080" t="s">
        <v>33</v>
      </c>
      <c r="N6080">
        <v>437</v>
      </c>
      <c r="O6080">
        <v>2.5</v>
      </c>
    </row>
    <row r="6081" spans="1:15" hidden="1" x14ac:dyDescent="0.3">
      <c r="A6081" t="s">
        <v>23137</v>
      </c>
      <c r="B6081" t="s">
        <v>23138</v>
      </c>
      <c r="C6081" s="1" t="str">
        <f t="shared" si="972"/>
        <v>21:0464</v>
      </c>
      <c r="D6081" s="1" t="str">
        <f t="shared" ref="D6081:D6093" si="979">HYPERLINK("https://geochem.nrcan.gc.ca/cdogs/content/svy/svy210152_e.htm", "21:0152")</f>
        <v>21:0152</v>
      </c>
      <c r="E6081" t="s">
        <v>23093</v>
      </c>
      <c r="F6081" t="s">
        <v>23139</v>
      </c>
      <c r="H6081">
        <v>51.936147400000003</v>
      </c>
      <c r="I6081">
        <v>-121.56556209999999</v>
      </c>
      <c r="J6081" s="1" t="str">
        <f t="shared" ref="J6081:J6093" si="980">HYPERLINK("https://geochem.nrcan.gc.ca/cdogs/content/kwd/kwd020030_e.htm", "NGR bulk stream sediment")</f>
        <v>NGR bulk stream sediment</v>
      </c>
      <c r="K6081" s="1" t="str">
        <f t="shared" ref="K6081:K6093" si="981">HYPERLINK("https://geochem.nrcan.gc.ca/cdogs/content/kwd/kwd080006_e.htm", "&lt;177 micron (NGR)")</f>
        <v>&lt;177 micron (NGR)</v>
      </c>
      <c r="L6081">
        <v>23</v>
      </c>
      <c r="M6081" t="s">
        <v>72</v>
      </c>
      <c r="N6081">
        <v>438</v>
      </c>
      <c r="O6081">
        <v>1.5</v>
      </c>
    </row>
    <row r="6082" spans="1:15" hidden="1" x14ac:dyDescent="0.3">
      <c r="A6082" t="s">
        <v>23140</v>
      </c>
      <c r="B6082" t="s">
        <v>23141</v>
      </c>
      <c r="C6082" s="1" t="str">
        <f t="shared" si="972"/>
        <v>21:0464</v>
      </c>
      <c r="D6082" s="1" t="str">
        <f t="shared" si="979"/>
        <v>21:0152</v>
      </c>
      <c r="E6082" t="s">
        <v>23142</v>
      </c>
      <c r="F6082" t="s">
        <v>23143</v>
      </c>
      <c r="H6082">
        <v>51.900671699999997</v>
      </c>
      <c r="I6082">
        <v>-121.5661137</v>
      </c>
      <c r="J6082" s="1" t="str">
        <f t="shared" si="980"/>
        <v>NGR bulk stream sediment</v>
      </c>
      <c r="K6082" s="1" t="str">
        <f t="shared" si="981"/>
        <v>&lt;177 micron (NGR)</v>
      </c>
      <c r="L6082">
        <v>23</v>
      </c>
      <c r="M6082" t="s">
        <v>92</v>
      </c>
      <c r="N6082">
        <v>439</v>
      </c>
      <c r="O6082">
        <v>2</v>
      </c>
    </row>
    <row r="6083" spans="1:15" hidden="1" x14ac:dyDescent="0.3">
      <c r="A6083" t="s">
        <v>23144</v>
      </c>
      <c r="B6083" t="s">
        <v>23145</v>
      </c>
      <c r="C6083" s="1" t="str">
        <f t="shared" si="972"/>
        <v>21:0464</v>
      </c>
      <c r="D6083" s="1" t="str">
        <f t="shared" si="979"/>
        <v>21:0152</v>
      </c>
      <c r="E6083" t="s">
        <v>23146</v>
      </c>
      <c r="F6083" t="s">
        <v>23147</v>
      </c>
      <c r="H6083">
        <v>51.833755099999998</v>
      </c>
      <c r="I6083">
        <v>-121.5458308</v>
      </c>
      <c r="J6083" s="1" t="str">
        <f t="shared" si="980"/>
        <v>NGR bulk stream sediment</v>
      </c>
      <c r="K6083" s="1" t="str">
        <f t="shared" si="981"/>
        <v>&lt;177 micron (NGR)</v>
      </c>
      <c r="L6083">
        <v>23</v>
      </c>
      <c r="M6083" t="s">
        <v>97</v>
      </c>
      <c r="N6083">
        <v>440</v>
      </c>
      <c r="O6083">
        <v>1.5</v>
      </c>
    </row>
    <row r="6084" spans="1:15" hidden="1" x14ac:dyDescent="0.3">
      <c r="A6084" t="s">
        <v>23148</v>
      </c>
      <c r="B6084" t="s">
        <v>23149</v>
      </c>
      <c r="C6084" s="1" t="str">
        <f t="shared" si="972"/>
        <v>21:0464</v>
      </c>
      <c r="D6084" s="1" t="str">
        <f t="shared" si="979"/>
        <v>21:0152</v>
      </c>
      <c r="E6084" t="s">
        <v>23150</v>
      </c>
      <c r="F6084" t="s">
        <v>23151</v>
      </c>
      <c r="H6084">
        <v>51.821106800000003</v>
      </c>
      <c r="I6084">
        <v>-121.4855946</v>
      </c>
      <c r="J6084" s="1" t="str">
        <f t="shared" si="980"/>
        <v>NGR bulk stream sediment</v>
      </c>
      <c r="K6084" s="1" t="str">
        <f t="shared" si="981"/>
        <v>&lt;177 micron (NGR)</v>
      </c>
      <c r="L6084">
        <v>23</v>
      </c>
      <c r="M6084" t="s">
        <v>102</v>
      </c>
      <c r="N6084">
        <v>441</v>
      </c>
      <c r="O6084">
        <v>1</v>
      </c>
    </row>
    <row r="6085" spans="1:15" hidden="1" x14ac:dyDescent="0.3">
      <c r="A6085" t="s">
        <v>23152</v>
      </c>
      <c r="B6085" t="s">
        <v>23153</v>
      </c>
      <c r="C6085" s="1" t="str">
        <f t="shared" si="972"/>
        <v>21:0464</v>
      </c>
      <c r="D6085" s="1" t="str">
        <f t="shared" si="979"/>
        <v>21:0152</v>
      </c>
      <c r="E6085" t="s">
        <v>23154</v>
      </c>
      <c r="F6085" t="s">
        <v>23155</v>
      </c>
      <c r="H6085">
        <v>51.8237156</v>
      </c>
      <c r="I6085">
        <v>-121.4975816</v>
      </c>
      <c r="J6085" s="1" t="str">
        <f t="shared" si="980"/>
        <v>NGR bulk stream sediment</v>
      </c>
      <c r="K6085" s="1" t="str">
        <f t="shared" si="981"/>
        <v>&lt;177 micron (NGR)</v>
      </c>
      <c r="L6085">
        <v>23</v>
      </c>
      <c r="M6085" t="s">
        <v>107</v>
      </c>
      <c r="N6085">
        <v>442</v>
      </c>
      <c r="O6085">
        <v>2</v>
      </c>
    </row>
    <row r="6086" spans="1:15" hidden="1" x14ac:dyDescent="0.3">
      <c r="A6086" t="s">
        <v>23156</v>
      </c>
      <c r="B6086" t="s">
        <v>23157</v>
      </c>
      <c r="C6086" s="1" t="str">
        <f t="shared" si="972"/>
        <v>21:0464</v>
      </c>
      <c r="D6086" s="1" t="str">
        <f t="shared" si="979"/>
        <v>21:0152</v>
      </c>
      <c r="E6086" t="s">
        <v>23158</v>
      </c>
      <c r="F6086" t="s">
        <v>23159</v>
      </c>
      <c r="H6086">
        <v>51.931179800000002</v>
      </c>
      <c r="I6086">
        <v>-121.4435835</v>
      </c>
      <c r="J6086" s="1" t="str">
        <f t="shared" si="980"/>
        <v>NGR bulk stream sediment</v>
      </c>
      <c r="K6086" s="1" t="str">
        <f t="shared" si="981"/>
        <v>&lt;177 micron (NGR)</v>
      </c>
      <c r="L6086">
        <v>23</v>
      </c>
      <c r="M6086" t="s">
        <v>24</v>
      </c>
      <c r="N6086">
        <v>443</v>
      </c>
      <c r="O6086">
        <v>2</v>
      </c>
    </row>
    <row r="6087" spans="1:15" hidden="1" x14ac:dyDescent="0.3">
      <c r="A6087" t="s">
        <v>23160</v>
      </c>
      <c r="B6087" t="s">
        <v>23161</v>
      </c>
      <c r="C6087" s="1" t="str">
        <f t="shared" si="972"/>
        <v>21:0464</v>
      </c>
      <c r="D6087" s="1" t="str">
        <f t="shared" si="979"/>
        <v>21:0152</v>
      </c>
      <c r="E6087" t="s">
        <v>23158</v>
      </c>
      <c r="F6087" t="s">
        <v>23162</v>
      </c>
      <c r="H6087">
        <v>51.931179800000002</v>
      </c>
      <c r="I6087">
        <v>-121.4435835</v>
      </c>
      <c r="J6087" s="1" t="str">
        <f t="shared" si="980"/>
        <v>NGR bulk stream sediment</v>
      </c>
      <c r="K6087" s="1" t="str">
        <f t="shared" si="981"/>
        <v>&lt;177 micron (NGR)</v>
      </c>
      <c r="L6087">
        <v>23</v>
      </c>
      <c r="M6087" t="s">
        <v>28</v>
      </c>
      <c r="N6087">
        <v>444</v>
      </c>
      <c r="O6087">
        <v>1.5</v>
      </c>
    </row>
    <row r="6088" spans="1:15" hidden="1" x14ac:dyDescent="0.3">
      <c r="A6088" t="s">
        <v>23163</v>
      </c>
      <c r="B6088" t="s">
        <v>23164</v>
      </c>
      <c r="C6088" s="1" t="str">
        <f t="shared" si="972"/>
        <v>21:0464</v>
      </c>
      <c r="D6088" s="1" t="str">
        <f t="shared" si="979"/>
        <v>21:0152</v>
      </c>
      <c r="E6088" t="s">
        <v>23165</v>
      </c>
      <c r="F6088" t="s">
        <v>23166</v>
      </c>
      <c r="H6088">
        <v>51.906567899999999</v>
      </c>
      <c r="I6088">
        <v>-121.4347527</v>
      </c>
      <c r="J6088" s="1" t="str">
        <f t="shared" si="980"/>
        <v>NGR bulk stream sediment</v>
      </c>
      <c r="K6088" s="1" t="str">
        <f t="shared" si="981"/>
        <v>&lt;177 micron (NGR)</v>
      </c>
      <c r="L6088">
        <v>23</v>
      </c>
      <c r="M6088" t="s">
        <v>112</v>
      </c>
      <c r="N6088">
        <v>445</v>
      </c>
      <c r="O6088">
        <v>10.5</v>
      </c>
    </row>
    <row r="6089" spans="1:15" hidden="1" x14ac:dyDescent="0.3">
      <c r="A6089" t="s">
        <v>23167</v>
      </c>
      <c r="B6089" t="s">
        <v>23168</v>
      </c>
      <c r="C6089" s="1" t="str">
        <f t="shared" si="972"/>
        <v>21:0464</v>
      </c>
      <c r="D6089" s="1" t="str">
        <f t="shared" si="979"/>
        <v>21:0152</v>
      </c>
      <c r="E6089" t="s">
        <v>23169</v>
      </c>
      <c r="F6089" t="s">
        <v>23170</v>
      </c>
      <c r="H6089">
        <v>51.877937299999999</v>
      </c>
      <c r="I6089">
        <v>-121.444278</v>
      </c>
      <c r="J6089" s="1" t="str">
        <f t="shared" si="980"/>
        <v>NGR bulk stream sediment</v>
      </c>
      <c r="K6089" s="1" t="str">
        <f t="shared" si="981"/>
        <v>&lt;177 micron (NGR)</v>
      </c>
      <c r="L6089">
        <v>24</v>
      </c>
      <c r="M6089" t="s">
        <v>19</v>
      </c>
      <c r="N6089">
        <v>446</v>
      </c>
      <c r="O6089">
        <v>2.5</v>
      </c>
    </row>
    <row r="6090" spans="1:15" hidden="1" x14ac:dyDescent="0.3">
      <c r="A6090" t="s">
        <v>23171</v>
      </c>
      <c r="B6090" t="s">
        <v>23172</v>
      </c>
      <c r="C6090" s="1" t="str">
        <f t="shared" si="972"/>
        <v>21:0464</v>
      </c>
      <c r="D6090" s="1" t="str">
        <f t="shared" si="979"/>
        <v>21:0152</v>
      </c>
      <c r="E6090" t="s">
        <v>23173</v>
      </c>
      <c r="F6090" t="s">
        <v>23174</v>
      </c>
      <c r="H6090">
        <v>51.8885893</v>
      </c>
      <c r="I6090">
        <v>-121.41439200000001</v>
      </c>
      <c r="J6090" s="1" t="str">
        <f t="shared" si="980"/>
        <v>NGR bulk stream sediment</v>
      </c>
      <c r="K6090" s="1" t="str">
        <f t="shared" si="981"/>
        <v>&lt;177 micron (NGR)</v>
      </c>
      <c r="L6090">
        <v>24</v>
      </c>
      <c r="M6090" t="s">
        <v>38</v>
      </c>
      <c r="N6090">
        <v>447</v>
      </c>
      <c r="O6090">
        <v>2.5</v>
      </c>
    </row>
    <row r="6091" spans="1:15" hidden="1" x14ac:dyDescent="0.3">
      <c r="A6091" t="s">
        <v>23175</v>
      </c>
      <c r="B6091" t="s">
        <v>23176</v>
      </c>
      <c r="C6091" s="1" t="str">
        <f t="shared" si="972"/>
        <v>21:0464</v>
      </c>
      <c r="D6091" s="1" t="str">
        <f t="shared" si="979"/>
        <v>21:0152</v>
      </c>
      <c r="E6091" t="s">
        <v>23177</v>
      </c>
      <c r="F6091" t="s">
        <v>23178</v>
      </c>
      <c r="H6091">
        <v>51.854314299999999</v>
      </c>
      <c r="I6091">
        <v>-121.413319</v>
      </c>
      <c r="J6091" s="1" t="str">
        <f t="shared" si="980"/>
        <v>NGR bulk stream sediment</v>
      </c>
      <c r="K6091" s="1" t="str">
        <f t="shared" si="981"/>
        <v>&lt;177 micron (NGR)</v>
      </c>
      <c r="L6091">
        <v>24</v>
      </c>
      <c r="M6091" t="s">
        <v>43</v>
      </c>
      <c r="N6091">
        <v>448</v>
      </c>
      <c r="O6091">
        <v>1</v>
      </c>
    </row>
    <row r="6092" spans="1:15" hidden="1" x14ac:dyDescent="0.3">
      <c r="A6092" t="s">
        <v>23179</v>
      </c>
      <c r="B6092" t="s">
        <v>23180</v>
      </c>
      <c r="C6092" s="1" t="str">
        <f t="shared" ref="C6092:C6155" si="982">HYPERLINK("https://geochem.nrcan.gc.ca/cdogs/content/bdl/bdl210464_e.htm", "21:0464")</f>
        <v>21:0464</v>
      </c>
      <c r="D6092" s="1" t="str">
        <f t="shared" si="979"/>
        <v>21:0152</v>
      </c>
      <c r="E6092" t="s">
        <v>23181</v>
      </c>
      <c r="F6092" t="s">
        <v>23182</v>
      </c>
      <c r="H6092">
        <v>51.8365145</v>
      </c>
      <c r="I6092">
        <v>-121.4500632</v>
      </c>
      <c r="J6092" s="1" t="str">
        <f t="shared" si="980"/>
        <v>NGR bulk stream sediment</v>
      </c>
      <c r="K6092" s="1" t="str">
        <f t="shared" si="981"/>
        <v>&lt;177 micron (NGR)</v>
      </c>
      <c r="L6092">
        <v>24</v>
      </c>
      <c r="M6092" t="s">
        <v>48</v>
      </c>
      <c r="N6092">
        <v>449</v>
      </c>
      <c r="O6092">
        <v>1</v>
      </c>
    </row>
    <row r="6093" spans="1:15" hidden="1" x14ac:dyDescent="0.3">
      <c r="A6093" t="s">
        <v>23183</v>
      </c>
      <c r="B6093" t="s">
        <v>23184</v>
      </c>
      <c r="C6093" s="1" t="str">
        <f t="shared" si="982"/>
        <v>21:0464</v>
      </c>
      <c r="D6093" s="1" t="str">
        <f t="shared" si="979"/>
        <v>21:0152</v>
      </c>
      <c r="E6093" t="s">
        <v>23185</v>
      </c>
      <c r="F6093" t="s">
        <v>23186</v>
      </c>
      <c r="H6093">
        <v>51.8642562</v>
      </c>
      <c r="I6093">
        <v>-121.4130558</v>
      </c>
      <c r="J6093" s="1" t="str">
        <f t="shared" si="980"/>
        <v>NGR bulk stream sediment</v>
      </c>
      <c r="K6093" s="1" t="str">
        <f t="shared" si="981"/>
        <v>&lt;177 micron (NGR)</v>
      </c>
      <c r="L6093">
        <v>24</v>
      </c>
      <c r="M6093" t="s">
        <v>53</v>
      </c>
      <c r="N6093">
        <v>450</v>
      </c>
      <c r="O6093">
        <v>1.5</v>
      </c>
    </row>
    <row r="6094" spans="1:15" hidden="1" x14ac:dyDescent="0.3">
      <c r="A6094" t="s">
        <v>23187</v>
      </c>
      <c r="B6094" t="s">
        <v>23188</v>
      </c>
      <c r="C6094" s="1" t="str">
        <f t="shared" si="982"/>
        <v>21:0464</v>
      </c>
      <c r="D6094" s="1" t="str">
        <f>HYPERLINK("https://geochem.nrcan.gc.ca/cdogs/content/svy/svy_e.htm", "")</f>
        <v/>
      </c>
      <c r="G6094" s="1" t="str">
        <f>HYPERLINK("https://geochem.nrcan.gc.ca/cdogs/content/cr_/cr_00103_e.htm", "103")</f>
        <v>103</v>
      </c>
      <c r="J6094" t="s">
        <v>31</v>
      </c>
      <c r="K6094" t="s">
        <v>32</v>
      </c>
      <c r="L6094">
        <v>24</v>
      </c>
      <c r="M6094" t="s">
        <v>33</v>
      </c>
      <c r="N6094">
        <v>451</v>
      </c>
      <c r="O6094">
        <v>3.5</v>
      </c>
    </row>
    <row r="6095" spans="1:15" hidden="1" x14ac:dyDescent="0.3">
      <c r="A6095" t="s">
        <v>23189</v>
      </c>
      <c r="B6095" t="s">
        <v>23190</v>
      </c>
      <c r="C6095" s="1" t="str">
        <f t="shared" si="982"/>
        <v>21:0464</v>
      </c>
      <c r="D6095" s="1" t="str">
        <f t="shared" ref="D6095:D6115" si="983">HYPERLINK("https://geochem.nrcan.gc.ca/cdogs/content/svy/svy210152_e.htm", "21:0152")</f>
        <v>21:0152</v>
      </c>
      <c r="E6095" t="s">
        <v>23169</v>
      </c>
      <c r="F6095" t="s">
        <v>23191</v>
      </c>
      <c r="H6095">
        <v>51.877937299999999</v>
      </c>
      <c r="I6095">
        <v>-121.444278</v>
      </c>
      <c r="J6095" s="1" t="str">
        <f t="shared" ref="J6095:J6115" si="984">HYPERLINK("https://geochem.nrcan.gc.ca/cdogs/content/kwd/kwd020030_e.htm", "NGR bulk stream sediment")</f>
        <v>NGR bulk stream sediment</v>
      </c>
      <c r="K6095" s="1" t="str">
        <f t="shared" ref="K6095:K6115" si="985">HYPERLINK("https://geochem.nrcan.gc.ca/cdogs/content/kwd/kwd080006_e.htm", "&lt;177 micron (NGR)")</f>
        <v>&lt;177 micron (NGR)</v>
      </c>
      <c r="L6095">
        <v>24</v>
      </c>
      <c r="M6095" t="s">
        <v>72</v>
      </c>
      <c r="N6095">
        <v>452</v>
      </c>
      <c r="O6095">
        <v>2</v>
      </c>
    </row>
    <row r="6096" spans="1:15" hidden="1" x14ac:dyDescent="0.3">
      <c r="A6096" t="s">
        <v>23192</v>
      </c>
      <c r="B6096" t="s">
        <v>23193</v>
      </c>
      <c r="C6096" s="1" t="str">
        <f t="shared" si="982"/>
        <v>21:0464</v>
      </c>
      <c r="D6096" s="1" t="str">
        <f t="shared" si="983"/>
        <v>21:0152</v>
      </c>
      <c r="E6096" t="s">
        <v>23194</v>
      </c>
      <c r="F6096" t="s">
        <v>23195</v>
      </c>
      <c r="H6096">
        <v>51.872976700000002</v>
      </c>
      <c r="I6096">
        <v>-121.4411224</v>
      </c>
      <c r="J6096" s="1" t="str">
        <f t="shared" si="984"/>
        <v>NGR bulk stream sediment</v>
      </c>
      <c r="K6096" s="1" t="str">
        <f t="shared" si="985"/>
        <v>&lt;177 micron (NGR)</v>
      </c>
      <c r="L6096">
        <v>24</v>
      </c>
      <c r="M6096" t="s">
        <v>58</v>
      </c>
      <c r="N6096">
        <v>453</v>
      </c>
      <c r="O6096">
        <v>1</v>
      </c>
    </row>
    <row r="6097" spans="1:15" hidden="1" x14ac:dyDescent="0.3">
      <c r="A6097" t="s">
        <v>23196</v>
      </c>
      <c r="B6097" t="s">
        <v>23197</v>
      </c>
      <c r="C6097" s="1" t="str">
        <f t="shared" si="982"/>
        <v>21:0464</v>
      </c>
      <c r="D6097" s="1" t="str">
        <f t="shared" si="983"/>
        <v>21:0152</v>
      </c>
      <c r="E6097" t="s">
        <v>23198</v>
      </c>
      <c r="F6097" t="s">
        <v>23199</v>
      </c>
      <c r="H6097">
        <v>51.825260900000004</v>
      </c>
      <c r="I6097">
        <v>-121.3713123</v>
      </c>
      <c r="J6097" s="1" t="str">
        <f t="shared" si="984"/>
        <v>NGR bulk stream sediment</v>
      </c>
      <c r="K6097" s="1" t="str">
        <f t="shared" si="985"/>
        <v>&lt;177 micron (NGR)</v>
      </c>
      <c r="L6097">
        <v>24</v>
      </c>
      <c r="M6097" t="s">
        <v>63</v>
      </c>
      <c r="N6097">
        <v>454</v>
      </c>
      <c r="O6097">
        <v>1.5</v>
      </c>
    </row>
    <row r="6098" spans="1:15" hidden="1" x14ac:dyDescent="0.3">
      <c r="A6098" t="s">
        <v>23200</v>
      </c>
      <c r="B6098" t="s">
        <v>23201</v>
      </c>
      <c r="C6098" s="1" t="str">
        <f t="shared" si="982"/>
        <v>21:0464</v>
      </c>
      <c r="D6098" s="1" t="str">
        <f t="shared" si="983"/>
        <v>21:0152</v>
      </c>
      <c r="E6098" t="s">
        <v>23202</v>
      </c>
      <c r="F6098" t="s">
        <v>23203</v>
      </c>
      <c r="H6098">
        <v>51.865371000000003</v>
      </c>
      <c r="I6098">
        <v>-121.32551840000001</v>
      </c>
      <c r="J6098" s="1" t="str">
        <f t="shared" si="984"/>
        <v>NGR bulk stream sediment</v>
      </c>
      <c r="K6098" s="1" t="str">
        <f t="shared" si="985"/>
        <v>&lt;177 micron (NGR)</v>
      </c>
      <c r="L6098">
        <v>24</v>
      </c>
      <c r="M6098" t="s">
        <v>68</v>
      </c>
      <c r="N6098">
        <v>455</v>
      </c>
      <c r="O6098">
        <v>2</v>
      </c>
    </row>
    <row r="6099" spans="1:15" hidden="1" x14ac:dyDescent="0.3">
      <c r="A6099" t="s">
        <v>23204</v>
      </c>
      <c r="B6099" t="s">
        <v>23205</v>
      </c>
      <c r="C6099" s="1" t="str">
        <f t="shared" si="982"/>
        <v>21:0464</v>
      </c>
      <c r="D6099" s="1" t="str">
        <f t="shared" si="983"/>
        <v>21:0152</v>
      </c>
      <c r="E6099" t="s">
        <v>23206</v>
      </c>
      <c r="F6099" t="s">
        <v>23207</v>
      </c>
      <c r="H6099">
        <v>51.862645100000002</v>
      </c>
      <c r="I6099">
        <v>-121.23984280000001</v>
      </c>
      <c r="J6099" s="1" t="str">
        <f t="shared" si="984"/>
        <v>NGR bulk stream sediment</v>
      </c>
      <c r="K6099" s="1" t="str">
        <f t="shared" si="985"/>
        <v>&lt;177 micron (NGR)</v>
      </c>
      <c r="L6099">
        <v>24</v>
      </c>
      <c r="M6099" t="s">
        <v>77</v>
      </c>
      <c r="N6099">
        <v>456</v>
      </c>
      <c r="O6099">
        <v>1.5</v>
      </c>
    </row>
    <row r="6100" spans="1:15" hidden="1" x14ac:dyDescent="0.3">
      <c r="A6100" t="s">
        <v>23208</v>
      </c>
      <c r="B6100" t="s">
        <v>23209</v>
      </c>
      <c r="C6100" s="1" t="str">
        <f t="shared" si="982"/>
        <v>21:0464</v>
      </c>
      <c r="D6100" s="1" t="str">
        <f t="shared" si="983"/>
        <v>21:0152</v>
      </c>
      <c r="E6100" t="s">
        <v>23210</v>
      </c>
      <c r="F6100" t="s">
        <v>23211</v>
      </c>
      <c r="H6100">
        <v>51.858722200000003</v>
      </c>
      <c r="I6100">
        <v>-121.19520850000001</v>
      </c>
      <c r="J6100" s="1" t="str">
        <f t="shared" si="984"/>
        <v>NGR bulk stream sediment</v>
      </c>
      <c r="K6100" s="1" t="str">
        <f t="shared" si="985"/>
        <v>&lt;177 micron (NGR)</v>
      </c>
      <c r="L6100">
        <v>24</v>
      </c>
      <c r="M6100" t="s">
        <v>82</v>
      </c>
      <c r="N6100">
        <v>457</v>
      </c>
      <c r="O6100">
        <v>3.5</v>
      </c>
    </row>
    <row r="6101" spans="1:15" hidden="1" x14ac:dyDescent="0.3">
      <c r="A6101" t="s">
        <v>23212</v>
      </c>
      <c r="B6101" t="s">
        <v>23213</v>
      </c>
      <c r="C6101" s="1" t="str">
        <f t="shared" si="982"/>
        <v>21:0464</v>
      </c>
      <c r="D6101" s="1" t="str">
        <f t="shared" si="983"/>
        <v>21:0152</v>
      </c>
      <c r="E6101" t="s">
        <v>23214</v>
      </c>
      <c r="F6101" t="s">
        <v>23215</v>
      </c>
      <c r="H6101">
        <v>51.863423699999998</v>
      </c>
      <c r="I6101">
        <v>-121.2121733</v>
      </c>
      <c r="J6101" s="1" t="str">
        <f t="shared" si="984"/>
        <v>NGR bulk stream sediment</v>
      </c>
      <c r="K6101" s="1" t="str">
        <f t="shared" si="985"/>
        <v>&lt;177 micron (NGR)</v>
      </c>
      <c r="L6101">
        <v>24</v>
      </c>
      <c r="M6101" t="s">
        <v>87</v>
      </c>
      <c r="N6101">
        <v>458</v>
      </c>
      <c r="O6101">
        <v>1.5</v>
      </c>
    </row>
    <row r="6102" spans="1:15" hidden="1" x14ac:dyDescent="0.3">
      <c r="A6102" t="s">
        <v>23216</v>
      </c>
      <c r="B6102" t="s">
        <v>23217</v>
      </c>
      <c r="C6102" s="1" t="str">
        <f t="shared" si="982"/>
        <v>21:0464</v>
      </c>
      <c r="D6102" s="1" t="str">
        <f t="shared" si="983"/>
        <v>21:0152</v>
      </c>
      <c r="E6102" t="s">
        <v>23218</v>
      </c>
      <c r="F6102" t="s">
        <v>23219</v>
      </c>
      <c r="H6102">
        <v>51.958931200000002</v>
      </c>
      <c r="I6102">
        <v>-121.376454</v>
      </c>
      <c r="J6102" s="1" t="str">
        <f t="shared" si="984"/>
        <v>NGR bulk stream sediment</v>
      </c>
      <c r="K6102" s="1" t="str">
        <f t="shared" si="985"/>
        <v>&lt;177 micron (NGR)</v>
      </c>
      <c r="L6102">
        <v>24</v>
      </c>
      <c r="M6102" t="s">
        <v>92</v>
      </c>
      <c r="N6102">
        <v>459</v>
      </c>
      <c r="O6102">
        <v>1</v>
      </c>
    </row>
    <row r="6103" spans="1:15" hidden="1" x14ac:dyDescent="0.3">
      <c r="A6103" t="s">
        <v>23220</v>
      </c>
      <c r="B6103" t="s">
        <v>23221</v>
      </c>
      <c r="C6103" s="1" t="str">
        <f t="shared" si="982"/>
        <v>21:0464</v>
      </c>
      <c r="D6103" s="1" t="str">
        <f t="shared" si="983"/>
        <v>21:0152</v>
      </c>
      <c r="E6103" t="s">
        <v>23222</v>
      </c>
      <c r="F6103" t="s">
        <v>23223</v>
      </c>
      <c r="H6103">
        <v>51.987700699999998</v>
      </c>
      <c r="I6103">
        <v>-121.4244053</v>
      </c>
      <c r="J6103" s="1" t="str">
        <f t="shared" si="984"/>
        <v>NGR bulk stream sediment</v>
      </c>
      <c r="K6103" s="1" t="str">
        <f t="shared" si="985"/>
        <v>&lt;177 micron (NGR)</v>
      </c>
      <c r="L6103">
        <v>24</v>
      </c>
      <c r="M6103" t="s">
        <v>97</v>
      </c>
      <c r="N6103">
        <v>460</v>
      </c>
      <c r="O6103">
        <v>0.5</v>
      </c>
    </row>
    <row r="6104" spans="1:15" hidden="1" x14ac:dyDescent="0.3">
      <c r="A6104" t="s">
        <v>23224</v>
      </c>
      <c r="B6104" t="s">
        <v>23225</v>
      </c>
      <c r="C6104" s="1" t="str">
        <f t="shared" si="982"/>
        <v>21:0464</v>
      </c>
      <c r="D6104" s="1" t="str">
        <f t="shared" si="983"/>
        <v>21:0152</v>
      </c>
      <c r="E6104" t="s">
        <v>23226</v>
      </c>
      <c r="F6104" t="s">
        <v>23227</v>
      </c>
      <c r="H6104">
        <v>51.985274500000003</v>
      </c>
      <c r="I6104">
        <v>-121.3573414</v>
      </c>
      <c r="J6104" s="1" t="str">
        <f t="shared" si="984"/>
        <v>NGR bulk stream sediment</v>
      </c>
      <c r="K6104" s="1" t="str">
        <f t="shared" si="985"/>
        <v>&lt;177 micron (NGR)</v>
      </c>
      <c r="L6104">
        <v>24</v>
      </c>
      <c r="M6104" t="s">
        <v>24</v>
      </c>
      <c r="N6104">
        <v>461</v>
      </c>
      <c r="O6104">
        <v>1.5</v>
      </c>
    </row>
    <row r="6105" spans="1:15" hidden="1" x14ac:dyDescent="0.3">
      <c r="A6105" t="s">
        <v>23228</v>
      </c>
      <c r="B6105" t="s">
        <v>23229</v>
      </c>
      <c r="C6105" s="1" t="str">
        <f t="shared" si="982"/>
        <v>21:0464</v>
      </c>
      <c r="D6105" s="1" t="str">
        <f t="shared" si="983"/>
        <v>21:0152</v>
      </c>
      <c r="E6105" t="s">
        <v>23226</v>
      </c>
      <c r="F6105" t="s">
        <v>23230</v>
      </c>
      <c r="H6105">
        <v>51.985274500000003</v>
      </c>
      <c r="I6105">
        <v>-121.3573414</v>
      </c>
      <c r="J6105" s="1" t="str">
        <f t="shared" si="984"/>
        <v>NGR bulk stream sediment</v>
      </c>
      <c r="K6105" s="1" t="str">
        <f t="shared" si="985"/>
        <v>&lt;177 micron (NGR)</v>
      </c>
      <c r="L6105">
        <v>24</v>
      </c>
      <c r="M6105" t="s">
        <v>28</v>
      </c>
      <c r="N6105">
        <v>462</v>
      </c>
      <c r="O6105">
        <v>1</v>
      </c>
    </row>
    <row r="6106" spans="1:15" hidden="1" x14ac:dyDescent="0.3">
      <c r="A6106" t="s">
        <v>23231</v>
      </c>
      <c r="B6106" t="s">
        <v>23232</v>
      </c>
      <c r="C6106" s="1" t="str">
        <f t="shared" si="982"/>
        <v>21:0464</v>
      </c>
      <c r="D6106" s="1" t="str">
        <f t="shared" si="983"/>
        <v>21:0152</v>
      </c>
      <c r="E6106" t="s">
        <v>23233</v>
      </c>
      <c r="F6106" t="s">
        <v>23234</v>
      </c>
      <c r="H6106">
        <v>51.949808699999998</v>
      </c>
      <c r="I6106">
        <v>-120.82874169999999</v>
      </c>
      <c r="J6106" s="1" t="str">
        <f t="shared" si="984"/>
        <v>NGR bulk stream sediment</v>
      </c>
      <c r="K6106" s="1" t="str">
        <f t="shared" si="985"/>
        <v>&lt;177 micron (NGR)</v>
      </c>
      <c r="L6106">
        <v>24</v>
      </c>
      <c r="M6106" t="s">
        <v>102</v>
      </c>
      <c r="N6106">
        <v>463</v>
      </c>
      <c r="O6106">
        <v>1</v>
      </c>
    </row>
    <row r="6107" spans="1:15" hidden="1" x14ac:dyDescent="0.3">
      <c r="A6107" t="s">
        <v>23235</v>
      </c>
      <c r="B6107" t="s">
        <v>23236</v>
      </c>
      <c r="C6107" s="1" t="str">
        <f t="shared" si="982"/>
        <v>21:0464</v>
      </c>
      <c r="D6107" s="1" t="str">
        <f t="shared" si="983"/>
        <v>21:0152</v>
      </c>
      <c r="E6107" t="s">
        <v>23237</v>
      </c>
      <c r="F6107" t="s">
        <v>23238</v>
      </c>
      <c r="H6107">
        <v>51.949334100000002</v>
      </c>
      <c r="I6107">
        <v>-120.811387</v>
      </c>
      <c r="J6107" s="1" t="str">
        <f t="shared" si="984"/>
        <v>NGR bulk stream sediment</v>
      </c>
      <c r="K6107" s="1" t="str">
        <f t="shared" si="985"/>
        <v>&lt;177 micron (NGR)</v>
      </c>
      <c r="L6107">
        <v>24</v>
      </c>
      <c r="M6107" t="s">
        <v>107</v>
      </c>
      <c r="N6107">
        <v>464</v>
      </c>
      <c r="O6107">
        <v>1.5</v>
      </c>
    </row>
    <row r="6108" spans="1:15" hidden="1" x14ac:dyDescent="0.3">
      <c r="A6108" t="s">
        <v>23239</v>
      </c>
      <c r="B6108" t="s">
        <v>23240</v>
      </c>
      <c r="C6108" s="1" t="str">
        <f t="shared" si="982"/>
        <v>21:0464</v>
      </c>
      <c r="D6108" s="1" t="str">
        <f t="shared" si="983"/>
        <v>21:0152</v>
      </c>
      <c r="E6108" t="s">
        <v>23241</v>
      </c>
      <c r="F6108" t="s">
        <v>23242</v>
      </c>
      <c r="H6108">
        <v>51.941271399999998</v>
      </c>
      <c r="I6108">
        <v>-120.80962599999999</v>
      </c>
      <c r="J6108" s="1" t="str">
        <f t="shared" si="984"/>
        <v>NGR bulk stream sediment</v>
      </c>
      <c r="K6108" s="1" t="str">
        <f t="shared" si="985"/>
        <v>&lt;177 micron (NGR)</v>
      </c>
      <c r="L6108">
        <v>24</v>
      </c>
      <c r="M6108" t="s">
        <v>112</v>
      </c>
      <c r="N6108">
        <v>465</v>
      </c>
      <c r="O6108">
        <v>1</v>
      </c>
    </row>
    <row r="6109" spans="1:15" hidden="1" x14ac:dyDescent="0.3">
      <c r="A6109" t="s">
        <v>23243</v>
      </c>
      <c r="B6109" t="s">
        <v>23244</v>
      </c>
      <c r="C6109" s="1" t="str">
        <f t="shared" si="982"/>
        <v>21:0464</v>
      </c>
      <c r="D6109" s="1" t="str">
        <f t="shared" si="983"/>
        <v>21:0152</v>
      </c>
      <c r="E6109" t="s">
        <v>23245</v>
      </c>
      <c r="F6109" t="s">
        <v>23246</v>
      </c>
      <c r="H6109">
        <v>51.957686899999999</v>
      </c>
      <c r="I6109">
        <v>-120.1713084</v>
      </c>
      <c r="J6109" s="1" t="str">
        <f t="shared" si="984"/>
        <v>NGR bulk stream sediment</v>
      </c>
      <c r="K6109" s="1" t="str">
        <f t="shared" si="985"/>
        <v>&lt;177 micron (NGR)</v>
      </c>
      <c r="L6109">
        <v>25</v>
      </c>
      <c r="M6109" t="s">
        <v>19</v>
      </c>
      <c r="N6109">
        <v>466</v>
      </c>
      <c r="O6109">
        <v>2.5</v>
      </c>
    </row>
    <row r="6110" spans="1:15" hidden="1" x14ac:dyDescent="0.3">
      <c r="A6110" t="s">
        <v>23247</v>
      </c>
      <c r="B6110" t="s">
        <v>23248</v>
      </c>
      <c r="C6110" s="1" t="str">
        <f t="shared" si="982"/>
        <v>21:0464</v>
      </c>
      <c r="D6110" s="1" t="str">
        <f t="shared" si="983"/>
        <v>21:0152</v>
      </c>
      <c r="E6110" t="s">
        <v>23249</v>
      </c>
      <c r="F6110" t="s">
        <v>23250</v>
      </c>
      <c r="H6110">
        <v>51.942817400000003</v>
      </c>
      <c r="I6110">
        <v>-121.0189658</v>
      </c>
      <c r="J6110" s="1" t="str">
        <f t="shared" si="984"/>
        <v>NGR bulk stream sediment</v>
      </c>
      <c r="K6110" s="1" t="str">
        <f t="shared" si="985"/>
        <v>&lt;177 micron (NGR)</v>
      </c>
      <c r="L6110">
        <v>25</v>
      </c>
      <c r="M6110" t="s">
        <v>38</v>
      </c>
      <c r="N6110">
        <v>467</v>
      </c>
      <c r="O6110">
        <v>3</v>
      </c>
    </row>
    <row r="6111" spans="1:15" hidden="1" x14ac:dyDescent="0.3">
      <c r="A6111" t="s">
        <v>23251</v>
      </c>
      <c r="B6111" t="s">
        <v>23252</v>
      </c>
      <c r="C6111" s="1" t="str">
        <f t="shared" si="982"/>
        <v>21:0464</v>
      </c>
      <c r="D6111" s="1" t="str">
        <f t="shared" si="983"/>
        <v>21:0152</v>
      </c>
      <c r="E6111" t="s">
        <v>23253</v>
      </c>
      <c r="F6111" t="s">
        <v>23254</v>
      </c>
      <c r="H6111">
        <v>51.963213500000002</v>
      </c>
      <c r="I6111">
        <v>-121.0216911</v>
      </c>
      <c r="J6111" s="1" t="str">
        <f t="shared" si="984"/>
        <v>NGR bulk stream sediment</v>
      </c>
      <c r="K6111" s="1" t="str">
        <f t="shared" si="985"/>
        <v>&lt;177 micron (NGR)</v>
      </c>
      <c r="L6111">
        <v>25</v>
      </c>
      <c r="M6111" t="s">
        <v>43</v>
      </c>
      <c r="N6111">
        <v>468</v>
      </c>
      <c r="O6111">
        <v>2</v>
      </c>
    </row>
    <row r="6112" spans="1:15" hidden="1" x14ac:dyDescent="0.3">
      <c r="A6112" t="s">
        <v>23255</v>
      </c>
      <c r="B6112" t="s">
        <v>23256</v>
      </c>
      <c r="C6112" s="1" t="str">
        <f t="shared" si="982"/>
        <v>21:0464</v>
      </c>
      <c r="D6112" s="1" t="str">
        <f t="shared" si="983"/>
        <v>21:0152</v>
      </c>
      <c r="E6112" t="s">
        <v>23257</v>
      </c>
      <c r="F6112" t="s">
        <v>23258</v>
      </c>
      <c r="H6112">
        <v>51.960422700000002</v>
      </c>
      <c r="I6112">
        <v>-121.0484223</v>
      </c>
      <c r="J6112" s="1" t="str">
        <f t="shared" si="984"/>
        <v>NGR bulk stream sediment</v>
      </c>
      <c r="K6112" s="1" t="str">
        <f t="shared" si="985"/>
        <v>&lt;177 micron (NGR)</v>
      </c>
      <c r="L6112">
        <v>25</v>
      </c>
      <c r="M6112" t="s">
        <v>48</v>
      </c>
      <c r="N6112">
        <v>469</v>
      </c>
      <c r="O6112">
        <v>4.5</v>
      </c>
    </row>
    <row r="6113" spans="1:15" hidden="1" x14ac:dyDescent="0.3">
      <c r="A6113" t="s">
        <v>23259</v>
      </c>
      <c r="B6113" t="s">
        <v>23260</v>
      </c>
      <c r="C6113" s="1" t="str">
        <f t="shared" si="982"/>
        <v>21:0464</v>
      </c>
      <c r="D6113" s="1" t="str">
        <f t="shared" si="983"/>
        <v>21:0152</v>
      </c>
      <c r="E6113" t="s">
        <v>23261</v>
      </c>
      <c r="F6113" t="s">
        <v>23262</v>
      </c>
      <c r="H6113">
        <v>51.970913699999997</v>
      </c>
      <c r="I6113">
        <v>-121.039027</v>
      </c>
      <c r="J6113" s="1" t="str">
        <f t="shared" si="984"/>
        <v>NGR bulk stream sediment</v>
      </c>
      <c r="K6113" s="1" t="str">
        <f t="shared" si="985"/>
        <v>&lt;177 micron (NGR)</v>
      </c>
      <c r="L6113">
        <v>25</v>
      </c>
      <c r="M6113" t="s">
        <v>53</v>
      </c>
      <c r="N6113">
        <v>470</v>
      </c>
      <c r="O6113">
        <v>2.5</v>
      </c>
    </row>
    <row r="6114" spans="1:15" hidden="1" x14ac:dyDescent="0.3">
      <c r="A6114" t="s">
        <v>23263</v>
      </c>
      <c r="B6114" t="s">
        <v>23264</v>
      </c>
      <c r="C6114" s="1" t="str">
        <f t="shared" si="982"/>
        <v>21:0464</v>
      </c>
      <c r="D6114" s="1" t="str">
        <f t="shared" si="983"/>
        <v>21:0152</v>
      </c>
      <c r="E6114" t="s">
        <v>23265</v>
      </c>
      <c r="F6114" t="s">
        <v>23266</v>
      </c>
      <c r="H6114">
        <v>51.988951200000002</v>
      </c>
      <c r="I6114">
        <v>-121.08368230000001</v>
      </c>
      <c r="J6114" s="1" t="str">
        <f t="shared" si="984"/>
        <v>NGR bulk stream sediment</v>
      </c>
      <c r="K6114" s="1" t="str">
        <f t="shared" si="985"/>
        <v>&lt;177 micron (NGR)</v>
      </c>
      <c r="L6114">
        <v>25</v>
      </c>
      <c r="M6114" t="s">
        <v>58</v>
      </c>
      <c r="N6114">
        <v>471</v>
      </c>
      <c r="O6114">
        <v>2.5</v>
      </c>
    </row>
    <row r="6115" spans="1:15" hidden="1" x14ac:dyDescent="0.3">
      <c r="A6115" t="s">
        <v>23267</v>
      </c>
      <c r="B6115" t="s">
        <v>23268</v>
      </c>
      <c r="C6115" s="1" t="str">
        <f t="shared" si="982"/>
        <v>21:0464</v>
      </c>
      <c r="D6115" s="1" t="str">
        <f t="shared" si="983"/>
        <v>21:0152</v>
      </c>
      <c r="E6115" t="s">
        <v>23269</v>
      </c>
      <c r="F6115" t="s">
        <v>23270</v>
      </c>
      <c r="H6115">
        <v>51.990684000000002</v>
      </c>
      <c r="I6115">
        <v>-121.0929158</v>
      </c>
      <c r="J6115" s="1" t="str">
        <f t="shared" si="984"/>
        <v>NGR bulk stream sediment</v>
      </c>
      <c r="K6115" s="1" t="str">
        <f t="shared" si="985"/>
        <v>&lt;177 micron (NGR)</v>
      </c>
      <c r="L6115">
        <v>25</v>
      </c>
      <c r="M6115" t="s">
        <v>63</v>
      </c>
      <c r="N6115">
        <v>472</v>
      </c>
      <c r="O6115">
        <v>3</v>
      </c>
    </row>
    <row r="6116" spans="1:15" hidden="1" x14ac:dyDescent="0.3">
      <c r="A6116" t="s">
        <v>23271</v>
      </c>
      <c r="B6116" t="s">
        <v>23272</v>
      </c>
      <c r="C6116" s="1" t="str">
        <f t="shared" si="982"/>
        <v>21:0464</v>
      </c>
      <c r="D6116" s="1" t="str">
        <f>HYPERLINK("https://geochem.nrcan.gc.ca/cdogs/content/svy/svy_e.htm", "")</f>
        <v/>
      </c>
      <c r="G6116" s="1" t="str">
        <f>HYPERLINK("https://geochem.nrcan.gc.ca/cdogs/content/cr_/cr_00105_e.htm", "105")</f>
        <v>105</v>
      </c>
      <c r="J6116" t="s">
        <v>31</v>
      </c>
      <c r="K6116" t="s">
        <v>32</v>
      </c>
      <c r="L6116">
        <v>25</v>
      </c>
      <c r="M6116" t="s">
        <v>33</v>
      </c>
      <c r="N6116">
        <v>473</v>
      </c>
      <c r="O6116">
        <v>3</v>
      </c>
    </row>
    <row r="6117" spans="1:15" hidden="1" x14ac:dyDescent="0.3">
      <c r="A6117" t="s">
        <v>23273</v>
      </c>
      <c r="B6117" t="s">
        <v>23274</v>
      </c>
      <c r="C6117" s="1" t="str">
        <f t="shared" si="982"/>
        <v>21:0464</v>
      </c>
      <c r="D6117" s="1" t="str">
        <f t="shared" ref="D6117:D6145" si="986">HYPERLINK("https://geochem.nrcan.gc.ca/cdogs/content/svy/svy210152_e.htm", "21:0152")</f>
        <v>21:0152</v>
      </c>
      <c r="E6117" t="s">
        <v>23275</v>
      </c>
      <c r="F6117" t="s">
        <v>23276</v>
      </c>
      <c r="H6117">
        <v>51.9850311</v>
      </c>
      <c r="I6117">
        <v>-121.0914666</v>
      </c>
      <c r="J6117" s="1" t="str">
        <f t="shared" ref="J6117:J6145" si="987">HYPERLINK("https://geochem.nrcan.gc.ca/cdogs/content/kwd/kwd020030_e.htm", "NGR bulk stream sediment")</f>
        <v>NGR bulk stream sediment</v>
      </c>
      <c r="K6117" s="1" t="str">
        <f t="shared" ref="K6117:K6145" si="988">HYPERLINK("https://geochem.nrcan.gc.ca/cdogs/content/kwd/kwd080006_e.htm", "&lt;177 micron (NGR)")</f>
        <v>&lt;177 micron (NGR)</v>
      </c>
      <c r="L6117">
        <v>25</v>
      </c>
      <c r="M6117" t="s">
        <v>68</v>
      </c>
      <c r="N6117">
        <v>474</v>
      </c>
      <c r="O6117">
        <v>4.5</v>
      </c>
    </row>
    <row r="6118" spans="1:15" hidden="1" x14ac:dyDescent="0.3">
      <c r="A6118" t="s">
        <v>23277</v>
      </c>
      <c r="B6118" t="s">
        <v>23278</v>
      </c>
      <c r="C6118" s="1" t="str">
        <f t="shared" si="982"/>
        <v>21:0464</v>
      </c>
      <c r="D6118" s="1" t="str">
        <f t="shared" si="986"/>
        <v>21:0152</v>
      </c>
      <c r="E6118" t="s">
        <v>23245</v>
      </c>
      <c r="F6118" t="s">
        <v>23279</v>
      </c>
      <c r="H6118">
        <v>51.957686899999999</v>
      </c>
      <c r="I6118">
        <v>-120.1713084</v>
      </c>
      <c r="J6118" s="1" t="str">
        <f t="shared" si="987"/>
        <v>NGR bulk stream sediment</v>
      </c>
      <c r="K6118" s="1" t="str">
        <f t="shared" si="988"/>
        <v>&lt;177 micron (NGR)</v>
      </c>
      <c r="L6118">
        <v>25</v>
      </c>
      <c r="M6118" t="s">
        <v>72</v>
      </c>
      <c r="N6118">
        <v>475</v>
      </c>
      <c r="O6118">
        <v>2</v>
      </c>
    </row>
    <row r="6119" spans="1:15" hidden="1" x14ac:dyDescent="0.3">
      <c r="A6119" t="s">
        <v>23280</v>
      </c>
      <c r="B6119" t="s">
        <v>23281</v>
      </c>
      <c r="C6119" s="1" t="str">
        <f t="shared" si="982"/>
        <v>21:0464</v>
      </c>
      <c r="D6119" s="1" t="str">
        <f t="shared" si="986"/>
        <v>21:0152</v>
      </c>
      <c r="E6119" t="s">
        <v>23282</v>
      </c>
      <c r="F6119" t="s">
        <v>23283</v>
      </c>
      <c r="H6119">
        <v>51.9751689</v>
      </c>
      <c r="I6119">
        <v>-120.1377596</v>
      </c>
      <c r="J6119" s="1" t="str">
        <f t="shared" si="987"/>
        <v>NGR bulk stream sediment</v>
      </c>
      <c r="K6119" s="1" t="str">
        <f t="shared" si="988"/>
        <v>&lt;177 micron (NGR)</v>
      </c>
      <c r="L6119">
        <v>25</v>
      </c>
      <c r="M6119" t="s">
        <v>77</v>
      </c>
      <c r="N6119">
        <v>476</v>
      </c>
      <c r="O6119">
        <v>2.5</v>
      </c>
    </row>
    <row r="6120" spans="1:15" hidden="1" x14ac:dyDescent="0.3">
      <c r="A6120" t="s">
        <v>23284</v>
      </c>
      <c r="B6120" t="s">
        <v>23285</v>
      </c>
      <c r="C6120" s="1" t="str">
        <f t="shared" si="982"/>
        <v>21:0464</v>
      </c>
      <c r="D6120" s="1" t="str">
        <f t="shared" si="986"/>
        <v>21:0152</v>
      </c>
      <c r="E6120" t="s">
        <v>23286</v>
      </c>
      <c r="F6120" t="s">
        <v>23287</v>
      </c>
      <c r="H6120">
        <v>51.964554900000003</v>
      </c>
      <c r="I6120">
        <v>-120.12186749999999</v>
      </c>
      <c r="J6120" s="1" t="str">
        <f t="shared" si="987"/>
        <v>NGR bulk stream sediment</v>
      </c>
      <c r="K6120" s="1" t="str">
        <f t="shared" si="988"/>
        <v>&lt;177 micron (NGR)</v>
      </c>
      <c r="L6120">
        <v>25</v>
      </c>
      <c r="M6120" t="s">
        <v>82</v>
      </c>
      <c r="N6120">
        <v>477</v>
      </c>
      <c r="O6120">
        <v>7</v>
      </c>
    </row>
    <row r="6121" spans="1:15" hidden="1" x14ac:dyDescent="0.3">
      <c r="A6121" t="s">
        <v>23288</v>
      </c>
      <c r="B6121" t="s">
        <v>23289</v>
      </c>
      <c r="C6121" s="1" t="str">
        <f t="shared" si="982"/>
        <v>21:0464</v>
      </c>
      <c r="D6121" s="1" t="str">
        <f t="shared" si="986"/>
        <v>21:0152</v>
      </c>
      <c r="E6121" t="s">
        <v>23290</v>
      </c>
      <c r="F6121" t="s">
        <v>23291</v>
      </c>
      <c r="H6121">
        <v>51.941986800000002</v>
      </c>
      <c r="I6121">
        <v>-120.0780261</v>
      </c>
      <c r="J6121" s="1" t="str">
        <f t="shared" si="987"/>
        <v>NGR bulk stream sediment</v>
      </c>
      <c r="K6121" s="1" t="str">
        <f t="shared" si="988"/>
        <v>&lt;177 micron (NGR)</v>
      </c>
      <c r="L6121">
        <v>25</v>
      </c>
      <c r="M6121" t="s">
        <v>87</v>
      </c>
      <c r="N6121">
        <v>478</v>
      </c>
      <c r="O6121">
        <v>2.5</v>
      </c>
    </row>
    <row r="6122" spans="1:15" hidden="1" x14ac:dyDescent="0.3">
      <c r="A6122" t="s">
        <v>23292</v>
      </c>
      <c r="B6122" t="s">
        <v>23293</v>
      </c>
      <c r="C6122" s="1" t="str">
        <f t="shared" si="982"/>
        <v>21:0464</v>
      </c>
      <c r="D6122" s="1" t="str">
        <f t="shared" si="986"/>
        <v>21:0152</v>
      </c>
      <c r="E6122" t="s">
        <v>23294</v>
      </c>
      <c r="F6122" t="s">
        <v>23295</v>
      </c>
      <c r="H6122">
        <v>51.941162900000002</v>
      </c>
      <c r="I6122">
        <v>-120.05403889999999</v>
      </c>
      <c r="J6122" s="1" t="str">
        <f t="shared" si="987"/>
        <v>NGR bulk stream sediment</v>
      </c>
      <c r="K6122" s="1" t="str">
        <f t="shared" si="988"/>
        <v>&lt;177 micron (NGR)</v>
      </c>
      <c r="L6122">
        <v>25</v>
      </c>
      <c r="M6122" t="s">
        <v>92</v>
      </c>
      <c r="N6122">
        <v>479</v>
      </c>
      <c r="O6122">
        <v>3</v>
      </c>
    </row>
    <row r="6123" spans="1:15" hidden="1" x14ac:dyDescent="0.3">
      <c r="A6123" t="s">
        <v>23296</v>
      </c>
      <c r="B6123" t="s">
        <v>23297</v>
      </c>
      <c r="C6123" s="1" t="str">
        <f t="shared" si="982"/>
        <v>21:0464</v>
      </c>
      <c r="D6123" s="1" t="str">
        <f t="shared" si="986"/>
        <v>21:0152</v>
      </c>
      <c r="E6123" t="s">
        <v>23298</v>
      </c>
      <c r="F6123" t="s">
        <v>23299</v>
      </c>
      <c r="H6123">
        <v>51.936942100000003</v>
      </c>
      <c r="I6123">
        <v>-120.0499939</v>
      </c>
      <c r="J6123" s="1" t="str">
        <f t="shared" si="987"/>
        <v>NGR bulk stream sediment</v>
      </c>
      <c r="K6123" s="1" t="str">
        <f t="shared" si="988"/>
        <v>&lt;177 micron (NGR)</v>
      </c>
      <c r="L6123">
        <v>25</v>
      </c>
      <c r="M6123" t="s">
        <v>24</v>
      </c>
      <c r="N6123">
        <v>480</v>
      </c>
      <c r="O6123">
        <v>3.5</v>
      </c>
    </row>
    <row r="6124" spans="1:15" hidden="1" x14ac:dyDescent="0.3">
      <c r="A6124" t="s">
        <v>23300</v>
      </c>
      <c r="B6124" t="s">
        <v>23301</v>
      </c>
      <c r="C6124" s="1" t="str">
        <f t="shared" si="982"/>
        <v>21:0464</v>
      </c>
      <c r="D6124" s="1" t="str">
        <f t="shared" si="986"/>
        <v>21:0152</v>
      </c>
      <c r="E6124" t="s">
        <v>23298</v>
      </c>
      <c r="F6124" t="s">
        <v>23302</v>
      </c>
      <c r="H6124">
        <v>51.936942100000003</v>
      </c>
      <c r="I6124">
        <v>-120.0499939</v>
      </c>
      <c r="J6124" s="1" t="str">
        <f t="shared" si="987"/>
        <v>NGR bulk stream sediment</v>
      </c>
      <c r="K6124" s="1" t="str">
        <f t="shared" si="988"/>
        <v>&lt;177 micron (NGR)</v>
      </c>
      <c r="L6124">
        <v>25</v>
      </c>
      <c r="M6124" t="s">
        <v>28</v>
      </c>
      <c r="N6124">
        <v>481</v>
      </c>
      <c r="O6124">
        <v>3</v>
      </c>
    </row>
    <row r="6125" spans="1:15" hidden="1" x14ac:dyDescent="0.3">
      <c r="A6125" t="s">
        <v>23303</v>
      </c>
      <c r="B6125" t="s">
        <v>23304</v>
      </c>
      <c r="C6125" s="1" t="str">
        <f t="shared" si="982"/>
        <v>21:0464</v>
      </c>
      <c r="D6125" s="1" t="str">
        <f t="shared" si="986"/>
        <v>21:0152</v>
      </c>
      <c r="E6125" t="s">
        <v>23305</v>
      </c>
      <c r="F6125" t="s">
        <v>23306</v>
      </c>
      <c r="H6125">
        <v>51.896843500000003</v>
      </c>
      <c r="I6125">
        <v>-120.0235314</v>
      </c>
      <c r="J6125" s="1" t="str">
        <f t="shared" si="987"/>
        <v>NGR bulk stream sediment</v>
      </c>
      <c r="K6125" s="1" t="str">
        <f t="shared" si="988"/>
        <v>&lt;177 micron (NGR)</v>
      </c>
      <c r="L6125">
        <v>25</v>
      </c>
      <c r="M6125" t="s">
        <v>97</v>
      </c>
      <c r="N6125">
        <v>482</v>
      </c>
      <c r="O6125">
        <v>7.5</v>
      </c>
    </row>
    <row r="6126" spans="1:15" hidden="1" x14ac:dyDescent="0.3">
      <c r="A6126" t="s">
        <v>23307</v>
      </c>
      <c r="B6126" t="s">
        <v>23308</v>
      </c>
      <c r="C6126" s="1" t="str">
        <f t="shared" si="982"/>
        <v>21:0464</v>
      </c>
      <c r="D6126" s="1" t="str">
        <f t="shared" si="986"/>
        <v>21:0152</v>
      </c>
      <c r="E6126" t="s">
        <v>23309</v>
      </c>
      <c r="F6126" t="s">
        <v>23310</v>
      </c>
      <c r="H6126">
        <v>51.884631300000002</v>
      </c>
      <c r="I6126">
        <v>-120.0193678</v>
      </c>
      <c r="J6126" s="1" t="str">
        <f t="shared" si="987"/>
        <v>NGR bulk stream sediment</v>
      </c>
      <c r="K6126" s="1" t="str">
        <f t="shared" si="988"/>
        <v>&lt;177 micron (NGR)</v>
      </c>
      <c r="L6126">
        <v>25</v>
      </c>
      <c r="M6126" t="s">
        <v>102</v>
      </c>
      <c r="N6126">
        <v>483</v>
      </c>
      <c r="O6126">
        <v>4.5</v>
      </c>
    </row>
    <row r="6127" spans="1:15" hidden="1" x14ac:dyDescent="0.3">
      <c r="A6127" t="s">
        <v>23311</v>
      </c>
      <c r="B6127" t="s">
        <v>23312</v>
      </c>
      <c r="C6127" s="1" t="str">
        <f t="shared" si="982"/>
        <v>21:0464</v>
      </c>
      <c r="D6127" s="1" t="str">
        <f t="shared" si="986"/>
        <v>21:0152</v>
      </c>
      <c r="E6127" t="s">
        <v>23313</v>
      </c>
      <c r="F6127" t="s">
        <v>23314</v>
      </c>
      <c r="H6127">
        <v>51.888942800000002</v>
      </c>
      <c r="I6127">
        <v>-120.016655</v>
      </c>
      <c r="J6127" s="1" t="str">
        <f t="shared" si="987"/>
        <v>NGR bulk stream sediment</v>
      </c>
      <c r="K6127" s="1" t="str">
        <f t="shared" si="988"/>
        <v>&lt;177 micron (NGR)</v>
      </c>
      <c r="L6127">
        <v>25</v>
      </c>
      <c r="M6127" t="s">
        <v>107</v>
      </c>
      <c r="N6127">
        <v>484</v>
      </c>
      <c r="O6127">
        <v>3</v>
      </c>
    </row>
    <row r="6128" spans="1:15" hidden="1" x14ac:dyDescent="0.3">
      <c r="A6128" t="s">
        <v>23315</v>
      </c>
      <c r="B6128" t="s">
        <v>23316</v>
      </c>
      <c r="C6128" s="1" t="str">
        <f t="shared" si="982"/>
        <v>21:0464</v>
      </c>
      <c r="D6128" s="1" t="str">
        <f t="shared" si="986"/>
        <v>21:0152</v>
      </c>
      <c r="E6128" t="s">
        <v>23317</v>
      </c>
      <c r="F6128" t="s">
        <v>23318</v>
      </c>
      <c r="H6128">
        <v>51.871448399999998</v>
      </c>
      <c r="I6128">
        <v>-120.0155903</v>
      </c>
      <c r="J6128" s="1" t="str">
        <f t="shared" si="987"/>
        <v>NGR bulk stream sediment</v>
      </c>
      <c r="K6128" s="1" t="str">
        <f t="shared" si="988"/>
        <v>&lt;177 micron (NGR)</v>
      </c>
      <c r="L6128">
        <v>25</v>
      </c>
      <c r="M6128" t="s">
        <v>112</v>
      </c>
      <c r="N6128">
        <v>485</v>
      </c>
      <c r="O6128">
        <v>9</v>
      </c>
    </row>
    <row r="6129" spans="1:15" hidden="1" x14ac:dyDescent="0.3">
      <c r="A6129" t="s">
        <v>23319</v>
      </c>
      <c r="B6129" t="s">
        <v>23320</v>
      </c>
      <c r="C6129" s="1" t="str">
        <f t="shared" si="982"/>
        <v>21:0464</v>
      </c>
      <c r="D6129" s="1" t="str">
        <f t="shared" si="986"/>
        <v>21:0152</v>
      </c>
      <c r="E6129" t="s">
        <v>23321</v>
      </c>
      <c r="F6129" t="s">
        <v>23322</v>
      </c>
      <c r="H6129">
        <v>51.836213200000003</v>
      </c>
      <c r="I6129">
        <v>-120.0207674</v>
      </c>
      <c r="J6129" s="1" t="str">
        <f t="shared" si="987"/>
        <v>NGR bulk stream sediment</v>
      </c>
      <c r="K6129" s="1" t="str">
        <f t="shared" si="988"/>
        <v>&lt;177 micron (NGR)</v>
      </c>
      <c r="L6129">
        <v>26</v>
      </c>
      <c r="M6129" t="s">
        <v>19</v>
      </c>
      <c r="N6129">
        <v>486</v>
      </c>
      <c r="O6129">
        <v>4</v>
      </c>
    </row>
    <row r="6130" spans="1:15" hidden="1" x14ac:dyDescent="0.3">
      <c r="A6130" t="s">
        <v>23323</v>
      </c>
      <c r="B6130" t="s">
        <v>23324</v>
      </c>
      <c r="C6130" s="1" t="str">
        <f t="shared" si="982"/>
        <v>21:0464</v>
      </c>
      <c r="D6130" s="1" t="str">
        <f t="shared" si="986"/>
        <v>21:0152</v>
      </c>
      <c r="E6130" t="s">
        <v>23325</v>
      </c>
      <c r="F6130" t="s">
        <v>23326</v>
      </c>
      <c r="H6130">
        <v>51.855406899999998</v>
      </c>
      <c r="I6130">
        <v>-120.0111765</v>
      </c>
      <c r="J6130" s="1" t="str">
        <f t="shared" si="987"/>
        <v>NGR bulk stream sediment</v>
      </c>
      <c r="K6130" s="1" t="str">
        <f t="shared" si="988"/>
        <v>&lt;177 micron (NGR)</v>
      </c>
      <c r="L6130">
        <v>26</v>
      </c>
      <c r="M6130" t="s">
        <v>38</v>
      </c>
      <c r="N6130">
        <v>487</v>
      </c>
      <c r="O6130">
        <v>9.5</v>
      </c>
    </row>
    <row r="6131" spans="1:15" hidden="1" x14ac:dyDescent="0.3">
      <c r="A6131" t="s">
        <v>23327</v>
      </c>
      <c r="B6131" t="s">
        <v>23328</v>
      </c>
      <c r="C6131" s="1" t="str">
        <f t="shared" si="982"/>
        <v>21:0464</v>
      </c>
      <c r="D6131" s="1" t="str">
        <f t="shared" si="986"/>
        <v>21:0152</v>
      </c>
      <c r="E6131" t="s">
        <v>23329</v>
      </c>
      <c r="F6131" t="s">
        <v>23330</v>
      </c>
      <c r="H6131">
        <v>51.846527500000001</v>
      </c>
      <c r="I6131">
        <v>-120.0188953</v>
      </c>
      <c r="J6131" s="1" t="str">
        <f t="shared" si="987"/>
        <v>NGR bulk stream sediment</v>
      </c>
      <c r="K6131" s="1" t="str">
        <f t="shared" si="988"/>
        <v>&lt;177 micron (NGR)</v>
      </c>
      <c r="L6131">
        <v>26</v>
      </c>
      <c r="M6131" t="s">
        <v>43</v>
      </c>
      <c r="N6131">
        <v>488</v>
      </c>
      <c r="O6131">
        <v>4</v>
      </c>
    </row>
    <row r="6132" spans="1:15" hidden="1" x14ac:dyDescent="0.3">
      <c r="A6132" t="s">
        <v>23331</v>
      </c>
      <c r="B6132" t="s">
        <v>23332</v>
      </c>
      <c r="C6132" s="1" t="str">
        <f t="shared" si="982"/>
        <v>21:0464</v>
      </c>
      <c r="D6132" s="1" t="str">
        <f t="shared" si="986"/>
        <v>21:0152</v>
      </c>
      <c r="E6132" t="s">
        <v>23321</v>
      </c>
      <c r="F6132" t="s">
        <v>23333</v>
      </c>
      <c r="H6132">
        <v>51.836213200000003</v>
      </c>
      <c r="I6132">
        <v>-120.0207674</v>
      </c>
      <c r="J6132" s="1" t="str">
        <f t="shared" si="987"/>
        <v>NGR bulk stream sediment</v>
      </c>
      <c r="K6132" s="1" t="str">
        <f t="shared" si="988"/>
        <v>&lt;177 micron (NGR)</v>
      </c>
      <c r="L6132">
        <v>26</v>
      </c>
      <c r="M6132" t="s">
        <v>72</v>
      </c>
      <c r="N6132">
        <v>489</v>
      </c>
      <c r="O6132">
        <v>6</v>
      </c>
    </row>
    <row r="6133" spans="1:15" hidden="1" x14ac:dyDescent="0.3">
      <c r="A6133" t="s">
        <v>23334</v>
      </c>
      <c r="B6133" t="s">
        <v>23335</v>
      </c>
      <c r="C6133" s="1" t="str">
        <f t="shared" si="982"/>
        <v>21:0464</v>
      </c>
      <c r="D6133" s="1" t="str">
        <f t="shared" si="986"/>
        <v>21:0152</v>
      </c>
      <c r="E6133" t="s">
        <v>23336</v>
      </c>
      <c r="F6133" t="s">
        <v>23337</v>
      </c>
      <c r="H6133">
        <v>51.814287</v>
      </c>
      <c r="I6133">
        <v>-120.021576</v>
      </c>
      <c r="J6133" s="1" t="str">
        <f t="shared" si="987"/>
        <v>NGR bulk stream sediment</v>
      </c>
      <c r="K6133" s="1" t="str">
        <f t="shared" si="988"/>
        <v>&lt;177 micron (NGR)</v>
      </c>
      <c r="L6133">
        <v>26</v>
      </c>
      <c r="M6133" t="s">
        <v>48</v>
      </c>
      <c r="N6133">
        <v>490</v>
      </c>
      <c r="O6133">
        <v>5.5</v>
      </c>
    </row>
    <row r="6134" spans="1:15" hidden="1" x14ac:dyDescent="0.3">
      <c r="A6134" t="s">
        <v>23338</v>
      </c>
      <c r="B6134" t="s">
        <v>23339</v>
      </c>
      <c r="C6134" s="1" t="str">
        <f t="shared" si="982"/>
        <v>21:0464</v>
      </c>
      <c r="D6134" s="1" t="str">
        <f t="shared" si="986"/>
        <v>21:0152</v>
      </c>
      <c r="E6134" t="s">
        <v>23340</v>
      </c>
      <c r="F6134" t="s">
        <v>23341</v>
      </c>
      <c r="H6134">
        <v>51.794573999999997</v>
      </c>
      <c r="I6134">
        <v>-120.0107203</v>
      </c>
      <c r="J6134" s="1" t="str">
        <f t="shared" si="987"/>
        <v>NGR bulk stream sediment</v>
      </c>
      <c r="K6134" s="1" t="str">
        <f t="shared" si="988"/>
        <v>&lt;177 micron (NGR)</v>
      </c>
      <c r="L6134">
        <v>26</v>
      </c>
      <c r="M6134" t="s">
        <v>53</v>
      </c>
      <c r="N6134">
        <v>491</v>
      </c>
      <c r="O6134">
        <v>4</v>
      </c>
    </row>
    <row r="6135" spans="1:15" hidden="1" x14ac:dyDescent="0.3">
      <c r="A6135" t="s">
        <v>23342</v>
      </c>
      <c r="B6135" t="s">
        <v>23343</v>
      </c>
      <c r="C6135" s="1" t="str">
        <f t="shared" si="982"/>
        <v>21:0464</v>
      </c>
      <c r="D6135" s="1" t="str">
        <f t="shared" si="986"/>
        <v>21:0152</v>
      </c>
      <c r="E6135" t="s">
        <v>23344</v>
      </c>
      <c r="F6135" t="s">
        <v>23345</v>
      </c>
      <c r="H6135">
        <v>51.733787</v>
      </c>
      <c r="I6135">
        <v>-120.0046674</v>
      </c>
      <c r="J6135" s="1" t="str">
        <f t="shared" si="987"/>
        <v>NGR bulk stream sediment</v>
      </c>
      <c r="K6135" s="1" t="str">
        <f t="shared" si="988"/>
        <v>&lt;177 micron (NGR)</v>
      </c>
      <c r="L6135">
        <v>26</v>
      </c>
      <c r="M6135" t="s">
        <v>24</v>
      </c>
      <c r="N6135">
        <v>492</v>
      </c>
      <c r="O6135">
        <v>14</v>
      </c>
    </row>
    <row r="6136" spans="1:15" hidden="1" x14ac:dyDescent="0.3">
      <c r="A6136" t="s">
        <v>23346</v>
      </c>
      <c r="B6136" t="s">
        <v>23347</v>
      </c>
      <c r="C6136" s="1" t="str">
        <f t="shared" si="982"/>
        <v>21:0464</v>
      </c>
      <c r="D6136" s="1" t="str">
        <f t="shared" si="986"/>
        <v>21:0152</v>
      </c>
      <c r="E6136" t="s">
        <v>23344</v>
      </c>
      <c r="F6136" t="s">
        <v>23348</v>
      </c>
      <c r="H6136">
        <v>51.733787</v>
      </c>
      <c r="I6136">
        <v>-120.0046674</v>
      </c>
      <c r="J6136" s="1" t="str">
        <f t="shared" si="987"/>
        <v>NGR bulk stream sediment</v>
      </c>
      <c r="K6136" s="1" t="str">
        <f t="shared" si="988"/>
        <v>&lt;177 micron (NGR)</v>
      </c>
      <c r="L6136">
        <v>26</v>
      </c>
      <c r="M6136" t="s">
        <v>28</v>
      </c>
      <c r="N6136">
        <v>493</v>
      </c>
      <c r="O6136">
        <v>10</v>
      </c>
    </row>
    <row r="6137" spans="1:15" hidden="1" x14ac:dyDescent="0.3">
      <c r="A6137" t="s">
        <v>23349</v>
      </c>
      <c r="B6137" t="s">
        <v>23350</v>
      </c>
      <c r="C6137" s="1" t="str">
        <f t="shared" si="982"/>
        <v>21:0464</v>
      </c>
      <c r="D6137" s="1" t="str">
        <f t="shared" si="986"/>
        <v>21:0152</v>
      </c>
      <c r="E6137" t="s">
        <v>23351</v>
      </c>
      <c r="F6137" t="s">
        <v>23352</v>
      </c>
      <c r="H6137">
        <v>51.684542399999998</v>
      </c>
      <c r="I6137">
        <v>-120.0188448</v>
      </c>
      <c r="J6137" s="1" t="str">
        <f t="shared" si="987"/>
        <v>NGR bulk stream sediment</v>
      </c>
      <c r="K6137" s="1" t="str">
        <f t="shared" si="988"/>
        <v>&lt;177 micron (NGR)</v>
      </c>
      <c r="L6137">
        <v>26</v>
      </c>
      <c r="M6137" t="s">
        <v>58</v>
      </c>
      <c r="N6137">
        <v>494</v>
      </c>
      <c r="O6137">
        <v>5</v>
      </c>
    </row>
    <row r="6138" spans="1:15" hidden="1" x14ac:dyDescent="0.3">
      <c r="A6138" t="s">
        <v>23353</v>
      </c>
      <c r="B6138" t="s">
        <v>23354</v>
      </c>
      <c r="C6138" s="1" t="str">
        <f t="shared" si="982"/>
        <v>21:0464</v>
      </c>
      <c r="D6138" s="1" t="str">
        <f t="shared" si="986"/>
        <v>21:0152</v>
      </c>
      <c r="E6138" t="s">
        <v>23355</v>
      </c>
      <c r="F6138" t="s">
        <v>23356</v>
      </c>
      <c r="H6138">
        <v>51.666571300000001</v>
      </c>
      <c r="I6138">
        <v>-120.03663</v>
      </c>
      <c r="J6138" s="1" t="str">
        <f t="shared" si="987"/>
        <v>NGR bulk stream sediment</v>
      </c>
      <c r="K6138" s="1" t="str">
        <f t="shared" si="988"/>
        <v>&lt;177 micron (NGR)</v>
      </c>
      <c r="L6138">
        <v>26</v>
      </c>
      <c r="M6138" t="s">
        <v>63</v>
      </c>
      <c r="N6138">
        <v>495</v>
      </c>
      <c r="O6138">
        <v>6.5</v>
      </c>
    </row>
    <row r="6139" spans="1:15" hidden="1" x14ac:dyDescent="0.3">
      <c r="A6139" t="s">
        <v>23357</v>
      </c>
      <c r="B6139" t="s">
        <v>23358</v>
      </c>
      <c r="C6139" s="1" t="str">
        <f t="shared" si="982"/>
        <v>21:0464</v>
      </c>
      <c r="D6139" s="1" t="str">
        <f t="shared" si="986"/>
        <v>21:0152</v>
      </c>
      <c r="E6139" t="s">
        <v>23359</v>
      </c>
      <c r="F6139" t="s">
        <v>23360</v>
      </c>
      <c r="H6139">
        <v>51.896941099999999</v>
      </c>
      <c r="I6139">
        <v>-120.1571592</v>
      </c>
      <c r="J6139" s="1" t="str">
        <f t="shared" si="987"/>
        <v>NGR bulk stream sediment</v>
      </c>
      <c r="K6139" s="1" t="str">
        <f t="shared" si="988"/>
        <v>&lt;177 micron (NGR)</v>
      </c>
      <c r="L6139">
        <v>26</v>
      </c>
      <c r="M6139" t="s">
        <v>68</v>
      </c>
      <c r="N6139">
        <v>496</v>
      </c>
      <c r="O6139">
        <v>5</v>
      </c>
    </row>
    <row r="6140" spans="1:15" hidden="1" x14ac:dyDescent="0.3">
      <c r="A6140" t="s">
        <v>23361</v>
      </c>
      <c r="B6140" t="s">
        <v>23362</v>
      </c>
      <c r="C6140" s="1" t="str">
        <f t="shared" si="982"/>
        <v>21:0464</v>
      </c>
      <c r="D6140" s="1" t="str">
        <f t="shared" si="986"/>
        <v>21:0152</v>
      </c>
      <c r="E6140" t="s">
        <v>23363</v>
      </c>
      <c r="F6140" t="s">
        <v>23364</v>
      </c>
      <c r="H6140">
        <v>51.862711300000001</v>
      </c>
      <c r="I6140">
        <v>-120.1104642</v>
      </c>
      <c r="J6140" s="1" t="str">
        <f t="shared" si="987"/>
        <v>NGR bulk stream sediment</v>
      </c>
      <c r="K6140" s="1" t="str">
        <f t="shared" si="988"/>
        <v>&lt;177 micron (NGR)</v>
      </c>
      <c r="L6140">
        <v>26</v>
      </c>
      <c r="M6140" t="s">
        <v>77</v>
      </c>
      <c r="N6140">
        <v>497</v>
      </c>
      <c r="O6140">
        <v>4</v>
      </c>
    </row>
    <row r="6141" spans="1:15" hidden="1" x14ac:dyDescent="0.3">
      <c r="A6141" t="s">
        <v>23365</v>
      </c>
      <c r="B6141" t="s">
        <v>23366</v>
      </c>
      <c r="C6141" s="1" t="str">
        <f t="shared" si="982"/>
        <v>21:0464</v>
      </c>
      <c r="D6141" s="1" t="str">
        <f t="shared" si="986"/>
        <v>21:0152</v>
      </c>
      <c r="E6141" t="s">
        <v>23367</v>
      </c>
      <c r="F6141" t="s">
        <v>23368</v>
      </c>
      <c r="H6141">
        <v>51.847787099999998</v>
      </c>
      <c r="I6141">
        <v>-120.0917865</v>
      </c>
      <c r="J6141" s="1" t="str">
        <f t="shared" si="987"/>
        <v>NGR bulk stream sediment</v>
      </c>
      <c r="K6141" s="1" t="str">
        <f t="shared" si="988"/>
        <v>&lt;177 micron (NGR)</v>
      </c>
      <c r="L6141">
        <v>26</v>
      </c>
      <c r="M6141" t="s">
        <v>82</v>
      </c>
      <c r="N6141">
        <v>498</v>
      </c>
      <c r="O6141">
        <v>5</v>
      </c>
    </row>
    <row r="6142" spans="1:15" hidden="1" x14ac:dyDescent="0.3">
      <c r="A6142" t="s">
        <v>23369</v>
      </c>
      <c r="B6142" t="s">
        <v>23370</v>
      </c>
      <c r="C6142" s="1" t="str">
        <f t="shared" si="982"/>
        <v>21:0464</v>
      </c>
      <c r="D6142" s="1" t="str">
        <f t="shared" si="986"/>
        <v>21:0152</v>
      </c>
      <c r="E6142" t="s">
        <v>23371</v>
      </c>
      <c r="F6142" t="s">
        <v>23372</v>
      </c>
      <c r="H6142">
        <v>51.825923699999997</v>
      </c>
      <c r="I6142">
        <v>-120.0615088</v>
      </c>
      <c r="J6142" s="1" t="str">
        <f t="shared" si="987"/>
        <v>NGR bulk stream sediment</v>
      </c>
      <c r="K6142" s="1" t="str">
        <f t="shared" si="988"/>
        <v>&lt;177 micron (NGR)</v>
      </c>
      <c r="L6142">
        <v>26</v>
      </c>
      <c r="M6142" t="s">
        <v>87</v>
      </c>
      <c r="N6142">
        <v>499</v>
      </c>
      <c r="O6142">
        <v>8</v>
      </c>
    </row>
    <row r="6143" spans="1:15" hidden="1" x14ac:dyDescent="0.3">
      <c r="A6143" t="s">
        <v>23373</v>
      </c>
      <c r="B6143" t="s">
        <v>23374</v>
      </c>
      <c r="C6143" s="1" t="str">
        <f t="shared" si="982"/>
        <v>21:0464</v>
      </c>
      <c r="D6143" s="1" t="str">
        <f t="shared" si="986"/>
        <v>21:0152</v>
      </c>
      <c r="E6143" t="s">
        <v>23375</v>
      </c>
      <c r="F6143" t="s">
        <v>23376</v>
      </c>
      <c r="H6143">
        <v>51.691833299999999</v>
      </c>
      <c r="I6143">
        <v>-120.04253420000001</v>
      </c>
      <c r="J6143" s="1" t="str">
        <f t="shared" si="987"/>
        <v>NGR bulk stream sediment</v>
      </c>
      <c r="K6143" s="1" t="str">
        <f t="shared" si="988"/>
        <v>&lt;177 micron (NGR)</v>
      </c>
      <c r="L6143">
        <v>26</v>
      </c>
      <c r="M6143" t="s">
        <v>92</v>
      </c>
      <c r="N6143">
        <v>500</v>
      </c>
      <c r="O6143">
        <v>9.5</v>
      </c>
    </row>
    <row r="6144" spans="1:15" hidden="1" x14ac:dyDescent="0.3">
      <c r="A6144" t="s">
        <v>23377</v>
      </c>
      <c r="B6144" t="s">
        <v>23378</v>
      </c>
      <c r="C6144" s="1" t="str">
        <f t="shared" si="982"/>
        <v>21:0464</v>
      </c>
      <c r="D6144" s="1" t="str">
        <f t="shared" si="986"/>
        <v>21:0152</v>
      </c>
      <c r="E6144" t="s">
        <v>23379</v>
      </c>
      <c r="F6144" t="s">
        <v>23380</v>
      </c>
      <c r="H6144">
        <v>51.758941200000002</v>
      </c>
      <c r="I6144">
        <v>-120.0264677</v>
      </c>
      <c r="J6144" s="1" t="str">
        <f t="shared" si="987"/>
        <v>NGR bulk stream sediment</v>
      </c>
      <c r="K6144" s="1" t="str">
        <f t="shared" si="988"/>
        <v>&lt;177 micron (NGR)</v>
      </c>
      <c r="L6144">
        <v>26</v>
      </c>
      <c r="M6144" t="s">
        <v>97</v>
      </c>
      <c r="N6144">
        <v>501</v>
      </c>
      <c r="O6144">
        <v>23.5</v>
      </c>
    </row>
    <row r="6145" spans="1:15" hidden="1" x14ac:dyDescent="0.3">
      <c r="A6145" t="s">
        <v>23381</v>
      </c>
      <c r="B6145" t="s">
        <v>23382</v>
      </c>
      <c r="C6145" s="1" t="str">
        <f t="shared" si="982"/>
        <v>21:0464</v>
      </c>
      <c r="D6145" s="1" t="str">
        <f t="shared" si="986"/>
        <v>21:0152</v>
      </c>
      <c r="E6145" t="s">
        <v>23383</v>
      </c>
      <c r="F6145" t="s">
        <v>23384</v>
      </c>
      <c r="H6145">
        <v>51.783009499999999</v>
      </c>
      <c r="I6145">
        <v>-120.03389</v>
      </c>
      <c r="J6145" s="1" t="str">
        <f t="shared" si="987"/>
        <v>NGR bulk stream sediment</v>
      </c>
      <c r="K6145" s="1" t="str">
        <f t="shared" si="988"/>
        <v>&lt;177 micron (NGR)</v>
      </c>
      <c r="L6145">
        <v>26</v>
      </c>
      <c r="M6145" t="s">
        <v>102</v>
      </c>
      <c r="N6145">
        <v>502</v>
      </c>
      <c r="O6145">
        <v>10.5</v>
      </c>
    </row>
    <row r="6146" spans="1:15" hidden="1" x14ac:dyDescent="0.3">
      <c r="A6146" t="s">
        <v>23385</v>
      </c>
      <c r="B6146" t="s">
        <v>23386</v>
      </c>
      <c r="C6146" s="1" t="str">
        <f t="shared" si="982"/>
        <v>21:0464</v>
      </c>
      <c r="D6146" s="1" t="str">
        <f>HYPERLINK("https://geochem.nrcan.gc.ca/cdogs/content/svy/svy_e.htm", "")</f>
        <v/>
      </c>
      <c r="G6146" s="1" t="str">
        <f>HYPERLINK("https://geochem.nrcan.gc.ca/cdogs/content/cr_/cr_00104_e.htm", "104")</f>
        <v>104</v>
      </c>
      <c r="J6146" t="s">
        <v>31</v>
      </c>
      <c r="K6146" t="s">
        <v>32</v>
      </c>
      <c r="L6146">
        <v>26</v>
      </c>
      <c r="M6146" t="s">
        <v>33</v>
      </c>
      <c r="N6146">
        <v>503</v>
      </c>
      <c r="O6146">
        <v>3</v>
      </c>
    </row>
    <row r="6147" spans="1:15" hidden="1" x14ac:dyDescent="0.3">
      <c r="A6147" t="s">
        <v>23387</v>
      </c>
      <c r="B6147" t="s">
        <v>23388</v>
      </c>
      <c r="C6147" s="1" t="str">
        <f t="shared" si="982"/>
        <v>21:0464</v>
      </c>
      <c r="D6147" s="1" t="str">
        <f t="shared" ref="D6147:D6166" si="989">HYPERLINK("https://geochem.nrcan.gc.ca/cdogs/content/svy/svy210152_e.htm", "21:0152")</f>
        <v>21:0152</v>
      </c>
      <c r="E6147" t="s">
        <v>23389</v>
      </c>
      <c r="F6147" t="s">
        <v>23390</v>
      </c>
      <c r="H6147">
        <v>51.7870341</v>
      </c>
      <c r="I6147">
        <v>-120.03654090000001</v>
      </c>
      <c r="J6147" s="1" t="str">
        <f t="shared" ref="J6147:J6166" si="990">HYPERLINK("https://geochem.nrcan.gc.ca/cdogs/content/kwd/kwd020030_e.htm", "NGR bulk stream sediment")</f>
        <v>NGR bulk stream sediment</v>
      </c>
      <c r="K6147" s="1" t="str">
        <f t="shared" ref="K6147:K6166" si="991">HYPERLINK("https://geochem.nrcan.gc.ca/cdogs/content/kwd/kwd080006_e.htm", "&lt;177 micron (NGR)")</f>
        <v>&lt;177 micron (NGR)</v>
      </c>
      <c r="L6147">
        <v>26</v>
      </c>
      <c r="M6147" t="s">
        <v>107</v>
      </c>
      <c r="N6147">
        <v>504</v>
      </c>
      <c r="O6147">
        <v>10.5</v>
      </c>
    </row>
    <row r="6148" spans="1:15" hidden="1" x14ac:dyDescent="0.3">
      <c r="A6148" t="s">
        <v>23391</v>
      </c>
      <c r="B6148" t="s">
        <v>23392</v>
      </c>
      <c r="C6148" s="1" t="str">
        <f t="shared" si="982"/>
        <v>21:0464</v>
      </c>
      <c r="D6148" s="1" t="str">
        <f t="shared" si="989"/>
        <v>21:0152</v>
      </c>
      <c r="E6148" t="s">
        <v>23393</v>
      </c>
      <c r="F6148" t="s">
        <v>23394</v>
      </c>
      <c r="H6148">
        <v>51.8077392</v>
      </c>
      <c r="I6148">
        <v>-120.05980479999999</v>
      </c>
      <c r="J6148" s="1" t="str">
        <f t="shared" si="990"/>
        <v>NGR bulk stream sediment</v>
      </c>
      <c r="K6148" s="1" t="str">
        <f t="shared" si="991"/>
        <v>&lt;177 micron (NGR)</v>
      </c>
      <c r="L6148">
        <v>26</v>
      </c>
      <c r="M6148" t="s">
        <v>112</v>
      </c>
      <c r="N6148">
        <v>505</v>
      </c>
      <c r="O6148">
        <v>26.5</v>
      </c>
    </row>
    <row r="6149" spans="1:15" hidden="1" x14ac:dyDescent="0.3">
      <c r="A6149" t="s">
        <v>23395</v>
      </c>
      <c r="B6149" t="s">
        <v>23396</v>
      </c>
      <c r="C6149" s="1" t="str">
        <f t="shared" si="982"/>
        <v>21:0464</v>
      </c>
      <c r="D6149" s="1" t="str">
        <f t="shared" si="989"/>
        <v>21:0152</v>
      </c>
      <c r="E6149" t="s">
        <v>23397</v>
      </c>
      <c r="F6149" t="s">
        <v>23398</v>
      </c>
      <c r="H6149">
        <v>51.892270400000001</v>
      </c>
      <c r="I6149">
        <v>-120.2991196</v>
      </c>
      <c r="J6149" s="1" t="str">
        <f t="shared" si="990"/>
        <v>NGR bulk stream sediment</v>
      </c>
      <c r="K6149" s="1" t="str">
        <f t="shared" si="991"/>
        <v>&lt;177 micron (NGR)</v>
      </c>
      <c r="L6149">
        <v>27</v>
      </c>
      <c r="M6149" t="s">
        <v>19</v>
      </c>
      <c r="N6149">
        <v>506</v>
      </c>
      <c r="O6149">
        <v>4.5</v>
      </c>
    </row>
    <row r="6150" spans="1:15" hidden="1" x14ac:dyDescent="0.3">
      <c r="A6150" t="s">
        <v>23399</v>
      </c>
      <c r="B6150" t="s">
        <v>23400</v>
      </c>
      <c r="C6150" s="1" t="str">
        <f t="shared" si="982"/>
        <v>21:0464</v>
      </c>
      <c r="D6150" s="1" t="str">
        <f t="shared" si="989"/>
        <v>21:0152</v>
      </c>
      <c r="E6150" t="s">
        <v>23401</v>
      </c>
      <c r="F6150" t="s">
        <v>23402</v>
      </c>
      <c r="H6150">
        <v>51.915304300000003</v>
      </c>
      <c r="I6150">
        <v>-120.2126468</v>
      </c>
      <c r="J6150" s="1" t="str">
        <f t="shared" si="990"/>
        <v>NGR bulk stream sediment</v>
      </c>
      <c r="K6150" s="1" t="str">
        <f t="shared" si="991"/>
        <v>&lt;177 micron (NGR)</v>
      </c>
      <c r="L6150">
        <v>27</v>
      </c>
      <c r="M6150" t="s">
        <v>38</v>
      </c>
      <c r="N6150">
        <v>507</v>
      </c>
      <c r="O6150">
        <v>6.5</v>
      </c>
    </row>
    <row r="6151" spans="1:15" hidden="1" x14ac:dyDescent="0.3">
      <c r="A6151" t="s">
        <v>23403</v>
      </c>
      <c r="B6151" t="s">
        <v>23404</v>
      </c>
      <c r="C6151" s="1" t="str">
        <f t="shared" si="982"/>
        <v>21:0464</v>
      </c>
      <c r="D6151" s="1" t="str">
        <f t="shared" si="989"/>
        <v>21:0152</v>
      </c>
      <c r="E6151" t="s">
        <v>23405</v>
      </c>
      <c r="F6151" t="s">
        <v>23406</v>
      </c>
      <c r="H6151">
        <v>51.683870400000004</v>
      </c>
      <c r="I6151">
        <v>-120.0776501</v>
      </c>
      <c r="J6151" s="1" t="str">
        <f t="shared" si="990"/>
        <v>NGR bulk stream sediment</v>
      </c>
      <c r="K6151" s="1" t="str">
        <f t="shared" si="991"/>
        <v>&lt;177 micron (NGR)</v>
      </c>
      <c r="L6151">
        <v>27</v>
      </c>
      <c r="M6151" t="s">
        <v>43</v>
      </c>
      <c r="N6151">
        <v>508</v>
      </c>
      <c r="O6151">
        <v>10.5</v>
      </c>
    </row>
    <row r="6152" spans="1:15" hidden="1" x14ac:dyDescent="0.3">
      <c r="A6152" t="s">
        <v>23407</v>
      </c>
      <c r="B6152" t="s">
        <v>23408</v>
      </c>
      <c r="C6152" s="1" t="str">
        <f t="shared" si="982"/>
        <v>21:0464</v>
      </c>
      <c r="D6152" s="1" t="str">
        <f t="shared" si="989"/>
        <v>21:0152</v>
      </c>
      <c r="E6152" t="s">
        <v>23409</v>
      </c>
      <c r="F6152" t="s">
        <v>23410</v>
      </c>
      <c r="H6152">
        <v>51.664504200000003</v>
      </c>
      <c r="I6152">
        <v>-120.0826862</v>
      </c>
      <c r="J6152" s="1" t="str">
        <f t="shared" si="990"/>
        <v>NGR bulk stream sediment</v>
      </c>
      <c r="K6152" s="1" t="str">
        <f t="shared" si="991"/>
        <v>&lt;177 micron (NGR)</v>
      </c>
      <c r="L6152">
        <v>27</v>
      </c>
      <c r="M6152" t="s">
        <v>48</v>
      </c>
      <c r="N6152">
        <v>509</v>
      </c>
      <c r="O6152">
        <v>9</v>
      </c>
    </row>
    <row r="6153" spans="1:15" hidden="1" x14ac:dyDescent="0.3">
      <c r="A6153" t="s">
        <v>23411</v>
      </c>
      <c r="B6153" t="s">
        <v>23412</v>
      </c>
      <c r="C6153" s="1" t="str">
        <f t="shared" si="982"/>
        <v>21:0464</v>
      </c>
      <c r="D6153" s="1" t="str">
        <f t="shared" si="989"/>
        <v>21:0152</v>
      </c>
      <c r="E6153" t="s">
        <v>23413</v>
      </c>
      <c r="F6153" t="s">
        <v>23414</v>
      </c>
      <c r="H6153">
        <v>51.657057199999997</v>
      </c>
      <c r="I6153">
        <v>-120.09720609999999</v>
      </c>
      <c r="J6153" s="1" t="str">
        <f t="shared" si="990"/>
        <v>NGR bulk stream sediment</v>
      </c>
      <c r="K6153" s="1" t="str">
        <f t="shared" si="991"/>
        <v>&lt;177 micron (NGR)</v>
      </c>
      <c r="L6153">
        <v>27</v>
      </c>
      <c r="M6153" t="s">
        <v>24</v>
      </c>
      <c r="N6153">
        <v>510</v>
      </c>
      <c r="O6153">
        <v>7</v>
      </c>
    </row>
    <row r="6154" spans="1:15" hidden="1" x14ac:dyDescent="0.3">
      <c r="A6154" t="s">
        <v>23415</v>
      </c>
      <c r="B6154" t="s">
        <v>23416</v>
      </c>
      <c r="C6154" s="1" t="str">
        <f t="shared" si="982"/>
        <v>21:0464</v>
      </c>
      <c r="D6154" s="1" t="str">
        <f t="shared" si="989"/>
        <v>21:0152</v>
      </c>
      <c r="E6154" t="s">
        <v>23413</v>
      </c>
      <c r="F6154" t="s">
        <v>23417</v>
      </c>
      <c r="H6154">
        <v>51.657057199999997</v>
      </c>
      <c r="I6154">
        <v>-120.09720609999999</v>
      </c>
      <c r="J6154" s="1" t="str">
        <f t="shared" si="990"/>
        <v>NGR bulk stream sediment</v>
      </c>
      <c r="K6154" s="1" t="str">
        <f t="shared" si="991"/>
        <v>&lt;177 micron (NGR)</v>
      </c>
      <c r="L6154">
        <v>27</v>
      </c>
      <c r="M6154" t="s">
        <v>28</v>
      </c>
      <c r="N6154">
        <v>511</v>
      </c>
      <c r="O6154">
        <v>7.5</v>
      </c>
    </row>
    <row r="6155" spans="1:15" hidden="1" x14ac:dyDescent="0.3">
      <c r="A6155" t="s">
        <v>23418</v>
      </c>
      <c r="B6155" t="s">
        <v>23419</v>
      </c>
      <c r="C6155" s="1" t="str">
        <f t="shared" si="982"/>
        <v>21:0464</v>
      </c>
      <c r="D6155" s="1" t="str">
        <f t="shared" si="989"/>
        <v>21:0152</v>
      </c>
      <c r="E6155" t="s">
        <v>23420</v>
      </c>
      <c r="F6155" t="s">
        <v>23421</v>
      </c>
      <c r="H6155">
        <v>51.645447300000001</v>
      </c>
      <c r="I6155">
        <v>-120.0791541</v>
      </c>
      <c r="J6155" s="1" t="str">
        <f t="shared" si="990"/>
        <v>NGR bulk stream sediment</v>
      </c>
      <c r="K6155" s="1" t="str">
        <f t="shared" si="991"/>
        <v>&lt;177 micron (NGR)</v>
      </c>
      <c r="L6155">
        <v>27</v>
      </c>
      <c r="M6155" t="s">
        <v>53</v>
      </c>
      <c r="N6155">
        <v>512</v>
      </c>
      <c r="O6155">
        <v>6.5</v>
      </c>
    </row>
    <row r="6156" spans="1:15" hidden="1" x14ac:dyDescent="0.3">
      <c r="A6156" t="s">
        <v>23422</v>
      </c>
      <c r="B6156" t="s">
        <v>23423</v>
      </c>
      <c r="C6156" s="1" t="str">
        <f t="shared" ref="C6156:C6219" si="992">HYPERLINK("https://geochem.nrcan.gc.ca/cdogs/content/bdl/bdl210464_e.htm", "21:0464")</f>
        <v>21:0464</v>
      </c>
      <c r="D6156" s="1" t="str">
        <f t="shared" si="989"/>
        <v>21:0152</v>
      </c>
      <c r="E6156" t="s">
        <v>23424</v>
      </c>
      <c r="F6156" t="s">
        <v>23425</v>
      </c>
      <c r="H6156">
        <v>51.8171313</v>
      </c>
      <c r="I6156">
        <v>-120.4893898</v>
      </c>
      <c r="J6156" s="1" t="str">
        <f t="shared" si="990"/>
        <v>NGR bulk stream sediment</v>
      </c>
      <c r="K6156" s="1" t="str">
        <f t="shared" si="991"/>
        <v>&lt;177 micron (NGR)</v>
      </c>
      <c r="L6156">
        <v>27</v>
      </c>
      <c r="M6156" t="s">
        <v>58</v>
      </c>
      <c r="N6156">
        <v>513</v>
      </c>
      <c r="O6156">
        <v>5</v>
      </c>
    </row>
    <row r="6157" spans="1:15" hidden="1" x14ac:dyDescent="0.3">
      <c r="A6157" t="s">
        <v>23426</v>
      </c>
      <c r="B6157" t="s">
        <v>23427</v>
      </c>
      <c r="C6157" s="1" t="str">
        <f t="shared" si="992"/>
        <v>21:0464</v>
      </c>
      <c r="D6157" s="1" t="str">
        <f t="shared" si="989"/>
        <v>21:0152</v>
      </c>
      <c r="E6157" t="s">
        <v>23428</v>
      </c>
      <c r="F6157" t="s">
        <v>23429</v>
      </c>
      <c r="H6157">
        <v>51.815513000000003</v>
      </c>
      <c r="I6157">
        <v>-120.47137069999999</v>
      </c>
      <c r="J6157" s="1" t="str">
        <f t="shared" si="990"/>
        <v>NGR bulk stream sediment</v>
      </c>
      <c r="K6157" s="1" t="str">
        <f t="shared" si="991"/>
        <v>&lt;177 micron (NGR)</v>
      </c>
      <c r="L6157">
        <v>27</v>
      </c>
      <c r="M6157" t="s">
        <v>63</v>
      </c>
      <c r="N6157">
        <v>514</v>
      </c>
      <c r="O6157">
        <v>9.5</v>
      </c>
    </row>
    <row r="6158" spans="1:15" hidden="1" x14ac:dyDescent="0.3">
      <c r="A6158" t="s">
        <v>23430</v>
      </c>
      <c r="B6158" t="s">
        <v>23431</v>
      </c>
      <c r="C6158" s="1" t="str">
        <f t="shared" si="992"/>
        <v>21:0464</v>
      </c>
      <c r="D6158" s="1" t="str">
        <f t="shared" si="989"/>
        <v>21:0152</v>
      </c>
      <c r="E6158" t="s">
        <v>23432</v>
      </c>
      <c r="F6158" t="s">
        <v>23433</v>
      </c>
      <c r="H6158">
        <v>51.802428800000001</v>
      </c>
      <c r="I6158">
        <v>-120.4705945</v>
      </c>
      <c r="J6158" s="1" t="str">
        <f t="shared" si="990"/>
        <v>NGR bulk stream sediment</v>
      </c>
      <c r="K6158" s="1" t="str">
        <f t="shared" si="991"/>
        <v>&lt;177 micron (NGR)</v>
      </c>
      <c r="L6158">
        <v>27</v>
      </c>
      <c r="M6158" t="s">
        <v>68</v>
      </c>
      <c r="N6158">
        <v>515</v>
      </c>
      <c r="O6158">
        <v>8</v>
      </c>
    </row>
    <row r="6159" spans="1:15" hidden="1" x14ac:dyDescent="0.3">
      <c r="A6159" t="s">
        <v>23434</v>
      </c>
      <c r="B6159" t="s">
        <v>23435</v>
      </c>
      <c r="C6159" s="1" t="str">
        <f t="shared" si="992"/>
        <v>21:0464</v>
      </c>
      <c r="D6159" s="1" t="str">
        <f t="shared" si="989"/>
        <v>21:0152</v>
      </c>
      <c r="E6159" t="s">
        <v>23397</v>
      </c>
      <c r="F6159" t="s">
        <v>23436</v>
      </c>
      <c r="H6159">
        <v>51.892270400000001</v>
      </c>
      <c r="I6159">
        <v>-120.2991196</v>
      </c>
      <c r="J6159" s="1" t="str">
        <f t="shared" si="990"/>
        <v>NGR bulk stream sediment</v>
      </c>
      <c r="K6159" s="1" t="str">
        <f t="shared" si="991"/>
        <v>&lt;177 micron (NGR)</v>
      </c>
      <c r="L6159">
        <v>27</v>
      </c>
      <c r="M6159" t="s">
        <v>72</v>
      </c>
      <c r="N6159">
        <v>516</v>
      </c>
      <c r="O6159">
        <v>3</v>
      </c>
    </row>
    <row r="6160" spans="1:15" hidden="1" x14ac:dyDescent="0.3">
      <c r="A6160" t="s">
        <v>23437</v>
      </c>
      <c r="B6160" t="s">
        <v>23438</v>
      </c>
      <c r="C6160" s="1" t="str">
        <f t="shared" si="992"/>
        <v>21:0464</v>
      </c>
      <c r="D6160" s="1" t="str">
        <f t="shared" si="989"/>
        <v>21:0152</v>
      </c>
      <c r="E6160" t="s">
        <v>23439</v>
      </c>
      <c r="F6160" t="s">
        <v>23440</v>
      </c>
      <c r="H6160">
        <v>51.885765499999998</v>
      </c>
      <c r="I6160">
        <v>-120.2998149</v>
      </c>
      <c r="J6160" s="1" t="str">
        <f t="shared" si="990"/>
        <v>NGR bulk stream sediment</v>
      </c>
      <c r="K6160" s="1" t="str">
        <f t="shared" si="991"/>
        <v>&lt;177 micron (NGR)</v>
      </c>
      <c r="L6160">
        <v>27</v>
      </c>
      <c r="M6160" t="s">
        <v>77</v>
      </c>
      <c r="N6160">
        <v>517</v>
      </c>
      <c r="O6160">
        <v>2.5</v>
      </c>
    </row>
    <row r="6161" spans="1:15" hidden="1" x14ac:dyDescent="0.3">
      <c r="A6161" t="s">
        <v>23441</v>
      </c>
      <c r="B6161" t="s">
        <v>23442</v>
      </c>
      <c r="C6161" s="1" t="str">
        <f t="shared" si="992"/>
        <v>21:0464</v>
      </c>
      <c r="D6161" s="1" t="str">
        <f t="shared" si="989"/>
        <v>21:0152</v>
      </c>
      <c r="E6161" t="s">
        <v>23443</v>
      </c>
      <c r="F6161" t="s">
        <v>23444</v>
      </c>
      <c r="H6161">
        <v>51.819684700000003</v>
      </c>
      <c r="I6161">
        <v>-120.360832</v>
      </c>
      <c r="J6161" s="1" t="str">
        <f t="shared" si="990"/>
        <v>NGR bulk stream sediment</v>
      </c>
      <c r="K6161" s="1" t="str">
        <f t="shared" si="991"/>
        <v>&lt;177 micron (NGR)</v>
      </c>
      <c r="L6161">
        <v>27</v>
      </c>
      <c r="M6161" t="s">
        <v>82</v>
      </c>
      <c r="N6161">
        <v>518</v>
      </c>
      <c r="O6161">
        <v>11</v>
      </c>
    </row>
    <row r="6162" spans="1:15" hidden="1" x14ac:dyDescent="0.3">
      <c r="A6162" t="s">
        <v>23445</v>
      </c>
      <c r="B6162" t="s">
        <v>23446</v>
      </c>
      <c r="C6162" s="1" t="str">
        <f t="shared" si="992"/>
        <v>21:0464</v>
      </c>
      <c r="D6162" s="1" t="str">
        <f t="shared" si="989"/>
        <v>21:0152</v>
      </c>
      <c r="E6162" t="s">
        <v>23447</v>
      </c>
      <c r="F6162" t="s">
        <v>23448</v>
      </c>
      <c r="H6162">
        <v>51.8225683</v>
      </c>
      <c r="I6162">
        <v>-120.3570788</v>
      </c>
      <c r="J6162" s="1" t="str">
        <f t="shared" si="990"/>
        <v>NGR bulk stream sediment</v>
      </c>
      <c r="K6162" s="1" t="str">
        <f t="shared" si="991"/>
        <v>&lt;177 micron (NGR)</v>
      </c>
      <c r="L6162">
        <v>27</v>
      </c>
      <c r="M6162" t="s">
        <v>87</v>
      </c>
      <c r="N6162">
        <v>519</v>
      </c>
      <c r="O6162">
        <v>4.5</v>
      </c>
    </row>
    <row r="6163" spans="1:15" hidden="1" x14ac:dyDescent="0.3">
      <c r="A6163" t="s">
        <v>23449</v>
      </c>
      <c r="B6163" t="s">
        <v>23450</v>
      </c>
      <c r="C6163" s="1" t="str">
        <f t="shared" si="992"/>
        <v>21:0464</v>
      </c>
      <c r="D6163" s="1" t="str">
        <f t="shared" si="989"/>
        <v>21:0152</v>
      </c>
      <c r="E6163" t="s">
        <v>23451</v>
      </c>
      <c r="F6163" t="s">
        <v>23452</v>
      </c>
      <c r="H6163">
        <v>51.822179800000001</v>
      </c>
      <c r="I6163">
        <v>-120.38030740000001</v>
      </c>
      <c r="J6163" s="1" t="str">
        <f t="shared" si="990"/>
        <v>NGR bulk stream sediment</v>
      </c>
      <c r="K6163" s="1" t="str">
        <f t="shared" si="991"/>
        <v>&lt;177 micron (NGR)</v>
      </c>
      <c r="L6163">
        <v>27</v>
      </c>
      <c r="M6163" t="s">
        <v>92</v>
      </c>
      <c r="N6163">
        <v>520</v>
      </c>
      <c r="O6163">
        <v>7.5</v>
      </c>
    </row>
    <row r="6164" spans="1:15" hidden="1" x14ac:dyDescent="0.3">
      <c r="A6164" t="s">
        <v>23453</v>
      </c>
      <c r="B6164" t="s">
        <v>23454</v>
      </c>
      <c r="C6164" s="1" t="str">
        <f t="shared" si="992"/>
        <v>21:0464</v>
      </c>
      <c r="D6164" s="1" t="str">
        <f t="shared" si="989"/>
        <v>21:0152</v>
      </c>
      <c r="E6164" t="s">
        <v>23455</v>
      </c>
      <c r="F6164" t="s">
        <v>23456</v>
      </c>
      <c r="H6164">
        <v>51.799433800000003</v>
      </c>
      <c r="I6164">
        <v>-120.40702520000001</v>
      </c>
      <c r="J6164" s="1" t="str">
        <f t="shared" si="990"/>
        <v>NGR bulk stream sediment</v>
      </c>
      <c r="K6164" s="1" t="str">
        <f t="shared" si="991"/>
        <v>&lt;177 micron (NGR)</v>
      </c>
      <c r="L6164">
        <v>27</v>
      </c>
      <c r="M6164" t="s">
        <v>97</v>
      </c>
      <c r="N6164">
        <v>521</v>
      </c>
      <c r="O6164">
        <v>18</v>
      </c>
    </row>
    <row r="6165" spans="1:15" hidden="1" x14ac:dyDescent="0.3">
      <c r="A6165" t="s">
        <v>23457</v>
      </c>
      <c r="B6165" t="s">
        <v>23458</v>
      </c>
      <c r="C6165" s="1" t="str">
        <f t="shared" si="992"/>
        <v>21:0464</v>
      </c>
      <c r="D6165" s="1" t="str">
        <f t="shared" si="989"/>
        <v>21:0152</v>
      </c>
      <c r="E6165" t="s">
        <v>23459</v>
      </c>
      <c r="F6165" t="s">
        <v>23460</v>
      </c>
      <c r="H6165">
        <v>51.7920303</v>
      </c>
      <c r="I6165">
        <v>-120.4249406</v>
      </c>
      <c r="J6165" s="1" t="str">
        <f t="shared" si="990"/>
        <v>NGR bulk stream sediment</v>
      </c>
      <c r="K6165" s="1" t="str">
        <f t="shared" si="991"/>
        <v>&lt;177 micron (NGR)</v>
      </c>
      <c r="L6165">
        <v>27</v>
      </c>
      <c r="M6165" t="s">
        <v>102</v>
      </c>
      <c r="N6165">
        <v>522</v>
      </c>
      <c r="O6165">
        <v>8.5</v>
      </c>
    </row>
    <row r="6166" spans="1:15" hidden="1" x14ac:dyDescent="0.3">
      <c r="A6166" t="s">
        <v>23461</v>
      </c>
      <c r="B6166" t="s">
        <v>23462</v>
      </c>
      <c r="C6166" s="1" t="str">
        <f t="shared" si="992"/>
        <v>21:0464</v>
      </c>
      <c r="D6166" s="1" t="str">
        <f t="shared" si="989"/>
        <v>21:0152</v>
      </c>
      <c r="E6166" t="s">
        <v>23463</v>
      </c>
      <c r="F6166" t="s">
        <v>23464</v>
      </c>
      <c r="H6166">
        <v>51.785907700000003</v>
      </c>
      <c r="I6166">
        <v>-120.44522859999999</v>
      </c>
      <c r="J6166" s="1" t="str">
        <f t="shared" si="990"/>
        <v>NGR bulk stream sediment</v>
      </c>
      <c r="K6166" s="1" t="str">
        <f t="shared" si="991"/>
        <v>&lt;177 micron (NGR)</v>
      </c>
      <c r="L6166">
        <v>27</v>
      </c>
      <c r="M6166" t="s">
        <v>107</v>
      </c>
      <c r="N6166">
        <v>523</v>
      </c>
      <c r="O6166">
        <v>7.5</v>
      </c>
    </row>
    <row r="6167" spans="1:15" hidden="1" x14ac:dyDescent="0.3">
      <c r="A6167" t="s">
        <v>23465</v>
      </c>
      <c r="B6167" t="s">
        <v>23466</v>
      </c>
      <c r="C6167" s="1" t="str">
        <f t="shared" si="992"/>
        <v>21:0464</v>
      </c>
      <c r="D6167" s="1" t="str">
        <f>HYPERLINK("https://geochem.nrcan.gc.ca/cdogs/content/svy/svy_e.htm", "")</f>
        <v/>
      </c>
      <c r="G6167" s="1" t="str">
        <f>HYPERLINK("https://geochem.nrcan.gc.ca/cdogs/content/cr_/cr_00102_e.htm", "102")</f>
        <v>102</v>
      </c>
      <c r="J6167" t="s">
        <v>31</v>
      </c>
      <c r="K6167" t="s">
        <v>32</v>
      </c>
      <c r="L6167">
        <v>27</v>
      </c>
      <c r="M6167" t="s">
        <v>33</v>
      </c>
      <c r="N6167">
        <v>524</v>
      </c>
      <c r="O6167">
        <v>2</v>
      </c>
    </row>
    <row r="6168" spans="1:15" hidden="1" x14ac:dyDescent="0.3">
      <c r="A6168" t="s">
        <v>23467</v>
      </c>
      <c r="B6168" t="s">
        <v>23468</v>
      </c>
      <c r="C6168" s="1" t="str">
        <f t="shared" si="992"/>
        <v>21:0464</v>
      </c>
      <c r="D6168" s="1" t="str">
        <f t="shared" ref="D6168:D6183" si="993">HYPERLINK("https://geochem.nrcan.gc.ca/cdogs/content/svy/svy210152_e.htm", "21:0152")</f>
        <v>21:0152</v>
      </c>
      <c r="E6168" t="s">
        <v>23469</v>
      </c>
      <c r="F6168" t="s">
        <v>23470</v>
      </c>
      <c r="H6168">
        <v>51.764230599999998</v>
      </c>
      <c r="I6168">
        <v>-120.43395889999999</v>
      </c>
      <c r="J6168" s="1" t="str">
        <f t="shared" ref="J6168:J6183" si="994">HYPERLINK("https://geochem.nrcan.gc.ca/cdogs/content/kwd/kwd020030_e.htm", "NGR bulk stream sediment")</f>
        <v>NGR bulk stream sediment</v>
      </c>
      <c r="K6168" s="1" t="str">
        <f t="shared" ref="K6168:K6183" si="995">HYPERLINK("https://geochem.nrcan.gc.ca/cdogs/content/kwd/kwd080006_e.htm", "&lt;177 micron (NGR)")</f>
        <v>&lt;177 micron (NGR)</v>
      </c>
      <c r="L6168">
        <v>27</v>
      </c>
      <c r="M6168" t="s">
        <v>112</v>
      </c>
      <c r="N6168">
        <v>525</v>
      </c>
      <c r="O6168">
        <v>12</v>
      </c>
    </row>
    <row r="6169" spans="1:15" hidden="1" x14ac:dyDescent="0.3">
      <c r="A6169" t="s">
        <v>23471</v>
      </c>
      <c r="B6169" t="s">
        <v>23472</v>
      </c>
      <c r="C6169" s="1" t="str">
        <f t="shared" si="992"/>
        <v>21:0464</v>
      </c>
      <c r="D6169" s="1" t="str">
        <f t="shared" si="993"/>
        <v>21:0152</v>
      </c>
      <c r="E6169" t="s">
        <v>23473</v>
      </c>
      <c r="F6169" t="s">
        <v>23474</v>
      </c>
      <c r="H6169">
        <v>51.799500199999997</v>
      </c>
      <c r="I6169">
        <v>-120.2347204</v>
      </c>
      <c r="J6169" s="1" t="str">
        <f t="shared" si="994"/>
        <v>NGR bulk stream sediment</v>
      </c>
      <c r="K6169" s="1" t="str">
        <f t="shared" si="995"/>
        <v>&lt;177 micron (NGR)</v>
      </c>
      <c r="L6169">
        <v>28</v>
      </c>
      <c r="M6169" t="s">
        <v>19</v>
      </c>
      <c r="N6169">
        <v>526</v>
      </c>
      <c r="O6169">
        <v>3.5</v>
      </c>
    </row>
    <row r="6170" spans="1:15" hidden="1" x14ac:dyDescent="0.3">
      <c r="A6170" t="s">
        <v>23475</v>
      </c>
      <c r="B6170" t="s">
        <v>23476</v>
      </c>
      <c r="C6170" s="1" t="str">
        <f t="shared" si="992"/>
        <v>21:0464</v>
      </c>
      <c r="D6170" s="1" t="str">
        <f t="shared" si="993"/>
        <v>21:0152</v>
      </c>
      <c r="E6170" t="s">
        <v>23477</v>
      </c>
      <c r="F6170" t="s">
        <v>23478</v>
      </c>
      <c r="H6170">
        <v>51.767307500000001</v>
      </c>
      <c r="I6170">
        <v>-120.4406116</v>
      </c>
      <c r="J6170" s="1" t="str">
        <f t="shared" si="994"/>
        <v>NGR bulk stream sediment</v>
      </c>
      <c r="K6170" s="1" t="str">
        <f t="shared" si="995"/>
        <v>&lt;177 micron (NGR)</v>
      </c>
      <c r="L6170">
        <v>28</v>
      </c>
      <c r="M6170" t="s">
        <v>38</v>
      </c>
      <c r="N6170">
        <v>527</v>
      </c>
      <c r="O6170">
        <v>14.5</v>
      </c>
    </row>
    <row r="6171" spans="1:15" hidden="1" x14ac:dyDescent="0.3">
      <c r="A6171" t="s">
        <v>23479</v>
      </c>
      <c r="B6171" t="s">
        <v>23480</v>
      </c>
      <c r="C6171" s="1" t="str">
        <f t="shared" si="992"/>
        <v>21:0464</v>
      </c>
      <c r="D6171" s="1" t="str">
        <f t="shared" si="993"/>
        <v>21:0152</v>
      </c>
      <c r="E6171" t="s">
        <v>23481</v>
      </c>
      <c r="F6171" t="s">
        <v>23482</v>
      </c>
      <c r="H6171">
        <v>51.801583899999997</v>
      </c>
      <c r="I6171">
        <v>-120.1890856</v>
      </c>
      <c r="J6171" s="1" t="str">
        <f t="shared" si="994"/>
        <v>NGR bulk stream sediment</v>
      </c>
      <c r="K6171" s="1" t="str">
        <f t="shared" si="995"/>
        <v>&lt;177 micron (NGR)</v>
      </c>
      <c r="L6171">
        <v>28</v>
      </c>
      <c r="M6171" t="s">
        <v>43</v>
      </c>
      <c r="N6171">
        <v>528</v>
      </c>
      <c r="O6171">
        <v>14.5</v>
      </c>
    </row>
    <row r="6172" spans="1:15" hidden="1" x14ac:dyDescent="0.3">
      <c r="A6172" t="s">
        <v>23483</v>
      </c>
      <c r="B6172" t="s">
        <v>23484</v>
      </c>
      <c r="C6172" s="1" t="str">
        <f t="shared" si="992"/>
        <v>21:0464</v>
      </c>
      <c r="D6172" s="1" t="str">
        <f t="shared" si="993"/>
        <v>21:0152</v>
      </c>
      <c r="E6172" t="s">
        <v>23485</v>
      </c>
      <c r="F6172" t="s">
        <v>23486</v>
      </c>
      <c r="H6172">
        <v>51.800940599999997</v>
      </c>
      <c r="I6172">
        <v>-120.20586609999999</v>
      </c>
      <c r="J6172" s="1" t="str">
        <f t="shared" si="994"/>
        <v>NGR bulk stream sediment</v>
      </c>
      <c r="K6172" s="1" t="str">
        <f t="shared" si="995"/>
        <v>&lt;177 micron (NGR)</v>
      </c>
      <c r="L6172">
        <v>28</v>
      </c>
      <c r="M6172" t="s">
        <v>48</v>
      </c>
      <c r="N6172">
        <v>529</v>
      </c>
      <c r="O6172">
        <v>8</v>
      </c>
    </row>
    <row r="6173" spans="1:15" hidden="1" x14ac:dyDescent="0.3">
      <c r="A6173" t="s">
        <v>23487</v>
      </c>
      <c r="B6173" t="s">
        <v>23488</v>
      </c>
      <c r="C6173" s="1" t="str">
        <f t="shared" si="992"/>
        <v>21:0464</v>
      </c>
      <c r="D6173" s="1" t="str">
        <f t="shared" si="993"/>
        <v>21:0152</v>
      </c>
      <c r="E6173" t="s">
        <v>23473</v>
      </c>
      <c r="F6173" t="s">
        <v>23489</v>
      </c>
      <c r="H6173">
        <v>51.799500199999997</v>
      </c>
      <c r="I6173">
        <v>-120.2347204</v>
      </c>
      <c r="J6173" s="1" t="str">
        <f t="shared" si="994"/>
        <v>NGR bulk stream sediment</v>
      </c>
      <c r="K6173" s="1" t="str">
        <f t="shared" si="995"/>
        <v>&lt;177 micron (NGR)</v>
      </c>
      <c r="L6173">
        <v>28</v>
      </c>
      <c r="M6173" t="s">
        <v>72</v>
      </c>
      <c r="N6173">
        <v>530</v>
      </c>
      <c r="O6173">
        <v>3</v>
      </c>
    </row>
    <row r="6174" spans="1:15" hidden="1" x14ac:dyDescent="0.3">
      <c r="A6174" t="s">
        <v>23490</v>
      </c>
      <c r="B6174" t="s">
        <v>23491</v>
      </c>
      <c r="C6174" s="1" t="str">
        <f t="shared" si="992"/>
        <v>21:0464</v>
      </c>
      <c r="D6174" s="1" t="str">
        <f t="shared" si="993"/>
        <v>21:0152</v>
      </c>
      <c r="E6174" t="s">
        <v>23492</v>
      </c>
      <c r="F6174" t="s">
        <v>23493</v>
      </c>
      <c r="H6174">
        <v>51.805242499999999</v>
      </c>
      <c r="I6174">
        <v>-120.2440746</v>
      </c>
      <c r="J6174" s="1" t="str">
        <f t="shared" si="994"/>
        <v>NGR bulk stream sediment</v>
      </c>
      <c r="K6174" s="1" t="str">
        <f t="shared" si="995"/>
        <v>&lt;177 micron (NGR)</v>
      </c>
      <c r="L6174">
        <v>28</v>
      </c>
      <c r="M6174" t="s">
        <v>53</v>
      </c>
      <c r="N6174">
        <v>531</v>
      </c>
      <c r="O6174">
        <v>2.5</v>
      </c>
    </row>
    <row r="6175" spans="1:15" hidden="1" x14ac:dyDescent="0.3">
      <c r="A6175" t="s">
        <v>23494</v>
      </c>
      <c r="B6175" t="s">
        <v>23495</v>
      </c>
      <c r="C6175" s="1" t="str">
        <f t="shared" si="992"/>
        <v>21:0464</v>
      </c>
      <c r="D6175" s="1" t="str">
        <f t="shared" si="993"/>
        <v>21:0152</v>
      </c>
      <c r="E6175" t="s">
        <v>23496</v>
      </c>
      <c r="F6175" t="s">
        <v>23497</v>
      </c>
      <c r="H6175">
        <v>51.794255999999997</v>
      </c>
      <c r="I6175">
        <v>-120.2739857</v>
      </c>
      <c r="J6175" s="1" t="str">
        <f t="shared" si="994"/>
        <v>NGR bulk stream sediment</v>
      </c>
      <c r="K6175" s="1" t="str">
        <f t="shared" si="995"/>
        <v>&lt;177 micron (NGR)</v>
      </c>
      <c r="L6175">
        <v>28</v>
      </c>
      <c r="M6175" t="s">
        <v>58</v>
      </c>
      <c r="N6175">
        <v>532</v>
      </c>
      <c r="O6175">
        <v>4.5</v>
      </c>
    </row>
    <row r="6176" spans="1:15" hidden="1" x14ac:dyDescent="0.3">
      <c r="A6176" t="s">
        <v>23498</v>
      </c>
      <c r="B6176" t="s">
        <v>23499</v>
      </c>
      <c r="C6176" s="1" t="str">
        <f t="shared" si="992"/>
        <v>21:0464</v>
      </c>
      <c r="D6176" s="1" t="str">
        <f t="shared" si="993"/>
        <v>21:0152</v>
      </c>
      <c r="E6176" t="s">
        <v>23500</v>
      </c>
      <c r="F6176" t="s">
        <v>23501</v>
      </c>
      <c r="H6176">
        <v>51.652063200000001</v>
      </c>
      <c r="I6176">
        <v>-120.2216126</v>
      </c>
      <c r="J6176" s="1" t="str">
        <f t="shared" si="994"/>
        <v>NGR bulk stream sediment</v>
      </c>
      <c r="K6176" s="1" t="str">
        <f t="shared" si="995"/>
        <v>&lt;177 micron (NGR)</v>
      </c>
      <c r="L6176">
        <v>28</v>
      </c>
      <c r="M6176" t="s">
        <v>63</v>
      </c>
      <c r="N6176">
        <v>533</v>
      </c>
      <c r="O6176">
        <v>2.5</v>
      </c>
    </row>
    <row r="6177" spans="1:15" hidden="1" x14ac:dyDescent="0.3">
      <c r="A6177" t="s">
        <v>23502</v>
      </c>
      <c r="B6177" t="s">
        <v>23503</v>
      </c>
      <c r="C6177" s="1" t="str">
        <f t="shared" si="992"/>
        <v>21:0464</v>
      </c>
      <c r="D6177" s="1" t="str">
        <f t="shared" si="993"/>
        <v>21:0152</v>
      </c>
      <c r="E6177" t="s">
        <v>23504</v>
      </c>
      <c r="F6177" t="s">
        <v>23505</v>
      </c>
      <c r="H6177">
        <v>51.658232300000002</v>
      </c>
      <c r="I6177">
        <v>-120.20339</v>
      </c>
      <c r="J6177" s="1" t="str">
        <f t="shared" si="994"/>
        <v>NGR bulk stream sediment</v>
      </c>
      <c r="K6177" s="1" t="str">
        <f t="shared" si="995"/>
        <v>&lt;177 micron (NGR)</v>
      </c>
      <c r="L6177">
        <v>28</v>
      </c>
      <c r="M6177" t="s">
        <v>68</v>
      </c>
      <c r="N6177">
        <v>534</v>
      </c>
      <c r="O6177">
        <v>3</v>
      </c>
    </row>
    <row r="6178" spans="1:15" hidden="1" x14ac:dyDescent="0.3">
      <c r="A6178" t="s">
        <v>23506</v>
      </c>
      <c r="B6178" t="s">
        <v>23507</v>
      </c>
      <c r="C6178" s="1" t="str">
        <f t="shared" si="992"/>
        <v>21:0464</v>
      </c>
      <c r="D6178" s="1" t="str">
        <f t="shared" si="993"/>
        <v>21:0152</v>
      </c>
      <c r="E6178" t="s">
        <v>23508</v>
      </c>
      <c r="F6178" t="s">
        <v>23509</v>
      </c>
      <c r="H6178">
        <v>51.664293200000003</v>
      </c>
      <c r="I6178">
        <v>-120.1688116</v>
      </c>
      <c r="J6178" s="1" t="str">
        <f t="shared" si="994"/>
        <v>NGR bulk stream sediment</v>
      </c>
      <c r="K6178" s="1" t="str">
        <f t="shared" si="995"/>
        <v>&lt;177 micron (NGR)</v>
      </c>
      <c r="L6178">
        <v>28</v>
      </c>
      <c r="M6178" t="s">
        <v>77</v>
      </c>
      <c r="N6178">
        <v>535</v>
      </c>
      <c r="O6178">
        <v>3.5</v>
      </c>
    </row>
    <row r="6179" spans="1:15" hidden="1" x14ac:dyDescent="0.3">
      <c r="A6179" t="s">
        <v>23510</v>
      </c>
      <c r="B6179" t="s">
        <v>23511</v>
      </c>
      <c r="C6179" s="1" t="str">
        <f t="shared" si="992"/>
        <v>21:0464</v>
      </c>
      <c r="D6179" s="1" t="str">
        <f t="shared" si="993"/>
        <v>21:0152</v>
      </c>
      <c r="E6179" t="s">
        <v>23512</v>
      </c>
      <c r="F6179" t="s">
        <v>23513</v>
      </c>
      <c r="H6179">
        <v>51.653794699999999</v>
      </c>
      <c r="I6179">
        <v>-120.15273689999999</v>
      </c>
      <c r="J6179" s="1" t="str">
        <f t="shared" si="994"/>
        <v>NGR bulk stream sediment</v>
      </c>
      <c r="K6179" s="1" t="str">
        <f t="shared" si="995"/>
        <v>&lt;177 micron (NGR)</v>
      </c>
      <c r="L6179">
        <v>28</v>
      </c>
      <c r="M6179" t="s">
        <v>82</v>
      </c>
      <c r="N6179">
        <v>536</v>
      </c>
      <c r="O6179">
        <v>5.5</v>
      </c>
    </row>
    <row r="6180" spans="1:15" hidden="1" x14ac:dyDescent="0.3">
      <c r="A6180" t="s">
        <v>23514</v>
      </c>
      <c r="B6180" t="s">
        <v>23515</v>
      </c>
      <c r="C6180" s="1" t="str">
        <f t="shared" si="992"/>
        <v>21:0464</v>
      </c>
      <c r="D6180" s="1" t="str">
        <f t="shared" si="993"/>
        <v>21:0152</v>
      </c>
      <c r="E6180" t="s">
        <v>23516</v>
      </c>
      <c r="F6180" t="s">
        <v>23517</v>
      </c>
      <c r="H6180">
        <v>51.671760900000002</v>
      </c>
      <c r="I6180">
        <v>-120.1392419</v>
      </c>
      <c r="J6180" s="1" t="str">
        <f t="shared" si="994"/>
        <v>NGR bulk stream sediment</v>
      </c>
      <c r="K6180" s="1" t="str">
        <f t="shared" si="995"/>
        <v>&lt;177 micron (NGR)</v>
      </c>
      <c r="L6180">
        <v>28</v>
      </c>
      <c r="M6180" t="s">
        <v>87</v>
      </c>
      <c r="N6180">
        <v>537</v>
      </c>
      <c r="O6180">
        <v>6.5</v>
      </c>
    </row>
    <row r="6181" spans="1:15" hidden="1" x14ac:dyDescent="0.3">
      <c r="A6181" t="s">
        <v>23518</v>
      </c>
      <c r="B6181" t="s">
        <v>23519</v>
      </c>
      <c r="C6181" s="1" t="str">
        <f t="shared" si="992"/>
        <v>21:0464</v>
      </c>
      <c r="D6181" s="1" t="str">
        <f t="shared" si="993"/>
        <v>21:0152</v>
      </c>
      <c r="E6181" t="s">
        <v>23520</v>
      </c>
      <c r="F6181" t="s">
        <v>23521</v>
      </c>
      <c r="H6181">
        <v>51.7793049</v>
      </c>
      <c r="I6181">
        <v>-120.3830383</v>
      </c>
      <c r="J6181" s="1" t="str">
        <f t="shared" si="994"/>
        <v>NGR bulk stream sediment</v>
      </c>
      <c r="K6181" s="1" t="str">
        <f t="shared" si="995"/>
        <v>&lt;177 micron (NGR)</v>
      </c>
      <c r="L6181">
        <v>28</v>
      </c>
      <c r="M6181" t="s">
        <v>92</v>
      </c>
      <c r="N6181">
        <v>538</v>
      </c>
      <c r="O6181">
        <v>7</v>
      </c>
    </row>
    <row r="6182" spans="1:15" hidden="1" x14ac:dyDescent="0.3">
      <c r="A6182" t="s">
        <v>23522</v>
      </c>
      <c r="B6182" t="s">
        <v>23523</v>
      </c>
      <c r="C6182" s="1" t="str">
        <f t="shared" si="992"/>
        <v>21:0464</v>
      </c>
      <c r="D6182" s="1" t="str">
        <f t="shared" si="993"/>
        <v>21:0152</v>
      </c>
      <c r="E6182" t="s">
        <v>23524</v>
      </c>
      <c r="F6182" t="s">
        <v>23525</v>
      </c>
      <c r="H6182">
        <v>51.791765099999999</v>
      </c>
      <c r="I6182">
        <v>-120.3558924</v>
      </c>
      <c r="J6182" s="1" t="str">
        <f t="shared" si="994"/>
        <v>NGR bulk stream sediment</v>
      </c>
      <c r="K6182" s="1" t="str">
        <f t="shared" si="995"/>
        <v>&lt;177 micron (NGR)</v>
      </c>
      <c r="L6182">
        <v>28</v>
      </c>
      <c r="M6182" t="s">
        <v>97</v>
      </c>
      <c r="N6182">
        <v>539</v>
      </c>
      <c r="O6182">
        <v>8.5</v>
      </c>
    </row>
    <row r="6183" spans="1:15" hidden="1" x14ac:dyDescent="0.3">
      <c r="A6183" t="s">
        <v>23526</v>
      </c>
      <c r="B6183" t="s">
        <v>23527</v>
      </c>
      <c r="C6183" s="1" t="str">
        <f t="shared" si="992"/>
        <v>21:0464</v>
      </c>
      <c r="D6183" s="1" t="str">
        <f t="shared" si="993"/>
        <v>21:0152</v>
      </c>
      <c r="E6183" t="s">
        <v>23528</v>
      </c>
      <c r="F6183" t="s">
        <v>23529</v>
      </c>
      <c r="H6183">
        <v>51.786302999999997</v>
      </c>
      <c r="I6183">
        <v>-120.2910121</v>
      </c>
      <c r="J6183" s="1" t="str">
        <f t="shared" si="994"/>
        <v>NGR bulk stream sediment</v>
      </c>
      <c r="K6183" s="1" t="str">
        <f t="shared" si="995"/>
        <v>&lt;177 micron (NGR)</v>
      </c>
      <c r="L6183">
        <v>28</v>
      </c>
      <c r="M6183" t="s">
        <v>102</v>
      </c>
      <c r="N6183">
        <v>540</v>
      </c>
      <c r="O6183">
        <v>15.5</v>
      </c>
    </row>
    <row r="6184" spans="1:15" hidden="1" x14ac:dyDescent="0.3">
      <c r="A6184" t="s">
        <v>23530</v>
      </c>
      <c r="B6184" t="s">
        <v>23531</v>
      </c>
      <c r="C6184" s="1" t="str">
        <f t="shared" si="992"/>
        <v>21:0464</v>
      </c>
      <c r="D6184" s="1" t="str">
        <f>HYPERLINK("https://geochem.nrcan.gc.ca/cdogs/content/svy/svy_e.htm", "")</f>
        <v/>
      </c>
      <c r="G6184" s="1" t="str">
        <f>HYPERLINK("https://geochem.nrcan.gc.ca/cdogs/content/cr_/cr_00103_e.htm", "103")</f>
        <v>103</v>
      </c>
      <c r="J6184" t="s">
        <v>31</v>
      </c>
      <c r="K6184" t="s">
        <v>32</v>
      </c>
      <c r="L6184">
        <v>28</v>
      </c>
      <c r="M6184" t="s">
        <v>33</v>
      </c>
      <c r="N6184">
        <v>541</v>
      </c>
      <c r="O6184">
        <v>2</v>
      </c>
    </row>
    <row r="6185" spans="1:15" hidden="1" x14ac:dyDescent="0.3">
      <c r="A6185" t="s">
        <v>23532</v>
      </c>
      <c r="B6185" t="s">
        <v>23533</v>
      </c>
      <c r="C6185" s="1" t="str">
        <f t="shared" si="992"/>
        <v>21:0464</v>
      </c>
      <c r="D6185" s="1" t="str">
        <f t="shared" ref="D6185:D6204" si="996">HYPERLINK("https://geochem.nrcan.gc.ca/cdogs/content/svy/svy210152_e.htm", "21:0152")</f>
        <v>21:0152</v>
      </c>
      <c r="E6185" t="s">
        <v>23534</v>
      </c>
      <c r="F6185" t="s">
        <v>23535</v>
      </c>
      <c r="H6185">
        <v>51.782631199999997</v>
      </c>
      <c r="I6185">
        <v>-120.2448876</v>
      </c>
      <c r="J6185" s="1" t="str">
        <f t="shared" ref="J6185:J6204" si="997">HYPERLINK("https://geochem.nrcan.gc.ca/cdogs/content/kwd/kwd020030_e.htm", "NGR bulk stream sediment")</f>
        <v>NGR bulk stream sediment</v>
      </c>
      <c r="K6185" s="1" t="str">
        <f t="shared" ref="K6185:K6204" si="998">HYPERLINK("https://geochem.nrcan.gc.ca/cdogs/content/kwd/kwd080006_e.htm", "&lt;177 micron (NGR)")</f>
        <v>&lt;177 micron (NGR)</v>
      </c>
      <c r="L6185">
        <v>28</v>
      </c>
      <c r="M6185" t="s">
        <v>107</v>
      </c>
      <c r="N6185">
        <v>542</v>
      </c>
      <c r="O6185">
        <v>56.5</v>
      </c>
    </row>
    <row r="6186" spans="1:15" hidden="1" x14ac:dyDescent="0.3">
      <c r="A6186" t="s">
        <v>23536</v>
      </c>
      <c r="B6186" t="s">
        <v>23537</v>
      </c>
      <c r="C6186" s="1" t="str">
        <f t="shared" si="992"/>
        <v>21:0464</v>
      </c>
      <c r="D6186" s="1" t="str">
        <f t="shared" si="996"/>
        <v>21:0152</v>
      </c>
      <c r="E6186" t="s">
        <v>23538</v>
      </c>
      <c r="F6186" t="s">
        <v>23539</v>
      </c>
      <c r="H6186">
        <v>51.783000999999999</v>
      </c>
      <c r="I6186">
        <v>-120.2235203</v>
      </c>
      <c r="J6186" s="1" t="str">
        <f t="shared" si="997"/>
        <v>NGR bulk stream sediment</v>
      </c>
      <c r="K6186" s="1" t="str">
        <f t="shared" si="998"/>
        <v>&lt;177 micron (NGR)</v>
      </c>
      <c r="L6186">
        <v>28</v>
      </c>
      <c r="M6186" t="s">
        <v>24</v>
      </c>
      <c r="N6186">
        <v>543</v>
      </c>
      <c r="O6186">
        <v>17.5</v>
      </c>
    </row>
    <row r="6187" spans="1:15" hidden="1" x14ac:dyDescent="0.3">
      <c r="A6187" t="s">
        <v>23540</v>
      </c>
      <c r="B6187" t="s">
        <v>23541</v>
      </c>
      <c r="C6187" s="1" t="str">
        <f t="shared" si="992"/>
        <v>21:0464</v>
      </c>
      <c r="D6187" s="1" t="str">
        <f t="shared" si="996"/>
        <v>21:0152</v>
      </c>
      <c r="E6187" t="s">
        <v>23538</v>
      </c>
      <c r="F6187" t="s">
        <v>23542</v>
      </c>
      <c r="H6187">
        <v>51.783000999999999</v>
      </c>
      <c r="I6187">
        <v>-120.2235203</v>
      </c>
      <c r="J6187" s="1" t="str">
        <f t="shared" si="997"/>
        <v>NGR bulk stream sediment</v>
      </c>
      <c r="K6187" s="1" t="str">
        <f t="shared" si="998"/>
        <v>&lt;177 micron (NGR)</v>
      </c>
      <c r="L6187">
        <v>28</v>
      </c>
      <c r="M6187" t="s">
        <v>28</v>
      </c>
      <c r="N6187">
        <v>544</v>
      </c>
      <c r="O6187">
        <v>17</v>
      </c>
    </row>
    <row r="6188" spans="1:15" hidden="1" x14ac:dyDescent="0.3">
      <c r="A6188" t="s">
        <v>23543</v>
      </c>
      <c r="B6188" t="s">
        <v>23544</v>
      </c>
      <c r="C6188" s="1" t="str">
        <f t="shared" si="992"/>
        <v>21:0464</v>
      </c>
      <c r="D6188" s="1" t="str">
        <f t="shared" si="996"/>
        <v>21:0152</v>
      </c>
      <c r="E6188" t="s">
        <v>23545</v>
      </c>
      <c r="F6188" t="s">
        <v>23546</v>
      </c>
      <c r="H6188">
        <v>51.748333500000001</v>
      </c>
      <c r="I6188">
        <v>-120.3260894</v>
      </c>
      <c r="J6188" s="1" t="str">
        <f t="shared" si="997"/>
        <v>NGR bulk stream sediment</v>
      </c>
      <c r="K6188" s="1" t="str">
        <f t="shared" si="998"/>
        <v>&lt;177 micron (NGR)</v>
      </c>
      <c r="L6188">
        <v>28</v>
      </c>
      <c r="M6188" t="s">
        <v>112</v>
      </c>
      <c r="N6188">
        <v>545</v>
      </c>
      <c r="O6188">
        <v>7.5</v>
      </c>
    </row>
    <row r="6189" spans="1:15" hidden="1" x14ac:dyDescent="0.3">
      <c r="A6189" t="s">
        <v>23547</v>
      </c>
      <c r="B6189" t="s">
        <v>23548</v>
      </c>
      <c r="C6189" s="1" t="str">
        <f t="shared" si="992"/>
        <v>21:0464</v>
      </c>
      <c r="D6189" s="1" t="str">
        <f t="shared" si="996"/>
        <v>21:0152</v>
      </c>
      <c r="E6189" t="s">
        <v>23549</v>
      </c>
      <c r="F6189" t="s">
        <v>23550</v>
      </c>
      <c r="H6189">
        <v>51.693753200000003</v>
      </c>
      <c r="I6189">
        <v>-120.3286578</v>
      </c>
      <c r="J6189" s="1" t="str">
        <f t="shared" si="997"/>
        <v>NGR bulk stream sediment</v>
      </c>
      <c r="K6189" s="1" t="str">
        <f t="shared" si="998"/>
        <v>&lt;177 micron (NGR)</v>
      </c>
      <c r="L6189">
        <v>29</v>
      </c>
      <c r="M6189" t="s">
        <v>19</v>
      </c>
      <c r="N6189">
        <v>546</v>
      </c>
      <c r="O6189">
        <v>4</v>
      </c>
    </row>
    <row r="6190" spans="1:15" hidden="1" x14ac:dyDescent="0.3">
      <c r="A6190" t="s">
        <v>23551</v>
      </c>
      <c r="B6190" t="s">
        <v>23552</v>
      </c>
      <c r="C6190" s="1" t="str">
        <f t="shared" si="992"/>
        <v>21:0464</v>
      </c>
      <c r="D6190" s="1" t="str">
        <f t="shared" si="996"/>
        <v>21:0152</v>
      </c>
      <c r="E6190" t="s">
        <v>23553</v>
      </c>
      <c r="F6190" t="s">
        <v>23554</v>
      </c>
      <c r="H6190">
        <v>51.761919300000002</v>
      </c>
      <c r="I6190">
        <v>-120.3054589</v>
      </c>
      <c r="J6190" s="1" t="str">
        <f t="shared" si="997"/>
        <v>NGR bulk stream sediment</v>
      </c>
      <c r="K6190" s="1" t="str">
        <f t="shared" si="998"/>
        <v>&lt;177 micron (NGR)</v>
      </c>
      <c r="L6190">
        <v>29</v>
      </c>
      <c r="M6190" t="s">
        <v>38</v>
      </c>
      <c r="N6190">
        <v>547</v>
      </c>
      <c r="O6190">
        <v>21</v>
      </c>
    </row>
    <row r="6191" spans="1:15" hidden="1" x14ac:dyDescent="0.3">
      <c r="A6191" t="s">
        <v>23555</v>
      </c>
      <c r="B6191" t="s">
        <v>23556</v>
      </c>
      <c r="C6191" s="1" t="str">
        <f t="shared" si="992"/>
        <v>21:0464</v>
      </c>
      <c r="D6191" s="1" t="str">
        <f t="shared" si="996"/>
        <v>21:0152</v>
      </c>
      <c r="E6191" t="s">
        <v>23557</v>
      </c>
      <c r="F6191" t="s">
        <v>23558</v>
      </c>
      <c r="H6191">
        <v>51.703193499999998</v>
      </c>
      <c r="I6191">
        <v>-120.2912328</v>
      </c>
      <c r="J6191" s="1" t="str">
        <f t="shared" si="997"/>
        <v>NGR bulk stream sediment</v>
      </c>
      <c r="K6191" s="1" t="str">
        <f t="shared" si="998"/>
        <v>&lt;177 micron (NGR)</v>
      </c>
      <c r="L6191">
        <v>29</v>
      </c>
      <c r="M6191" t="s">
        <v>43</v>
      </c>
      <c r="N6191">
        <v>548</v>
      </c>
      <c r="O6191">
        <v>3</v>
      </c>
    </row>
    <row r="6192" spans="1:15" hidden="1" x14ac:dyDescent="0.3">
      <c r="A6192" t="s">
        <v>23559</v>
      </c>
      <c r="B6192" t="s">
        <v>23560</v>
      </c>
      <c r="C6192" s="1" t="str">
        <f t="shared" si="992"/>
        <v>21:0464</v>
      </c>
      <c r="D6192" s="1" t="str">
        <f t="shared" si="996"/>
        <v>21:0152</v>
      </c>
      <c r="E6192" t="s">
        <v>23561</v>
      </c>
      <c r="F6192" t="s">
        <v>23562</v>
      </c>
      <c r="H6192">
        <v>51.7068674</v>
      </c>
      <c r="I6192">
        <v>-120.29961230000001</v>
      </c>
      <c r="J6192" s="1" t="str">
        <f t="shared" si="997"/>
        <v>NGR bulk stream sediment</v>
      </c>
      <c r="K6192" s="1" t="str">
        <f t="shared" si="998"/>
        <v>&lt;177 micron (NGR)</v>
      </c>
      <c r="L6192">
        <v>29</v>
      </c>
      <c r="M6192" t="s">
        <v>48</v>
      </c>
      <c r="N6192">
        <v>549</v>
      </c>
      <c r="O6192">
        <v>7.5</v>
      </c>
    </row>
    <row r="6193" spans="1:15" hidden="1" x14ac:dyDescent="0.3">
      <c r="A6193" t="s">
        <v>23563</v>
      </c>
      <c r="B6193" t="s">
        <v>23564</v>
      </c>
      <c r="C6193" s="1" t="str">
        <f t="shared" si="992"/>
        <v>21:0464</v>
      </c>
      <c r="D6193" s="1" t="str">
        <f t="shared" si="996"/>
        <v>21:0152</v>
      </c>
      <c r="E6193" t="s">
        <v>23565</v>
      </c>
      <c r="F6193" t="s">
        <v>23566</v>
      </c>
      <c r="H6193">
        <v>51.754725000000001</v>
      </c>
      <c r="I6193">
        <v>-120.40939899999999</v>
      </c>
      <c r="J6193" s="1" t="str">
        <f t="shared" si="997"/>
        <v>NGR bulk stream sediment</v>
      </c>
      <c r="K6193" s="1" t="str">
        <f t="shared" si="998"/>
        <v>&lt;177 micron (NGR)</v>
      </c>
      <c r="L6193">
        <v>29</v>
      </c>
      <c r="M6193" t="s">
        <v>53</v>
      </c>
      <c r="N6193">
        <v>550</v>
      </c>
      <c r="O6193">
        <v>18</v>
      </c>
    </row>
    <row r="6194" spans="1:15" hidden="1" x14ac:dyDescent="0.3">
      <c r="A6194" t="s">
        <v>23567</v>
      </c>
      <c r="B6194" t="s">
        <v>23568</v>
      </c>
      <c r="C6194" s="1" t="str">
        <f t="shared" si="992"/>
        <v>21:0464</v>
      </c>
      <c r="D6194" s="1" t="str">
        <f t="shared" si="996"/>
        <v>21:0152</v>
      </c>
      <c r="E6194" t="s">
        <v>23569</v>
      </c>
      <c r="F6194" t="s">
        <v>23570</v>
      </c>
      <c r="H6194">
        <v>51.7364842</v>
      </c>
      <c r="I6194">
        <v>-120.406083</v>
      </c>
      <c r="J6194" s="1" t="str">
        <f t="shared" si="997"/>
        <v>NGR bulk stream sediment</v>
      </c>
      <c r="K6194" s="1" t="str">
        <f t="shared" si="998"/>
        <v>&lt;177 micron (NGR)</v>
      </c>
      <c r="L6194">
        <v>29</v>
      </c>
      <c r="M6194" t="s">
        <v>58</v>
      </c>
      <c r="N6194">
        <v>551</v>
      </c>
      <c r="O6194">
        <v>6</v>
      </c>
    </row>
    <row r="6195" spans="1:15" hidden="1" x14ac:dyDescent="0.3">
      <c r="A6195" t="s">
        <v>23571</v>
      </c>
      <c r="B6195" t="s">
        <v>23572</v>
      </c>
      <c r="C6195" s="1" t="str">
        <f t="shared" si="992"/>
        <v>21:0464</v>
      </c>
      <c r="D6195" s="1" t="str">
        <f t="shared" si="996"/>
        <v>21:0152</v>
      </c>
      <c r="E6195" t="s">
        <v>23573</v>
      </c>
      <c r="F6195" t="s">
        <v>23574</v>
      </c>
      <c r="H6195">
        <v>51.715158000000002</v>
      </c>
      <c r="I6195">
        <v>-120.37526320000001</v>
      </c>
      <c r="J6195" s="1" t="str">
        <f t="shared" si="997"/>
        <v>NGR bulk stream sediment</v>
      </c>
      <c r="K6195" s="1" t="str">
        <f t="shared" si="998"/>
        <v>&lt;177 micron (NGR)</v>
      </c>
      <c r="L6195">
        <v>29</v>
      </c>
      <c r="M6195" t="s">
        <v>63</v>
      </c>
      <c r="N6195">
        <v>552</v>
      </c>
      <c r="O6195">
        <v>10</v>
      </c>
    </row>
    <row r="6196" spans="1:15" hidden="1" x14ac:dyDescent="0.3">
      <c r="A6196" t="s">
        <v>23575</v>
      </c>
      <c r="B6196" t="s">
        <v>23576</v>
      </c>
      <c r="C6196" s="1" t="str">
        <f t="shared" si="992"/>
        <v>21:0464</v>
      </c>
      <c r="D6196" s="1" t="str">
        <f t="shared" si="996"/>
        <v>21:0152</v>
      </c>
      <c r="E6196" t="s">
        <v>23577</v>
      </c>
      <c r="F6196" t="s">
        <v>23578</v>
      </c>
      <c r="H6196">
        <v>51.700107000000003</v>
      </c>
      <c r="I6196">
        <v>-120.3506605</v>
      </c>
      <c r="J6196" s="1" t="str">
        <f t="shared" si="997"/>
        <v>NGR bulk stream sediment</v>
      </c>
      <c r="K6196" s="1" t="str">
        <f t="shared" si="998"/>
        <v>&lt;177 micron (NGR)</v>
      </c>
      <c r="L6196">
        <v>29</v>
      </c>
      <c r="M6196" t="s">
        <v>68</v>
      </c>
      <c r="N6196">
        <v>553</v>
      </c>
      <c r="O6196">
        <v>12.5</v>
      </c>
    </row>
    <row r="6197" spans="1:15" hidden="1" x14ac:dyDescent="0.3">
      <c r="A6197" t="s">
        <v>23579</v>
      </c>
      <c r="B6197" t="s">
        <v>23580</v>
      </c>
      <c r="C6197" s="1" t="str">
        <f t="shared" si="992"/>
        <v>21:0464</v>
      </c>
      <c r="D6197" s="1" t="str">
        <f t="shared" si="996"/>
        <v>21:0152</v>
      </c>
      <c r="E6197" t="s">
        <v>23549</v>
      </c>
      <c r="F6197" t="s">
        <v>23581</v>
      </c>
      <c r="H6197">
        <v>51.693753200000003</v>
      </c>
      <c r="I6197">
        <v>-120.3286578</v>
      </c>
      <c r="J6197" s="1" t="str">
        <f t="shared" si="997"/>
        <v>NGR bulk stream sediment</v>
      </c>
      <c r="K6197" s="1" t="str">
        <f t="shared" si="998"/>
        <v>&lt;177 micron (NGR)</v>
      </c>
      <c r="L6197">
        <v>29</v>
      </c>
      <c r="M6197" t="s">
        <v>72</v>
      </c>
      <c r="N6197">
        <v>554</v>
      </c>
      <c r="O6197">
        <v>4</v>
      </c>
    </row>
    <row r="6198" spans="1:15" hidden="1" x14ac:dyDescent="0.3">
      <c r="A6198" t="s">
        <v>23582</v>
      </c>
      <c r="B6198" t="s">
        <v>23583</v>
      </c>
      <c r="C6198" s="1" t="str">
        <f t="shared" si="992"/>
        <v>21:0464</v>
      </c>
      <c r="D6198" s="1" t="str">
        <f t="shared" si="996"/>
        <v>21:0152</v>
      </c>
      <c r="E6198" t="s">
        <v>23584</v>
      </c>
      <c r="F6198" t="s">
        <v>23585</v>
      </c>
      <c r="H6198">
        <v>51.690410399999998</v>
      </c>
      <c r="I6198">
        <v>-120.3252368</v>
      </c>
      <c r="J6198" s="1" t="str">
        <f t="shared" si="997"/>
        <v>NGR bulk stream sediment</v>
      </c>
      <c r="K6198" s="1" t="str">
        <f t="shared" si="998"/>
        <v>&lt;177 micron (NGR)</v>
      </c>
      <c r="L6198">
        <v>29</v>
      </c>
      <c r="M6198" t="s">
        <v>77</v>
      </c>
      <c r="N6198">
        <v>555</v>
      </c>
      <c r="O6198">
        <v>4</v>
      </c>
    </row>
    <row r="6199" spans="1:15" hidden="1" x14ac:dyDescent="0.3">
      <c r="A6199" t="s">
        <v>23586</v>
      </c>
      <c r="B6199" t="s">
        <v>23587</v>
      </c>
      <c r="C6199" s="1" t="str">
        <f t="shared" si="992"/>
        <v>21:0464</v>
      </c>
      <c r="D6199" s="1" t="str">
        <f t="shared" si="996"/>
        <v>21:0152</v>
      </c>
      <c r="E6199" t="s">
        <v>23588</v>
      </c>
      <c r="F6199" t="s">
        <v>23589</v>
      </c>
      <c r="H6199">
        <v>51.720543999999997</v>
      </c>
      <c r="I6199">
        <v>-120.3424133</v>
      </c>
      <c r="J6199" s="1" t="str">
        <f t="shared" si="997"/>
        <v>NGR bulk stream sediment</v>
      </c>
      <c r="K6199" s="1" t="str">
        <f t="shared" si="998"/>
        <v>&lt;177 micron (NGR)</v>
      </c>
      <c r="L6199">
        <v>29</v>
      </c>
      <c r="M6199" t="s">
        <v>24</v>
      </c>
      <c r="N6199">
        <v>556</v>
      </c>
      <c r="O6199">
        <v>8.5</v>
      </c>
    </row>
    <row r="6200" spans="1:15" hidden="1" x14ac:dyDescent="0.3">
      <c r="A6200" t="s">
        <v>23590</v>
      </c>
      <c r="B6200" t="s">
        <v>23591</v>
      </c>
      <c r="C6200" s="1" t="str">
        <f t="shared" si="992"/>
        <v>21:0464</v>
      </c>
      <c r="D6200" s="1" t="str">
        <f t="shared" si="996"/>
        <v>21:0152</v>
      </c>
      <c r="E6200" t="s">
        <v>23588</v>
      </c>
      <c r="F6200" t="s">
        <v>23592</v>
      </c>
      <c r="H6200">
        <v>51.720543999999997</v>
      </c>
      <c r="I6200">
        <v>-120.3424133</v>
      </c>
      <c r="J6200" s="1" t="str">
        <f t="shared" si="997"/>
        <v>NGR bulk stream sediment</v>
      </c>
      <c r="K6200" s="1" t="str">
        <f t="shared" si="998"/>
        <v>&lt;177 micron (NGR)</v>
      </c>
      <c r="L6200">
        <v>29</v>
      </c>
      <c r="M6200" t="s">
        <v>28</v>
      </c>
      <c r="N6200">
        <v>557</v>
      </c>
      <c r="O6200">
        <v>9.5</v>
      </c>
    </row>
    <row r="6201" spans="1:15" hidden="1" x14ac:dyDescent="0.3">
      <c r="A6201" t="s">
        <v>23593</v>
      </c>
      <c r="B6201" t="s">
        <v>23594</v>
      </c>
      <c r="C6201" s="1" t="str">
        <f t="shared" si="992"/>
        <v>21:0464</v>
      </c>
      <c r="D6201" s="1" t="str">
        <f t="shared" si="996"/>
        <v>21:0152</v>
      </c>
      <c r="E6201" t="s">
        <v>23595</v>
      </c>
      <c r="F6201" t="s">
        <v>23596</v>
      </c>
      <c r="H6201">
        <v>51.732116499999997</v>
      </c>
      <c r="I6201">
        <v>-120.3063922</v>
      </c>
      <c r="J6201" s="1" t="str">
        <f t="shared" si="997"/>
        <v>NGR bulk stream sediment</v>
      </c>
      <c r="K6201" s="1" t="str">
        <f t="shared" si="998"/>
        <v>&lt;177 micron (NGR)</v>
      </c>
      <c r="L6201">
        <v>29</v>
      </c>
      <c r="M6201" t="s">
        <v>82</v>
      </c>
      <c r="N6201">
        <v>558</v>
      </c>
      <c r="O6201">
        <v>12.5</v>
      </c>
    </row>
    <row r="6202" spans="1:15" hidden="1" x14ac:dyDescent="0.3">
      <c r="A6202" t="s">
        <v>23597</v>
      </c>
      <c r="B6202" t="s">
        <v>23598</v>
      </c>
      <c r="C6202" s="1" t="str">
        <f t="shared" si="992"/>
        <v>21:0464</v>
      </c>
      <c r="D6202" s="1" t="str">
        <f t="shared" si="996"/>
        <v>21:0152</v>
      </c>
      <c r="E6202" t="s">
        <v>23599</v>
      </c>
      <c r="F6202" t="s">
        <v>23600</v>
      </c>
      <c r="H6202">
        <v>51.671557</v>
      </c>
      <c r="I6202">
        <v>-120.2859754</v>
      </c>
      <c r="J6202" s="1" t="str">
        <f t="shared" si="997"/>
        <v>NGR bulk stream sediment</v>
      </c>
      <c r="K6202" s="1" t="str">
        <f t="shared" si="998"/>
        <v>&lt;177 micron (NGR)</v>
      </c>
      <c r="L6202">
        <v>29</v>
      </c>
      <c r="M6202" t="s">
        <v>87</v>
      </c>
      <c r="N6202">
        <v>559</v>
      </c>
      <c r="O6202">
        <v>3</v>
      </c>
    </row>
    <row r="6203" spans="1:15" hidden="1" x14ac:dyDescent="0.3">
      <c r="A6203" t="s">
        <v>23601</v>
      </c>
      <c r="B6203" t="s">
        <v>23602</v>
      </c>
      <c r="C6203" s="1" t="str">
        <f t="shared" si="992"/>
        <v>21:0464</v>
      </c>
      <c r="D6203" s="1" t="str">
        <f t="shared" si="996"/>
        <v>21:0152</v>
      </c>
      <c r="E6203" t="s">
        <v>23603</v>
      </c>
      <c r="F6203" t="s">
        <v>23604</v>
      </c>
      <c r="H6203">
        <v>51.666718099999997</v>
      </c>
      <c r="I6203">
        <v>-120.2615749</v>
      </c>
      <c r="J6203" s="1" t="str">
        <f t="shared" si="997"/>
        <v>NGR bulk stream sediment</v>
      </c>
      <c r="K6203" s="1" t="str">
        <f t="shared" si="998"/>
        <v>&lt;177 micron (NGR)</v>
      </c>
      <c r="L6203">
        <v>29</v>
      </c>
      <c r="M6203" t="s">
        <v>92</v>
      </c>
      <c r="N6203">
        <v>560</v>
      </c>
      <c r="O6203">
        <v>3</v>
      </c>
    </row>
    <row r="6204" spans="1:15" hidden="1" x14ac:dyDescent="0.3">
      <c r="A6204" t="s">
        <v>23605</v>
      </c>
      <c r="B6204" t="s">
        <v>23606</v>
      </c>
      <c r="C6204" s="1" t="str">
        <f t="shared" si="992"/>
        <v>21:0464</v>
      </c>
      <c r="D6204" s="1" t="str">
        <f t="shared" si="996"/>
        <v>21:0152</v>
      </c>
      <c r="E6204" t="s">
        <v>23607</v>
      </c>
      <c r="F6204" t="s">
        <v>23608</v>
      </c>
      <c r="H6204">
        <v>51.711407999999999</v>
      </c>
      <c r="I6204">
        <v>-120.64124270000001</v>
      </c>
      <c r="J6204" s="1" t="str">
        <f t="shared" si="997"/>
        <v>NGR bulk stream sediment</v>
      </c>
      <c r="K6204" s="1" t="str">
        <f t="shared" si="998"/>
        <v>&lt;177 micron (NGR)</v>
      </c>
      <c r="L6204">
        <v>29</v>
      </c>
      <c r="M6204" t="s">
        <v>97</v>
      </c>
      <c r="N6204">
        <v>561</v>
      </c>
      <c r="O6204">
        <v>2.5</v>
      </c>
    </row>
    <row r="6205" spans="1:15" hidden="1" x14ac:dyDescent="0.3">
      <c r="A6205" t="s">
        <v>23609</v>
      </c>
      <c r="B6205" t="s">
        <v>23610</v>
      </c>
      <c r="C6205" s="1" t="str">
        <f t="shared" si="992"/>
        <v>21:0464</v>
      </c>
      <c r="D6205" s="1" t="str">
        <f>HYPERLINK("https://geochem.nrcan.gc.ca/cdogs/content/svy/svy_e.htm", "")</f>
        <v/>
      </c>
      <c r="G6205" s="1" t="str">
        <f>HYPERLINK("https://geochem.nrcan.gc.ca/cdogs/content/cr_/cr_00104_e.htm", "104")</f>
        <v>104</v>
      </c>
      <c r="J6205" t="s">
        <v>31</v>
      </c>
      <c r="K6205" t="s">
        <v>32</v>
      </c>
      <c r="L6205">
        <v>29</v>
      </c>
      <c r="M6205" t="s">
        <v>33</v>
      </c>
      <c r="N6205">
        <v>562</v>
      </c>
      <c r="O6205">
        <v>2.5</v>
      </c>
    </row>
    <row r="6206" spans="1:15" hidden="1" x14ac:dyDescent="0.3">
      <c r="A6206" t="s">
        <v>23611</v>
      </c>
      <c r="B6206" t="s">
        <v>23612</v>
      </c>
      <c r="C6206" s="1" t="str">
        <f t="shared" si="992"/>
        <v>21:0464</v>
      </c>
      <c r="D6206" s="1" t="str">
        <f t="shared" ref="D6206:D6222" si="999">HYPERLINK("https://geochem.nrcan.gc.ca/cdogs/content/svy/svy210152_e.htm", "21:0152")</f>
        <v>21:0152</v>
      </c>
      <c r="E6206" t="s">
        <v>23613</v>
      </c>
      <c r="F6206" t="s">
        <v>23614</v>
      </c>
      <c r="H6206">
        <v>51.716596799999998</v>
      </c>
      <c r="I6206">
        <v>-120.6394231</v>
      </c>
      <c r="J6206" s="1" t="str">
        <f t="shared" ref="J6206:J6222" si="1000">HYPERLINK("https://geochem.nrcan.gc.ca/cdogs/content/kwd/kwd020030_e.htm", "NGR bulk stream sediment")</f>
        <v>NGR bulk stream sediment</v>
      </c>
      <c r="K6206" s="1" t="str">
        <f t="shared" ref="K6206:K6222" si="1001">HYPERLINK("https://geochem.nrcan.gc.ca/cdogs/content/kwd/kwd080006_e.htm", "&lt;177 micron (NGR)")</f>
        <v>&lt;177 micron (NGR)</v>
      </c>
      <c r="L6206">
        <v>29</v>
      </c>
      <c r="M6206" t="s">
        <v>102</v>
      </c>
      <c r="N6206">
        <v>563</v>
      </c>
      <c r="O6206">
        <v>1.5</v>
      </c>
    </row>
    <row r="6207" spans="1:15" hidden="1" x14ac:dyDescent="0.3">
      <c r="A6207" t="s">
        <v>23615</v>
      </c>
      <c r="B6207" t="s">
        <v>23616</v>
      </c>
      <c r="C6207" s="1" t="str">
        <f t="shared" si="992"/>
        <v>21:0464</v>
      </c>
      <c r="D6207" s="1" t="str">
        <f t="shared" si="999"/>
        <v>21:0152</v>
      </c>
      <c r="E6207" t="s">
        <v>23617</v>
      </c>
      <c r="F6207" t="s">
        <v>23618</v>
      </c>
      <c r="H6207">
        <v>51.722004599999998</v>
      </c>
      <c r="I6207">
        <v>-120.59869689999999</v>
      </c>
      <c r="J6207" s="1" t="str">
        <f t="shared" si="1000"/>
        <v>NGR bulk stream sediment</v>
      </c>
      <c r="K6207" s="1" t="str">
        <f t="shared" si="1001"/>
        <v>&lt;177 micron (NGR)</v>
      </c>
      <c r="L6207">
        <v>29</v>
      </c>
      <c r="M6207" t="s">
        <v>107</v>
      </c>
      <c r="N6207">
        <v>564</v>
      </c>
      <c r="O6207">
        <v>2</v>
      </c>
    </row>
    <row r="6208" spans="1:15" hidden="1" x14ac:dyDescent="0.3">
      <c r="A6208" t="s">
        <v>23619</v>
      </c>
      <c r="B6208" t="s">
        <v>23620</v>
      </c>
      <c r="C6208" s="1" t="str">
        <f t="shared" si="992"/>
        <v>21:0464</v>
      </c>
      <c r="D6208" s="1" t="str">
        <f t="shared" si="999"/>
        <v>21:0152</v>
      </c>
      <c r="E6208" t="s">
        <v>23621</v>
      </c>
      <c r="F6208" t="s">
        <v>23622</v>
      </c>
      <c r="H6208">
        <v>51.718623700000002</v>
      </c>
      <c r="I6208">
        <v>-120.59609620000001</v>
      </c>
      <c r="J6208" s="1" t="str">
        <f t="shared" si="1000"/>
        <v>NGR bulk stream sediment</v>
      </c>
      <c r="K6208" s="1" t="str">
        <f t="shared" si="1001"/>
        <v>&lt;177 micron (NGR)</v>
      </c>
      <c r="L6208">
        <v>29</v>
      </c>
      <c r="M6208" t="s">
        <v>112</v>
      </c>
      <c r="N6208">
        <v>565</v>
      </c>
      <c r="O6208">
        <v>1.5</v>
      </c>
    </row>
    <row r="6209" spans="1:15" hidden="1" x14ac:dyDescent="0.3">
      <c r="A6209" t="s">
        <v>23623</v>
      </c>
      <c r="B6209" t="s">
        <v>23624</v>
      </c>
      <c r="C6209" s="1" t="str">
        <f t="shared" si="992"/>
        <v>21:0464</v>
      </c>
      <c r="D6209" s="1" t="str">
        <f t="shared" si="999"/>
        <v>21:0152</v>
      </c>
      <c r="E6209" t="s">
        <v>23625</v>
      </c>
      <c r="F6209" t="s">
        <v>23626</v>
      </c>
      <c r="H6209">
        <v>51.684376499999999</v>
      </c>
      <c r="I6209">
        <v>-120.1155708</v>
      </c>
      <c r="J6209" s="1" t="str">
        <f t="shared" si="1000"/>
        <v>NGR bulk stream sediment</v>
      </c>
      <c r="K6209" s="1" t="str">
        <f t="shared" si="1001"/>
        <v>&lt;177 micron (NGR)</v>
      </c>
      <c r="L6209">
        <v>30</v>
      </c>
      <c r="M6209" t="s">
        <v>19</v>
      </c>
      <c r="N6209">
        <v>566</v>
      </c>
      <c r="O6209">
        <v>10.5</v>
      </c>
    </row>
    <row r="6210" spans="1:15" hidden="1" x14ac:dyDescent="0.3">
      <c r="A6210" t="s">
        <v>23627</v>
      </c>
      <c r="B6210" t="s">
        <v>23628</v>
      </c>
      <c r="C6210" s="1" t="str">
        <f t="shared" si="992"/>
        <v>21:0464</v>
      </c>
      <c r="D6210" s="1" t="str">
        <f t="shared" si="999"/>
        <v>21:0152</v>
      </c>
      <c r="E6210" t="s">
        <v>23629</v>
      </c>
      <c r="F6210" t="s">
        <v>23630</v>
      </c>
      <c r="H6210">
        <v>51.727736399999998</v>
      </c>
      <c r="I6210">
        <v>-120.57342490000001</v>
      </c>
      <c r="J6210" s="1" t="str">
        <f t="shared" si="1000"/>
        <v>NGR bulk stream sediment</v>
      </c>
      <c r="K6210" s="1" t="str">
        <f t="shared" si="1001"/>
        <v>&lt;177 micron (NGR)</v>
      </c>
      <c r="L6210">
        <v>30</v>
      </c>
      <c r="M6210" t="s">
        <v>38</v>
      </c>
      <c r="N6210">
        <v>567</v>
      </c>
      <c r="O6210">
        <v>2.5</v>
      </c>
    </row>
    <row r="6211" spans="1:15" hidden="1" x14ac:dyDescent="0.3">
      <c r="A6211" t="s">
        <v>23631</v>
      </c>
      <c r="B6211" t="s">
        <v>23632</v>
      </c>
      <c r="C6211" s="1" t="str">
        <f t="shared" si="992"/>
        <v>21:0464</v>
      </c>
      <c r="D6211" s="1" t="str">
        <f t="shared" si="999"/>
        <v>21:0152</v>
      </c>
      <c r="E6211" t="s">
        <v>23633</v>
      </c>
      <c r="F6211" t="s">
        <v>23634</v>
      </c>
      <c r="H6211">
        <v>51.726974400000003</v>
      </c>
      <c r="I6211">
        <v>-120.5453847</v>
      </c>
      <c r="J6211" s="1" t="str">
        <f t="shared" si="1000"/>
        <v>NGR bulk stream sediment</v>
      </c>
      <c r="K6211" s="1" t="str">
        <f t="shared" si="1001"/>
        <v>&lt;177 micron (NGR)</v>
      </c>
      <c r="L6211">
        <v>30</v>
      </c>
      <c r="M6211" t="s">
        <v>24</v>
      </c>
      <c r="N6211">
        <v>568</v>
      </c>
      <c r="O6211">
        <v>2.5</v>
      </c>
    </row>
    <row r="6212" spans="1:15" hidden="1" x14ac:dyDescent="0.3">
      <c r="A6212" t="s">
        <v>23635</v>
      </c>
      <c r="B6212" t="s">
        <v>23636</v>
      </c>
      <c r="C6212" s="1" t="str">
        <f t="shared" si="992"/>
        <v>21:0464</v>
      </c>
      <c r="D6212" s="1" t="str">
        <f t="shared" si="999"/>
        <v>21:0152</v>
      </c>
      <c r="E6212" t="s">
        <v>23633</v>
      </c>
      <c r="F6212" t="s">
        <v>23637</v>
      </c>
      <c r="H6212">
        <v>51.726974400000003</v>
      </c>
      <c r="I6212">
        <v>-120.5453847</v>
      </c>
      <c r="J6212" s="1" t="str">
        <f t="shared" si="1000"/>
        <v>NGR bulk stream sediment</v>
      </c>
      <c r="K6212" s="1" t="str">
        <f t="shared" si="1001"/>
        <v>&lt;177 micron (NGR)</v>
      </c>
      <c r="L6212">
        <v>30</v>
      </c>
      <c r="M6212" t="s">
        <v>28</v>
      </c>
      <c r="N6212">
        <v>569</v>
      </c>
      <c r="O6212">
        <v>2.5</v>
      </c>
    </row>
    <row r="6213" spans="1:15" hidden="1" x14ac:dyDescent="0.3">
      <c r="A6213" t="s">
        <v>23638</v>
      </c>
      <c r="B6213" t="s">
        <v>23639</v>
      </c>
      <c r="C6213" s="1" t="str">
        <f t="shared" si="992"/>
        <v>21:0464</v>
      </c>
      <c r="D6213" s="1" t="str">
        <f t="shared" si="999"/>
        <v>21:0152</v>
      </c>
      <c r="E6213" t="s">
        <v>23640</v>
      </c>
      <c r="F6213" t="s">
        <v>23641</v>
      </c>
      <c r="H6213">
        <v>51.701099900000003</v>
      </c>
      <c r="I6213">
        <v>-120.5282753</v>
      </c>
      <c r="J6213" s="1" t="str">
        <f t="shared" si="1000"/>
        <v>NGR bulk stream sediment</v>
      </c>
      <c r="K6213" s="1" t="str">
        <f t="shared" si="1001"/>
        <v>&lt;177 micron (NGR)</v>
      </c>
      <c r="L6213">
        <v>30</v>
      </c>
      <c r="M6213" t="s">
        <v>43</v>
      </c>
      <c r="N6213">
        <v>570</v>
      </c>
      <c r="O6213">
        <v>2</v>
      </c>
    </row>
    <row r="6214" spans="1:15" hidden="1" x14ac:dyDescent="0.3">
      <c r="A6214" t="s">
        <v>23642</v>
      </c>
      <c r="B6214" t="s">
        <v>23643</v>
      </c>
      <c r="C6214" s="1" t="str">
        <f t="shared" si="992"/>
        <v>21:0464</v>
      </c>
      <c r="D6214" s="1" t="str">
        <f t="shared" si="999"/>
        <v>21:0152</v>
      </c>
      <c r="E6214" t="s">
        <v>23644</v>
      </c>
      <c r="F6214" t="s">
        <v>23645</v>
      </c>
      <c r="H6214">
        <v>51.683479499999997</v>
      </c>
      <c r="I6214">
        <v>-120.3707742</v>
      </c>
      <c r="J6214" s="1" t="str">
        <f t="shared" si="1000"/>
        <v>NGR bulk stream sediment</v>
      </c>
      <c r="K6214" s="1" t="str">
        <f t="shared" si="1001"/>
        <v>&lt;177 micron (NGR)</v>
      </c>
      <c r="L6214">
        <v>30</v>
      </c>
      <c r="M6214" t="s">
        <v>48</v>
      </c>
      <c r="N6214">
        <v>571</v>
      </c>
      <c r="O6214">
        <v>1.5</v>
      </c>
    </row>
    <row r="6215" spans="1:15" hidden="1" x14ac:dyDescent="0.3">
      <c r="A6215" t="s">
        <v>23646</v>
      </c>
      <c r="B6215" t="s">
        <v>23647</v>
      </c>
      <c r="C6215" s="1" t="str">
        <f t="shared" si="992"/>
        <v>21:0464</v>
      </c>
      <c r="D6215" s="1" t="str">
        <f t="shared" si="999"/>
        <v>21:0152</v>
      </c>
      <c r="E6215" t="s">
        <v>23648</v>
      </c>
      <c r="F6215" t="s">
        <v>23649</v>
      </c>
      <c r="H6215">
        <v>51.665077500000002</v>
      </c>
      <c r="I6215">
        <v>-120.3151448</v>
      </c>
      <c r="J6215" s="1" t="str">
        <f t="shared" si="1000"/>
        <v>NGR bulk stream sediment</v>
      </c>
      <c r="K6215" s="1" t="str">
        <f t="shared" si="1001"/>
        <v>&lt;177 micron (NGR)</v>
      </c>
      <c r="L6215">
        <v>30</v>
      </c>
      <c r="M6215" t="s">
        <v>53</v>
      </c>
      <c r="N6215">
        <v>572</v>
      </c>
      <c r="O6215">
        <v>3</v>
      </c>
    </row>
    <row r="6216" spans="1:15" hidden="1" x14ac:dyDescent="0.3">
      <c r="A6216" t="s">
        <v>23650</v>
      </c>
      <c r="B6216" t="s">
        <v>23651</v>
      </c>
      <c r="C6216" s="1" t="str">
        <f t="shared" si="992"/>
        <v>21:0464</v>
      </c>
      <c r="D6216" s="1" t="str">
        <f t="shared" si="999"/>
        <v>21:0152</v>
      </c>
      <c r="E6216" t="s">
        <v>23652</v>
      </c>
      <c r="F6216" t="s">
        <v>23653</v>
      </c>
      <c r="H6216">
        <v>51.661845999999997</v>
      </c>
      <c r="I6216">
        <v>-120.3052125</v>
      </c>
      <c r="J6216" s="1" t="str">
        <f t="shared" si="1000"/>
        <v>NGR bulk stream sediment</v>
      </c>
      <c r="K6216" s="1" t="str">
        <f t="shared" si="1001"/>
        <v>&lt;177 micron (NGR)</v>
      </c>
      <c r="L6216">
        <v>30</v>
      </c>
      <c r="M6216" t="s">
        <v>58</v>
      </c>
      <c r="N6216">
        <v>573</v>
      </c>
      <c r="O6216">
        <v>4</v>
      </c>
    </row>
    <row r="6217" spans="1:15" hidden="1" x14ac:dyDescent="0.3">
      <c r="A6217" t="s">
        <v>23654</v>
      </c>
      <c r="B6217" t="s">
        <v>23655</v>
      </c>
      <c r="C6217" s="1" t="str">
        <f t="shared" si="992"/>
        <v>21:0464</v>
      </c>
      <c r="D6217" s="1" t="str">
        <f t="shared" si="999"/>
        <v>21:0152</v>
      </c>
      <c r="E6217" t="s">
        <v>23656</v>
      </c>
      <c r="F6217" t="s">
        <v>23657</v>
      </c>
      <c r="H6217">
        <v>51.697387900000003</v>
      </c>
      <c r="I6217">
        <v>-120.1596979</v>
      </c>
      <c r="J6217" s="1" t="str">
        <f t="shared" si="1000"/>
        <v>NGR bulk stream sediment</v>
      </c>
      <c r="K6217" s="1" t="str">
        <f t="shared" si="1001"/>
        <v>&lt;177 micron (NGR)</v>
      </c>
      <c r="L6217">
        <v>30</v>
      </c>
      <c r="M6217" t="s">
        <v>63</v>
      </c>
      <c r="N6217">
        <v>574</v>
      </c>
      <c r="O6217">
        <v>11.5</v>
      </c>
    </row>
    <row r="6218" spans="1:15" hidden="1" x14ac:dyDescent="0.3">
      <c r="A6218" t="s">
        <v>23658</v>
      </c>
      <c r="B6218" t="s">
        <v>23659</v>
      </c>
      <c r="C6218" s="1" t="str">
        <f t="shared" si="992"/>
        <v>21:0464</v>
      </c>
      <c r="D6218" s="1" t="str">
        <f t="shared" si="999"/>
        <v>21:0152</v>
      </c>
      <c r="E6218" t="s">
        <v>23660</v>
      </c>
      <c r="F6218" t="s">
        <v>23661</v>
      </c>
      <c r="H6218">
        <v>51.705126999999997</v>
      </c>
      <c r="I6218">
        <v>-120.1916681</v>
      </c>
      <c r="J6218" s="1" t="str">
        <f t="shared" si="1000"/>
        <v>NGR bulk stream sediment</v>
      </c>
      <c r="K6218" s="1" t="str">
        <f t="shared" si="1001"/>
        <v>&lt;177 micron (NGR)</v>
      </c>
      <c r="L6218">
        <v>30</v>
      </c>
      <c r="M6218" t="s">
        <v>68</v>
      </c>
      <c r="N6218">
        <v>575</v>
      </c>
      <c r="O6218">
        <v>6</v>
      </c>
    </row>
    <row r="6219" spans="1:15" hidden="1" x14ac:dyDescent="0.3">
      <c r="A6219" t="s">
        <v>23662</v>
      </c>
      <c r="B6219" t="s">
        <v>23663</v>
      </c>
      <c r="C6219" s="1" t="str">
        <f t="shared" si="992"/>
        <v>21:0464</v>
      </c>
      <c r="D6219" s="1" t="str">
        <f t="shared" si="999"/>
        <v>21:0152</v>
      </c>
      <c r="E6219" t="s">
        <v>23664</v>
      </c>
      <c r="F6219" t="s">
        <v>23665</v>
      </c>
      <c r="H6219">
        <v>51.646169100000002</v>
      </c>
      <c r="I6219">
        <v>-120.1050151</v>
      </c>
      <c r="J6219" s="1" t="str">
        <f t="shared" si="1000"/>
        <v>NGR bulk stream sediment</v>
      </c>
      <c r="K6219" s="1" t="str">
        <f t="shared" si="1001"/>
        <v>&lt;177 micron (NGR)</v>
      </c>
      <c r="L6219">
        <v>30</v>
      </c>
      <c r="M6219" t="s">
        <v>77</v>
      </c>
      <c r="N6219">
        <v>576</v>
      </c>
      <c r="O6219">
        <v>4</v>
      </c>
    </row>
    <row r="6220" spans="1:15" hidden="1" x14ac:dyDescent="0.3">
      <c r="A6220" t="s">
        <v>23666</v>
      </c>
      <c r="B6220" t="s">
        <v>23667</v>
      </c>
      <c r="C6220" s="1" t="str">
        <f t="shared" ref="C6220:C6283" si="1002">HYPERLINK("https://geochem.nrcan.gc.ca/cdogs/content/bdl/bdl210464_e.htm", "21:0464")</f>
        <v>21:0464</v>
      </c>
      <c r="D6220" s="1" t="str">
        <f t="shared" si="999"/>
        <v>21:0152</v>
      </c>
      <c r="E6220" t="s">
        <v>23668</v>
      </c>
      <c r="F6220" t="s">
        <v>23669</v>
      </c>
      <c r="H6220">
        <v>51.629332699999999</v>
      </c>
      <c r="I6220">
        <v>-120.1336331</v>
      </c>
      <c r="J6220" s="1" t="str">
        <f t="shared" si="1000"/>
        <v>NGR bulk stream sediment</v>
      </c>
      <c r="K6220" s="1" t="str">
        <f t="shared" si="1001"/>
        <v>&lt;177 micron (NGR)</v>
      </c>
      <c r="L6220">
        <v>30</v>
      </c>
      <c r="M6220" t="s">
        <v>82</v>
      </c>
      <c r="N6220">
        <v>577</v>
      </c>
      <c r="O6220">
        <v>2</v>
      </c>
    </row>
    <row r="6221" spans="1:15" hidden="1" x14ac:dyDescent="0.3">
      <c r="A6221" t="s">
        <v>23670</v>
      </c>
      <c r="B6221" t="s">
        <v>23671</v>
      </c>
      <c r="C6221" s="1" t="str">
        <f t="shared" si="1002"/>
        <v>21:0464</v>
      </c>
      <c r="D6221" s="1" t="str">
        <f t="shared" si="999"/>
        <v>21:0152</v>
      </c>
      <c r="E6221" t="s">
        <v>23625</v>
      </c>
      <c r="F6221" t="s">
        <v>23672</v>
      </c>
      <c r="H6221">
        <v>51.684376499999999</v>
      </c>
      <c r="I6221">
        <v>-120.1155708</v>
      </c>
      <c r="J6221" s="1" t="str">
        <f t="shared" si="1000"/>
        <v>NGR bulk stream sediment</v>
      </c>
      <c r="K6221" s="1" t="str">
        <f t="shared" si="1001"/>
        <v>&lt;177 micron (NGR)</v>
      </c>
      <c r="L6221">
        <v>30</v>
      </c>
      <c r="M6221" t="s">
        <v>72</v>
      </c>
      <c r="N6221">
        <v>578</v>
      </c>
      <c r="O6221">
        <v>13</v>
      </c>
    </row>
    <row r="6222" spans="1:15" hidden="1" x14ac:dyDescent="0.3">
      <c r="A6222" t="s">
        <v>23673</v>
      </c>
      <c r="B6222" t="s">
        <v>23674</v>
      </c>
      <c r="C6222" s="1" t="str">
        <f t="shared" si="1002"/>
        <v>21:0464</v>
      </c>
      <c r="D6222" s="1" t="str">
        <f t="shared" si="999"/>
        <v>21:0152</v>
      </c>
      <c r="E6222" t="s">
        <v>23675</v>
      </c>
      <c r="F6222" t="s">
        <v>23676</v>
      </c>
      <c r="H6222">
        <v>51.683948700000002</v>
      </c>
      <c r="I6222">
        <v>-120.1069598</v>
      </c>
      <c r="J6222" s="1" t="str">
        <f t="shared" si="1000"/>
        <v>NGR bulk stream sediment</v>
      </c>
      <c r="K6222" s="1" t="str">
        <f t="shared" si="1001"/>
        <v>&lt;177 micron (NGR)</v>
      </c>
      <c r="L6222">
        <v>30</v>
      </c>
      <c r="M6222" t="s">
        <v>87</v>
      </c>
      <c r="N6222">
        <v>579</v>
      </c>
      <c r="O6222">
        <v>13</v>
      </c>
    </row>
    <row r="6223" spans="1:15" hidden="1" x14ac:dyDescent="0.3">
      <c r="A6223" t="s">
        <v>23677</v>
      </c>
      <c r="B6223" t="s">
        <v>23678</v>
      </c>
      <c r="C6223" s="1" t="str">
        <f t="shared" si="1002"/>
        <v>21:0464</v>
      </c>
      <c r="D6223" s="1" t="str">
        <f>HYPERLINK("https://geochem.nrcan.gc.ca/cdogs/content/svy/svy_e.htm", "")</f>
        <v/>
      </c>
      <c r="G6223" s="1" t="str">
        <f>HYPERLINK("https://geochem.nrcan.gc.ca/cdogs/content/cr_/cr_00103_e.htm", "103")</f>
        <v>103</v>
      </c>
      <c r="J6223" t="s">
        <v>31</v>
      </c>
      <c r="K6223" t="s">
        <v>32</v>
      </c>
      <c r="L6223">
        <v>30</v>
      </c>
      <c r="M6223" t="s">
        <v>33</v>
      </c>
      <c r="N6223">
        <v>580</v>
      </c>
      <c r="O6223">
        <v>2.5</v>
      </c>
    </row>
    <row r="6224" spans="1:15" hidden="1" x14ac:dyDescent="0.3">
      <c r="A6224" t="s">
        <v>23679</v>
      </c>
      <c r="B6224" t="s">
        <v>23680</v>
      </c>
      <c r="C6224" s="1" t="str">
        <f t="shared" si="1002"/>
        <v>21:0464</v>
      </c>
      <c r="D6224" s="1" t="str">
        <f t="shared" ref="D6224:D6233" si="1003">HYPERLINK("https://geochem.nrcan.gc.ca/cdogs/content/svy/svy210152_e.htm", "21:0152")</f>
        <v>21:0152</v>
      </c>
      <c r="E6224" t="s">
        <v>23681</v>
      </c>
      <c r="F6224" t="s">
        <v>23682</v>
      </c>
      <c r="H6224">
        <v>51.726052000000003</v>
      </c>
      <c r="I6224">
        <v>-120.1697339</v>
      </c>
      <c r="J6224" s="1" t="str">
        <f t="shared" ref="J6224:J6233" si="1004">HYPERLINK("https://geochem.nrcan.gc.ca/cdogs/content/kwd/kwd020030_e.htm", "NGR bulk stream sediment")</f>
        <v>NGR bulk stream sediment</v>
      </c>
      <c r="K6224" s="1" t="str">
        <f t="shared" ref="K6224:K6233" si="1005">HYPERLINK("https://geochem.nrcan.gc.ca/cdogs/content/kwd/kwd080006_e.htm", "&lt;177 micron (NGR)")</f>
        <v>&lt;177 micron (NGR)</v>
      </c>
      <c r="L6224">
        <v>30</v>
      </c>
      <c r="M6224" t="s">
        <v>92</v>
      </c>
      <c r="N6224">
        <v>581</v>
      </c>
      <c r="O6224">
        <v>15</v>
      </c>
    </row>
    <row r="6225" spans="1:15" hidden="1" x14ac:dyDescent="0.3">
      <c r="A6225" t="s">
        <v>23683</v>
      </c>
      <c r="B6225" t="s">
        <v>23684</v>
      </c>
      <c r="C6225" s="1" t="str">
        <f t="shared" si="1002"/>
        <v>21:0464</v>
      </c>
      <c r="D6225" s="1" t="str">
        <f t="shared" si="1003"/>
        <v>21:0152</v>
      </c>
      <c r="E6225" t="s">
        <v>23685</v>
      </c>
      <c r="F6225" t="s">
        <v>23686</v>
      </c>
      <c r="H6225">
        <v>51.723819200000001</v>
      </c>
      <c r="I6225">
        <v>-120.101388</v>
      </c>
      <c r="J6225" s="1" t="str">
        <f t="shared" si="1004"/>
        <v>NGR bulk stream sediment</v>
      </c>
      <c r="K6225" s="1" t="str">
        <f t="shared" si="1005"/>
        <v>&lt;177 micron (NGR)</v>
      </c>
      <c r="L6225">
        <v>30</v>
      </c>
      <c r="M6225" t="s">
        <v>97</v>
      </c>
      <c r="N6225">
        <v>582</v>
      </c>
      <c r="O6225">
        <v>13</v>
      </c>
    </row>
    <row r="6226" spans="1:15" hidden="1" x14ac:dyDescent="0.3">
      <c r="A6226" t="s">
        <v>23687</v>
      </c>
      <c r="B6226" t="s">
        <v>23688</v>
      </c>
      <c r="C6226" s="1" t="str">
        <f t="shared" si="1002"/>
        <v>21:0464</v>
      </c>
      <c r="D6226" s="1" t="str">
        <f t="shared" si="1003"/>
        <v>21:0152</v>
      </c>
      <c r="E6226" t="s">
        <v>23689</v>
      </c>
      <c r="F6226" t="s">
        <v>23690</v>
      </c>
      <c r="H6226">
        <v>51.715648299999998</v>
      </c>
      <c r="I6226">
        <v>-120.3936375</v>
      </c>
      <c r="J6226" s="1" t="str">
        <f t="shared" si="1004"/>
        <v>NGR bulk stream sediment</v>
      </c>
      <c r="K6226" s="1" t="str">
        <f t="shared" si="1005"/>
        <v>&lt;177 micron (NGR)</v>
      </c>
      <c r="L6226">
        <v>30</v>
      </c>
      <c r="M6226" t="s">
        <v>102</v>
      </c>
      <c r="N6226">
        <v>583</v>
      </c>
      <c r="O6226">
        <v>9.5</v>
      </c>
    </row>
    <row r="6227" spans="1:15" hidden="1" x14ac:dyDescent="0.3">
      <c r="A6227" t="s">
        <v>23691</v>
      </c>
      <c r="B6227" t="s">
        <v>23692</v>
      </c>
      <c r="C6227" s="1" t="str">
        <f t="shared" si="1002"/>
        <v>21:0464</v>
      </c>
      <c r="D6227" s="1" t="str">
        <f t="shared" si="1003"/>
        <v>21:0152</v>
      </c>
      <c r="E6227" t="s">
        <v>23693</v>
      </c>
      <c r="F6227" t="s">
        <v>23694</v>
      </c>
      <c r="H6227">
        <v>51.251859000000003</v>
      </c>
      <c r="I6227">
        <v>-120.43873979999999</v>
      </c>
      <c r="J6227" s="1" t="str">
        <f t="shared" si="1004"/>
        <v>NGR bulk stream sediment</v>
      </c>
      <c r="K6227" s="1" t="str">
        <f t="shared" si="1005"/>
        <v>&lt;177 micron (NGR)</v>
      </c>
      <c r="L6227">
        <v>30</v>
      </c>
      <c r="M6227" t="s">
        <v>107</v>
      </c>
      <c r="N6227">
        <v>584</v>
      </c>
      <c r="O6227">
        <v>2</v>
      </c>
    </row>
    <row r="6228" spans="1:15" hidden="1" x14ac:dyDescent="0.3">
      <c r="A6228" t="s">
        <v>23695</v>
      </c>
      <c r="B6228" t="s">
        <v>23696</v>
      </c>
      <c r="C6228" s="1" t="str">
        <f t="shared" si="1002"/>
        <v>21:0464</v>
      </c>
      <c r="D6228" s="1" t="str">
        <f t="shared" si="1003"/>
        <v>21:0152</v>
      </c>
      <c r="E6228" t="s">
        <v>23697</v>
      </c>
      <c r="F6228" t="s">
        <v>23698</v>
      </c>
      <c r="H6228">
        <v>51.247907499999997</v>
      </c>
      <c r="I6228">
        <v>-120.4836717</v>
      </c>
      <c r="J6228" s="1" t="str">
        <f t="shared" si="1004"/>
        <v>NGR bulk stream sediment</v>
      </c>
      <c r="K6228" s="1" t="str">
        <f t="shared" si="1005"/>
        <v>&lt;177 micron (NGR)</v>
      </c>
      <c r="L6228">
        <v>30</v>
      </c>
      <c r="M6228" t="s">
        <v>112</v>
      </c>
      <c r="N6228">
        <v>585</v>
      </c>
      <c r="O6228">
        <v>2</v>
      </c>
    </row>
    <row r="6229" spans="1:15" hidden="1" x14ac:dyDescent="0.3">
      <c r="A6229" t="s">
        <v>23699</v>
      </c>
      <c r="B6229" t="s">
        <v>23700</v>
      </c>
      <c r="C6229" s="1" t="str">
        <f t="shared" si="1002"/>
        <v>21:0464</v>
      </c>
      <c r="D6229" s="1" t="str">
        <f t="shared" si="1003"/>
        <v>21:0152</v>
      </c>
      <c r="E6229" t="s">
        <v>23701</v>
      </c>
      <c r="F6229" t="s">
        <v>23702</v>
      </c>
      <c r="H6229">
        <v>51.255155799999997</v>
      </c>
      <c r="I6229">
        <v>-120.653249</v>
      </c>
      <c r="J6229" s="1" t="str">
        <f t="shared" si="1004"/>
        <v>NGR bulk stream sediment</v>
      </c>
      <c r="K6229" s="1" t="str">
        <f t="shared" si="1005"/>
        <v>&lt;177 micron (NGR)</v>
      </c>
      <c r="L6229">
        <v>31</v>
      </c>
      <c r="M6229" t="s">
        <v>19</v>
      </c>
      <c r="N6229">
        <v>586</v>
      </c>
      <c r="O6229">
        <v>2</v>
      </c>
    </row>
    <row r="6230" spans="1:15" hidden="1" x14ac:dyDescent="0.3">
      <c r="A6230" t="s">
        <v>23703</v>
      </c>
      <c r="B6230" t="s">
        <v>23704</v>
      </c>
      <c r="C6230" s="1" t="str">
        <f t="shared" si="1002"/>
        <v>21:0464</v>
      </c>
      <c r="D6230" s="1" t="str">
        <f t="shared" si="1003"/>
        <v>21:0152</v>
      </c>
      <c r="E6230" t="s">
        <v>23705</v>
      </c>
      <c r="F6230" t="s">
        <v>23706</v>
      </c>
      <c r="H6230">
        <v>51.274615799999999</v>
      </c>
      <c r="I6230">
        <v>-120.4881062</v>
      </c>
      <c r="J6230" s="1" t="str">
        <f t="shared" si="1004"/>
        <v>NGR bulk stream sediment</v>
      </c>
      <c r="K6230" s="1" t="str">
        <f t="shared" si="1005"/>
        <v>&lt;177 micron (NGR)</v>
      </c>
      <c r="L6230">
        <v>31</v>
      </c>
      <c r="M6230" t="s">
        <v>38</v>
      </c>
      <c r="N6230">
        <v>587</v>
      </c>
      <c r="O6230">
        <v>3</v>
      </c>
    </row>
    <row r="6231" spans="1:15" hidden="1" x14ac:dyDescent="0.3">
      <c r="A6231" t="s">
        <v>23707</v>
      </c>
      <c r="B6231" t="s">
        <v>23708</v>
      </c>
      <c r="C6231" s="1" t="str">
        <f t="shared" si="1002"/>
        <v>21:0464</v>
      </c>
      <c r="D6231" s="1" t="str">
        <f t="shared" si="1003"/>
        <v>21:0152</v>
      </c>
      <c r="E6231" t="s">
        <v>23709</v>
      </c>
      <c r="F6231" t="s">
        <v>23710</v>
      </c>
      <c r="H6231">
        <v>51.274450799999997</v>
      </c>
      <c r="I6231">
        <v>-120.5055945</v>
      </c>
      <c r="J6231" s="1" t="str">
        <f t="shared" si="1004"/>
        <v>NGR bulk stream sediment</v>
      </c>
      <c r="K6231" s="1" t="str">
        <f t="shared" si="1005"/>
        <v>&lt;177 micron (NGR)</v>
      </c>
      <c r="L6231">
        <v>31</v>
      </c>
      <c r="M6231" t="s">
        <v>43</v>
      </c>
      <c r="N6231">
        <v>588</v>
      </c>
      <c r="O6231">
        <v>2.5</v>
      </c>
    </row>
    <row r="6232" spans="1:15" hidden="1" x14ac:dyDescent="0.3">
      <c r="A6232" t="s">
        <v>23711</v>
      </c>
      <c r="B6232" t="s">
        <v>23712</v>
      </c>
      <c r="C6232" s="1" t="str">
        <f t="shared" si="1002"/>
        <v>21:0464</v>
      </c>
      <c r="D6232" s="1" t="str">
        <f t="shared" si="1003"/>
        <v>21:0152</v>
      </c>
      <c r="E6232" t="s">
        <v>23713</v>
      </c>
      <c r="F6232" t="s">
        <v>23714</v>
      </c>
      <c r="H6232">
        <v>51.272376000000001</v>
      </c>
      <c r="I6232">
        <v>-120.5371221</v>
      </c>
      <c r="J6232" s="1" t="str">
        <f t="shared" si="1004"/>
        <v>NGR bulk stream sediment</v>
      </c>
      <c r="K6232" s="1" t="str">
        <f t="shared" si="1005"/>
        <v>&lt;177 micron (NGR)</v>
      </c>
      <c r="L6232">
        <v>31</v>
      </c>
      <c r="M6232" t="s">
        <v>48</v>
      </c>
      <c r="N6232">
        <v>589</v>
      </c>
      <c r="O6232">
        <v>1.5</v>
      </c>
    </row>
    <row r="6233" spans="1:15" hidden="1" x14ac:dyDescent="0.3">
      <c r="A6233" t="s">
        <v>23715</v>
      </c>
      <c r="B6233" t="s">
        <v>23716</v>
      </c>
      <c r="C6233" s="1" t="str">
        <f t="shared" si="1002"/>
        <v>21:0464</v>
      </c>
      <c r="D6233" s="1" t="str">
        <f t="shared" si="1003"/>
        <v>21:0152</v>
      </c>
      <c r="E6233" t="s">
        <v>23717</v>
      </c>
      <c r="F6233" t="s">
        <v>23718</v>
      </c>
      <c r="H6233">
        <v>51.275387799999997</v>
      </c>
      <c r="I6233">
        <v>-120.5693103</v>
      </c>
      <c r="J6233" s="1" t="str">
        <f t="shared" si="1004"/>
        <v>NGR bulk stream sediment</v>
      </c>
      <c r="K6233" s="1" t="str">
        <f t="shared" si="1005"/>
        <v>&lt;177 micron (NGR)</v>
      </c>
      <c r="L6233">
        <v>31</v>
      </c>
      <c r="M6233" t="s">
        <v>53</v>
      </c>
      <c r="N6233">
        <v>590</v>
      </c>
      <c r="O6233">
        <v>2</v>
      </c>
    </row>
    <row r="6234" spans="1:15" hidden="1" x14ac:dyDescent="0.3">
      <c r="A6234" t="s">
        <v>23719</v>
      </c>
      <c r="B6234" t="s">
        <v>23720</v>
      </c>
      <c r="C6234" s="1" t="str">
        <f t="shared" si="1002"/>
        <v>21:0464</v>
      </c>
      <c r="D6234" s="1" t="str">
        <f>HYPERLINK("https://geochem.nrcan.gc.ca/cdogs/content/svy/svy_e.htm", "")</f>
        <v/>
      </c>
      <c r="G6234" s="1" t="str">
        <f>HYPERLINK("https://geochem.nrcan.gc.ca/cdogs/content/cr_/cr_00103_e.htm", "103")</f>
        <v>103</v>
      </c>
      <c r="J6234" t="s">
        <v>31</v>
      </c>
      <c r="K6234" t="s">
        <v>32</v>
      </c>
      <c r="L6234">
        <v>31</v>
      </c>
      <c r="M6234" t="s">
        <v>33</v>
      </c>
      <c r="N6234">
        <v>591</v>
      </c>
      <c r="O6234">
        <v>2.5</v>
      </c>
    </row>
    <row r="6235" spans="1:15" hidden="1" x14ac:dyDescent="0.3">
      <c r="A6235" t="s">
        <v>23721</v>
      </c>
      <c r="B6235" t="s">
        <v>23722</v>
      </c>
      <c r="C6235" s="1" t="str">
        <f t="shared" si="1002"/>
        <v>21:0464</v>
      </c>
      <c r="D6235" s="1" t="str">
        <f t="shared" ref="D6235:D6261" si="1006">HYPERLINK("https://geochem.nrcan.gc.ca/cdogs/content/svy/svy210152_e.htm", "21:0152")</f>
        <v>21:0152</v>
      </c>
      <c r="E6235" t="s">
        <v>23723</v>
      </c>
      <c r="F6235" t="s">
        <v>23724</v>
      </c>
      <c r="H6235">
        <v>51.274026499999998</v>
      </c>
      <c r="I6235">
        <v>-120.58871069999999</v>
      </c>
      <c r="J6235" s="1" t="str">
        <f t="shared" ref="J6235:J6261" si="1007">HYPERLINK("https://geochem.nrcan.gc.ca/cdogs/content/kwd/kwd020030_e.htm", "NGR bulk stream sediment")</f>
        <v>NGR bulk stream sediment</v>
      </c>
      <c r="K6235" s="1" t="str">
        <f t="shared" ref="K6235:K6261" si="1008">HYPERLINK("https://geochem.nrcan.gc.ca/cdogs/content/kwd/kwd080006_e.htm", "&lt;177 micron (NGR)")</f>
        <v>&lt;177 micron (NGR)</v>
      </c>
      <c r="L6235">
        <v>31</v>
      </c>
      <c r="M6235" t="s">
        <v>58</v>
      </c>
      <c r="N6235">
        <v>592</v>
      </c>
      <c r="O6235">
        <v>2</v>
      </c>
    </row>
    <row r="6236" spans="1:15" hidden="1" x14ac:dyDescent="0.3">
      <c r="A6236" t="s">
        <v>23725</v>
      </c>
      <c r="B6236" t="s">
        <v>23726</v>
      </c>
      <c r="C6236" s="1" t="str">
        <f t="shared" si="1002"/>
        <v>21:0464</v>
      </c>
      <c r="D6236" s="1" t="str">
        <f t="shared" si="1006"/>
        <v>21:0152</v>
      </c>
      <c r="E6236" t="s">
        <v>23701</v>
      </c>
      <c r="F6236" t="s">
        <v>23727</v>
      </c>
      <c r="H6236">
        <v>51.255155799999997</v>
      </c>
      <c r="I6236">
        <v>-120.653249</v>
      </c>
      <c r="J6236" s="1" t="str">
        <f t="shared" si="1007"/>
        <v>NGR bulk stream sediment</v>
      </c>
      <c r="K6236" s="1" t="str">
        <f t="shared" si="1008"/>
        <v>&lt;177 micron (NGR)</v>
      </c>
      <c r="L6236">
        <v>31</v>
      </c>
      <c r="M6236" t="s">
        <v>72</v>
      </c>
      <c r="N6236">
        <v>593</v>
      </c>
      <c r="O6236">
        <v>1.5</v>
      </c>
    </row>
    <row r="6237" spans="1:15" hidden="1" x14ac:dyDescent="0.3">
      <c r="A6237" t="s">
        <v>23728</v>
      </c>
      <c r="B6237" t="s">
        <v>23729</v>
      </c>
      <c r="C6237" s="1" t="str">
        <f t="shared" si="1002"/>
        <v>21:0464</v>
      </c>
      <c r="D6237" s="1" t="str">
        <f t="shared" si="1006"/>
        <v>21:0152</v>
      </c>
      <c r="E6237" t="s">
        <v>23730</v>
      </c>
      <c r="F6237" t="s">
        <v>23731</v>
      </c>
      <c r="H6237">
        <v>51.247346700000001</v>
      </c>
      <c r="I6237">
        <v>-120.6263474</v>
      </c>
      <c r="J6237" s="1" t="str">
        <f t="shared" si="1007"/>
        <v>NGR bulk stream sediment</v>
      </c>
      <c r="K6237" s="1" t="str">
        <f t="shared" si="1008"/>
        <v>&lt;177 micron (NGR)</v>
      </c>
      <c r="L6237">
        <v>31</v>
      </c>
      <c r="M6237" t="s">
        <v>63</v>
      </c>
      <c r="N6237">
        <v>594</v>
      </c>
      <c r="O6237">
        <v>4</v>
      </c>
    </row>
    <row r="6238" spans="1:15" hidden="1" x14ac:dyDescent="0.3">
      <c r="A6238" t="s">
        <v>23732</v>
      </c>
      <c r="B6238" t="s">
        <v>23733</v>
      </c>
      <c r="C6238" s="1" t="str">
        <f t="shared" si="1002"/>
        <v>21:0464</v>
      </c>
      <c r="D6238" s="1" t="str">
        <f t="shared" si="1006"/>
        <v>21:0152</v>
      </c>
      <c r="E6238" t="s">
        <v>23734</v>
      </c>
      <c r="F6238" t="s">
        <v>23735</v>
      </c>
      <c r="H6238">
        <v>51.247771999999998</v>
      </c>
      <c r="I6238">
        <v>-120.5833916</v>
      </c>
      <c r="J6238" s="1" t="str">
        <f t="shared" si="1007"/>
        <v>NGR bulk stream sediment</v>
      </c>
      <c r="K6238" s="1" t="str">
        <f t="shared" si="1008"/>
        <v>&lt;177 micron (NGR)</v>
      </c>
      <c r="L6238">
        <v>31</v>
      </c>
      <c r="M6238" t="s">
        <v>68</v>
      </c>
      <c r="N6238">
        <v>595</v>
      </c>
      <c r="O6238">
        <v>3</v>
      </c>
    </row>
    <row r="6239" spans="1:15" hidden="1" x14ac:dyDescent="0.3">
      <c r="A6239" t="s">
        <v>23736</v>
      </c>
      <c r="B6239" t="s">
        <v>23737</v>
      </c>
      <c r="C6239" s="1" t="str">
        <f t="shared" si="1002"/>
        <v>21:0464</v>
      </c>
      <c r="D6239" s="1" t="str">
        <f t="shared" si="1006"/>
        <v>21:0152</v>
      </c>
      <c r="E6239" t="s">
        <v>23738</v>
      </c>
      <c r="F6239" t="s">
        <v>23739</v>
      </c>
      <c r="H6239">
        <v>51.247241199999998</v>
      </c>
      <c r="I6239">
        <v>-120.5531107</v>
      </c>
      <c r="J6239" s="1" t="str">
        <f t="shared" si="1007"/>
        <v>NGR bulk stream sediment</v>
      </c>
      <c r="K6239" s="1" t="str">
        <f t="shared" si="1008"/>
        <v>&lt;177 micron (NGR)</v>
      </c>
      <c r="L6239">
        <v>31</v>
      </c>
      <c r="M6239" t="s">
        <v>24</v>
      </c>
      <c r="N6239">
        <v>596</v>
      </c>
      <c r="O6239">
        <v>3</v>
      </c>
    </row>
    <row r="6240" spans="1:15" hidden="1" x14ac:dyDescent="0.3">
      <c r="A6240" t="s">
        <v>23740</v>
      </c>
      <c r="B6240" t="s">
        <v>23741</v>
      </c>
      <c r="C6240" s="1" t="str">
        <f t="shared" si="1002"/>
        <v>21:0464</v>
      </c>
      <c r="D6240" s="1" t="str">
        <f t="shared" si="1006"/>
        <v>21:0152</v>
      </c>
      <c r="E6240" t="s">
        <v>23738</v>
      </c>
      <c r="F6240" t="s">
        <v>23742</v>
      </c>
      <c r="H6240">
        <v>51.247241199999998</v>
      </c>
      <c r="I6240">
        <v>-120.5531107</v>
      </c>
      <c r="J6240" s="1" t="str">
        <f t="shared" si="1007"/>
        <v>NGR bulk stream sediment</v>
      </c>
      <c r="K6240" s="1" t="str">
        <f t="shared" si="1008"/>
        <v>&lt;177 micron (NGR)</v>
      </c>
      <c r="L6240">
        <v>31</v>
      </c>
      <c r="M6240" t="s">
        <v>28</v>
      </c>
      <c r="N6240">
        <v>597</v>
      </c>
      <c r="O6240">
        <v>2.5</v>
      </c>
    </row>
    <row r="6241" spans="1:15" hidden="1" x14ac:dyDescent="0.3">
      <c r="A6241" t="s">
        <v>23743</v>
      </c>
      <c r="B6241" t="s">
        <v>23744</v>
      </c>
      <c r="C6241" s="1" t="str">
        <f t="shared" si="1002"/>
        <v>21:0464</v>
      </c>
      <c r="D6241" s="1" t="str">
        <f t="shared" si="1006"/>
        <v>21:0152</v>
      </c>
      <c r="E6241" t="s">
        <v>23745</v>
      </c>
      <c r="F6241" t="s">
        <v>23746</v>
      </c>
      <c r="H6241">
        <v>51.249421599999998</v>
      </c>
      <c r="I6241">
        <v>-120.51195060000001</v>
      </c>
      <c r="J6241" s="1" t="str">
        <f t="shared" si="1007"/>
        <v>NGR bulk stream sediment</v>
      </c>
      <c r="K6241" s="1" t="str">
        <f t="shared" si="1008"/>
        <v>&lt;177 micron (NGR)</v>
      </c>
      <c r="L6241">
        <v>31</v>
      </c>
      <c r="M6241" t="s">
        <v>77</v>
      </c>
      <c r="N6241">
        <v>598</v>
      </c>
      <c r="O6241">
        <v>3</v>
      </c>
    </row>
    <row r="6242" spans="1:15" hidden="1" x14ac:dyDescent="0.3">
      <c r="A6242" t="s">
        <v>23747</v>
      </c>
      <c r="B6242" t="s">
        <v>23748</v>
      </c>
      <c r="C6242" s="1" t="str">
        <f t="shared" si="1002"/>
        <v>21:0464</v>
      </c>
      <c r="D6242" s="1" t="str">
        <f t="shared" si="1006"/>
        <v>21:0152</v>
      </c>
      <c r="E6242" t="s">
        <v>23749</v>
      </c>
      <c r="F6242" t="s">
        <v>23750</v>
      </c>
      <c r="H6242">
        <v>51.374788100000004</v>
      </c>
      <c r="I6242">
        <v>-120.60739030000001</v>
      </c>
      <c r="J6242" s="1" t="str">
        <f t="shared" si="1007"/>
        <v>NGR bulk stream sediment</v>
      </c>
      <c r="K6242" s="1" t="str">
        <f t="shared" si="1008"/>
        <v>&lt;177 micron (NGR)</v>
      </c>
      <c r="L6242">
        <v>31</v>
      </c>
      <c r="M6242" t="s">
        <v>82</v>
      </c>
      <c r="N6242">
        <v>599</v>
      </c>
      <c r="O6242">
        <v>2.5</v>
      </c>
    </row>
    <row r="6243" spans="1:15" hidden="1" x14ac:dyDescent="0.3">
      <c r="A6243" t="s">
        <v>23751</v>
      </c>
      <c r="B6243" t="s">
        <v>23752</v>
      </c>
      <c r="C6243" s="1" t="str">
        <f t="shared" si="1002"/>
        <v>21:0464</v>
      </c>
      <c r="D6243" s="1" t="str">
        <f t="shared" si="1006"/>
        <v>21:0152</v>
      </c>
      <c r="E6243" t="s">
        <v>23753</v>
      </c>
      <c r="F6243" t="s">
        <v>23754</v>
      </c>
      <c r="H6243">
        <v>51.374344700000002</v>
      </c>
      <c r="I6243">
        <v>-120.5901551</v>
      </c>
      <c r="J6243" s="1" t="str">
        <f t="shared" si="1007"/>
        <v>NGR bulk stream sediment</v>
      </c>
      <c r="K6243" s="1" t="str">
        <f t="shared" si="1008"/>
        <v>&lt;177 micron (NGR)</v>
      </c>
      <c r="L6243">
        <v>31</v>
      </c>
      <c r="M6243" t="s">
        <v>87</v>
      </c>
      <c r="N6243">
        <v>600</v>
      </c>
      <c r="O6243">
        <v>2.5</v>
      </c>
    </row>
    <row r="6244" spans="1:15" hidden="1" x14ac:dyDescent="0.3">
      <c r="A6244" t="s">
        <v>23755</v>
      </c>
      <c r="B6244" t="s">
        <v>23756</v>
      </c>
      <c r="C6244" s="1" t="str">
        <f t="shared" si="1002"/>
        <v>21:0464</v>
      </c>
      <c r="D6244" s="1" t="str">
        <f t="shared" si="1006"/>
        <v>21:0152</v>
      </c>
      <c r="E6244" t="s">
        <v>23757</v>
      </c>
      <c r="F6244" t="s">
        <v>23758</v>
      </c>
      <c r="H6244">
        <v>51.383008599999997</v>
      </c>
      <c r="I6244">
        <v>-120.5521583</v>
      </c>
      <c r="J6244" s="1" t="str">
        <f t="shared" si="1007"/>
        <v>NGR bulk stream sediment</v>
      </c>
      <c r="K6244" s="1" t="str">
        <f t="shared" si="1008"/>
        <v>&lt;177 micron (NGR)</v>
      </c>
      <c r="L6244">
        <v>31</v>
      </c>
      <c r="M6244" t="s">
        <v>92</v>
      </c>
      <c r="N6244">
        <v>601</v>
      </c>
      <c r="O6244">
        <v>3</v>
      </c>
    </row>
    <row r="6245" spans="1:15" hidden="1" x14ac:dyDescent="0.3">
      <c r="A6245" t="s">
        <v>23759</v>
      </c>
      <c r="B6245" t="s">
        <v>23760</v>
      </c>
      <c r="C6245" s="1" t="str">
        <f t="shared" si="1002"/>
        <v>21:0464</v>
      </c>
      <c r="D6245" s="1" t="str">
        <f t="shared" si="1006"/>
        <v>21:0152</v>
      </c>
      <c r="E6245" t="s">
        <v>23761</v>
      </c>
      <c r="F6245" t="s">
        <v>23762</v>
      </c>
      <c r="H6245">
        <v>51.384746499999999</v>
      </c>
      <c r="I6245">
        <v>-120.5134298</v>
      </c>
      <c r="J6245" s="1" t="str">
        <f t="shared" si="1007"/>
        <v>NGR bulk stream sediment</v>
      </c>
      <c r="K6245" s="1" t="str">
        <f t="shared" si="1008"/>
        <v>&lt;177 micron (NGR)</v>
      </c>
      <c r="L6245">
        <v>31</v>
      </c>
      <c r="M6245" t="s">
        <v>97</v>
      </c>
      <c r="N6245">
        <v>602</v>
      </c>
      <c r="O6245">
        <v>3</v>
      </c>
    </row>
    <row r="6246" spans="1:15" hidden="1" x14ac:dyDescent="0.3">
      <c r="A6246" t="s">
        <v>23763</v>
      </c>
      <c r="B6246" t="s">
        <v>23764</v>
      </c>
      <c r="C6246" s="1" t="str">
        <f t="shared" si="1002"/>
        <v>21:0464</v>
      </c>
      <c r="D6246" s="1" t="str">
        <f t="shared" si="1006"/>
        <v>21:0152</v>
      </c>
      <c r="E6246" t="s">
        <v>23765</v>
      </c>
      <c r="F6246" t="s">
        <v>23766</v>
      </c>
      <c r="H6246">
        <v>51.388448400000001</v>
      </c>
      <c r="I6246">
        <v>-120.5119929</v>
      </c>
      <c r="J6246" s="1" t="str">
        <f t="shared" si="1007"/>
        <v>NGR bulk stream sediment</v>
      </c>
      <c r="K6246" s="1" t="str">
        <f t="shared" si="1008"/>
        <v>&lt;177 micron (NGR)</v>
      </c>
      <c r="L6246">
        <v>31</v>
      </c>
      <c r="M6246" t="s">
        <v>102</v>
      </c>
      <c r="N6246">
        <v>603</v>
      </c>
      <c r="O6246">
        <v>2.5</v>
      </c>
    </row>
    <row r="6247" spans="1:15" hidden="1" x14ac:dyDescent="0.3">
      <c r="A6247" t="s">
        <v>23767</v>
      </c>
      <c r="B6247" t="s">
        <v>23768</v>
      </c>
      <c r="C6247" s="1" t="str">
        <f t="shared" si="1002"/>
        <v>21:0464</v>
      </c>
      <c r="D6247" s="1" t="str">
        <f t="shared" si="1006"/>
        <v>21:0152</v>
      </c>
      <c r="E6247" t="s">
        <v>23769</v>
      </c>
      <c r="F6247" t="s">
        <v>23770</v>
      </c>
      <c r="H6247">
        <v>51.3381288</v>
      </c>
      <c r="I6247">
        <v>-120.2216968</v>
      </c>
      <c r="J6247" s="1" t="str">
        <f t="shared" si="1007"/>
        <v>NGR bulk stream sediment</v>
      </c>
      <c r="K6247" s="1" t="str">
        <f t="shared" si="1008"/>
        <v>&lt;177 micron (NGR)</v>
      </c>
      <c r="L6247">
        <v>31</v>
      </c>
      <c r="M6247" t="s">
        <v>107</v>
      </c>
      <c r="N6247">
        <v>604</v>
      </c>
      <c r="O6247">
        <v>11.5</v>
      </c>
    </row>
    <row r="6248" spans="1:15" hidden="1" x14ac:dyDescent="0.3">
      <c r="A6248" t="s">
        <v>23771</v>
      </c>
      <c r="B6248" t="s">
        <v>23772</v>
      </c>
      <c r="C6248" s="1" t="str">
        <f t="shared" si="1002"/>
        <v>21:0464</v>
      </c>
      <c r="D6248" s="1" t="str">
        <f t="shared" si="1006"/>
        <v>21:0152</v>
      </c>
      <c r="E6248" t="s">
        <v>23773</v>
      </c>
      <c r="F6248" t="s">
        <v>23774</v>
      </c>
      <c r="H6248">
        <v>51.342944699999997</v>
      </c>
      <c r="I6248">
        <v>-120.216939</v>
      </c>
      <c r="J6248" s="1" t="str">
        <f t="shared" si="1007"/>
        <v>NGR bulk stream sediment</v>
      </c>
      <c r="K6248" s="1" t="str">
        <f t="shared" si="1008"/>
        <v>&lt;177 micron (NGR)</v>
      </c>
      <c r="L6248">
        <v>31</v>
      </c>
      <c r="M6248" t="s">
        <v>112</v>
      </c>
      <c r="N6248">
        <v>605</v>
      </c>
      <c r="O6248">
        <v>7</v>
      </c>
    </row>
    <row r="6249" spans="1:15" hidden="1" x14ac:dyDescent="0.3">
      <c r="A6249" t="s">
        <v>23775</v>
      </c>
      <c r="B6249" t="s">
        <v>23776</v>
      </c>
      <c r="C6249" s="1" t="str">
        <f t="shared" si="1002"/>
        <v>21:0464</v>
      </c>
      <c r="D6249" s="1" t="str">
        <f t="shared" si="1006"/>
        <v>21:0152</v>
      </c>
      <c r="E6249" t="s">
        <v>23777</v>
      </c>
      <c r="F6249" t="s">
        <v>23778</v>
      </c>
      <c r="H6249">
        <v>51.203884700000003</v>
      </c>
      <c r="I6249">
        <v>-120.4020161</v>
      </c>
      <c r="J6249" s="1" t="str">
        <f t="shared" si="1007"/>
        <v>NGR bulk stream sediment</v>
      </c>
      <c r="K6249" s="1" t="str">
        <f t="shared" si="1008"/>
        <v>&lt;177 micron (NGR)</v>
      </c>
      <c r="L6249">
        <v>32</v>
      </c>
      <c r="M6249" t="s">
        <v>19</v>
      </c>
      <c r="N6249">
        <v>606</v>
      </c>
      <c r="O6249">
        <v>3.5</v>
      </c>
    </row>
    <row r="6250" spans="1:15" hidden="1" x14ac:dyDescent="0.3">
      <c r="A6250" t="s">
        <v>23779</v>
      </c>
      <c r="B6250" t="s">
        <v>23780</v>
      </c>
      <c r="C6250" s="1" t="str">
        <f t="shared" si="1002"/>
        <v>21:0464</v>
      </c>
      <c r="D6250" s="1" t="str">
        <f t="shared" si="1006"/>
        <v>21:0152</v>
      </c>
      <c r="E6250" t="s">
        <v>23781</v>
      </c>
      <c r="F6250" t="s">
        <v>23782</v>
      </c>
      <c r="H6250">
        <v>51.330215000000003</v>
      </c>
      <c r="I6250">
        <v>-120.4947885</v>
      </c>
      <c r="J6250" s="1" t="str">
        <f t="shared" si="1007"/>
        <v>NGR bulk stream sediment</v>
      </c>
      <c r="K6250" s="1" t="str">
        <f t="shared" si="1008"/>
        <v>&lt;177 micron (NGR)</v>
      </c>
      <c r="L6250">
        <v>32</v>
      </c>
      <c r="M6250" t="s">
        <v>38</v>
      </c>
      <c r="N6250">
        <v>607</v>
      </c>
      <c r="O6250">
        <v>3</v>
      </c>
    </row>
    <row r="6251" spans="1:15" hidden="1" x14ac:dyDescent="0.3">
      <c r="A6251" t="s">
        <v>23783</v>
      </c>
      <c r="B6251" t="s">
        <v>23784</v>
      </c>
      <c r="C6251" s="1" t="str">
        <f t="shared" si="1002"/>
        <v>21:0464</v>
      </c>
      <c r="D6251" s="1" t="str">
        <f t="shared" si="1006"/>
        <v>21:0152</v>
      </c>
      <c r="E6251" t="s">
        <v>23785</v>
      </c>
      <c r="F6251" t="s">
        <v>23786</v>
      </c>
      <c r="H6251">
        <v>51.334850600000003</v>
      </c>
      <c r="I6251">
        <v>-120.4886778</v>
      </c>
      <c r="J6251" s="1" t="str">
        <f t="shared" si="1007"/>
        <v>NGR bulk stream sediment</v>
      </c>
      <c r="K6251" s="1" t="str">
        <f t="shared" si="1008"/>
        <v>&lt;177 micron (NGR)</v>
      </c>
      <c r="L6251">
        <v>32</v>
      </c>
      <c r="M6251" t="s">
        <v>43</v>
      </c>
      <c r="N6251">
        <v>608</v>
      </c>
      <c r="O6251">
        <v>4</v>
      </c>
    </row>
    <row r="6252" spans="1:15" hidden="1" x14ac:dyDescent="0.3">
      <c r="A6252" t="s">
        <v>23787</v>
      </c>
      <c r="B6252" t="s">
        <v>23788</v>
      </c>
      <c r="C6252" s="1" t="str">
        <f t="shared" si="1002"/>
        <v>21:0464</v>
      </c>
      <c r="D6252" s="1" t="str">
        <f t="shared" si="1006"/>
        <v>21:0152</v>
      </c>
      <c r="E6252" t="s">
        <v>23789</v>
      </c>
      <c r="F6252" t="s">
        <v>23790</v>
      </c>
      <c r="H6252">
        <v>51.312158599999997</v>
      </c>
      <c r="I6252">
        <v>-120.4095511</v>
      </c>
      <c r="J6252" s="1" t="str">
        <f t="shared" si="1007"/>
        <v>NGR bulk stream sediment</v>
      </c>
      <c r="K6252" s="1" t="str">
        <f t="shared" si="1008"/>
        <v>&lt;177 micron (NGR)</v>
      </c>
      <c r="L6252">
        <v>32</v>
      </c>
      <c r="M6252" t="s">
        <v>48</v>
      </c>
      <c r="N6252">
        <v>609</v>
      </c>
      <c r="O6252">
        <v>3</v>
      </c>
    </row>
    <row r="6253" spans="1:15" hidden="1" x14ac:dyDescent="0.3">
      <c r="A6253" t="s">
        <v>23791</v>
      </c>
      <c r="B6253" t="s">
        <v>23792</v>
      </c>
      <c r="C6253" s="1" t="str">
        <f t="shared" si="1002"/>
        <v>21:0464</v>
      </c>
      <c r="D6253" s="1" t="str">
        <f t="shared" si="1006"/>
        <v>21:0152</v>
      </c>
      <c r="E6253" t="s">
        <v>23793</v>
      </c>
      <c r="F6253" t="s">
        <v>23794</v>
      </c>
      <c r="H6253">
        <v>51.299834699999998</v>
      </c>
      <c r="I6253">
        <v>-120.36525109999999</v>
      </c>
      <c r="J6253" s="1" t="str">
        <f t="shared" si="1007"/>
        <v>NGR bulk stream sediment</v>
      </c>
      <c r="K6253" s="1" t="str">
        <f t="shared" si="1008"/>
        <v>&lt;177 micron (NGR)</v>
      </c>
      <c r="L6253">
        <v>32</v>
      </c>
      <c r="M6253" t="s">
        <v>53</v>
      </c>
      <c r="N6253">
        <v>610</v>
      </c>
      <c r="O6253">
        <v>2.5</v>
      </c>
    </row>
    <row r="6254" spans="1:15" hidden="1" x14ac:dyDescent="0.3">
      <c r="A6254" t="s">
        <v>23795</v>
      </c>
      <c r="B6254" t="s">
        <v>23796</v>
      </c>
      <c r="C6254" s="1" t="str">
        <f t="shared" si="1002"/>
        <v>21:0464</v>
      </c>
      <c r="D6254" s="1" t="str">
        <f t="shared" si="1006"/>
        <v>21:0152</v>
      </c>
      <c r="E6254" t="s">
        <v>23797</v>
      </c>
      <c r="F6254" t="s">
        <v>23798</v>
      </c>
      <c r="H6254">
        <v>51.2674886</v>
      </c>
      <c r="I6254">
        <v>-120.3851099</v>
      </c>
      <c r="J6254" s="1" t="str">
        <f t="shared" si="1007"/>
        <v>NGR bulk stream sediment</v>
      </c>
      <c r="K6254" s="1" t="str">
        <f t="shared" si="1008"/>
        <v>&lt;177 micron (NGR)</v>
      </c>
      <c r="L6254">
        <v>32</v>
      </c>
      <c r="M6254" t="s">
        <v>58</v>
      </c>
      <c r="N6254">
        <v>611</v>
      </c>
      <c r="O6254">
        <v>4</v>
      </c>
    </row>
    <row r="6255" spans="1:15" hidden="1" x14ac:dyDescent="0.3">
      <c r="A6255" t="s">
        <v>23799</v>
      </c>
      <c r="B6255" t="s">
        <v>23800</v>
      </c>
      <c r="C6255" s="1" t="str">
        <f t="shared" si="1002"/>
        <v>21:0464</v>
      </c>
      <c r="D6255" s="1" t="str">
        <f t="shared" si="1006"/>
        <v>21:0152</v>
      </c>
      <c r="E6255" t="s">
        <v>23801</v>
      </c>
      <c r="F6255" t="s">
        <v>23802</v>
      </c>
      <c r="H6255">
        <v>51.277118799999997</v>
      </c>
      <c r="I6255">
        <v>-120.3538744</v>
      </c>
      <c r="J6255" s="1" t="str">
        <f t="shared" si="1007"/>
        <v>NGR bulk stream sediment</v>
      </c>
      <c r="K6255" s="1" t="str">
        <f t="shared" si="1008"/>
        <v>&lt;177 micron (NGR)</v>
      </c>
      <c r="L6255">
        <v>32</v>
      </c>
      <c r="M6255" t="s">
        <v>24</v>
      </c>
      <c r="N6255">
        <v>612</v>
      </c>
      <c r="O6255">
        <v>2.5</v>
      </c>
    </row>
    <row r="6256" spans="1:15" hidden="1" x14ac:dyDescent="0.3">
      <c r="A6256" t="s">
        <v>23803</v>
      </c>
      <c r="B6256" t="s">
        <v>23804</v>
      </c>
      <c r="C6256" s="1" t="str">
        <f t="shared" si="1002"/>
        <v>21:0464</v>
      </c>
      <c r="D6256" s="1" t="str">
        <f t="shared" si="1006"/>
        <v>21:0152</v>
      </c>
      <c r="E6256" t="s">
        <v>23801</v>
      </c>
      <c r="F6256" t="s">
        <v>23805</v>
      </c>
      <c r="H6256">
        <v>51.277118799999997</v>
      </c>
      <c r="I6256">
        <v>-120.3538744</v>
      </c>
      <c r="J6256" s="1" t="str">
        <f t="shared" si="1007"/>
        <v>NGR bulk stream sediment</v>
      </c>
      <c r="K6256" s="1" t="str">
        <f t="shared" si="1008"/>
        <v>&lt;177 micron (NGR)</v>
      </c>
      <c r="L6256">
        <v>32</v>
      </c>
      <c r="M6256" t="s">
        <v>28</v>
      </c>
      <c r="N6256">
        <v>613</v>
      </c>
      <c r="O6256">
        <v>2.5</v>
      </c>
    </row>
    <row r="6257" spans="1:15" hidden="1" x14ac:dyDescent="0.3">
      <c r="A6257" t="s">
        <v>23806</v>
      </c>
      <c r="B6257" t="s">
        <v>23807</v>
      </c>
      <c r="C6257" s="1" t="str">
        <f t="shared" si="1002"/>
        <v>21:0464</v>
      </c>
      <c r="D6257" s="1" t="str">
        <f t="shared" si="1006"/>
        <v>21:0152</v>
      </c>
      <c r="E6257" t="s">
        <v>23808</v>
      </c>
      <c r="F6257" t="s">
        <v>23809</v>
      </c>
      <c r="H6257">
        <v>51.306404100000002</v>
      </c>
      <c r="I6257">
        <v>-120.3171906</v>
      </c>
      <c r="J6257" s="1" t="str">
        <f t="shared" si="1007"/>
        <v>NGR bulk stream sediment</v>
      </c>
      <c r="K6257" s="1" t="str">
        <f t="shared" si="1008"/>
        <v>&lt;177 micron (NGR)</v>
      </c>
      <c r="L6257">
        <v>32</v>
      </c>
      <c r="M6257" t="s">
        <v>63</v>
      </c>
      <c r="N6257">
        <v>614</v>
      </c>
      <c r="O6257">
        <v>3</v>
      </c>
    </row>
    <row r="6258" spans="1:15" hidden="1" x14ac:dyDescent="0.3">
      <c r="A6258" t="s">
        <v>23810</v>
      </c>
      <c r="B6258" t="s">
        <v>23811</v>
      </c>
      <c r="C6258" s="1" t="str">
        <f t="shared" si="1002"/>
        <v>21:0464</v>
      </c>
      <c r="D6258" s="1" t="str">
        <f t="shared" si="1006"/>
        <v>21:0152</v>
      </c>
      <c r="E6258" t="s">
        <v>23812</v>
      </c>
      <c r="F6258" t="s">
        <v>23813</v>
      </c>
      <c r="H6258">
        <v>51.298165099999999</v>
      </c>
      <c r="I6258">
        <v>-120.3160069</v>
      </c>
      <c r="J6258" s="1" t="str">
        <f t="shared" si="1007"/>
        <v>NGR bulk stream sediment</v>
      </c>
      <c r="K6258" s="1" t="str">
        <f t="shared" si="1008"/>
        <v>&lt;177 micron (NGR)</v>
      </c>
      <c r="L6258">
        <v>32</v>
      </c>
      <c r="M6258" t="s">
        <v>68</v>
      </c>
      <c r="N6258">
        <v>615</v>
      </c>
      <c r="O6258">
        <v>5</v>
      </c>
    </row>
    <row r="6259" spans="1:15" hidden="1" x14ac:dyDescent="0.3">
      <c r="A6259" t="s">
        <v>23814</v>
      </c>
      <c r="B6259" t="s">
        <v>23815</v>
      </c>
      <c r="C6259" s="1" t="str">
        <f t="shared" si="1002"/>
        <v>21:0464</v>
      </c>
      <c r="D6259" s="1" t="str">
        <f t="shared" si="1006"/>
        <v>21:0152</v>
      </c>
      <c r="E6259" t="s">
        <v>23816</v>
      </c>
      <c r="F6259" t="s">
        <v>23817</v>
      </c>
      <c r="H6259">
        <v>51.287421999999999</v>
      </c>
      <c r="I6259">
        <v>-120.2696145</v>
      </c>
      <c r="J6259" s="1" t="str">
        <f t="shared" si="1007"/>
        <v>NGR bulk stream sediment</v>
      </c>
      <c r="K6259" s="1" t="str">
        <f t="shared" si="1008"/>
        <v>&lt;177 micron (NGR)</v>
      </c>
      <c r="L6259">
        <v>32</v>
      </c>
      <c r="M6259" t="s">
        <v>77</v>
      </c>
      <c r="N6259">
        <v>616</v>
      </c>
      <c r="O6259">
        <v>3</v>
      </c>
    </row>
    <row r="6260" spans="1:15" hidden="1" x14ac:dyDescent="0.3">
      <c r="A6260" t="s">
        <v>23818</v>
      </c>
      <c r="B6260" t="s">
        <v>23819</v>
      </c>
      <c r="C6260" s="1" t="str">
        <f t="shared" si="1002"/>
        <v>21:0464</v>
      </c>
      <c r="D6260" s="1" t="str">
        <f t="shared" si="1006"/>
        <v>21:0152</v>
      </c>
      <c r="E6260" t="s">
        <v>23820</v>
      </c>
      <c r="F6260" t="s">
        <v>23821</v>
      </c>
      <c r="H6260">
        <v>51.2544003</v>
      </c>
      <c r="I6260">
        <v>-120.2204012</v>
      </c>
      <c r="J6260" s="1" t="str">
        <f t="shared" si="1007"/>
        <v>NGR bulk stream sediment</v>
      </c>
      <c r="K6260" s="1" t="str">
        <f t="shared" si="1008"/>
        <v>&lt;177 micron (NGR)</v>
      </c>
      <c r="L6260">
        <v>32</v>
      </c>
      <c r="M6260" t="s">
        <v>82</v>
      </c>
      <c r="N6260">
        <v>617</v>
      </c>
      <c r="O6260">
        <v>1.5</v>
      </c>
    </row>
    <row r="6261" spans="1:15" hidden="1" x14ac:dyDescent="0.3">
      <c r="A6261" t="s">
        <v>23822</v>
      </c>
      <c r="B6261" t="s">
        <v>23823</v>
      </c>
      <c r="C6261" s="1" t="str">
        <f t="shared" si="1002"/>
        <v>21:0464</v>
      </c>
      <c r="D6261" s="1" t="str">
        <f t="shared" si="1006"/>
        <v>21:0152</v>
      </c>
      <c r="E6261" t="s">
        <v>23824</v>
      </c>
      <c r="F6261" t="s">
        <v>23825</v>
      </c>
      <c r="H6261">
        <v>51.310707700000002</v>
      </c>
      <c r="I6261">
        <v>-120.22717230000001</v>
      </c>
      <c r="J6261" s="1" t="str">
        <f t="shared" si="1007"/>
        <v>NGR bulk stream sediment</v>
      </c>
      <c r="K6261" s="1" t="str">
        <f t="shared" si="1008"/>
        <v>&lt;177 micron (NGR)</v>
      </c>
      <c r="L6261">
        <v>32</v>
      </c>
      <c r="M6261" t="s">
        <v>87</v>
      </c>
      <c r="N6261">
        <v>618</v>
      </c>
      <c r="O6261">
        <v>3.5</v>
      </c>
    </row>
    <row r="6262" spans="1:15" hidden="1" x14ac:dyDescent="0.3">
      <c r="A6262" t="s">
        <v>23826</v>
      </c>
      <c r="B6262" t="s">
        <v>23827</v>
      </c>
      <c r="C6262" s="1" t="str">
        <f t="shared" si="1002"/>
        <v>21:0464</v>
      </c>
      <c r="D6262" s="1" t="str">
        <f>HYPERLINK("https://geochem.nrcan.gc.ca/cdogs/content/svy/svy_e.htm", "")</f>
        <v/>
      </c>
      <c r="G6262" s="1" t="str">
        <f>HYPERLINK("https://geochem.nrcan.gc.ca/cdogs/content/cr_/cr_00102_e.htm", "102")</f>
        <v>102</v>
      </c>
      <c r="J6262" t="s">
        <v>31</v>
      </c>
      <c r="K6262" t="s">
        <v>32</v>
      </c>
      <c r="L6262">
        <v>32</v>
      </c>
      <c r="M6262" t="s">
        <v>33</v>
      </c>
      <c r="N6262">
        <v>619</v>
      </c>
      <c r="O6262">
        <v>3</v>
      </c>
    </row>
    <row r="6263" spans="1:15" hidden="1" x14ac:dyDescent="0.3">
      <c r="A6263" t="s">
        <v>23828</v>
      </c>
      <c r="B6263" t="s">
        <v>23829</v>
      </c>
      <c r="C6263" s="1" t="str">
        <f t="shared" si="1002"/>
        <v>21:0464</v>
      </c>
      <c r="D6263" s="1" t="str">
        <f t="shared" ref="D6263:D6284" si="1009">HYPERLINK("https://geochem.nrcan.gc.ca/cdogs/content/svy/svy210152_e.htm", "21:0152")</f>
        <v>21:0152</v>
      </c>
      <c r="E6263" t="s">
        <v>23830</v>
      </c>
      <c r="F6263" t="s">
        <v>23831</v>
      </c>
      <c r="H6263">
        <v>51.299675899999997</v>
      </c>
      <c r="I6263">
        <v>-120.226618</v>
      </c>
      <c r="J6263" s="1" t="str">
        <f t="shared" ref="J6263:J6284" si="1010">HYPERLINK("https://geochem.nrcan.gc.ca/cdogs/content/kwd/kwd020030_e.htm", "NGR bulk stream sediment")</f>
        <v>NGR bulk stream sediment</v>
      </c>
      <c r="K6263" s="1" t="str">
        <f t="shared" ref="K6263:K6284" si="1011">HYPERLINK("https://geochem.nrcan.gc.ca/cdogs/content/kwd/kwd080006_e.htm", "&lt;177 micron (NGR)")</f>
        <v>&lt;177 micron (NGR)</v>
      </c>
      <c r="L6263">
        <v>32</v>
      </c>
      <c r="M6263" t="s">
        <v>92</v>
      </c>
      <c r="N6263">
        <v>620</v>
      </c>
      <c r="O6263">
        <v>2.5</v>
      </c>
    </row>
    <row r="6264" spans="1:15" hidden="1" x14ac:dyDescent="0.3">
      <c r="A6264" t="s">
        <v>23832</v>
      </c>
      <c r="B6264" t="s">
        <v>23833</v>
      </c>
      <c r="C6264" s="1" t="str">
        <f t="shared" si="1002"/>
        <v>21:0464</v>
      </c>
      <c r="D6264" s="1" t="str">
        <f t="shared" si="1009"/>
        <v>21:0152</v>
      </c>
      <c r="E6264" t="s">
        <v>23777</v>
      </c>
      <c r="F6264" t="s">
        <v>23834</v>
      </c>
      <c r="H6264">
        <v>51.203884700000003</v>
      </c>
      <c r="I6264">
        <v>-120.4020161</v>
      </c>
      <c r="J6264" s="1" t="str">
        <f t="shared" si="1010"/>
        <v>NGR bulk stream sediment</v>
      </c>
      <c r="K6264" s="1" t="str">
        <f t="shared" si="1011"/>
        <v>&lt;177 micron (NGR)</v>
      </c>
      <c r="L6264">
        <v>32</v>
      </c>
      <c r="M6264" t="s">
        <v>72</v>
      </c>
      <c r="N6264">
        <v>621</v>
      </c>
      <c r="O6264">
        <v>3.5</v>
      </c>
    </row>
    <row r="6265" spans="1:15" hidden="1" x14ac:dyDescent="0.3">
      <c r="A6265" t="s">
        <v>23835</v>
      </c>
      <c r="B6265" t="s">
        <v>23836</v>
      </c>
      <c r="C6265" s="1" t="str">
        <f t="shared" si="1002"/>
        <v>21:0464</v>
      </c>
      <c r="D6265" s="1" t="str">
        <f t="shared" si="1009"/>
        <v>21:0152</v>
      </c>
      <c r="E6265" t="s">
        <v>23837</v>
      </c>
      <c r="F6265" t="s">
        <v>23838</v>
      </c>
      <c r="H6265">
        <v>51.211109800000003</v>
      </c>
      <c r="I6265">
        <v>-120.4057906</v>
      </c>
      <c r="J6265" s="1" t="str">
        <f t="shared" si="1010"/>
        <v>NGR bulk stream sediment</v>
      </c>
      <c r="K6265" s="1" t="str">
        <f t="shared" si="1011"/>
        <v>&lt;177 micron (NGR)</v>
      </c>
      <c r="L6265">
        <v>32</v>
      </c>
      <c r="M6265" t="s">
        <v>97</v>
      </c>
      <c r="N6265">
        <v>622</v>
      </c>
      <c r="O6265">
        <v>1.5</v>
      </c>
    </row>
    <row r="6266" spans="1:15" hidden="1" x14ac:dyDescent="0.3">
      <c r="A6266" t="s">
        <v>23839</v>
      </c>
      <c r="B6266" t="s">
        <v>23840</v>
      </c>
      <c r="C6266" s="1" t="str">
        <f t="shared" si="1002"/>
        <v>21:0464</v>
      </c>
      <c r="D6266" s="1" t="str">
        <f t="shared" si="1009"/>
        <v>21:0152</v>
      </c>
      <c r="E6266" t="s">
        <v>23841</v>
      </c>
      <c r="F6266" t="s">
        <v>23842</v>
      </c>
      <c r="H6266">
        <v>51.216919500000003</v>
      </c>
      <c r="I6266">
        <v>-120.375675</v>
      </c>
      <c r="J6266" s="1" t="str">
        <f t="shared" si="1010"/>
        <v>NGR bulk stream sediment</v>
      </c>
      <c r="K6266" s="1" t="str">
        <f t="shared" si="1011"/>
        <v>&lt;177 micron (NGR)</v>
      </c>
      <c r="L6266">
        <v>32</v>
      </c>
      <c r="M6266" t="s">
        <v>102</v>
      </c>
      <c r="N6266">
        <v>623</v>
      </c>
      <c r="O6266">
        <v>3.5</v>
      </c>
    </row>
    <row r="6267" spans="1:15" hidden="1" x14ac:dyDescent="0.3">
      <c r="A6267" t="s">
        <v>23843</v>
      </c>
      <c r="B6267" t="s">
        <v>23844</v>
      </c>
      <c r="C6267" s="1" t="str">
        <f t="shared" si="1002"/>
        <v>21:0464</v>
      </c>
      <c r="D6267" s="1" t="str">
        <f t="shared" si="1009"/>
        <v>21:0152</v>
      </c>
      <c r="E6267" t="s">
        <v>23845</v>
      </c>
      <c r="F6267" t="s">
        <v>23846</v>
      </c>
      <c r="H6267">
        <v>51.2077806</v>
      </c>
      <c r="I6267">
        <v>-120.36884929999999</v>
      </c>
      <c r="J6267" s="1" t="str">
        <f t="shared" si="1010"/>
        <v>NGR bulk stream sediment</v>
      </c>
      <c r="K6267" s="1" t="str">
        <f t="shared" si="1011"/>
        <v>&lt;177 micron (NGR)</v>
      </c>
      <c r="L6267">
        <v>32</v>
      </c>
      <c r="M6267" t="s">
        <v>107</v>
      </c>
      <c r="N6267">
        <v>624</v>
      </c>
      <c r="O6267">
        <v>3.5</v>
      </c>
    </row>
    <row r="6268" spans="1:15" hidden="1" x14ac:dyDescent="0.3">
      <c r="A6268" t="s">
        <v>23847</v>
      </c>
      <c r="B6268" t="s">
        <v>23848</v>
      </c>
      <c r="C6268" s="1" t="str">
        <f t="shared" si="1002"/>
        <v>21:0464</v>
      </c>
      <c r="D6268" s="1" t="str">
        <f t="shared" si="1009"/>
        <v>21:0152</v>
      </c>
      <c r="E6268" t="s">
        <v>23849</v>
      </c>
      <c r="F6268" t="s">
        <v>23850</v>
      </c>
      <c r="H6268">
        <v>51.219319900000002</v>
      </c>
      <c r="I6268">
        <v>-120.3415227</v>
      </c>
      <c r="J6268" s="1" t="str">
        <f t="shared" si="1010"/>
        <v>NGR bulk stream sediment</v>
      </c>
      <c r="K6268" s="1" t="str">
        <f t="shared" si="1011"/>
        <v>&lt;177 micron (NGR)</v>
      </c>
      <c r="L6268">
        <v>32</v>
      </c>
      <c r="M6268" t="s">
        <v>112</v>
      </c>
      <c r="N6268">
        <v>625</v>
      </c>
      <c r="O6268">
        <v>2</v>
      </c>
    </row>
    <row r="6269" spans="1:15" hidden="1" x14ac:dyDescent="0.3">
      <c r="A6269" t="s">
        <v>23851</v>
      </c>
      <c r="B6269" t="s">
        <v>23852</v>
      </c>
      <c r="C6269" s="1" t="str">
        <f t="shared" si="1002"/>
        <v>21:0464</v>
      </c>
      <c r="D6269" s="1" t="str">
        <f t="shared" si="1009"/>
        <v>21:0152</v>
      </c>
      <c r="E6269" t="s">
        <v>23853</v>
      </c>
      <c r="F6269" t="s">
        <v>23854</v>
      </c>
      <c r="H6269">
        <v>51.1113426</v>
      </c>
      <c r="I6269">
        <v>-121.02849670000001</v>
      </c>
      <c r="J6269" s="1" t="str">
        <f t="shared" si="1010"/>
        <v>NGR bulk stream sediment</v>
      </c>
      <c r="K6269" s="1" t="str">
        <f t="shared" si="1011"/>
        <v>&lt;177 micron (NGR)</v>
      </c>
      <c r="L6269">
        <v>33</v>
      </c>
      <c r="M6269" t="s">
        <v>19</v>
      </c>
      <c r="N6269">
        <v>626</v>
      </c>
      <c r="O6269">
        <v>0.5</v>
      </c>
    </row>
    <row r="6270" spans="1:15" hidden="1" x14ac:dyDescent="0.3">
      <c r="A6270" t="s">
        <v>23855</v>
      </c>
      <c r="B6270" t="s">
        <v>23856</v>
      </c>
      <c r="C6270" s="1" t="str">
        <f t="shared" si="1002"/>
        <v>21:0464</v>
      </c>
      <c r="D6270" s="1" t="str">
        <f t="shared" si="1009"/>
        <v>21:0152</v>
      </c>
      <c r="E6270" t="s">
        <v>23857</v>
      </c>
      <c r="F6270" t="s">
        <v>23858</v>
      </c>
      <c r="H6270">
        <v>51.186025600000001</v>
      </c>
      <c r="I6270">
        <v>-120.39046930000001</v>
      </c>
      <c r="J6270" s="1" t="str">
        <f t="shared" si="1010"/>
        <v>NGR bulk stream sediment</v>
      </c>
      <c r="K6270" s="1" t="str">
        <f t="shared" si="1011"/>
        <v>&lt;177 micron (NGR)</v>
      </c>
      <c r="L6270">
        <v>33</v>
      </c>
      <c r="M6270" t="s">
        <v>38</v>
      </c>
      <c r="N6270">
        <v>627</v>
      </c>
      <c r="O6270">
        <v>6</v>
      </c>
    </row>
    <row r="6271" spans="1:15" hidden="1" x14ac:dyDescent="0.3">
      <c r="A6271" t="s">
        <v>23859</v>
      </c>
      <c r="B6271" t="s">
        <v>23860</v>
      </c>
      <c r="C6271" s="1" t="str">
        <f t="shared" si="1002"/>
        <v>21:0464</v>
      </c>
      <c r="D6271" s="1" t="str">
        <f t="shared" si="1009"/>
        <v>21:0152</v>
      </c>
      <c r="E6271" t="s">
        <v>23861</v>
      </c>
      <c r="F6271" t="s">
        <v>23862</v>
      </c>
      <c r="H6271">
        <v>51.232489999999999</v>
      </c>
      <c r="I6271">
        <v>-120.3376974</v>
      </c>
      <c r="J6271" s="1" t="str">
        <f t="shared" si="1010"/>
        <v>NGR bulk stream sediment</v>
      </c>
      <c r="K6271" s="1" t="str">
        <f t="shared" si="1011"/>
        <v>&lt;177 micron (NGR)</v>
      </c>
      <c r="L6271">
        <v>33</v>
      </c>
      <c r="M6271" t="s">
        <v>43</v>
      </c>
      <c r="N6271">
        <v>628</v>
      </c>
      <c r="O6271">
        <v>2.5</v>
      </c>
    </row>
    <row r="6272" spans="1:15" hidden="1" x14ac:dyDescent="0.3">
      <c r="A6272" t="s">
        <v>23863</v>
      </c>
      <c r="B6272" t="s">
        <v>23864</v>
      </c>
      <c r="C6272" s="1" t="str">
        <f t="shared" si="1002"/>
        <v>21:0464</v>
      </c>
      <c r="D6272" s="1" t="str">
        <f t="shared" si="1009"/>
        <v>21:0152</v>
      </c>
      <c r="E6272" t="s">
        <v>23865</v>
      </c>
      <c r="F6272" t="s">
        <v>23866</v>
      </c>
      <c r="H6272">
        <v>51.277821000000003</v>
      </c>
      <c r="I6272">
        <v>-120.23240989999999</v>
      </c>
      <c r="J6272" s="1" t="str">
        <f t="shared" si="1010"/>
        <v>NGR bulk stream sediment</v>
      </c>
      <c r="K6272" s="1" t="str">
        <f t="shared" si="1011"/>
        <v>&lt;177 micron (NGR)</v>
      </c>
      <c r="L6272">
        <v>33</v>
      </c>
      <c r="M6272" t="s">
        <v>48</v>
      </c>
      <c r="N6272">
        <v>629</v>
      </c>
      <c r="O6272">
        <v>2</v>
      </c>
    </row>
    <row r="6273" spans="1:15" hidden="1" x14ac:dyDescent="0.3">
      <c r="A6273" t="s">
        <v>23867</v>
      </c>
      <c r="B6273" t="s">
        <v>23868</v>
      </c>
      <c r="C6273" s="1" t="str">
        <f t="shared" si="1002"/>
        <v>21:0464</v>
      </c>
      <c r="D6273" s="1" t="str">
        <f t="shared" si="1009"/>
        <v>21:0152</v>
      </c>
      <c r="E6273" t="s">
        <v>23869</v>
      </c>
      <c r="F6273" t="s">
        <v>23870</v>
      </c>
      <c r="H6273">
        <v>51.262818299999999</v>
      </c>
      <c r="I6273">
        <v>-121.987863</v>
      </c>
      <c r="J6273" s="1" t="str">
        <f t="shared" si="1010"/>
        <v>NGR bulk stream sediment</v>
      </c>
      <c r="K6273" s="1" t="str">
        <f t="shared" si="1011"/>
        <v>&lt;177 micron (NGR)</v>
      </c>
      <c r="L6273">
        <v>33</v>
      </c>
      <c r="M6273" t="s">
        <v>53</v>
      </c>
      <c r="N6273">
        <v>630</v>
      </c>
      <c r="O6273">
        <v>1.5</v>
      </c>
    </row>
    <row r="6274" spans="1:15" hidden="1" x14ac:dyDescent="0.3">
      <c r="A6274" t="s">
        <v>23871</v>
      </c>
      <c r="B6274" t="s">
        <v>23872</v>
      </c>
      <c r="C6274" s="1" t="str">
        <f t="shared" si="1002"/>
        <v>21:0464</v>
      </c>
      <c r="D6274" s="1" t="str">
        <f t="shared" si="1009"/>
        <v>21:0152</v>
      </c>
      <c r="E6274" t="s">
        <v>23873</v>
      </c>
      <c r="F6274" t="s">
        <v>23874</v>
      </c>
      <c r="H6274">
        <v>51.256708699999997</v>
      </c>
      <c r="I6274">
        <v>-121.986406</v>
      </c>
      <c r="J6274" s="1" t="str">
        <f t="shared" si="1010"/>
        <v>NGR bulk stream sediment</v>
      </c>
      <c r="K6274" s="1" t="str">
        <f t="shared" si="1011"/>
        <v>&lt;177 micron (NGR)</v>
      </c>
      <c r="L6274">
        <v>33</v>
      </c>
      <c r="M6274" t="s">
        <v>58</v>
      </c>
      <c r="N6274">
        <v>631</v>
      </c>
      <c r="O6274">
        <v>1</v>
      </c>
    </row>
    <row r="6275" spans="1:15" hidden="1" x14ac:dyDescent="0.3">
      <c r="A6275" t="s">
        <v>23875</v>
      </c>
      <c r="B6275" t="s">
        <v>23876</v>
      </c>
      <c r="C6275" s="1" t="str">
        <f t="shared" si="1002"/>
        <v>21:0464</v>
      </c>
      <c r="D6275" s="1" t="str">
        <f t="shared" si="1009"/>
        <v>21:0152</v>
      </c>
      <c r="E6275" t="s">
        <v>23877</v>
      </c>
      <c r="F6275" t="s">
        <v>23878</v>
      </c>
      <c r="H6275">
        <v>51.256296499999998</v>
      </c>
      <c r="I6275">
        <v>-121.9478081</v>
      </c>
      <c r="J6275" s="1" t="str">
        <f t="shared" si="1010"/>
        <v>NGR bulk stream sediment</v>
      </c>
      <c r="K6275" s="1" t="str">
        <f t="shared" si="1011"/>
        <v>&lt;177 micron (NGR)</v>
      </c>
      <c r="L6275">
        <v>33</v>
      </c>
      <c r="M6275" t="s">
        <v>63</v>
      </c>
      <c r="N6275">
        <v>632</v>
      </c>
      <c r="O6275">
        <v>1.5</v>
      </c>
    </row>
    <row r="6276" spans="1:15" hidden="1" x14ac:dyDescent="0.3">
      <c r="A6276" t="s">
        <v>23879</v>
      </c>
      <c r="B6276" t="s">
        <v>23880</v>
      </c>
      <c r="C6276" s="1" t="str">
        <f t="shared" si="1002"/>
        <v>21:0464</v>
      </c>
      <c r="D6276" s="1" t="str">
        <f t="shared" si="1009"/>
        <v>21:0152</v>
      </c>
      <c r="E6276" t="s">
        <v>23881</v>
      </c>
      <c r="F6276" t="s">
        <v>23882</v>
      </c>
      <c r="H6276">
        <v>51.167299300000003</v>
      </c>
      <c r="I6276">
        <v>-121.1267112</v>
      </c>
      <c r="J6276" s="1" t="str">
        <f t="shared" si="1010"/>
        <v>NGR bulk stream sediment</v>
      </c>
      <c r="K6276" s="1" t="str">
        <f t="shared" si="1011"/>
        <v>&lt;177 micron (NGR)</v>
      </c>
      <c r="L6276">
        <v>33</v>
      </c>
      <c r="M6276" t="s">
        <v>68</v>
      </c>
      <c r="N6276">
        <v>633</v>
      </c>
      <c r="O6276">
        <v>1.5</v>
      </c>
    </row>
    <row r="6277" spans="1:15" hidden="1" x14ac:dyDescent="0.3">
      <c r="A6277" t="s">
        <v>23883</v>
      </c>
      <c r="B6277" t="s">
        <v>23884</v>
      </c>
      <c r="C6277" s="1" t="str">
        <f t="shared" si="1002"/>
        <v>21:0464</v>
      </c>
      <c r="D6277" s="1" t="str">
        <f t="shared" si="1009"/>
        <v>21:0152</v>
      </c>
      <c r="E6277" t="s">
        <v>23885</v>
      </c>
      <c r="F6277" t="s">
        <v>23886</v>
      </c>
      <c r="H6277">
        <v>51.176841500000002</v>
      </c>
      <c r="I6277">
        <v>-121.12557990000001</v>
      </c>
      <c r="J6277" s="1" t="str">
        <f t="shared" si="1010"/>
        <v>NGR bulk stream sediment</v>
      </c>
      <c r="K6277" s="1" t="str">
        <f t="shared" si="1011"/>
        <v>&lt;177 micron (NGR)</v>
      </c>
      <c r="L6277">
        <v>33</v>
      </c>
      <c r="M6277" t="s">
        <v>77</v>
      </c>
      <c r="N6277">
        <v>634</v>
      </c>
      <c r="O6277">
        <v>1</v>
      </c>
    </row>
    <row r="6278" spans="1:15" hidden="1" x14ac:dyDescent="0.3">
      <c r="A6278" t="s">
        <v>23887</v>
      </c>
      <c r="B6278" t="s">
        <v>23888</v>
      </c>
      <c r="C6278" s="1" t="str">
        <f t="shared" si="1002"/>
        <v>21:0464</v>
      </c>
      <c r="D6278" s="1" t="str">
        <f t="shared" si="1009"/>
        <v>21:0152</v>
      </c>
      <c r="E6278" t="s">
        <v>23889</v>
      </c>
      <c r="F6278" t="s">
        <v>23890</v>
      </c>
      <c r="H6278">
        <v>51.189430399999999</v>
      </c>
      <c r="I6278">
        <v>-121.1069924</v>
      </c>
      <c r="J6278" s="1" t="str">
        <f t="shared" si="1010"/>
        <v>NGR bulk stream sediment</v>
      </c>
      <c r="K6278" s="1" t="str">
        <f t="shared" si="1011"/>
        <v>&lt;177 micron (NGR)</v>
      </c>
      <c r="L6278">
        <v>33</v>
      </c>
      <c r="M6278" t="s">
        <v>82</v>
      </c>
      <c r="N6278">
        <v>635</v>
      </c>
      <c r="O6278">
        <v>1</v>
      </c>
    </row>
    <row r="6279" spans="1:15" hidden="1" x14ac:dyDescent="0.3">
      <c r="A6279" t="s">
        <v>23891</v>
      </c>
      <c r="B6279" t="s">
        <v>23892</v>
      </c>
      <c r="C6279" s="1" t="str">
        <f t="shared" si="1002"/>
        <v>21:0464</v>
      </c>
      <c r="D6279" s="1" t="str">
        <f t="shared" si="1009"/>
        <v>21:0152</v>
      </c>
      <c r="E6279" t="s">
        <v>23893</v>
      </c>
      <c r="F6279" t="s">
        <v>23894</v>
      </c>
      <c r="H6279">
        <v>51.200221800000001</v>
      </c>
      <c r="I6279">
        <v>-121.0716781</v>
      </c>
      <c r="J6279" s="1" t="str">
        <f t="shared" si="1010"/>
        <v>NGR bulk stream sediment</v>
      </c>
      <c r="K6279" s="1" t="str">
        <f t="shared" si="1011"/>
        <v>&lt;177 micron (NGR)</v>
      </c>
      <c r="L6279">
        <v>33</v>
      </c>
      <c r="M6279" t="s">
        <v>87</v>
      </c>
      <c r="N6279">
        <v>636</v>
      </c>
      <c r="O6279">
        <v>0.5</v>
      </c>
    </row>
    <row r="6280" spans="1:15" hidden="1" x14ac:dyDescent="0.3">
      <c r="A6280" t="s">
        <v>23895</v>
      </c>
      <c r="B6280" t="s">
        <v>23896</v>
      </c>
      <c r="C6280" s="1" t="str">
        <f t="shared" si="1002"/>
        <v>21:0464</v>
      </c>
      <c r="D6280" s="1" t="str">
        <f t="shared" si="1009"/>
        <v>21:0152</v>
      </c>
      <c r="E6280" t="s">
        <v>23897</v>
      </c>
      <c r="F6280" t="s">
        <v>23898</v>
      </c>
      <c r="H6280">
        <v>51.186712499999999</v>
      </c>
      <c r="I6280">
        <v>-121.06075130000001</v>
      </c>
      <c r="J6280" s="1" t="str">
        <f t="shared" si="1010"/>
        <v>NGR bulk stream sediment</v>
      </c>
      <c r="K6280" s="1" t="str">
        <f t="shared" si="1011"/>
        <v>&lt;177 micron (NGR)</v>
      </c>
      <c r="L6280">
        <v>33</v>
      </c>
      <c r="M6280" t="s">
        <v>92</v>
      </c>
      <c r="N6280">
        <v>637</v>
      </c>
      <c r="O6280">
        <v>0.5</v>
      </c>
    </row>
    <row r="6281" spans="1:15" hidden="1" x14ac:dyDescent="0.3">
      <c r="A6281" t="s">
        <v>23899</v>
      </c>
      <c r="B6281" t="s">
        <v>23900</v>
      </c>
      <c r="C6281" s="1" t="str">
        <f t="shared" si="1002"/>
        <v>21:0464</v>
      </c>
      <c r="D6281" s="1" t="str">
        <f t="shared" si="1009"/>
        <v>21:0152</v>
      </c>
      <c r="E6281" t="s">
        <v>23901</v>
      </c>
      <c r="F6281" t="s">
        <v>23902</v>
      </c>
      <c r="H6281">
        <v>51.1655862</v>
      </c>
      <c r="I6281">
        <v>-121.0930213</v>
      </c>
      <c r="J6281" s="1" t="str">
        <f t="shared" si="1010"/>
        <v>NGR bulk stream sediment</v>
      </c>
      <c r="K6281" s="1" t="str">
        <f t="shared" si="1011"/>
        <v>&lt;177 micron (NGR)</v>
      </c>
      <c r="L6281">
        <v>33</v>
      </c>
      <c r="M6281" t="s">
        <v>97</v>
      </c>
      <c r="N6281">
        <v>638</v>
      </c>
      <c r="O6281">
        <v>0.5</v>
      </c>
    </row>
    <row r="6282" spans="1:15" hidden="1" x14ac:dyDescent="0.3">
      <c r="A6282" t="s">
        <v>23903</v>
      </c>
      <c r="B6282" t="s">
        <v>23904</v>
      </c>
      <c r="C6282" s="1" t="str">
        <f t="shared" si="1002"/>
        <v>21:0464</v>
      </c>
      <c r="D6282" s="1" t="str">
        <f t="shared" si="1009"/>
        <v>21:0152</v>
      </c>
      <c r="E6282" t="s">
        <v>23905</v>
      </c>
      <c r="F6282" t="s">
        <v>23906</v>
      </c>
      <c r="H6282">
        <v>51.144497899999998</v>
      </c>
      <c r="I6282">
        <v>-121.1646688</v>
      </c>
      <c r="J6282" s="1" t="str">
        <f t="shared" si="1010"/>
        <v>NGR bulk stream sediment</v>
      </c>
      <c r="K6282" s="1" t="str">
        <f t="shared" si="1011"/>
        <v>&lt;177 micron (NGR)</v>
      </c>
      <c r="L6282">
        <v>33</v>
      </c>
      <c r="M6282" t="s">
        <v>102</v>
      </c>
      <c r="N6282">
        <v>639</v>
      </c>
      <c r="O6282">
        <v>0.5</v>
      </c>
    </row>
    <row r="6283" spans="1:15" hidden="1" x14ac:dyDescent="0.3">
      <c r="A6283" t="s">
        <v>23907</v>
      </c>
      <c r="B6283" t="s">
        <v>23908</v>
      </c>
      <c r="C6283" s="1" t="str">
        <f t="shared" si="1002"/>
        <v>21:0464</v>
      </c>
      <c r="D6283" s="1" t="str">
        <f t="shared" si="1009"/>
        <v>21:0152</v>
      </c>
      <c r="E6283" t="s">
        <v>23909</v>
      </c>
      <c r="F6283" t="s">
        <v>23910</v>
      </c>
      <c r="H6283">
        <v>51.105300300000003</v>
      </c>
      <c r="I6283">
        <v>-120.9889836</v>
      </c>
      <c r="J6283" s="1" t="str">
        <f t="shared" si="1010"/>
        <v>NGR bulk stream sediment</v>
      </c>
      <c r="K6283" s="1" t="str">
        <f t="shared" si="1011"/>
        <v>&lt;177 micron (NGR)</v>
      </c>
      <c r="L6283">
        <v>33</v>
      </c>
      <c r="M6283" t="s">
        <v>107</v>
      </c>
      <c r="N6283">
        <v>640</v>
      </c>
      <c r="O6283">
        <v>1</v>
      </c>
    </row>
    <row r="6284" spans="1:15" hidden="1" x14ac:dyDescent="0.3">
      <c r="A6284" t="s">
        <v>23911</v>
      </c>
      <c r="B6284" t="s">
        <v>23912</v>
      </c>
      <c r="C6284" s="1" t="str">
        <f t="shared" ref="C6284:C6347" si="1012">HYPERLINK("https://geochem.nrcan.gc.ca/cdogs/content/bdl/bdl210464_e.htm", "21:0464")</f>
        <v>21:0464</v>
      </c>
      <c r="D6284" s="1" t="str">
        <f t="shared" si="1009"/>
        <v>21:0152</v>
      </c>
      <c r="E6284" t="s">
        <v>23853</v>
      </c>
      <c r="F6284" t="s">
        <v>23913</v>
      </c>
      <c r="H6284">
        <v>51.1113426</v>
      </c>
      <c r="I6284">
        <v>-121.02849670000001</v>
      </c>
      <c r="J6284" s="1" t="str">
        <f t="shared" si="1010"/>
        <v>NGR bulk stream sediment</v>
      </c>
      <c r="K6284" s="1" t="str">
        <f t="shared" si="1011"/>
        <v>&lt;177 micron (NGR)</v>
      </c>
      <c r="L6284">
        <v>33</v>
      </c>
      <c r="M6284" t="s">
        <v>72</v>
      </c>
      <c r="N6284">
        <v>641</v>
      </c>
      <c r="O6284">
        <v>2.5</v>
      </c>
    </row>
    <row r="6285" spans="1:15" hidden="1" x14ac:dyDescent="0.3">
      <c r="A6285" t="s">
        <v>23914</v>
      </c>
      <c r="B6285" t="s">
        <v>23915</v>
      </c>
      <c r="C6285" s="1" t="str">
        <f t="shared" si="1012"/>
        <v>21:0464</v>
      </c>
      <c r="D6285" s="1" t="str">
        <f>HYPERLINK("https://geochem.nrcan.gc.ca/cdogs/content/svy/svy_e.htm", "")</f>
        <v/>
      </c>
      <c r="G6285" s="1" t="str">
        <f>HYPERLINK("https://geochem.nrcan.gc.ca/cdogs/content/cr_/cr_00105_e.htm", "105")</f>
        <v>105</v>
      </c>
      <c r="J6285" t="s">
        <v>31</v>
      </c>
      <c r="K6285" t="s">
        <v>32</v>
      </c>
      <c r="L6285">
        <v>33</v>
      </c>
      <c r="M6285" t="s">
        <v>33</v>
      </c>
      <c r="N6285">
        <v>642</v>
      </c>
      <c r="O6285">
        <v>2.5</v>
      </c>
    </row>
    <row r="6286" spans="1:15" hidden="1" x14ac:dyDescent="0.3">
      <c r="A6286" t="s">
        <v>23916</v>
      </c>
      <c r="B6286" t="s">
        <v>23917</v>
      </c>
      <c r="C6286" s="1" t="str">
        <f t="shared" si="1012"/>
        <v>21:0464</v>
      </c>
      <c r="D6286" s="1" t="str">
        <f t="shared" ref="D6286:D6298" si="1013">HYPERLINK("https://geochem.nrcan.gc.ca/cdogs/content/svy/svy210152_e.htm", "21:0152")</f>
        <v>21:0152</v>
      </c>
      <c r="E6286" t="s">
        <v>23918</v>
      </c>
      <c r="F6286" t="s">
        <v>23919</v>
      </c>
      <c r="H6286">
        <v>51.115907300000003</v>
      </c>
      <c r="I6286">
        <v>-121.0255729</v>
      </c>
      <c r="J6286" s="1" t="str">
        <f t="shared" ref="J6286:J6298" si="1014">HYPERLINK("https://geochem.nrcan.gc.ca/cdogs/content/kwd/kwd020030_e.htm", "NGR bulk stream sediment")</f>
        <v>NGR bulk stream sediment</v>
      </c>
      <c r="K6286" s="1" t="str">
        <f t="shared" ref="K6286:K6298" si="1015">HYPERLINK("https://geochem.nrcan.gc.ca/cdogs/content/kwd/kwd080006_e.htm", "&lt;177 micron (NGR)")</f>
        <v>&lt;177 micron (NGR)</v>
      </c>
      <c r="L6286">
        <v>33</v>
      </c>
      <c r="M6286" t="s">
        <v>24</v>
      </c>
      <c r="N6286">
        <v>643</v>
      </c>
      <c r="O6286">
        <v>0.5</v>
      </c>
    </row>
    <row r="6287" spans="1:15" hidden="1" x14ac:dyDescent="0.3">
      <c r="A6287" t="s">
        <v>23920</v>
      </c>
      <c r="B6287" t="s">
        <v>23921</v>
      </c>
      <c r="C6287" s="1" t="str">
        <f t="shared" si="1012"/>
        <v>21:0464</v>
      </c>
      <c r="D6287" s="1" t="str">
        <f t="shared" si="1013"/>
        <v>21:0152</v>
      </c>
      <c r="E6287" t="s">
        <v>23918</v>
      </c>
      <c r="F6287" t="s">
        <v>23922</v>
      </c>
      <c r="H6287">
        <v>51.115907300000003</v>
      </c>
      <c r="I6287">
        <v>-121.0255729</v>
      </c>
      <c r="J6287" s="1" t="str">
        <f t="shared" si="1014"/>
        <v>NGR bulk stream sediment</v>
      </c>
      <c r="K6287" s="1" t="str">
        <f t="shared" si="1015"/>
        <v>&lt;177 micron (NGR)</v>
      </c>
      <c r="L6287">
        <v>33</v>
      </c>
      <c r="M6287" t="s">
        <v>28</v>
      </c>
      <c r="N6287">
        <v>644</v>
      </c>
      <c r="O6287">
        <v>0.5</v>
      </c>
    </row>
    <row r="6288" spans="1:15" hidden="1" x14ac:dyDescent="0.3">
      <c r="A6288" t="s">
        <v>23923</v>
      </c>
      <c r="B6288" t="s">
        <v>23924</v>
      </c>
      <c r="C6288" s="1" t="str">
        <f t="shared" si="1012"/>
        <v>21:0464</v>
      </c>
      <c r="D6288" s="1" t="str">
        <f t="shared" si="1013"/>
        <v>21:0152</v>
      </c>
      <c r="E6288" t="s">
        <v>23925</v>
      </c>
      <c r="F6288" t="s">
        <v>23926</v>
      </c>
      <c r="H6288">
        <v>51.019807200000002</v>
      </c>
      <c r="I6288">
        <v>-121.0792016</v>
      </c>
      <c r="J6288" s="1" t="str">
        <f t="shared" si="1014"/>
        <v>NGR bulk stream sediment</v>
      </c>
      <c r="K6288" s="1" t="str">
        <f t="shared" si="1015"/>
        <v>&lt;177 micron (NGR)</v>
      </c>
      <c r="L6288">
        <v>33</v>
      </c>
      <c r="M6288" t="s">
        <v>112</v>
      </c>
      <c r="N6288">
        <v>645</v>
      </c>
      <c r="O6288">
        <v>5</v>
      </c>
    </row>
    <row r="6289" spans="1:15" hidden="1" x14ac:dyDescent="0.3">
      <c r="A6289" t="s">
        <v>23927</v>
      </c>
      <c r="B6289" t="s">
        <v>23928</v>
      </c>
      <c r="C6289" s="1" t="str">
        <f t="shared" si="1012"/>
        <v>21:0464</v>
      </c>
      <c r="D6289" s="1" t="str">
        <f t="shared" si="1013"/>
        <v>21:0152</v>
      </c>
      <c r="E6289" t="s">
        <v>23929</v>
      </c>
      <c r="F6289" t="s">
        <v>23930</v>
      </c>
      <c r="H6289">
        <v>51.113072500000001</v>
      </c>
      <c r="I6289">
        <v>-121.2152124</v>
      </c>
      <c r="J6289" s="1" t="str">
        <f t="shared" si="1014"/>
        <v>NGR bulk stream sediment</v>
      </c>
      <c r="K6289" s="1" t="str">
        <f t="shared" si="1015"/>
        <v>&lt;177 micron (NGR)</v>
      </c>
      <c r="L6289">
        <v>34</v>
      </c>
      <c r="M6289" t="s">
        <v>19</v>
      </c>
      <c r="N6289">
        <v>646</v>
      </c>
      <c r="O6289">
        <v>2</v>
      </c>
    </row>
    <row r="6290" spans="1:15" hidden="1" x14ac:dyDescent="0.3">
      <c r="A6290" t="s">
        <v>23931</v>
      </c>
      <c r="B6290" t="s">
        <v>23932</v>
      </c>
      <c r="C6290" s="1" t="str">
        <f t="shared" si="1012"/>
        <v>21:0464</v>
      </c>
      <c r="D6290" s="1" t="str">
        <f t="shared" si="1013"/>
        <v>21:0152</v>
      </c>
      <c r="E6290" t="s">
        <v>23933</v>
      </c>
      <c r="F6290" t="s">
        <v>23934</v>
      </c>
      <c r="H6290">
        <v>51.031190799999997</v>
      </c>
      <c r="I6290">
        <v>-121.0834084</v>
      </c>
      <c r="J6290" s="1" t="str">
        <f t="shared" si="1014"/>
        <v>NGR bulk stream sediment</v>
      </c>
      <c r="K6290" s="1" t="str">
        <f t="shared" si="1015"/>
        <v>&lt;177 micron (NGR)</v>
      </c>
      <c r="L6290">
        <v>34</v>
      </c>
      <c r="M6290" t="s">
        <v>38</v>
      </c>
      <c r="N6290">
        <v>647</v>
      </c>
      <c r="O6290">
        <v>3</v>
      </c>
    </row>
    <row r="6291" spans="1:15" hidden="1" x14ac:dyDescent="0.3">
      <c r="A6291" t="s">
        <v>23935</v>
      </c>
      <c r="B6291" t="s">
        <v>23936</v>
      </c>
      <c r="C6291" s="1" t="str">
        <f t="shared" si="1012"/>
        <v>21:0464</v>
      </c>
      <c r="D6291" s="1" t="str">
        <f t="shared" si="1013"/>
        <v>21:0152</v>
      </c>
      <c r="E6291" t="s">
        <v>23937</v>
      </c>
      <c r="F6291" t="s">
        <v>23938</v>
      </c>
      <c r="H6291">
        <v>51.090973400000003</v>
      </c>
      <c r="I6291">
        <v>-121.04258919999999</v>
      </c>
      <c r="J6291" s="1" t="str">
        <f t="shared" si="1014"/>
        <v>NGR bulk stream sediment</v>
      </c>
      <c r="K6291" s="1" t="str">
        <f t="shared" si="1015"/>
        <v>&lt;177 micron (NGR)</v>
      </c>
      <c r="L6291">
        <v>34</v>
      </c>
      <c r="M6291" t="s">
        <v>43</v>
      </c>
      <c r="N6291">
        <v>648</v>
      </c>
      <c r="O6291">
        <v>1</v>
      </c>
    </row>
    <row r="6292" spans="1:15" hidden="1" x14ac:dyDescent="0.3">
      <c r="A6292" t="s">
        <v>23939</v>
      </c>
      <c r="B6292" t="s">
        <v>23940</v>
      </c>
      <c r="C6292" s="1" t="str">
        <f t="shared" si="1012"/>
        <v>21:0464</v>
      </c>
      <c r="D6292" s="1" t="str">
        <f t="shared" si="1013"/>
        <v>21:0152</v>
      </c>
      <c r="E6292" t="s">
        <v>23941</v>
      </c>
      <c r="F6292" t="s">
        <v>23942</v>
      </c>
      <c r="H6292">
        <v>51.117662500000002</v>
      </c>
      <c r="I6292">
        <v>-121.06875100000001</v>
      </c>
      <c r="J6292" s="1" t="str">
        <f t="shared" si="1014"/>
        <v>NGR bulk stream sediment</v>
      </c>
      <c r="K6292" s="1" t="str">
        <f t="shared" si="1015"/>
        <v>&lt;177 micron (NGR)</v>
      </c>
      <c r="L6292">
        <v>34</v>
      </c>
      <c r="M6292" t="s">
        <v>48</v>
      </c>
      <c r="N6292">
        <v>649</v>
      </c>
      <c r="O6292">
        <v>1</v>
      </c>
    </row>
    <row r="6293" spans="1:15" hidden="1" x14ac:dyDescent="0.3">
      <c r="A6293" t="s">
        <v>23943</v>
      </c>
      <c r="B6293" t="s">
        <v>23944</v>
      </c>
      <c r="C6293" s="1" t="str">
        <f t="shared" si="1012"/>
        <v>21:0464</v>
      </c>
      <c r="D6293" s="1" t="str">
        <f t="shared" si="1013"/>
        <v>21:0152</v>
      </c>
      <c r="E6293" t="s">
        <v>23945</v>
      </c>
      <c r="F6293" t="s">
        <v>23946</v>
      </c>
      <c r="H6293">
        <v>51.143240200000001</v>
      </c>
      <c r="I6293">
        <v>-121.11999539999999</v>
      </c>
      <c r="J6293" s="1" t="str">
        <f t="shared" si="1014"/>
        <v>NGR bulk stream sediment</v>
      </c>
      <c r="K6293" s="1" t="str">
        <f t="shared" si="1015"/>
        <v>&lt;177 micron (NGR)</v>
      </c>
      <c r="L6293">
        <v>34</v>
      </c>
      <c r="M6293" t="s">
        <v>53</v>
      </c>
      <c r="N6293">
        <v>650</v>
      </c>
      <c r="O6293">
        <v>1</v>
      </c>
    </row>
    <row r="6294" spans="1:15" hidden="1" x14ac:dyDescent="0.3">
      <c r="A6294" t="s">
        <v>23947</v>
      </c>
      <c r="B6294" t="s">
        <v>23948</v>
      </c>
      <c r="C6294" s="1" t="str">
        <f t="shared" si="1012"/>
        <v>21:0464</v>
      </c>
      <c r="D6294" s="1" t="str">
        <f t="shared" si="1013"/>
        <v>21:0152</v>
      </c>
      <c r="E6294" t="s">
        <v>23949</v>
      </c>
      <c r="F6294" t="s">
        <v>23950</v>
      </c>
      <c r="H6294">
        <v>51.127609700000001</v>
      </c>
      <c r="I6294">
        <v>-121.1792327</v>
      </c>
      <c r="J6294" s="1" t="str">
        <f t="shared" si="1014"/>
        <v>NGR bulk stream sediment</v>
      </c>
      <c r="K6294" s="1" t="str">
        <f t="shared" si="1015"/>
        <v>&lt;177 micron (NGR)</v>
      </c>
      <c r="L6294">
        <v>34</v>
      </c>
      <c r="M6294" t="s">
        <v>58</v>
      </c>
      <c r="N6294">
        <v>651</v>
      </c>
      <c r="O6294">
        <v>2.5</v>
      </c>
    </row>
    <row r="6295" spans="1:15" hidden="1" x14ac:dyDescent="0.3">
      <c r="A6295" t="s">
        <v>23951</v>
      </c>
      <c r="B6295" t="s">
        <v>23952</v>
      </c>
      <c r="C6295" s="1" t="str">
        <f t="shared" si="1012"/>
        <v>21:0464</v>
      </c>
      <c r="D6295" s="1" t="str">
        <f t="shared" si="1013"/>
        <v>21:0152</v>
      </c>
      <c r="E6295" t="s">
        <v>23953</v>
      </c>
      <c r="F6295" t="s">
        <v>23954</v>
      </c>
      <c r="H6295">
        <v>51.121945099999998</v>
      </c>
      <c r="I6295">
        <v>-121.23506399999999</v>
      </c>
      <c r="J6295" s="1" t="str">
        <f t="shared" si="1014"/>
        <v>NGR bulk stream sediment</v>
      </c>
      <c r="K6295" s="1" t="str">
        <f t="shared" si="1015"/>
        <v>&lt;177 micron (NGR)</v>
      </c>
      <c r="L6295">
        <v>34</v>
      </c>
      <c r="M6295" t="s">
        <v>63</v>
      </c>
      <c r="N6295">
        <v>652</v>
      </c>
      <c r="O6295">
        <v>1.5</v>
      </c>
    </row>
    <row r="6296" spans="1:15" hidden="1" x14ac:dyDescent="0.3">
      <c r="A6296" t="s">
        <v>23955</v>
      </c>
      <c r="B6296" t="s">
        <v>23956</v>
      </c>
      <c r="C6296" s="1" t="str">
        <f t="shared" si="1012"/>
        <v>21:0464</v>
      </c>
      <c r="D6296" s="1" t="str">
        <f t="shared" si="1013"/>
        <v>21:0152</v>
      </c>
      <c r="E6296" t="s">
        <v>23929</v>
      </c>
      <c r="F6296" t="s">
        <v>23957</v>
      </c>
      <c r="H6296">
        <v>51.113072500000001</v>
      </c>
      <c r="I6296">
        <v>-121.2152124</v>
      </c>
      <c r="J6296" s="1" t="str">
        <f t="shared" si="1014"/>
        <v>NGR bulk stream sediment</v>
      </c>
      <c r="K6296" s="1" t="str">
        <f t="shared" si="1015"/>
        <v>&lt;177 micron (NGR)</v>
      </c>
      <c r="L6296">
        <v>34</v>
      </c>
      <c r="M6296" t="s">
        <v>72</v>
      </c>
      <c r="N6296">
        <v>653</v>
      </c>
      <c r="O6296">
        <v>2</v>
      </c>
    </row>
    <row r="6297" spans="1:15" hidden="1" x14ac:dyDescent="0.3">
      <c r="A6297" t="s">
        <v>23958</v>
      </c>
      <c r="B6297" t="s">
        <v>23959</v>
      </c>
      <c r="C6297" s="1" t="str">
        <f t="shared" si="1012"/>
        <v>21:0464</v>
      </c>
      <c r="D6297" s="1" t="str">
        <f t="shared" si="1013"/>
        <v>21:0152</v>
      </c>
      <c r="E6297" t="s">
        <v>23960</v>
      </c>
      <c r="F6297" t="s">
        <v>23961</v>
      </c>
      <c r="H6297">
        <v>51.0977897</v>
      </c>
      <c r="I6297">
        <v>-121.2549673</v>
      </c>
      <c r="J6297" s="1" t="str">
        <f t="shared" si="1014"/>
        <v>NGR bulk stream sediment</v>
      </c>
      <c r="K6297" s="1" t="str">
        <f t="shared" si="1015"/>
        <v>&lt;177 micron (NGR)</v>
      </c>
      <c r="L6297">
        <v>34</v>
      </c>
      <c r="M6297" t="s">
        <v>68</v>
      </c>
      <c r="N6297">
        <v>654</v>
      </c>
      <c r="O6297">
        <v>2.5</v>
      </c>
    </row>
    <row r="6298" spans="1:15" hidden="1" x14ac:dyDescent="0.3">
      <c r="A6298" t="s">
        <v>23962</v>
      </c>
      <c r="B6298" t="s">
        <v>23963</v>
      </c>
      <c r="C6298" s="1" t="str">
        <f t="shared" si="1012"/>
        <v>21:0464</v>
      </c>
      <c r="D6298" s="1" t="str">
        <f t="shared" si="1013"/>
        <v>21:0152</v>
      </c>
      <c r="E6298" t="s">
        <v>23964</v>
      </c>
      <c r="F6298" t="s">
        <v>23965</v>
      </c>
      <c r="H6298">
        <v>51.089507099999999</v>
      </c>
      <c r="I6298">
        <v>-121.270117</v>
      </c>
      <c r="J6298" s="1" t="str">
        <f t="shared" si="1014"/>
        <v>NGR bulk stream sediment</v>
      </c>
      <c r="K6298" s="1" t="str">
        <f t="shared" si="1015"/>
        <v>&lt;177 micron (NGR)</v>
      </c>
      <c r="L6298">
        <v>34</v>
      </c>
      <c r="M6298" t="s">
        <v>77</v>
      </c>
      <c r="N6298">
        <v>655</v>
      </c>
      <c r="O6298">
        <v>2</v>
      </c>
    </row>
    <row r="6299" spans="1:15" hidden="1" x14ac:dyDescent="0.3">
      <c r="A6299" t="s">
        <v>23966</v>
      </c>
      <c r="B6299" t="s">
        <v>23967</v>
      </c>
      <c r="C6299" s="1" t="str">
        <f t="shared" si="1012"/>
        <v>21:0464</v>
      </c>
      <c r="D6299" s="1" t="str">
        <f>HYPERLINK("https://geochem.nrcan.gc.ca/cdogs/content/svy/svy_e.htm", "")</f>
        <v/>
      </c>
      <c r="G6299" s="1" t="str">
        <f>HYPERLINK("https://geochem.nrcan.gc.ca/cdogs/content/cr_/cr_00104_e.htm", "104")</f>
        <v>104</v>
      </c>
      <c r="J6299" t="s">
        <v>31</v>
      </c>
      <c r="K6299" t="s">
        <v>32</v>
      </c>
      <c r="L6299">
        <v>34</v>
      </c>
      <c r="M6299" t="s">
        <v>33</v>
      </c>
      <c r="N6299">
        <v>656</v>
      </c>
      <c r="O6299">
        <v>3</v>
      </c>
    </row>
    <row r="6300" spans="1:15" hidden="1" x14ac:dyDescent="0.3">
      <c r="A6300" t="s">
        <v>23968</v>
      </c>
      <c r="B6300" t="s">
        <v>23969</v>
      </c>
      <c r="C6300" s="1" t="str">
        <f t="shared" si="1012"/>
        <v>21:0464</v>
      </c>
      <c r="D6300" s="1" t="str">
        <f t="shared" ref="D6300:D6309" si="1016">HYPERLINK("https://geochem.nrcan.gc.ca/cdogs/content/svy/svy210152_e.htm", "21:0152")</f>
        <v>21:0152</v>
      </c>
      <c r="E6300" t="s">
        <v>23970</v>
      </c>
      <c r="F6300" t="s">
        <v>23971</v>
      </c>
      <c r="H6300">
        <v>51.044689599999998</v>
      </c>
      <c r="I6300">
        <v>-121.39790530000001</v>
      </c>
      <c r="J6300" s="1" t="str">
        <f t="shared" ref="J6300:J6309" si="1017">HYPERLINK("https://geochem.nrcan.gc.ca/cdogs/content/kwd/kwd020030_e.htm", "NGR bulk stream sediment")</f>
        <v>NGR bulk stream sediment</v>
      </c>
      <c r="K6300" s="1" t="str">
        <f t="shared" ref="K6300:K6309" si="1018">HYPERLINK("https://geochem.nrcan.gc.ca/cdogs/content/kwd/kwd080006_e.htm", "&lt;177 micron (NGR)")</f>
        <v>&lt;177 micron (NGR)</v>
      </c>
      <c r="L6300">
        <v>34</v>
      </c>
      <c r="M6300" t="s">
        <v>82</v>
      </c>
      <c r="N6300">
        <v>657</v>
      </c>
      <c r="O6300">
        <v>2</v>
      </c>
    </row>
    <row r="6301" spans="1:15" hidden="1" x14ac:dyDescent="0.3">
      <c r="A6301" t="s">
        <v>23972</v>
      </c>
      <c r="B6301" t="s">
        <v>23973</v>
      </c>
      <c r="C6301" s="1" t="str">
        <f t="shared" si="1012"/>
        <v>21:0464</v>
      </c>
      <c r="D6301" s="1" t="str">
        <f t="shared" si="1016"/>
        <v>21:0152</v>
      </c>
      <c r="E6301" t="s">
        <v>23974</v>
      </c>
      <c r="F6301" t="s">
        <v>23975</v>
      </c>
      <c r="H6301">
        <v>51.021720100000003</v>
      </c>
      <c r="I6301">
        <v>-121.45797450000001</v>
      </c>
      <c r="J6301" s="1" t="str">
        <f t="shared" si="1017"/>
        <v>NGR bulk stream sediment</v>
      </c>
      <c r="K6301" s="1" t="str">
        <f t="shared" si="1018"/>
        <v>&lt;177 micron (NGR)</v>
      </c>
      <c r="L6301">
        <v>34</v>
      </c>
      <c r="M6301" t="s">
        <v>87</v>
      </c>
      <c r="N6301">
        <v>658</v>
      </c>
      <c r="O6301">
        <v>1.5</v>
      </c>
    </row>
    <row r="6302" spans="1:15" hidden="1" x14ac:dyDescent="0.3">
      <c r="A6302" t="s">
        <v>23976</v>
      </c>
      <c r="B6302" t="s">
        <v>23977</v>
      </c>
      <c r="C6302" s="1" t="str">
        <f t="shared" si="1012"/>
        <v>21:0464</v>
      </c>
      <c r="D6302" s="1" t="str">
        <f t="shared" si="1016"/>
        <v>21:0152</v>
      </c>
      <c r="E6302" t="s">
        <v>23978</v>
      </c>
      <c r="F6302" t="s">
        <v>23979</v>
      </c>
      <c r="H6302">
        <v>51.002045500000001</v>
      </c>
      <c r="I6302">
        <v>-121.4725804</v>
      </c>
      <c r="J6302" s="1" t="str">
        <f t="shared" si="1017"/>
        <v>NGR bulk stream sediment</v>
      </c>
      <c r="K6302" s="1" t="str">
        <f t="shared" si="1018"/>
        <v>&lt;177 micron (NGR)</v>
      </c>
      <c r="L6302">
        <v>34</v>
      </c>
      <c r="M6302" t="s">
        <v>92</v>
      </c>
      <c r="N6302">
        <v>659</v>
      </c>
      <c r="O6302">
        <v>1.5</v>
      </c>
    </row>
    <row r="6303" spans="1:15" hidden="1" x14ac:dyDescent="0.3">
      <c r="A6303" t="s">
        <v>23980</v>
      </c>
      <c r="B6303" t="s">
        <v>23981</v>
      </c>
      <c r="C6303" s="1" t="str">
        <f t="shared" si="1012"/>
        <v>21:0464</v>
      </c>
      <c r="D6303" s="1" t="str">
        <f t="shared" si="1016"/>
        <v>21:0152</v>
      </c>
      <c r="E6303" t="s">
        <v>23982</v>
      </c>
      <c r="F6303" t="s">
        <v>23983</v>
      </c>
      <c r="H6303">
        <v>51.050459400000001</v>
      </c>
      <c r="I6303">
        <v>-121.12744410000001</v>
      </c>
      <c r="J6303" s="1" t="str">
        <f t="shared" si="1017"/>
        <v>NGR bulk stream sediment</v>
      </c>
      <c r="K6303" s="1" t="str">
        <f t="shared" si="1018"/>
        <v>&lt;177 micron (NGR)</v>
      </c>
      <c r="L6303">
        <v>34</v>
      </c>
      <c r="M6303" t="s">
        <v>97</v>
      </c>
      <c r="N6303">
        <v>660</v>
      </c>
      <c r="O6303">
        <v>3</v>
      </c>
    </row>
    <row r="6304" spans="1:15" hidden="1" x14ac:dyDescent="0.3">
      <c r="A6304" t="s">
        <v>23984</v>
      </c>
      <c r="B6304" t="s">
        <v>23985</v>
      </c>
      <c r="C6304" s="1" t="str">
        <f t="shared" si="1012"/>
        <v>21:0464</v>
      </c>
      <c r="D6304" s="1" t="str">
        <f t="shared" si="1016"/>
        <v>21:0152</v>
      </c>
      <c r="E6304" t="s">
        <v>23986</v>
      </c>
      <c r="F6304" t="s">
        <v>23987</v>
      </c>
      <c r="H6304">
        <v>51.062268699999997</v>
      </c>
      <c r="I6304">
        <v>-121.115706</v>
      </c>
      <c r="J6304" s="1" t="str">
        <f t="shared" si="1017"/>
        <v>NGR bulk stream sediment</v>
      </c>
      <c r="K6304" s="1" t="str">
        <f t="shared" si="1018"/>
        <v>&lt;177 micron (NGR)</v>
      </c>
      <c r="L6304">
        <v>34</v>
      </c>
      <c r="M6304" t="s">
        <v>102</v>
      </c>
      <c r="N6304">
        <v>661</v>
      </c>
      <c r="O6304">
        <v>4</v>
      </c>
    </row>
    <row r="6305" spans="1:15" hidden="1" x14ac:dyDescent="0.3">
      <c r="A6305" t="s">
        <v>23988</v>
      </c>
      <c r="B6305" t="s">
        <v>23989</v>
      </c>
      <c r="C6305" s="1" t="str">
        <f t="shared" si="1012"/>
        <v>21:0464</v>
      </c>
      <c r="D6305" s="1" t="str">
        <f t="shared" si="1016"/>
        <v>21:0152</v>
      </c>
      <c r="E6305" t="s">
        <v>23990</v>
      </c>
      <c r="F6305" t="s">
        <v>23991</v>
      </c>
      <c r="H6305">
        <v>51.059553100000002</v>
      </c>
      <c r="I6305">
        <v>-121.09686379999999</v>
      </c>
      <c r="J6305" s="1" t="str">
        <f t="shared" si="1017"/>
        <v>NGR bulk stream sediment</v>
      </c>
      <c r="K6305" s="1" t="str">
        <f t="shared" si="1018"/>
        <v>&lt;177 micron (NGR)</v>
      </c>
      <c r="L6305">
        <v>34</v>
      </c>
      <c r="M6305" t="s">
        <v>107</v>
      </c>
      <c r="N6305">
        <v>662</v>
      </c>
      <c r="O6305">
        <v>5</v>
      </c>
    </row>
    <row r="6306" spans="1:15" hidden="1" x14ac:dyDescent="0.3">
      <c r="A6306" t="s">
        <v>23992</v>
      </c>
      <c r="B6306" t="s">
        <v>23993</v>
      </c>
      <c r="C6306" s="1" t="str">
        <f t="shared" si="1012"/>
        <v>21:0464</v>
      </c>
      <c r="D6306" s="1" t="str">
        <f t="shared" si="1016"/>
        <v>21:0152</v>
      </c>
      <c r="E6306" t="s">
        <v>23994</v>
      </c>
      <c r="F6306" t="s">
        <v>23995</v>
      </c>
      <c r="H6306">
        <v>51.041408500000003</v>
      </c>
      <c r="I6306">
        <v>-121.19641420000001</v>
      </c>
      <c r="J6306" s="1" t="str">
        <f t="shared" si="1017"/>
        <v>NGR bulk stream sediment</v>
      </c>
      <c r="K6306" s="1" t="str">
        <f t="shared" si="1018"/>
        <v>&lt;177 micron (NGR)</v>
      </c>
      <c r="L6306">
        <v>34</v>
      </c>
      <c r="M6306" t="s">
        <v>112</v>
      </c>
      <c r="N6306">
        <v>663</v>
      </c>
      <c r="O6306">
        <v>2.5</v>
      </c>
    </row>
    <row r="6307" spans="1:15" hidden="1" x14ac:dyDescent="0.3">
      <c r="A6307" t="s">
        <v>23996</v>
      </c>
      <c r="B6307" t="s">
        <v>23997</v>
      </c>
      <c r="C6307" s="1" t="str">
        <f t="shared" si="1012"/>
        <v>21:0464</v>
      </c>
      <c r="D6307" s="1" t="str">
        <f t="shared" si="1016"/>
        <v>21:0152</v>
      </c>
      <c r="E6307" t="s">
        <v>23998</v>
      </c>
      <c r="F6307" t="s">
        <v>23999</v>
      </c>
      <c r="H6307">
        <v>51.046336500000002</v>
      </c>
      <c r="I6307">
        <v>-121.21569770000001</v>
      </c>
      <c r="J6307" s="1" t="str">
        <f t="shared" si="1017"/>
        <v>NGR bulk stream sediment</v>
      </c>
      <c r="K6307" s="1" t="str">
        <f t="shared" si="1018"/>
        <v>&lt;177 micron (NGR)</v>
      </c>
      <c r="L6307">
        <v>34</v>
      </c>
      <c r="M6307" t="s">
        <v>24</v>
      </c>
      <c r="N6307">
        <v>664</v>
      </c>
      <c r="O6307">
        <v>3</v>
      </c>
    </row>
    <row r="6308" spans="1:15" hidden="1" x14ac:dyDescent="0.3">
      <c r="A6308" t="s">
        <v>24000</v>
      </c>
      <c r="B6308" t="s">
        <v>24001</v>
      </c>
      <c r="C6308" s="1" t="str">
        <f t="shared" si="1012"/>
        <v>21:0464</v>
      </c>
      <c r="D6308" s="1" t="str">
        <f t="shared" si="1016"/>
        <v>21:0152</v>
      </c>
      <c r="E6308" t="s">
        <v>23998</v>
      </c>
      <c r="F6308" t="s">
        <v>24002</v>
      </c>
      <c r="H6308">
        <v>51.046336500000002</v>
      </c>
      <c r="I6308">
        <v>-121.21569770000001</v>
      </c>
      <c r="J6308" s="1" t="str">
        <f t="shared" si="1017"/>
        <v>NGR bulk stream sediment</v>
      </c>
      <c r="K6308" s="1" t="str">
        <f t="shared" si="1018"/>
        <v>&lt;177 micron (NGR)</v>
      </c>
      <c r="L6308">
        <v>34</v>
      </c>
      <c r="M6308" t="s">
        <v>28</v>
      </c>
      <c r="N6308">
        <v>665</v>
      </c>
      <c r="O6308">
        <v>2.5</v>
      </c>
    </row>
    <row r="6309" spans="1:15" hidden="1" x14ac:dyDescent="0.3">
      <c r="A6309" t="s">
        <v>24003</v>
      </c>
      <c r="B6309" t="s">
        <v>24004</v>
      </c>
      <c r="C6309" s="1" t="str">
        <f t="shared" si="1012"/>
        <v>21:0464</v>
      </c>
      <c r="D6309" s="1" t="str">
        <f t="shared" si="1016"/>
        <v>21:0152</v>
      </c>
      <c r="E6309" t="s">
        <v>24005</v>
      </c>
      <c r="F6309" t="s">
        <v>24006</v>
      </c>
      <c r="H6309">
        <v>51.160988000000003</v>
      </c>
      <c r="I6309">
        <v>-121.3300192</v>
      </c>
      <c r="J6309" s="1" t="str">
        <f t="shared" si="1017"/>
        <v>NGR bulk stream sediment</v>
      </c>
      <c r="K6309" s="1" t="str">
        <f t="shared" si="1018"/>
        <v>&lt;177 micron (NGR)</v>
      </c>
      <c r="L6309">
        <v>35</v>
      </c>
      <c r="M6309" t="s">
        <v>725</v>
      </c>
      <c r="N6309">
        <v>666</v>
      </c>
      <c r="O6309">
        <v>2</v>
      </c>
    </row>
    <row r="6310" spans="1:15" hidden="1" x14ac:dyDescent="0.3">
      <c r="A6310" t="s">
        <v>24007</v>
      </c>
      <c r="B6310" t="s">
        <v>24008</v>
      </c>
      <c r="C6310" s="1" t="str">
        <f t="shared" si="1012"/>
        <v>21:0464</v>
      </c>
      <c r="D6310" s="1" t="str">
        <f>HYPERLINK("https://geochem.nrcan.gc.ca/cdogs/content/svy/svy_e.htm", "")</f>
        <v/>
      </c>
      <c r="G6310" s="1" t="str">
        <f>HYPERLINK("https://geochem.nrcan.gc.ca/cdogs/content/cr_/cr_00103_e.htm", "103")</f>
        <v>103</v>
      </c>
      <c r="J6310" t="s">
        <v>31</v>
      </c>
      <c r="K6310" t="s">
        <v>32</v>
      </c>
      <c r="L6310">
        <v>35</v>
      </c>
      <c r="M6310" t="s">
        <v>33</v>
      </c>
      <c r="N6310">
        <v>667</v>
      </c>
      <c r="O6310">
        <v>3</v>
      </c>
    </row>
    <row r="6311" spans="1:15" hidden="1" x14ac:dyDescent="0.3">
      <c r="A6311" t="s">
        <v>24009</v>
      </c>
      <c r="B6311" t="s">
        <v>24010</v>
      </c>
      <c r="C6311" s="1" t="str">
        <f t="shared" si="1012"/>
        <v>21:0464</v>
      </c>
      <c r="D6311" s="1" t="str">
        <f t="shared" ref="D6311:D6331" si="1019">HYPERLINK("https://geochem.nrcan.gc.ca/cdogs/content/svy/svy210152_e.htm", "21:0152")</f>
        <v>21:0152</v>
      </c>
      <c r="E6311" t="s">
        <v>24011</v>
      </c>
      <c r="F6311" t="s">
        <v>24012</v>
      </c>
      <c r="H6311">
        <v>51.056291600000002</v>
      </c>
      <c r="I6311">
        <v>-121.22981369999999</v>
      </c>
      <c r="J6311" s="1" t="str">
        <f t="shared" ref="J6311:J6331" si="1020">HYPERLINK("https://geochem.nrcan.gc.ca/cdogs/content/kwd/kwd020030_e.htm", "NGR bulk stream sediment")</f>
        <v>NGR bulk stream sediment</v>
      </c>
      <c r="K6311" s="1" t="str">
        <f t="shared" ref="K6311:K6331" si="1021">HYPERLINK("https://geochem.nrcan.gc.ca/cdogs/content/kwd/kwd080006_e.htm", "&lt;177 micron (NGR)")</f>
        <v>&lt;177 micron (NGR)</v>
      </c>
      <c r="L6311">
        <v>35</v>
      </c>
      <c r="M6311" t="s">
        <v>38</v>
      </c>
      <c r="N6311">
        <v>668</v>
      </c>
      <c r="O6311">
        <v>1</v>
      </c>
    </row>
    <row r="6312" spans="1:15" hidden="1" x14ac:dyDescent="0.3">
      <c r="A6312" t="s">
        <v>24013</v>
      </c>
      <c r="B6312" t="s">
        <v>24014</v>
      </c>
      <c r="C6312" s="1" t="str">
        <f t="shared" si="1012"/>
        <v>21:0464</v>
      </c>
      <c r="D6312" s="1" t="str">
        <f t="shared" si="1019"/>
        <v>21:0152</v>
      </c>
      <c r="E6312" t="s">
        <v>24015</v>
      </c>
      <c r="F6312" t="s">
        <v>24016</v>
      </c>
      <c r="H6312">
        <v>51.0565371</v>
      </c>
      <c r="I6312">
        <v>-121.26533809999999</v>
      </c>
      <c r="J6312" s="1" t="str">
        <f t="shared" si="1020"/>
        <v>NGR bulk stream sediment</v>
      </c>
      <c r="K6312" s="1" t="str">
        <f t="shared" si="1021"/>
        <v>&lt;177 micron (NGR)</v>
      </c>
      <c r="L6312">
        <v>35</v>
      </c>
      <c r="M6312" t="s">
        <v>43</v>
      </c>
      <c r="N6312">
        <v>669</v>
      </c>
      <c r="O6312">
        <v>2</v>
      </c>
    </row>
    <row r="6313" spans="1:15" hidden="1" x14ac:dyDescent="0.3">
      <c r="A6313" t="s">
        <v>24017</v>
      </c>
      <c r="B6313" t="s">
        <v>24018</v>
      </c>
      <c r="C6313" s="1" t="str">
        <f t="shared" si="1012"/>
        <v>21:0464</v>
      </c>
      <c r="D6313" s="1" t="str">
        <f t="shared" si="1019"/>
        <v>21:0152</v>
      </c>
      <c r="E6313" t="s">
        <v>24019</v>
      </c>
      <c r="F6313" t="s">
        <v>24020</v>
      </c>
      <c r="H6313">
        <v>51.048025600000003</v>
      </c>
      <c r="I6313">
        <v>-121.26208920000001</v>
      </c>
      <c r="J6313" s="1" t="str">
        <f t="shared" si="1020"/>
        <v>NGR bulk stream sediment</v>
      </c>
      <c r="K6313" s="1" t="str">
        <f t="shared" si="1021"/>
        <v>&lt;177 micron (NGR)</v>
      </c>
      <c r="L6313">
        <v>35</v>
      </c>
      <c r="M6313" t="s">
        <v>48</v>
      </c>
      <c r="N6313">
        <v>670</v>
      </c>
      <c r="O6313">
        <v>56</v>
      </c>
    </row>
    <row r="6314" spans="1:15" hidden="1" x14ac:dyDescent="0.3">
      <c r="A6314" t="s">
        <v>24021</v>
      </c>
      <c r="B6314" t="s">
        <v>24022</v>
      </c>
      <c r="C6314" s="1" t="str">
        <f t="shared" si="1012"/>
        <v>21:0464</v>
      </c>
      <c r="D6314" s="1" t="str">
        <f t="shared" si="1019"/>
        <v>21:0152</v>
      </c>
      <c r="E6314" t="s">
        <v>24023</v>
      </c>
      <c r="F6314" t="s">
        <v>24024</v>
      </c>
      <c r="H6314">
        <v>51.044897800000001</v>
      </c>
      <c r="I6314">
        <v>-121.30503539999999</v>
      </c>
      <c r="J6314" s="1" t="str">
        <f t="shared" si="1020"/>
        <v>NGR bulk stream sediment</v>
      </c>
      <c r="K6314" s="1" t="str">
        <f t="shared" si="1021"/>
        <v>&lt;177 micron (NGR)</v>
      </c>
      <c r="L6314">
        <v>35</v>
      </c>
      <c r="M6314" t="s">
        <v>53</v>
      </c>
      <c r="N6314">
        <v>671</v>
      </c>
      <c r="O6314">
        <v>5</v>
      </c>
    </row>
    <row r="6315" spans="1:15" hidden="1" x14ac:dyDescent="0.3">
      <c r="A6315" t="s">
        <v>24025</v>
      </c>
      <c r="B6315" t="s">
        <v>24026</v>
      </c>
      <c r="C6315" s="1" t="str">
        <f t="shared" si="1012"/>
        <v>21:0464</v>
      </c>
      <c r="D6315" s="1" t="str">
        <f t="shared" si="1019"/>
        <v>21:0152</v>
      </c>
      <c r="E6315" t="s">
        <v>24027</v>
      </c>
      <c r="F6315" t="s">
        <v>24028</v>
      </c>
      <c r="H6315">
        <v>51.142196400000003</v>
      </c>
      <c r="I6315">
        <v>-121.475095</v>
      </c>
      <c r="J6315" s="1" t="str">
        <f t="shared" si="1020"/>
        <v>NGR bulk stream sediment</v>
      </c>
      <c r="K6315" s="1" t="str">
        <f t="shared" si="1021"/>
        <v>&lt;177 micron (NGR)</v>
      </c>
      <c r="L6315">
        <v>35</v>
      </c>
      <c r="M6315" t="s">
        <v>58</v>
      </c>
      <c r="N6315">
        <v>672</v>
      </c>
      <c r="O6315">
        <v>1.5</v>
      </c>
    </row>
    <row r="6316" spans="1:15" hidden="1" x14ac:dyDescent="0.3">
      <c r="A6316" t="s">
        <v>24029</v>
      </c>
      <c r="B6316" t="s">
        <v>24030</v>
      </c>
      <c r="C6316" s="1" t="str">
        <f t="shared" si="1012"/>
        <v>21:0464</v>
      </c>
      <c r="D6316" s="1" t="str">
        <f t="shared" si="1019"/>
        <v>21:0152</v>
      </c>
      <c r="E6316" t="s">
        <v>24031</v>
      </c>
      <c r="F6316" t="s">
        <v>24032</v>
      </c>
      <c r="H6316">
        <v>51.174916699999997</v>
      </c>
      <c r="I6316">
        <v>-121.38099219999999</v>
      </c>
      <c r="J6316" s="1" t="str">
        <f t="shared" si="1020"/>
        <v>NGR bulk stream sediment</v>
      </c>
      <c r="K6316" s="1" t="str">
        <f t="shared" si="1021"/>
        <v>&lt;177 micron (NGR)</v>
      </c>
      <c r="L6316">
        <v>35</v>
      </c>
      <c r="M6316" t="s">
        <v>63</v>
      </c>
      <c r="N6316">
        <v>673</v>
      </c>
      <c r="O6316">
        <v>3.5</v>
      </c>
    </row>
    <row r="6317" spans="1:15" hidden="1" x14ac:dyDescent="0.3">
      <c r="A6317" t="s">
        <v>24033</v>
      </c>
      <c r="B6317" t="s">
        <v>24034</v>
      </c>
      <c r="C6317" s="1" t="str">
        <f t="shared" si="1012"/>
        <v>21:0464</v>
      </c>
      <c r="D6317" s="1" t="str">
        <f t="shared" si="1019"/>
        <v>21:0152</v>
      </c>
      <c r="E6317" t="s">
        <v>24035</v>
      </c>
      <c r="F6317" t="s">
        <v>24036</v>
      </c>
      <c r="H6317">
        <v>51.147606199999998</v>
      </c>
      <c r="I6317">
        <v>-121.373412</v>
      </c>
      <c r="J6317" s="1" t="str">
        <f t="shared" si="1020"/>
        <v>NGR bulk stream sediment</v>
      </c>
      <c r="K6317" s="1" t="str">
        <f t="shared" si="1021"/>
        <v>&lt;177 micron (NGR)</v>
      </c>
      <c r="L6317">
        <v>35</v>
      </c>
      <c r="M6317" t="s">
        <v>68</v>
      </c>
      <c r="N6317">
        <v>674</v>
      </c>
      <c r="O6317">
        <v>2</v>
      </c>
    </row>
    <row r="6318" spans="1:15" hidden="1" x14ac:dyDescent="0.3">
      <c r="A6318" t="s">
        <v>24037</v>
      </c>
      <c r="B6318" t="s">
        <v>24038</v>
      </c>
      <c r="C6318" s="1" t="str">
        <f t="shared" si="1012"/>
        <v>21:0464</v>
      </c>
      <c r="D6318" s="1" t="str">
        <f t="shared" si="1019"/>
        <v>21:0152</v>
      </c>
      <c r="E6318" t="s">
        <v>24005</v>
      </c>
      <c r="F6318" t="s">
        <v>24039</v>
      </c>
      <c r="H6318">
        <v>51.160988000000003</v>
      </c>
      <c r="I6318">
        <v>-121.3300192</v>
      </c>
      <c r="J6318" s="1" t="str">
        <f t="shared" si="1020"/>
        <v>NGR bulk stream sediment</v>
      </c>
      <c r="K6318" s="1" t="str">
        <f t="shared" si="1021"/>
        <v>&lt;177 micron (NGR)</v>
      </c>
      <c r="L6318">
        <v>35</v>
      </c>
      <c r="M6318" t="s">
        <v>733</v>
      </c>
      <c r="N6318">
        <v>675</v>
      </c>
      <c r="O6318">
        <v>1</v>
      </c>
    </row>
    <row r="6319" spans="1:15" hidden="1" x14ac:dyDescent="0.3">
      <c r="A6319" t="s">
        <v>24040</v>
      </c>
      <c r="B6319" t="s">
        <v>24041</v>
      </c>
      <c r="C6319" s="1" t="str">
        <f t="shared" si="1012"/>
        <v>21:0464</v>
      </c>
      <c r="D6319" s="1" t="str">
        <f t="shared" si="1019"/>
        <v>21:0152</v>
      </c>
      <c r="E6319" t="s">
        <v>24005</v>
      </c>
      <c r="F6319" t="s">
        <v>24042</v>
      </c>
      <c r="H6319">
        <v>51.160988000000003</v>
      </c>
      <c r="I6319">
        <v>-121.3300192</v>
      </c>
      <c r="J6319" s="1" t="str">
        <f t="shared" si="1020"/>
        <v>NGR bulk stream sediment</v>
      </c>
      <c r="K6319" s="1" t="str">
        <f t="shared" si="1021"/>
        <v>&lt;177 micron (NGR)</v>
      </c>
      <c r="L6319">
        <v>35</v>
      </c>
      <c r="M6319" t="s">
        <v>729</v>
      </c>
      <c r="N6319">
        <v>676</v>
      </c>
      <c r="O6319">
        <v>1</v>
      </c>
    </row>
    <row r="6320" spans="1:15" hidden="1" x14ac:dyDescent="0.3">
      <c r="A6320" t="s">
        <v>24043</v>
      </c>
      <c r="B6320" t="s">
        <v>24044</v>
      </c>
      <c r="C6320" s="1" t="str">
        <f t="shared" si="1012"/>
        <v>21:0464</v>
      </c>
      <c r="D6320" s="1" t="str">
        <f t="shared" si="1019"/>
        <v>21:0152</v>
      </c>
      <c r="E6320" t="s">
        <v>24045</v>
      </c>
      <c r="F6320" t="s">
        <v>24046</v>
      </c>
      <c r="H6320">
        <v>51.241787799999997</v>
      </c>
      <c r="I6320">
        <v>-121.20558509999999</v>
      </c>
      <c r="J6320" s="1" t="str">
        <f t="shared" si="1020"/>
        <v>NGR bulk stream sediment</v>
      </c>
      <c r="K6320" s="1" t="str">
        <f t="shared" si="1021"/>
        <v>&lt;177 micron (NGR)</v>
      </c>
      <c r="L6320">
        <v>35</v>
      </c>
      <c r="M6320" t="s">
        <v>77</v>
      </c>
      <c r="N6320">
        <v>677</v>
      </c>
      <c r="O6320">
        <v>0.5</v>
      </c>
    </row>
    <row r="6321" spans="1:15" hidden="1" x14ac:dyDescent="0.3">
      <c r="A6321" t="s">
        <v>24047</v>
      </c>
      <c r="B6321" t="s">
        <v>24048</v>
      </c>
      <c r="C6321" s="1" t="str">
        <f t="shared" si="1012"/>
        <v>21:0464</v>
      </c>
      <c r="D6321" s="1" t="str">
        <f t="shared" si="1019"/>
        <v>21:0152</v>
      </c>
      <c r="E6321" t="s">
        <v>24049</v>
      </c>
      <c r="F6321" t="s">
        <v>24050</v>
      </c>
      <c r="H6321">
        <v>51.240538899999997</v>
      </c>
      <c r="I6321">
        <v>-121.2121391</v>
      </c>
      <c r="J6321" s="1" t="str">
        <f t="shared" si="1020"/>
        <v>NGR bulk stream sediment</v>
      </c>
      <c r="K6321" s="1" t="str">
        <f t="shared" si="1021"/>
        <v>&lt;177 micron (NGR)</v>
      </c>
      <c r="L6321">
        <v>35</v>
      </c>
      <c r="M6321" t="s">
        <v>82</v>
      </c>
      <c r="N6321">
        <v>678</v>
      </c>
      <c r="O6321">
        <v>1</v>
      </c>
    </row>
    <row r="6322" spans="1:15" hidden="1" x14ac:dyDescent="0.3">
      <c r="A6322" t="s">
        <v>24051</v>
      </c>
      <c r="B6322" t="s">
        <v>24052</v>
      </c>
      <c r="C6322" s="1" t="str">
        <f t="shared" si="1012"/>
        <v>21:0464</v>
      </c>
      <c r="D6322" s="1" t="str">
        <f t="shared" si="1019"/>
        <v>21:0152</v>
      </c>
      <c r="E6322" t="s">
        <v>24053</v>
      </c>
      <c r="F6322" t="s">
        <v>24054</v>
      </c>
      <c r="H6322">
        <v>51.183880199999997</v>
      </c>
      <c r="I6322">
        <v>-121.4558897</v>
      </c>
      <c r="J6322" s="1" t="str">
        <f t="shared" si="1020"/>
        <v>NGR bulk stream sediment</v>
      </c>
      <c r="K6322" s="1" t="str">
        <f t="shared" si="1021"/>
        <v>&lt;177 micron (NGR)</v>
      </c>
      <c r="L6322">
        <v>35</v>
      </c>
      <c r="M6322" t="s">
        <v>87</v>
      </c>
      <c r="N6322">
        <v>679</v>
      </c>
      <c r="O6322">
        <v>0.2</v>
      </c>
    </row>
    <row r="6323" spans="1:15" hidden="1" x14ac:dyDescent="0.3">
      <c r="A6323" t="s">
        <v>24055</v>
      </c>
      <c r="B6323" t="s">
        <v>24056</v>
      </c>
      <c r="C6323" s="1" t="str">
        <f t="shared" si="1012"/>
        <v>21:0464</v>
      </c>
      <c r="D6323" s="1" t="str">
        <f t="shared" si="1019"/>
        <v>21:0152</v>
      </c>
      <c r="E6323" t="s">
        <v>24057</v>
      </c>
      <c r="F6323" t="s">
        <v>24058</v>
      </c>
      <c r="H6323">
        <v>51.5878601</v>
      </c>
      <c r="I6323">
        <v>-121.96550860000001</v>
      </c>
      <c r="J6323" s="1" t="str">
        <f t="shared" si="1020"/>
        <v>NGR bulk stream sediment</v>
      </c>
      <c r="K6323" s="1" t="str">
        <f t="shared" si="1021"/>
        <v>&lt;177 micron (NGR)</v>
      </c>
      <c r="L6323">
        <v>35</v>
      </c>
      <c r="M6323" t="s">
        <v>92</v>
      </c>
      <c r="N6323">
        <v>680</v>
      </c>
      <c r="O6323">
        <v>1</v>
      </c>
    </row>
    <row r="6324" spans="1:15" hidden="1" x14ac:dyDescent="0.3">
      <c r="A6324" t="s">
        <v>24059</v>
      </c>
      <c r="B6324" t="s">
        <v>24060</v>
      </c>
      <c r="C6324" s="1" t="str">
        <f t="shared" si="1012"/>
        <v>21:0464</v>
      </c>
      <c r="D6324" s="1" t="str">
        <f t="shared" si="1019"/>
        <v>21:0152</v>
      </c>
      <c r="E6324" t="s">
        <v>24061</v>
      </c>
      <c r="F6324" t="s">
        <v>24062</v>
      </c>
      <c r="H6324">
        <v>51.585434999999997</v>
      </c>
      <c r="I6324">
        <v>-121.9597031</v>
      </c>
      <c r="J6324" s="1" t="str">
        <f t="shared" si="1020"/>
        <v>NGR bulk stream sediment</v>
      </c>
      <c r="K6324" s="1" t="str">
        <f t="shared" si="1021"/>
        <v>&lt;177 micron (NGR)</v>
      </c>
      <c r="L6324">
        <v>35</v>
      </c>
      <c r="M6324" t="s">
        <v>97</v>
      </c>
      <c r="N6324">
        <v>681</v>
      </c>
      <c r="O6324">
        <v>0.2</v>
      </c>
    </row>
    <row r="6325" spans="1:15" hidden="1" x14ac:dyDescent="0.3">
      <c r="A6325" t="s">
        <v>24063</v>
      </c>
      <c r="B6325" t="s">
        <v>24064</v>
      </c>
      <c r="C6325" s="1" t="str">
        <f t="shared" si="1012"/>
        <v>21:0464</v>
      </c>
      <c r="D6325" s="1" t="str">
        <f t="shared" si="1019"/>
        <v>21:0152</v>
      </c>
      <c r="E6325" t="s">
        <v>24065</v>
      </c>
      <c r="F6325" t="s">
        <v>24066</v>
      </c>
      <c r="H6325">
        <v>51.618285399999998</v>
      </c>
      <c r="I6325">
        <v>-121.991919</v>
      </c>
      <c r="J6325" s="1" t="str">
        <f t="shared" si="1020"/>
        <v>NGR bulk stream sediment</v>
      </c>
      <c r="K6325" s="1" t="str">
        <f t="shared" si="1021"/>
        <v>&lt;177 micron (NGR)</v>
      </c>
      <c r="L6325">
        <v>35</v>
      </c>
      <c r="M6325" t="s">
        <v>102</v>
      </c>
      <c r="N6325">
        <v>682</v>
      </c>
      <c r="O6325">
        <v>1</v>
      </c>
    </row>
    <row r="6326" spans="1:15" hidden="1" x14ac:dyDescent="0.3">
      <c r="A6326" t="s">
        <v>24067</v>
      </c>
      <c r="B6326" t="s">
        <v>24068</v>
      </c>
      <c r="C6326" s="1" t="str">
        <f t="shared" si="1012"/>
        <v>21:0464</v>
      </c>
      <c r="D6326" s="1" t="str">
        <f t="shared" si="1019"/>
        <v>21:0152</v>
      </c>
      <c r="E6326" t="s">
        <v>24069</v>
      </c>
      <c r="F6326" t="s">
        <v>24070</v>
      </c>
      <c r="H6326">
        <v>51.3406916</v>
      </c>
      <c r="I6326">
        <v>-121.8741471</v>
      </c>
      <c r="J6326" s="1" t="str">
        <f t="shared" si="1020"/>
        <v>NGR bulk stream sediment</v>
      </c>
      <c r="K6326" s="1" t="str">
        <f t="shared" si="1021"/>
        <v>&lt;177 micron (NGR)</v>
      </c>
      <c r="L6326">
        <v>35</v>
      </c>
      <c r="M6326" t="s">
        <v>107</v>
      </c>
      <c r="N6326">
        <v>683</v>
      </c>
      <c r="O6326">
        <v>2</v>
      </c>
    </row>
    <row r="6327" spans="1:15" hidden="1" x14ac:dyDescent="0.3">
      <c r="A6327" t="s">
        <v>24071</v>
      </c>
      <c r="B6327" t="s">
        <v>24072</v>
      </c>
      <c r="C6327" s="1" t="str">
        <f t="shared" si="1012"/>
        <v>21:0464</v>
      </c>
      <c r="D6327" s="1" t="str">
        <f t="shared" si="1019"/>
        <v>21:0152</v>
      </c>
      <c r="E6327" t="s">
        <v>24073</v>
      </c>
      <c r="F6327" t="s">
        <v>24074</v>
      </c>
      <c r="H6327">
        <v>51.911402000000002</v>
      </c>
      <c r="I6327">
        <v>-120.961375</v>
      </c>
      <c r="J6327" s="1" t="str">
        <f t="shared" si="1020"/>
        <v>NGR bulk stream sediment</v>
      </c>
      <c r="K6327" s="1" t="str">
        <f t="shared" si="1021"/>
        <v>&lt;177 micron (NGR)</v>
      </c>
      <c r="L6327">
        <v>36</v>
      </c>
      <c r="M6327" t="s">
        <v>19</v>
      </c>
      <c r="N6327">
        <v>684</v>
      </c>
      <c r="O6327">
        <v>2</v>
      </c>
    </row>
    <row r="6328" spans="1:15" hidden="1" x14ac:dyDescent="0.3">
      <c r="A6328" t="s">
        <v>24075</v>
      </c>
      <c r="B6328" t="s">
        <v>24076</v>
      </c>
      <c r="C6328" s="1" t="str">
        <f t="shared" si="1012"/>
        <v>21:0464</v>
      </c>
      <c r="D6328" s="1" t="str">
        <f t="shared" si="1019"/>
        <v>21:0152</v>
      </c>
      <c r="E6328" t="s">
        <v>24077</v>
      </c>
      <c r="F6328" t="s">
        <v>24078</v>
      </c>
      <c r="H6328">
        <v>51.769580900000001</v>
      </c>
      <c r="I6328">
        <v>-121.42942720000001</v>
      </c>
      <c r="J6328" s="1" t="str">
        <f t="shared" si="1020"/>
        <v>NGR bulk stream sediment</v>
      </c>
      <c r="K6328" s="1" t="str">
        <f t="shared" si="1021"/>
        <v>&lt;177 micron (NGR)</v>
      </c>
      <c r="L6328">
        <v>36</v>
      </c>
      <c r="M6328" t="s">
        <v>38</v>
      </c>
      <c r="N6328">
        <v>685</v>
      </c>
      <c r="O6328">
        <v>0.5</v>
      </c>
    </row>
    <row r="6329" spans="1:15" hidden="1" x14ac:dyDescent="0.3">
      <c r="A6329" t="s">
        <v>24079</v>
      </c>
      <c r="B6329" t="s">
        <v>24080</v>
      </c>
      <c r="C6329" s="1" t="str">
        <f t="shared" si="1012"/>
        <v>21:0464</v>
      </c>
      <c r="D6329" s="1" t="str">
        <f t="shared" si="1019"/>
        <v>21:0152</v>
      </c>
      <c r="E6329" t="s">
        <v>24081</v>
      </c>
      <c r="F6329" t="s">
        <v>24082</v>
      </c>
      <c r="H6329">
        <v>51.7619045</v>
      </c>
      <c r="I6329">
        <v>-121.4479106</v>
      </c>
      <c r="J6329" s="1" t="str">
        <f t="shared" si="1020"/>
        <v>NGR bulk stream sediment</v>
      </c>
      <c r="K6329" s="1" t="str">
        <f t="shared" si="1021"/>
        <v>&lt;177 micron (NGR)</v>
      </c>
      <c r="L6329">
        <v>36</v>
      </c>
      <c r="M6329" t="s">
        <v>43</v>
      </c>
      <c r="N6329">
        <v>686</v>
      </c>
      <c r="O6329">
        <v>2</v>
      </c>
    </row>
    <row r="6330" spans="1:15" hidden="1" x14ac:dyDescent="0.3">
      <c r="A6330" t="s">
        <v>24083</v>
      </c>
      <c r="B6330" t="s">
        <v>24084</v>
      </c>
      <c r="C6330" s="1" t="str">
        <f t="shared" si="1012"/>
        <v>21:0464</v>
      </c>
      <c r="D6330" s="1" t="str">
        <f t="shared" si="1019"/>
        <v>21:0152</v>
      </c>
      <c r="E6330" t="s">
        <v>24085</v>
      </c>
      <c r="F6330" t="s">
        <v>24086</v>
      </c>
      <c r="H6330">
        <v>51.891240500000002</v>
      </c>
      <c r="I6330">
        <v>-121.35533789999999</v>
      </c>
      <c r="J6330" s="1" t="str">
        <f t="shared" si="1020"/>
        <v>NGR bulk stream sediment</v>
      </c>
      <c r="K6330" s="1" t="str">
        <f t="shared" si="1021"/>
        <v>&lt;177 micron (NGR)</v>
      </c>
      <c r="L6330">
        <v>36</v>
      </c>
      <c r="M6330" t="s">
        <v>48</v>
      </c>
      <c r="N6330">
        <v>687</v>
      </c>
      <c r="O6330">
        <v>3.5</v>
      </c>
    </row>
    <row r="6331" spans="1:15" hidden="1" x14ac:dyDescent="0.3">
      <c r="A6331" t="s">
        <v>24087</v>
      </c>
      <c r="B6331" t="s">
        <v>24088</v>
      </c>
      <c r="C6331" s="1" t="str">
        <f t="shared" si="1012"/>
        <v>21:0464</v>
      </c>
      <c r="D6331" s="1" t="str">
        <f t="shared" si="1019"/>
        <v>21:0152</v>
      </c>
      <c r="E6331" t="s">
        <v>24089</v>
      </c>
      <c r="F6331" t="s">
        <v>24090</v>
      </c>
      <c r="H6331">
        <v>51.9102654</v>
      </c>
      <c r="I6331">
        <v>-121.3493505</v>
      </c>
      <c r="J6331" s="1" t="str">
        <f t="shared" si="1020"/>
        <v>NGR bulk stream sediment</v>
      </c>
      <c r="K6331" s="1" t="str">
        <f t="shared" si="1021"/>
        <v>&lt;177 micron (NGR)</v>
      </c>
      <c r="L6331">
        <v>36</v>
      </c>
      <c r="M6331" t="s">
        <v>53</v>
      </c>
      <c r="N6331">
        <v>688</v>
      </c>
      <c r="O6331">
        <v>2</v>
      </c>
    </row>
    <row r="6332" spans="1:15" hidden="1" x14ac:dyDescent="0.3">
      <c r="A6332" t="s">
        <v>24091</v>
      </c>
      <c r="B6332" t="s">
        <v>24092</v>
      </c>
      <c r="C6332" s="1" t="str">
        <f t="shared" si="1012"/>
        <v>21:0464</v>
      </c>
      <c r="D6332" s="1" t="str">
        <f>HYPERLINK("https://geochem.nrcan.gc.ca/cdogs/content/svy/svy_e.htm", "")</f>
        <v/>
      </c>
      <c r="G6332" s="1" t="str">
        <f>HYPERLINK("https://geochem.nrcan.gc.ca/cdogs/content/cr_/cr_00104_e.htm", "104")</f>
        <v>104</v>
      </c>
      <c r="J6332" t="s">
        <v>31</v>
      </c>
      <c r="K6332" t="s">
        <v>32</v>
      </c>
      <c r="L6332">
        <v>36</v>
      </c>
      <c r="M6332" t="s">
        <v>33</v>
      </c>
      <c r="N6332">
        <v>689</v>
      </c>
      <c r="O6332">
        <v>3</v>
      </c>
    </row>
    <row r="6333" spans="1:15" hidden="1" x14ac:dyDescent="0.3">
      <c r="A6333" t="s">
        <v>24093</v>
      </c>
      <c r="B6333" t="s">
        <v>24094</v>
      </c>
      <c r="C6333" s="1" t="str">
        <f t="shared" si="1012"/>
        <v>21:0464</v>
      </c>
      <c r="D6333" s="1" t="str">
        <f t="shared" ref="D6333:D6360" si="1022">HYPERLINK("https://geochem.nrcan.gc.ca/cdogs/content/svy/svy210152_e.htm", "21:0152")</f>
        <v>21:0152</v>
      </c>
      <c r="E6333" t="s">
        <v>24095</v>
      </c>
      <c r="F6333" t="s">
        <v>24096</v>
      </c>
      <c r="H6333">
        <v>51.916322899999997</v>
      </c>
      <c r="I6333">
        <v>-121.3704017</v>
      </c>
      <c r="J6333" s="1" t="str">
        <f t="shared" ref="J6333:J6360" si="1023">HYPERLINK("https://geochem.nrcan.gc.ca/cdogs/content/kwd/kwd020030_e.htm", "NGR bulk stream sediment")</f>
        <v>NGR bulk stream sediment</v>
      </c>
      <c r="K6333" s="1" t="str">
        <f t="shared" ref="K6333:K6360" si="1024">HYPERLINK("https://geochem.nrcan.gc.ca/cdogs/content/kwd/kwd080006_e.htm", "&lt;177 micron (NGR)")</f>
        <v>&lt;177 micron (NGR)</v>
      </c>
      <c r="L6333">
        <v>36</v>
      </c>
      <c r="M6333" t="s">
        <v>58</v>
      </c>
      <c r="N6333">
        <v>690</v>
      </c>
      <c r="O6333">
        <v>5</v>
      </c>
    </row>
    <row r="6334" spans="1:15" hidden="1" x14ac:dyDescent="0.3">
      <c r="A6334" t="s">
        <v>24097</v>
      </c>
      <c r="B6334" t="s">
        <v>24098</v>
      </c>
      <c r="C6334" s="1" t="str">
        <f t="shared" si="1012"/>
        <v>21:0464</v>
      </c>
      <c r="D6334" s="1" t="str">
        <f t="shared" si="1022"/>
        <v>21:0152</v>
      </c>
      <c r="E6334" t="s">
        <v>24099</v>
      </c>
      <c r="F6334" t="s">
        <v>24100</v>
      </c>
      <c r="H6334">
        <v>51.9420286</v>
      </c>
      <c r="I6334">
        <v>-121.3430925</v>
      </c>
      <c r="J6334" s="1" t="str">
        <f t="shared" si="1023"/>
        <v>NGR bulk stream sediment</v>
      </c>
      <c r="K6334" s="1" t="str">
        <f t="shared" si="1024"/>
        <v>&lt;177 micron (NGR)</v>
      </c>
      <c r="L6334">
        <v>36</v>
      </c>
      <c r="M6334" t="s">
        <v>63</v>
      </c>
      <c r="N6334">
        <v>691</v>
      </c>
      <c r="O6334">
        <v>3</v>
      </c>
    </row>
    <row r="6335" spans="1:15" hidden="1" x14ac:dyDescent="0.3">
      <c r="A6335" t="s">
        <v>24101</v>
      </c>
      <c r="B6335" t="s">
        <v>24102</v>
      </c>
      <c r="C6335" s="1" t="str">
        <f t="shared" si="1012"/>
        <v>21:0464</v>
      </c>
      <c r="D6335" s="1" t="str">
        <f t="shared" si="1022"/>
        <v>21:0152</v>
      </c>
      <c r="E6335" t="s">
        <v>24103</v>
      </c>
      <c r="F6335" t="s">
        <v>24104</v>
      </c>
      <c r="H6335">
        <v>51.984760199999997</v>
      </c>
      <c r="I6335">
        <v>-121.3070457</v>
      </c>
      <c r="J6335" s="1" t="str">
        <f t="shared" si="1023"/>
        <v>NGR bulk stream sediment</v>
      </c>
      <c r="K6335" s="1" t="str">
        <f t="shared" si="1024"/>
        <v>&lt;177 micron (NGR)</v>
      </c>
      <c r="L6335">
        <v>36</v>
      </c>
      <c r="M6335" t="s">
        <v>68</v>
      </c>
      <c r="N6335">
        <v>692</v>
      </c>
      <c r="O6335">
        <v>3</v>
      </c>
    </row>
    <row r="6336" spans="1:15" hidden="1" x14ac:dyDescent="0.3">
      <c r="A6336" t="s">
        <v>24105</v>
      </c>
      <c r="B6336" t="s">
        <v>24106</v>
      </c>
      <c r="C6336" s="1" t="str">
        <f t="shared" si="1012"/>
        <v>21:0464</v>
      </c>
      <c r="D6336" s="1" t="str">
        <f t="shared" si="1022"/>
        <v>21:0152</v>
      </c>
      <c r="E6336" t="s">
        <v>24107</v>
      </c>
      <c r="F6336" t="s">
        <v>24108</v>
      </c>
      <c r="H6336">
        <v>51.980635499999998</v>
      </c>
      <c r="I6336">
        <v>-121.2731996</v>
      </c>
      <c r="J6336" s="1" t="str">
        <f t="shared" si="1023"/>
        <v>NGR bulk stream sediment</v>
      </c>
      <c r="K6336" s="1" t="str">
        <f t="shared" si="1024"/>
        <v>&lt;177 micron (NGR)</v>
      </c>
      <c r="L6336">
        <v>36</v>
      </c>
      <c r="M6336" t="s">
        <v>77</v>
      </c>
      <c r="N6336">
        <v>693</v>
      </c>
      <c r="O6336">
        <v>2.5</v>
      </c>
    </row>
    <row r="6337" spans="1:15" hidden="1" x14ac:dyDescent="0.3">
      <c r="A6337" t="s">
        <v>24109</v>
      </c>
      <c r="B6337" t="s">
        <v>24110</v>
      </c>
      <c r="C6337" s="1" t="str">
        <f t="shared" si="1012"/>
        <v>21:0464</v>
      </c>
      <c r="D6337" s="1" t="str">
        <f t="shared" si="1022"/>
        <v>21:0152</v>
      </c>
      <c r="E6337" t="s">
        <v>24111</v>
      </c>
      <c r="F6337" t="s">
        <v>24112</v>
      </c>
      <c r="H6337">
        <v>51.927694799999998</v>
      </c>
      <c r="I6337">
        <v>-121.21284970000001</v>
      </c>
      <c r="J6337" s="1" t="str">
        <f t="shared" si="1023"/>
        <v>NGR bulk stream sediment</v>
      </c>
      <c r="K6337" s="1" t="str">
        <f t="shared" si="1024"/>
        <v>&lt;177 micron (NGR)</v>
      </c>
      <c r="L6337">
        <v>36</v>
      </c>
      <c r="M6337" t="s">
        <v>82</v>
      </c>
      <c r="N6337">
        <v>694</v>
      </c>
      <c r="O6337">
        <v>2.5</v>
      </c>
    </row>
    <row r="6338" spans="1:15" hidden="1" x14ac:dyDescent="0.3">
      <c r="A6338" t="s">
        <v>24113</v>
      </c>
      <c r="B6338" t="s">
        <v>24114</v>
      </c>
      <c r="C6338" s="1" t="str">
        <f t="shared" si="1012"/>
        <v>21:0464</v>
      </c>
      <c r="D6338" s="1" t="str">
        <f t="shared" si="1022"/>
        <v>21:0152</v>
      </c>
      <c r="E6338" t="s">
        <v>24115</v>
      </c>
      <c r="F6338" t="s">
        <v>24116</v>
      </c>
      <c r="H6338">
        <v>51.992542999999998</v>
      </c>
      <c r="I6338">
        <v>-121.0300122</v>
      </c>
      <c r="J6338" s="1" t="str">
        <f t="shared" si="1023"/>
        <v>NGR bulk stream sediment</v>
      </c>
      <c r="K6338" s="1" t="str">
        <f t="shared" si="1024"/>
        <v>&lt;177 micron (NGR)</v>
      </c>
      <c r="L6338">
        <v>36</v>
      </c>
      <c r="M6338" t="s">
        <v>87</v>
      </c>
      <c r="N6338">
        <v>695</v>
      </c>
      <c r="O6338">
        <v>2</v>
      </c>
    </row>
    <row r="6339" spans="1:15" hidden="1" x14ac:dyDescent="0.3">
      <c r="A6339" t="s">
        <v>24117</v>
      </c>
      <c r="B6339" t="s">
        <v>24118</v>
      </c>
      <c r="C6339" s="1" t="str">
        <f t="shared" si="1012"/>
        <v>21:0464</v>
      </c>
      <c r="D6339" s="1" t="str">
        <f t="shared" si="1022"/>
        <v>21:0152</v>
      </c>
      <c r="E6339" t="s">
        <v>24119</v>
      </c>
      <c r="F6339" t="s">
        <v>24120</v>
      </c>
      <c r="H6339">
        <v>51.902268100000001</v>
      </c>
      <c r="I6339">
        <v>-121.0468454</v>
      </c>
      <c r="J6339" s="1" t="str">
        <f t="shared" si="1023"/>
        <v>NGR bulk stream sediment</v>
      </c>
      <c r="K6339" s="1" t="str">
        <f t="shared" si="1024"/>
        <v>&lt;177 micron (NGR)</v>
      </c>
      <c r="L6339">
        <v>36</v>
      </c>
      <c r="M6339" t="s">
        <v>92</v>
      </c>
      <c r="N6339">
        <v>696</v>
      </c>
      <c r="O6339">
        <v>3</v>
      </c>
    </row>
    <row r="6340" spans="1:15" hidden="1" x14ac:dyDescent="0.3">
      <c r="A6340" t="s">
        <v>24121</v>
      </c>
      <c r="B6340" t="s">
        <v>24122</v>
      </c>
      <c r="C6340" s="1" t="str">
        <f t="shared" si="1012"/>
        <v>21:0464</v>
      </c>
      <c r="D6340" s="1" t="str">
        <f t="shared" si="1022"/>
        <v>21:0152</v>
      </c>
      <c r="E6340" t="s">
        <v>24123</v>
      </c>
      <c r="F6340" t="s">
        <v>24124</v>
      </c>
      <c r="H6340">
        <v>51.814387600000003</v>
      </c>
      <c r="I6340">
        <v>-121.14945040000001</v>
      </c>
      <c r="J6340" s="1" t="str">
        <f t="shared" si="1023"/>
        <v>NGR bulk stream sediment</v>
      </c>
      <c r="K6340" s="1" t="str">
        <f t="shared" si="1024"/>
        <v>&lt;177 micron (NGR)</v>
      </c>
      <c r="L6340">
        <v>36</v>
      </c>
      <c r="M6340" t="s">
        <v>97</v>
      </c>
      <c r="N6340">
        <v>697</v>
      </c>
      <c r="O6340">
        <v>2.5</v>
      </c>
    </row>
    <row r="6341" spans="1:15" hidden="1" x14ac:dyDescent="0.3">
      <c r="A6341" t="s">
        <v>24125</v>
      </c>
      <c r="B6341" t="s">
        <v>24126</v>
      </c>
      <c r="C6341" s="1" t="str">
        <f t="shared" si="1012"/>
        <v>21:0464</v>
      </c>
      <c r="D6341" s="1" t="str">
        <f t="shared" si="1022"/>
        <v>21:0152</v>
      </c>
      <c r="E6341" t="s">
        <v>24127</v>
      </c>
      <c r="F6341" t="s">
        <v>24128</v>
      </c>
      <c r="H6341">
        <v>51.839413299999997</v>
      </c>
      <c r="I6341">
        <v>-120.9958776</v>
      </c>
      <c r="J6341" s="1" t="str">
        <f t="shared" si="1023"/>
        <v>NGR bulk stream sediment</v>
      </c>
      <c r="K6341" s="1" t="str">
        <f t="shared" si="1024"/>
        <v>&lt;177 micron (NGR)</v>
      </c>
      <c r="L6341">
        <v>36</v>
      </c>
      <c r="M6341" t="s">
        <v>102</v>
      </c>
      <c r="N6341">
        <v>698</v>
      </c>
      <c r="O6341">
        <v>3</v>
      </c>
    </row>
    <row r="6342" spans="1:15" hidden="1" x14ac:dyDescent="0.3">
      <c r="A6342" t="s">
        <v>24129</v>
      </c>
      <c r="B6342" t="s">
        <v>24130</v>
      </c>
      <c r="C6342" s="1" t="str">
        <f t="shared" si="1012"/>
        <v>21:0464</v>
      </c>
      <c r="D6342" s="1" t="str">
        <f t="shared" si="1022"/>
        <v>21:0152</v>
      </c>
      <c r="E6342" t="s">
        <v>24131</v>
      </c>
      <c r="F6342" t="s">
        <v>24132</v>
      </c>
      <c r="H6342">
        <v>51.904555799999997</v>
      </c>
      <c r="I6342">
        <v>-120.9282924</v>
      </c>
      <c r="J6342" s="1" t="str">
        <f t="shared" si="1023"/>
        <v>NGR bulk stream sediment</v>
      </c>
      <c r="K6342" s="1" t="str">
        <f t="shared" si="1024"/>
        <v>&lt;177 micron (NGR)</v>
      </c>
      <c r="L6342">
        <v>36</v>
      </c>
      <c r="M6342" t="s">
        <v>24</v>
      </c>
      <c r="N6342">
        <v>699</v>
      </c>
      <c r="O6342">
        <v>2</v>
      </c>
    </row>
    <row r="6343" spans="1:15" hidden="1" x14ac:dyDescent="0.3">
      <c r="A6343" t="s">
        <v>24133</v>
      </c>
      <c r="B6343" t="s">
        <v>24134</v>
      </c>
      <c r="C6343" s="1" t="str">
        <f t="shared" si="1012"/>
        <v>21:0464</v>
      </c>
      <c r="D6343" s="1" t="str">
        <f t="shared" si="1022"/>
        <v>21:0152</v>
      </c>
      <c r="E6343" t="s">
        <v>24131</v>
      </c>
      <c r="F6343" t="s">
        <v>24135</v>
      </c>
      <c r="H6343">
        <v>51.904555799999997</v>
      </c>
      <c r="I6343">
        <v>-120.9282924</v>
      </c>
      <c r="J6343" s="1" t="str">
        <f t="shared" si="1023"/>
        <v>NGR bulk stream sediment</v>
      </c>
      <c r="K6343" s="1" t="str">
        <f t="shared" si="1024"/>
        <v>&lt;177 micron (NGR)</v>
      </c>
      <c r="L6343">
        <v>36</v>
      </c>
      <c r="M6343" t="s">
        <v>28</v>
      </c>
      <c r="N6343">
        <v>700</v>
      </c>
      <c r="O6343">
        <v>2.5</v>
      </c>
    </row>
    <row r="6344" spans="1:15" hidden="1" x14ac:dyDescent="0.3">
      <c r="A6344" t="s">
        <v>24136</v>
      </c>
      <c r="B6344" t="s">
        <v>24137</v>
      </c>
      <c r="C6344" s="1" t="str">
        <f t="shared" si="1012"/>
        <v>21:0464</v>
      </c>
      <c r="D6344" s="1" t="str">
        <f t="shared" si="1022"/>
        <v>21:0152</v>
      </c>
      <c r="E6344" t="s">
        <v>24073</v>
      </c>
      <c r="F6344" t="s">
        <v>24138</v>
      </c>
      <c r="H6344">
        <v>51.911402000000002</v>
      </c>
      <c r="I6344">
        <v>-120.961375</v>
      </c>
      <c r="J6344" s="1" t="str">
        <f t="shared" si="1023"/>
        <v>NGR bulk stream sediment</v>
      </c>
      <c r="K6344" s="1" t="str">
        <f t="shared" si="1024"/>
        <v>&lt;177 micron (NGR)</v>
      </c>
      <c r="L6344">
        <v>36</v>
      </c>
      <c r="M6344" t="s">
        <v>72</v>
      </c>
      <c r="N6344">
        <v>701</v>
      </c>
      <c r="O6344">
        <v>3</v>
      </c>
    </row>
    <row r="6345" spans="1:15" hidden="1" x14ac:dyDescent="0.3">
      <c r="A6345" t="s">
        <v>24139</v>
      </c>
      <c r="B6345" t="s">
        <v>24140</v>
      </c>
      <c r="C6345" s="1" t="str">
        <f t="shared" si="1012"/>
        <v>21:0464</v>
      </c>
      <c r="D6345" s="1" t="str">
        <f t="shared" si="1022"/>
        <v>21:0152</v>
      </c>
      <c r="E6345" t="s">
        <v>24141</v>
      </c>
      <c r="F6345" t="s">
        <v>24142</v>
      </c>
      <c r="H6345">
        <v>51.986787100000001</v>
      </c>
      <c r="I6345">
        <v>-120.97436620000001</v>
      </c>
      <c r="J6345" s="1" t="str">
        <f t="shared" si="1023"/>
        <v>NGR bulk stream sediment</v>
      </c>
      <c r="K6345" s="1" t="str">
        <f t="shared" si="1024"/>
        <v>&lt;177 micron (NGR)</v>
      </c>
      <c r="L6345">
        <v>36</v>
      </c>
      <c r="M6345" t="s">
        <v>107</v>
      </c>
      <c r="N6345">
        <v>702</v>
      </c>
      <c r="O6345">
        <v>2</v>
      </c>
    </row>
    <row r="6346" spans="1:15" hidden="1" x14ac:dyDescent="0.3">
      <c r="A6346" t="s">
        <v>24143</v>
      </c>
      <c r="B6346" t="s">
        <v>24144</v>
      </c>
      <c r="C6346" s="1" t="str">
        <f t="shared" si="1012"/>
        <v>21:0464</v>
      </c>
      <c r="D6346" s="1" t="str">
        <f t="shared" si="1022"/>
        <v>21:0152</v>
      </c>
      <c r="E6346" t="s">
        <v>24145</v>
      </c>
      <c r="F6346" t="s">
        <v>24146</v>
      </c>
      <c r="H6346">
        <v>51.986141799999999</v>
      </c>
      <c r="I6346">
        <v>-120.9341539</v>
      </c>
      <c r="J6346" s="1" t="str">
        <f t="shared" si="1023"/>
        <v>NGR bulk stream sediment</v>
      </c>
      <c r="K6346" s="1" t="str">
        <f t="shared" si="1024"/>
        <v>&lt;177 micron (NGR)</v>
      </c>
      <c r="L6346">
        <v>36</v>
      </c>
      <c r="M6346" t="s">
        <v>112</v>
      </c>
      <c r="N6346">
        <v>703</v>
      </c>
      <c r="O6346">
        <v>4</v>
      </c>
    </row>
    <row r="6347" spans="1:15" hidden="1" x14ac:dyDescent="0.3">
      <c r="A6347" t="s">
        <v>24147</v>
      </c>
      <c r="B6347" t="s">
        <v>24148</v>
      </c>
      <c r="C6347" s="1" t="str">
        <f t="shared" si="1012"/>
        <v>21:0464</v>
      </c>
      <c r="D6347" s="1" t="str">
        <f t="shared" si="1022"/>
        <v>21:0152</v>
      </c>
      <c r="E6347" t="s">
        <v>24149</v>
      </c>
      <c r="F6347" t="s">
        <v>24150</v>
      </c>
      <c r="H6347">
        <v>51.570128500000003</v>
      </c>
      <c r="I6347">
        <v>-120.8309055</v>
      </c>
      <c r="J6347" s="1" t="str">
        <f t="shared" si="1023"/>
        <v>NGR bulk stream sediment</v>
      </c>
      <c r="K6347" s="1" t="str">
        <f t="shared" si="1024"/>
        <v>&lt;177 micron (NGR)</v>
      </c>
      <c r="L6347">
        <v>37</v>
      </c>
      <c r="M6347" t="s">
        <v>19</v>
      </c>
      <c r="N6347">
        <v>704</v>
      </c>
      <c r="O6347">
        <v>3.5</v>
      </c>
    </row>
    <row r="6348" spans="1:15" hidden="1" x14ac:dyDescent="0.3">
      <c r="A6348" t="s">
        <v>24151</v>
      </c>
      <c r="B6348" t="s">
        <v>24152</v>
      </c>
      <c r="C6348" s="1" t="str">
        <f t="shared" ref="C6348:C6411" si="1025">HYPERLINK("https://geochem.nrcan.gc.ca/cdogs/content/bdl/bdl210464_e.htm", "21:0464")</f>
        <v>21:0464</v>
      </c>
      <c r="D6348" s="1" t="str">
        <f t="shared" si="1022"/>
        <v>21:0152</v>
      </c>
      <c r="E6348" t="s">
        <v>24153</v>
      </c>
      <c r="F6348" t="s">
        <v>24154</v>
      </c>
      <c r="H6348">
        <v>51.989137700000001</v>
      </c>
      <c r="I6348">
        <v>-120.89371250000001</v>
      </c>
      <c r="J6348" s="1" t="str">
        <f t="shared" si="1023"/>
        <v>NGR bulk stream sediment</v>
      </c>
      <c r="K6348" s="1" t="str">
        <f t="shared" si="1024"/>
        <v>&lt;177 micron (NGR)</v>
      </c>
      <c r="L6348">
        <v>37</v>
      </c>
      <c r="M6348" t="s">
        <v>38</v>
      </c>
      <c r="N6348">
        <v>705</v>
      </c>
      <c r="O6348">
        <v>3.5</v>
      </c>
    </row>
    <row r="6349" spans="1:15" hidden="1" x14ac:dyDescent="0.3">
      <c r="A6349" t="s">
        <v>24155</v>
      </c>
      <c r="B6349" t="s">
        <v>24156</v>
      </c>
      <c r="C6349" s="1" t="str">
        <f t="shared" si="1025"/>
        <v>21:0464</v>
      </c>
      <c r="D6349" s="1" t="str">
        <f t="shared" si="1022"/>
        <v>21:0152</v>
      </c>
      <c r="E6349" t="s">
        <v>24157</v>
      </c>
      <c r="F6349" t="s">
        <v>24158</v>
      </c>
      <c r="H6349">
        <v>51.875648099999999</v>
      </c>
      <c r="I6349">
        <v>-120.7492926</v>
      </c>
      <c r="J6349" s="1" t="str">
        <f t="shared" si="1023"/>
        <v>NGR bulk stream sediment</v>
      </c>
      <c r="K6349" s="1" t="str">
        <f t="shared" si="1024"/>
        <v>&lt;177 micron (NGR)</v>
      </c>
      <c r="L6349">
        <v>37</v>
      </c>
      <c r="M6349" t="s">
        <v>43</v>
      </c>
      <c r="N6349">
        <v>706</v>
      </c>
      <c r="O6349">
        <v>2.5</v>
      </c>
    </row>
    <row r="6350" spans="1:15" hidden="1" x14ac:dyDescent="0.3">
      <c r="A6350" t="s">
        <v>24159</v>
      </c>
      <c r="B6350" t="s">
        <v>24160</v>
      </c>
      <c r="C6350" s="1" t="str">
        <f t="shared" si="1025"/>
        <v>21:0464</v>
      </c>
      <c r="D6350" s="1" t="str">
        <f t="shared" si="1022"/>
        <v>21:0152</v>
      </c>
      <c r="E6350" t="s">
        <v>24161</v>
      </c>
      <c r="F6350" t="s">
        <v>24162</v>
      </c>
      <c r="H6350">
        <v>51.682605899999999</v>
      </c>
      <c r="I6350">
        <v>-121.1198034</v>
      </c>
      <c r="J6350" s="1" t="str">
        <f t="shared" si="1023"/>
        <v>NGR bulk stream sediment</v>
      </c>
      <c r="K6350" s="1" t="str">
        <f t="shared" si="1024"/>
        <v>&lt;177 micron (NGR)</v>
      </c>
      <c r="L6350">
        <v>37</v>
      </c>
      <c r="M6350" t="s">
        <v>48</v>
      </c>
      <c r="N6350">
        <v>707</v>
      </c>
      <c r="O6350">
        <v>2</v>
      </c>
    </row>
    <row r="6351" spans="1:15" hidden="1" x14ac:dyDescent="0.3">
      <c r="A6351" t="s">
        <v>24163</v>
      </c>
      <c r="B6351" t="s">
        <v>24164</v>
      </c>
      <c r="C6351" s="1" t="str">
        <f t="shared" si="1025"/>
        <v>21:0464</v>
      </c>
      <c r="D6351" s="1" t="str">
        <f t="shared" si="1022"/>
        <v>21:0152</v>
      </c>
      <c r="E6351" t="s">
        <v>24165</v>
      </c>
      <c r="F6351" t="s">
        <v>24166</v>
      </c>
      <c r="H6351">
        <v>51.738987600000002</v>
      </c>
      <c r="I6351">
        <v>-120.9935521</v>
      </c>
      <c r="J6351" s="1" t="str">
        <f t="shared" si="1023"/>
        <v>NGR bulk stream sediment</v>
      </c>
      <c r="K6351" s="1" t="str">
        <f t="shared" si="1024"/>
        <v>&lt;177 micron (NGR)</v>
      </c>
      <c r="L6351">
        <v>37</v>
      </c>
      <c r="M6351" t="s">
        <v>53</v>
      </c>
      <c r="N6351">
        <v>708</v>
      </c>
      <c r="O6351">
        <v>4.5</v>
      </c>
    </row>
    <row r="6352" spans="1:15" hidden="1" x14ac:dyDescent="0.3">
      <c r="A6352" t="s">
        <v>24167</v>
      </c>
      <c r="B6352" t="s">
        <v>24168</v>
      </c>
      <c r="C6352" s="1" t="str">
        <f t="shared" si="1025"/>
        <v>21:0464</v>
      </c>
      <c r="D6352" s="1" t="str">
        <f t="shared" si="1022"/>
        <v>21:0152</v>
      </c>
      <c r="E6352" t="s">
        <v>24169</v>
      </c>
      <c r="F6352" t="s">
        <v>24170</v>
      </c>
      <c r="H6352">
        <v>51.719735</v>
      </c>
      <c r="I6352">
        <v>-120.99414280000001</v>
      </c>
      <c r="J6352" s="1" t="str">
        <f t="shared" si="1023"/>
        <v>NGR bulk stream sediment</v>
      </c>
      <c r="K6352" s="1" t="str">
        <f t="shared" si="1024"/>
        <v>&lt;177 micron (NGR)</v>
      </c>
      <c r="L6352">
        <v>37</v>
      </c>
      <c r="M6352" t="s">
        <v>58</v>
      </c>
      <c r="N6352">
        <v>709</v>
      </c>
      <c r="O6352">
        <v>7</v>
      </c>
    </row>
    <row r="6353" spans="1:15" hidden="1" x14ac:dyDescent="0.3">
      <c r="A6353" t="s">
        <v>24171</v>
      </c>
      <c r="B6353" t="s">
        <v>24172</v>
      </c>
      <c r="C6353" s="1" t="str">
        <f t="shared" si="1025"/>
        <v>21:0464</v>
      </c>
      <c r="D6353" s="1" t="str">
        <f t="shared" si="1022"/>
        <v>21:0152</v>
      </c>
      <c r="E6353" t="s">
        <v>24173</v>
      </c>
      <c r="F6353" t="s">
        <v>24174</v>
      </c>
      <c r="H6353">
        <v>51.690282500000002</v>
      </c>
      <c r="I6353">
        <v>-120.94520679999999</v>
      </c>
      <c r="J6353" s="1" t="str">
        <f t="shared" si="1023"/>
        <v>NGR bulk stream sediment</v>
      </c>
      <c r="K6353" s="1" t="str">
        <f t="shared" si="1024"/>
        <v>&lt;177 micron (NGR)</v>
      </c>
      <c r="L6353">
        <v>37</v>
      </c>
      <c r="M6353" t="s">
        <v>63</v>
      </c>
      <c r="N6353">
        <v>710</v>
      </c>
      <c r="O6353">
        <v>3.5</v>
      </c>
    </row>
    <row r="6354" spans="1:15" hidden="1" x14ac:dyDescent="0.3">
      <c r="A6354" t="s">
        <v>24175</v>
      </c>
      <c r="B6354" t="s">
        <v>24176</v>
      </c>
      <c r="C6354" s="1" t="str">
        <f t="shared" si="1025"/>
        <v>21:0464</v>
      </c>
      <c r="D6354" s="1" t="str">
        <f t="shared" si="1022"/>
        <v>21:0152</v>
      </c>
      <c r="E6354" t="s">
        <v>24177</v>
      </c>
      <c r="F6354" t="s">
        <v>24178</v>
      </c>
      <c r="H6354">
        <v>51.674925199999997</v>
      </c>
      <c r="I6354">
        <v>-120.8836027</v>
      </c>
      <c r="J6354" s="1" t="str">
        <f t="shared" si="1023"/>
        <v>NGR bulk stream sediment</v>
      </c>
      <c r="K6354" s="1" t="str">
        <f t="shared" si="1024"/>
        <v>&lt;177 micron (NGR)</v>
      </c>
      <c r="L6354">
        <v>37</v>
      </c>
      <c r="M6354" t="s">
        <v>68</v>
      </c>
      <c r="N6354">
        <v>711</v>
      </c>
      <c r="O6354">
        <v>4</v>
      </c>
    </row>
    <row r="6355" spans="1:15" hidden="1" x14ac:dyDescent="0.3">
      <c r="A6355" t="s">
        <v>24179</v>
      </c>
      <c r="B6355" t="s">
        <v>24180</v>
      </c>
      <c r="C6355" s="1" t="str">
        <f t="shared" si="1025"/>
        <v>21:0464</v>
      </c>
      <c r="D6355" s="1" t="str">
        <f t="shared" si="1022"/>
        <v>21:0152</v>
      </c>
      <c r="E6355" t="s">
        <v>24181</v>
      </c>
      <c r="F6355" t="s">
        <v>24182</v>
      </c>
      <c r="H6355">
        <v>51.631170500000003</v>
      </c>
      <c r="I6355">
        <v>-120.8844105</v>
      </c>
      <c r="J6355" s="1" t="str">
        <f t="shared" si="1023"/>
        <v>NGR bulk stream sediment</v>
      </c>
      <c r="K6355" s="1" t="str">
        <f t="shared" si="1024"/>
        <v>&lt;177 micron (NGR)</v>
      </c>
      <c r="L6355">
        <v>37</v>
      </c>
      <c r="M6355" t="s">
        <v>77</v>
      </c>
      <c r="N6355">
        <v>712</v>
      </c>
      <c r="O6355">
        <v>4.5</v>
      </c>
    </row>
    <row r="6356" spans="1:15" hidden="1" x14ac:dyDescent="0.3">
      <c r="A6356" t="s">
        <v>24183</v>
      </c>
      <c r="B6356" t="s">
        <v>24184</v>
      </c>
      <c r="C6356" s="1" t="str">
        <f t="shared" si="1025"/>
        <v>21:0464</v>
      </c>
      <c r="D6356" s="1" t="str">
        <f t="shared" si="1022"/>
        <v>21:0152</v>
      </c>
      <c r="E6356" t="s">
        <v>24185</v>
      </c>
      <c r="F6356" t="s">
        <v>24186</v>
      </c>
      <c r="H6356">
        <v>51.6330733</v>
      </c>
      <c r="I6356">
        <v>-120.875738</v>
      </c>
      <c r="J6356" s="1" t="str">
        <f t="shared" si="1023"/>
        <v>NGR bulk stream sediment</v>
      </c>
      <c r="K6356" s="1" t="str">
        <f t="shared" si="1024"/>
        <v>&lt;177 micron (NGR)</v>
      </c>
      <c r="L6356">
        <v>37</v>
      </c>
      <c r="M6356" t="s">
        <v>82</v>
      </c>
      <c r="N6356">
        <v>713</v>
      </c>
      <c r="O6356">
        <v>5.5</v>
      </c>
    </row>
    <row r="6357" spans="1:15" hidden="1" x14ac:dyDescent="0.3">
      <c r="A6357" t="s">
        <v>24187</v>
      </c>
      <c r="B6357" t="s">
        <v>24188</v>
      </c>
      <c r="C6357" s="1" t="str">
        <f t="shared" si="1025"/>
        <v>21:0464</v>
      </c>
      <c r="D6357" s="1" t="str">
        <f t="shared" si="1022"/>
        <v>21:0152</v>
      </c>
      <c r="E6357" t="s">
        <v>24149</v>
      </c>
      <c r="F6357" t="s">
        <v>24189</v>
      </c>
      <c r="H6357">
        <v>51.570128500000003</v>
      </c>
      <c r="I6357">
        <v>-120.8309055</v>
      </c>
      <c r="J6357" s="1" t="str">
        <f t="shared" si="1023"/>
        <v>NGR bulk stream sediment</v>
      </c>
      <c r="K6357" s="1" t="str">
        <f t="shared" si="1024"/>
        <v>&lt;177 micron (NGR)</v>
      </c>
      <c r="L6357">
        <v>37</v>
      </c>
      <c r="M6357" t="s">
        <v>72</v>
      </c>
      <c r="N6357">
        <v>714</v>
      </c>
      <c r="O6357">
        <v>3</v>
      </c>
    </row>
    <row r="6358" spans="1:15" hidden="1" x14ac:dyDescent="0.3">
      <c r="A6358" t="s">
        <v>24190</v>
      </c>
      <c r="B6358" t="s">
        <v>24191</v>
      </c>
      <c r="C6358" s="1" t="str">
        <f t="shared" si="1025"/>
        <v>21:0464</v>
      </c>
      <c r="D6358" s="1" t="str">
        <f t="shared" si="1022"/>
        <v>21:0152</v>
      </c>
      <c r="E6358" t="s">
        <v>24192</v>
      </c>
      <c r="F6358" t="s">
        <v>24193</v>
      </c>
      <c r="H6358">
        <v>51.567267000000001</v>
      </c>
      <c r="I6358">
        <v>-120.77842939999999</v>
      </c>
      <c r="J6358" s="1" t="str">
        <f t="shared" si="1023"/>
        <v>NGR bulk stream sediment</v>
      </c>
      <c r="K6358" s="1" t="str">
        <f t="shared" si="1024"/>
        <v>&lt;177 micron (NGR)</v>
      </c>
      <c r="L6358">
        <v>37</v>
      </c>
      <c r="M6358" t="s">
        <v>87</v>
      </c>
      <c r="N6358">
        <v>715</v>
      </c>
      <c r="O6358">
        <v>4</v>
      </c>
    </row>
    <row r="6359" spans="1:15" hidden="1" x14ac:dyDescent="0.3">
      <c r="A6359" t="s">
        <v>24194</v>
      </c>
      <c r="B6359" t="s">
        <v>24195</v>
      </c>
      <c r="C6359" s="1" t="str">
        <f t="shared" si="1025"/>
        <v>21:0464</v>
      </c>
      <c r="D6359" s="1" t="str">
        <f t="shared" si="1022"/>
        <v>21:0152</v>
      </c>
      <c r="E6359" t="s">
        <v>24196</v>
      </c>
      <c r="F6359" t="s">
        <v>24197</v>
      </c>
      <c r="H6359">
        <v>51.554551400000001</v>
      </c>
      <c r="I6359">
        <v>-120.770884</v>
      </c>
      <c r="J6359" s="1" t="str">
        <f t="shared" si="1023"/>
        <v>NGR bulk stream sediment</v>
      </c>
      <c r="K6359" s="1" t="str">
        <f t="shared" si="1024"/>
        <v>&lt;177 micron (NGR)</v>
      </c>
      <c r="L6359">
        <v>37</v>
      </c>
      <c r="M6359" t="s">
        <v>92</v>
      </c>
      <c r="N6359">
        <v>716</v>
      </c>
      <c r="O6359">
        <v>2.5</v>
      </c>
    </row>
    <row r="6360" spans="1:15" hidden="1" x14ac:dyDescent="0.3">
      <c r="A6360" t="s">
        <v>24198</v>
      </c>
      <c r="B6360" t="s">
        <v>24199</v>
      </c>
      <c r="C6360" s="1" t="str">
        <f t="shared" si="1025"/>
        <v>21:0464</v>
      </c>
      <c r="D6360" s="1" t="str">
        <f t="shared" si="1022"/>
        <v>21:0152</v>
      </c>
      <c r="E6360" t="s">
        <v>24200</v>
      </c>
      <c r="F6360" t="s">
        <v>24201</v>
      </c>
      <c r="H6360">
        <v>51.561705500000002</v>
      </c>
      <c r="I6360">
        <v>-120.749454</v>
      </c>
      <c r="J6360" s="1" t="str">
        <f t="shared" si="1023"/>
        <v>NGR bulk stream sediment</v>
      </c>
      <c r="K6360" s="1" t="str">
        <f t="shared" si="1024"/>
        <v>&lt;177 micron (NGR)</v>
      </c>
      <c r="L6360">
        <v>37</v>
      </c>
      <c r="M6360" t="s">
        <v>97</v>
      </c>
      <c r="N6360">
        <v>717</v>
      </c>
      <c r="O6360">
        <v>4.5</v>
      </c>
    </row>
    <row r="6361" spans="1:15" hidden="1" x14ac:dyDescent="0.3">
      <c r="A6361" t="s">
        <v>24202</v>
      </c>
      <c r="B6361" t="s">
        <v>24203</v>
      </c>
      <c r="C6361" s="1" t="str">
        <f t="shared" si="1025"/>
        <v>21:0464</v>
      </c>
      <c r="D6361" s="1" t="str">
        <f>HYPERLINK("https://geochem.nrcan.gc.ca/cdogs/content/svy/svy_e.htm", "")</f>
        <v/>
      </c>
      <c r="G6361" s="1" t="str">
        <f>HYPERLINK("https://geochem.nrcan.gc.ca/cdogs/content/cr_/cr_00103_e.htm", "103")</f>
        <v>103</v>
      </c>
      <c r="J6361" t="s">
        <v>31</v>
      </c>
      <c r="K6361" t="s">
        <v>32</v>
      </c>
      <c r="L6361">
        <v>37</v>
      </c>
      <c r="M6361" t="s">
        <v>33</v>
      </c>
      <c r="N6361">
        <v>718</v>
      </c>
      <c r="O6361">
        <v>4</v>
      </c>
    </row>
    <row r="6362" spans="1:15" hidden="1" x14ac:dyDescent="0.3">
      <c r="A6362" t="s">
        <v>24204</v>
      </c>
      <c r="B6362" t="s">
        <v>24205</v>
      </c>
      <c r="C6362" s="1" t="str">
        <f t="shared" si="1025"/>
        <v>21:0464</v>
      </c>
      <c r="D6362" s="1" t="str">
        <f t="shared" ref="D6362:D6369" si="1026">HYPERLINK("https://geochem.nrcan.gc.ca/cdogs/content/svy/svy210152_e.htm", "21:0152")</f>
        <v>21:0152</v>
      </c>
      <c r="E6362" t="s">
        <v>24206</v>
      </c>
      <c r="F6362" t="s">
        <v>24207</v>
      </c>
      <c r="H6362">
        <v>51.7675397</v>
      </c>
      <c r="I6362">
        <v>-120.8029339</v>
      </c>
      <c r="J6362" s="1" t="str">
        <f t="shared" ref="J6362:J6369" si="1027">HYPERLINK("https://geochem.nrcan.gc.ca/cdogs/content/kwd/kwd020030_e.htm", "NGR bulk stream sediment")</f>
        <v>NGR bulk stream sediment</v>
      </c>
      <c r="K6362" s="1" t="str">
        <f t="shared" ref="K6362:K6369" si="1028">HYPERLINK("https://geochem.nrcan.gc.ca/cdogs/content/kwd/kwd080006_e.htm", "&lt;177 micron (NGR)")</f>
        <v>&lt;177 micron (NGR)</v>
      </c>
      <c r="L6362">
        <v>37</v>
      </c>
      <c r="M6362" t="s">
        <v>102</v>
      </c>
      <c r="N6362">
        <v>719</v>
      </c>
      <c r="O6362">
        <v>4</v>
      </c>
    </row>
    <row r="6363" spans="1:15" hidden="1" x14ac:dyDescent="0.3">
      <c r="A6363" t="s">
        <v>24208</v>
      </c>
      <c r="B6363" t="s">
        <v>24209</v>
      </c>
      <c r="C6363" s="1" t="str">
        <f t="shared" si="1025"/>
        <v>21:0464</v>
      </c>
      <c r="D6363" s="1" t="str">
        <f t="shared" si="1026"/>
        <v>21:0152</v>
      </c>
      <c r="E6363" t="s">
        <v>24210</v>
      </c>
      <c r="F6363" t="s">
        <v>24211</v>
      </c>
      <c r="H6363">
        <v>51.7800504</v>
      </c>
      <c r="I6363">
        <v>-120.7914658</v>
      </c>
      <c r="J6363" s="1" t="str">
        <f t="shared" si="1027"/>
        <v>NGR bulk stream sediment</v>
      </c>
      <c r="K6363" s="1" t="str">
        <f t="shared" si="1028"/>
        <v>&lt;177 micron (NGR)</v>
      </c>
      <c r="L6363">
        <v>37</v>
      </c>
      <c r="M6363" t="s">
        <v>107</v>
      </c>
      <c r="N6363">
        <v>720</v>
      </c>
      <c r="O6363">
        <v>2</v>
      </c>
    </row>
    <row r="6364" spans="1:15" hidden="1" x14ac:dyDescent="0.3">
      <c r="A6364" t="s">
        <v>24212</v>
      </c>
      <c r="B6364" t="s">
        <v>24213</v>
      </c>
      <c r="C6364" s="1" t="str">
        <f t="shared" si="1025"/>
        <v>21:0464</v>
      </c>
      <c r="D6364" s="1" t="str">
        <f t="shared" si="1026"/>
        <v>21:0152</v>
      </c>
      <c r="E6364" t="s">
        <v>24214</v>
      </c>
      <c r="F6364" t="s">
        <v>24215</v>
      </c>
      <c r="H6364">
        <v>51.773904399999999</v>
      </c>
      <c r="I6364">
        <v>-120.7476365</v>
      </c>
      <c r="J6364" s="1" t="str">
        <f t="shared" si="1027"/>
        <v>NGR bulk stream sediment</v>
      </c>
      <c r="K6364" s="1" t="str">
        <f t="shared" si="1028"/>
        <v>&lt;177 micron (NGR)</v>
      </c>
      <c r="L6364">
        <v>37</v>
      </c>
      <c r="M6364" t="s">
        <v>112</v>
      </c>
      <c r="N6364">
        <v>721</v>
      </c>
      <c r="O6364">
        <v>3</v>
      </c>
    </row>
    <row r="6365" spans="1:15" hidden="1" x14ac:dyDescent="0.3">
      <c r="A6365" t="s">
        <v>24216</v>
      </c>
      <c r="B6365" t="s">
        <v>24217</v>
      </c>
      <c r="C6365" s="1" t="str">
        <f t="shared" si="1025"/>
        <v>21:0464</v>
      </c>
      <c r="D6365" s="1" t="str">
        <f t="shared" si="1026"/>
        <v>21:0152</v>
      </c>
      <c r="E6365" t="s">
        <v>24218</v>
      </c>
      <c r="F6365" t="s">
        <v>24219</v>
      </c>
      <c r="H6365">
        <v>51.797662000000003</v>
      </c>
      <c r="I6365">
        <v>-120.7125254</v>
      </c>
      <c r="J6365" s="1" t="str">
        <f t="shared" si="1027"/>
        <v>NGR bulk stream sediment</v>
      </c>
      <c r="K6365" s="1" t="str">
        <f t="shared" si="1028"/>
        <v>&lt;177 micron (NGR)</v>
      </c>
      <c r="L6365">
        <v>37</v>
      </c>
      <c r="M6365" t="s">
        <v>24</v>
      </c>
      <c r="N6365">
        <v>722</v>
      </c>
      <c r="O6365">
        <v>4</v>
      </c>
    </row>
    <row r="6366" spans="1:15" hidden="1" x14ac:dyDescent="0.3">
      <c r="A6366" t="s">
        <v>24220</v>
      </c>
      <c r="B6366" t="s">
        <v>24221</v>
      </c>
      <c r="C6366" s="1" t="str">
        <f t="shared" si="1025"/>
        <v>21:0464</v>
      </c>
      <c r="D6366" s="1" t="str">
        <f t="shared" si="1026"/>
        <v>21:0152</v>
      </c>
      <c r="E6366" t="s">
        <v>24218</v>
      </c>
      <c r="F6366" t="s">
        <v>24222</v>
      </c>
      <c r="H6366">
        <v>51.797662000000003</v>
      </c>
      <c r="I6366">
        <v>-120.7125254</v>
      </c>
      <c r="J6366" s="1" t="str">
        <f t="shared" si="1027"/>
        <v>NGR bulk stream sediment</v>
      </c>
      <c r="K6366" s="1" t="str">
        <f t="shared" si="1028"/>
        <v>&lt;177 micron (NGR)</v>
      </c>
      <c r="L6366">
        <v>37</v>
      </c>
      <c r="M6366" t="s">
        <v>28</v>
      </c>
      <c r="N6366">
        <v>723</v>
      </c>
      <c r="O6366">
        <v>3.5</v>
      </c>
    </row>
    <row r="6367" spans="1:15" hidden="1" x14ac:dyDescent="0.3">
      <c r="A6367" t="s">
        <v>24223</v>
      </c>
      <c r="B6367" t="s">
        <v>24224</v>
      </c>
      <c r="C6367" s="1" t="str">
        <f t="shared" si="1025"/>
        <v>21:0464</v>
      </c>
      <c r="D6367" s="1" t="str">
        <f t="shared" si="1026"/>
        <v>21:0152</v>
      </c>
      <c r="E6367" t="s">
        <v>24225</v>
      </c>
      <c r="F6367" t="s">
        <v>24226</v>
      </c>
      <c r="H6367">
        <v>51.935497400000003</v>
      </c>
      <c r="I6367">
        <v>-120.5576734</v>
      </c>
      <c r="J6367" s="1" t="str">
        <f t="shared" si="1027"/>
        <v>NGR bulk stream sediment</v>
      </c>
      <c r="K6367" s="1" t="str">
        <f t="shared" si="1028"/>
        <v>&lt;177 micron (NGR)</v>
      </c>
      <c r="L6367">
        <v>38</v>
      </c>
      <c r="M6367" t="s">
        <v>19</v>
      </c>
      <c r="N6367">
        <v>724</v>
      </c>
      <c r="O6367">
        <v>2.5</v>
      </c>
    </row>
    <row r="6368" spans="1:15" hidden="1" x14ac:dyDescent="0.3">
      <c r="A6368" t="s">
        <v>24227</v>
      </c>
      <c r="B6368" t="s">
        <v>24228</v>
      </c>
      <c r="C6368" s="1" t="str">
        <f t="shared" si="1025"/>
        <v>21:0464</v>
      </c>
      <c r="D6368" s="1" t="str">
        <f t="shared" si="1026"/>
        <v>21:0152</v>
      </c>
      <c r="E6368" t="s">
        <v>24229</v>
      </c>
      <c r="F6368" t="s">
        <v>24230</v>
      </c>
      <c r="H6368">
        <v>51.796756199999997</v>
      </c>
      <c r="I6368">
        <v>-120.7038831</v>
      </c>
      <c r="J6368" s="1" t="str">
        <f t="shared" si="1027"/>
        <v>NGR bulk stream sediment</v>
      </c>
      <c r="K6368" s="1" t="str">
        <f t="shared" si="1028"/>
        <v>&lt;177 micron (NGR)</v>
      </c>
      <c r="L6368">
        <v>38</v>
      </c>
      <c r="M6368" t="s">
        <v>38</v>
      </c>
      <c r="N6368">
        <v>725</v>
      </c>
      <c r="O6368">
        <v>4.5</v>
      </c>
    </row>
    <row r="6369" spans="1:15" hidden="1" x14ac:dyDescent="0.3">
      <c r="A6369" t="s">
        <v>24231</v>
      </c>
      <c r="B6369" t="s">
        <v>24232</v>
      </c>
      <c r="C6369" s="1" t="str">
        <f t="shared" si="1025"/>
        <v>21:0464</v>
      </c>
      <c r="D6369" s="1" t="str">
        <f t="shared" si="1026"/>
        <v>21:0152</v>
      </c>
      <c r="E6369" t="s">
        <v>24233</v>
      </c>
      <c r="F6369" t="s">
        <v>24234</v>
      </c>
      <c r="H6369">
        <v>51.8099603</v>
      </c>
      <c r="I6369">
        <v>-120.69476710000001</v>
      </c>
      <c r="J6369" s="1" t="str">
        <f t="shared" si="1027"/>
        <v>NGR bulk stream sediment</v>
      </c>
      <c r="K6369" s="1" t="str">
        <f t="shared" si="1028"/>
        <v>&lt;177 micron (NGR)</v>
      </c>
      <c r="L6369">
        <v>38</v>
      </c>
      <c r="M6369" t="s">
        <v>43</v>
      </c>
      <c r="N6369">
        <v>726</v>
      </c>
      <c r="O6369">
        <v>1.5</v>
      </c>
    </row>
    <row r="6370" spans="1:15" hidden="1" x14ac:dyDescent="0.3">
      <c r="A6370" t="s">
        <v>24235</v>
      </c>
      <c r="B6370" t="s">
        <v>24236</v>
      </c>
      <c r="C6370" s="1" t="str">
        <f t="shared" si="1025"/>
        <v>21:0464</v>
      </c>
      <c r="D6370" s="1" t="str">
        <f>HYPERLINK("https://geochem.nrcan.gc.ca/cdogs/content/svy/svy_e.htm", "")</f>
        <v/>
      </c>
      <c r="G6370" s="1" t="str">
        <f>HYPERLINK("https://geochem.nrcan.gc.ca/cdogs/content/cr_/cr_00105_e.htm", "105")</f>
        <v>105</v>
      </c>
      <c r="J6370" t="s">
        <v>31</v>
      </c>
      <c r="K6370" t="s">
        <v>32</v>
      </c>
      <c r="L6370">
        <v>38</v>
      </c>
      <c r="M6370" t="s">
        <v>33</v>
      </c>
      <c r="N6370">
        <v>727</v>
      </c>
      <c r="O6370">
        <v>2</v>
      </c>
    </row>
    <row r="6371" spans="1:15" hidden="1" x14ac:dyDescent="0.3">
      <c r="A6371" t="s">
        <v>24237</v>
      </c>
      <c r="B6371" t="s">
        <v>24238</v>
      </c>
      <c r="C6371" s="1" t="str">
        <f t="shared" si="1025"/>
        <v>21:0464</v>
      </c>
      <c r="D6371" s="1" t="str">
        <f t="shared" ref="D6371:D6389" si="1029">HYPERLINK("https://geochem.nrcan.gc.ca/cdogs/content/svy/svy210152_e.htm", "21:0152")</f>
        <v>21:0152</v>
      </c>
      <c r="E6371" t="s">
        <v>24239</v>
      </c>
      <c r="F6371" t="s">
        <v>24240</v>
      </c>
      <c r="H6371">
        <v>51.787159299999999</v>
      </c>
      <c r="I6371">
        <v>-120.6613744</v>
      </c>
      <c r="J6371" s="1" t="str">
        <f t="shared" ref="J6371:J6389" si="1030">HYPERLINK("https://geochem.nrcan.gc.ca/cdogs/content/kwd/kwd020030_e.htm", "NGR bulk stream sediment")</f>
        <v>NGR bulk stream sediment</v>
      </c>
      <c r="K6371" s="1" t="str">
        <f t="shared" ref="K6371:K6389" si="1031">HYPERLINK("https://geochem.nrcan.gc.ca/cdogs/content/kwd/kwd080006_e.htm", "&lt;177 micron (NGR)")</f>
        <v>&lt;177 micron (NGR)</v>
      </c>
      <c r="L6371">
        <v>38</v>
      </c>
      <c r="M6371" t="s">
        <v>48</v>
      </c>
      <c r="N6371">
        <v>728</v>
      </c>
      <c r="O6371">
        <v>3.5</v>
      </c>
    </row>
    <row r="6372" spans="1:15" hidden="1" x14ac:dyDescent="0.3">
      <c r="A6372" t="s">
        <v>24241</v>
      </c>
      <c r="B6372" t="s">
        <v>24242</v>
      </c>
      <c r="C6372" s="1" t="str">
        <f t="shared" si="1025"/>
        <v>21:0464</v>
      </c>
      <c r="D6372" s="1" t="str">
        <f t="shared" si="1029"/>
        <v>21:0152</v>
      </c>
      <c r="E6372" t="s">
        <v>24243</v>
      </c>
      <c r="F6372" t="s">
        <v>24244</v>
      </c>
      <c r="H6372">
        <v>51.940819300000001</v>
      </c>
      <c r="I6372">
        <v>-120.68351699999999</v>
      </c>
      <c r="J6372" s="1" t="str">
        <f t="shared" si="1030"/>
        <v>NGR bulk stream sediment</v>
      </c>
      <c r="K6372" s="1" t="str">
        <f t="shared" si="1031"/>
        <v>&lt;177 micron (NGR)</v>
      </c>
      <c r="L6372">
        <v>38</v>
      </c>
      <c r="M6372" t="s">
        <v>53</v>
      </c>
      <c r="N6372">
        <v>729</v>
      </c>
      <c r="O6372">
        <v>2.5</v>
      </c>
    </row>
    <row r="6373" spans="1:15" hidden="1" x14ac:dyDescent="0.3">
      <c r="A6373" t="s">
        <v>24245</v>
      </c>
      <c r="B6373" t="s">
        <v>24246</v>
      </c>
      <c r="C6373" s="1" t="str">
        <f t="shared" si="1025"/>
        <v>21:0464</v>
      </c>
      <c r="D6373" s="1" t="str">
        <f t="shared" si="1029"/>
        <v>21:0152</v>
      </c>
      <c r="E6373" t="s">
        <v>24247</v>
      </c>
      <c r="F6373" t="s">
        <v>24248</v>
      </c>
      <c r="H6373">
        <v>51.944246900000003</v>
      </c>
      <c r="I6373">
        <v>-120.58625429999999</v>
      </c>
      <c r="J6373" s="1" t="str">
        <f t="shared" si="1030"/>
        <v>NGR bulk stream sediment</v>
      </c>
      <c r="K6373" s="1" t="str">
        <f t="shared" si="1031"/>
        <v>&lt;177 micron (NGR)</v>
      </c>
      <c r="L6373">
        <v>38</v>
      </c>
      <c r="M6373" t="s">
        <v>58</v>
      </c>
      <c r="N6373">
        <v>730</v>
      </c>
      <c r="O6373">
        <v>4</v>
      </c>
    </row>
    <row r="6374" spans="1:15" hidden="1" x14ac:dyDescent="0.3">
      <c r="A6374" t="s">
        <v>24249</v>
      </c>
      <c r="B6374" t="s">
        <v>24250</v>
      </c>
      <c r="C6374" s="1" t="str">
        <f t="shared" si="1025"/>
        <v>21:0464</v>
      </c>
      <c r="D6374" s="1" t="str">
        <f t="shared" si="1029"/>
        <v>21:0152</v>
      </c>
      <c r="E6374" t="s">
        <v>24225</v>
      </c>
      <c r="F6374" t="s">
        <v>24251</v>
      </c>
      <c r="H6374">
        <v>51.935497400000003</v>
      </c>
      <c r="I6374">
        <v>-120.5576734</v>
      </c>
      <c r="J6374" s="1" t="str">
        <f t="shared" si="1030"/>
        <v>NGR bulk stream sediment</v>
      </c>
      <c r="K6374" s="1" t="str">
        <f t="shared" si="1031"/>
        <v>&lt;177 micron (NGR)</v>
      </c>
      <c r="L6374">
        <v>38</v>
      </c>
      <c r="M6374" t="s">
        <v>72</v>
      </c>
      <c r="N6374">
        <v>731</v>
      </c>
      <c r="O6374">
        <v>2.5</v>
      </c>
    </row>
    <row r="6375" spans="1:15" hidden="1" x14ac:dyDescent="0.3">
      <c r="A6375" t="s">
        <v>24252</v>
      </c>
      <c r="B6375" t="s">
        <v>24253</v>
      </c>
      <c r="C6375" s="1" t="str">
        <f t="shared" si="1025"/>
        <v>21:0464</v>
      </c>
      <c r="D6375" s="1" t="str">
        <f t="shared" si="1029"/>
        <v>21:0152</v>
      </c>
      <c r="E6375" t="s">
        <v>24254</v>
      </c>
      <c r="F6375" t="s">
        <v>24255</v>
      </c>
      <c r="H6375">
        <v>51.936955099999999</v>
      </c>
      <c r="I6375">
        <v>-120.5451838</v>
      </c>
      <c r="J6375" s="1" t="str">
        <f t="shared" si="1030"/>
        <v>NGR bulk stream sediment</v>
      </c>
      <c r="K6375" s="1" t="str">
        <f t="shared" si="1031"/>
        <v>&lt;177 micron (NGR)</v>
      </c>
      <c r="L6375">
        <v>38</v>
      </c>
      <c r="M6375" t="s">
        <v>63</v>
      </c>
      <c r="N6375">
        <v>732</v>
      </c>
      <c r="O6375">
        <v>5</v>
      </c>
    </row>
    <row r="6376" spans="1:15" hidden="1" x14ac:dyDescent="0.3">
      <c r="A6376" t="s">
        <v>24256</v>
      </c>
      <c r="B6376" t="s">
        <v>24257</v>
      </c>
      <c r="C6376" s="1" t="str">
        <f t="shared" si="1025"/>
        <v>21:0464</v>
      </c>
      <c r="D6376" s="1" t="str">
        <f t="shared" si="1029"/>
        <v>21:0152</v>
      </c>
      <c r="E6376" t="s">
        <v>24258</v>
      </c>
      <c r="F6376" t="s">
        <v>24259</v>
      </c>
      <c r="H6376">
        <v>51.889974600000002</v>
      </c>
      <c r="I6376">
        <v>-120.54193739999999</v>
      </c>
      <c r="J6376" s="1" t="str">
        <f t="shared" si="1030"/>
        <v>NGR bulk stream sediment</v>
      </c>
      <c r="K6376" s="1" t="str">
        <f t="shared" si="1031"/>
        <v>&lt;177 micron (NGR)</v>
      </c>
      <c r="L6376">
        <v>38</v>
      </c>
      <c r="M6376" t="s">
        <v>68</v>
      </c>
      <c r="N6376">
        <v>733</v>
      </c>
      <c r="O6376">
        <v>2</v>
      </c>
    </row>
    <row r="6377" spans="1:15" hidden="1" x14ac:dyDescent="0.3">
      <c r="A6377" t="s">
        <v>24260</v>
      </c>
      <c r="B6377" t="s">
        <v>24261</v>
      </c>
      <c r="C6377" s="1" t="str">
        <f t="shared" si="1025"/>
        <v>21:0464</v>
      </c>
      <c r="D6377" s="1" t="str">
        <f t="shared" si="1029"/>
        <v>21:0152</v>
      </c>
      <c r="E6377" t="s">
        <v>24262</v>
      </c>
      <c r="F6377" t="s">
        <v>24263</v>
      </c>
      <c r="H6377">
        <v>51.792008099999997</v>
      </c>
      <c r="I6377">
        <v>-120.56701289999999</v>
      </c>
      <c r="J6377" s="1" t="str">
        <f t="shared" si="1030"/>
        <v>NGR bulk stream sediment</v>
      </c>
      <c r="K6377" s="1" t="str">
        <f t="shared" si="1031"/>
        <v>&lt;177 micron (NGR)</v>
      </c>
      <c r="L6377">
        <v>38</v>
      </c>
      <c r="M6377" t="s">
        <v>24</v>
      </c>
      <c r="N6377">
        <v>734</v>
      </c>
      <c r="O6377">
        <v>8.5</v>
      </c>
    </row>
    <row r="6378" spans="1:15" hidden="1" x14ac:dyDescent="0.3">
      <c r="A6378" t="s">
        <v>24264</v>
      </c>
      <c r="B6378" t="s">
        <v>24265</v>
      </c>
      <c r="C6378" s="1" t="str">
        <f t="shared" si="1025"/>
        <v>21:0464</v>
      </c>
      <c r="D6378" s="1" t="str">
        <f t="shared" si="1029"/>
        <v>21:0152</v>
      </c>
      <c r="E6378" t="s">
        <v>24262</v>
      </c>
      <c r="F6378" t="s">
        <v>24266</v>
      </c>
      <c r="H6378">
        <v>51.792008099999997</v>
      </c>
      <c r="I6378">
        <v>-120.56701289999999</v>
      </c>
      <c r="J6378" s="1" t="str">
        <f t="shared" si="1030"/>
        <v>NGR bulk stream sediment</v>
      </c>
      <c r="K6378" s="1" t="str">
        <f t="shared" si="1031"/>
        <v>&lt;177 micron (NGR)</v>
      </c>
      <c r="L6378">
        <v>38</v>
      </c>
      <c r="M6378" t="s">
        <v>28</v>
      </c>
      <c r="N6378">
        <v>735</v>
      </c>
      <c r="O6378">
        <v>4.5</v>
      </c>
    </row>
    <row r="6379" spans="1:15" hidden="1" x14ac:dyDescent="0.3">
      <c r="A6379" t="s">
        <v>24267</v>
      </c>
      <c r="B6379" t="s">
        <v>24268</v>
      </c>
      <c r="C6379" s="1" t="str">
        <f t="shared" si="1025"/>
        <v>21:0464</v>
      </c>
      <c r="D6379" s="1" t="str">
        <f t="shared" si="1029"/>
        <v>21:0152</v>
      </c>
      <c r="E6379" t="s">
        <v>24269</v>
      </c>
      <c r="F6379" t="s">
        <v>24270</v>
      </c>
      <c r="H6379">
        <v>51.7537606</v>
      </c>
      <c r="I6379">
        <v>-120.6359181</v>
      </c>
      <c r="J6379" s="1" t="str">
        <f t="shared" si="1030"/>
        <v>NGR bulk stream sediment</v>
      </c>
      <c r="K6379" s="1" t="str">
        <f t="shared" si="1031"/>
        <v>&lt;177 micron (NGR)</v>
      </c>
      <c r="L6379">
        <v>38</v>
      </c>
      <c r="M6379" t="s">
        <v>77</v>
      </c>
      <c r="N6379">
        <v>736</v>
      </c>
      <c r="O6379">
        <v>2</v>
      </c>
    </row>
    <row r="6380" spans="1:15" hidden="1" x14ac:dyDescent="0.3">
      <c r="A6380" t="s">
        <v>24271</v>
      </c>
      <c r="B6380" t="s">
        <v>24272</v>
      </c>
      <c r="C6380" s="1" t="str">
        <f t="shared" si="1025"/>
        <v>21:0464</v>
      </c>
      <c r="D6380" s="1" t="str">
        <f t="shared" si="1029"/>
        <v>21:0152</v>
      </c>
      <c r="E6380" t="s">
        <v>24273</v>
      </c>
      <c r="F6380" t="s">
        <v>24274</v>
      </c>
      <c r="H6380">
        <v>51.722580600000001</v>
      </c>
      <c r="I6380">
        <v>-120.5715727</v>
      </c>
      <c r="J6380" s="1" t="str">
        <f t="shared" si="1030"/>
        <v>NGR bulk stream sediment</v>
      </c>
      <c r="K6380" s="1" t="str">
        <f t="shared" si="1031"/>
        <v>&lt;177 micron (NGR)</v>
      </c>
      <c r="L6380">
        <v>38</v>
      </c>
      <c r="M6380" t="s">
        <v>82</v>
      </c>
      <c r="N6380">
        <v>737</v>
      </c>
      <c r="O6380">
        <v>3</v>
      </c>
    </row>
    <row r="6381" spans="1:15" hidden="1" x14ac:dyDescent="0.3">
      <c r="A6381" t="s">
        <v>24275</v>
      </c>
      <c r="B6381" t="s">
        <v>24276</v>
      </c>
      <c r="C6381" s="1" t="str">
        <f t="shared" si="1025"/>
        <v>21:0464</v>
      </c>
      <c r="D6381" s="1" t="str">
        <f t="shared" si="1029"/>
        <v>21:0152</v>
      </c>
      <c r="E6381" t="s">
        <v>24277</v>
      </c>
      <c r="F6381" t="s">
        <v>24278</v>
      </c>
      <c r="H6381">
        <v>51.679108399999997</v>
      </c>
      <c r="I6381">
        <v>-120.6077408</v>
      </c>
      <c r="J6381" s="1" t="str">
        <f t="shared" si="1030"/>
        <v>NGR bulk stream sediment</v>
      </c>
      <c r="K6381" s="1" t="str">
        <f t="shared" si="1031"/>
        <v>&lt;177 micron (NGR)</v>
      </c>
      <c r="L6381">
        <v>38</v>
      </c>
      <c r="M6381" t="s">
        <v>87</v>
      </c>
      <c r="N6381">
        <v>738</v>
      </c>
      <c r="O6381">
        <v>2</v>
      </c>
    </row>
    <row r="6382" spans="1:15" hidden="1" x14ac:dyDescent="0.3">
      <c r="A6382" t="s">
        <v>24279</v>
      </c>
      <c r="B6382" t="s">
        <v>24280</v>
      </c>
      <c r="C6382" s="1" t="str">
        <f t="shared" si="1025"/>
        <v>21:0464</v>
      </c>
      <c r="D6382" s="1" t="str">
        <f t="shared" si="1029"/>
        <v>21:0152</v>
      </c>
      <c r="E6382" t="s">
        <v>24281</v>
      </c>
      <c r="F6382" t="s">
        <v>24282</v>
      </c>
      <c r="H6382">
        <v>51.673931500000002</v>
      </c>
      <c r="I6382">
        <v>-120.58330770000001</v>
      </c>
      <c r="J6382" s="1" t="str">
        <f t="shared" si="1030"/>
        <v>NGR bulk stream sediment</v>
      </c>
      <c r="K6382" s="1" t="str">
        <f t="shared" si="1031"/>
        <v>&lt;177 micron (NGR)</v>
      </c>
      <c r="L6382">
        <v>38</v>
      </c>
      <c r="M6382" t="s">
        <v>92</v>
      </c>
      <c r="N6382">
        <v>739</v>
      </c>
      <c r="O6382">
        <v>2.5</v>
      </c>
    </row>
    <row r="6383" spans="1:15" hidden="1" x14ac:dyDescent="0.3">
      <c r="A6383" t="s">
        <v>24283</v>
      </c>
      <c r="B6383" t="s">
        <v>24284</v>
      </c>
      <c r="C6383" s="1" t="str">
        <f t="shared" si="1025"/>
        <v>21:0464</v>
      </c>
      <c r="D6383" s="1" t="str">
        <f t="shared" si="1029"/>
        <v>21:0152</v>
      </c>
      <c r="E6383" t="s">
        <v>24285</v>
      </c>
      <c r="F6383" t="s">
        <v>24286</v>
      </c>
      <c r="H6383">
        <v>51.648515600000003</v>
      </c>
      <c r="I6383">
        <v>-120.54084109999999</v>
      </c>
      <c r="J6383" s="1" t="str">
        <f t="shared" si="1030"/>
        <v>NGR bulk stream sediment</v>
      </c>
      <c r="K6383" s="1" t="str">
        <f t="shared" si="1031"/>
        <v>&lt;177 micron (NGR)</v>
      </c>
      <c r="L6383">
        <v>38</v>
      </c>
      <c r="M6383" t="s">
        <v>97</v>
      </c>
      <c r="N6383">
        <v>740</v>
      </c>
      <c r="O6383">
        <v>2</v>
      </c>
    </row>
    <row r="6384" spans="1:15" hidden="1" x14ac:dyDescent="0.3">
      <c r="A6384" t="s">
        <v>24287</v>
      </c>
      <c r="B6384" t="s">
        <v>24288</v>
      </c>
      <c r="C6384" s="1" t="str">
        <f t="shared" si="1025"/>
        <v>21:0464</v>
      </c>
      <c r="D6384" s="1" t="str">
        <f t="shared" si="1029"/>
        <v>21:0152</v>
      </c>
      <c r="E6384" t="s">
        <v>24289</v>
      </c>
      <c r="F6384" t="s">
        <v>24290</v>
      </c>
      <c r="H6384">
        <v>51.644365499999999</v>
      </c>
      <c r="I6384">
        <v>-120.5787376</v>
      </c>
      <c r="J6384" s="1" t="str">
        <f t="shared" si="1030"/>
        <v>NGR bulk stream sediment</v>
      </c>
      <c r="K6384" s="1" t="str">
        <f t="shared" si="1031"/>
        <v>&lt;177 micron (NGR)</v>
      </c>
      <c r="L6384">
        <v>38</v>
      </c>
      <c r="M6384" t="s">
        <v>102</v>
      </c>
      <c r="N6384">
        <v>741</v>
      </c>
      <c r="O6384">
        <v>2</v>
      </c>
    </row>
    <row r="6385" spans="1:15" hidden="1" x14ac:dyDescent="0.3">
      <c r="A6385" t="s">
        <v>24291</v>
      </c>
      <c r="B6385" t="s">
        <v>24292</v>
      </c>
      <c r="C6385" s="1" t="str">
        <f t="shared" si="1025"/>
        <v>21:0464</v>
      </c>
      <c r="D6385" s="1" t="str">
        <f t="shared" si="1029"/>
        <v>21:0152</v>
      </c>
      <c r="E6385" t="s">
        <v>24293</v>
      </c>
      <c r="F6385" t="s">
        <v>24294</v>
      </c>
      <c r="H6385">
        <v>51.638537999999997</v>
      </c>
      <c r="I6385">
        <v>-120.6050649</v>
      </c>
      <c r="J6385" s="1" t="str">
        <f t="shared" si="1030"/>
        <v>NGR bulk stream sediment</v>
      </c>
      <c r="K6385" s="1" t="str">
        <f t="shared" si="1031"/>
        <v>&lt;177 micron (NGR)</v>
      </c>
      <c r="L6385">
        <v>38</v>
      </c>
      <c r="M6385" t="s">
        <v>107</v>
      </c>
      <c r="N6385">
        <v>742</v>
      </c>
      <c r="O6385">
        <v>2</v>
      </c>
    </row>
    <row r="6386" spans="1:15" hidden="1" x14ac:dyDescent="0.3">
      <c r="A6386" t="s">
        <v>24295</v>
      </c>
      <c r="B6386" t="s">
        <v>24296</v>
      </c>
      <c r="C6386" s="1" t="str">
        <f t="shared" si="1025"/>
        <v>21:0464</v>
      </c>
      <c r="D6386" s="1" t="str">
        <f t="shared" si="1029"/>
        <v>21:0152</v>
      </c>
      <c r="E6386" t="s">
        <v>24297</v>
      </c>
      <c r="F6386" t="s">
        <v>24298</v>
      </c>
      <c r="H6386">
        <v>51.626121099999999</v>
      </c>
      <c r="I6386">
        <v>-120.60168760000001</v>
      </c>
      <c r="J6386" s="1" t="str">
        <f t="shared" si="1030"/>
        <v>NGR bulk stream sediment</v>
      </c>
      <c r="K6386" s="1" t="str">
        <f t="shared" si="1031"/>
        <v>&lt;177 micron (NGR)</v>
      </c>
      <c r="L6386">
        <v>38</v>
      </c>
      <c r="M6386" t="s">
        <v>112</v>
      </c>
      <c r="N6386">
        <v>743</v>
      </c>
      <c r="O6386">
        <v>1.5</v>
      </c>
    </row>
    <row r="6387" spans="1:15" hidden="1" x14ac:dyDescent="0.3">
      <c r="A6387" t="s">
        <v>24299</v>
      </c>
      <c r="B6387" t="s">
        <v>24300</v>
      </c>
      <c r="C6387" s="1" t="str">
        <f t="shared" si="1025"/>
        <v>21:0464</v>
      </c>
      <c r="D6387" s="1" t="str">
        <f t="shared" si="1029"/>
        <v>21:0152</v>
      </c>
      <c r="E6387" t="s">
        <v>24301</v>
      </c>
      <c r="F6387" t="s">
        <v>24302</v>
      </c>
      <c r="H6387">
        <v>51.524154099999997</v>
      </c>
      <c r="I6387">
        <v>-120.61939219999999</v>
      </c>
      <c r="J6387" s="1" t="str">
        <f t="shared" si="1030"/>
        <v>NGR bulk stream sediment</v>
      </c>
      <c r="K6387" s="1" t="str">
        <f t="shared" si="1031"/>
        <v>&lt;177 micron (NGR)</v>
      </c>
      <c r="L6387">
        <v>39</v>
      </c>
      <c r="M6387" t="s">
        <v>19</v>
      </c>
      <c r="N6387">
        <v>744</v>
      </c>
      <c r="O6387">
        <v>2.5</v>
      </c>
    </row>
    <row r="6388" spans="1:15" hidden="1" x14ac:dyDescent="0.3">
      <c r="A6388" t="s">
        <v>24303</v>
      </c>
      <c r="B6388" t="s">
        <v>24304</v>
      </c>
      <c r="C6388" s="1" t="str">
        <f t="shared" si="1025"/>
        <v>21:0464</v>
      </c>
      <c r="D6388" s="1" t="str">
        <f t="shared" si="1029"/>
        <v>21:0152</v>
      </c>
      <c r="E6388" t="s">
        <v>24305</v>
      </c>
      <c r="F6388" t="s">
        <v>24306</v>
      </c>
      <c r="H6388">
        <v>51.626452999999998</v>
      </c>
      <c r="I6388">
        <v>-120.5640714</v>
      </c>
      <c r="J6388" s="1" t="str">
        <f t="shared" si="1030"/>
        <v>NGR bulk stream sediment</v>
      </c>
      <c r="K6388" s="1" t="str">
        <f t="shared" si="1031"/>
        <v>&lt;177 micron (NGR)</v>
      </c>
      <c r="L6388">
        <v>39</v>
      </c>
      <c r="M6388" t="s">
        <v>38</v>
      </c>
      <c r="N6388">
        <v>745</v>
      </c>
      <c r="O6388">
        <v>2.5</v>
      </c>
    </row>
    <row r="6389" spans="1:15" hidden="1" x14ac:dyDescent="0.3">
      <c r="A6389" t="s">
        <v>24307</v>
      </c>
      <c r="B6389" t="s">
        <v>24308</v>
      </c>
      <c r="C6389" s="1" t="str">
        <f t="shared" si="1025"/>
        <v>21:0464</v>
      </c>
      <c r="D6389" s="1" t="str">
        <f t="shared" si="1029"/>
        <v>21:0152</v>
      </c>
      <c r="E6389" t="s">
        <v>24309</v>
      </c>
      <c r="F6389" t="s">
        <v>24310</v>
      </c>
      <c r="H6389">
        <v>51.624129799999999</v>
      </c>
      <c r="I6389">
        <v>-120.50694729999999</v>
      </c>
      <c r="J6389" s="1" t="str">
        <f t="shared" si="1030"/>
        <v>NGR bulk stream sediment</v>
      </c>
      <c r="K6389" s="1" t="str">
        <f t="shared" si="1031"/>
        <v>&lt;177 micron (NGR)</v>
      </c>
      <c r="L6389">
        <v>39</v>
      </c>
      <c r="M6389" t="s">
        <v>43</v>
      </c>
      <c r="N6389">
        <v>746</v>
      </c>
      <c r="O6389">
        <v>4.5</v>
      </c>
    </row>
    <row r="6390" spans="1:15" hidden="1" x14ac:dyDescent="0.3">
      <c r="A6390" t="s">
        <v>24311</v>
      </c>
      <c r="B6390" t="s">
        <v>24312</v>
      </c>
      <c r="C6390" s="1" t="str">
        <f t="shared" si="1025"/>
        <v>21:0464</v>
      </c>
      <c r="D6390" s="1" t="str">
        <f>HYPERLINK("https://geochem.nrcan.gc.ca/cdogs/content/svy/svy_e.htm", "")</f>
        <v/>
      </c>
      <c r="G6390" s="1" t="str">
        <f>HYPERLINK("https://geochem.nrcan.gc.ca/cdogs/content/cr_/cr_00102_e.htm", "102")</f>
        <v>102</v>
      </c>
      <c r="J6390" t="s">
        <v>31</v>
      </c>
      <c r="K6390" t="s">
        <v>32</v>
      </c>
      <c r="L6390">
        <v>39</v>
      </c>
      <c r="M6390" t="s">
        <v>33</v>
      </c>
      <c r="N6390">
        <v>747</v>
      </c>
      <c r="O6390">
        <v>2.5</v>
      </c>
    </row>
    <row r="6391" spans="1:15" hidden="1" x14ac:dyDescent="0.3">
      <c r="A6391" t="s">
        <v>24313</v>
      </c>
      <c r="B6391" t="s">
        <v>24314</v>
      </c>
      <c r="C6391" s="1" t="str">
        <f t="shared" si="1025"/>
        <v>21:0464</v>
      </c>
      <c r="D6391" s="1" t="str">
        <f t="shared" ref="D6391:D6411" si="1032">HYPERLINK("https://geochem.nrcan.gc.ca/cdogs/content/svy/svy210152_e.htm", "21:0152")</f>
        <v>21:0152</v>
      </c>
      <c r="E6391" t="s">
        <v>24315</v>
      </c>
      <c r="F6391" t="s">
        <v>24316</v>
      </c>
      <c r="H6391">
        <v>51.618318500000001</v>
      </c>
      <c r="I6391">
        <v>-120.77401620000001</v>
      </c>
      <c r="J6391" s="1" t="str">
        <f t="shared" ref="J6391:J6411" si="1033">HYPERLINK("https://geochem.nrcan.gc.ca/cdogs/content/kwd/kwd020030_e.htm", "NGR bulk stream sediment")</f>
        <v>NGR bulk stream sediment</v>
      </c>
      <c r="K6391" s="1" t="str">
        <f t="shared" ref="K6391:K6411" si="1034">HYPERLINK("https://geochem.nrcan.gc.ca/cdogs/content/kwd/kwd080006_e.htm", "&lt;177 micron (NGR)")</f>
        <v>&lt;177 micron (NGR)</v>
      </c>
      <c r="L6391">
        <v>39</v>
      </c>
      <c r="M6391" t="s">
        <v>48</v>
      </c>
      <c r="N6391">
        <v>748</v>
      </c>
      <c r="O6391">
        <v>3.5</v>
      </c>
    </row>
    <row r="6392" spans="1:15" hidden="1" x14ac:dyDescent="0.3">
      <c r="A6392" t="s">
        <v>24317</v>
      </c>
      <c r="B6392" t="s">
        <v>24318</v>
      </c>
      <c r="C6392" s="1" t="str">
        <f t="shared" si="1025"/>
        <v>21:0464</v>
      </c>
      <c r="D6392" s="1" t="str">
        <f t="shared" si="1032"/>
        <v>21:0152</v>
      </c>
      <c r="E6392" t="s">
        <v>24319</v>
      </c>
      <c r="F6392" t="s">
        <v>24320</v>
      </c>
      <c r="H6392">
        <v>51.587089300000002</v>
      </c>
      <c r="I6392">
        <v>-120.6881863</v>
      </c>
      <c r="J6392" s="1" t="str">
        <f t="shared" si="1033"/>
        <v>NGR bulk stream sediment</v>
      </c>
      <c r="K6392" s="1" t="str">
        <f t="shared" si="1034"/>
        <v>&lt;177 micron (NGR)</v>
      </c>
      <c r="L6392">
        <v>39</v>
      </c>
      <c r="M6392" t="s">
        <v>53</v>
      </c>
      <c r="N6392">
        <v>749</v>
      </c>
      <c r="O6392">
        <v>2</v>
      </c>
    </row>
    <row r="6393" spans="1:15" hidden="1" x14ac:dyDescent="0.3">
      <c r="A6393" t="s">
        <v>24321</v>
      </c>
      <c r="B6393" t="s">
        <v>24322</v>
      </c>
      <c r="C6393" s="1" t="str">
        <f t="shared" si="1025"/>
        <v>21:0464</v>
      </c>
      <c r="D6393" s="1" t="str">
        <f t="shared" si="1032"/>
        <v>21:0152</v>
      </c>
      <c r="E6393" t="s">
        <v>24323</v>
      </c>
      <c r="F6393" t="s">
        <v>24324</v>
      </c>
      <c r="H6393">
        <v>51.597052400000003</v>
      </c>
      <c r="I6393">
        <v>-120.6826408</v>
      </c>
      <c r="J6393" s="1" t="str">
        <f t="shared" si="1033"/>
        <v>NGR bulk stream sediment</v>
      </c>
      <c r="K6393" s="1" t="str">
        <f t="shared" si="1034"/>
        <v>&lt;177 micron (NGR)</v>
      </c>
      <c r="L6393">
        <v>39</v>
      </c>
      <c r="M6393" t="s">
        <v>58</v>
      </c>
      <c r="N6393">
        <v>750</v>
      </c>
      <c r="O6393">
        <v>2</v>
      </c>
    </row>
    <row r="6394" spans="1:15" hidden="1" x14ac:dyDescent="0.3">
      <c r="A6394" t="s">
        <v>24325</v>
      </c>
      <c r="B6394" t="s">
        <v>24326</v>
      </c>
      <c r="C6394" s="1" t="str">
        <f t="shared" si="1025"/>
        <v>21:0464</v>
      </c>
      <c r="D6394" s="1" t="str">
        <f t="shared" si="1032"/>
        <v>21:0152</v>
      </c>
      <c r="E6394" t="s">
        <v>24327</v>
      </c>
      <c r="F6394" t="s">
        <v>24328</v>
      </c>
      <c r="H6394">
        <v>51.596823700000002</v>
      </c>
      <c r="I6394">
        <v>-120.6128779</v>
      </c>
      <c r="J6394" s="1" t="str">
        <f t="shared" si="1033"/>
        <v>NGR bulk stream sediment</v>
      </c>
      <c r="K6394" s="1" t="str">
        <f t="shared" si="1034"/>
        <v>&lt;177 micron (NGR)</v>
      </c>
      <c r="L6394">
        <v>39</v>
      </c>
      <c r="M6394" t="s">
        <v>24</v>
      </c>
      <c r="N6394">
        <v>751</v>
      </c>
      <c r="O6394">
        <v>1.5</v>
      </c>
    </row>
    <row r="6395" spans="1:15" hidden="1" x14ac:dyDescent="0.3">
      <c r="A6395" t="s">
        <v>24329</v>
      </c>
      <c r="B6395" t="s">
        <v>24330</v>
      </c>
      <c r="C6395" s="1" t="str">
        <f t="shared" si="1025"/>
        <v>21:0464</v>
      </c>
      <c r="D6395" s="1" t="str">
        <f t="shared" si="1032"/>
        <v>21:0152</v>
      </c>
      <c r="E6395" t="s">
        <v>24327</v>
      </c>
      <c r="F6395" t="s">
        <v>24331</v>
      </c>
      <c r="H6395">
        <v>51.596823700000002</v>
      </c>
      <c r="I6395">
        <v>-120.6128779</v>
      </c>
      <c r="J6395" s="1" t="str">
        <f t="shared" si="1033"/>
        <v>NGR bulk stream sediment</v>
      </c>
      <c r="K6395" s="1" t="str">
        <f t="shared" si="1034"/>
        <v>&lt;177 micron (NGR)</v>
      </c>
      <c r="L6395">
        <v>39</v>
      </c>
      <c r="M6395" t="s">
        <v>28</v>
      </c>
      <c r="N6395">
        <v>752</v>
      </c>
      <c r="O6395">
        <v>2</v>
      </c>
    </row>
    <row r="6396" spans="1:15" hidden="1" x14ac:dyDescent="0.3">
      <c r="A6396" t="s">
        <v>24332</v>
      </c>
      <c r="B6396" t="s">
        <v>24333</v>
      </c>
      <c r="C6396" s="1" t="str">
        <f t="shared" si="1025"/>
        <v>21:0464</v>
      </c>
      <c r="D6396" s="1" t="str">
        <f t="shared" si="1032"/>
        <v>21:0152</v>
      </c>
      <c r="E6396" t="s">
        <v>24334</v>
      </c>
      <c r="F6396" t="s">
        <v>24335</v>
      </c>
      <c r="H6396">
        <v>51.594400999999998</v>
      </c>
      <c r="I6396">
        <v>-120.5902628</v>
      </c>
      <c r="J6396" s="1" t="str">
        <f t="shared" si="1033"/>
        <v>NGR bulk stream sediment</v>
      </c>
      <c r="K6396" s="1" t="str">
        <f t="shared" si="1034"/>
        <v>&lt;177 micron (NGR)</v>
      </c>
      <c r="L6396">
        <v>39</v>
      </c>
      <c r="M6396" t="s">
        <v>63</v>
      </c>
      <c r="N6396">
        <v>753</v>
      </c>
      <c r="O6396">
        <v>0.5</v>
      </c>
    </row>
    <row r="6397" spans="1:15" hidden="1" x14ac:dyDescent="0.3">
      <c r="A6397" t="s">
        <v>24336</v>
      </c>
      <c r="B6397" t="s">
        <v>24337</v>
      </c>
      <c r="C6397" s="1" t="str">
        <f t="shared" si="1025"/>
        <v>21:0464</v>
      </c>
      <c r="D6397" s="1" t="str">
        <f t="shared" si="1032"/>
        <v>21:0152</v>
      </c>
      <c r="E6397" t="s">
        <v>24338</v>
      </c>
      <c r="F6397" t="s">
        <v>24339</v>
      </c>
      <c r="H6397">
        <v>51.604138300000002</v>
      </c>
      <c r="I6397">
        <v>-120.5848799</v>
      </c>
      <c r="J6397" s="1" t="str">
        <f t="shared" si="1033"/>
        <v>NGR bulk stream sediment</v>
      </c>
      <c r="K6397" s="1" t="str">
        <f t="shared" si="1034"/>
        <v>&lt;177 micron (NGR)</v>
      </c>
      <c r="L6397">
        <v>39</v>
      </c>
      <c r="M6397" t="s">
        <v>68</v>
      </c>
      <c r="N6397">
        <v>754</v>
      </c>
      <c r="O6397">
        <v>3.5</v>
      </c>
    </row>
    <row r="6398" spans="1:15" hidden="1" x14ac:dyDescent="0.3">
      <c r="A6398" t="s">
        <v>24340</v>
      </c>
      <c r="B6398" t="s">
        <v>24341</v>
      </c>
      <c r="C6398" s="1" t="str">
        <f t="shared" si="1025"/>
        <v>21:0464</v>
      </c>
      <c r="D6398" s="1" t="str">
        <f t="shared" si="1032"/>
        <v>21:0152</v>
      </c>
      <c r="E6398" t="s">
        <v>24342</v>
      </c>
      <c r="F6398" t="s">
        <v>24343</v>
      </c>
      <c r="H6398">
        <v>51.591209999999997</v>
      </c>
      <c r="I6398">
        <v>-120.5464946</v>
      </c>
      <c r="J6398" s="1" t="str">
        <f t="shared" si="1033"/>
        <v>NGR bulk stream sediment</v>
      </c>
      <c r="K6398" s="1" t="str">
        <f t="shared" si="1034"/>
        <v>&lt;177 micron (NGR)</v>
      </c>
      <c r="L6398">
        <v>39</v>
      </c>
      <c r="M6398" t="s">
        <v>77</v>
      </c>
      <c r="N6398">
        <v>755</v>
      </c>
      <c r="O6398">
        <v>2.5</v>
      </c>
    </row>
    <row r="6399" spans="1:15" hidden="1" x14ac:dyDescent="0.3">
      <c r="A6399" t="s">
        <v>24344</v>
      </c>
      <c r="B6399" t="s">
        <v>24345</v>
      </c>
      <c r="C6399" s="1" t="str">
        <f t="shared" si="1025"/>
        <v>21:0464</v>
      </c>
      <c r="D6399" s="1" t="str">
        <f t="shared" si="1032"/>
        <v>21:0152</v>
      </c>
      <c r="E6399" t="s">
        <v>24346</v>
      </c>
      <c r="F6399" t="s">
        <v>24347</v>
      </c>
      <c r="H6399">
        <v>51.570947199999999</v>
      </c>
      <c r="I6399">
        <v>-120.5148538</v>
      </c>
      <c r="J6399" s="1" t="str">
        <f t="shared" si="1033"/>
        <v>NGR bulk stream sediment</v>
      </c>
      <c r="K6399" s="1" t="str">
        <f t="shared" si="1034"/>
        <v>&lt;177 micron (NGR)</v>
      </c>
      <c r="L6399">
        <v>39</v>
      </c>
      <c r="M6399" t="s">
        <v>82</v>
      </c>
      <c r="N6399">
        <v>756</v>
      </c>
      <c r="O6399">
        <v>2.5</v>
      </c>
    </row>
    <row r="6400" spans="1:15" hidden="1" x14ac:dyDescent="0.3">
      <c r="A6400" t="s">
        <v>24348</v>
      </c>
      <c r="B6400" t="s">
        <v>24349</v>
      </c>
      <c r="C6400" s="1" t="str">
        <f t="shared" si="1025"/>
        <v>21:0464</v>
      </c>
      <c r="D6400" s="1" t="str">
        <f t="shared" si="1032"/>
        <v>21:0152</v>
      </c>
      <c r="E6400" t="s">
        <v>24350</v>
      </c>
      <c r="F6400" t="s">
        <v>24351</v>
      </c>
      <c r="H6400">
        <v>51.564789400000002</v>
      </c>
      <c r="I6400">
        <v>-120.5337474</v>
      </c>
      <c r="J6400" s="1" t="str">
        <f t="shared" si="1033"/>
        <v>NGR bulk stream sediment</v>
      </c>
      <c r="K6400" s="1" t="str">
        <f t="shared" si="1034"/>
        <v>&lt;177 micron (NGR)</v>
      </c>
      <c r="L6400">
        <v>39</v>
      </c>
      <c r="M6400" t="s">
        <v>87</v>
      </c>
      <c r="N6400">
        <v>757</v>
      </c>
      <c r="O6400">
        <v>4</v>
      </c>
    </row>
    <row r="6401" spans="1:15" hidden="1" x14ac:dyDescent="0.3">
      <c r="A6401" t="s">
        <v>24352</v>
      </c>
      <c r="B6401" t="s">
        <v>24353</v>
      </c>
      <c r="C6401" s="1" t="str">
        <f t="shared" si="1025"/>
        <v>21:0464</v>
      </c>
      <c r="D6401" s="1" t="str">
        <f t="shared" si="1032"/>
        <v>21:0152</v>
      </c>
      <c r="E6401" t="s">
        <v>24354</v>
      </c>
      <c r="F6401" t="s">
        <v>24355</v>
      </c>
      <c r="H6401">
        <v>51.553517100000001</v>
      </c>
      <c r="I6401">
        <v>-120.5736994</v>
      </c>
      <c r="J6401" s="1" t="str">
        <f t="shared" si="1033"/>
        <v>NGR bulk stream sediment</v>
      </c>
      <c r="K6401" s="1" t="str">
        <f t="shared" si="1034"/>
        <v>&lt;177 micron (NGR)</v>
      </c>
      <c r="L6401">
        <v>39</v>
      </c>
      <c r="M6401" t="s">
        <v>92</v>
      </c>
      <c r="N6401">
        <v>758</v>
      </c>
      <c r="O6401">
        <v>1</v>
      </c>
    </row>
    <row r="6402" spans="1:15" hidden="1" x14ac:dyDescent="0.3">
      <c r="A6402" t="s">
        <v>24356</v>
      </c>
      <c r="B6402" t="s">
        <v>24357</v>
      </c>
      <c r="C6402" s="1" t="str">
        <f t="shared" si="1025"/>
        <v>21:0464</v>
      </c>
      <c r="D6402" s="1" t="str">
        <f t="shared" si="1032"/>
        <v>21:0152</v>
      </c>
      <c r="E6402" t="s">
        <v>24301</v>
      </c>
      <c r="F6402" t="s">
        <v>24358</v>
      </c>
      <c r="H6402">
        <v>51.524154099999997</v>
      </c>
      <c r="I6402">
        <v>-120.61939219999999</v>
      </c>
      <c r="J6402" s="1" t="str">
        <f t="shared" si="1033"/>
        <v>NGR bulk stream sediment</v>
      </c>
      <c r="K6402" s="1" t="str">
        <f t="shared" si="1034"/>
        <v>&lt;177 micron (NGR)</v>
      </c>
      <c r="L6402">
        <v>39</v>
      </c>
      <c r="M6402" t="s">
        <v>72</v>
      </c>
      <c r="N6402">
        <v>759</v>
      </c>
      <c r="O6402">
        <v>1.5</v>
      </c>
    </row>
    <row r="6403" spans="1:15" hidden="1" x14ac:dyDescent="0.3">
      <c r="A6403" t="s">
        <v>24359</v>
      </c>
      <c r="B6403" t="s">
        <v>24360</v>
      </c>
      <c r="C6403" s="1" t="str">
        <f t="shared" si="1025"/>
        <v>21:0464</v>
      </c>
      <c r="D6403" s="1" t="str">
        <f t="shared" si="1032"/>
        <v>21:0152</v>
      </c>
      <c r="E6403" t="s">
        <v>24361</v>
      </c>
      <c r="F6403" t="s">
        <v>24362</v>
      </c>
      <c r="H6403">
        <v>51.524234900000003</v>
      </c>
      <c r="I6403">
        <v>-120.58725219999999</v>
      </c>
      <c r="J6403" s="1" t="str">
        <f t="shared" si="1033"/>
        <v>NGR bulk stream sediment</v>
      </c>
      <c r="K6403" s="1" t="str">
        <f t="shared" si="1034"/>
        <v>&lt;177 micron (NGR)</v>
      </c>
      <c r="L6403">
        <v>39</v>
      </c>
      <c r="M6403" t="s">
        <v>97</v>
      </c>
      <c r="N6403">
        <v>760</v>
      </c>
      <c r="O6403">
        <v>0.5</v>
      </c>
    </row>
    <row r="6404" spans="1:15" hidden="1" x14ac:dyDescent="0.3">
      <c r="A6404" t="s">
        <v>24363</v>
      </c>
      <c r="B6404" t="s">
        <v>24364</v>
      </c>
      <c r="C6404" s="1" t="str">
        <f t="shared" si="1025"/>
        <v>21:0464</v>
      </c>
      <c r="D6404" s="1" t="str">
        <f t="shared" si="1032"/>
        <v>21:0152</v>
      </c>
      <c r="E6404" t="s">
        <v>24365</v>
      </c>
      <c r="F6404" t="s">
        <v>24366</v>
      </c>
      <c r="H6404">
        <v>51.523393200000001</v>
      </c>
      <c r="I6404">
        <v>-120.5274083</v>
      </c>
      <c r="J6404" s="1" t="str">
        <f t="shared" si="1033"/>
        <v>NGR bulk stream sediment</v>
      </c>
      <c r="K6404" s="1" t="str">
        <f t="shared" si="1034"/>
        <v>&lt;177 micron (NGR)</v>
      </c>
      <c r="L6404">
        <v>39</v>
      </c>
      <c r="M6404" t="s">
        <v>102</v>
      </c>
      <c r="N6404">
        <v>761</v>
      </c>
      <c r="O6404">
        <v>0.5</v>
      </c>
    </row>
    <row r="6405" spans="1:15" hidden="1" x14ac:dyDescent="0.3">
      <c r="A6405" t="s">
        <v>24367</v>
      </c>
      <c r="B6405" t="s">
        <v>24368</v>
      </c>
      <c r="C6405" s="1" t="str">
        <f t="shared" si="1025"/>
        <v>21:0464</v>
      </c>
      <c r="D6405" s="1" t="str">
        <f t="shared" si="1032"/>
        <v>21:0152</v>
      </c>
      <c r="E6405" t="s">
        <v>24369</v>
      </c>
      <c r="F6405" t="s">
        <v>24370</v>
      </c>
      <c r="H6405">
        <v>51.441788799999998</v>
      </c>
      <c r="I6405">
        <v>-120.49755330000001</v>
      </c>
      <c r="J6405" s="1" t="str">
        <f t="shared" si="1033"/>
        <v>NGR bulk stream sediment</v>
      </c>
      <c r="K6405" s="1" t="str">
        <f t="shared" si="1034"/>
        <v>&lt;177 micron (NGR)</v>
      </c>
      <c r="L6405">
        <v>39</v>
      </c>
      <c r="M6405" t="s">
        <v>107</v>
      </c>
      <c r="N6405">
        <v>762</v>
      </c>
      <c r="O6405">
        <v>12.5</v>
      </c>
    </row>
    <row r="6406" spans="1:15" hidden="1" x14ac:dyDescent="0.3">
      <c r="A6406" t="s">
        <v>24371</v>
      </c>
      <c r="B6406" t="s">
        <v>24372</v>
      </c>
      <c r="C6406" s="1" t="str">
        <f t="shared" si="1025"/>
        <v>21:0464</v>
      </c>
      <c r="D6406" s="1" t="str">
        <f t="shared" si="1032"/>
        <v>21:0152</v>
      </c>
      <c r="E6406" t="s">
        <v>24373</v>
      </c>
      <c r="F6406" t="s">
        <v>24374</v>
      </c>
      <c r="H6406">
        <v>51.438769000000001</v>
      </c>
      <c r="I6406">
        <v>-120.51497259999999</v>
      </c>
      <c r="J6406" s="1" t="str">
        <f t="shared" si="1033"/>
        <v>NGR bulk stream sediment</v>
      </c>
      <c r="K6406" s="1" t="str">
        <f t="shared" si="1034"/>
        <v>&lt;177 micron (NGR)</v>
      </c>
      <c r="L6406">
        <v>39</v>
      </c>
      <c r="M6406" t="s">
        <v>112</v>
      </c>
      <c r="N6406">
        <v>763</v>
      </c>
      <c r="O6406">
        <v>6.5</v>
      </c>
    </row>
    <row r="6407" spans="1:15" hidden="1" x14ac:dyDescent="0.3">
      <c r="A6407" t="s">
        <v>24375</v>
      </c>
      <c r="B6407" t="s">
        <v>24376</v>
      </c>
      <c r="C6407" s="1" t="str">
        <f t="shared" si="1025"/>
        <v>21:0464</v>
      </c>
      <c r="D6407" s="1" t="str">
        <f t="shared" si="1032"/>
        <v>21:0152</v>
      </c>
      <c r="E6407" t="s">
        <v>24377</v>
      </c>
      <c r="F6407" t="s">
        <v>24378</v>
      </c>
      <c r="H6407">
        <v>51.319402599999997</v>
      </c>
      <c r="I6407">
        <v>-121.1623113</v>
      </c>
      <c r="J6407" s="1" t="str">
        <f t="shared" si="1033"/>
        <v>NGR bulk stream sediment</v>
      </c>
      <c r="K6407" s="1" t="str">
        <f t="shared" si="1034"/>
        <v>&lt;177 micron (NGR)</v>
      </c>
      <c r="L6407">
        <v>40</v>
      </c>
      <c r="M6407" t="s">
        <v>19</v>
      </c>
      <c r="N6407">
        <v>764</v>
      </c>
      <c r="O6407">
        <v>2.5</v>
      </c>
    </row>
    <row r="6408" spans="1:15" hidden="1" x14ac:dyDescent="0.3">
      <c r="A6408" t="s">
        <v>24379</v>
      </c>
      <c r="B6408" t="s">
        <v>24380</v>
      </c>
      <c r="C6408" s="1" t="str">
        <f t="shared" si="1025"/>
        <v>21:0464</v>
      </c>
      <c r="D6408" s="1" t="str">
        <f t="shared" si="1032"/>
        <v>21:0152</v>
      </c>
      <c r="E6408" t="s">
        <v>24381</v>
      </c>
      <c r="F6408" t="s">
        <v>24382</v>
      </c>
      <c r="H6408">
        <v>51.4719646</v>
      </c>
      <c r="I6408">
        <v>-121.0524715</v>
      </c>
      <c r="J6408" s="1" t="str">
        <f t="shared" si="1033"/>
        <v>NGR bulk stream sediment</v>
      </c>
      <c r="K6408" s="1" t="str">
        <f t="shared" si="1034"/>
        <v>&lt;177 micron (NGR)</v>
      </c>
      <c r="L6408">
        <v>40</v>
      </c>
      <c r="M6408" t="s">
        <v>38</v>
      </c>
      <c r="N6408">
        <v>765</v>
      </c>
      <c r="O6408">
        <v>2</v>
      </c>
    </row>
    <row r="6409" spans="1:15" hidden="1" x14ac:dyDescent="0.3">
      <c r="A6409" t="s">
        <v>24383</v>
      </c>
      <c r="B6409" t="s">
        <v>24384</v>
      </c>
      <c r="C6409" s="1" t="str">
        <f t="shared" si="1025"/>
        <v>21:0464</v>
      </c>
      <c r="D6409" s="1" t="str">
        <f t="shared" si="1032"/>
        <v>21:0152</v>
      </c>
      <c r="E6409" t="s">
        <v>24385</v>
      </c>
      <c r="F6409" t="s">
        <v>24386</v>
      </c>
      <c r="H6409">
        <v>51.331421800000001</v>
      </c>
      <c r="I6409">
        <v>-121.1050254</v>
      </c>
      <c r="J6409" s="1" t="str">
        <f t="shared" si="1033"/>
        <v>NGR bulk stream sediment</v>
      </c>
      <c r="K6409" s="1" t="str">
        <f t="shared" si="1034"/>
        <v>&lt;177 micron (NGR)</v>
      </c>
      <c r="L6409">
        <v>40</v>
      </c>
      <c r="M6409" t="s">
        <v>43</v>
      </c>
      <c r="N6409">
        <v>766</v>
      </c>
      <c r="O6409">
        <v>2</v>
      </c>
    </row>
    <row r="6410" spans="1:15" hidden="1" x14ac:dyDescent="0.3">
      <c r="A6410" t="s">
        <v>24387</v>
      </c>
      <c r="B6410" t="s">
        <v>24388</v>
      </c>
      <c r="C6410" s="1" t="str">
        <f t="shared" si="1025"/>
        <v>21:0464</v>
      </c>
      <c r="D6410" s="1" t="str">
        <f t="shared" si="1032"/>
        <v>21:0152</v>
      </c>
      <c r="E6410" t="s">
        <v>24389</v>
      </c>
      <c r="F6410" t="s">
        <v>24390</v>
      </c>
      <c r="H6410">
        <v>51.334611099999996</v>
      </c>
      <c r="I6410">
        <v>-121.09872059999999</v>
      </c>
      <c r="J6410" s="1" t="str">
        <f t="shared" si="1033"/>
        <v>NGR bulk stream sediment</v>
      </c>
      <c r="K6410" s="1" t="str">
        <f t="shared" si="1034"/>
        <v>&lt;177 micron (NGR)</v>
      </c>
      <c r="L6410">
        <v>40</v>
      </c>
      <c r="M6410" t="s">
        <v>48</v>
      </c>
      <c r="N6410">
        <v>767</v>
      </c>
      <c r="O6410">
        <v>14.5</v>
      </c>
    </row>
    <row r="6411" spans="1:15" hidden="1" x14ac:dyDescent="0.3">
      <c r="A6411" t="s">
        <v>24391</v>
      </c>
      <c r="B6411" t="s">
        <v>24392</v>
      </c>
      <c r="C6411" s="1" t="str">
        <f t="shared" si="1025"/>
        <v>21:0464</v>
      </c>
      <c r="D6411" s="1" t="str">
        <f t="shared" si="1032"/>
        <v>21:0152</v>
      </c>
      <c r="E6411" t="s">
        <v>24393</v>
      </c>
      <c r="F6411" t="s">
        <v>24394</v>
      </c>
      <c r="H6411">
        <v>51.310487899999998</v>
      </c>
      <c r="I6411">
        <v>-121.1213417</v>
      </c>
      <c r="J6411" s="1" t="str">
        <f t="shared" si="1033"/>
        <v>NGR bulk stream sediment</v>
      </c>
      <c r="K6411" s="1" t="str">
        <f t="shared" si="1034"/>
        <v>&lt;177 micron (NGR)</v>
      </c>
      <c r="L6411">
        <v>40</v>
      </c>
      <c r="M6411" t="s">
        <v>53</v>
      </c>
      <c r="N6411">
        <v>768</v>
      </c>
      <c r="O6411">
        <v>1.5</v>
      </c>
    </row>
    <row r="6412" spans="1:15" hidden="1" x14ac:dyDescent="0.3">
      <c r="A6412" t="s">
        <v>24395</v>
      </c>
      <c r="B6412" t="s">
        <v>24396</v>
      </c>
      <c r="C6412" s="1" t="str">
        <f t="shared" ref="C6412:C6475" si="1035">HYPERLINK("https://geochem.nrcan.gc.ca/cdogs/content/bdl/bdl210464_e.htm", "21:0464")</f>
        <v>21:0464</v>
      </c>
      <c r="D6412" s="1" t="str">
        <f>HYPERLINK("https://geochem.nrcan.gc.ca/cdogs/content/svy/svy_e.htm", "")</f>
        <v/>
      </c>
      <c r="G6412" s="1" t="str">
        <f>HYPERLINK("https://geochem.nrcan.gc.ca/cdogs/content/cr_/cr_00102_e.htm", "102")</f>
        <v>102</v>
      </c>
      <c r="J6412" t="s">
        <v>31</v>
      </c>
      <c r="K6412" t="s">
        <v>32</v>
      </c>
      <c r="L6412">
        <v>40</v>
      </c>
      <c r="M6412" t="s">
        <v>33</v>
      </c>
      <c r="N6412">
        <v>769</v>
      </c>
      <c r="O6412">
        <v>2.5</v>
      </c>
    </row>
    <row r="6413" spans="1:15" hidden="1" x14ac:dyDescent="0.3">
      <c r="A6413" t="s">
        <v>24397</v>
      </c>
      <c r="B6413" t="s">
        <v>24398</v>
      </c>
      <c r="C6413" s="1" t="str">
        <f t="shared" si="1035"/>
        <v>21:0464</v>
      </c>
      <c r="D6413" s="1" t="str">
        <f t="shared" ref="D6413:D6433" si="1036">HYPERLINK("https://geochem.nrcan.gc.ca/cdogs/content/svy/svy210152_e.htm", "21:0152")</f>
        <v>21:0152</v>
      </c>
      <c r="E6413" t="s">
        <v>24377</v>
      </c>
      <c r="F6413" t="s">
        <v>24399</v>
      </c>
      <c r="H6413">
        <v>51.319402599999997</v>
      </c>
      <c r="I6413">
        <v>-121.1623113</v>
      </c>
      <c r="J6413" s="1" t="str">
        <f t="shared" ref="J6413:J6433" si="1037">HYPERLINK("https://geochem.nrcan.gc.ca/cdogs/content/kwd/kwd020030_e.htm", "NGR bulk stream sediment")</f>
        <v>NGR bulk stream sediment</v>
      </c>
      <c r="K6413" s="1" t="str">
        <f t="shared" ref="K6413:K6433" si="1038">HYPERLINK("https://geochem.nrcan.gc.ca/cdogs/content/kwd/kwd080006_e.htm", "&lt;177 micron (NGR)")</f>
        <v>&lt;177 micron (NGR)</v>
      </c>
      <c r="L6413">
        <v>40</v>
      </c>
      <c r="M6413" t="s">
        <v>72</v>
      </c>
      <c r="N6413">
        <v>770</v>
      </c>
      <c r="O6413">
        <v>1.5</v>
      </c>
    </row>
    <row r="6414" spans="1:15" hidden="1" x14ac:dyDescent="0.3">
      <c r="A6414" t="s">
        <v>24400</v>
      </c>
      <c r="B6414" t="s">
        <v>24401</v>
      </c>
      <c r="C6414" s="1" t="str">
        <f t="shared" si="1035"/>
        <v>21:0464</v>
      </c>
      <c r="D6414" s="1" t="str">
        <f t="shared" si="1036"/>
        <v>21:0152</v>
      </c>
      <c r="E6414" t="s">
        <v>24402</v>
      </c>
      <c r="F6414" t="s">
        <v>24403</v>
      </c>
      <c r="H6414">
        <v>51.2832857</v>
      </c>
      <c r="I6414">
        <v>-121.0226266</v>
      </c>
      <c r="J6414" s="1" t="str">
        <f t="shared" si="1037"/>
        <v>NGR bulk stream sediment</v>
      </c>
      <c r="K6414" s="1" t="str">
        <f t="shared" si="1038"/>
        <v>&lt;177 micron (NGR)</v>
      </c>
      <c r="L6414">
        <v>40</v>
      </c>
      <c r="M6414" t="s">
        <v>58</v>
      </c>
      <c r="N6414">
        <v>771</v>
      </c>
      <c r="O6414">
        <v>1.5</v>
      </c>
    </row>
    <row r="6415" spans="1:15" hidden="1" x14ac:dyDescent="0.3">
      <c r="A6415" t="s">
        <v>24404</v>
      </c>
      <c r="B6415" t="s">
        <v>24405</v>
      </c>
      <c r="C6415" s="1" t="str">
        <f t="shared" si="1035"/>
        <v>21:0464</v>
      </c>
      <c r="D6415" s="1" t="str">
        <f t="shared" si="1036"/>
        <v>21:0152</v>
      </c>
      <c r="E6415" t="s">
        <v>24406</v>
      </c>
      <c r="F6415" t="s">
        <v>24407</v>
      </c>
      <c r="H6415">
        <v>51.074207700000002</v>
      </c>
      <c r="I6415">
        <v>-121.98509439999999</v>
      </c>
      <c r="J6415" s="1" t="str">
        <f t="shared" si="1037"/>
        <v>NGR bulk stream sediment</v>
      </c>
      <c r="K6415" s="1" t="str">
        <f t="shared" si="1038"/>
        <v>&lt;177 micron (NGR)</v>
      </c>
      <c r="L6415">
        <v>40</v>
      </c>
      <c r="M6415" t="s">
        <v>63</v>
      </c>
      <c r="N6415">
        <v>772</v>
      </c>
      <c r="O6415">
        <v>2.5</v>
      </c>
    </row>
    <row r="6416" spans="1:15" hidden="1" x14ac:dyDescent="0.3">
      <c r="A6416" t="s">
        <v>24408</v>
      </c>
      <c r="B6416" t="s">
        <v>24409</v>
      </c>
      <c r="C6416" s="1" t="str">
        <f t="shared" si="1035"/>
        <v>21:0464</v>
      </c>
      <c r="D6416" s="1" t="str">
        <f t="shared" si="1036"/>
        <v>21:0152</v>
      </c>
      <c r="E6416" t="s">
        <v>24410</v>
      </c>
      <c r="F6416" t="s">
        <v>24411</v>
      </c>
      <c r="H6416">
        <v>51.066883699999998</v>
      </c>
      <c r="I6416">
        <v>-121.94700400000001</v>
      </c>
      <c r="J6416" s="1" t="str">
        <f t="shared" si="1037"/>
        <v>NGR bulk stream sediment</v>
      </c>
      <c r="K6416" s="1" t="str">
        <f t="shared" si="1038"/>
        <v>&lt;177 micron (NGR)</v>
      </c>
      <c r="L6416">
        <v>40</v>
      </c>
      <c r="M6416" t="s">
        <v>68</v>
      </c>
      <c r="N6416">
        <v>773</v>
      </c>
      <c r="O6416">
        <v>1</v>
      </c>
    </row>
    <row r="6417" spans="1:15" hidden="1" x14ac:dyDescent="0.3">
      <c r="A6417" t="s">
        <v>24412</v>
      </c>
      <c r="B6417" t="s">
        <v>24413</v>
      </c>
      <c r="C6417" s="1" t="str">
        <f t="shared" si="1035"/>
        <v>21:0464</v>
      </c>
      <c r="D6417" s="1" t="str">
        <f t="shared" si="1036"/>
        <v>21:0152</v>
      </c>
      <c r="E6417" t="s">
        <v>24414</v>
      </c>
      <c r="F6417" t="s">
        <v>24415</v>
      </c>
      <c r="H6417">
        <v>51.050436900000001</v>
      </c>
      <c r="I6417">
        <v>-121.9551098</v>
      </c>
      <c r="J6417" s="1" t="str">
        <f t="shared" si="1037"/>
        <v>NGR bulk stream sediment</v>
      </c>
      <c r="K6417" s="1" t="str">
        <f t="shared" si="1038"/>
        <v>&lt;177 micron (NGR)</v>
      </c>
      <c r="L6417">
        <v>40</v>
      </c>
      <c r="M6417" t="s">
        <v>77</v>
      </c>
      <c r="N6417">
        <v>774</v>
      </c>
      <c r="O6417">
        <v>2.5</v>
      </c>
    </row>
    <row r="6418" spans="1:15" hidden="1" x14ac:dyDescent="0.3">
      <c r="A6418" t="s">
        <v>24416</v>
      </c>
      <c r="B6418" t="s">
        <v>24417</v>
      </c>
      <c r="C6418" s="1" t="str">
        <f t="shared" si="1035"/>
        <v>21:0464</v>
      </c>
      <c r="D6418" s="1" t="str">
        <f t="shared" si="1036"/>
        <v>21:0152</v>
      </c>
      <c r="E6418" t="s">
        <v>24418</v>
      </c>
      <c r="F6418" t="s">
        <v>24419</v>
      </c>
      <c r="H6418">
        <v>51.004249799999997</v>
      </c>
      <c r="I6418">
        <v>-121.93807409999999</v>
      </c>
      <c r="J6418" s="1" t="str">
        <f t="shared" si="1037"/>
        <v>NGR bulk stream sediment</v>
      </c>
      <c r="K6418" s="1" t="str">
        <f t="shared" si="1038"/>
        <v>&lt;177 micron (NGR)</v>
      </c>
      <c r="L6418">
        <v>40</v>
      </c>
      <c r="M6418" t="s">
        <v>82</v>
      </c>
      <c r="N6418">
        <v>775</v>
      </c>
      <c r="O6418">
        <v>2.5</v>
      </c>
    </row>
    <row r="6419" spans="1:15" hidden="1" x14ac:dyDescent="0.3">
      <c r="A6419" t="s">
        <v>24420</v>
      </c>
      <c r="B6419" t="s">
        <v>24421</v>
      </c>
      <c r="C6419" s="1" t="str">
        <f t="shared" si="1035"/>
        <v>21:0464</v>
      </c>
      <c r="D6419" s="1" t="str">
        <f t="shared" si="1036"/>
        <v>21:0152</v>
      </c>
      <c r="E6419" t="s">
        <v>24422</v>
      </c>
      <c r="F6419" t="s">
        <v>24423</v>
      </c>
      <c r="H6419">
        <v>51.006690399999997</v>
      </c>
      <c r="I6419">
        <v>-121.9082272</v>
      </c>
      <c r="J6419" s="1" t="str">
        <f t="shared" si="1037"/>
        <v>NGR bulk stream sediment</v>
      </c>
      <c r="K6419" s="1" t="str">
        <f t="shared" si="1038"/>
        <v>&lt;177 micron (NGR)</v>
      </c>
      <c r="L6419">
        <v>40</v>
      </c>
      <c r="M6419" t="s">
        <v>87</v>
      </c>
      <c r="N6419">
        <v>776</v>
      </c>
      <c r="O6419">
        <v>2.5</v>
      </c>
    </row>
    <row r="6420" spans="1:15" hidden="1" x14ac:dyDescent="0.3">
      <c r="A6420" t="s">
        <v>24424</v>
      </c>
      <c r="B6420" t="s">
        <v>24425</v>
      </c>
      <c r="C6420" s="1" t="str">
        <f t="shared" si="1035"/>
        <v>21:0464</v>
      </c>
      <c r="D6420" s="1" t="str">
        <f t="shared" si="1036"/>
        <v>21:0152</v>
      </c>
      <c r="E6420" t="s">
        <v>24426</v>
      </c>
      <c r="F6420" t="s">
        <v>24427</v>
      </c>
      <c r="H6420">
        <v>51.452741799999998</v>
      </c>
      <c r="I6420">
        <v>-120.9050634</v>
      </c>
      <c r="J6420" s="1" t="str">
        <f t="shared" si="1037"/>
        <v>NGR bulk stream sediment</v>
      </c>
      <c r="K6420" s="1" t="str">
        <f t="shared" si="1038"/>
        <v>&lt;177 micron (NGR)</v>
      </c>
      <c r="L6420">
        <v>40</v>
      </c>
      <c r="M6420" t="s">
        <v>92</v>
      </c>
      <c r="N6420">
        <v>777</v>
      </c>
      <c r="O6420">
        <v>3</v>
      </c>
    </row>
    <row r="6421" spans="1:15" hidden="1" x14ac:dyDescent="0.3">
      <c r="A6421" t="s">
        <v>24428</v>
      </c>
      <c r="B6421" t="s">
        <v>24429</v>
      </c>
      <c r="C6421" s="1" t="str">
        <f t="shared" si="1035"/>
        <v>21:0464</v>
      </c>
      <c r="D6421" s="1" t="str">
        <f t="shared" si="1036"/>
        <v>21:0152</v>
      </c>
      <c r="E6421" t="s">
        <v>24430</v>
      </c>
      <c r="F6421" t="s">
        <v>24431</v>
      </c>
      <c r="H6421">
        <v>51.4478765</v>
      </c>
      <c r="I6421">
        <v>-120.9025515</v>
      </c>
      <c r="J6421" s="1" t="str">
        <f t="shared" si="1037"/>
        <v>NGR bulk stream sediment</v>
      </c>
      <c r="K6421" s="1" t="str">
        <f t="shared" si="1038"/>
        <v>&lt;177 micron (NGR)</v>
      </c>
      <c r="L6421">
        <v>40</v>
      </c>
      <c r="M6421" t="s">
        <v>97</v>
      </c>
      <c r="N6421">
        <v>778</v>
      </c>
      <c r="O6421">
        <v>2</v>
      </c>
    </row>
    <row r="6422" spans="1:15" hidden="1" x14ac:dyDescent="0.3">
      <c r="A6422" t="s">
        <v>24432</v>
      </c>
      <c r="B6422" t="s">
        <v>24433</v>
      </c>
      <c r="C6422" s="1" t="str">
        <f t="shared" si="1035"/>
        <v>21:0464</v>
      </c>
      <c r="D6422" s="1" t="str">
        <f t="shared" si="1036"/>
        <v>21:0152</v>
      </c>
      <c r="E6422" t="s">
        <v>24434</v>
      </c>
      <c r="F6422" t="s">
        <v>24435</v>
      </c>
      <c r="H6422">
        <v>51.465303800000001</v>
      </c>
      <c r="I6422">
        <v>-120.85969609999999</v>
      </c>
      <c r="J6422" s="1" t="str">
        <f t="shared" si="1037"/>
        <v>NGR bulk stream sediment</v>
      </c>
      <c r="K6422" s="1" t="str">
        <f t="shared" si="1038"/>
        <v>&lt;177 micron (NGR)</v>
      </c>
      <c r="L6422">
        <v>40</v>
      </c>
      <c r="M6422" t="s">
        <v>102</v>
      </c>
      <c r="N6422">
        <v>779</v>
      </c>
      <c r="O6422">
        <v>0.5</v>
      </c>
    </row>
    <row r="6423" spans="1:15" hidden="1" x14ac:dyDescent="0.3">
      <c r="A6423" t="s">
        <v>24436</v>
      </c>
      <c r="B6423" t="s">
        <v>24437</v>
      </c>
      <c r="C6423" s="1" t="str">
        <f t="shared" si="1035"/>
        <v>21:0464</v>
      </c>
      <c r="D6423" s="1" t="str">
        <f t="shared" si="1036"/>
        <v>21:0152</v>
      </c>
      <c r="E6423" t="s">
        <v>24438</v>
      </c>
      <c r="F6423" t="s">
        <v>24439</v>
      </c>
      <c r="H6423">
        <v>51.399030400000001</v>
      </c>
      <c r="I6423">
        <v>-120.8017452</v>
      </c>
      <c r="J6423" s="1" t="str">
        <f t="shared" si="1037"/>
        <v>NGR bulk stream sediment</v>
      </c>
      <c r="K6423" s="1" t="str">
        <f t="shared" si="1038"/>
        <v>&lt;177 micron (NGR)</v>
      </c>
      <c r="L6423">
        <v>40</v>
      </c>
      <c r="M6423" t="s">
        <v>107</v>
      </c>
      <c r="N6423">
        <v>780</v>
      </c>
      <c r="O6423">
        <v>3.5</v>
      </c>
    </row>
    <row r="6424" spans="1:15" hidden="1" x14ac:dyDescent="0.3">
      <c r="A6424" t="s">
        <v>24440</v>
      </c>
      <c r="B6424" t="s">
        <v>24441</v>
      </c>
      <c r="C6424" s="1" t="str">
        <f t="shared" si="1035"/>
        <v>21:0464</v>
      </c>
      <c r="D6424" s="1" t="str">
        <f t="shared" si="1036"/>
        <v>21:0152</v>
      </c>
      <c r="E6424" t="s">
        <v>24442</v>
      </c>
      <c r="F6424" t="s">
        <v>24443</v>
      </c>
      <c r="H6424">
        <v>51.299391399999998</v>
      </c>
      <c r="I6424">
        <v>-120.7097425</v>
      </c>
      <c r="J6424" s="1" t="str">
        <f t="shared" si="1037"/>
        <v>NGR bulk stream sediment</v>
      </c>
      <c r="K6424" s="1" t="str">
        <f t="shared" si="1038"/>
        <v>&lt;177 micron (NGR)</v>
      </c>
      <c r="L6424">
        <v>40</v>
      </c>
      <c r="M6424" t="s">
        <v>112</v>
      </c>
      <c r="N6424">
        <v>781</v>
      </c>
      <c r="O6424">
        <v>2.5</v>
      </c>
    </row>
    <row r="6425" spans="1:15" hidden="1" x14ac:dyDescent="0.3">
      <c r="A6425" t="s">
        <v>24444</v>
      </c>
      <c r="B6425" t="s">
        <v>24445</v>
      </c>
      <c r="C6425" s="1" t="str">
        <f t="shared" si="1035"/>
        <v>21:0464</v>
      </c>
      <c r="D6425" s="1" t="str">
        <f t="shared" si="1036"/>
        <v>21:0152</v>
      </c>
      <c r="E6425" t="s">
        <v>24446</v>
      </c>
      <c r="F6425" t="s">
        <v>24447</v>
      </c>
      <c r="H6425">
        <v>51.330315900000002</v>
      </c>
      <c r="I6425">
        <v>-120.6353312</v>
      </c>
      <c r="J6425" s="1" t="str">
        <f t="shared" si="1037"/>
        <v>NGR bulk stream sediment</v>
      </c>
      <c r="K6425" s="1" t="str">
        <f t="shared" si="1038"/>
        <v>&lt;177 micron (NGR)</v>
      </c>
      <c r="L6425">
        <v>40</v>
      </c>
      <c r="M6425" t="s">
        <v>24</v>
      </c>
      <c r="N6425">
        <v>782</v>
      </c>
      <c r="O6425">
        <v>2</v>
      </c>
    </row>
    <row r="6426" spans="1:15" hidden="1" x14ac:dyDescent="0.3">
      <c r="A6426" t="s">
        <v>24448</v>
      </c>
      <c r="B6426" t="s">
        <v>24449</v>
      </c>
      <c r="C6426" s="1" t="str">
        <f t="shared" si="1035"/>
        <v>21:0464</v>
      </c>
      <c r="D6426" s="1" t="str">
        <f t="shared" si="1036"/>
        <v>21:0152</v>
      </c>
      <c r="E6426" t="s">
        <v>24446</v>
      </c>
      <c r="F6426" t="s">
        <v>24450</v>
      </c>
      <c r="H6426">
        <v>51.330315900000002</v>
      </c>
      <c r="I6426">
        <v>-120.6353312</v>
      </c>
      <c r="J6426" s="1" t="str">
        <f t="shared" si="1037"/>
        <v>NGR bulk stream sediment</v>
      </c>
      <c r="K6426" s="1" t="str">
        <f t="shared" si="1038"/>
        <v>&lt;177 micron (NGR)</v>
      </c>
      <c r="L6426">
        <v>40</v>
      </c>
      <c r="M6426" t="s">
        <v>28</v>
      </c>
      <c r="N6426">
        <v>783</v>
      </c>
      <c r="O6426">
        <v>3</v>
      </c>
    </row>
    <row r="6427" spans="1:15" hidden="1" x14ac:dyDescent="0.3">
      <c r="A6427" t="s">
        <v>24451</v>
      </c>
      <c r="B6427" t="s">
        <v>24452</v>
      </c>
      <c r="C6427" s="1" t="str">
        <f t="shared" si="1035"/>
        <v>21:0464</v>
      </c>
      <c r="D6427" s="1" t="str">
        <f t="shared" si="1036"/>
        <v>21:0152</v>
      </c>
      <c r="E6427" t="s">
        <v>24453</v>
      </c>
      <c r="F6427" t="s">
        <v>24454</v>
      </c>
      <c r="H6427">
        <v>51.427086899999999</v>
      </c>
      <c r="I6427">
        <v>-120.45515109999999</v>
      </c>
      <c r="J6427" s="1" t="str">
        <f t="shared" si="1037"/>
        <v>NGR bulk stream sediment</v>
      </c>
      <c r="K6427" s="1" t="str">
        <f t="shared" si="1038"/>
        <v>&lt;177 micron (NGR)</v>
      </c>
      <c r="L6427">
        <v>41</v>
      </c>
      <c r="M6427" t="s">
        <v>19</v>
      </c>
      <c r="N6427">
        <v>784</v>
      </c>
      <c r="O6427">
        <v>5.5</v>
      </c>
    </row>
    <row r="6428" spans="1:15" hidden="1" x14ac:dyDescent="0.3">
      <c r="A6428" t="s">
        <v>24455</v>
      </c>
      <c r="B6428" t="s">
        <v>24456</v>
      </c>
      <c r="C6428" s="1" t="str">
        <f t="shared" si="1035"/>
        <v>21:0464</v>
      </c>
      <c r="D6428" s="1" t="str">
        <f t="shared" si="1036"/>
        <v>21:0152</v>
      </c>
      <c r="E6428" t="s">
        <v>24457</v>
      </c>
      <c r="F6428" t="s">
        <v>24458</v>
      </c>
      <c r="H6428">
        <v>51.320480799999999</v>
      </c>
      <c r="I6428">
        <v>-120.6146949</v>
      </c>
      <c r="J6428" s="1" t="str">
        <f t="shared" si="1037"/>
        <v>NGR bulk stream sediment</v>
      </c>
      <c r="K6428" s="1" t="str">
        <f t="shared" si="1038"/>
        <v>&lt;177 micron (NGR)</v>
      </c>
      <c r="L6428">
        <v>41</v>
      </c>
      <c r="M6428" t="s">
        <v>38</v>
      </c>
      <c r="N6428">
        <v>785</v>
      </c>
      <c r="O6428">
        <v>1.5</v>
      </c>
    </row>
    <row r="6429" spans="1:15" hidden="1" x14ac:dyDescent="0.3">
      <c r="A6429" t="s">
        <v>24459</v>
      </c>
      <c r="B6429" t="s">
        <v>24460</v>
      </c>
      <c r="C6429" s="1" t="str">
        <f t="shared" si="1035"/>
        <v>21:0464</v>
      </c>
      <c r="D6429" s="1" t="str">
        <f t="shared" si="1036"/>
        <v>21:0152</v>
      </c>
      <c r="E6429" t="s">
        <v>24461</v>
      </c>
      <c r="F6429" t="s">
        <v>24462</v>
      </c>
      <c r="H6429">
        <v>51.325528499999997</v>
      </c>
      <c r="I6429">
        <v>-120.5806278</v>
      </c>
      <c r="J6429" s="1" t="str">
        <f t="shared" si="1037"/>
        <v>NGR bulk stream sediment</v>
      </c>
      <c r="K6429" s="1" t="str">
        <f t="shared" si="1038"/>
        <v>&lt;177 micron (NGR)</v>
      </c>
      <c r="L6429">
        <v>41</v>
      </c>
      <c r="M6429" t="s">
        <v>43</v>
      </c>
      <c r="N6429">
        <v>786</v>
      </c>
      <c r="O6429">
        <v>2.5</v>
      </c>
    </row>
    <row r="6430" spans="1:15" hidden="1" x14ac:dyDescent="0.3">
      <c r="A6430" t="s">
        <v>24463</v>
      </c>
      <c r="B6430" t="s">
        <v>24464</v>
      </c>
      <c r="C6430" s="1" t="str">
        <f t="shared" si="1035"/>
        <v>21:0464</v>
      </c>
      <c r="D6430" s="1" t="str">
        <f t="shared" si="1036"/>
        <v>21:0152</v>
      </c>
      <c r="E6430" t="s">
        <v>24465</v>
      </c>
      <c r="F6430" t="s">
        <v>24466</v>
      </c>
      <c r="H6430">
        <v>51.331612</v>
      </c>
      <c r="I6430">
        <v>-120.5406974</v>
      </c>
      <c r="J6430" s="1" t="str">
        <f t="shared" si="1037"/>
        <v>NGR bulk stream sediment</v>
      </c>
      <c r="K6430" s="1" t="str">
        <f t="shared" si="1038"/>
        <v>&lt;177 micron (NGR)</v>
      </c>
      <c r="L6430">
        <v>41</v>
      </c>
      <c r="M6430" t="s">
        <v>48</v>
      </c>
      <c r="N6430">
        <v>787</v>
      </c>
      <c r="O6430">
        <v>3</v>
      </c>
    </row>
    <row r="6431" spans="1:15" hidden="1" x14ac:dyDescent="0.3">
      <c r="A6431" t="s">
        <v>24467</v>
      </c>
      <c r="B6431" t="s">
        <v>24468</v>
      </c>
      <c r="C6431" s="1" t="str">
        <f t="shared" si="1035"/>
        <v>21:0464</v>
      </c>
      <c r="D6431" s="1" t="str">
        <f t="shared" si="1036"/>
        <v>21:0152</v>
      </c>
      <c r="E6431" t="s">
        <v>24469</v>
      </c>
      <c r="F6431" t="s">
        <v>24470</v>
      </c>
      <c r="H6431">
        <v>51.404453199999999</v>
      </c>
      <c r="I6431">
        <v>-120.6346156</v>
      </c>
      <c r="J6431" s="1" t="str">
        <f t="shared" si="1037"/>
        <v>NGR bulk stream sediment</v>
      </c>
      <c r="K6431" s="1" t="str">
        <f t="shared" si="1038"/>
        <v>&lt;177 micron (NGR)</v>
      </c>
      <c r="L6431">
        <v>41</v>
      </c>
      <c r="M6431" t="s">
        <v>53</v>
      </c>
      <c r="N6431">
        <v>788</v>
      </c>
      <c r="O6431">
        <v>2.5</v>
      </c>
    </row>
    <row r="6432" spans="1:15" hidden="1" x14ac:dyDescent="0.3">
      <c r="A6432" t="s">
        <v>24471</v>
      </c>
      <c r="B6432" t="s">
        <v>24472</v>
      </c>
      <c r="C6432" s="1" t="str">
        <f t="shared" si="1035"/>
        <v>21:0464</v>
      </c>
      <c r="D6432" s="1" t="str">
        <f t="shared" si="1036"/>
        <v>21:0152</v>
      </c>
      <c r="E6432" t="s">
        <v>24453</v>
      </c>
      <c r="F6432" t="s">
        <v>24473</v>
      </c>
      <c r="H6432">
        <v>51.427086899999999</v>
      </c>
      <c r="I6432">
        <v>-120.45515109999999</v>
      </c>
      <c r="J6432" s="1" t="str">
        <f t="shared" si="1037"/>
        <v>NGR bulk stream sediment</v>
      </c>
      <c r="K6432" s="1" t="str">
        <f t="shared" si="1038"/>
        <v>&lt;177 micron (NGR)</v>
      </c>
      <c r="L6432">
        <v>41</v>
      </c>
      <c r="M6432" t="s">
        <v>72</v>
      </c>
      <c r="N6432">
        <v>789</v>
      </c>
      <c r="O6432">
        <v>6</v>
      </c>
    </row>
    <row r="6433" spans="1:15" hidden="1" x14ac:dyDescent="0.3">
      <c r="A6433" t="s">
        <v>24474</v>
      </c>
      <c r="B6433" t="s">
        <v>24475</v>
      </c>
      <c r="C6433" s="1" t="str">
        <f t="shared" si="1035"/>
        <v>21:0464</v>
      </c>
      <c r="D6433" s="1" t="str">
        <f t="shared" si="1036"/>
        <v>21:0152</v>
      </c>
      <c r="E6433" t="s">
        <v>24476</v>
      </c>
      <c r="F6433" t="s">
        <v>24477</v>
      </c>
      <c r="H6433">
        <v>51.406365000000001</v>
      </c>
      <c r="I6433">
        <v>-120.4880405</v>
      </c>
      <c r="J6433" s="1" t="str">
        <f t="shared" si="1037"/>
        <v>NGR bulk stream sediment</v>
      </c>
      <c r="K6433" s="1" t="str">
        <f t="shared" si="1038"/>
        <v>&lt;177 micron (NGR)</v>
      </c>
      <c r="L6433">
        <v>41</v>
      </c>
      <c r="M6433" t="s">
        <v>58</v>
      </c>
      <c r="N6433">
        <v>790</v>
      </c>
      <c r="O6433">
        <v>4</v>
      </c>
    </row>
    <row r="6434" spans="1:15" hidden="1" x14ac:dyDescent="0.3">
      <c r="A6434" t="s">
        <v>24478</v>
      </c>
      <c r="B6434" t="s">
        <v>24479</v>
      </c>
      <c r="C6434" s="1" t="str">
        <f t="shared" si="1035"/>
        <v>21:0464</v>
      </c>
      <c r="D6434" s="1" t="str">
        <f>HYPERLINK("https://geochem.nrcan.gc.ca/cdogs/content/svy/svy_e.htm", "")</f>
        <v/>
      </c>
      <c r="G6434" s="1" t="str">
        <f>HYPERLINK("https://geochem.nrcan.gc.ca/cdogs/content/cr_/cr_00104_e.htm", "104")</f>
        <v>104</v>
      </c>
      <c r="J6434" t="s">
        <v>31</v>
      </c>
      <c r="K6434" t="s">
        <v>32</v>
      </c>
      <c r="L6434">
        <v>41</v>
      </c>
      <c r="M6434" t="s">
        <v>33</v>
      </c>
      <c r="N6434">
        <v>791</v>
      </c>
      <c r="O6434">
        <v>3</v>
      </c>
    </row>
    <row r="6435" spans="1:15" hidden="1" x14ac:dyDescent="0.3">
      <c r="A6435" t="s">
        <v>24480</v>
      </c>
      <c r="B6435" t="s">
        <v>24481</v>
      </c>
      <c r="C6435" s="1" t="str">
        <f t="shared" si="1035"/>
        <v>21:0464</v>
      </c>
      <c r="D6435" s="1" t="str">
        <f t="shared" ref="D6435:D6449" si="1039">HYPERLINK("https://geochem.nrcan.gc.ca/cdogs/content/svy/svy210152_e.htm", "21:0152")</f>
        <v>21:0152</v>
      </c>
      <c r="E6435" t="s">
        <v>24482</v>
      </c>
      <c r="F6435" t="s">
        <v>24483</v>
      </c>
      <c r="H6435">
        <v>51.3829061</v>
      </c>
      <c r="I6435">
        <v>-120.47870330000001</v>
      </c>
      <c r="J6435" s="1" t="str">
        <f t="shared" ref="J6435:J6449" si="1040">HYPERLINK("https://geochem.nrcan.gc.ca/cdogs/content/kwd/kwd020030_e.htm", "NGR bulk stream sediment")</f>
        <v>NGR bulk stream sediment</v>
      </c>
      <c r="K6435" s="1" t="str">
        <f t="shared" ref="K6435:K6449" si="1041">HYPERLINK("https://geochem.nrcan.gc.ca/cdogs/content/kwd/kwd080006_e.htm", "&lt;177 micron (NGR)")</f>
        <v>&lt;177 micron (NGR)</v>
      </c>
      <c r="L6435">
        <v>41</v>
      </c>
      <c r="M6435" t="s">
        <v>63</v>
      </c>
      <c r="N6435">
        <v>792</v>
      </c>
      <c r="O6435">
        <v>3</v>
      </c>
    </row>
    <row r="6436" spans="1:15" hidden="1" x14ac:dyDescent="0.3">
      <c r="A6436" t="s">
        <v>24484</v>
      </c>
      <c r="B6436" t="s">
        <v>24485</v>
      </c>
      <c r="C6436" s="1" t="str">
        <f t="shared" si="1035"/>
        <v>21:0464</v>
      </c>
      <c r="D6436" s="1" t="str">
        <f t="shared" si="1039"/>
        <v>21:0152</v>
      </c>
      <c r="E6436" t="s">
        <v>24486</v>
      </c>
      <c r="F6436" t="s">
        <v>24487</v>
      </c>
      <c r="H6436">
        <v>51.388936299999997</v>
      </c>
      <c r="I6436">
        <v>-120.4755686</v>
      </c>
      <c r="J6436" s="1" t="str">
        <f t="shared" si="1040"/>
        <v>NGR bulk stream sediment</v>
      </c>
      <c r="K6436" s="1" t="str">
        <f t="shared" si="1041"/>
        <v>&lt;177 micron (NGR)</v>
      </c>
      <c r="L6436">
        <v>41</v>
      </c>
      <c r="M6436" t="s">
        <v>68</v>
      </c>
      <c r="N6436">
        <v>793</v>
      </c>
      <c r="O6436">
        <v>4</v>
      </c>
    </row>
    <row r="6437" spans="1:15" hidden="1" x14ac:dyDescent="0.3">
      <c r="A6437" t="s">
        <v>24488</v>
      </c>
      <c r="B6437" t="s">
        <v>24489</v>
      </c>
      <c r="C6437" s="1" t="str">
        <f t="shared" si="1035"/>
        <v>21:0464</v>
      </c>
      <c r="D6437" s="1" t="str">
        <f t="shared" si="1039"/>
        <v>21:0152</v>
      </c>
      <c r="E6437" t="s">
        <v>24490</v>
      </c>
      <c r="F6437" t="s">
        <v>24491</v>
      </c>
      <c r="H6437">
        <v>51.507041700000002</v>
      </c>
      <c r="I6437">
        <v>-120.3864025</v>
      </c>
      <c r="J6437" s="1" t="str">
        <f t="shared" si="1040"/>
        <v>NGR bulk stream sediment</v>
      </c>
      <c r="K6437" s="1" t="str">
        <f t="shared" si="1041"/>
        <v>&lt;177 micron (NGR)</v>
      </c>
      <c r="L6437">
        <v>41</v>
      </c>
      <c r="M6437" t="s">
        <v>77</v>
      </c>
      <c r="N6437">
        <v>794</v>
      </c>
      <c r="O6437">
        <v>3</v>
      </c>
    </row>
    <row r="6438" spans="1:15" hidden="1" x14ac:dyDescent="0.3">
      <c r="A6438" t="s">
        <v>24492</v>
      </c>
      <c r="B6438" t="s">
        <v>24493</v>
      </c>
      <c r="C6438" s="1" t="str">
        <f t="shared" si="1035"/>
        <v>21:0464</v>
      </c>
      <c r="D6438" s="1" t="str">
        <f t="shared" si="1039"/>
        <v>21:0152</v>
      </c>
      <c r="E6438" t="s">
        <v>24494</v>
      </c>
      <c r="F6438" t="s">
        <v>24495</v>
      </c>
      <c r="H6438">
        <v>51.504873500000002</v>
      </c>
      <c r="I6438">
        <v>-120.4766747</v>
      </c>
      <c r="J6438" s="1" t="str">
        <f t="shared" si="1040"/>
        <v>NGR bulk stream sediment</v>
      </c>
      <c r="K6438" s="1" t="str">
        <f t="shared" si="1041"/>
        <v>&lt;177 micron (NGR)</v>
      </c>
      <c r="L6438">
        <v>41</v>
      </c>
      <c r="M6438" t="s">
        <v>82</v>
      </c>
      <c r="N6438">
        <v>795</v>
      </c>
      <c r="O6438">
        <v>2</v>
      </c>
    </row>
    <row r="6439" spans="1:15" hidden="1" x14ac:dyDescent="0.3">
      <c r="A6439" t="s">
        <v>24496</v>
      </c>
      <c r="B6439" t="s">
        <v>24497</v>
      </c>
      <c r="C6439" s="1" t="str">
        <f t="shared" si="1035"/>
        <v>21:0464</v>
      </c>
      <c r="D6439" s="1" t="str">
        <f t="shared" si="1039"/>
        <v>21:0152</v>
      </c>
      <c r="E6439" t="s">
        <v>24498</v>
      </c>
      <c r="F6439" t="s">
        <v>24499</v>
      </c>
      <c r="H6439">
        <v>51.545196900000001</v>
      </c>
      <c r="I6439">
        <v>-120.4760285</v>
      </c>
      <c r="J6439" s="1" t="str">
        <f t="shared" si="1040"/>
        <v>NGR bulk stream sediment</v>
      </c>
      <c r="K6439" s="1" t="str">
        <f t="shared" si="1041"/>
        <v>&lt;177 micron (NGR)</v>
      </c>
      <c r="L6439">
        <v>41</v>
      </c>
      <c r="M6439" t="s">
        <v>24</v>
      </c>
      <c r="N6439">
        <v>796</v>
      </c>
      <c r="O6439">
        <v>2.5</v>
      </c>
    </row>
    <row r="6440" spans="1:15" hidden="1" x14ac:dyDescent="0.3">
      <c r="A6440" t="s">
        <v>24500</v>
      </c>
      <c r="B6440" t="s">
        <v>24501</v>
      </c>
      <c r="C6440" s="1" t="str">
        <f t="shared" si="1035"/>
        <v>21:0464</v>
      </c>
      <c r="D6440" s="1" t="str">
        <f t="shared" si="1039"/>
        <v>21:0152</v>
      </c>
      <c r="E6440" t="s">
        <v>24498</v>
      </c>
      <c r="F6440" t="s">
        <v>24502</v>
      </c>
      <c r="H6440">
        <v>51.545196900000001</v>
      </c>
      <c r="I6440">
        <v>-120.4760285</v>
      </c>
      <c r="J6440" s="1" t="str">
        <f t="shared" si="1040"/>
        <v>NGR bulk stream sediment</v>
      </c>
      <c r="K6440" s="1" t="str">
        <f t="shared" si="1041"/>
        <v>&lt;177 micron (NGR)</v>
      </c>
      <c r="L6440">
        <v>41</v>
      </c>
      <c r="M6440" t="s">
        <v>28</v>
      </c>
      <c r="N6440">
        <v>797</v>
      </c>
      <c r="O6440">
        <v>2</v>
      </c>
    </row>
    <row r="6441" spans="1:15" hidden="1" x14ac:dyDescent="0.3">
      <c r="A6441" t="s">
        <v>24503</v>
      </c>
      <c r="B6441" t="s">
        <v>24504</v>
      </c>
      <c r="C6441" s="1" t="str">
        <f t="shared" si="1035"/>
        <v>21:0464</v>
      </c>
      <c r="D6441" s="1" t="str">
        <f t="shared" si="1039"/>
        <v>21:0152</v>
      </c>
      <c r="E6441" t="s">
        <v>24505</v>
      </c>
      <c r="F6441" t="s">
        <v>24506</v>
      </c>
      <c r="H6441">
        <v>51.554537600000003</v>
      </c>
      <c r="I6441">
        <v>-120.4720915</v>
      </c>
      <c r="J6441" s="1" t="str">
        <f t="shared" si="1040"/>
        <v>NGR bulk stream sediment</v>
      </c>
      <c r="K6441" s="1" t="str">
        <f t="shared" si="1041"/>
        <v>&lt;177 micron (NGR)</v>
      </c>
      <c r="L6441">
        <v>41</v>
      </c>
      <c r="M6441" t="s">
        <v>87</v>
      </c>
      <c r="N6441">
        <v>798</v>
      </c>
      <c r="O6441">
        <v>3.5</v>
      </c>
    </row>
    <row r="6442" spans="1:15" hidden="1" x14ac:dyDescent="0.3">
      <c r="A6442" t="s">
        <v>24507</v>
      </c>
      <c r="B6442" t="s">
        <v>24508</v>
      </c>
      <c r="C6442" s="1" t="str">
        <f t="shared" si="1035"/>
        <v>21:0464</v>
      </c>
      <c r="D6442" s="1" t="str">
        <f t="shared" si="1039"/>
        <v>21:0152</v>
      </c>
      <c r="E6442" t="s">
        <v>24509</v>
      </c>
      <c r="F6442" t="s">
        <v>24510</v>
      </c>
      <c r="H6442">
        <v>51.564058600000003</v>
      </c>
      <c r="I6442">
        <v>-120.4777825</v>
      </c>
      <c r="J6442" s="1" t="str">
        <f t="shared" si="1040"/>
        <v>NGR bulk stream sediment</v>
      </c>
      <c r="K6442" s="1" t="str">
        <f t="shared" si="1041"/>
        <v>&lt;177 micron (NGR)</v>
      </c>
      <c r="L6442">
        <v>41</v>
      </c>
      <c r="M6442" t="s">
        <v>92</v>
      </c>
      <c r="N6442">
        <v>799</v>
      </c>
      <c r="O6442">
        <v>2</v>
      </c>
    </row>
    <row r="6443" spans="1:15" hidden="1" x14ac:dyDescent="0.3">
      <c r="A6443" t="s">
        <v>24511</v>
      </c>
      <c r="B6443" t="s">
        <v>24512</v>
      </c>
      <c r="C6443" s="1" t="str">
        <f t="shared" si="1035"/>
        <v>21:0464</v>
      </c>
      <c r="D6443" s="1" t="str">
        <f t="shared" si="1039"/>
        <v>21:0152</v>
      </c>
      <c r="E6443" t="s">
        <v>24513</v>
      </c>
      <c r="F6443" t="s">
        <v>24514</v>
      </c>
      <c r="H6443">
        <v>51.596086999999997</v>
      </c>
      <c r="I6443">
        <v>-120.4921373</v>
      </c>
      <c r="J6443" s="1" t="str">
        <f t="shared" si="1040"/>
        <v>NGR bulk stream sediment</v>
      </c>
      <c r="K6443" s="1" t="str">
        <f t="shared" si="1041"/>
        <v>&lt;177 micron (NGR)</v>
      </c>
      <c r="L6443">
        <v>41</v>
      </c>
      <c r="M6443" t="s">
        <v>97</v>
      </c>
      <c r="N6443">
        <v>800</v>
      </c>
      <c r="O6443">
        <v>4</v>
      </c>
    </row>
    <row r="6444" spans="1:15" hidden="1" x14ac:dyDescent="0.3">
      <c r="A6444" t="s">
        <v>24515</v>
      </c>
      <c r="B6444" t="s">
        <v>24516</v>
      </c>
      <c r="C6444" s="1" t="str">
        <f t="shared" si="1035"/>
        <v>21:0464</v>
      </c>
      <c r="D6444" s="1" t="str">
        <f t="shared" si="1039"/>
        <v>21:0152</v>
      </c>
      <c r="E6444" t="s">
        <v>24517</v>
      </c>
      <c r="F6444" t="s">
        <v>24518</v>
      </c>
      <c r="H6444">
        <v>51.594790199999998</v>
      </c>
      <c r="I6444">
        <v>-120.4619124</v>
      </c>
      <c r="J6444" s="1" t="str">
        <f t="shared" si="1040"/>
        <v>NGR bulk stream sediment</v>
      </c>
      <c r="K6444" s="1" t="str">
        <f t="shared" si="1041"/>
        <v>&lt;177 micron (NGR)</v>
      </c>
      <c r="L6444">
        <v>41</v>
      </c>
      <c r="M6444" t="s">
        <v>102</v>
      </c>
      <c r="N6444">
        <v>801</v>
      </c>
      <c r="O6444">
        <v>2.5</v>
      </c>
    </row>
    <row r="6445" spans="1:15" hidden="1" x14ac:dyDescent="0.3">
      <c r="A6445" t="s">
        <v>24519</v>
      </c>
      <c r="B6445" t="s">
        <v>24520</v>
      </c>
      <c r="C6445" s="1" t="str">
        <f t="shared" si="1035"/>
        <v>21:0464</v>
      </c>
      <c r="D6445" s="1" t="str">
        <f t="shared" si="1039"/>
        <v>21:0152</v>
      </c>
      <c r="E6445" t="s">
        <v>24521</v>
      </c>
      <c r="F6445" t="s">
        <v>24522</v>
      </c>
      <c r="H6445">
        <v>51.5860026</v>
      </c>
      <c r="I6445">
        <v>-120.4403415</v>
      </c>
      <c r="J6445" s="1" t="str">
        <f t="shared" si="1040"/>
        <v>NGR bulk stream sediment</v>
      </c>
      <c r="K6445" s="1" t="str">
        <f t="shared" si="1041"/>
        <v>&lt;177 micron (NGR)</v>
      </c>
      <c r="L6445">
        <v>41</v>
      </c>
      <c r="M6445" t="s">
        <v>107</v>
      </c>
      <c r="N6445">
        <v>802</v>
      </c>
      <c r="O6445">
        <v>1.5</v>
      </c>
    </row>
    <row r="6446" spans="1:15" hidden="1" x14ac:dyDescent="0.3">
      <c r="A6446" t="s">
        <v>24523</v>
      </c>
      <c r="B6446" t="s">
        <v>24524</v>
      </c>
      <c r="C6446" s="1" t="str">
        <f t="shared" si="1035"/>
        <v>21:0464</v>
      </c>
      <c r="D6446" s="1" t="str">
        <f t="shared" si="1039"/>
        <v>21:0152</v>
      </c>
      <c r="E6446" t="s">
        <v>24525</v>
      </c>
      <c r="F6446" t="s">
        <v>24526</v>
      </c>
      <c r="H6446">
        <v>51.628255500000002</v>
      </c>
      <c r="I6446">
        <v>-120.4156777</v>
      </c>
      <c r="J6446" s="1" t="str">
        <f t="shared" si="1040"/>
        <v>NGR bulk stream sediment</v>
      </c>
      <c r="K6446" s="1" t="str">
        <f t="shared" si="1041"/>
        <v>&lt;177 micron (NGR)</v>
      </c>
      <c r="L6446">
        <v>41</v>
      </c>
      <c r="M6446" t="s">
        <v>112</v>
      </c>
      <c r="N6446">
        <v>803</v>
      </c>
      <c r="O6446">
        <v>4</v>
      </c>
    </row>
    <row r="6447" spans="1:15" hidden="1" x14ac:dyDescent="0.3">
      <c r="A6447" t="s">
        <v>24527</v>
      </c>
      <c r="B6447" t="s">
        <v>24528</v>
      </c>
      <c r="C6447" s="1" t="str">
        <f t="shared" si="1035"/>
        <v>21:0464</v>
      </c>
      <c r="D6447" s="1" t="str">
        <f t="shared" si="1039"/>
        <v>21:0152</v>
      </c>
      <c r="E6447" t="s">
        <v>24529</v>
      </c>
      <c r="F6447" t="s">
        <v>24530</v>
      </c>
      <c r="H6447">
        <v>51.657114200000002</v>
      </c>
      <c r="I6447">
        <v>-120.41024609999999</v>
      </c>
      <c r="J6447" s="1" t="str">
        <f t="shared" si="1040"/>
        <v>NGR bulk stream sediment</v>
      </c>
      <c r="K6447" s="1" t="str">
        <f t="shared" si="1041"/>
        <v>&lt;177 micron (NGR)</v>
      </c>
      <c r="L6447">
        <v>42</v>
      </c>
      <c r="M6447" t="s">
        <v>19</v>
      </c>
      <c r="N6447">
        <v>804</v>
      </c>
      <c r="O6447">
        <v>3</v>
      </c>
    </row>
    <row r="6448" spans="1:15" hidden="1" x14ac:dyDescent="0.3">
      <c r="A6448" t="s">
        <v>24531</v>
      </c>
      <c r="B6448" t="s">
        <v>24532</v>
      </c>
      <c r="C6448" s="1" t="str">
        <f t="shared" si="1035"/>
        <v>21:0464</v>
      </c>
      <c r="D6448" s="1" t="str">
        <f t="shared" si="1039"/>
        <v>21:0152</v>
      </c>
      <c r="E6448" t="s">
        <v>24533</v>
      </c>
      <c r="F6448" t="s">
        <v>24534</v>
      </c>
      <c r="H6448">
        <v>51.653462099999999</v>
      </c>
      <c r="I6448">
        <v>-120.4102232</v>
      </c>
      <c r="J6448" s="1" t="str">
        <f t="shared" si="1040"/>
        <v>NGR bulk stream sediment</v>
      </c>
      <c r="K6448" s="1" t="str">
        <f t="shared" si="1041"/>
        <v>&lt;177 micron (NGR)</v>
      </c>
      <c r="L6448">
        <v>42</v>
      </c>
      <c r="M6448" t="s">
        <v>38</v>
      </c>
      <c r="N6448">
        <v>805</v>
      </c>
      <c r="O6448">
        <v>1</v>
      </c>
    </row>
    <row r="6449" spans="1:15" hidden="1" x14ac:dyDescent="0.3">
      <c r="A6449" t="s">
        <v>24535</v>
      </c>
      <c r="B6449" t="s">
        <v>24536</v>
      </c>
      <c r="C6449" s="1" t="str">
        <f t="shared" si="1035"/>
        <v>21:0464</v>
      </c>
      <c r="D6449" s="1" t="str">
        <f t="shared" si="1039"/>
        <v>21:0152</v>
      </c>
      <c r="E6449" t="s">
        <v>24529</v>
      </c>
      <c r="F6449" t="s">
        <v>24537</v>
      </c>
      <c r="H6449">
        <v>51.657114200000002</v>
      </c>
      <c r="I6449">
        <v>-120.41024609999999</v>
      </c>
      <c r="J6449" s="1" t="str">
        <f t="shared" si="1040"/>
        <v>NGR bulk stream sediment</v>
      </c>
      <c r="K6449" s="1" t="str">
        <f t="shared" si="1041"/>
        <v>&lt;177 micron (NGR)</v>
      </c>
      <c r="L6449">
        <v>42</v>
      </c>
      <c r="M6449" t="s">
        <v>72</v>
      </c>
      <c r="N6449">
        <v>806</v>
      </c>
      <c r="O6449">
        <v>3</v>
      </c>
    </row>
    <row r="6450" spans="1:15" hidden="1" x14ac:dyDescent="0.3">
      <c r="A6450" t="s">
        <v>24538</v>
      </c>
      <c r="B6450" t="s">
        <v>24539</v>
      </c>
      <c r="C6450" s="1" t="str">
        <f t="shared" si="1035"/>
        <v>21:0464</v>
      </c>
      <c r="D6450" s="1" t="str">
        <f>HYPERLINK("https://geochem.nrcan.gc.ca/cdogs/content/svy/svy_e.htm", "")</f>
        <v/>
      </c>
      <c r="G6450" s="1" t="str">
        <f>HYPERLINK("https://geochem.nrcan.gc.ca/cdogs/content/cr_/cr_00103_e.htm", "103")</f>
        <v>103</v>
      </c>
      <c r="J6450" t="s">
        <v>31</v>
      </c>
      <c r="K6450" t="s">
        <v>32</v>
      </c>
      <c r="L6450">
        <v>42</v>
      </c>
      <c r="M6450" t="s">
        <v>33</v>
      </c>
      <c r="N6450">
        <v>807</v>
      </c>
      <c r="O6450">
        <v>3.5</v>
      </c>
    </row>
    <row r="6451" spans="1:15" hidden="1" x14ac:dyDescent="0.3">
      <c r="A6451" t="s">
        <v>24540</v>
      </c>
      <c r="B6451" t="s">
        <v>24541</v>
      </c>
      <c r="C6451" s="1" t="str">
        <f t="shared" si="1035"/>
        <v>21:0464</v>
      </c>
      <c r="D6451" s="1" t="str">
        <f t="shared" ref="D6451:D6467" si="1042">HYPERLINK("https://geochem.nrcan.gc.ca/cdogs/content/svy/svy210152_e.htm", "21:0152")</f>
        <v>21:0152</v>
      </c>
      <c r="E6451" t="s">
        <v>24542</v>
      </c>
      <c r="F6451" t="s">
        <v>24543</v>
      </c>
      <c r="H6451">
        <v>51.594180399999999</v>
      </c>
      <c r="I6451">
        <v>-120.3405312</v>
      </c>
      <c r="J6451" s="1" t="str">
        <f t="shared" ref="J6451:J6467" si="1043">HYPERLINK("https://geochem.nrcan.gc.ca/cdogs/content/kwd/kwd020030_e.htm", "NGR bulk stream sediment")</f>
        <v>NGR bulk stream sediment</v>
      </c>
      <c r="K6451" s="1" t="str">
        <f t="shared" ref="K6451:K6467" si="1044">HYPERLINK("https://geochem.nrcan.gc.ca/cdogs/content/kwd/kwd080006_e.htm", "&lt;177 micron (NGR)")</f>
        <v>&lt;177 micron (NGR)</v>
      </c>
      <c r="L6451">
        <v>42</v>
      </c>
      <c r="M6451" t="s">
        <v>43</v>
      </c>
      <c r="N6451">
        <v>808</v>
      </c>
      <c r="O6451">
        <v>2.5</v>
      </c>
    </row>
    <row r="6452" spans="1:15" hidden="1" x14ac:dyDescent="0.3">
      <c r="A6452" t="s">
        <v>24544</v>
      </c>
      <c r="B6452" t="s">
        <v>24545</v>
      </c>
      <c r="C6452" s="1" t="str">
        <f t="shared" si="1035"/>
        <v>21:0464</v>
      </c>
      <c r="D6452" s="1" t="str">
        <f t="shared" si="1042"/>
        <v>21:0152</v>
      </c>
      <c r="E6452" t="s">
        <v>24546</v>
      </c>
      <c r="F6452" t="s">
        <v>24547</v>
      </c>
      <c r="H6452">
        <v>51.621058499999997</v>
      </c>
      <c r="I6452">
        <v>-120.2597909</v>
      </c>
      <c r="J6452" s="1" t="str">
        <f t="shared" si="1043"/>
        <v>NGR bulk stream sediment</v>
      </c>
      <c r="K6452" s="1" t="str">
        <f t="shared" si="1044"/>
        <v>&lt;177 micron (NGR)</v>
      </c>
      <c r="L6452">
        <v>42</v>
      </c>
      <c r="M6452" t="s">
        <v>48</v>
      </c>
      <c r="N6452">
        <v>809</v>
      </c>
      <c r="O6452">
        <v>4</v>
      </c>
    </row>
    <row r="6453" spans="1:15" hidden="1" x14ac:dyDescent="0.3">
      <c r="A6453" t="s">
        <v>24548</v>
      </c>
      <c r="B6453" t="s">
        <v>24549</v>
      </c>
      <c r="C6453" s="1" t="str">
        <f t="shared" si="1035"/>
        <v>21:0464</v>
      </c>
      <c r="D6453" s="1" t="str">
        <f t="shared" si="1042"/>
        <v>21:0152</v>
      </c>
      <c r="E6453" t="s">
        <v>24550</v>
      </c>
      <c r="F6453" t="s">
        <v>24551</v>
      </c>
      <c r="H6453">
        <v>51.5940467</v>
      </c>
      <c r="I6453">
        <v>-120.2477724</v>
      </c>
      <c r="J6453" s="1" t="str">
        <f t="shared" si="1043"/>
        <v>NGR bulk stream sediment</v>
      </c>
      <c r="K6453" s="1" t="str">
        <f t="shared" si="1044"/>
        <v>&lt;177 micron (NGR)</v>
      </c>
      <c r="L6453">
        <v>42</v>
      </c>
      <c r="M6453" t="s">
        <v>53</v>
      </c>
      <c r="N6453">
        <v>810</v>
      </c>
      <c r="O6453">
        <v>2.5</v>
      </c>
    </row>
    <row r="6454" spans="1:15" hidden="1" x14ac:dyDescent="0.3">
      <c r="A6454" t="s">
        <v>24552</v>
      </c>
      <c r="B6454" t="s">
        <v>24553</v>
      </c>
      <c r="C6454" s="1" t="str">
        <f t="shared" si="1035"/>
        <v>21:0464</v>
      </c>
      <c r="D6454" s="1" t="str">
        <f t="shared" si="1042"/>
        <v>21:0152</v>
      </c>
      <c r="E6454" t="s">
        <v>24554</v>
      </c>
      <c r="F6454" t="s">
        <v>24555</v>
      </c>
      <c r="H6454">
        <v>51.538730800000003</v>
      </c>
      <c r="I6454">
        <v>-120.3357626</v>
      </c>
      <c r="J6454" s="1" t="str">
        <f t="shared" si="1043"/>
        <v>NGR bulk stream sediment</v>
      </c>
      <c r="K6454" s="1" t="str">
        <f t="shared" si="1044"/>
        <v>&lt;177 micron (NGR)</v>
      </c>
      <c r="L6454">
        <v>42</v>
      </c>
      <c r="M6454" t="s">
        <v>58</v>
      </c>
      <c r="N6454">
        <v>811</v>
      </c>
      <c r="O6454">
        <v>1</v>
      </c>
    </row>
    <row r="6455" spans="1:15" hidden="1" x14ac:dyDescent="0.3">
      <c r="A6455" t="s">
        <v>24556</v>
      </c>
      <c r="B6455" t="s">
        <v>24557</v>
      </c>
      <c r="C6455" s="1" t="str">
        <f t="shared" si="1035"/>
        <v>21:0464</v>
      </c>
      <c r="D6455" s="1" t="str">
        <f t="shared" si="1042"/>
        <v>21:0152</v>
      </c>
      <c r="E6455" t="s">
        <v>24558</v>
      </c>
      <c r="F6455" t="s">
        <v>24559</v>
      </c>
      <c r="H6455">
        <v>51.207439200000003</v>
      </c>
      <c r="I6455">
        <v>-121.3031247</v>
      </c>
      <c r="J6455" s="1" t="str">
        <f t="shared" si="1043"/>
        <v>NGR bulk stream sediment</v>
      </c>
      <c r="K6455" s="1" t="str">
        <f t="shared" si="1044"/>
        <v>&lt;177 micron (NGR)</v>
      </c>
      <c r="L6455">
        <v>42</v>
      </c>
      <c r="M6455" t="s">
        <v>63</v>
      </c>
      <c r="N6455">
        <v>812</v>
      </c>
      <c r="O6455">
        <v>0.5</v>
      </c>
    </row>
    <row r="6456" spans="1:15" hidden="1" x14ac:dyDescent="0.3">
      <c r="A6456" t="s">
        <v>24560</v>
      </c>
      <c r="B6456" t="s">
        <v>24561</v>
      </c>
      <c r="C6456" s="1" t="str">
        <f t="shared" si="1035"/>
        <v>21:0464</v>
      </c>
      <c r="D6456" s="1" t="str">
        <f t="shared" si="1042"/>
        <v>21:0152</v>
      </c>
      <c r="E6456" t="s">
        <v>24562</v>
      </c>
      <c r="F6456" t="s">
        <v>24563</v>
      </c>
      <c r="H6456">
        <v>51.196185100000001</v>
      </c>
      <c r="I6456">
        <v>-121.3494003</v>
      </c>
      <c r="J6456" s="1" t="str">
        <f t="shared" si="1043"/>
        <v>NGR bulk stream sediment</v>
      </c>
      <c r="K6456" s="1" t="str">
        <f t="shared" si="1044"/>
        <v>&lt;177 micron (NGR)</v>
      </c>
      <c r="L6456">
        <v>42</v>
      </c>
      <c r="M6456" t="s">
        <v>68</v>
      </c>
      <c r="N6456">
        <v>813</v>
      </c>
      <c r="O6456">
        <v>0.5</v>
      </c>
    </row>
    <row r="6457" spans="1:15" hidden="1" x14ac:dyDescent="0.3">
      <c r="A6457" t="s">
        <v>24564</v>
      </c>
      <c r="B6457" t="s">
        <v>24565</v>
      </c>
      <c r="C6457" s="1" t="str">
        <f t="shared" si="1035"/>
        <v>21:0464</v>
      </c>
      <c r="D6457" s="1" t="str">
        <f t="shared" si="1042"/>
        <v>21:0152</v>
      </c>
      <c r="E6457" t="s">
        <v>24566</v>
      </c>
      <c r="F6457" t="s">
        <v>24567</v>
      </c>
      <c r="H6457">
        <v>51.193211699999999</v>
      </c>
      <c r="I6457">
        <v>-121.3553893</v>
      </c>
      <c r="J6457" s="1" t="str">
        <f t="shared" si="1043"/>
        <v>NGR bulk stream sediment</v>
      </c>
      <c r="K6457" s="1" t="str">
        <f t="shared" si="1044"/>
        <v>&lt;177 micron (NGR)</v>
      </c>
      <c r="L6457">
        <v>42</v>
      </c>
      <c r="M6457" t="s">
        <v>77</v>
      </c>
      <c r="N6457">
        <v>814</v>
      </c>
      <c r="O6457">
        <v>2</v>
      </c>
    </row>
    <row r="6458" spans="1:15" hidden="1" x14ac:dyDescent="0.3">
      <c r="A6458" t="s">
        <v>24568</v>
      </c>
      <c r="B6458" t="s">
        <v>24569</v>
      </c>
      <c r="C6458" s="1" t="str">
        <f t="shared" si="1035"/>
        <v>21:0464</v>
      </c>
      <c r="D6458" s="1" t="str">
        <f t="shared" si="1042"/>
        <v>21:0152</v>
      </c>
      <c r="E6458" t="s">
        <v>24570</v>
      </c>
      <c r="F6458" t="s">
        <v>24571</v>
      </c>
      <c r="H6458">
        <v>51.184699899999998</v>
      </c>
      <c r="I6458">
        <v>-121.3538322</v>
      </c>
      <c r="J6458" s="1" t="str">
        <f t="shared" si="1043"/>
        <v>NGR bulk stream sediment</v>
      </c>
      <c r="K6458" s="1" t="str">
        <f t="shared" si="1044"/>
        <v>&lt;177 micron (NGR)</v>
      </c>
      <c r="L6458">
        <v>42</v>
      </c>
      <c r="M6458" t="s">
        <v>82</v>
      </c>
      <c r="N6458">
        <v>815</v>
      </c>
      <c r="O6458">
        <v>1.5</v>
      </c>
    </row>
    <row r="6459" spans="1:15" hidden="1" x14ac:dyDescent="0.3">
      <c r="A6459" t="s">
        <v>24572</v>
      </c>
      <c r="B6459" t="s">
        <v>24573</v>
      </c>
      <c r="C6459" s="1" t="str">
        <f t="shared" si="1035"/>
        <v>21:0464</v>
      </c>
      <c r="D6459" s="1" t="str">
        <f t="shared" si="1042"/>
        <v>21:0152</v>
      </c>
      <c r="E6459" t="s">
        <v>24574</v>
      </c>
      <c r="F6459" t="s">
        <v>24575</v>
      </c>
      <c r="H6459">
        <v>51.149765000000002</v>
      </c>
      <c r="I6459">
        <v>-121.4549552</v>
      </c>
      <c r="J6459" s="1" t="str">
        <f t="shared" si="1043"/>
        <v>NGR bulk stream sediment</v>
      </c>
      <c r="K6459" s="1" t="str">
        <f t="shared" si="1044"/>
        <v>&lt;177 micron (NGR)</v>
      </c>
      <c r="L6459">
        <v>42</v>
      </c>
      <c r="M6459" t="s">
        <v>24</v>
      </c>
      <c r="N6459">
        <v>816</v>
      </c>
      <c r="O6459">
        <v>2</v>
      </c>
    </row>
    <row r="6460" spans="1:15" hidden="1" x14ac:dyDescent="0.3">
      <c r="A6460" t="s">
        <v>24576</v>
      </c>
      <c r="B6460" t="s">
        <v>24577</v>
      </c>
      <c r="C6460" s="1" t="str">
        <f t="shared" si="1035"/>
        <v>21:0464</v>
      </c>
      <c r="D6460" s="1" t="str">
        <f t="shared" si="1042"/>
        <v>21:0152</v>
      </c>
      <c r="E6460" t="s">
        <v>24574</v>
      </c>
      <c r="F6460" t="s">
        <v>24578</v>
      </c>
      <c r="H6460">
        <v>51.149765000000002</v>
      </c>
      <c r="I6460">
        <v>-121.4549552</v>
      </c>
      <c r="J6460" s="1" t="str">
        <f t="shared" si="1043"/>
        <v>NGR bulk stream sediment</v>
      </c>
      <c r="K6460" s="1" t="str">
        <f t="shared" si="1044"/>
        <v>&lt;177 micron (NGR)</v>
      </c>
      <c r="L6460">
        <v>42</v>
      </c>
      <c r="M6460" t="s">
        <v>28</v>
      </c>
      <c r="N6460">
        <v>817</v>
      </c>
      <c r="O6460">
        <v>1.5</v>
      </c>
    </row>
    <row r="6461" spans="1:15" hidden="1" x14ac:dyDescent="0.3">
      <c r="A6461" t="s">
        <v>24579</v>
      </c>
      <c r="B6461" t="s">
        <v>24580</v>
      </c>
      <c r="C6461" s="1" t="str">
        <f t="shared" si="1035"/>
        <v>21:0464</v>
      </c>
      <c r="D6461" s="1" t="str">
        <f t="shared" si="1042"/>
        <v>21:0152</v>
      </c>
      <c r="E6461" t="s">
        <v>24581</v>
      </c>
      <c r="F6461" t="s">
        <v>24582</v>
      </c>
      <c r="H6461">
        <v>51.211838200000003</v>
      </c>
      <c r="I6461">
        <v>-121.4818013</v>
      </c>
      <c r="J6461" s="1" t="str">
        <f t="shared" si="1043"/>
        <v>NGR bulk stream sediment</v>
      </c>
      <c r="K6461" s="1" t="str">
        <f t="shared" si="1044"/>
        <v>&lt;177 micron (NGR)</v>
      </c>
      <c r="L6461">
        <v>42</v>
      </c>
      <c r="M6461" t="s">
        <v>87</v>
      </c>
      <c r="N6461">
        <v>818</v>
      </c>
      <c r="O6461">
        <v>0.5</v>
      </c>
    </row>
    <row r="6462" spans="1:15" hidden="1" x14ac:dyDescent="0.3">
      <c r="A6462" t="s">
        <v>24583</v>
      </c>
      <c r="B6462" t="s">
        <v>24584</v>
      </c>
      <c r="C6462" s="1" t="str">
        <f t="shared" si="1035"/>
        <v>21:0464</v>
      </c>
      <c r="D6462" s="1" t="str">
        <f t="shared" si="1042"/>
        <v>21:0152</v>
      </c>
      <c r="E6462" t="s">
        <v>24585</v>
      </c>
      <c r="F6462" t="s">
        <v>24586</v>
      </c>
      <c r="H6462">
        <v>51.215957899999999</v>
      </c>
      <c r="I6462">
        <v>-121.4756375</v>
      </c>
      <c r="J6462" s="1" t="str">
        <f t="shared" si="1043"/>
        <v>NGR bulk stream sediment</v>
      </c>
      <c r="K6462" s="1" t="str">
        <f t="shared" si="1044"/>
        <v>&lt;177 micron (NGR)</v>
      </c>
      <c r="L6462">
        <v>42</v>
      </c>
      <c r="M6462" t="s">
        <v>92</v>
      </c>
      <c r="N6462">
        <v>819</v>
      </c>
      <c r="O6462">
        <v>0.2</v>
      </c>
    </row>
    <row r="6463" spans="1:15" hidden="1" x14ac:dyDescent="0.3">
      <c r="A6463" t="s">
        <v>24587</v>
      </c>
      <c r="B6463" t="s">
        <v>24588</v>
      </c>
      <c r="C6463" s="1" t="str">
        <f t="shared" si="1035"/>
        <v>21:0464</v>
      </c>
      <c r="D6463" s="1" t="str">
        <f t="shared" si="1042"/>
        <v>21:0152</v>
      </c>
      <c r="E6463" t="s">
        <v>24589</v>
      </c>
      <c r="F6463" t="s">
        <v>24590</v>
      </c>
      <c r="H6463">
        <v>51.231160600000003</v>
      </c>
      <c r="I6463">
        <v>-121.7755298</v>
      </c>
      <c r="J6463" s="1" t="str">
        <f t="shared" si="1043"/>
        <v>NGR bulk stream sediment</v>
      </c>
      <c r="K6463" s="1" t="str">
        <f t="shared" si="1044"/>
        <v>&lt;177 micron (NGR)</v>
      </c>
      <c r="L6463">
        <v>42</v>
      </c>
      <c r="M6463" t="s">
        <v>97</v>
      </c>
      <c r="N6463">
        <v>820</v>
      </c>
      <c r="O6463">
        <v>2</v>
      </c>
    </row>
    <row r="6464" spans="1:15" hidden="1" x14ac:dyDescent="0.3">
      <c r="A6464" t="s">
        <v>24591</v>
      </c>
      <c r="B6464" t="s">
        <v>24592</v>
      </c>
      <c r="C6464" s="1" t="str">
        <f t="shared" si="1035"/>
        <v>21:0464</v>
      </c>
      <c r="D6464" s="1" t="str">
        <f t="shared" si="1042"/>
        <v>21:0152</v>
      </c>
      <c r="E6464" t="s">
        <v>24593</v>
      </c>
      <c r="F6464" t="s">
        <v>24594</v>
      </c>
      <c r="H6464">
        <v>51.220033800000003</v>
      </c>
      <c r="I6464">
        <v>-121.81460269999999</v>
      </c>
      <c r="J6464" s="1" t="str">
        <f t="shared" si="1043"/>
        <v>NGR bulk stream sediment</v>
      </c>
      <c r="K6464" s="1" t="str">
        <f t="shared" si="1044"/>
        <v>&lt;177 micron (NGR)</v>
      </c>
      <c r="L6464">
        <v>42</v>
      </c>
      <c r="M6464" t="s">
        <v>102</v>
      </c>
      <c r="N6464">
        <v>821</v>
      </c>
      <c r="O6464">
        <v>2</v>
      </c>
    </row>
    <row r="6465" spans="1:15" hidden="1" x14ac:dyDescent="0.3">
      <c r="A6465" t="s">
        <v>24595</v>
      </c>
      <c r="B6465" t="s">
        <v>24596</v>
      </c>
      <c r="C6465" s="1" t="str">
        <f t="shared" si="1035"/>
        <v>21:0464</v>
      </c>
      <c r="D6465" s="1" t="str">
        <f t="shared" si="1042"/>
        <v>21:0152</v>
      </c>
      <c r="E6465" t="s">
        <v>24597</v>
      </c>
      <c r="F6465" t="s">
        <v>24598</v>
      </c>
      <c r="H6465">
        <v>51.255788199999998</v>
      </c>
      <c r="I6465">
        <v>-121.81717930000001</v>
      </c>
      <c r="J6465" s="1" t="str">
        <f t="shared" si="1043"/>
        <v>NGR bulk stream sediment</v>
      </c>
      <c r="K6465" s="1" t="str">
        <f t="shared" si="1044"/>
        <v>&lt;177 micron (NGR)</v>
      </c>
      <c r="L6465">
        <v>42</v>
      </c>
      <c r="M6465" t="s">
        <v>107</v>
      </c>
      <c r="N6465">
        <v>822</v>
      </c>
      <c r="O6465">
        <v>2</v>
      </c>
    </row>
    <row r="6466" spans="1:15" hidden="1" x14ac:dyDescent="0.3">
      <c r="A6466" t="s">
        <v>24599</v>
      </c>
      <c r="B6466" t="s">
        <v>24600</v>
      </c>
      <c r="C6466" s="1" t="str">
        <f t="shared" si="1035"/>
        <v>21:0464</v>
      </c>
      <c r="D6466" s="1" t="str">
        <f t="shared" si="1042"/>
        <v>21:0152</v>
      </c>
      <c r="E6466" t="s">
        <v>24601</v>
      </c>
      <c r="F6466" t="s">
        <v>24602</v>
      </c>
      <c r="H6466">
        <v>51.254543200000001</v>
      </c>
      <c r="I6466">
        <v>-121.91238079999999</v>
      </c>
      <c r="J6466" s="1" t="str">
        <f t="shared" si="1043"/>
        <v>NGR bulk stream sediment</v>
      </c>
      <c r="K6466" s="1" t="str">
        <f t="shared" si="1044"/>
        <v>&lt;177 micron (NGR)</v>
      </c>
      <c r="L6466">
        <v>42</v>
      </c>
      <c r="M6466" t="s">
        <v>112</v>
      </c>
      <c r="N6466">
        <v>823</v>
      </c>
      <c r="O6466">
        <v>1</v>
      </c>
    </row>
    <row r="6467" spans="1:15" hidden="1" x14ac:dyDescent="0.3">
      <c r="A6467" t="s">
        <v>24603</v>
      </c>
      <c r="B6467" t="s">
        <v>24604</v>
      </c>
      <c r="C6467" s="1" t="str">
        <f t="shared" si="1035"/>
        <v>21:0464</v>
      </c>
      <c r="D6467" s="1" t="str">
        <f t="shared" si="1042"/>
        <v>21:0152</v>
      </c>
      <c r="E6467" t="s">
        <v>24605</v>
      </c>
      <c r="F6467" t="s">
        <v>24606</v>
      </c>
      <c r="H6467">
        <v>51.148073400000001</v>
      </c>
      <c r="I6467">
        <v>-121.8325195</v>
      </c>
      <c r="J6467" s="1" t="str">
        <f t="shared" si="1043"/>
        <v>NGR bulk stream sediment</v>
      </c>
      <c r="K6467" s="1" t="str">
        <f t="shared" si="1044"/>
        <v>&lt;177 micron (NGR)</v>
      </c>
      <c r="L6467">
        <v>43</v>
      </c>
      <c r="M6467" t="s">
        <v>19</v>
      </c>
      <c r="N6467">
        <v>824</v>
      </c>
      <c r="O6467">
        <v>2</v>
      </c>
    </row>
    <row r="6468" spans="1:15" hidden="1" x14ac:dyDescent="0.3">
      <c r="A6468" t="s">
        <v>24607</v>
      </c>
      <c r="B6468" t="s">
        <v>24608</v>
      </c>
      <c r="C6468" s="1" t="str">
        <f t="shared" si="1035"/>
        <v>21:0464</v>
      </c>
      <c r="D6468" s="1" t="str">
        <f>HYPERLINK("https://geochem.nrcan.gc.ca/cdogs/content/svy/svy_e.htm", "")</f>
        <v/>
      </c>
      <c r="G6468" s="1" t="str">
        <f>HYPERLINK("https://geochem.nrcan.gc.ca/cdogs/content/cr_/cr_00104_e.htm", "104")</f>
        <v>104</v>
      </c>
      <c r="J6468" t="s">
        <v>31</v>
      </c>
      <c r="K6468" t="s">
        <v>32</v>
      </c>
      <c r="L6468">
        <v>43</v>
      </c>
      <c r="M6468" t="s">
        <v>33</v>
      </c>
      <c r="N6468">
        <v>825</v>
      </c>
      <c r="O6468">
        <v>3.5</v>
      </c>
    </row>
    <row r="6469" spans="1:15" hidden="1" x14ac:dyDescent="0.3">
      <c r="A6469" t="s">
        <v>24609</v>
      </c>
      <c r="B6469" t="s">
        <v>24610</v>
      </c>
      <c r="C6469" s="1" t="str">
        <f t="shared" si="1035"/>
        <v>21:0464</v>
      </c>
      <c r="D6469" s="1" t="str">
        <f t="shared" ref="D6469:D6497" si="1045">HYPERLINK("https://geochem.nrcan.gc.ca/cdogs/content/svy/svy210152_e.htm", "21:0152")</f>
        <v>21:0152</v>
      </c>
      <c r="E6469" t="s">
        <v>24611</v>
      </c>
      <c r="F6469" t="s">
        <v>24612</v>
      </c>
      <c r="H6469">
        <v>51.260027700000002</v>
      </c>
      <c r="I6469">
        <v>-121.9122655</v>
      </c>
      <c r="J6469" s="1" t="str">
        <f t="shared" ref="J6469:J6497" si="1046">HYPERLINK("https://geochem.nrcan.gc.ca/cdogs/content/kwd/kwd020030_e.htm", "NGR bulk stream sediment")</f>
        <v>NGR bulk stream sediment</v>
      </c>
      <c r="K6469" s="1" t="str">
        <f t="shared" ref="K6469:K6497" si="1047">HYPERLINK("https://geochem.nrcan.gc.ca/cdogs/content/kwd/kwd080006_e.htm", "&lt;177 micron (NGR)")</f>
        <v>&lt;177 micron (NGR)</v>
      </c>
      <c r="L6469">
        <v>43</v>
      </c>
      <c r="M6469" t="s">
        <v>38</v>
      </c>
      <c r="N6469">
        <v>826</v>
      </c>
      <c r="O6469">
        <v>1</v>
      </c>
    </row>
    <row r="6470" spans="1:15" hidden="1" x14ac:dyDescent="0.3">
      <c r="A6470" t="s">
        <v>24613</v>
      </c>
      <c r="B6470" t="s">
        <v>24614</v>
      </c>
      <c r="C6470" s="1" t="str">
        <f t="shared" si="1035"/>
        <v>21:0464</v>
      </c>
      <c r="D6470" s="1" t="str">
        <f t="shared" si="1045"/>
        <v>21:0152</v>
      </c>
      <c r="E6470" t="s">
        <v>24615</v>
      </c>
      <c r="F6470" t="s">
        <v>24616</v>
      </c>
      <c r="H6470">
        <v>51.193119099999997</v>
      </c>
      <c r="I6470">
        <v>-121.7865855</v>
      </c>
      <c r="J6470" s="1" t="str">
        <f t="shared" si="1046"/>
        <v>NGR bulk stream sediment</v>
      </c>
      <c r="K6470" s="1" t="str">
        <f t="shared" si="1047"/>
        <v>&lt;177 micron (NGR)</v>
      </c>
      <c r="L6470">
        <v>43</v>
      </c>
      <c r="M6470" t="s">
        <v>43</v>
      </c>
      <c r="N6470">
        <v>827</v>
      </c>
      <c r="O6470">
        <v>1.5</v>
      </c>
    </row>
    <row r="6471" spans="1:15" hidden="1" x14ac:dyDescent="0.3">
      <c r="A6471" t="s">
        <v>24617</v>
      </c>
      <c r="B6471" t="s">
        <v>24618</v>
      </c>
      <c r="C6471" s="1" t="str">
        <f t="shared" si="1035"/>
        <v>21:0464</v>
      </c>
      <c r="D6471" s="1" t="str">
        <f t="shared" si="1045"/>
        <v>21:0152</v>
      </c>
      <c r="E6471" t="s">
        <v>24619</v>
      </c>
      <c r="F6471" t="s">
        <v>24620</v>
      </c>
      <c r="H6471">
        <v>51.196375799999998</v>
      </c>
      <c r="I6471">
        <v>-121.7884463</v>
      </c>
      <c r="J6471" s="1" t="str">
        <f t="shared" si="1046"/>
        <v>NGR bulk stream sediment</v>
      </c>
      <c r="K6471" s="1" t="str">
        <f t="shared" si="1047"/>
        <v>&lt;177 micron (NGR)</v>
      </c>
      <c r="L6471">
        <v>43</v>
      </c>
      <c r="M6471" t="s">
        <v>48</v>
      </c>
      <c r="N6471">
        <v>828</v>
      </c>
      <c r="O6471">
        <v>2.5</v>
      </c>
    </row>
    <row r="6472" spans="1:15" hidden="1" x14ac:dyDescent="0.3">
      <c r="A6472" t="s">
        <v>24621</v>
      </c>
      <c r="B6472" t="s">
        <v>24622</v>
      </c>
      <c r="C6472" s="1" t="str">
        <f t="shared" si="1035"/>
        <v>21:0464</v>
      </c>
      <c r="D6472" s="1" t="str">
        <f t="shared" si="1045"/>
        <v>21:0152</v>
      </c>
      <c r="E6472" t="s">
        <v>24623</v>
      </c>
      <c r="F6472" t="s">
        <v>24624</v>
      </c>
      <c r="H6472">
        <v>51.183174899999997</v>
      </c>
      <c r="I6472">
        <v>-121.8273825</v>
      </c>
      <c r="J6472" s="1" t="str">
        <f t="shared" si="1046"/>
        <v>NGR bulk stream sediment</v>
      </c>
      <c r="K6472" s="1" t="str">
        <f t="shared" si="1047"/>
        <v>&lt;177 micron (NGR)</v>
      </c>
      <c r="L6472">
        <v>43</v>
      </c>
      <c r="M6472" t="s">
        <v>53</v>
      </c>
      <c r="N6472">
        <v>829</v>
      </c>
      <c r="O6472">
        <v>2</v>
      </c>
    </row>
    <row r="6473" spans="1:15" hidden="1" x14ac:dyDescent="0.3">
      <c r="A6473" t="s">
        <v>24625</v>
      </c>
      <c r="B6473" t="s">
        <v>24626</v>
      </c>
      <c r="C6473" s="1" t="str">
        <f t="shared" si="1035"/>
        <v>21:0464</v>
      </c>
      <c r="D6473" s="1" t="str">
        <f t="shared" si="1045"/>
        <v>21:0152</v>
      </c>
      <c r="E6473" t="s">
        <v>24605</v>
      </c>
      <c r="F6473" t="s">
        <v>24627</v>
      </c>
      <c r="H6473">
        <v>51.148073400000001</v>
      </c>
      <c r="I6473">
        <v>-121.8325195</v>
      </c>
      <c r="J6473" s="1" t="str">
        <f t="shared" si="1046"/>
        <v>NGR bulk stream sediment</v>
      </c>
      <c r="K6473" s="1" t="str">
        <f t="shared" si="1047"/>
        <v>&lt;177 micron (NGR)</v>
      </c>
      <c r="L6473">
        <v>43</v>
      </c>
      <c r="M6473" t="s">
        <v>72</v>
      </c>
      <c r="N6473">
        <v>830</v>
      </c>
      <c r="O6473">
        <v>1</v>
      </c>
    </row>
    <row r="6474" spans="1:15" hidden="1" x14ac:dyDescent="0.3">
      <c r="A6474" t="s">
        <v>24628</v>
      </c>
      <c r="B6474" t="s">
        <v>24629</v>
      </c>
      <c r="C6474" s="1" t="str">
        <f t="shared" si="1035"/>
        <v>21:0464</v>
      </c>
      <c r="D6474" s="1" t="str">
        <f t="shared" si="1045"/>
        <v>21:0152</v>
      </c>
      <c r="E6474" t="s">
        <v>24630</v>
      </c>
      <c r="F6474" t="s">
        <v>24631</v>
      </c>
      <c r="H6474">
        <v>51.151513299999998</v>
      </c>
      <c r="I6474">
        <v>-121.83028779999999</v>
      </c>
      <c r="J6474" s="1" t="str">
        <f t="shared" si="1046"/>
        <v>NGR bulk stream sediment</v>
      </c>
      <c r="K6474" s="1" t="str">
        <f t="shared" si="1047"/>
        <v>&lt;177 micron (NGR)</v>
      </c>
      <c r="L6474">
        <v>43</v>
      </c>
      <c r="M6474" t="s">
        <v>58</v>
      </c>
      <c r="N6474">
        <v>831</v>
      </c>
      <c r="O6474">
        <v>2.5</v>
      </c>
    </row>
    <row r="6475" spans="1:15" hidden="1" x14ac:dyDescent="0.3">
      <c r="A6475" t="s">
        <v>24632</v>
      </c>
      <c r="B6475" t="s">
        <v>24633</v>
      </c>
      <c r="C6475" s="1" t="str">
        <f t="shared" si="1035"/>
        <v>21:0464</v>
      </c>
      <c r="D6475" s="1" t="str">
        <f t="shared" si="1045"/>
        <v>21:0152</v>
      </c>
      <c r="E6475" t="s">
        <v>24634</v>
      </c>
      <c r="F6475" t="s">
        <v>24635</v>
      </c>
      <c r="H6475">
        <v>51.1438074</v>
      </c>
      <c r="I6475">
        <v>-121.7870791</v>
      </c>
      <c r="J6475" s="1" t="str">
        <f t="shared" si="1046"/>
        <v>NGR bulk stream sediment</v>
      </c>
      <c r="K6475" s="1" t="str">
        <f t="shared" si="1047"/>
        <v>&lt;177 micron (NGR)</v>
      </c>
      <c r="L6475">
        <v>43</v>
      </c>
      <c r="M6475" t="s">
        <v>63</v>
      </c>
      <c r="N6475">
        <v>832</v>
      </c>
      <c r="O6475">
        <v>1.5</v>
      </c>
    </row>
    <row r="6476" spans="1:15" hidden="1" x14ac:dyDescent="0.3">
      <c r="A6476" t="s">
        <v>24636</v>
      </c>
      <c r="B6476" t="s">
        <v>24637</v>
      </c>
      <c r="C6476" s="1" t="str">
        <f t="shared" ref="C6476:C6539" si="1048">HYPERLINK("https://geochem.nrcan.gc.ca/cdogs/content/bdl/bdl210464_e.htm", "21:0464")</f>
        <v>21:0464</v>
      </c>
      <c r="D6476" s="1" t="str">
        <f t="shared" si="1045"/>
        <v>21:0152</v>
      </c>
      <c r="E6476" t="s">
        <v>24638</v>
      </c>
      <c r="F6476" t="s">
        <v>24639</v>
      </c>
      <c r="H6476">
        <v>51.140053299999998</v>
      </c>
      <c r="I6476">
        <v>-121.78321769999999</v>
      </c>
      <c r="J6476" s="1" t="str">
        <f t="shared" si="1046"/>
        <v>NGR bulk stream sediment</v>
      </c>
      <c r="K6476" s="1" t="str">
        <f t="shared" si="1047"/>
        <v>&lt;177 micron (NGR)</v>
      </c>
      <c r="L6476">
        <v>43</v>
      </c>
      <c r="M6476" t="s">
        <v>68</v>
      </c>
      <c r="N6476">
        <v>833</v>
      </c>
      <c r="O6476">
        <v>1.5</v>
      </c>
    </row>
    <row r="6477" spans="1:15" hidden="1" x14ac:dyDescent="0.3">
      <c r="A6477" t="s">
        <v>24640</v>
      </c>
      <c r="B6477" t="s">
        <v>24641</v>
      </c>
      <c r="C6477" s="1" t="str">
        <f t="shared" si="1048"/>
        <v>21:0464</v>
      </c>
      <c r="D6477" s="1" t="str">
        <f t="shared" si="1045"/>
        <v>21:0152</v>
      </c>
      <c r="E6477" t="s">
        <v>24642</v>
      </c>
      <c r="F6477" t="s">
        <v>24643</v>
      </c>
      <c r="H6477">
        <v>51.1586681</v>
      </c>
      <c r="I6477">
        <v>-121.75834469999999</v>
      </c>
      <c r="J6477" s="1" t="str">
        <f t="shared" si="1046"/>
        <v>NGR bulk stream sediment</v>
      </c>
      <c r="K6477" s="1" t="str">
        <f t="shared" si="1047"/>
        <v>&lt;177 micron (NGR)</v>
      </c>
      <c r="L6477">
        <v>43</v>
      </c>
      <c r="M6477" t="s">
        <v>77</v>
      </c>
      <c r="N6477">
        <v>834</v>
      </c>
      <c r="O6477">
        <v>1.5</v>
      </c>
    </row>
    <row r="6478" spans="1:15" hidden="1" x14ac:dyDescent="0.3">
      <c r="A6478" t="s">
        <v>24644</v>
      </c>
      <c r="B6478" t="s">
        <v>24645</v>
      </c>
      <c r="C6478" s="1" t="str">
        <f t="shared" si="1048"/>
        <v>21:0464</v>
      </c>
      <c r="D6478" s="1" t="str">
        <f t="shared" si="1045"/>
        <v>21:0152</v>
      </c>
      <c r="E6478" t="s">
        <v>24646</v>
      </c>
      <c r="F6478" t="s">
        <v>24647</v>
      </c>
      <c r="H6478">
        <v>51.1598136</v>
      </c>
      <c r="I6478">
        <v>-121.7252065</v>
      </c>
      <c r="J6478" s="1" t="str">
        <f t="shared" si="1046"/>
        <v>NGR bulk stream sediment</v>
      </c>
      <c r="K6478" s="1" t="str">
        <f t="shared" si="1047"/>
        <v>&lt;177 micron (NGR)</v>
      </c>
      <c r="L6478">
        <v>43</v>
      </c>
      <c r="M6478" t="s">
        <v>24</v>
      </c>
      <c r="N6478">
        <v>835</v>
      </c>
      <c r="O6478">
        <v>1</v>
      </c>
    </row>
    <row r="6479" spans="1:15" hidden="1" x14ac:dyDescent="0.3">
      <c r="A6479" t="s">
        <v>24648</v>
      </c>
      <c r="B6479" t="s">
        <v>24649</v>
      </c>
      <c r="C6479" s="1" t="str">
        <f t="shared" si="1048"/>
        <v>21:0464</v>
      </c>
      <c r="D6479" s="1" t="str">
        <f t="shared" si="1045"/>
        <v>21:0152</v>
      </c>
      <c r="E6479" t="s">
        <v>24646</v>
      </c>
      <c r="F6479" t="s">
        <v>24650</v>
      </c>
      <c r="H6479">
        <v>51.1598136</v>
      </c>
      <c r="I6479">
        <v>-121.7252065</v>
      </c>
      <c r="J6479" s="1" t="str">
        <f t="shared" si="1046"/>
        <v>NGR bulk stream sediment</v>
      </c>
      <c r="K6479" s="1" t="str">
        <f t="shared" si="1047"/>
        <v>&lt;177 micron (NGR)</v>
      </c>
      <c r="L6479">
        <v>43</v>
      </c>
      <c r="M6479" t="s">
        <v>28</v>
      </c>
      <c r="N6479">
        <v>836</v>
      </c>
      <c r="O6479">
        <v>1</v>
      </c>
    </row>
    <row r="6480" spans="1:15" hidden="1" x14ac:dyDescent="0.3">
      <c r="A6480" t="s">
        <v>24651</v>
      </c>
      <c r="B6480" t="s">
        <v>24652</v>
      </c>
      <c r="C6480" s="1" t="str">
        <f t="shared" si="1048"/>
        <v>21:0464</v>
      </c>
      <c r="D6480" s="1" t="str">
        <f t="shared" si="1045"/>
        <v>21:0152</v>
      </c>
      <c r="E6480" t="s">
        <v>24653</v>
      </c>
      <c r="F6480" t="s">
        <v>24654</v>
      </c>
      <c r="H6480">
        <v>51.152878200000004</v>
      </c>
      <c r="I6480">
        <v>-121.62042700000001</v>
      </c>
      <c r="J6480" s="1" t="str">
        <f t="shared" si="1046"/>
        <v>NGR bulk stream sediment</v>
      </c>
      <c r="K6480" s="1" t="str">
        <f t="shared" si="1047"/>
        <v>&lt;177 micron (NGR)</v>
      </c>
      <c r="L6480">
        <v>43</v>
      </c>
      <c r="M6480" t="s">
        <v>82</v>
      </c>
      <c r="N6480">
        <v>837</v>
      </c>
      <c r="O6480">
        <v>2.5</v>
      </c>
    </row>
    <row r="6481" spans="1:15" hidden="1" x14ac:dyDescent="0.3">
      <c r="A6481" t="s">
        <v>24655</v>
      </c>
      <c r="B6481" t="s">
        <v>24656</v>
      </c>
      <c r="C6481" s="1" t="str">
        <f t="shared" si="1048"/>
        <v>21:0464</v>
      </c>
      <c r="D6481" s="1" t="str">
        <f t="shared" si="1045"/>
        <v>21:0152</v>
      </c>
      <c r="E6481" t="s">
        <v>24657</v>
      </c>
      <c r="F6481" t="s">
        <v>24658</v>
      </c>
      <c r="H6481">
        <v>51.144787399999998</v>
      </c>
      <c r="I6481">
        <v>-121.65306510000001</v>
      </c>
      <c r="J6481" s="1" t="str">
        <f t="shared" si="1046"/>
        <v>NGR bulk stream sediment</v>
      </c>
      <c r="K6481" s="1" t="str">
        <f t="shared" si="1047"/>
        <v>&lt;177 micron (NGR)</v>
      </c>
      <c r="L6481">
        <v>43</v>
      </c>
      <c r="M6481" t="s">
        <v>87</v>
      </c>
      <c r="N6481">
        <v>838</v>
      </c>
      <c r="O6481">
        <v>12</v>
      </c>
    </row>
    <row r="6482" spans="1:15" hidden="1" x14ac:dyDescent="0.3">
      <c r="A6482" t="s">
        <v>24659</v>
      </c>
      <c r="B6482" t="s">
        <v>24660</v>
      </c>
      <c r="C6482" s="1" t="str">
        <f t="shared" si="1048"/>
        <v>21:0464</v>
      </c>
      <c r="D6482" s="1" t="str">
        <f t="shared" si="1045"/>
        <v>21:0152</v>
      </c>
      <c r="E6482" t="s">
        <v>24661</v>
      </c>
      <c r="F6482" t="s">
        <v>24662</v>
      </c>
      <c r="H6482">
        <v>51.131712299999997</v>
      </c>
      <c r="I6482">
        <v>-121.6507874</v>
      </c>
      <c r="J6482" s="1" t="str">
        <f t="shared" si="1046"/>
        <v>NGR bulk stream sediment</v>
      </c>
      <c r="K6482" s="1" t="str">
        <f t="shared" si="1047"/>
        <v>&lt;177 micron (NGR)</v>
      </c>
      <c r="L6482">
        <v>43</v>
      </c>
      <c r="M6482" t="s">
        <v>92</v>
      </c>
      <c r="N6482">
        <v>839</v>
      </c>
      <c r="O6482">
        <v>1.5</v>
      </c>
    </row>
    <row r="6483" spans="1:15" hidden="1" x14ac:dyDescent="0.3">
      <c r="A6483" t="s">
        <v>24663</v>
      </c>
      <c r="B6483" t="s">
        <v>24664</v>
      </c>
      <c r="C6483" s="1" t="str">
        <f t="shared" si="1048"/>
        <v>21:0464</v>
      </c>
      <c r="D6483" s="1" t="str">
        <f t="shared" si="1045"/>
        <v>21:0152</v>
      </c>
      <c r="E6483" t="s">
        <v>24665</v>
      </c>
      <c r="F6483" t="s">
        <v>24666</v>
      </c>
      <c r="H6483">
        <v>51.1364351</v>
      </c>
      <c r="I6483">
        <v>-121.69448970000001</v>
      </c>
      <c r="J6483" s="1" t="str">
        <f t="shared" si="1046"/>
        <v>NGR bulk stream sediment</v>
      </c>
      <c r="K6483" s="1" t="str">
        <f t="shared" si="1047"/>
        <v>&lt;177 micron (NGR)</v>
      </c>
      <c r="L6483">
        <v>43</v>
      </c>
      <c r="M6483" t="s">
        <v>97</v>
      </c>
      <c r="N6483">
        <v>840</v>
      </c>
      <c r="O6483">
        <v>6</v>
      </c>
    </row>
    <row r="6484" spans="1:15" hidden="1" x14ac:dyDescent="0.3">
      <c r="A6484" t="s">
        <v>24667</v>
      </c>
      <c r="B6484" t="s">
        <v>24668</v>
      </c>
      <c r="C6484" s="1" t="str">
        <f t="shared" si="1048"/>
        <v>21:0464</v>
      </c>
      <c r="D6484" s="1" t="str">
        <f t="shared" si="1045"/>
        <v>21:0152</v>
      </c>
      <c r="E6484" t="s">
        <v>24669</v>
      </c>
      <c r="F6484" t="s">
        <v>24670</v>
      </c>
      <c r="H6484">
        <v>51.128324499999998</v>
      </c>
      <c r="I6484">
        <v>-121.692975</v>
      </c>
      <c r="J6484" s="1" t="str">
        <f t="shared" si="1046"/>
        <v>NGR bulk stream sediment</v>
      </c>
      <c r="K6484" s="1" t="str">
        <f t="shared" si="1047"/>
        <v>&lt;177 micron (NGR)</v>
      </c>
      <c r="L6484">
        <v>43</v>
      </c>
      <c r="M6484" t="s">
        <v>102</v>
      </c>
      <c r="N6484">
        <v>841</v>
      </c>
      <c r="O6484">
        <v>1</v>
      </c>
    </row>
    <row r="6485" spans="1:15" hidden="1" x14ac:dyDescent="0.3">
      <c r="A6485" t="s">
        <v>24671</v>
      </c>
      <c r="B6485" t="s">
        <v>24672</v>
      </c>
      <c r="C6485" s="1" t="str">
        <f t="shared" si="1048"/>
        <v>21:0464</v>
      </c>
      <c r="D6485" s="1" t="str">
        <f t="shared" si="1045"/>
        <v>21:0152</v>
      </c>
      <c r="E6485" t="s">
        <v>24673</v>
      </c>
      <c r="F6485" t="s">
        <v>24674</v>
      </c>
      <c r="H6485">
        <v>51.112401900000002</v>
      </c>
      <c r="I6485">
        <v>-121.7054538</v>
      </c>
      <c r="J6485" s="1" t="str">
        <f t="shared" si="1046"/>
        <v>NGR bulk stream sediment</v>
      </c>
      <c r="K6485" s="1" t="str">
        <f t="shared" si="1047"/>
        <v>&lt;177 micron (NGR)</v>
      </c>
      <c r="L6485">
        <v>43</v>
      </c>
      <c r="M6485" t="s">
        <v>107</v>
      </c>
      <c r="N6485">
        <v>842</v>
      </c>
      <c r="O6485">
        <v>1.5</v>
      </c>
    </row>
    <row r="6486" spans="1:15" hidden="1" x14ac:dyDescent="0.3">
      <c r="A6486" t="s">
        <v>24675</v>
      </c>
      <c r="B6486" t="s">
        <v>24676</v>
      </c>
      <c r="C6486" s="1" t="str">
        <f t="shared" si="1048"/>
        <v>21:0464</v>
      </c>
      <c r="D6486" s="1" t="str">
        <f t="shared" si="1045"/>
        <v>21:0152</v>
      </c>
      <c r="E6486" t="s">
        <v>24677</v>
      </c>
      <c r="F6486" t="s">
        <v>24678</v>
      </c>
      <c r="H6486">
        <v>51.000897199999997</v>
      </c>
      <c r="I6486">
        <v>-121.3085627</v>
      </c>
      <c r="J6486" s="1" t="str">
        <f t="shared" si="1046"/>
        <v>NGR bulk stream sediment</v>
      </c>
      <c r="K6486" s="1" t="str">
        <f t="shared" si="1047"/>
        <v>&lt;177 micron (NGR)</v>
      </c>
      <c r="L6486">
        <v>43</v>
      </c>
      <c r="M6486" t="s">
        <v>112</v>
      </c>
      <c r="N6486">
        <v>843</v>
      </c>
      <c r="O6486">
        <v>4</v>
      </c>
    </row>
    <row r="6487" spans="1:15" hidden="1" x14ac:dyDescent="0.3">
      <c r="A6487" t="s">
        <v>24679</v>
      </c>
      <c r="B6487" t="s">
        <v>24680</v>
      </c>
      <c r="C6487" s="1" t="str">
        <f t="shared" si="1048"/>
        <v>21:0464</v>
      </c>
      <c r="D6487" s="1" t="str">
        <f t="shared" si="1045"/>
        <v>21:0152</v>
      </c>
      <c r="E6487" t="s">
        <v>24681</v>
      </c>
      <c r="F6487" t="s">
        <v>24682</v>
      </c>
      <c r="H6487">
        <v>51.104279099999999</v>
      </c>
      <c r="I6487">
        <v>-121.74066259999999</v>
      </c>
      <c r="J6487" s="1" t="str">
        <f t="shared" si="1046"/>
        <v>NGR bulk stream sediment</v>
      </c>
      <c r="K6487" s="1" t="str">
        <f t="shared" si="1047"/>
        <v>&lt;177 micron (NGR)</v>
      </c>
      <c r="L6487">
        <v>44</v>
      </c>
      <c r="M6487" t="s">
        <v>19</v>
      </c>
      <c r="N6487">
        <v>844</v>
      </c>
      <c r="O6487">
        <v>2</v>
      </c>
    </row>
    <row r="6488" spans="1:15" hidden="1" x14ac:dyDescent="0.3">
      <c r="A6488" t="s">
        <v>24683</v>
      </c>
      <c r="B6488" t="s">
        <v>24684</v>
      </c>
      <c r="C6488" s="1" t="str">
        <f t="shared" si="1048"/>
        <v>21:0464</v>
      </c>
      <c r="D6488" s="1" t="str">
        <f t="shared" si="1045"/>
        <v>21:0152</v>
      </c>
      <c r="E6488" t="s">
        <v>24685</v>
      </c>
      <c r="F6488" t="s">
        <v>24686</v>
      </c>
      <c r="H6488">
        <v>51.009116499999998</v>
      </c>
      <c r="I6488">
        <v>-121.1845386</v>
      </c>
      <c r="J6488" s="1" t="str">
        <f t="shared" si="1046"/>
        <v>NGR bulk stream sediment</v>
      </c>
      <c r="K6488" s="1" t="str">
        <f t="shared" si="1047"/>
        <v>&lt;177 micron (NGR)</v>
      </c>
      <c r="L6488">
        <v>44</v>
      </c>
      <c r="M6488" t="s">
        <v>38</v>
      </c>
      <c r="N6488">
        <v>845</v>
      </c>
      <c r="O6488">
        <v>2.5</v>
      </c>
    </row>
    <row r="6489" spans="1:15" hidden="1" x14ac:dyDescent="0.3">
      <c r="A6489" t="s">
        <v>24687</v>
      </c>
      <c r="B6489" t="s">
        <v>24688</v>
      </c>
      <c r="C6489" s="1" t="str">
        <f t="shared" si="1048"/>
        <v>21:0464</v>
      </c>
      <c r="D6489" s="1" t="str">
        <f t="shared" si="1045"/>
        <v>21:0152</v>
      </c>
      <c r="E6489" t="s">
        <v>24689</v>
      </c>
      <c r="F6489" t="s">
        <v>24690</v>
      </c>
      <c r="H6489">
        <v>51.002589999999998</v>
      </c>
      <c r="I6489">
        <v>-121.04272469999999</v>
      </c>
      <c r="J6489" s="1" t="str">
        <f t="shared" si="1046"/>
        <v>NGR bulk stream sediment</v>
      </c>
      <c r="K6489" s="1" t="str">
        <f t="shared" si="1047"/>
        <v>&lt;177 micron (NGR)</v>
      </c>
      <c r="L6489">
        <v>44</v>
      </c>
      <c r="M6489" t="s">
        <v>43</v>
      </c>
      <c r="N6489">
        <v>846</v>
      </c>
      <c r="O6489">
        <v>3</v>
      </c>
    </row>
    <row r="6490" spans="1:15" hidden="1" x14ac:dyDescent="0.3">
      <c r="A6490" t="s">
        <v>24691</v>
      </c>
      <c r="B6490" t="s">
        <v>24692</v>
      </c>
      <c r="C6490" s="1" t="str">
        <f t="shared" si="1048"/>
        <v>21:0464</v>
      </c>
      <c r="D6490" s="1" t="str">
        <f t="shared" si="1045"/>
        <v>21:0152</v>
      </c>
      <c r="E6490" t="s">
        <v>24693</v>
      </c>
      <c r="F6490" t="s">
        <v>24694</v>
      </c>
      <c r="H6490">
        <v>51.004498699999999</v>
      </c>
      <c r="I6490">
        <v>-121.0273203</v>
      </c>
      <c r="J6490" s="1" t="str">
        <f t="shared" si="1046"/>
        <v>NGR bulk stream sediment</v>
      </c>
      <c r="K6490" s="1" t="str">
        <f t="shared" si="1047"/>
        <v>&lt;177 micron (NGR)</v>
      </c>
      <c r="L6490">
        <v>44</v>
      </c>
      <c r="M6490" t="s">
        <v>48</v>
      </c>
      <c r="N6490">
        <v>847</v>
      </c>
      <c r="O6490">
        <v>1</v>
      </c>
    </row>
    <row r="6491" spans="1:15" hidden="1" x14ac:dyDescent="0.3">
      <c r="A6491" t="s">
        <v>24695</v>
      </c>
      <c r="B6491" t="s">
        <v>24696</v>
      </c>
      <c r="C6491" s="1" t="str">
        <f t="shared" si="1048"/>
        <v>21:0464</v>
      </c>
      <c r="D6491" s="1" t="str">
        <f t="shared" si="1045"/>
        <v>21:0152</v>
      </c>
      <c r="E6491" t="s">
        <v>24697</v>
      </c>
      <c r="F6491" t="s">
        <v>24698</v>
      </c>
      <c r="H6491">
        <v>51.037730600000003</v>
      </c>
      <c r="I6491">
        <v>-121.0187038</v>
      </c>
      <c r="J6491" s="1" t="str">
        <f t="shared" si="1046"/>
        <v>NGR bulk stream sediment</v>
      </c>
      <c r="K6491" s="1" t="str">
        <f t="shared" si="1047"/>
        <v>&lt;177 micron (NGR)</v>
      </c>
      <c r="L6491">
        <v>44</v>
      </c>
      <c r="M6491" t="s">
        <v>53</v>
      </c>
      <c r="N6491">
        <v>848</v>
      </c>
      <c r="O6491">
        <v>3</v>
      </c>
    </row>
    <row r="6492" spans="1:15" hidden="1" x14ac:dyDescent="0.3">
      <c r="A6492" t="s">
        <v>24699</v>
      </c>
      <c r="B6492" t="s">
        <v>24700</v>
      </c>
      <c r="C6492" s="1" t="str">
        <f t="shared" si="1048"/>
        <v>21:0464</v>
      </c>
      <c r="D6492" s="1" t="str">
        <f t="shared" si="1045"/>
        <v>21:0152</v>
      </c>
      <c r="E6492" t="s">
        <v>24701</v>
      </c>
      <c r="F6492" t="s">
        <v>24702</v>
      </c>
      <c r="H6492">
        <v>51.1351163</v>
      </c>
      <c r="I6492">
        <v>-121.1526191</v>
      </c>
      <c r="J6492" s="1" t="str">
        <f t="shared" si="1046"/>
        <v>NGR bulk stream sediment</v>
      </c>
      <c r="K6492" s="1" t="str">
        <f t="shared" si="1047"/>
        <v>&lt;177 micron (NGR)</v>
      </c>
      <c r="L6492">
        <v>44</v>
      </c>
      <c r="M6492" t="s">
        <v>58</v>
      </c>
      <c r="N6492">
        <v>849</v>
      </c>
      <c r="O6492">
        <v>2</v>
      </c>
    </row>
    <row r="6493" spans="1:15" hidden="1" x14ac:dyDescent="0.3">
      <c r="A6493" t="s">
        <v>24703</v>
      </c>
      <c r="B6493" t="s">
        <v>24704</v>
      </c>
      <c r="C6493" s="1" t="str">
        <f t="shared" si="1048"/>
        <v>21:0464</v>
      </c>
      <c r="D6493" s="1" t="str">
        <f t="shared" si="1045"/>
        <v>21:0152</v>
      </c>
      <c r="E6493" t="s">
        <v>24705</v>
      </c>
      <c r="F6493" t="s">
        <v>24706</v>
      </c>
      <c r="H6493">
        <v>51.0019809</v>
      </c>
      <c r="I6493">
        <v>-121.9658331</v>
      </c>
      <c r="J6493" s="1" t="str">
        <f t="shared" si="1046"/>
        <v>NGR bulk stream sediment</v>
      </c>
      <c r="K6493" s="1" t="str">
        <f t="shared" si="1047"/>
        <v>&lt;177 micron (NGR)</v>
      </c>
      <c r="L6493">
        <v>44</v>
      </c>
      <c r="M6493" t="s">
        <v>63</v>
      </c>
      <c r="N6493">
        <v>850</v>
      </c>
      <c r="O6493">
        <v>1</v>
      </c>
    </row>
    <row r="6494" spans="1:15" hidden="1" x14ac:dyDescent="0.3">
      <c r="A6494" t="s">
        <v>24707</v>
      </c>
      <c r="B6494" t="s">
        <v>24708</v>
      </c>
      <c r="C6494" s="1" t="str">
        <f t="shared" si="1048"/>
        <v>21:0464</v>
      </c>
      <c r="D6494" s="1" t="str">
        <f t="shared" si="1045"/>
        <v>21:0152</v>
      </c>
      <c r="E6494" t="s">
        <v>24709</v>
      </c>
      <c r="F6494" t="s">
        <v>24710</v>
      </c>
      <c r="H6494">
        <v>51.00188</v>
      </c>
      <c r="I6494">
        <v>-121.8392714</v>
      </c>
      <c r="J6494" s="1" t="str">
        <f t="shared" si="1046"/>
        <v>NGR bulk stream sediment</v>
      </c>
      <c r="K6494" s="1" t="str">
        <f t="shared" si="1047"/>
        <v>&lt;177 micron (NGR)</v>
      </c>
      <c r="L6494">
        <v>44</v>
      </c>
      <c r="M6494" t="s">
        <v>68</v>
      </c>
      <c r="N6494">
        <v>851</v>
      </c>
      <c r="O6494">
        <v>3</v>
      </c>
    </row>
    <row r="6495" spans="1:15" hidden="1" x14ac:dyDescent="0.3">
      <c r="A6495" t="s">
        <v>24711</v>
      </c>
      <c r="B6495" t="s">
        <v>24712</v>
      </c>
      <c r="C6495" s="1" t="str">
        <f t="shared" si="1048"/>
        <v>21:0464</v>
      </c>
      <c r="D6495" s="1" t="str">
        <f t="shared" si="1045"/>
        <v>21:0152</v>
      </c>
      <c r="E6495" t="s">
        <v>24713</v>
      </c>
      <c r="F6495" t="s">
        <v>24714</v>
      </c>
      <c r="H6495">
        <v>51.084652200000001</v>
      </c>
      <c r="I6495">
        <v>-121.7922686</v>
      </c>
      <c r="J6495" s="1" t="str">
        <f t="shared" si="1046"/>
        <v>NGR bulk stream sediment</v>
      </c>
      <c r="K6495" s="1" t="str">
        <f t="shared" si="1047"/>
        <v>&lt;177 micron (NGR)</v>
      </c>
      <c r="L6495">
        <v>44</v>
      </c>
      <c r="M6495" t="s">
        <v>77</v>
      </c>
      <c r="N6495">
        <v>852</v>
      </c>
      <c r="O6495">
        <v>1.5</v>
      </c>
    </row>
    <row r="6496" spans="1:15" hidden="1" x14ac:dyDescent="0.3">
      <c r="A6496" t="s">
        <v>24715</v>
      </c>
      <c r="B6496" t="s">
        <v>24716</v>
      </c>
      <c r="C6496" s="1" t="str">
        <f t="shared" si="1048"/>
        <v>21:0464</v>
      </c>
      <c r="D6496" s="1" t="str">
        <f t="shared" si="1045"/>
        <v>21:0152</v>
      </c>
      <c r="E6496" t="s">
        <v>24717</v>
      </c>
      <c r="F6496" t="s">
        <v>24718</v>
      </c>
      <c r="H6496">
        <v>51.089502400000001</v>
      </c>
      <c r="I6496">
        <v>-121.79431270000001</v>
      </c>
      <c r="J6496" s="1" t="str">
        <f t="shared" si="1046"/>
        <v>NGR bulk stream sediment</v>
      </c>
      <c r="K6496" s="1" t="str">
        <f t="shared" si="1047"/>
        <v>&lt;177 micron (NGR)</v>
      </c>
      <c r="L6496">
        <v>44</v>
      </c>
      <c r="M6496" t="s">
        <v>82</v>
      </c>
      <c r="N6496">
        <v>853</v>
      </c>
      <c r="O6496">
        <v>2.5</v>
      </c>
    </row>
    <row r="6497" spans="1:15" hidden="1" x14ac:dyDescent="0.3">
      <c r="A6497" t="s">
        <v>24719</v>
      </c>
      <c r="B6497" t="s">
        <v>24720</v>
      </c>
      <c r="C6497" s="1" t="str">
        <f t="shared" si="1048"/>
        <v>21:0464</v>
      </c>
      <c r="D6497" s="1" t="str">
        <f t="shared" si="1045"/>
        <v>21:0152</v>
      </c>
      <c r="E6497" t="s">
        <v>24721</v>
      </c>
      <c r="F6497" t="s">
        <v>24722</v>
      </c>
      <c r="H6497">
        <v>51.108740400000002</v>
      </c>
      <c r="I6497">
        <v>-121.7398984</v>
      </c>
      <c r="J6497" s="1" t="str">
        <f t="shared" si="1046"/>
        <v>NGR bulk stream sediment</v>
      </c>
      <c r="K6497" s="1" t="str">
        <f t="shared" si="1047"/>
        <v>&lt;177 micron (NGR)</v>
      </c>
      <c r="L6497">
        <v>44</v>
      </c>
      <c r="M6497" t="s">
        <v>87</v>
      </c>
      <c r="N6497">
        <v>854</v>
      </c>
      <c r="O6497">
        <v>1.5</v>
      </c>
    </row>
    <row r="6498" spans="1:15" hidden="1" x14ac:dyDescent="0.3">
      <c r="A6498" t="s">
        <v>24723</v>
      </c>
      <c r="B6498" t="s">
        <v>24724</v>
      </c>
      <c r="C6498" s="1" t="str">
        <f t="shared" si="1048"/>
        <v>21:0464</v>
      </c>
      <c r="D6498" s="1" t="str">
        <f>HYPERLINK("https://geochem.nrcan.gc.ca/cdogs/content/svy/svy_e.htm", "")</f>
        <v/>
      </c>
      <c r="G6498" s="1" t="str">
        <f>HYPERLINK("https://geochem.nrcan.gc.ca/cdogs/content/cr_/cr_00104_e.htm", "104")</f>
        <v>104</v>
      </c>
      <c r="J6498" t="s">
        <v>31</v>
      </c>
      <c r="K6498" t="s">
        <v>32</v>
      </c>
      <c r="L6498">
        <v>44</v>
      </c>
      <c r="M6498" t="s">
        <v>33</v>
      </c>
      <c r="N6498">
        <v>855</v>
      </c>
      <c r="O6498">
        <v>2.5</v>
      </c>
    </row>
    <row r="6499" spans="1:15" hidden="1" x14ac:dyDescent="0.3">
      <c r="A6499" t="s">
        <v>24725</v>
      </c>
      <c r="B6499" t="s">
        <v>24726</v>
      </c>
      <c r="C6499" s="1" t="str">
        <f t="shared" si="1048"/>
        <v>21:0464</v>
      </c>
      <c r="D6499" s="1" t="str">
        <f t="shared" ref="D6499:D6512" si="1049">HYPERLINK("https://geochem.nrcan.gc.ca/cdogs/content/svy/svy210152_e.htm", "21:0152")</f>
        <v>21:0152</v>
      </c>
      <c r="E6499" t="s">
        <v>24681</v>
      </c>
      <c r="F6499" t="s">
        <v>24727</v>
      </c>
      <c r="H6499">
        <v>51.104279099999999</v>
      </c>
      <c r="I6499">
        <v>-121.74066259999999</v>
      </c>
      <c r="J6499" s="1" t="str">
        <f t="shared" ref="J6499:J6512" si="1050">HYPERLINK("https://geochem.nrcan.gc.ca/cdogs/content/kwd/kwd020030_e.htm", "NGR bulk stream sediment")</f>
        <v>NGR bulk stream sediment</v>
      </c>
      <c r="K6499" s="1" t="str">
        <f t="shared" ref="K6499:K6512" si="1051">HYPERLINK("https://geochem.nrcan.gc.ca/cdogs/content/kwd/kwd080006_e.htm", "&lt;177 micron (NGR)")</f>
        <v>&lt;177 micron (NGR)</v>
      </c>
      <c r="L6499">
        <v>44</v>
      </c>
      <c r="M6499" t="s">
        <v>72</v>
      </c>
      <c r="N6499">
        <v>856</v>
      </c>
      <c r="O6499">
        <v>1</v>
      </c>
    </row>
    <row r="6500" spans="1:15" hidden="1" x14ac:dyDescent="0.3">
      <c r="A6500" t="s">
        <v>24728</v>
      </c>
      <c r="B6500" t="s">
        <v>24729</v>
      </c>
      <c r="C6500" s="1" t="str">
        <f t="shared" si="1048"/>
        <v>21:0464</v>
      </c>
      <c r="D6500" s="1" t="str">
        <f t="shared" si="1049"/>
        <v>21:0152</v>
      </c>
      <c r="E6500" t="s">
        <v>24730</v>
      </c>
      <c r="F6500" t="s">
        <v>24731</v>
      </c>
      <c r="H6500">
        <v>51.164704800000003</v>
      </c>
      <c r="I6500">
        <v>-120.948521</v>
      </c>
      <c r="J6500" s="1" t="str">
        <f t="shared" si="1050"/>
        <v>NGR bulk stream sediment</v>
      </c>
      <c r="K6500" s="1" t="str">
        <f t="shared" si="1051"/>
        <v>&lt;177 micron (NGR)</v>
      </c>
      <c r="L6500">
        <v>44</v>
      </c>
      <c r="M6500" t="s">
        <v>92</v>
      </c>
      <c r="N6500">
        <v>857</v>
      </c>
      <c r="O6500">
        <v>2</v>
      </c>
    </row>
    <row r="6501" spans="1:15" hidden="1" x14ac:dyDescent="0.3">
      <c r="A6501" t="s">
        <v>24732</v>
      </c>
      <c r="B6501" t="s">
        <v>24733</v>
      </c>
      <c r="C6501" s="1" t="str">
        <f t="shared" si="1048"/>
        <v>21:0464</v>
      </c>
      <c r="D6501" s="1" t="str">
        <f t="shared" si="1049"/>
        <v>21:0152</v>
      </c>
      <c r="E6501" t="s">
        <v>24734</v>
      </c>
      <c r="F6501" t="s">
        <v>24735</v>
      </c>
      <c r="H6501">
        <v>51.216314500000003</v>
      </c>
      <c r="I6501">
        <v>-120.88657019999999</v>
      </c>
      <c r="J6501" s="1" t="str">
        <f t="shared" si="1050"/>
        <v>NGR bulk stream sediment</v>
      </c>
      <c r="K6501" s="1" t="str">
        <f t="shared" si="1051"/>
        <v>&lt;177 micron (NGR)</v>
      </c>
      <c r="L6501">
        <v>44</v>
      </c>
      <c r="M6501" t="s">
        <v>97</v>
      </c>
      <c r="N6501">
        <v>858</v>
      </c>
      <c r="O6501">
        <v>2</v>
      </c>
    </row>
    <row r="6502" spans="1:15" hidden="1" x14ac:dyDescent="0.3">
      <c r="A6502" t="s">
        <v>24736</v>
      </c>
      <c r="B6502" t="s">
        <v>24737</v>
      </c>
      <c r="C6502" s="1" t="str">
        <f t="shared" si="1048"/>
        <v>21:0464</v>
      </c>
      <c r="D6502" s="1" t="str">
        <f t="shared" si="1049"/>
        <v>21:0152</v>
      </c>
      <c r="E6502" t="s">
        <v>24738</v>
      </c>
      <c r="F6502" t="s">
        <v>24739</v>
      </c>
      <c r="H6502">
        <v>51.205635299999997</v>
      </c>
      <c r="I6502">
        <v>-120.6535902</v>
      </c>
      <c r="J6502" s="1" t="str">
        <f t="shared" si="1050"/>
        <v>NGR bulk stream sediment</v>
      </c>
      <c r="K6502" s="1" t="str">
        <f t="shared" si="1051"/>
        <v>&lt;177 micron (NGR)</v>
      </c>
      <c r="L6502">
        <v>44</v>
      </c>
      <c r="M6502" t="s">
        <v>102</v>
      </c>
      <c r="N6502">
        <v>859</v>
      </c>
      <c r="O6502">
        <v>14</v>
      </c>
    </row>
    <row r="6503" spans="1:15" hidden="1" x14ac:dyDescent="0.3">
      <c r="A6503" t="s">
        <v>24740</v>
      </c>
      <c r="B6503" t="s">
        <v>24741</v>
      </c>
      <c r="C6503" s="1" t="str">
        <f t="shared" si="1048"/>
        <v>21:0464</v>
      </c>
      <c r="D6503" s="1" t="str">
        <f t="shared" si="1049"/>
        <v>21:0152</v>
      </c>
      <c r="E6503" t="s">
        <v>24742</v>
      </c>
      <c r="F6503" t="s">
        <v>24743</v>
      </c>
      <c r="H6503">
        <v>51.1742457</v>
      </c>
      <c r="I6503">
        <v>-120.6796496</v>
      </c>
      <c r="J6503" s="1" t="str">
        <f t="shared" si="1050"/>
        <v>NGR bulk stream sediment</v>
      </c>
      <c r="K6503" s="1" t="str">
        <f t="shared" si="1051"/>
        <v>&lt;177 micron (NGR)</v>
      </c>
      <c r="L6503">
        <v>44</v>
      </c>
      <c r="M6503" t="s">
        <v>107</v>
      </c>
      <c r="N6503">
        <v>860</v>
      </c>
      <c r="O6503">
        <v>7</v>
      </c>
    </row>
    <row r="6504" spans="1:15" hidden="1" x14ac:dyDescent="0.3">
      <c r="A6504" t="s">
        <v>24744</v>
      </c>
      <c r="B6504" t="s">
        <v>24745</v>
      </c>
      <c r="C6504" s="1" t="str">
        <f t="shared" si="1048"/>
        <v>21:0464</v>
      </c>
      <c r="D6504" s="1" t="str">
        <f t="shared" si="1049"/>
        <v>21:0152</v>
      </c>
      <c r="E6504" t="s">
        <v>24746</v>
      </c>
      <c r="F6504" t="s">
        <v>24747</v>
      </c>
      <c r="H6504">
        <v>51.171989400000001</v>
      </c>
      <c r="I6504">
        <v>-120.71773330000001</v>
      </c>
      <c r="J6504" s="1" t="str">
        <f t="shared" si="1050"/>
        <v>NGR bulk stream sediment</v>
      </c>
      <c r="K6504" s="1" t="str">
        <f t="shared" si="1051"/>
        <v>&lt;177 micron (NGR)</v>
      </c>
      <c r="L6504">
        <v>44</v>
      </c>
      <c r="M6504" t="s">
        <v>112</v>
      </c>
      <c r="N6504">
        <v>861</v>
      </c>
      <c r="O6504">
        <v>5</v>
      </c>
    </row>
    <row r="6505" spans="1:15" hidden="1" x14ac:dyDescent="0.3">
      <c r="A6505" t="s">
        <v>24748</v>
      </c>
      <c r="B6505" t="s">
        <v>24749</v>
      </c>
      <c r="C6505" s="1" t="str">
        <f t="shared" si="1048"/>
        <v>21:0464</v>
      </c>
      <c r="D6505" s="1" t="str">
        <f t="shared" si="1049"/>
        <v>21:0152</v>
      </c>
      <c r="E6505" t="s">
        <v>24750</v>
      </c>
      <c r="F6505" t="s">
        <v>24751</v>
      </c>
      <c r="H6505">
        <v>51.180356600000003</v>
      </c>
      <c r="I6505">
        <v>-120.758431</v>
      </c>
      <c r="J6505" s="1" t="str">
        <f t="shared" si="1050"/>
        <v>NGR bulk stream sediment</v>
      </c>
      <c r="K6505" s="1" t="str">
        <f t="shared" si="1051"/>
        <v>&lt;177 micron (NGR)</v>
      </c>
      <c r="L6505">
        <v>44</v>
      </c>
      <c r="M6505" t="s">
        <v>24</v>
      </c>
      <c r="N6505">
        <v>862</v>
      </c>
      <c r="O6505">
        <v>3</v>
      </c>
    </row>
    <row r="6506" spans="1:15" hidden="1" x14ac:dyDescent="0.3">
      <c r="A6506" t="s">
        <v>24752</v>
      </c>
      <c r="B6506" t="s">
        <v>24753</v>
      </c>
      <c r="C6506" s="1" t="str">
        <f t="shared" si="1048"/>
        <v>21:0464</v>
      </c>
      <c r="D6506" s="1" t="str">
        <f t="shared" si="1049"/>
        <v>21:0152</v>
      </c>
      <c r="E6506" t="s">
        <v>24750</v>
      </c>
      <c r="F6506" t="s">
        <v>24754</v>
      </c>
      <c r="H6506">
        <v>51.180356600000003</v>
      </c>
      <c r="I6506">
        <v>-120.758431</v>
      </c>
      <c r="J6506" s="1" t="str">
        <f t="shared" si="1050"/>
        <v>NGR bulk stream sediment</v>
      </c>
      <c r="K6506" s="1" t="str">
        <f t="shared" si="1051"/>
        <v>&lt;177 micron (NGR)</v>
      </c>
      <c r="L6506">
        <v>44</v>
      </c>
      <c r="M6506" t="s">
        <v>28</v>
      </c>
      <c r="N6506">
        <v>863</v>
      </c>
      <c r="O6506">
        <v>2</v>
      </c>
    </row>
    <row r="6507" spans="1:15" hidden="1" x14ac:dyDescent="0.3">
      <c r="A6507" t="s">
        <v>24755</v>
      </c>
      <c r="B6507" t="s">
        <v>24756</v>
      </c>
      <c r="C6507" s="1" t="str">
        <f t="shared" si="1048"/>
        <v>21:0464</v>
      </c>
      <c r="D6507" s="1" t="str">
        <f t="shared" si="1049"/>
        <v>21:0152</v>
      </c>
      <c r="E6507" t="s">
        <v>24757</v>
      </c>
      <c r="F6507" t="s">
        <v>24758</v>
      </c>
      <c r="H6507">
        <v>51.008289099999999</v>
      </c>
      <c r="I6507">
        <v>-120.772856</v>
      </c>
      <c r="J6507" s="1" t="str">
        <f t="shared" si="1050"/>
        <v>NGR bulk stream sediment</v>
      </c>
      <c r="K6507" s="1" t="str">
        <f t="shared" si="1051"/>
        <v>&lt;177 micron (NGR)</v>
      </c>
      <c r="L6507">
        <v>45</v>
      </c>
      <c r="M6507" t="s">
        <v>725</v>
      </c>
      <c r="N6507">
        <v>864</v>
      </c>
      <c r="O6507">
        <v>1.5</v>
      </c>
    </row>
    <row r="6508" spans="1:15" hidden="1" x14ac:dyDescent="0.3">
      <c r="A6508" t="s">
        <v>24759</v>
      </c>
      <c r="B6508" t="s">
        <v>24760</v>
      </c>
      <c r="C6508" s="1" t="str">
        <f t="shared" si="1048"/>
        <v>21:0464</v>
      </c>
      <c r="D6508" s="1" t="str">
        <f t="shared" si="1049"/>
        <v>21:0152</v>
      </c>
      <c r="E6508" t="s">
        <v>24761</v>
      </c>
      <c r="F6508" t="s">
        <v>24762</v>
      </c>
      <c r="H6508">
        <v>51.169872900000001</v>
      </c>
      <c r="I6508">
        <v>-120.81623569999999</v>
      </c>
      <c r="J6508" s="1" t="str">
        <f t="shared" si="1050"/>
        <v>NGR bulk stream sediment</v>
      </c>
      <c r="K6508" s="1" t="str">
        <f t="shared" si="1051"/>
        <v>&lt;177 micron (NGR)</v>
      </c>
      <c r="L6508">
        <v>45</v>
      </c>
      <c r="M6508" t="s">
        <v>38</v>
      </c>
      <c r="N6508">
        <v>865</v>
      </c>
      <c r="O6508">
        <v>1.5</v>
      </c>
    </row>
    <row r="6509" spans="1:15" hidden="1" x14ac:dyDescent="0.3">
      <c r="A6509" t="s">
        <v>24763</v>
      </c>
      <c r="B6509" t="s">
        <v>24764</v>
      </c>
      <c r="C6509" s="1" t="str">
        <f t="shared" si="1048"/>
        <v>21:0464</v>
      </c>
      <c r="D6509" s="1" t="str">
        <f t="shared" si="1049"/>
        <v>21:0152</v>
      </c>
      <c r="E6509" t="s">
        <v>24765</v>
      </c>
      <c r="F6509" t="s">
        <v>24766</v>
      </c>
      <c r="H6509">
        <v>51.176225299999999</v>
      </c>
      <c r="I6509">
        <v>-120.8173376</v>
      </c>
      <c r="J6509" s="1" t="str">
        <f t="shared" si="1050"/>
        <v>NGR bulk stream sediment</v>
      </c>
      <c r="K6509" s="1" t="str">
        <f t="shared" si="1051"/>
        <v>&lt;177 micron (NGR)</v>
      </c>
      <c r="L6509">
        <v>45</v>
      </c>
      <c r="M6509" t="s">
        <v>43</v>
      </c>
      <c r="N6509">
        <v>866</v>
      </c>
      <c r="O6509">
        <v>2.5</v>
      </c>
    </row>
    <row r="6510" spans="1:15" hidden="1" x14ac:dyDescent="0.3">
      <c r="A6510" t="s">
        <v>24767</v>
      </c>
      <c r="B6510" t="s">
        <v>24768</v>
      </c>
      <c r="C6510" s="1" t="str">
        <f t="shared" si="1048"/>
        <v>21:0464</v>
      </c>
      <c r="D6510" s="1" t="str">
        <f t="shared" si="1049"/>
        <v>21:0152</v>
      </c>
      <c r="E6510" t="s">
        <v>24769</v>
      </c>
      <c r="F6510" t="s">
        <v>24770</v>
      </c>
      <c r="H6510">
        <v>51.153379800000003</v>
      </c>
      <c r="I6510">
        <v>-120.8479189</v>
      </c>
      <c r="J6510" s="1" t="str">
        <f t="shared" si="1050"/>
        <v>NGR bulk stream sediment</v>
      </c>
      <c r="K6510" s="1" t="str">
        <f t="shared" si="1051"/>
        <v>&lt;177 micron (NGR)</v>
      </c>
      <c r="L6510">
        <v>45</v>
      </c>
      <c r="M6510" t="s">
        <v>48</v>
      </c>
      <c r="N6510">
        <v>867</v>
      </c>
      <c r="O6510">
        <v>2</v>
      </c>
    </row>
    <row r="6511" spans="1:15" hidden="1" x14ac:dyDescent="0.3">
      <c r="A6511" t="s">
        <v>24771</v>
      </c>
      <c r="B6511" t="s">
        <v>24772</v>
      </c>
      <c r="C6511" s="1" t="str">
        <f t="shared" si="1048"/>
        <v>21:0464</v>
      </c>
      <c r="D6511" s="1" t="str">
        <f t="shared" si="1049"/>
        <v>21:0152</v>
      </c>
      <c r="E6511" t="s">
        <v>24773</v>
      </c>
      <c r="F6511" t="s">
        <v>24774</v>
      </c>
      <c r="H6511">
        <v>51.0356892</v>
      </c>
      <c r="I6511">
        <v>-120.9627457</v>
      </c>
      <c r="J6511" s="1" t="str">
        <f t="shared" si="1050"/>
        <v>NGR bulk stream sediment</v>
      </c>
      <c r="K6511" s="1" t="str">
        <f t="shared" si="1051"/>
        <v>&lt;177 micron (NGR)</v>
      </c>
      <c r="L6511">
        <v>45</v>
      </c>
      <c r="M6511" t="s">
        <v>53</v>
      </c>
      <c r="N6511">
        <v>868</v>
      </c>
      <c r="O6511">
        <v>2</v>
      </c>
    </row>
    <row r="6512" spans="1:15" hidden="1" x14ac:dyDescent="0.3">
      <c r="A6512" t="s">
        <v>24775</v>
      </c>
      <c r="B6512" t="s">
        <v>24776</v>
      </c>
      <c r="C6512" s="1" t="str">
        <f t="shared" si="1048"/>
        <v>21:0464</v>
      </c>
      <c r="D6512" s="1" t="str">
        <f t="shared" si="1049"/>
        <v>21:0152</v>
      </c>
      <c r="E6512" t="s">
        <v>24777</v>
      </c>
      <c r="F6512" t="s">
        <v>24778</v>
      </c>
      <c r="H6512">
        <v>51.005049200000002</v>
      </c>
      <c r="I6512">
        <v>-120.9578028</v>
      </c>
      <c r="J6512" s="1" t="str">
        <f t="shared" si="1050"/>
        <v>NGR bulk stream sediment</v>
      </c>
      <c r="K6512" s="1" t="str">
        <f t="shared" si="1051"/>
        <v>&lt;177 micron (NGR)</v>
      </c>
      <c r="L6512">
        <v>45</v>
      </c>
      <c r="M6512" t="s">
        <v>58</v>
      </c>
      <c r="N6512">
        <v>869</v>
      </c>
      <c r="O6512">
        <v>1</v>
      </c>
    </row>
    <row r="6513" spans="1:15" hidden="1" x14ac:dyDescent="0.3">
      <c r="A6513" t="s">
        <v>24779</v>
      </c>
      <c r="B6513" t="s">
        <v>24780</v>
      </c>
      <c r="C6513" s="1" t="str">
        <f t="shared" si="1048"/>
        <v>21:0464</v>
      </c>
      <c r="D6513" s="1" t="str">
        <f>HYPERLINK("https://geochem.nrcan.gc.ca/cdogs/content/svy/svy_e.htm", "")</f>
        <v/>
      </c>
      <c r="G6513" s="1" t="str">
        <f>HYPERLINK("https://geochem.nrcan.gc.ca/cdogs/content/cr_/cr_00103_e.htm", "103")</f>
        <v>103</v>
      </c>
      <c r="J6513" t="s">
        <v>31</v>
      </c>
      <c r="K6513" t="s">
        <v>32</v>
      </c>
      <c r="L6513">
        <v>45</v>
      </c>
      <c r="M6513" t="s">
        <v>33</v>
      </c>
      <c r="N6513">
        <v>870</v>
      </c>
      <c r="O6513">
        <v>3</v>
      </c>
    </row>
    <row r="6514" spans="1:15" hidden="1" x14ac:dyDescent="0.3">
      <c r="A6514" t="s">
        <v>24781</v>
      </c>
      <c r="B6514" t="s">
        <v>24782</v>
      </c>
      <c r="C6514" s="1" t="str">
        <f t="shared" si="1048"/>
        <v>21:0464</v>
      </c>
      <c r="D6514" s="1" t="str">
        <f t="shared" ref="D6514:D6545" si="1052">HYPERLINK("https://geochem.nrcan.gc.ca/cdogs/content/svy/svy210152_e.htm", "21:0152")</f>
        <v>21:0152</v>
      </c>
      <c r="E6514" t="s">
        <v>24783</v>
      </c>
      <c r="F6514" t="s">
        <v>24784</v>
      </c>
      <c r="H6514">
        <v>51.008063100000001</v>
      </c>
      <c r="I6514">
        <v>-120.9527092</v>
      </c>
      <c r="J6514" s="1" t="str">
        <f t="shared" ref="J6514:J6545" si="1053">HYPERLINK("https://geochem.nrcan.gc.ca/cdogs/content/kwd/kwd020030_e.htm", "NGR bulk stream sediment")</f>
        <v>NGR bulk stream sediment</v>
      </c>
      <c r="K6514" s="1" t="str">
        <f t="shared" ref="K6514:K6545" si="1054">HYPERLINK("https://geochem.nrcan.gc.ca/cdogs/content/kwd/kwd080006_e.htm", "&lt;177 micron (NGR)")</f>
        <v>&lt;177 micron (NGR)</v>
      </c>
      <c r="L6514">
        <v>45</v>
      </c>
      <c r="M6514" t="s">
        <v>63</v>
      </c>
      <c r="N6514">
        <v>871</v>
      </c>
      <c r="O6514">
        <v>2</v>
      </c>
    </row>
    <row r="6515" spans="1:15" hidden="1" x14ac:dyDescent="0.3">
      <c r="A6515" t="s">
        <v>24785</v>
      </c>
      <c r="B6515" t="s">
        <v>24786</v>
      </c>
      <c r="C6515" s="1" t="str">
        <f t="shared" si="1048"/>
        <v>21:0464</v>
      </c>
      <c r="D6515" s="1" t="str">
        <f t="shared" si="1052"/>
        <v>21:0152</v>
      </c>
      <c r="E6515" t="s">
        <v>24787</v>
      </c>
      <c r="F6515" t="s">
        <v>24788</v>
      </c>
      <c r="H6515">
        <v>51.048114400000003</v>
      </c>
      <c r="I6515">
        <v>-120.8995043</v>
      </c>
      <c r="J6515" s="1" t="str">
        <f t="shared" si="1053"/>
        <v>NGR bulk stream sediment</v>
      </c>
      <c r="K6515" s="1" t="str">
        <f t="shared" si="1054"/>
        <v>&lt;177 micron (NGR)</v>
      </c>
      <c r="L6515">
        <v>45</v>
      </c>
      <c r="M6515" t="s">
        <v>68</v>
      </c>
      <c r="N6515">
        <v>872</v>
      </c>
      <c r="O6515">
        <v>2</v>
      </c>
    </row>
    <row r="6516" spans="1:15" hidden="1" x14ac:dyDescent="0.3">
      <c r="A6516" t="s">
        <v>24789</v>
      </c>
      <c r="B6516" t="s">
        <v>24790</v>
      </c>
      <c r="C6516" s="1" t="str">
        <f t="shared" si="1048"/>
        <v>21:0464</v>
      </c>
      <c r="D6516" s="1" t="str">
        <f t="shared" si="1052"/>
        <v>21:0152</v>
      </c>
      <c r="E6516" t="s">
        <v>24791</v>
      </c>
      <c r="F6516" t="s">
        <v>24792</v>
      </c>
      <c r="H6516">
        <v>51.079292199999998</v>
      </c>
      <c r="I6516">
        <v>-120.7832818</v>
      </c>
      <c r="J6516" s="1" t="str">
        <f t="shared" si="1053"/>
        <v>NGR bulk stream sediment</v>
      </c>
      <c r="K6516" s="1" t="str">
        <f t="shared" si="1054"/>
        <v>&lt;177 micron (NGR)</v>
      </c>
      <c r="L6516">
        <v>45</v>
      </c>
      <c r="M6516" t="s">
        <v>77</v>
      </c>
      <c r="N6516">
        <v>873</v>
      </c>
      <c r="O6516">
        <v>1</v>
      </c>
    </row>
    <row r="6517" spans="1:15" hidden="1" x14ac:dyDescent="0.3">
      <c r="A6517" t="s">
        <v>24793</v>
      </c>
      <c r="B6517" t="s">
        <v>24794</v>
      </c>
      <c r="C6517" s="1" t="str">
        <f t="shared" si="1048"/>
        <v>21:0464</v>
      </c>
      <c r="D6517" s="1" t="str">
        <f t="shared" si="1052"/>
        <v>21:0152</v>
      </c>
      <c r="E6517" t="s">
        <v>24795</v>
      </c>
      <c r="F6517" t="s">
        <v>24796</v>
      </c>
      <c r="H6517">
        <v>51.114296699999997</v>
      </c>
      <c r="I6517">
        <v>-120.74269769999999</v>
      </c>
      <c r="J6517" s="1" t="str">
        <f t="shared" si="1053"/>
        <v>NGR bulk stream sediment</v>
      </c>
      <c r="K6517" s="1" t="str">
        <f t="shared" si="1054"/>
        <v>&lt;177 micron (NGR)</v>
      </c>
      <c r="L6517">
        <v>45</v>
      </c>
      <c r="M6517" t="s">
        <v>82</v>
      </c>
      <c r="N6517">
        <v>874</v>
      </c>
      <c r="O6517">
        <v>0.5</v>
      </c>
    </row>
    <row r="6518" spans="1:15" hidden="1" x14ac:dyDescent="0.3">
      <c r="A6518" t="s">
        <v>24797</v>
      </c>
      <c r="B6518" t="s">
        <v>24798</v>
      </c>
      <c r="C6518" s="1" t="str">
        <f t="shared" si="1048"/>
        <v>21:0464</v>
      </c>
      <c r="D6518" s="1" t="str">
        <f t="shared" si="1052"/>
        <v>21:0152</v>
      </c>
      <c r="E6518" t="s">
        <v>24799</v>
      </c>
      <c r="F6518" t="s">
        <v>24800</v>
      </c>
      <c r="H6518">
        <v>51.158138600000001</v>
      </c>
      <c r="I6518">
        <v>-120.6481771</v>
      </c>
      <c r="J6518" s="1" t="str">
        <f t="shared" si="1053"/>
        <v>NGR bulk stream sediment</v>
      </c>
      <c r="K6518" s="1" t="str">
        <f t="shared" si="1054"/>
        <v>&lt;177 micron (NGR)</v>
      </c>
      <c r="L6518">
        <v>45</v>
      </c>
      <c r="M6518" t="s">
        <v>87</v>
      </c>
      <c r="N6518">
        <v>875</v>
      </c>
      <c r="O6518">
        <v>5.5</v>
      </c>
    </row>
    <row r="6519" spans="1:15" hidden="1" x14ac:dyDescent="0.3">
      <c r="A6519" t="s">
        <v>24801</v>
      </c>
      <c r="B6519" t="s">
        <v>24802</v>
      </c>
      <c r="C6519" s="1" t="str">
        <f t="shared" si="1048"/>
        <v>21:0464</v>
      </c>
      <c r="D6519" s="1" t="str">
        <f t="shared" si="1052"/>
        <v>21:0152</v>
      </c>
      <c r="E6519" t="s">
        <v>24803</v>
      </c>
      <c r="F6519" t="s">
        <v>24804</v>
      </c>
      <c r="H6519">
        <v>51.161437200000002</v>
      </c>
      <c r="I6519">
        <v>-120.6561193</v>
      </c>
      <c r="J6519" s="1" t="str">
        <f t="shared" si="1053"/>
        <v>NGR bulk stream sediment</v>
      </c>
      <c r="K6519" s="1" t="str">
        <f t="shared" si="1054"/>
        <v>&lt;177 micron (NGR)</v>
      </c>
      <c r="L6519">
        <v>45</v>
      </c>
      <c r="M6519" t="s">
        <v>92</v>
      </c>
      <c r="N6519">
        <v>876</v>
      </c>
      <c r="O6519">
        <v>2.5</v>
      </c>
    </row>
    <row r="6520" spans="1:15" hidden="1" x14ac:dyDescent="0.3">
      <c r="A6520" t="s">
        <v>24805</v>
      </c>
      <c r="B6520" t="s">
        <v>24806</v>
      </c>
      <c r="C6520" s="1" t="str">
        <f t="shared" si="1048"/>
        <v>21:0464</v>
      </c>
      <c r="D6520" s="1" t="str">
        <f t="shared" si="1052"/>
        <v>21:0152</v>
      </c>
      <c r="E6520" t="s">
        <v>24807</v>
      </c>
      <c r="F6520" t="s">
        <v>24808</v>
      </c>
      <c r="H6520">
        <v>51.004050599999999</v>
      </c>
      <c r="I6520">
        <v>-120.83643600000001</v>
      </c>
      <c r="J6520" s="1" t="str">
        <f t="shared" si="1053"/>
        <v>NGR bulk stream sediment</v>
      </c>
      <c r="K6520" s="1" t="str">
        <f t="shared" si="1054"/>
        <v>&lt;177 micron (NGR)</v>
      </c>
      <c r="L6520">
        <v>45</v>
      </c>
      <c r="M6520" t="s">
        <v>97</v>
      </c>
      <c r="N6520">
        <v>877</v>
      </c>
      <c r="O6520">
        <v>2</v>
      </c>
    </row>
    <row r="6521" spans="1:15" hidden="1" x14ac:dyDescent="0.3">
      <c r="A6521" t="s">
        <v>24809</v>
      </c>
      <c r="B6521" t="s">
        <v>24810</v>
      </c>
      <c r="C6521" s="1" t="str">
        <f t="shared" si="1048"/>
        <v>21:0464</v>
      </c>
      <c r="D6521" s="1" t="str">
        <f t="shared" si="1052"/>
        <v>21:0152</v>
      </c>
      <c r="E6521" t="s">
        <v>24757</v>
      </c>
      <c r="F6521" t="s">
        <v>24811</v>
      </c>
      <c r="H6521">
        <v>51.008289099999999</v>
      </c>
      <c r="I6521">
        <v>-120.772856</v>
      </c>
      <c r="J6521" s="1" t="str">
        <f t="shared" si="1053"/>
        <v>NGR bulk stream sediment</v>
      </c>
      <c r="K6521" s="1" t="str">
        <f t="shared" si="1054"/>
        <v>&lt;177 micron (NGR)</v>
      </c>
      <c r="L6521">
        <v>45</v>
      </c>
      <c r="M6521" t="s">
        <v>733</v>
      </c>
      <c r="N6521">
        <v>878</v>
      </c>
      <c r="O6521">
        <v>1</v>
      </c>
    </row>
    <row r="6522" spans="1:15" hidden="1" x14ac:dyDescent="0.3">
      <c r="A6522" t="s">
        <v>24812</v>
      </c>
      <c r="B6522" t="s">
        <v>24813</v>
      </c>
      <c r="C6522" s="1" t="str">
        <f t="shared" si="1048"/>
        <v>21:0464</v>
      </c>
      <c r="D6522" s="1" t="str">
        <f t="shared" si="1052"/>
        <v>21:0152</v>
      </c>
      <c r="E6522" t="s">
        <v>24757</v>
      </c>
      <c r="F6522" t="s">
        <v>24814</v>
      </c>
      <c r="H6522">
        <v>51.008289099999999</v>
      </c>
      <c r="I6522">
        <v>-120.772856</v>
      </c>
      <c r="J6522" s="1" t="str">
        <f t="shared" si="1053"/>
        <v>NGR bulk stream sediment</v>
      </c>
      <c r="K6522" s="1" t="str">
        <f t="shared" si="1054"/>
        <v>&lt;177 micron (NGR)</v>
      </c>
      <c r="L6522">
        <v>45</v>
      </c>
      <c r="M6522" t="s">
        <v>729</v>
      </c>
      <c r="N6522">
        <v>879</v>
      </c>
      <c r="O6522">
        <v>1</v>
      </c>
    </row>
    <row r="6523" spans="1:15" hidden="1" x14ac:dyDescent="0.3">
      <c r="A6523" t="s">
        <v>24815</v>
      </c>
      <c r="B6523" t="s">
        <v>24816</v>
      </c>
      <c r="C6523" s="1" t="str">
        <f t="shared" si="1048"/>
        <v>21:0464</v>
      </c>
      <c r="D6523" s="1" t="str">
        <f t="shared" si="1052"/>
        <v>21:0152</v>
      </c>
      <c r="E6523" t="s">
        <v>24817</v>
      </c>
      <c r="F6523" t="s">
        <v>24818</v>
      </c>
      <c r="H6523">
        <v>51.016860999999999</v>
      </c>
      <c r="I6523">
        <v>-120.7261323</v>
      </c>
      <c r="J6523" s="1" t="str">
        <f t="shared" si="1053"/>
        <v>NGR bulk stream sediment</v>
      </c>
      <c r="K6523" s="1" t="str">
        <f t="shared" si="1054"/>
        <v>&lt;177 micron (NGR)</v>
      </c>
      <c r="L6523">
        <v>45</v>
      </c>
      <c r="M6523" t="s">
        <v>102</v>
      </c>
      <c r="N6523">
        <v>880</v>
      </c>
      <c r="O6523">
        <v>2.5</v>
      </c>
    </row>
    <row r="6524" spans="1:15" hidden="1" x14ac:dyDescent="0.3">
      <c r="A6524" t="s">
        <v>24819</v>
      </c>
      <c r="B6524" t="s">
        <v>24820</v>
      </c>
      <c r="C6524" s="1" t="str">
        <f t="shared" si="1048"/>
        <v>21:0464</v>
      </c>
      <c r="D6524" s="1" t="str">
        <f t="shared" si="1052"/>
        <v>21:0152</v>
      </c>
      <c r="E6524" t="s">
        <v>24821</v>
      </c>
      <c r="F6524" t="s">
        <v>24822</v>
      </c>
      <c r="H6524">
        <v>51.034148799999997</v>
      </c>
      <c r="I6524">
        <v>-120.7086108</v>
      </c>
      <c r="J6524" s="1" t="str">
        <f t="shared" si="1053"/>
        <v>NGR bulk stream sediment</v>
      </c>
      <c r="K6524" s="1" t="str">
        <f t="shared" si="1054"/>
        <v>&lt;177 micron (NGR)</v>
      </c>
      <c r="L6524">
        <v>45</v>
      </c>
      <c r="M6524" t="s">
        <v>107</v>
      </c>
      <c r="N6524">
        <v>881</v>
      </c>
      <c r="O6524">
        <v>0.5</v>
      </c>
    </row>
    <row r="6525" spans="1:15" hidden="1" x14ac:dyDescent="0.3">
      <c r="A6525" t="s">
        <v>24823</v>
      </c>
      <c r="B6525" t="s">
        <v>24824</v>
      </c>
      <c r="C6525" s="1" t="str">
        <f t="shared" si="1048"/>
        <v>21:0464</v>
      </c>
      <c r="D6525" s="1" t="str">
        <f t="shared" si="1052"/>
        <v>21:0152</v>
      </c>
      <c r="E6525" t="s">
        <v>24825</v>
      </c>
      <c r="F6525" t="s">
        <v>24826</v>
      </c>
      <c r="H6525">
        <v>51.0045821</v>
      </c>
      <c r="I6525">
        <v>-120.68211429999999</v>
      </c>
      <c r="J6525" s="1" t="str">
        <f t="shared" si="1053"/>
        <v>NGR bulk stream sediment</v>
      </c>
      <c r="K6525" s="1" t="str">
        <f t="shared" si="1054"/>
        <v>&lt;177 micron (NGR)</v>
      </c>
      <c r="L6525">
        <v>45</v>
      </c>
      <c r="M6525" t="s">
        <v>112</v>
      </c>
      <c r="N6525">
        <v>882</v>
      </c>
      <c r="O6525">
        <v>1.5</v>
      </c>
    </row>
    <row r="6526" spans="1:15" hidden="1" x14ac:dyDescent="0.3">
      <c r="A6526" t="s">
        <v>24827</v>
      </c>
      <c r="B6526" t="s">
        <v>24828</v>
      </c>
      <c r="C6526" s="1" t="str">
        <f t="shared" si="1048"/>
        <v>21:0464</v>
      </c>
      <c r="D6526" s="1" t="str">
        <f t="shared" si="1052"/>
        <v>21:0152</v>
      </c>
      <c r="E6526" t="s">
        <v>24829</v>
      </c>
      <c r="F6526" t="s">
        <v>24830</v>
      </c>
      <c r="H6526">
        <v>51.036143500000001</v>
      </c>
      <c r="I6526">
        <v>-120.6554184</v>
      </c>
      <c r="J6526" s="1" t="str">
        <f t="shared" si="1053"/>
        <v>NGR bulk stream sediment</v>
      </c>
      <c r="K6526" s="1" t="str">
        <f t="shared" si="1054"/>
        <v>&lt;177 micron (NGR)</v>
      </c>
      <c r="L6526">
        <v>45</v>
      </c>
      <c r="M6526" t="s">
        <v>800</v>
      </c>
      <c r="N6526">
        <v>883</v>
      </c>
      <c r="O6526">
        <v>1</v>
      </c>
    </row>
    <row r="6527" spans="1:15" hidden="1" x14ac:dyDescent="0.3">
      <c r="A6527" t="s">
        <v>24831</v>
      </c>
      <c r="B6527" t="s">
        <v>24832</v>
      </c>
      <c r="C6527" s="1" t="str">
        <f t="shared" si="1048"/>
        <v>21:0464</v>
      </c>
      <c r="D6527" s="1" t="str">
        <f t="shared" si="1052"/>
        <v>21:0152</v>
      </c>
      <c r="E6527" t="s">
        <v>24833</v>
      </c>
      <c r="F6527" t="s">
        <v>24834</v>
      </c>
      <c r="H6527">
        <v>51.078149000000003</v>
      </c>
      <c r="I6527">
        <v>-120.5985383</v>
      </c>
      <c r="J6527" s="1" t="str">
        <f t="shared" si="1053"/>
        <v>NGR bulk stream sediment</v>
      </c>
      <c r="K6527" s="1" t="str">
        <f t="shared" si="1054"/>
        <v>&lt;177 micron (NGR)</v>
      </c>
      <c r="L6527">
        <v>46</v>
      </c>
      <c r="M6527" t="s">
        <v>19</v>
      </c>
      <c r="N6527">
        <v>884</v>
      </c>
      <c r="O6527">
        <v>2.5</v>
      </c>
    </row>
    <row r="6528" spans="1:15" hidden="1" x14ac:dyDescent="0.3">
      <c r="A6528" t="s">
        <v>24835</v>
      </c>
      <c r="B6528" t="s">
        <v>24836</v>
      </c>
      <c r="C6528" s="1" t="str">
        <f t="shared" si="1048"/>
        <v>21:0464</v>
      </c>
      <c r="D6528" s="1" t="str">
        <f t="shared" si="1052"/>
        <v>21:0152</v>
      </c>
      <c r="E6528" t="s">
        <v>24837</v>
      </c>
      <c r="F6528" t="s">
        <v>24838</v>
      </c>
      <c r="H6528">
        <v>51.0377911</v>
      </c>
      <c r="I6528">
        <v>-120.6278744</v>
      </c>
      <c r="J6528" s="1" t="str">
        <f t="shared" si="1053"/>
        <v>NGR bulk stream sediment</v>
      </c>
      <c r="K6528" s="1" t="str">
        <f t="shared" si="1054"/>
        <v>&lt;177 micron (NGR)</v>
      </c>
      <c r="L6528">
        <v>46</v>
      </c>
      <c r="M6528" t="s">
        <v>38</v>
      </c>
      <c r="N6528">
        <v>885</v>
      </c>
      <c r="O6528">
        <v>2.5</v>
      </c>
    </row>
    <row r="6529" spans="1:15" hidden="1" x14ac:dyDescent="0.3">
      <c r="A6529" t="s">
        <v>24839</v>
      </c>
      <c r="B6529" t="s">
        <v>24840</v>
      </c>
      <c r="C6529" s="1" t="str">
        <f t="shared" si="1048"/>
        <v>21:0464</v>
      </c>
      <c r="D6529" s="1" t="str">
        <f t="shared" si="1052"/>
        <v>21:0152</v>
      </c>
      <c r="E6529" t="s">
        <v>24841</v>
      </c>
      <c r="F6529" t="s">
        <v>24842</v>
      </c>
      <c r="H6529">
        <v>51.027887399999997</v>
      </c>
      <c r="I6529">
        <v>-120.6014818</v>
      </c>
      <c r="J6529" s="1" t="str">
        <f t="shared" si="1053"/>
        <v>NGR bulk stream sediment</v>
      </c>
      <c r="K6529" s="1" t="str">
        <f t="shared" si="1054"/>
        <v>&lt;177 micron (NGR)</v>
      </c>
      <c r="L6529">
        <v>46</v>
      </c>
      <c r="M6529" t="s">
        <v>43</v>
      </c>
      <c r="N6529">
        <v>886</v>
      </c>
      <c r="O6529">
        <v>1.5</v>
      </c>
    </row>
    <row r="6530" spans="1:15" hidden="1" x14ac:dyDescent="0.3">
      <c r="A6530" t="s">
        <v>24843</v>
      </c>
      <c r="B6530" t="s">
        <v>24844</v>
      </c>
      <c r="C6530" s="1" t="str">
        <f t="shared" si="1048"/>
        <v>21:0464</v>
      </c>
      <c r="D6530" s="1" t="str">
        <f t="shared" si="1052"/>
        <v>21:0152</v>
      </c>
      <c r="E6530" t="s">
        <v>24845</v>
      </c>
      <c r="F6530" t="s">
        <v>24846</v>
      </c>
      <c r="H6530">
        <v>51.026632200000002</v>
      </c>
      <c r="I6530">
        <v>-120.5737926</v>
      </c>
      <c r="J6530" s="1" t="str">
        <f t="shared" si="1053"/>
        <v>NGR bulk stream sediment</v>
      </c>
      <c r="K6530" s="1" t="str">
        <f t="shared" si="1054"/>
        <v>&lt;177 micron (NGR)</v>
      </c>
      <c r="L6530">
        <v>46</v>
      </c>
      <c r="M6530" t="s">
        <v>24</v>
      </c>
      <c r="N6530">
        <v>887</v>
      </c>
      <c r="O6530">
        <v>3.5</v>
      </c>
    </row>
    <row r="6531" spans="1:15" hidden="1" x14ac:dyDescent="0.3">
      <c r="A6531" t="s">
        <v>24847</v>
      </c>
      <c r="B6531" t="s">
        <v>24848</v>
      </c>
      <c r="C6531" s="1" t="str">
        <f t="shared" si="1048"/>
        <v>21:0464</v>
      </c>
      <c r="D6531" s="1" t="str">
        <f t="shared" si="1052"/>
        <v>21:0152</v>
      </c>
      <c r="E6531" t="s">
        <v>24845</v>
      </c>
      <c r="F6531" t="s">
        <v>24849</v>
      </c>
      <c r="H6531">
        <v>51.026632200000002</v>
      </c>
      <c r="I6531">
        <v>-120.5737926</v>
      </c>
      <c r="J6531" s="1" t="str">
        <f t="shared" si="1053"/>
        <v>NGR bulk stream sediment</v>
      </c>
      <c r="K6531" s="1" t="str">
        <f t="shared" si="1054"/>
        <v>&lt;177 micron (NGR)</v>
      </c>
      <c r="L6531">
        <v>46</v>
      </c>
      <c r="M6531" t="s">
        <v>28</v>
      </c>
      <c r="N6531">
        <v>888</v>
      </c>
      <c r="O6531">
        <v>3.5</v>
      </c>
    </row>
    <row r="6532" spans="1:15" hidden="1" x14ac:dyDescent="0.3">
      <c r="A6532" t="s">
        <v>24850</v>
      </c>
      <c r="B6532" t="s">
        <v>24851</v>
      </c>
      <c r="C6532" s="1" t="str">
        <f t="shared" si="1048"/>
        <v>21:0464</v>
      </c>
      <c r="D6532" s="1" t="str">
        <f t="shared" si="1052"/>
        <v>21:0152</v>
      </c>
      <c r="E6532" t="s">
        <v>24852</v>
      </c>
      <c r="F6532" t="s">
        <v>24853</v>
      </c>
      <c r="H6532">
        <v>51.044209199999997</v>
      </c>
      <c r="I6532">
        <v>-120.5345646</v>
      </c>
      <c r="J6532" s="1" t="str">
        <f t="shared" si="1053"/>
        <v>NGR bulk stream sediment</v>
      </c>
      <c r="K6532" s="1" t="str">
        <f t="shared" si="1054"/>
        <v>&lt;177 micron (NGR)</v>
      </c>
      <c r="L6532">
        <v>46</v>
      </c>
      <c r="M6532" t="s">
        <v>48</v>
      </c>
      <c r="N6532">
        <v>889</v>
      </c>
      <c r="O6532">
        <v>2</v>
      </c>
    </row>
    <row r="6533" spans="1:15" hidden="1" x14ac:dyDescent="0.3">
      <c r="A6533" t="s">
        <v>24854</v>
      </c>
      <c r="B6533" t="s">
        <v>24855</v>
      </c>
      <c r="C6533" s="1" t="str">
        <f t="shared" si="1048"/>
        <v>21:0464</v>
      </c>
      <c r="D6533" s="1" t="str">
        <f t="shared" si="1052"/>
        <v>21:0152</v>
      </c>
      <c r="E6533" t="s">
        <v>24856</v>
      </c>
      <c r="F6533" t="s">
        <v>24857</v>
      </c>
      <c r="H6533">
        <v>51.0515629</v>
      </c>
      <c r="I6533">
        <v>-120.5678794</v>
      </c>
      <c r="J6533" s="1" t="str">
        <f t="shared" si="1053"/>
        <v>NGR bulk stream sediment</v>
      </c>
      <c r="K6533" s="1" t="str">
        <f t="shared" si="1054"/>
        <v>&lt;177 micron (NGR)</v>
      </c>
      <c r="L6533">
        <v>46</v>
      </c>
      <c r="M6533" t="s">
        <v>53</v>
      </c>
      <c r="N6533">
        <v>890</v>
      </c>
      <c r="O6533">
        <v>1.5</v>
      </c>
    </row>
    <row r="6534" spans="1:15" hidden="1" x14ac:dyDescent="0.3">
      <c r="A6534" t="s">
        <v>24858</v>
      </c>
      <c r="B6534" t="s">
        <v>24859</v>
      </c>
      <c r="C6534" s="1" t="str">
        <f t="shared" si="1048"/>
        <v>21:0464</v>
      </c>
      <c r="D6534" s="1" t="str">
        <f t="shared" si="1052"/>
        <v>21:0152</v>
      </c>
      <c r="E6534" t="s">
        <v>24860</v>
      </c>
      <c r="F6534" t="s">
        <v>24861</v>
      </c>
      <c r="H6534">
        <v>51.081566199999997</v>
      </c>
      <c r="I6534">
        <v>-120.5597791</v>
      </c>
      <c r="J6534" s="1" t="str">
        <f t="shared" si="1053"/>
        <v>NGR bulk stream sediment</v>
      </c>
      <c r="K6534" s="1" t="str">
        <f t="shared" si="1054"/>
        <v>&lt;177 micron (NGR)</v>
      </c>
      <c r="L6534">
        <v>46</v>
      </c>
      <c r="M6534" t="s">
        <v>58</v>
      </c>
      <c r="N6534">
        <v>891</v>
      </c>
      <c r="O6534">
        <v>1.5</v>
      </c>
    </row>
    <row r="6535" spans="1:15" hidden="1" x14ac:dyDescent="0.3">
      <c r="A6535" t="s">
        <v>24862</v>
      </c>
      <c r="B6535" t="s">
        <v>24863</v>
      </c>
      <c r="C6535" s="1" t="str">
        <f t="shared" si="1048"/>
        <v>21:0464</v>
      </c>
      <c r="D6535" s="1" t="str">
        <f t="shared" si="1052"/>
        <v>21:0152</v>
      </c>
      <c r="E6535" t="s">
        <v>24864</v>
      </c>
      <c r="F6535" t="s">
        <v>24865</v>
      </c>
      <c r="H6535">
        <v>51.085342900000001</v>
      </c>
      <c r="I6535">
        <v>-120.5614509</v>
      </c>
      <c r="J6535" s="1" t="str">
        <f t="shared" si="1053"/>
        <v>NGR bulk stream sediment</v>
      </c>
      <c r="K6535" s="1" t="str">
        <f t="shared" si="1054"/>
        <v>&lt;177 micron (NGR)</v>
      </c>
      <c r="L6535">
        <v>46</v>
      </c>
      <c r="M6535" t="s">
        <v>63</v>
      </c>
      <c r="N6535">
        <v>892</v>
      </c>
      <c r="O6535">
        <v>3</v>
      </c>
    </row>
    <row r="6536" spans="1:15" hidden="1" x14ac:dyDescent="0.3">
      <c r="A6536" t="s">
        <v>24866</v>
      </c>
      <c r="B6536" t="s">
        <v>24867</v>
      </c>
      <c r="C6536" s="1" t="str">
        <f t="shared" si="1048"/>
        <v>21:0464</v>
      </c>
      <c r="D6536" s="1" t="str">
        <f t="shared" si="1052"/>
        <v>21:0152</v>
      </c>
      <c r="E6536" t="s">
        <v>24833</v>
      </c>
      <c r="F6536" t="s">
        <v>24868</v>
      </c>
      <c r="H6536">
        <v>51.078149000000003</v>
      </c>
      <c r="I6536">
        <v>-120.5985383</v>
      </c>
      <c r="J6536" s="1" t="str">
        <f t="shared" si="1053"/>
        <v>NGR bulk stream sediment</v>
      </c>
      <c r="K6536" s="1" t="str">
        <f t="shared" si="1054"/>
        <v>&lt;177 micron (NGR)</v>
      </c>
      <c r="L6536">
        <v>46</v>
      </c>
      <c r="M6536" t="s">
        <v>72</v>
      </c>
      <c r="N6536">
        <v>893</v>
      </c>
      <c r="O6536">
        <v>2.5</v>
      </c>
    </row>
    <row r="6537" spans="1:15" hidden="1" x14ac:dyDescent="0.3">
      <c r="A6537" t="s">
        <v>24869</v>
      </c>
      <c r="B6537" t="s">
        <v>24870</v>
      </c>
      <c r="C6537" s="1" t="str">
        <f t="shared" si="1048"/>
        <v>21:0464</v>
      </c>
      <c r="D6537" s="1" t="str">
        <f t="shared" si="1052"/>
        <v>21:0152</v>
      </c>
      <c r="E6537" t="s">
        <v>24871</v>
      </c>
      <c r="F6537" t="s">
        <v>24872</v>
      </c>
      <c r="H6537">
        <v>51.07349</v>
      </c>
      <c r="I6537">
        <v>-120.6029628</v>
      </c>
      <c r="J6537" s="1" t="str">
        <f t="shared" si="1053"/>
        <v>NGR bulk stream sediment</v>
      </c>
      <c r="K6537" s="1" t="str">
        <f t="shared" si="1054"/>
        <v>&lt;177 micron (NGR)</v>
      </c>
      <c r="L6537">
        <v>46</v>
      </c>
      <c r="M6537" t="s">
        <v>68</v>
      </c>
      <c r="N6537">
        <v>894</v>
      </c>
      <c r="O6537">
        <v>2.5</v>
      </c>
    </row>
    <row r="6538" spans="1:15" hidden="1" x14ac:dyDescent="0.3">
      <c r="A6538" t="s">
        <v>24873</v>
      </c>
      <c r="B6538" t="s">
        <v>24874</v>
      </c>
      <c r="C6538" s="1" t="str">
        <f t="shared" si="1048"/>
        <v>21:0464</v>
      </c>
      <c r="D6538" s="1" t="str">
        <f t="shared" si="1052"/>
        <v>21:0152</v>
      </c>
      <c r="E6538" t="s">
        <v>24875</v>
      </c>
      <c r="F6538" t="s">
        <v>24876</v>
      </c>
      <c r="H6538">
        <v>51.073355399999997</v>
      </c>
      <c r="I6538">
        <v>-120.6192877</v>
      </c>
      <c r="J6538" s="1" t="str">
        <f t="shared" si="1053"/>
        <v>NGR bulk stream sediment</v>
      </c>
      <c r="K6538" s="1" t="str">
        <f t="shared" si="1054"/>
        <v>&lt;177 micron (NGR)</v>
      </c>
      <c r="L6538">
        <v>46</v>
      </c>
      <c r="M6538" t="s">
        <v>77</v>
      </c>
      <c r="N6538">
        <v>895</v>
      </c>
      <c r="O6538">
        <v>2</v>
      </c>
    </row>
    <row r="6539" spans="1:15" hidden="1" x14ac:dyDescent="0.3">
      <c r="A6539" t="s">
        <v>24877</v>
      </c>
      <c r="B6539" t="s">
        <v>24878</v>
      </c>
      <c r="C6539" s="1" t="str">
        <f t="shared" si="1048"/>
        <v>21:0464</v>
      </c>
      <c r="D6539" s="1" t="str">
        <f t="shared" si="1052"/>
        <v>21:0152</v>
      </c>
      <c r="E6539" t="s">
        <v>24879</v>
      </c>
      <c r="F6539" t="s">
        <v>24880</v>
      </c>
      <c r="H6539">
        <v>51.085478799999997</v>
      </c>
      <c r="I6539">
        <v>-120.6409563</v>
      </c>
      <c r="J6539" s="1" t="str">
        <f t="shared" si="1053"/>
        <v>NGR bulk stream sediment</v>
      </c>
      <c r="K6539" s="1" t="str">
        <f t="shared" si="1054"/>
        <v>&lt;177 micron (NGR)</v>
      </c>
      <c r="L6539">
        <v>46</v>
      </c>
      <c r="M6539" t="s">
        <v>82</v>
      </c>
      <c r="N6539">
        <v>896</v>
      </c>
      <c r="O6539">
        <v>2</v>
      </c>
    </row>
    <row r="6540" spans="1:15" hidden="1" x14ac:dyDescent="0.3">
      <c r="A6540" t="s">
        <v>24881</v>
      </c>
      <c r="B6540" t="s">
        <v>24882</v>
      </c>
      <c r="C6540" s="1" t="str">
        <f t="shared" ref="C6540:C6603" si="1055">HYPERLINK("https://geochem.nrcan.gc.ca/cdogs/content/bdl/bdl210464_e.htm", "21:0464")</f>
        <v>21:0464</v>
      </c>
      <c r="D6540" s="1" t="str">
        <f t="shared" si="1052"/>
        <v>21:0152</v>
      </c>
      <c r="E6540" t="s">
        <v>24883</v>
      </c>
      <c r="F6540" t="s">
        <v>24884</v>
      </c>
      <c r="H6540">
        <v>51.119213000000002</v>
      </c>
      <c r="I6540">
        <v>-120.6154293</v>
      </c>
      <c r="J6540" s="1" t="str">
        <f t="shared" si="1053"/>
        <v>NGR bulk stream sediment</v>
      </c>
      <c r="K6540" s="1" t="str">
        <f t="shared" si="1054"/>
        <v>&lt;177 micron (NGR)</v>
      </c>
      <c r="L6540">
        <v>46</v>
      </c>
      <c r="M6540" t="s">
        <v>87</v>
      </c>
      <c r="N6540">
        <v>897</v>
      </c>
      <c r="O6540">
        <v>2</v>
      </c>
    </row>
    <row r="6541" spans="1:15" hidden="1" x14ac:dyDescent="0.3">
      <c r="A6541" t="s">
        <v>24885</v>
      </c>
      <c r="B6541" t="s">
        <v>24886</v>
      </c>
      <c r="C6541" s="1" t="str">
        <f t="shared" si="1055"/>
        <v>21:0464</v>
      </c>
      <c r="D6541" s="1" t="str">
        <f t="shared" si="1052"/>
        <v>21:0152</v>
      </c>
      <c r="E6541" t="s">
        <v>24887</v>
      </c>
      <c r="F6541" t="s">
        <v>24888</v>
      </c>
      <c r="H6541">
        <v>51.211719700000003</v>
      </c>
      <c r="I6541">
        <v>-120.5914077</v>
      </c>
      <c r="J6541" s="1" t="str">
        <f t="shared" si="1053"/>
        <v>NGR bulk stream sediment</v>
      </c>
      <c r="K6541" s="1" t="str">
        <f t="shared" si="1054"/>
        <v>&lt;177 micron (NGR)</v>
      </c>
      <c r="L6541">
        <v>46</v>
      </c>
      <c r="M6541" t="s">
        <v>92</v>
      </c>
      <c r="N6541">
        <v>898</v>
      </c>
      <c r="O6541">
        <v>1.5</v>
      </c>
    </row>
    <row r="6542" spans="1:15" hidden="1" x14ac:dyDescent="0.3">
      <c r="A6542" t="s">
        <v>24889</v>
      </c>
      <c r="B6542" t="s">
        <v>24890</v>
      </c>
      <c r="C6542" s="1" t="str">
        <f t="shared" si="1055"/>
        <v>21:0464</v>
      </c>
      <c r="D6542" s="1" t="str">
        <f t="shared" si="1052"/>
        <v>21:0152</v>
      </c>
      <c r="E6542" t="s">
        <v>24891</v>
      </c>
      <c r="F6542" t="s">
        <v>24892</v>
      </c>
      <c r="H6542">
        <v>51.1818855</v>
      </c>
      <c r="I6542">
        <v>-120.6172182</v>
      </c>
      <c r="J6542" s="1" t="str">
        <f t="shared" si="1053"/>
        <v>NGR bulk stream sediment</v>
      </c>
      <c r="K6542" s="1" t="str">
        <f t="shared" si="1054"/>
        <v>&lt;177 micron (NGR)</v>
      </c>
      <c r="L6542">
        <v>46</v>
      </c>
      <c r="M6542" t="s">
        <v>97</v>
      </c>
      <c r="N6542">
        <v>899</v>
      </c>
      <c r="O6542">
        <v>4</v>
      </c>
    </row>
    <row r="6543" spans="1:15" hidden="1" x14ac:dyDescent="0.3">
      <c r="A6543" t="s">
        <v>24893</v>
      </c>
      <c r="B6543" t="s">
        <v>24894</v>
      </c>
      <c r="C6543" s="1" t="str">
        <f t="shared" si="1055"/>
        <v>21:0464</v>
      </c>
      <c r="D6543" s="1" t="str">
        <f t="shared" si="1052"/>
        <v>21:0152</v>
      </c>
      <c r="E6543" t="s">
        <v>24895</v>
      </c>
      <c r="F6543" t="s">
        <v>24896</v>
      </c>
      <c r="H6543">
        <v>51.161789400000004</v>
      </c>
      <c r="I6543">
        <v>-120.56248359999999</v>
      </c>
      <c r="J6543" s="1" t="str">
        <f t="shared" si="1053"/>
        <v>NGR bulk stream sediment</v>
      </c>
      <c r="K6543" s="1" t="str">
        <f t="shared" si="1054"/>
        <v>&lt;177 micron (NGR)</v>
      </c>
      <c r="L6543">
        <v>46</v>
      </c>
      <c r="M6543" t="s">
        <v>102</v>
      </c>
      <c r="N6543">
        <v>900</v>
      </c>
      <c r="O6543">
        <v>7.5</v>
      </c>
    </row>
    <row r="6544" spans="1:15" hidden="1" x14ac:dyDescent="0.3">
      <c r="A6544" t="s">
        <v>24897</v>
      </c>
      <c r="B6544" t="s">
        <v>24898</v>
      </c>
      <c r="C6544" s="1" t="str">
        <f t="shared" si="1055"/>
        <v>21:0464</v>
      </c>
      <c r="D6544" s="1" t="str">
        <f t="shared" si="1052"/>
        <v>21:0152</v>
      </c>
      <c r="E6544" t="s">
        <v>24899</v>
      </c>
      <c r="F6544" t="s">
        <v>24900</v>
      </c>
      <c r="H6544">
        <v>51.148803999999998</v>
      </c>
      <c r="I6544">
        <v>-120.53428270000001</v>
      </c>
      <c r="J6544" s="1" t="str">
        <f t="shared" si="1053"/>
        <v>NGR bulk stream sediment</v>
      </c>
      <c r="K6544" s="1" t="str">
        <f t="shared" si="1054"/>
        <v>&lt;177 micron (NGR)</v>
      </c>
      <c r="L6544">
        <v>46</v>
      </c>
      <c r="M6544" t="s">
        <v>107</v>
      </c>
      <c r="N6544">
        <v>901</v>
      </c>
      <c r="O6544">
        <v>2</v>
      </c>
    </row>
    <row r="6545" spans="1:15" hidden="1" x14ac:dyDescent="0.3">
      <c r="A6545" t="s">
        <v>24901</v>
      </c>
      <c r="B6545" t="s">
        <v>24902</v>
      </c>
      <c r="C6545" s="1" t="str">
        <f t="shared" si="1055"/>
        <v>21:0464</v>
      </c>
      <c r="D6545" s="1" t="str">
        <f t="shared" si="1052"/>
        <v>21:0152</v>
      </c>
      <c r="E6545" t="s">
        <v>24903</v>
      </c>
      <c r="F6545" t="s">
        <v>24904</v>
      </c>
      <c r="H6545">
        <v>51.141564299999999</v>
      </c>
      <c r="I6545">
        <v>-120.5626345</v>
      </c>
      <c r="J6545" s="1" t="str">
        <f t="shared" si="1053"/>
        <v>NGR bulk stream sediment</v>
      </c>
      <c r="K6545" s="1" t="str">
        <f t="shared" si="1054"/>
        <v>&lt;177 micron (NGR)</v>
      </c>
      <c r="L6545">
        <v>46</v>
      </c>
      <c r="M6545" t="s">
        <v>112</v>
      </c>
      <c r="N6545">
        <v>902</v>
      </c>
      <c r="O6545">
        <v>1.5</v>
      </c>
    </row>
    <row r="6546" spans="1:15" hidden="1" x14ac:dyDescent="0.3">
      <c r="A6546" t="s">
        <v>24905</v>
      </c>
      <c r="B6546" t="s">
        <v>24906</v>
      </c>
      <c r="C6546" s="1" t="str">
        <f t="shared" si="1055"/>
        <v>21:0464</v>
      </c>
      <c r="D6546" s="1" t="str">
        <f>HYPERLINK("https://geochem.nrcan.gc.ca/cdogs/content/svy/svy_e.htm", "")</f>
        <v/>
      </c>
      <c r="G6546" s="1" t="str">
        <f>HYPERLINK("https://geochem.nrcan.gc.ca/cdogs/content/cr_/cr_00105_e.htm", "105")</f>
        <v>105</v>
      </c>
      <c r="J6546" t="s">
        <v>31</v>
      </c>
      <c r="K6546" t="s">
        <v>32</v>
      </c>
      <c r="L6546">
        <v>46</v>
      </c>
      <c r="M6546" t="s">
        <v>33</v>
      </c>
      <c r="N6546">
        <v>903</v>
      </c>
      <c r="O6546">
        <v>3</v>
      </c>
    </row>
    <row r="6547" spans="1:15" hidden="1" x14ac:dyDescent="0.3">
      <c r="A6547" t="s">
        <v>24907</v>
      </c>
      <c r="B6547" t="s">
        <v>24908</v>
      </c>
      <c r="C6547" s="1" t="str">
        <f t="shared" si="1055"/>
        <v>21:0464</v>
      </c>
      <c r="D6547" s="1" t="str">
        <f t="shared" ref="D6547:D6561" si="1056">HYPERLINK("https://geochem.nrcan.gc.ca/cdogs/content/svy/svy210152_e.htm", "21:0152")</f>
        <v>21:0152</v>
      </c>
      <c r="E6547" t="s">
        <v>24909</v>
      </c>
      <c r="F6547" t="s">
        <v>24910</v>
      </c>
      <c r="H6547">
        <v>51.052911999999999</v>
      </c>
      <c r="I6547">
        <v>-120.4878516</v>
      </c>
      <c r="J6547" s="1" t="str">
        <f t="shared" ref="J6547:J6561" si="1057">HYPERLINK("https://geochem.nrcan.gc.ca/cdogs/content/kwd/kwd020030_e.htm", "NGR bulk stream sediment")</f>
        <v>NGR bulk stream sediment</v>
      </c>
      <c r="K6547" s="1" t="str">
        <f t="shared" ref="K6547:K6561" si="1058">HYPERLINK("https://geochem.nrcan.gc.ca/cdogs/content/kwd/kwd080006_e.htm", "&lt;177 micron (NGR)")</f>
        <v>&lt;177 micron (NGR)</v>
      </c>
      <c r="L6547">
        <v>47</v>
      </c>
      <c r="M6547" t="s">
        <v>19</v>
      </c>
      <c r="N6547">
        <v>904</v>
      </c>
      <c r="O6547">
        <v>2</v>
      </c>
    </row>
    <row r="6548" spans="1:15" hidden="1" x14ac:dyDescent="0.3">
      <c r="A6548" t="s">
        <v>24911</v>
      </c>
      <c r="B6548" t="s">
        <v>24912</v>
      </c>
      <c r="C6548" s="1" t="str">
        <f t="shared" si="1055"/>
        <v>21:0464</v>
      </c>
      <c r="D6548" s="1" t="str">
        <f t="shared" si="1056"/>
        <v>21:0152</v>
      </c>
      <c r="E6548" t="s">
        <v>24913</v>
      </c>
      <c r="F6548" t="s">
        <v>24914</v>
      </c>
      <c r="H6548">
        <v>51.122239</v>
      </c>
      <c r="I6548">
        <v>-120.5971516</v>
      </c>
      <c r="J6548" s="1" t="str">
        <f t="shared" si="1057"/>
        <v>NGR bulk stream sediment</v>
      </c>
      <c r="K6548" s="1" t="str">
        <f t="shared" si="1058"/>
        <v>&lt;177 micron (NGR)</v>
      </c>
      <c r="L6548">
        <v>47</v>
      </c>
      <c r="M6548" t="s">
        <v>38</v>
      </c>
      <c r="N6548">
        <v>905</v>
      </c>
      <c r="O6548">
        <v>2.5</v>
      </c>
    </row>
    <row r="6549" spans="1:15" hidden="1" x14ac:dyDescent="0.3">
      <c r="A6549" t="s">
        <v>24915</v>
      </c>
      <c r="B6549" t="s">
        <v>24916</v>
      </c>
      <c r="C6549" s="1" t="str">
        <f t="shared" si="1055"/>
        <v>21:0464</v>
      </c>
      <c r="D6549" s="1" t="str">
        <f t="shared" si="1056"/>
        <v>21:0152</v>
      </c>
      <c r="E6549" t="s">
        <v>24917</v>
      </c>
      <c r="F6549" t="s">
        <v>24918</v>
      </c>
      <c r="H6549">
        <v>51.1266867</v>
      </c>
      <c r="I6549">
        <v>-120.59517700000001</v>
      </c>
      <c r="J6549" s="1" t="str">
        <f t="shared" si="1057"/>
        <v>NGR bulk stream sediment</v>
      </c>
      <c r="K6549" s="1" t="str">
        <f t="shared" si="1058"/>
        <v>&lt;177 micron (NGR)</v>
      </c>
      <c r="L6549">
        <v>47</v>
      </c>
      <c r="M6549" t="s">
        <v>43</v>
      </c>
      <c r="N6549">
        <v>906</v>
      </c>
      <c r="O6549">
        <v>2</v>
      </c>
    </row>
    <row r="6550" spans="1:15" hidden="1" x14ac:dyDescent="0.3">
      <c r="A6550" t="s">
        <v>24919</v>
      </c>
      <c r="B6550" t="s">
        <v>24920</v>
      </c>
      <c r="C6550" s="1" t="str">
        <f t="shared" si="1055"/>
        <v>21:0464</v>
      </c>
      <c r="D6550" s="1" t="str">
        <f t="shared" si="1056"/>
        <v>21:0152</v>
      </c>
      <c r="E6550" t="s">
        <v>24921</v>
      </c>
      <c r="F6550" t="s">
        <v>24922</v>
      </c>
      <c r="H6550">
        <v>51.109284500000001</v>
      </c>
      <c r="I6550">
        <v>-120.5186135</v>
      </c>
      <c r="J6550" s="1" t="str">
        <f t="shared" si="1057"/>
        <v>NGR bulk stream sediment</v>
      </c>
      <c r="K6550" s="1" t="str">
        <f t="shared" si="1058"/>
        <v>&lt;177 micron (NGR)</v>
      </c>
      <c r="L6550">
        <v>47</v>
      </c>
      <c r="M6550" t="s">
        <v>48</v>
      </c>
      <c r="N6550">
        <v>907</v>
      </c>
      <c r="O6550">
        <v>2</v>
      </c>
    </row>
    <row r="6551" spans="1:15" hidden="1" x14ac:dyDescent="0.3">
      <c r="A6551" t="s">
        <v>24923</v>
      </c>
      <c r="B6551" t="s">
        <v>24924</v>
      </c>
      <c r="C6551" s="1" t="str">
        <f t="shared" si="1055"/>
        <v>21:0464</v>
      </c>
      <c r="D6551" s="1" t="str">
        <f t="shared" si="1056"/>
        <v>21:0152</v>
      </c>
      <c r="E6551" t="s">
        <v>24909</v>
      </c>
      <c r="F6551" t="s">
        <v>24925</v>
      </c>
      <c r="H6551">
        <v>51.052911999999999</v>
      </c>
      <c r="I6551">
        <v>-120.4878516</v>
      </c>
      <c r="J6551" s="1" t="str">
        <f t="shared" si="1057"/>
        <v>NGR bulk stream sediment</v>
      </c>
      <c r="K6551" s="1" t="str">
        <f t="shared" si="1058"/>
        <v>&lt;177 micron (NGR)</v>
      </c>
      <c r="L6551">
        <v>47</v>
      </c>
      <c r="M6551" t="s">
        <v>72</v>
      </c>
      <c r="N6551">
        <v>908</v>
      </c>
      <c r="O6551">
        <v>2.5</v>
      </c>
    </row>
    <row r="6552" spans="1:15" hidden="1" x14ac:dyDescent="0.3">
      <c r="A6552" t="s">
        <v>24926</v>
      </c>
      <c r="B6552" t="s">
        <v>24927</v>
      </c>
      <c r="C6552" s="1" t="str">
        <f t="shared" si="1055"/>
        <v>21:0464</v>
      </c>
      <c r="D6552" s="1" t="str">
        <f t="shared" si="1056"/>
        <v>21:0152</v>
      </c>
      <c r="E6552" t="s">
        <v>24928</v>
      </c>
      <c r="F6552" t="s">
        <v>24929</v>
      </c>
      <c r="H6552">
        <v>51.028627100000001</v>
      </c>
      <c r="I6552">
        <v>-120.47135129999999</v>
      </c>
      <c r="J6552" s="1" t="str">
        <f t="shared" si="1057"/>
        <v>NGR bulk stream sediment</v>
      </c>
      <c r="K6552" s="1" t="str">
        <f t="shared" si="1058"/>
        <v>&lt;177 micron (NGR)</v>
      </c>
      <c r="L6552">
        <v>47</v>
      </c>
      <c r="M6552" t="s">
        <v>53</v>
      </c>
      <c r="N6552">
        <v>909</v>
      </c>
      <c r="O6552">
        <v>1</v>
      </c>
    </row>
    <row r="6553" spans="1:15" hidden="1" x14ac:dyDescent="0.3">
      <c r="A6553" t="s">
        <v>24930</v>
      </c>
      <c r="B6553" t="s">
        <v>24931</v>
      </c>
      <c r="C6553" s="1" t="str">
        <f t="shared" si="1055"/>
        <v>21:0464</v>
      </c>
      <c r="D6553" s="1" t="str">
        <f t="shared" si="1056"/>
        <v>21:0152</v>
      </c>
      <c r="E6553" t="s">
        <v>24932</v>
      </c>
      <c r="F6553" t="s">
        <v>24933</v>
      </c>
      <c r="H6553">
        <v>51.002451800000003</v>
      </c>
      <c r="I6553">
        <v>-120.4315355</v>
      </c>
      <c r="J6553" s="1" t="str">
        <f t="shared" si="1057"/>
        <v>NGR bulk stream sediment</v>
      </c>
      <c r="K6553" s="1" t="str">
        <f t="shared" si="1058"/>
        <v>&lt;177 micron (NGR)</v>
      </c>
      <c r="L6553">
        <v>47</v>
      </c>
      <c r="M6553" t="s">
        <v>58</v>
      </c>
      <c r="N6553">
        <v>910</v>
      </c>
      <c r="O6553">
        <v>3</v>
      </c>
    </row>
    <row r="6554" spans="1:15" hidden="1" x14ac:dyDescent="0.3">
      <c r="A6554" t="s">
        <v>24934</v>
      </c>
      <c r="B6554" t="s">
        <v>24935</v>
      </c>
      <c r="C6554" s="1" t="str">
        <f t="shared" si="1055"/>
        <v>21:0464</v>
      </c>
      <c r="D6554" s="1" t="str">
        <f t="shared" si="1056"/>
        <v>21:0152</v>
      </c>
      <c r="E6554" t="s">
        <v>24936</v>
      </c>
      <c r="F6554" t="s">
        <v>24937</v>
      </c>
      <c r="H6554">
        <v>51.077963199999999</v>
      </c>
      <c r="I6554">
        <v>-120.475714</v>
      </c>
      <c r="J6554" s="1" t="str">
        <f t="shared" si="1057"/>
        <v>NGR bulk stream sediment</v>
      </c>
      <c r="K6554" s="1" t="str">
        <f t="shared" si="1058"/>
        <v>&lt;177 micron (NGR)</v>
      </c>
      <c r="L6554">
        <v>47</v>
      </c>
      <c r="M6554" t="s">
        <v>63</v>
      </c>
      <c r="N6554">
        <v>911</v>
      </c>
      <c r="O6554">
        <v>3</v>
      </c>
    </row>
    <row r="6555" spans="1:15" hidden="1" x14ac:dyDescent="0.3">
      <c r="A6555" t="s">
        <v>24938</v>
      </c>
      <c r="B6555" t="s">
        <v>24939</v>
      </c>
      <c r="C6555" s="1" t="str">
        <f t="shared" si="1055"/>
        <v>21:0464</v>
      </c>
      <c r="D6555" s="1" t="str">
        <f t="shared" si="1056"/>
        <v>21:0152</v>
      </c>
      <c r="E6555" t="s">
        <v>24940</v>
      </c>
      <c r="F6555" t="s">
        <v>24941</v>
      </c>
      <c r="H6555">
        <v>51.088143600000002</v>
      </c>
      <c r="I6555">
        <v>-120.44588299999999</v>
      </c>
      <c r="J6555" s="1" t="str">
        <f t="shared" si="1057"/>
        <v>NGR bulk stream sediment</v>
      </c>
      <c r="K6555" s="1" t="str">
        <f t="shared" si="1058"/>
        <v>&lt;177 micron (NGR)</v>
      </c>
      <c r="L6555">
        <v>47</v>
      </c>
      <c r="M6555" t="s">
        <v>68</v>
      </c>
      <c r="N6555">
        <v>912</v>
      </c>
      <c r="O6555">
        <v>4</v>
      </c>
    </row>
    <row r="6556" spans="1:15" hidden="1" x14ac:dyDescent="0.3">
      <c r="A6556" t="s">
        <v>24942</v>
      </c>
      <c r="B6556" t="s">
        <v>24943</v>
      </c>
      <c r="C6556" s="1" t="str">
        <f t="shared" si="1055"/>
        <v>21:0464</v>
      </c>
      <c r="D6556" s="1" t="str">
        <f t="shared" si="1056"/>
        <v>21:0152</v>
      </c>
      <c r="E6556" t="s">
        <v>24944</v>
      </c>
      <c r="F6556" t="s">
        <v>24945</v>
      </c>
      <c r="H6556">
        <v>51.105986199999997</v>
      </c>
      <c r="I6556">
        <v>-120.4717727</v>
      </c>
      <c r="J6556" s="1" t="str">
        <f t="shared" si="1057"/>
        <v>NGR bulk stream sediment</v>
      </c>
      <c r="K6556" s="1" t="str">
        <f t="shared" si="1058"/>
        <v>&lt;177 micron (NGR)</v>
      </c>
      <c r="L6556">
        <v>47</v>
      </c>
      <c r="M6556" t="s">
        <v>77</v>
      </c>
      <c r="N6556">
        <v>913</v>
      </c>
      <c r="O6556">
        <v>1</v>
      </c>
    </row>
    <row r="6557" spans="1:15" hidden="1" x14ac:dyDescent="0.3">
      <c r="A6557" t="s">
        <v>24946</v>
      </c>
      <c r="B6557" t="s">
        <v>24947</v>
      </c>
      <c r="C6557" s="1" t="str">
        <f t="shared" si="1055"/>
        <v>21:0464</v>
      </c>
      <c r="D6557" s="1" t="str">
        <f t="shared" si="1056"/>
        <v>21:0152</v>
      </c>
      <c r="E6557" t="s">
        <v>24948</v>
      </c>
      <c r="F6557" t="s">
        <v>24949</v>
      </c>
      <c r="H6557">
        <v>51.131590199999998</v>
      </c>
      <c r="I6557">
        <v>-120.4662289</v>
      </c>
      <c r="J6557" s="1" t="str">
        <f t="shared" si="1057"/>
        <v>NGR bulk stream sediment</v>
      </c>
      <c r="K6557" s="1" t="str">
        <f t="shared" si="1058"/>
        <v>&lt;177 micron (NGR)</v>
      </c>
      <c r="L6557">
        <v>47</v>
      </c>
      <c r="M6557" t="s">
        <v>82</v>
      </c>
      <c r="N6557">
        <v>914</v>
      </c>
      <c r="O6557">
        <v>3.5</v>
      </c>
    </row>
    <row r="6558" spans="1:15" hidden="1" x14ac:dyDescent="0.3">
      <c r="A6558" t="s">
        <v>24950</v>
      </c>
      <c r="B6558" t="s">
        <v>24951</v>
      </c>
      <c r="C6558" s="1" t="str">
        <f t="shared" si="1055"/>
        <v>21:0464</v>
      </c>
      <c r="D6558" s="1" t="str">
        <f t="shared" si="1056"/>
        <v>21:0152</v>
      </c>
      <c r="E6558" t="s">
        <v>24952</v>
      </c>
      <c r="F6558" t="s">
        <v>24953</v>
      </c>
      <c r="H6558">
        <v>51.1314858</v>
      </c>
      <c r="I6558">
        <v>-120.49054959999999</v>
      </c>
      <c r="J6558" s="1" t="str">
        <f t="shared" si="1057"/>
        <v>NGR bulk stream sediment</v>
      </c>
      <c r="K6558" s="1" t="str">
        <f t="shared" si="1058"/>
        <v>&lt;177 micron (NGR)</v>
      </c>
      <c r="L6558">
        <v>47</v>
      </c>
      <c r="M6558" t="s">
        <v>87</v>
      </c>
      <c r="N6558">
        <v>915</v>
      </c>
      <c r="O6558">
        <v>2.5</v>
      </c>
    </row>
    <row r="6559" spans="1:15" hidden="1" x14ac:dyDescent="0.3">
      <c r="A6559" t="s">
        <v>24954</v>
      </c>
      <c r="B6559" t="s">
        <v>24955</v>
      </c>
      <c r="C6559" s="1" t="str">
        <f t="shared" si="1055"/>
        <v>21:0464</v>
      </c>
      <c r="D6559" s="1" t="str">
        <f t="shared" si="1056"/>
        <v>21:0152</v>
      </c>
      <c r="E6559" t="s">
        <v>24956</v>
      </c>
      <c r="F6559" t="s">
        <v>24957</v>
      </c>
      <c r="H6559">
        <v>51.1942685</v>
      </c>
      <c r="I6559">
        <v>-120.5334307</v>
      </c>
      <c r="J6559" s="1" t="str">
        <f t="shared" si="1057"/>
        <v>NGR bulk stream sediment</v>
      </c>
      <c r="K6559" s="1" t="str">
        <f t="shared" si="1058"/>
        <v>&lt;177 micron (NGR)</v>
      </c>
      <c r="L6559">
        <v>47</v>
      </c>
      <c r="M6559" t="s">
        <v>92</v>
      </c>
      <c r="N6559">
        <v>916</v>
      </c>
      <c r="O6559">
        <v>3</v>
      </c>
    </row>
    <row r="6560" spans="1:15" hidden="1" x14ac:dyDescent="0.3">
      <c r="A6560" t="s">
        <v>24958</v>
      </c>
      <c r="B6560" t="s">
        <v>24959</v>
      </c>
      <c r="C6560" s="1" t="str">
        <f t="shared" si="1055"/>
        <v>21:0464</v>
      </c>
      <c r="D6560" s="1" t="str">
        <f t="shared" si="1056"/>
        <v>21:0152</v>
      </c>
      <c r="E6560" t="s">
        <v>24960</v>
      </c>
      <c r="F6560" t="s">
        <v>24961</v>
      </c>
      <c r="H6560">
        <v>51.689118399999998</v>
      </c>
      <c r="I6560">
        <v>-120.4198064</v>
      </c>
      <c r="J6560" s="1" t="str">
        <f t="shared" si="1057"/>
        <v>NGR bulk stream sediment</v>
      </c>
      <c r="K6560" s="1" t="str">
        <f t="shared" si="1058"/>
        <v>&lt;177 micron (NGR)</v>
      </c>
      <c r="L6560">
        <v>47</v>
      </c>
      <c r="M6560" t="s">
        <v>97</v>
      </c>
      <c r="N6560">
        <v>917</v>
      </c>
      <c r="O6560">
        <v>3.5</v>
      </c>
    </row>
    <row r="6561" spans="1:15" hidden="1" x14ac:dyDescent="0.3">
      <c r="A6561" t="s">
        <v>24962</v>
      </c>
      <c r="B6561" t="s">
        <v>24963</v>
      </c>
      <c r="C6561" s="1" t="str">
        <f t="shared" si="1055"/>
        <v>21:0464</v>
      </c>
      <c r="D6561" s="1" t="str">
        <f t="shared" si="1056"/>
        <v>21:0152</v>
      </c>
      <c r="E6561" t="s">
        <v>24964</v>
      </c>
      <c r="F6561" t="s">
        <v>24965</v>
      </c>
      <c r="H6561">
        <v>51.693716999999999</v>
      </c>
      <c r="I6561">
        <v>-120.3724816</v>
      </c>
      <c r="J6561" s="1" t="str">
        <f t="shared" si="1057"/>
        <v>NGR bulk stream sediment</v>
      </c>
      <c r="K6561" s="1" t="str">
        <f t="shared" si="1058"/>
        <v>&lt;177 micron (NGR)</v>
      </c>
      <c r="L6561">
        <v>47</v>
      </c>
      <c r="M6561" t="s">
        <v>102</v>
      </c>
      <c r="N6561">
        <v>918</v>
      </c>
      <c r="O6561">
        <v>2.5</v>
      </c>
    </row>
    <row r="6562" spans="1:15" hidden="1" x14ac:dyDescent="0.3">
      <c r="A6562" t="s">
        <v>24966</v>
      </c>
      <c r="B6562" t="s">
        <v>24967</v>
      </c>
      <c r="C6562" s="1" t="str">
        <f t="shared" si="1055"/>
        <v>21:0464</v>
      </c>
      <c r="D6562" s="1" t="str">
        <f>HYPERLINK("https://geochem.nrcan.gc.ca/cdogs/content/svy/svy_e.htm", "")</f>
        <v/>
      </c>
      <c r="G6562" s="1" t="str">
        <f>HYPERLINK("https://geochem.nrcan.gc.ca/cdogs/content/cr_/cr_00104_e.htm", "104")</f>
        <v>104</v>
      </c>
      <c r="J6562" t="s">
        <v>31</v>
      </c>
      <c r="K6562" t="s">
        <v>32</v>
      </c>
      <c r="L6562">
        <v>47</v>
      </c>
      <c r="M6562" t="s">
        <v>33</v>
      </c>
      <c r="N6562">
        <v>919</v>
      </c>
      <c r="O6562">
        <v>2</v>
      </c>
    </row>
    <row r="6563" spans="1:15" hidden="1" x14ac:dyDescent="0.3">
      <c r="A6563" t="s">
        <v>24968</v>
      </c>
      <c r="B6563" t="s">
        <v>24969</v>
      </c>
      <c r="C6563" s="1" t="str">
        <f t="shared" si="1055"/>
        <v>21:0464</v>
      </c>
      <c r="D6563" s="1" t="str">
        <f t="shared" ref="D6563:D6582" si="1059">HYPERLINK("https://geochem.nrcan.gc.ca/cdogs/content/svy/svy210152_e.htm", "21:0152")</f>
        <v>21:0152</v>
      </c>
      <c r="E6563" t="s">
        <v>24970</v>
      </c>
      <c r="F6563" t="s">
        <v>24971</v>
      </c>
      <c r="H6563">
        <v>51.7431664</v>
      </c>
      <c r="I6563">
        <v>-120.4750234</v>
      </c>
      <c r="J6563" s="1" t="str">
        <f t="shared" ref="J6563:J6582" si="1060">HYPERLINK("https://geochem.nrcan.gc.ca/cdogs/content/kwd/kwd020030_e.htm", "NGR bulk stream sediment")</f>
        <v>NGR bulk stream sediment</v>
      </c>
      <c r="K6563" s="1" t="str">
        <f t="shared" ref="K6563:K6582" si="1061">HYPERLINK("https://geochem.nrcan.gc.ca/cdogs/content/kwd/kwd080006_e.htm", "&lt;177 micron (NGR)")</f>
        <v>&lt;177 micron (NGR)</v>
      </c>
      <c r="L6563">
        <v>47</v>
      </c>
      <c r="M6563" t="s">
        <v>24</v>
      </c>
      <c r="N6563">
        <v>920</v>
      </c>
      <c r="O6563">
        <v>6</v>
      </c>
    </row>
    <row r="6564" spans="1:15" hidden="1" x14ac:dyDescent="0.3">
      <c r="A6564" t="s">
        <v>24972</v>
      </c>
      <c r="B6564" t="s">
        <v>24973</v>
      </c>
      <c r="C6564" s="1" t="str">
        <f t="shared" si="1055"/>
        <v>21:0464</v>
      </c>
      <c r="D6564" s="1" t="str">
        <f t="shared" si="1059"/>
        <v>21:0152</v>
      </c>
      <c r="E6564" t="s">
        <v>24970</v>
      </c>
      <c r="F6564" t="s">
        <v>24974</v>
      </c>
      <c r="H6564">
        <v>51.7431664</v>
      </c>
      <c r="I6564">
        <v>-120.4750234</v>
      </c>
      <c r="J6564" s="1" t="str">
        <f t="shared" si="1060"/>
        <v>NGR bulk stream sediment</v>
      </c>
      <c r="K6564" s="1" t="str">
        <f t="shared" si="1061"/>
        <v>&lt;177 micron (NGR)</v>
      </c>
      <c r="L6564">
        <v>47</v>
      </c>
      <c r="M6564" t="s">
        <v>28</v>
      </c>
      <c r="N6564">
        <v>921</v>
      </c>
      <c r="O6564">
        <v>5.5</v>
      </c>
    </row>
    <row r="6565" spans="1:15" hidden="1" x14ac:dyDescent="0.3">
      <c r="A6565" t="s">
        <v>24975</v>
      </c>
      <c r="B6565" t="s">
        <v>24976</v>
      </c>
      <c r="C6565" s="1" t="str">
        <f t="shared" si="1055"/>
        <v>21:0464</v>
      </c>
      <c r="D6565" s="1" t="str">
        <f t="shared" si="1059"/>
        <v>21:0152</v>
      </c>
      <c r="E6565" t="s">
        <v>24977</v>
      </c>
      <c r="F6565" t="s">
        <v>24978</v>
      </c>
      <c r="H6565">
        <v>51.742175699999997</v>
      </c>
      <c r="I6565">
        <v>-120.4875522</v>
      </c>
      <c r="J6565" s="1" t="str">
        <f t="shared" si="1060"/>
        <v>NGR bulk stream sediment</v>
      </c>
      <c r="K6565" s="1" t="str">
        <f t="shared" si="1061"/>
        <v>&lt;177 micron (NGR)</v>
      </c>
      <c r="L6565">
        <v>47</v>
      </c>
      <c r="M6565" t="s">
        <v>107</v>
      </c>
      <c r="N6565">
        <v>922</v>
      </c>
      <c r="O6565">
        <v>3</v>
      </c>
    </row>
    <row r="6566" spans="1:15" hidden="1" x14ac:dyDescent="0.3">
      <c r="A6566" t="s">
        <v>24979</v>
      </c>
      <c r="B6566" t="s">
        <v>24980</v>
      </c>
      <c r="C6566" s="1" t="str">
        <f t="shared" si="1055"/>
        <v>21:0464</v>
      </c>
      <c r="D6566" s="1" t="str">
        <f t="shared" si="1059"/>
        <v>21:0152</v>
      </c>
      <c r="E6566" t="s">
        <v>24981</v>
      </c>
      <c r="F6566" t="s">
        <v>24982</v>
      </c>
      <c r="H6566">
        <v>51.844314099999998</v>
      </c>
      <c r="I6566">
        <v>-120.44242970000001</v>
      </c>
      <c r="J6566" s="1" t="str">
        <f t="shared" si="1060"/>
        <v>NGR bulk stream sediment</v>
      </c>
      <c r="K6566" s="1" t="str">
        <f t="shared" si="1061"/>
        <v>&lt;177 micron (NGR)</v>
      </c>
      <c r="L6566">
        <v>47</v>
      </c>
      <c r="M6566" t="s">
        <v>112</v>
      </c>
      <c r="N6566">
        <v>923</v>
      </c>
      <c r="O6566">
        <v>4</v>
      </c>
    </row>
    <row r="6567" spans="1:15" hidden="1" x14ac:dyDescent="0.3">
      <c r="A6567" t="s">
        <v>24983</v>
      </c>
      <c r="B6567" t="s">
        <v>24984</v>
      </c>
      <c r="C6567" s="1" t="str">
        <f t="shared" si="1055"/>
        <v>21:0464</v>
      </c>
      <c r="D6567" s="1" t="str">
        <f t="shared" si="1059"/>
        <v>21:0152</v>
      </c>
      <c r="E6567" t="s">
        <v>24985</v>
      </c>
      <c r="F6567" t="s">
        <v>24986</v>
      </c>
      <c r="H6567">
        <v>51.815063199999997</v>
      </c>
      <c r="I6567">
        <v>-120.1660881</v>
      </c>
      <c r="J6567" s="1" t="str">
        <f t="shared" si="1060"/>
        <v>NGR bulk stream sediment</v>
      </c>
      <c r="K6567" s="1" t="str">
        <f t="shared" si="1061"/>
        <v>&lt;177 micron (NGR)</v>
      </c>
      <c r="L6567">
        <v>48</v>
      </c>
      <c r="M6567" t="s">
        <v>19</v>
      </c>
      <c r="N6567">
        <v>924</v>
      </c>
      <c r="O6567">
        <v>3</v>
      </c>
    </row>
    <row r="6568" spans="1:15" hidden="1" x14ac:dyDescent="0.3">
      <c r="A6568" t="s">
        <v>24987</v>
      </c>
      <c r="B6568" t="s">
        <v>24988</v>
      </c>
      <c r="C6568" s="1" t="str">
        <f t="shared" si="1055"/>
        <v>21:0464</v>
      </c>
      <c r="D6568" s="1" t="str">
        <f t="shared" si="1059"/>
        <v>21:0152</v>
      </c>
      <c r="E6568" t="s">
        <v>24989</v>
      </c>
      <c r="F6568" t="s">
        <v>24990</v>
      </c>
      <c r="H6568">
        <v>51.945360999999998</v>
      </c>
      <c r="I6568">
        <v>-120.4055378</v>
      </c>
      <c r="J6568" s="1" t="str">
        <f t="shared" si="1060"/>
        <v>NGR bulk stream sediment</v>
      </c>
      <c r="K6568" s="1" t="str">
        <f t="shared" si="1061"/>
        <v>&lt;177 micron (NGR)</v>
      </c>
      <c r="L6568">
        <v>48</v>
      </c>
      <c r="M6568" t="s">
        <v>38</v>
      </c>
      <c r="N6568">
        <v>925</v>
      </c>
      <c r="O6568">
        <v>5</v>
      </c>
    </row>
    <row r="6569" spans="1:15" hidden="1" x14ac:dyDescent="0.3">
      <c r="A6569" t="s">
        <v>24991</v>
      </c>
      <c r="B6569" t="s">
        <v>24992</v>
      </c>
      <c r="C6569" s="1" t="str">
        <f t="shared" si="1055"/>
        <v>21:0464</v>
      </c>
      <c r="D6569" s="1" t="str">
        <f t="shared" si="1059"/>
        <v>21:0152</v>
      </c>
      <c r="E6569" t="s">
        <v>24993</v>
      </c>
      <c r="F6569" t="s">
        <v>24994</v>
      </c>
      <c r="H6569">
        <v>51.989788300000001</v>
      </c>
      <c r="I6569">
        <v>-120.418132</v>
      </c>
      <c r="J6569" s="1" t="str">
        <f t="shared" si="1060"/>
        <v>NGR bulk stream sediment</v>
      </c>
      <c r="K6569" s="1" t="str">
        <f t="shared" si="1061"/>
        <v>&lt;177 micron (NGR)</v>
      </c>
      <c r="L6569">
        <v>48</v>
      </c>
      <c r="M6569" t="s">
        <v>43</v>
      </c>
      <c r="N6569">
        <v>926</v>
      </c>
      <c r="O6569">
        <v>2</v>
      </c>
    </row>
    <row r="6570" spans="1:15" hidden="1" x14ac:dyDescent="0.3">
      <c r="A6570" t="s">
        <v>24995</v>
      </c>
      <c r="B6570" t="s">
        <v>24996</v>
      </c>
      <c r="C6570" s="1" t="str">
        <f t="shared" si="1055"/>
        <v>21:0464</v>
      </c>
      <c r="D6570" s="1" t="str">
        <f t="shared" si="1059"/>
        <v>21:0152</v>
      </c>
      <c r="E6570" t="s">
        <v>24997</v>
      </c>
      <c r="F6570" t="s">
        <v>24998</v>
      </c>
      <c r="H6570">
        <v>51.9810315</v>
      </c>
      <c r="I6570">
        <v>-120.3188159</v>
      </c>
      <c r="J6570" s="1" t="str">
        <f t="shared" si="1060"/>
        <v>NGR bulk stream sediment</v>
      </c>
      <c r="K6570" s="1" t="str">
        <f t="shared" si="1061"/>
        <v>&lt;177 micron (NGR)</v>
      </c>
      <c r="L6570">
        <v>48</v>
      </c>
      <c r="M6570" t="s">
        <v>48</v>
      </c>
      <c r="N6570">
        <v>927</v>
      </c>
      <c r="O6570">
        <v>21</v>
      </c>
    </row>
    <row r="6571" spans="1:15" hidden="1" x14ac:dyDescent="0.3">
      <c r="A6571" t="s">
        <v>24999</v>
      </c>
      <c r="B6571" t="s">
        <v>25000</v>
      </c>
      <c r="C6571" s="1" t="str">
        <f t="shared" si="1055"/>
        <v>21:0464</v>
      </c>
      <c r="D6571" s="1" t="str">
        <f t="shared" si="1059"/>
        <v>21:0152</v>
      </c>
      <c r="E6571" t="s">
        <v>25001</v>
      </c>
      <c r="F6571" t="s">
        <v>25002</v>
      </c>
      <c r="H6571">
        <v>51.986108399999999</v>
      </c>
      <c r="I6571">
        <v>-120.241125</v>
      </c>
      <c r="J6571" s="1" t="str">
        <f t="shared" si="1060"/>
        <v>NGR bulk stream sediment</v>
      </c>
      <c r="K6571" s="1" t="str">
        <f t="shared" si="1061"/>
        <v>&lt;177 micron (NGR)</v>
      </c>
      <c r="L6571">
        <v>48</v>
      </c>
      <c r="M6571" t="s">
        <v>53</v>
      </c>
      <c r="N6571">
        <v>928</v>
      </c>
      <c r="O6571">
        <v>6</v>
      </c>
    </row>
    <row r="6572" spans="1:15" hidden="1" x14ac:dyDescent="0.3">
      <c r="A6572" t="s">
        <v>25003</v>
      </c>
      <c r="B6572" t="s">
        <v>25004</v>
      </c>
      <c r="C6572" s="1" t="str">
        <f t="shared" si="1055"/>
        <v>21:0464</v>
      </c>
      <c r="D6572" s="1" t="str">
        <f t="shared" si="1059"/>
        <v>21:0152</v>
      </c>
      <c r="E6572" t="s">
        <v>25005</v>
      </c>
      <c r="F6572" t="s">
        <v>25006</v>
      </c>
      <c r="H6572">
        <v>51.955385200000002</v>
      </c>
      <c r="I6572">
        <v>-120.24186330000001</v>
      </c>
      <c r="J6572" s="1" t="str">
        <f t="shared" si="1060"/>
        <v>NGR bulk stream sediment</v>
      </c>
      <c r="K6572" s="1" t="str">
        <f t="shared" si="1061"/>
        <v>&lt;177 micron (NGR)</v>
      </c>
      <c r="L6572">
        <v>48</v>
      </c>
      <c r="M6572" t="s">
        <v>58</v>
      </c>
      <c r="N6572">
        <v>929</v>
      </c>
      <c r="O6572">
        <v>6.5</v>
      </c>
    </row>
    <row r="6573" spans="1:15" hidden="1" x14ac:dyDescent="0.3">
      <c r="A6573" t="s">
        <v>25007</v>
      </c>
      <c r="B6573" t="s">
        <v>25008</v>
      </c>
      <c r="C6573" s="1" t="str">
        <f t="shared" si="1055"/>
        <v>21:0464</v>
      </c>
      <c r="D6573" s="1" t="str">
        <f t="shared" si="1059"/>
        <v>21:0152</v>
      </c>
      <c r="E6573" t="s">
        <v>25009</v>
      </c>
      <c r="F6573" t="s">
        <v>25010</v>
      </c>
      <c r="H6573">
        <v>51.981124700000002</v>
      </c>
      <c r="I6573">
        <v>-120.2150838</v>
      </c>
      <c r="J6573" s="1" t="str">
        <f t="shared" si="1060"/>
        <v>NGR bulk stream sediment</v>
      </c>
      <c r="K6573" s="1" t="str">
        <f t="shared" si="1061"/>
        <v>&lt;177 micron (NGR)</v>
      </c>
      <c r="L6573">
        <v>48</v>
      </c>
      <c r="M6573" t="s">
        <v>63</v>
      </c>
      <c r="N6573">
        <v>930</v>
      </c>
      <c r="O6573">
        <v>3</v>
      </c>
    </row>
    <row r="6574" spans="1:15" hidden="1" x14ac:dyDescent="0.3">
      <c r="A6574" t="s">
        <v>25011</v>
      </c>
      <c r="B6574" t="s">
        <v>25012</v>
      </c>
      <c r="C6574" s="1" t="str">
        <f t="shared" si="1055"/>
        <v>21:0464</v>
      </c>
      <c r="D6574" s="1" t="str">
        <f t="shared" si="1059"/>
        <v>21:0152</v>
      </c>
      <c r="E6574" t="s">
        <v>25013</v>
      </c>
      <c r="F6574" t="s">
        <v>25014</v>
      </c>
      <c r="H6574">
        <v>51.969061099999998</v>
      </c>
      <c r="I6574">
        <v>-120.078113</v>
      </c>
      <c r="J6574" s="1" t="str">
        <f t="shared" si="1060"/>
        <v>NGR bulk stream sediment</v>
      </c>
      <c r="K6574" s="1" t="str">
        <f t="shared" si="1061"/>
        <v>&lt;177 micron (NGR)</v>
      </c>
      <c r="L6574">
        <v>48</v>
      </c>
      <c r="M6574" t="s">
        <v>68</v>
      </c>
      <c r="N6574">
        <v>931</v>
      </c>
      <c r="O6574">
        <v>4</v>
      </c>
    </row>
    <row r="6575" spans="1:15" hidden="1" x14ac:dyDescent="0.3">
      <c r="A6575" t="s">
        <v>25015</v>
      </c>
      <c r="B6575" t="s">
        <v>25016</v>
      </c>
      <c r="C6575" s="1" t="str">
        <f t="shared" si="1055"/>
        <v>21:0464</v>
      </c>
      <c r="D6575" s="1" t="str">
        <f t="shared" si="1059"/>
        <v>21:0152</v>
      </c>
      <c r="E6575" t="s">
        <v>25017</v>
      </c>
      <c r="F6575" t="s">
        <v>25018</v>
      </c>
      <c r="H6575">
        <v>51.979747400000001</v>
      </c>
      <c r="I6575">
        <v>-120.0162443</v>
      </c>
      <c r="J6575" s="1" t="str">
        <f t="shared" si="1060"/>
        <v>NGR bulk stream sediment</v>
      </c>
      <c r="K6575" s="1" t="str">
        <f t="shared" si="1061"/>
        <v>&lt;177 micron (NGR)</v>
      </c>
      <c r="L6575">
        <v>48</v>
      </c>
      <c r="M6575" t="s">
        <v>77</v>
      </c>
      <c r="N6575">
        <v>932</v>
      </c>
      <c r="O6575">
        <v>1.5</v>
      </c>
    </row>
    <row r="6576" spans="1:15" hidden="1" x14ac:dyDescent="0.3">
      <c r="A6576" t="s">
        <v>25019</v>
      </c>
      <c r="B6576" t="s">
        <v>25020</v>
      </c>
      <c r="C6576" s="1" t="str">
        <f t="shared" si="1055"/>
        <v>21:0464</v>
      </c>
      <c r="D6576" s="1" t="str">
        <f t="shared" si="1059"/>
        <v>21:0152</v>
      </c>
      <c r="E6576" t="s">
        <v>25021</v>
      </c>
      <c r="F6576" t="s">
        <v>25022</v>
      </c>
      <c r="H6576">
        <v>51.946761100000003</v>
      </c>
      <c r="I6576">
        <v>-120.01322500000001</v>
      </c>
      <c r="J6576" s="1" t="str">
        <f t="shared" si="1060"/>
        <v>NGR bulk stream sediment</v>
      </c>
      <c r="K6576" s="1" t="str">
        <f t="shared" si="1061"/>
        <v>&lt;177 micron (NGR)</v>
      </c>
      <c r="L6576">
        <v>48</v>
      </c>
      <c r="M6576" t="s">
        <v>24</v>
      </c>
      <c r="N6576">
        <v>933</v>
      </c>
      <c r="O6576">
        <v>7.5</v>
      </c>
    </row>
    <row r="6577" spans="1:15" hidden="1" x14ac:dyDescent="0.3">
      <c r="A6577" t="s">
        <v>25023</v>
      </c>
      <c r="B6577" t="s">
        <v>25024</v>
      </c>
      <c r="C6577" s="1" t="str">
        <f t="shared" si="1055"/>
        <v>21:0464</v>
      </c>
      <c r="D6577" s="1" t="str">
        <f t="shared" si="1059"/>
        <v>21:0152</v>
      </c>
      <c r="E6577" t="s">
        <v>25021</v>
      </c>
      <c r="F6577" t="s">
        <v>25025</v>
      </c>
      <c r="H6577">
        <v>51.946761100000003</v>
      </c>
      <c r="I6577">
        <v>-120.01322500000001</v>
      </c>
      <c r="J6577" s="1" t="str">
        <f t="shared" si="1060"/>
        <v>NGR bulk stream sediment</v>
      </c>
      <c r="K6577" s="1" t="str">
        <f t="shared" si="1061"/>
        <v>&lt;177 micron (NGR)</v>
      </c>
      <c r="L6577">
        <v>48</v>
      </c>
      <c r="M6577" t="s">
        <v>28</v>
      </c>
      <c r="N6577">
        <v>934</v>
      </c>
      <c r="O6577">
        <v>4.5</v>
      </c>
    </row>
    <row r="6578" spans="1:15" hidden="1" x14ac:dyDescent="0.3">
      <c r="A6578" t="s">
        <v>25026</v>
      </c>
      <c r="B6578" t="s">
        <v>25027</v>
      </c>
      <c r="C6578" s="1" t="str">
        <f t="shared" si="1055"/>
        <v>21:0464</v>
      </c>
      <c r="D6578" s="1" t="str">
        <f t="shared" si="1059"/>
        <v>21:0152</v>
      </c>
      <c r="E6578" t="s">
        <v>25028</v>
      </c>
      <c r="F6578" t="s">
        <v>25029</v>
      </c>
      <c r="H6578">
        <v>51.950947399999997</v>
      </c>
      <c r="I6578">
        <v>-120.01975880000001</v>
      </c>
      <c r="J6578" s="1" t="str">
        <f t="shared" si="1060"/>
        <v>NGR bulk stream sediment</v>
      </c>
      <c r="K6578" s="1" t="str">
        <f t="shared" si="1061"/>
        <v>&lt;177 micron (NGR)</v>
      </c>
      <c r="L6578">
        <v>48</v>
      </c>
      <c r="M6578" t="s">
        <v>82</v>
      </c>
      <c r="N6578">
        <v>935</v>
      </c>
      <c r="O6578">
        <v>3</v>
      </c>
    </row>
    <row r="6579" spans="1:15" hidden="1" x14ac:dyDescent="0.3">
      <c r="A6579" t="s">
        <v>25030</v>
      </c>
      <c r="B6579" t="s">
        <v>25031</v>
      </c>
      <c r="C6579" s="1" t="str">
        <f t="shared" si="1055"/>
        <v>21:0464</v>
      </c>
      <c r="D6579" s="1" t="str">
        <f t="shared" si="1059"/>
        <v>21:0152</v>
      </c>
      <c r="E6579" t="s">
        <v>25032</v>
      </c>
      <c r="F6579" t="s">
        <v>25033</v>
      </c>
      <c r="H6579">
        <v>51.896052300000001</v>
      </c>
      <c r="I6579">
        <v>-120.10928490000001</v>
      </c>
      <c r="J6579" s="1" t="str">
        <f t="shared" si="1060"/>
        <v>NGR bulk stream sediment</v>
      </c>
      <c r="K6579" s="1" t="str">
        <f t="shared" si="1061"/>
        <v>&lt;177 micron (NGR)</v>
      </c>
      <c r="L6579">
        <v>48</v>
      </c>
      <c r="M6579" t="s">
        <v>87</v>
      </c>
      <c r="N6579">
        <v>936</v>
      </c>
      <c r="O6579">
        <v>2.5</v>
      </c>
    </row>
    <row r="6580" spans="1:15" hidden="1" x14ac:dyDescent="0.3">
      <c r="A6580" t="s">
        <v>25034</v>
      </c>
      <c r="B6580" t="s">
        <v>25035</v>
      </c>
      <c r="C6580" s="1" t="str">
        <f t="shared" si="1055"/>
        <v>21:0464</v>
      </c>
      <c r="D6580" s="1" t="str">
        <f t="shared" si="1059"/>
        <v>21:0152</v>
      </c>
      <c r="E6580" t="s">
        <v>25036</v>
      </c>
      <c r="F6580" t="s">
        <v>25037</v>
      </c>
      <c r="H6580">
        <v>51.8454701</v>
      </c>
      <c r="I6580">
        <v>-120.0629947</v>
      </c>
      <c r="J6580" s="1" t="str">
        <f t="shared" si="1060"/>
        <v>NGR bulk stream sediment</v>
      </c>
      <c r="K6580" s="1" t="str">
        <f t="shared" si="1061"/>
        <v>&lt;177 micron (NGR)</v>
      </c>
      <c r="L6580">
        <v>48</v>
      </c>
      <c r="M6580" t="s">
        <v>92</v>
      </c>
      <c r="N6580">
        <v>937</v>
      </c>
      <c r="O6580">
        <v>4</v>
      </c>
    </row>
    <row r="6581" spans="1:15" hidden="1" x14ac:dyDescent="0.3">
      <c r="A6581" t="s">
        <v>25038</v>
      </c>
      <c r="B6581" t="s">
        <v>25039</v>
      </c>
      <c r="C6581" s="1" t="str">
        <f t="shared" si="1055"/>
        <v>21:0464</v>
      </c>
      <c r="D6581" s="1" t="str">
        <f t="shared" si="1059"/>
        <v>21:0152</v>
      </c>
      <c r="E6581" t="s">
        <v>25040</v>
      </c>
      <c r="F6581" t="s">
        <v>25041</v>
      </c>
      <c r="H6581">
        <v>51.832906399999999</v>
      </c>
      <c r="I6581">
        <v>-120.0526485</v>
      </c>
      <c r="J6581" s="1" t="str">
        <f t="shared" si="1060"/>
        <v>NGR bulk stream sediment</v>
      </c>
      <c r="K6581" s="1" t="str">
        <f t="shared" si="1061"/>
        <v>&lt;177 micron (NGR)</v>
      </c>
      <c r="L6581">
        <v>48</v>
      </c>
      <c r="M6581" t="s">
        <v>97</v>
      </c>
      <c r="N6581">
        <v>938</v>
      </c>
      <c r="O6581">
        <v>9</v>
      </c>
    </row>
    <row r="6582" spans="1:15" hidden="1" x14ac:dyDescent="0.3">
      <c r="A6582" t="s">
        <v>25042</v>
      </c>
      <c r="B6582" t="s">
        <v>25043</v>
      </c>
      <c r="C6582" s="1" t="str">
        <f t="shared" si="1055"/>
        <v>21:0464</v>
      </c>
      <c r="D6582" s="1" t="str">
        <f t="shared" si="1059"/>
        <v>21:0152</v>
      </c>
      <c r="E6582" t="s">
        <v>25044</v>
      </c>
      <c r="F6582" t="s">
        <v>25045</v>
      </c>
      <c r="H6582">
        <v>51.842632999999999</v>
      </c>
      <c r="I6582">
        <v>-120.152755</v>
      </c>
      <c r="J6582" s="1" t="str">
        <f t="shared" si="1060"/>
        <v>NGR bulk stream sediment</v>
      </c>
      <c r="K6582" s="1" t="str">
        <f t="shared" si="1061"/>
        <v>&lt;177 micron (NGR)</v>
      </c>
      <c r="L6582">
        <v>48</v>
      </c>
      <c r="M6582" t="s">
        <v>102</v>
      </c>
      <c r="N6582">
        <v>939</v>
      </c>
      <c r="O6582">
        <v>3</v>
      </c>
    </row>
    <row r="6583" spans="1:15" hidden="1" x14ac:dyDescent="0.3">
      <c r="A6583" t="s">
        <v>25046</v>
      </c>
      <c r="B6583" t="s">
        <v>25047</v>
      </c>
      <c r="C6583" s="1" t="str">
        <f t="shared" si="1055"/>
        <v>21:0464</v>
      </c>
      <c r="D6583" s="1" t="str">
        <f>HYPERLINK("https://geochem.nrcan.gc.ca/cdogs/content/svy/svy_e.htm", "")</f>
        <v/>
      </c>
      <c r="G6583" s="1" t="str">
        <f>HYPERLINK("https://geochem.nrcan.gc.ca/cdogs/content/cr_/cr_00105_e.htm", "105")</f>
        <v>105</v>
      </c>
      <c r="J6583" t="s">
        <v>31</v>
      </c>
      <c r="K6583" t="s">
        <v>32</v>
      </c>
      <c r="L6583">
        <v>48</v>
      </c>
      <c r="M6583" t="s">
        <v>33</v>
      </c>
      <c r="N6583">
        <v>940</v>
      </c>
      <c r="O6583">
        <v>2.5</v>
      </c>
    </row>
    <row r="6584" spans="1:15" hidden="1" x14ac:dyDescent="0.3">
      <c r="A6584" t="s">
        <v>25048</v>
      </c>
      <c r="B6584" t="s">
        <v>25049</v>
      </c>
      <c r="C6584" s="1" t="str">
        <f t="shared" si="1055"/>
        <v>21:0464</v>
      </c>
      <c r="D6584" s="1" t="str">
        <f t="shared" ref="D6584:D6592" si="1062">HYPERLINK("https://geochem.nrcan.gc.ca/cdogs/content/svy/svy210152_e.htm", "21:0152")</f>
        <v>21:0152</v>
      </c>
      <c r="E6584" t="s">
        <v>25050</v>
      </c>
      <c r="F6584" t="s">
        <v>25051</v>
      </c>
      <c r="H6584">
        <v>51.852692900000001</v>
      </c>
      <c r="I6584">
        <v>-120.194441</v>
      </c>
      <c r="J6584" s="1" t="str">
        <f t="shared" ref="J6584:J6592" si="1063">HYPERLINK("https://geochem.nrcan.gc.ca/cdogs/content/kwd/kwd020030_e.htm", "NGR bulk stream sediment")</f>
        <v>NGR bulk stream sediment</v>
      </c>
      <c r="K6584" s="1" t="str">
        <f t="shared" ref="K6584:K6592" si="1064">HYPERLINK("https://geochem.nrcan.gc.ca/cdogs/content/kwd/kwd080006_e.htm", "&lt;177 micron (NGR)")</f>
        <v>&lt;177 micron (NGR)</v>
      </c>
      <c r="L6584">
        <v>48</v>
      </c>
      <c r="M6584" t="s">
        <v>107</v>
      </c>
      <c r="N6584">
        <v>941</v>
      </c>
      <c r="O6584">
        <v>1.5</v>
      </c>
    </row>
    <row r="6585" spans="1:15" hidden="1" x14ac:dyDescent="0.3">
      <c r="A6585" t="s">
        <v>25052</v>
      </c>
      <c r="B6585" t="s">
        <v>25053</v>
      </c>
      <c r="C6585" s="1" t="str">
        <f t="shared" si="1055"/>
        <v>21:0464</v>
      </c>
      <c r="D6585" s="1" t="str">
        <f t="shared" si="1062"/>
        <v>21:0152</v>
      </c>
      <c r="E6585" t="s">
        <v>24985</v>
      </c>
      <c r="F6585" t="s">
        <v>25054</v>
      </c>
      <c r="H6585">
        <v>51.815063199999997</v>
      </c>
      <c r="I6585">
        <v>-120.1660881</v>
      </c>
      <c r="J6585" s="1" t="str">
        <f t="shared" si="1063"/>
        <v>NGR bulk stream sediment</v>
      </c>
      <c r="K6585" s="1" t="str">
        <f t="shared" si="1064"/>
        <v>&lt;177 micron (NGR)</v>
      </c>
      <c r="L6585">
        <v>48</v>
      </c>
      <c r="M6585" t="s">
        <v>72</v>
      </c>
      <c r="N6585">
        <v>942</v>
      </c>
      <c r="O6585">
        <v>4</v>
      </c>
    </row>
    <row r="6586" spans="1:15" hidden="1" x14ac:dyDescent="0.3">
      <c r="A6586" t="s">
        <v>25055</v>
      </c>
      <c r="B6586" t="s">
        <v>25056</v>
      </c>
      <c r="C6586" s="1" t="str">
        <f t="shared" si="1055"/>
        <v>21:0464</v>
      </c>
      <c r="D6586" s="1" t="str">
        <f t="shared" si="1062"/>
        <v>21:0152</v>
      </c>
      <c r="E6586" t="s">
        <v>25057</v>
      </c>
      <c r="F6586" t="s">
        <v>25058</v>
      </c>
      <c r="H6586">
        <v>51.805564599999997</v>
      </c>
      <c r="I6586">
        <v>-120.1645805</v>
      </c>
      <c r="J6586" s="1" t="str">
        <f t="shared" si="1063"/>
        <v>NGR bulk stream sediment</v>
      </c>
      <c r="K6586" s="1" t="str">
        <f t="shared" si="1064"/>
        <v>&lt;177 micron (NGR)</v>
      </c>
      <c r="L6586">
        <v>48</v>
      </c>
      <c r="M6586" t="s">
        <v>112</v>
      </c>
      <c r="N6586">
        <v>943</v>
      </c>
      <c r="O6586">
        <v>8</v>
      </c>
    </row>
    <row r="6587" spans="1:15" hidden="1" x14ac:dyDescent="0.3">
      <c r="A6587" t="s">
        <v>25059</v>
      </c>
      <c r="B6587" t="s">
        <v>25060</v>
      </c>
      <c r="C6587" s="1" t="str">
        <f t="shared" si="1055"/>
        <v>21:0464</v>
      </c>
      <c r="D6587" s="1" t="str">
        <f t="shared" si="1062"/>
        <v>21:0152</v>
      </c>
      <c r="E6587" t="s">
        <v>25061</v>
      </c>
      <c r="F6587" t="s">
        <v>25062</v>
      </c>
      <c r="H6587">
        <v>51.467587299999998</v>
      </c>
      <c r="I6587">
        <v>-120.34652149999999</v>
      </c>
      <c r="J6587" s="1" t="str">
        <f t="shared" si="1063"/>
        <v>NGR bulk stream sediment</v>
      </c>
      <c r="K6587" s="1" t="str">
        <f t="shared" si="1064"/>
        <v>&lt;177 micron (NGR)</v>
      </c>
      <c r="L6587">
        <v>49</v>
      </c>
      <c r="M6587" t="s">
        <v>19</v>
      </c>
      <c r="N6587">
        <v>944</v>
      </c>
      <c r="O6587">
        <v>3.5</v>
      </c>
    </row>
    <row r="6588" spans="1:15" hidden="1" x14ac:dyDescent="0.3">
      <c r="A6588" t="s">
        <v>25063</v>
      </c>
      <c r="B6588" t="s">
        <v>25064</v>
      </c>
      <c r="C6588" s="1" t="str">
        <f t="shared" si="1055"/>
        <v>21:0464</v>
      </c>
      <c r="D6588" s="1" t="str">
        <f t="shared" si="1062"/>
        <v>21:0152</v>
      </c>
      <c r="E6588" t="s">
        <v>25065</v>
      </c>
      <c r="F6588" t="s">
        <v>25066</v>
      </c>
      <c r="H6588">
        <v>51.755582400000002</v>
      </c>
      <c r="I6588">
        <v>-120.1530623</v>
      </c>
      <c r="J6588" s="1" t="str">
        <f t="shared" si="1063"/>
        <v>NGR bulk stream sediment</v>
      </c>
      <c r="K6588" s="1" t="str">
        <f t="shared" si="1064"/>
        <v>&lt;177 micron (NGR)</v>
      </c>
      <c r="L6588">
        <v>49</v>
      </c>
      <c r="M6588" t="s">
        <v>38</v>
      </c>
      <c r="N6588">
        <v>945</v>
      </c>
      <c r="O6588">
        <v>10</v>
      </c>
    </row>
    <row r="6589" spans="1:15" hidden="1" x14ac:dyDescent="0.3">
      <c r="A6589" t="s">
        <v>25067</v>
      </c>
      <c r="B6589" t="s">
        <v>25068</v>
      </c>
      <c r="C6589" s="1" t="str">
        <f t="shared" si="1055"/>
        <v>21:0464</v>
      </c>
      <c r="D6589" s="1" t="str">
        <f t="shared" si="1062"/>
        <v>21:0152</v>
      </c>
      <c r="E6589" t="s">
        <v>25069</v>
      </c>
      <c r="F6589" t="s">
        <v>25070</v>
      </c>
      <c r="H6589">
        <v>51.763549300000001</v>
      </c>
      <c r="I6589">
        <v>-120.276706</v>
      </c>
      <c r="J6589" s="1" t="str">
        <f t="shared" si="1063"/>
        <v>NGR bulk stream sediment</v>
      </c>
      <c r="K6589" s="1" t="str">
        <f t="shared" si="1064"/>
        <v>&lt;177 micron (NGR)</v>
      </c>
      <c r="L6589">
        <v>49</v>
      </c>
      <c r="M6589" t="s">
        <v>43</v>
      </c>
      <c r="N6589">
        <v>946</v>
      </c>
      <c r="O6589">
        <v>20.5</v>
      </c>
    </row>
    <row r="6590" spans="1:15" hidden="1" x14ac:dyDescent="0.3">
      <c r="A6590" t="s">
        <v>25071</v>
      </c>
      <c r="B6590" t="s">
        <v>25072</v>
      </c>
      <c r="C6590" s="1" t="str">
        <f t="shared" si="1055"/>
        <v>21:0464</v>
      </c>
      <c r="D6590" s="1" t="str">
        <f t="shared" si="1062"/>
        <v>21:0152</v>
      </c>
      <c r="E6590" t="s">
        <v>25073</v>
      </c>
      <c r="F6590" t="s">
        <v>25074</v>
      </c>
      <c r="H6590">
        <v>51.768624099999997</v>
      </c>
      <c r="I6590">
        <v>-120.28183660000001</v>
      </c>
      <c r="J6590" s="1" t="str">
        <f t="shared" si="1063"/>
        <v>NGR bulk stream sediment</v>
      </c>
      <c r="K6590" s="1" t="str">
        <f t="shared" si="1064"/>
        <v>&lt;177 micron (NGR)</v>
      </c>
      <c r="L6590">
        <v>49</v>
      </c>
      <c r="M6590" t="s">
        <v>48</v>
      </c>
      <c r="N6590">
        <v>947</v>
      </c>
      <c r="O6590">
        <v>8</v>
      </c>
    </row>
    <row r="6591" spans="1:15" hidden="1" x14ac:dyDescent="0.3">
      <c r="A6591" t="s">
        <v>25075</v>
      </c>
      <c r="B6591" t="s">
        <v>25076</v>
      </c>
      <c r="C6591" s="1" t="str">
        <f t="shared" si="1055"/>
        <v>21:0464</v>
      </c>
      <c r="D6591" s="1" t="str">
        <f t="shared" si="1062"/>
        <v>21:0152</v>
      </c>
      <c r="E6591" t="s">
        <v>25077</v>
      </c>
      <c r="F6591" t="s">
        <v>25078</v>
      </c>
      <c r="H6591">
        <v>51.729301100000001</v>
      </c>
      <c r="I6591">
        <v>-120.2593863</v>
      </c>
      <c r="J6591" s="1" t="str">
        <f t="shared" si="1063"/>
        <v>NGR bulk stream sediment</v>
      </c>
      <c r="K6591" s="1" t="str">
        <f t="shared" si="1064"/>
        <v>&lt;177 micron (NGR)</v>
      </c>
      <c r="L6591">
        <v>49</v>
      </c>
      <c r="M6591" t="s">
        <v>53</v>
      </c>
      <c r="N6591">
        <v>948</v>
      </c>
      <c r="O6591">
        <v>17</v>
      </c>
    </row>
    <row r="6592" spans="1:15" hidden="1" x14ac:dyDescent="0.3">
      <c r="A6592" t="s">
        <v>25079</v>
      </c>
      <c r="B6592" t="s">
        <v>25080</v>
      </c>
      <c r="C6592" s="1" t="str">
        <f t="shared" si="1055"/>
        <v>21:0464</v>
      </c>
      <c r="D6592" s="1" t="str">
        <f t="shared" si="1062"/>
        <v>21:0152</v>
      </c>
      <c r="E6592" t="s">
        <v>25081</v>
      </c>
      <c r="F6592" t="s">
        <v>25082</v>
      </c>
      <c r="H6592">
        <v>51.728955399999997</v>
      </c>
      <c r="I6592">
        <v>-120.0637344</v>
      </c>
      <c r="J6592" s="1" t="str">
        <f t="shared" si="1063"/>
        <v>NGR bulk stream sediment</v>
      </c>
      <c r="K6592" s="1" t="str">
        <f t="shared" si="1064"/>
        <v>&lt;177 micron (NGR)</v>
      </c>
      <c r="L6592">
        <v>49</v>
      </c>
      <c r="M6592" t="s">
        <v>58</v>
      </c>
      <c r="N6592">
        <v>949</v>
      </c>
      <c r="O6592">
        <v>8.5</v>
      </c>
    </row>
    <row r="6593" spans="1:15" hidden="1" x14ac:dyDescent="0.3">
      <c r="A6593" t="s">
        <v>25083</v>
      </c>
      <c r="B6593" t="s">
        <v>25084</v>
      </c>
      <c r="C6593" s="1" t="str">
        <f t="shared" si="1055"/>
        <v>21:0464</v>
      </c>
      <c r="D6593" s="1" t="str">
        <f>HYPERLINK("https://geochem.nrcan.gc.ca/cdogs/content/svy/svy_e.htm", "")</f>
        <v/>
      </c>
      <c r="G6593" s="1" t="str">
        <f>HYPERLINK("https://geochem.nrcan.gc.ca/cdogs/content/cr_/cr_00102_e.htm", "102")</f>
        <v>102</v>
      </c>
      <c r="J6593" t="s">
        <v>31</v>
      </c>
      <c r="K6593" t="s">
        <v>32</v>
      </c>
      <c r="L6593">
        <v>49</v>
      </c>
      <c r="M6593" t="s">
        <v>33</v>
      </c>
      <c r="N6593">
        <v>950</v>
      </c>
      <c r="O6593">
        <v>4</v>
      </c>
    </row>
    <row r="6594" spans="1:15" hidden="1" x14ac:dyDescent="0.3">
      <c r="A6594" t="s">
        <v>25085</v>
      </c>
      <c r="B6594" t="s">
        <v>25086</v>
      </c>
      <c r="C6594" s="1" t="str">
        <f t="shared" si="1055"/>
        <v>21:0464</v>
      </c>
      <c r="D6594" s="1" t="str">
        <f t="shared" ref="D6594:D6618" si="1065">HYPERLINK("https://geochem.nrcan.gc.ca/cdogs/content/svy/svy210152_e.htm", "21:0152")</f>
        <v>21:0152</v>
      </c>
      <c r="E6594" t="s">
        <v>25087</v>
      </c>
      <c r="F6594" t="s">
        <v>25088</v>
      </c>
      <c r="H6594">
        <v>51.634447199999997</v>
      </c>
      <c r="I6594">
        <v>-120.2244249</v>
      </c>
      <c r="J6594" s="1" t="str">
        <f t="shared" ref="J6594:J6618" si="1066">HYPERLINK("https://geochem.nrcan.gc.ca/cdogs/content/kwd/kwd020030_e.htm", "NGR bulk stream sediment")</f>
        <v>NGR bulk stream sediment</v>
      </c>
      <c r="K6594" s="1" t="str">
        <f t="shared" ref="K6594:K6618" si="1067">HYPERLINK("https://geochem.nrcan.gc.ca/cdogs/content/kwd/kwd080006_e.htm", "&lt;177 micron (NGR)")</f>
        <v>&lt;177 micron (NGR)</v>
      </c>
      <c r="L6594">
        <v>49</v>
      </c>
      <c r="M6594" t="s">
        <v>63</v>
      </c>
      <c r="N6594">
        <v>951</v>
      </c>
      <c r="O6594">
        <v>2</v>
      </c>
    </row>
    <row r="6595" spans="1:15" hidden="1" x14ac:dyDescent="0.3">
      <c r="A6595" t="s">
        <v>25089</v>
      </c>
      <c r="B6595" t="s">
        <v>25090</v>
      </c>
      <c r="C6595" s="1" t="str">
        <f t="shared" si="1055"/>
        <v>21:0464</v>
      </c>
      <c r="D6595" s="1" t="str">
        <f t="shared" si="1065"/>
        <v>21:0152</v>
      </c>
      <c r="E6595" t="s">
        <v>25091</v>
      </c>
      <c r="F6595" t="s">
        <v>25092</v>
      </c>
      <c r="H6595">
        <v>51.618571199999998</v>
      </c>
      <c r="I6595">
        <v>-120.2069296</v>
      </c>
      <c r="J6595" s="1" t="str">
        <f t="shared" si="1066"/>
        <v>NGR bulk stream sediment</v>
      </c>
      <c r="K6595" s="1" t="str">
        <f t="shared" si="1067"/>
        <v>&lt;177 micron (NGR)</v>
      </c>
      <c r="L6595">
        <v>49</v>
      </c>
      <c r="M6595" t="s">
        <v>68</v>
      </c>
      <c r="N6595">
        <v>952</v>
      </c>
      <c r="O6595">
        <v>1</v>
      </c>
    </row>
    <row r="6596" spans="1:15" hidden="1" x14ac:dyDescent="0.3">
      <c r="A6596" t="s">
        <v>25093</v>
      </c>
      <c r="B6596" t="s">
        <v>25094</v>
      </c>
      <c r="C6596" s="1" t="str">
        <f t="shared" si="1055"/>
        <v>21:0464</v>
      </c>
      <c r="D6596" s="1" t="str">
        <f t="shared" si="1065"/>
        <v>21:0152</v>
      </c>
      <c r="E6596" t="s">
        <v>25095</v>
      </c>
      <c r="F6596" t="s">
        <v>25096</v>
      </c>
      <c r="H6596">
        <v>51.605822199999999</v>
      </c>
      <c r="I6596">
        <v>-120.18155400000001</v>
      </c>
      <c r="J6596" s="1" t="str">
        <f t="shared" si="1066"/>
        <v>NGR bulk stream sediment</v>
      </c>
      <c r="K6596" s="1" t="str">
        <f t="shared" si="1067"/>
        <v>&lt;177 micron (NGR)</v>
      </c>
      <c r="L6596">
        <v>49</v>
      </c>
      <c r="M6596" t="s">
        <v>77</v>
      </c>
      <c r="N6596">
        <v>953</v>
      </c>
      <c r="O6596">
        <v>1</v>
      </c>
    </row>
    <row r="6597" spans="1:15" hidden="1" x14ac:dyDescent="0.3">
      <c r="A6597" t="s">
        <v>25097</v>
      </c>
      <c r="B6597" t="s">
        <v>25098</v>
      </c>
      <c r="C6597" s="1" t="str">
        <f t="shared" si="1055"/>
        <v>21:0464</v>
      </c>
      <c r="D6597" s="1" t="str">
        <f t="shared" si="1065"/>
        <v>21:0152</v>
      </c>
      <c r="E6597" t="s">
        <v>25099</v>
      </c>
      <c r="F6597" t="s">
        <v>25100</v>
      </c>
      <c r="H6597">
        <v>51.600263499999997</v>
      </c>
      <c r="I6597">
        <v>-120.0366468</v>
      </c>
      <c r="J6597" s="1" t="str">
        <f t="shared" si="1066"/>
        <v>NGR bulk stream sediment</v>
      </c>
      <c r="K6597" s="1" t="str">
        <f t="shared" si="1067"/>
        <v>&lt;177 micron (NGR)</v>
      </c>
      <c r="L6597">
        <v>49</v>
      </c>
      <c r="M6597" t="s">
        <v>82</v>
      </c>
      <c r="N6597">
        <v>954</v>
      </c>
      <c r="O6597">
        <v>2.5</v>
      </c>
    </row>
    <row r="6598" spans="1:15" hidden="1" x14ac:dyDescent="0.3">
      <c r="A6598" t="s">
        <v>25101</v>
      </c>
      <c r="B6598" t="s">
        <v>25102</v>
      </c>
      <c r="C6598" s="1" t="str">
        <f t="shared" si="1055"/>
        <v>21:0464</v>
      </c>
      <c r="D6598" s="1" t="str">
        <f t="shared" si="1065"/>
        <v>21:0152</v>
      </c>
      <c r="E6598" t="s">
        <v>25103</v>
      </c>
      <c r="F6598" t="s">
        <v>25104</v>
      </c>
      <c r="H6598">
        <v>51.516547600000003</v>
      </c>
      <c r="I6598">
        <v>-120.0651665</v>
      </c>
      <c r="J6598" s="1" t="str">
        <f t="shared" si="1066"/>
        <v>NGR bulk stream sediment</v>
      </c>
      <c r="K6598" s="1" t="str">
        <f t="shared" si="1067"/>
        <v>&lt;177 micron (NGR)</v>
      </c>
      <c r="L6598">
        <v>49</v>
      </c>
      <c r="M6598" t="s">
        <v>87</v>
      </c>
      <c r="N6598">
        <v>955</v>
      </c>
      <c r="O6598">
        <v>2.5</v>
      </c>
    </row>
    <row r="6599" spans="1:15" hidden="1" x14ac:dyDescent="0.3">
      <c r="A6599" t="s">
        <v>25105</v>
      </c>
      <c r="B6599" t="s">
        <v>25106</v>
      </c>
      <c r="C6599" s="1" t="str">
        <f t="shared" si="1055"/>
        <v>21:0464</v>
      </c>
      <c r="D6599" s="1" t="str">
        <f t="shared" si="1065"/>
        <v>21:0152</v>
      </c>
      <c r="E6599" t="s">
        <v>25107</v>
      </c>
      <c r="F6599" t="s">
        <v>25108</v>
      </c>
      <c r="H6599">
        <v>51.511246499999999</v>
      </c>
      <c r="I6599">
        <v>-120.0607359</v>
      </c>
      <c r="J6599" s="1" t="str">
        <f t="shared" si="1066"/>
        <v>NGR bulk stream sediment</v>
      </c>
      <c r="K6599" s="1" t="str">
        <f t="shared" si="1067"/>
        <v>&lt;177 micron (NGR)</v>
      </c>
      <c r="L6599">
        <v>49</v>
      </c>
      <c r="M6599" t="s">
        <v>92</v>
      </c>
      <c r="N6599">
        <v>956</v>
      </c>
      <c r="O6599">
        <v>15</v>
      </c>
    </row>
    <row r="6600" spans="1:15" hidden="1" x14ac:dyDescent="0.3">
      <c r="A6600" t="s">
        <v>25109</v>
      </c>
      <c r="B6600" t="s">
        <v>25110</v>
      </c>
      <c r="C6600" s="1" t="str">
        <f t="shared" si="1055"/>
        <v>21:0464</v>
      </c>
      <c r="D6600" s="1" t="str">
        <f t="shared" si="1065"/>
        <v>21:0152</v>
      </c>
      <c r="E6600" t="s">
        <v>25111</v>
      </c>
      <c r="F6600" t="s">
        <v>25112</v>
      </c>
      <c r="H6600">
        <v>51.508759599999998</v>
      </c>
      <c r="I6600">
        <v>-120.021372</v>
      </c>
      <c r="J6600" s="1" t="str">
        <f t="shared" si="1066"/>
        <v>NGR bulk stream sediment</v>
      </c>
      <c r="K6600" s="1" t="str">
        <f t="shared" si="1067"/>
        <v>&lt;177 micron (NGR)</v>
      </c>
      <c r="L6600">
        <v>49</v>
      </c>
      <c r="M6600" t="s">
        <v>97</v>
      </c>
      <c r="N6600">
        <v>957</v>
      </c>
      <c r="O6600">
        <v>30.5</v>
      </c>
    </row>
    <row r="6601" spans="1:15" hidden="1" x14ac:dyDescent="0.3">
      <c r="A6601" t="s">
        <v>25113</v>
      </c>
      <c r="B6601" t="s">
        <v>25114</v>
      </c>
      <c r="C6601" s="1" t="str">
        <f t="shared" si="1055"/>
        <v>21:0464</v>
      </c>
      <c r="D6601" s="1" t="str">
        <f t="shared" si="1065"/>
        <v>21:0152</v>
      </c>
      <c r="E6601" t="s">
        <v>25115</v>
      </c>
      <c r="F6601" t="s">
        <v>25116</v>
      </c>
      <c r="H6601">
        <v>51.505298600000003</v>
      </c>
      <c r="I6601">
        <v>-120.3207511</v>
      </c>
      <c r="J6601" s="1" t="str">
        <f t="shared" si="1066"/>
        <v>NGR bulk stream sediment</v>
      </c>
      <c r="K6601" s="1" t="str">
        <f t="shared" si="1067"/>
        <v>&lt;177 micron (NGR)</v>
      </c>
      <c r="L6601">
        <v>49</v>
      </c>
      <c r="M6601" t="s">
        <v>102</v>
      </c>
      <c r="N6601">
        <v>958</v>
      </c>
      <c r="O6601">
        <v>2.5</v>
      </c>
    </row>
    <row r="6602" spans="1:15" hidden="1" x14ac:dyDescent="0.3">
      <c r="A6602" t="s">
        <v>25117</v>
      </c>
      <c r="B6602" t="s">
        <v>25118</v>
      </c>
      <c r="C6602" s="1" t="str">
        <f t="shared" si="1055"/>
        <v>21:0464</v>
      </c>
      <c r="D6602" s="1" t="str">
        <f t="shared" si="1065"/>
        <v>21:0152</v>
      </c>
      <c r="E6602" t="s">
        <v>25061</v>
      </c>
      <c r="F6602" t="s">
        <v>25119</v>
      </c>
      <c r="H6602">
        <v>51.467587299999998</v>
      </c>
      <c r="I6602">
        <v>-120.34652149999999</v>
      </c>
      <c r="J6602" s="1" t="str">
        <f t="shared" si="1066"/>
        <v>NGR bulk stream sediment</v>
      </c>
      <c r="K6602" s="1" t="str">
        <f t="shared" si="1067"/>
        <v>&lt;177 micron (NGR)</v>
      </c>
      <c r="L6602">
        <v>49</v>
      </c>
      <c r="M6602" t="s">
        <v>72</v>
      </c>
      <c r="N6602">
        <v>959</v>
      </c>
      <c r="O6602">
        <v>4.5</v>
      </c>
    </row>
    <row r="6603" spans="1:15" hidden="1" x14ac:dyDescent="0.3">
      <c r="A6603" t="s">
        <v>25120</v>
      </c>
      <c r="B6603" t="s">
        <v>25121</v>
      </c>
      <c r="C6603" s="1" t="str">
        <f t="shared" si="1055"/>
        <v>21:0464</v>
      </c>
      <c r="D6603" s="1" t="str">
        <f t="shared" si="1065"/>
        <v>21:0152</v>
      </c>
      <c r="E6603" t="s">
        <v>25122</v>
      </c>
      <c r="F6603" t="s">
        <v>25123</v>
      </c>
      <c r="H6603">
        <v>51.465550200000003</v>
      </c>
      <c r="I6603">
        <v>-120.3010355</v>
      </c>
      <c r="J6603" s="1" t="str">
        <f t="shared" si="1066"/>
        <v>NGR bulk stream sediment</v>
      </c>
      <c r="K6603" s="1" t="str">
        <f t="shared" si="1067"/>
        <v>&lt;177 micron (NGR)</v>
      </c>
      <c r="L6603">
        <v>49</v>
      </c>
      <c r="M6603" t="s">
        <v>107</v>
      </c>
      <c r="N6603">
        <v>960</v>
      </c>
      <c r="O6603">
        <v>2.5</v>
      </c>
    </row>
    <row r="6604" spans="1:15" hidden="1" x14ac:dyDescent="0.3">
      <c r="A6604" t="s">
        <v>25124</v>
      </c>
      <c r="B6604" t="s">
        <v>25125</v>
      </c>
      <c r="C6604" s="1" t="str">
        <f t="shared" ref="C6604:C6659" si="1068">HYPERLINK("https://geochem.nrcan.gc.ca/cdogs/content/bdl/bdl210464_e.htm", "21:0464")</f>
        <v>21:0464</v>
      </c>
      <c r="D6604" s="1" t="str">
        <f t="shared" si="1065"/>
        <v>21:0152</v>
      </c>
      <c r="E6604" t="s">
        <v>25126</v>
      </c>
      <c r="F6604" t="s">
        <v>25127</v>
      </c>
      <c r="H6604">
        <v>51.4473445</v>
      </c>
      <c r="I6604">
        <v>-120.2645271</v>
      </c>
      <c r="J6604" s="1" t="str">
        <f t="shared" si="1066"/>
        <v>NGR bulk stream sediment</v>
      </c>
      <c r="K6604" s="1" t="str">
        <f t="shared" si="1067"/>
        <v>&lt;177 micron (NGR)</v>
      </c>
      <c r="L6604">
        <v>49</v>
      </c>
      <c r="M6604" t="s">
        <v>112</v>
      </c>
      <c r="N6604">
        <v>961</v>
      </c>
      <c r="O6604">
        <v>2</v>
      </c>
    </row>
    <row r="6605" spans="1:15" hidden="1" x14ac:dyDescent="0.3">
      <c r="A6605" t="s">
        <v>25128</v>
      </c>
      <c r="B6605" t="s">
        <v>25129</v>
      </c>
      <c r="C6605" s="1" t="str">
        <f t="shared" si="1068"/>
        <v>21:0464</v>
      </c>
      <c r="D6605" s="1" t="str">
        <f t="shared" si="1065"/>
        <v>21:0152</v>
      </c>
      <c r="E6605" t="s">
        <v>25130</v>
      </c>
      <c r="F6605" t="s">
        <v>25131</v>
      </c>
      <c r="H6605">
        <v>51.488422700000001</v>
      </c>
      <c r="I6605">
        <v>-120.0955733</v>
      </c>
      <c r="J6605" s="1" t="str">
        <f t="shared" si="1066"/>
        <v>NGR bulk stream sediment</v>
      </c>
      <c r="K6605" s="1" t="str">
        <f t="shared" si="1067"/>
        <v>&lt;177 micron (NGR)</v>
      </c>
      <c r="L6605">
        <v>49</v>
      </c>
      <c r="M6605" t="s">
        <v>24</v>
      </c>
      <c r="N6605">
        <v>962</v>
      </c>
      <c r="O6605">
        <v>6.5</v>
      </c>
    </row>
    <row r="6606" spans="1:15" hidden="1" x14ac:dyDescent="0.3">
      <c r="A6606" t="s">
        <v>25132</v>
      </c>
      <c r="B6606" t="s">
        <v>25133</v>
      </c>
      <c r="C6606" s="1" t="str">
        <f t="shared" si="1068"/>
        <v>21:0464</v>
      </c>
      <c r="D6606" s="1" t="str">
        <f t="shared" si="1065"/>
        <v>21:0152</v>
      </c>
      <c r="E6606" t="s">
        <v>25130</v>
      </c>
      <c r="F6606" t="s">
        <v>25134</v>
      </c>
      <c r="H6606">
        <v>51.488422700000001</v>
      </c>
      <c r="I6606">
        <v>-120.0955733</v>
      </c>
      <c r="J6606" s="1" t="str">
        <f t="shared" si="1066"/>
        <v>NGR bulk stream sediment</v>
      </c>
      <c r="K6606" s="1" t="str">
        <f t="shared" si="1067"/>
        <v>&lt;177 micron (NGR)</v>
      </c>
      <c r="L6606">
        <v>49</v>
      </c>
      <c r="M6606" t="s">
        <v>28</v>
      </c>
      <c r="N6606">
        <v>963</v>
      </c>
      <c r="O6606">
        <v>8</v>
      </c>
    </row>
    <row r="6607" spans="1:15" hidden="1" x14ac:dyDescent="0.3">
      <c r="A6607" t="s">
        <v>25135</v>
      </c>
      <c r="B6607" t="s">
        <v>25136</v>
      </c>
      <c r="C6607" s="1" t="str">
        <f t="shared" si="1068"/>
        <v>21:0464</v>
      </c>
      <c r="D6607" s="1" t="str">
        <f t="shared" si="1065"/>
        <v>21:0152</v>
      </c>
      <c r="E6607" t="s">
        <v>25137</v>
      </c>
      <c r="F6607" t="s">
        <v>25138</v>
      </c>
      <c r="H6607">
        <v>51.4251924</v>
      </c>
      <c r="I6607">
        <v>-120.0794289</v>
      </c>
      <c r="J6607" s="1" t="str">
        <f t="shared" si="1066"/>
        <v>NGR bulk stream sediment</v>
      </c>
      <c r="K6607" s="1" t="str">
        <f t="shared" si="1067"/>
        <v>&lt;177 micron (NGR)</v>
      </c>
      <c r="L6607">
        <v>50</v>
      </c>
      <c r="M6607" t="s">
        <v>19</v>
      </c>
      <c r="N6607">
        <v>964</v>
      </c>
      <c r="O6607">
        <v>3.5</v>
      </c>
    </row>
    <row r="6608" spans="1:15" hidden="1" x14ac:dyDescent="0.3">
      <c r="A6608" t="s">
        <v>25139</v>
      </c>
      <c r="B6608" t="s">
        <v>25140</v>
      </c>
      <c r="C6608" s="1" t="str">
        <f t="shared" si="1068"/>
        <v>21:0464</v>
      </c>
      <c r="D6608" s="1" t="str">
        <f t="shared" si="1065"/>
        <v>21:0152</v>
      </c>
      <c r="E6608" t="s">
        <v>25141</v>
      </c>
      <c r="F6608" t="s">
        <v>25142</v>
      </c>
      <c r="H6608">
        <v>51.491981099999997</v>
      </c>
      <c r="I6608">
        <v>-120.09144209999999</v>
      </c>
      <c r="J6608" s="1" t="str">
        <f t="shared" si="1066"/>
        <v>NGR bulk stream sediment</v>
      </c>
      <c r="K6608" s="1" t="str">
        <f t="shared" si="1067"/>
        <v>&lt;177 micron (NGR)</v>
      </c>
      <c r="L6608">
        <v>50</v>
      </c>
      <c r="M6608" t="s">
        <v>38</v>
      </c>
      <c r="N6608">
        <v>965</v>
      </c>
      <c r="O6608">
        <v>4</v>
      </c>
    </row>
    <row r="6609" spans="1:15" hidden="1" x14ac:dyDescent="0.3">
      <c r="A6609" t="s">
        <v>25143</v>
      </c>
      <c r="B6609" t="s">
        <v>25144</v>
      </c>
      <c r="C6609" s="1" t="str">
        <f t="shared" si="1068"/>
        <v>21:0464</v>
      </c>
      <c r="D6609" s="1" t="str">
        <f t="shared" si="1065"/>
        <v>21:0152</v>
      </c>
      <c r="E6609" t="s">
        <v>25145</v>
      </c>
      <c r="F6609" t="s">
        <v>25146</v>
      </c>
      <c r="H6609">
        <v>51.495323300000003</v>
      </c>
      <c r="I6609">
        <v>-120.093823</v>
      </c>
      <c r="J6609" s="1" t="str">
        <f t="shared" si="1066"/>
        <v>NGR bulk stream sediment</v>
      </c>
      <c r="K6609" s="1" t="str">
        <f t="shared" si="1067"/>
        <v>&lt;177 micron (NGR)</v>
      </c>
      <c r="L6609">
        <v>50</v>
      </c>
      <c r="M6609" t="s">
        <v>43</v>
      </c>
      <c r="N6609">
        <v>966</v>
      </c>
      <c r="O6609">
        <v>11.5</v>
      </c>
    </row>
    <row r="6610" spans="1:15" hidden="1" x14ac:dyDescent="0.3">
      <c r="A6610" t="s">
        <v>25147</v>
      </c>
      <c r="B6610" t="s">
        <v>25148</v>
      </c>
      <c r="C6610" s="1" t="str">
        <f t="shared" si="1068"/>
        <v>21:0464</v>
      </c>
      <c r="D6610" s="1" t="str">
        <f t="shared" si="1065"/>
        <v>21:0152</v>
      </c>
      <c r="E6610" t="s">
        <v>25149</v>
      </c>
      <c r="F6610" t="s">
        <v>25150</v>
      </c>
      <c r="H6610">
        <v>51.410431899999999</v>
      </c>
      <c r="I6610">
        <v>-120.0986375</v>
      </c>
      <c r="J6610" s="1" t="str">
        <f t="shared" si="1066"/>
        <v>NGR bulk stream sediment</v>
      </c>
      <c r="K6610" s="1" t="str">
        <f t="shared" si="1067"/>
        <v>&lt;177 micron (NGR)</v>
      </c>
      <c r="L6610">
        <v>50</v>
      </c>
      <c r="M6610" t="s">
        <v>48</v>
      </c>
      <c r="N6610">
        <v>967</v>
      </c>
      <c r="O6610">
        <v>31</v>
      </c>
    </row>
    <row r="6611" spans="1:15" hidden="1" x14ac:dyDescent="0.3">
      <c r="A6611" t="s">
        <v>25151</v>
      </c>
      <c r="B6611" t="s">
        <v>25152</v>
      </c>
      <c r="C6611" s="1" t="str">
        <f t="shared" si="1068"/>
        <v>21:0464</v>
      </c>
      <c r="D6611" s="1" t="str">
        <f t="shared" si="1065"/>
        <v>21:0152</v>
      </c>
      <c r="E6611" t="s">
        <v>25153</v>
      </c>
      <c r="F6611" t="s">
        <v>25154</v>
      </c>
      <c r="H6611">
        <v>51.4066987</v>
      </c>
      <c r="I6611">
        <v>-120.09681740000001</v>
      </c>
      <c r="J6611" s="1" t="str">
        <f t="shared" si="1066"/>
        <v>NGR bulk stream sediment</v>
      </c>
      <c r="K6611" s="1" t="str">
        <f t="shared" si="1067"/>
        <v>&lt;177 micron (NGR)</v>
      </c>
      <c r="L6611">
        <v>50</v>
      </c>
      <c r="M6611" t="s">
        <v>53</v>
      </c>
      <c r="N6611">
        <v>968</v>
      </c>
      <c r="O6611">
        <v>4</v>
      </c>
    </row>
    <row r="6612" spans="1:15" hidden="1" x14ac:dyDescent="0.3">
      <c r="A6612" t="s">
        <v>25155</v>
      </c>
      <c r="B6612" t="s">
        <v>25156</v>
      </c>
      <c r="C6612" s="1" t="str">
        <f t="shared" si="1068"/>
        <v>21:0464</v>
      </c>
      <c r="D6612" s="1" t="str">
        <f t="shared" si="1065"/>
        <v>21:0152</v>
      </c>
      <c r="E6612" t="s">
        <v>25157</v>
      </c>
      <c r="F6612" t="s">
        <v>25158</v>
      </c>
      <c r="H6612">
        <v>51.422991699999997</v>
      </c>
      <c r="I6612">
        <v>-120.0763034</v>
      </c>
      <c r="J6612" s="1" t="str">
        <f t="shared" si="1066"/>
        <v>NGR bulk stream sediment</v>
      </c>
      <c r="K6612" s="1" t="str">
        <f t="shared" si="1067"/>
        <v>&lt;177 micron (NGR)</v>
      </c>
      <c r="L6612">
        <v>50</v>
      </c>
      <c r="M6612" t="s">
        <v>58</v>
      </c>
      <c r="N6612">
        <v>969</v>
      </c>
      <c r="O6612">
        <v>31</v>
      </c>
    </row>
    <row r="6613" spans="1:15" hidden="1" x14ac:dyDescent="0.3">
      <c r="A6613" t="s">
        <v>25159</v>
      </c>
      <c r="B6613" t="s">
        <v>25160</v>
      </c>
      <c r="C6613" s="1" t="str">
        <f t="shared" si="1068"/>
        <v>21:0464</v>
      </c>
      <c r="D6613" s="1" t="str">
        <f t="shared" si="1065"/>
        <v>21:0152</v>
      </c>
      <c r="E6613" t="s">
        <v>25137</v>
      </c>
      <c r="F6613" t="s">
        <v>25161</v>
      </c>
      <c r="H6613">
        <v>51.4251924</v>
      </c>
      <c r="I6613">
        <v>-120.0794289</v>
      </c>
      <c r="J6613" s="1" t="str">
        <f t="shared" si="1066"/>
        <v>NGR bulk stream sediment</v>
      </c>
      <c r="K6613" s="1" t="str">
        <f t="shared" si="1067"/>
        <v>&lt;177 micron (NGR)</v>
      </c>
      <c r="L6613">
        <v>50</v>
      </c>
      <c r="M6613" t="s">
        <v>72</v>
      </c>
      <c r="N6613">
        <v>970</v>
      </c>
      <c r="O6613">
        <v>2.5</v>
      </c>
    </row>
    <row r="6614" spans="1:15" hidden="1" x14ac:dyDescent="0.3">
      <c r="A6614" t="s">
        <v>25162</v>
      </c>
      <c r="B6614" t="s">
        <v>25163</v>
      </c>
      <c r="C6614" s="1" t="str">
        <f t="shared" si="1068"/>
        <v>21:0464</v>
      </c>
      <c r="D6614" s="1" t="str">
        <f t="shared" si="1065"/>
        <v>21:0152</v>
      </c>
      <c r="E6614" t="s">
        <v>25164</v>
      </c>
      <c r="F6614" t="s">
        <v>25165</v>
      </c>
      <c r="H6614">
        <v>51.425347600000002</v>
      </c>
      <c r="I6614">
        <v>-120.029737</v>
      </c>
      <c r="J6614" s="1" t="str">
        <f t="shared" si="1066"/>
        <v>NGR bulk stream sediment</v>
      </c>
      <c r="K6614" s="1" t="str">
        <f t="shared" si="1067"/>
        <v>&lt;177 micron (NGR)</v>
      </c>
      <c r="L6614">
        <v>50</v>
      </c>
      <c r="M6614" t="s">
        <v>63</v>
      </c>
      <c r="N6614">
        <v>971</v>
      </c>
      <c r="O6614">
        <v>42</v>
      </c>
    </row>
    <row r="6615" spans="1:15" hidden="1" x14ac:dyDescent="0.3">
      <c r="A6615" t="s">
        <v>25166</v>
      </c>
      <c r="B6615" t="s">
        <v>25167</v>
      </c>
      <c r="C6615" s="1" t="str">
        <f t="shared" si="1068"/>
        <v>21:0464</v>
      </c>
      <c r="D6615" s="1" t="str">
        <f t="shared" si="1065"/>
        <v>21:0152</v>
      </c>
      <c r="E6615" t="s">
        <v>25168</v>
      </c>
      <c r="F6615" t="s">
        <v>25169</v>
      </c>
      <c r="H6615">
        <v>51.4295154</v>
      </c>
      <c r="I6615">
        <v>-120.0351936</v>
      </c>
      <c r="J6615" s="1" t="str">
        <f t="shared" si="1066"/>
        <v>NGR bulk stream sediment</v>
      </c>
      <c r="K6615" s="1" t="str">
        <f t="shared" si="1067"/>
        <v>&lt;177 micron (NGR)</v>
      </c>
      <c r="L6615">
        <v>50</v>
      </c>
      <c r="M6615" t="s">
        <v>68</v>
      </c>
      <c r="N6615">
        <v>972</v>
      </c>
      <c r="O6615">
        <v>19</v>
      </c>
    </row>
    <row r="6616" spans="1:15" hidden="1" x14ac:dyDescent="0.3">
      <c r="A6616" t="s">
        <v>25170</v>
      </c>
      <c r="B6616" t="s">
        <v>25171</v>
      </c>
      <c r="C6616" s="1" t="str">
        <f t="shared" si="1068"/>
        <v>21:0464</v>
      </c>
      <c r="D6616" s="1" t="str">
        <f t="shared" si="1065"/>
        <v>21:0152</v>
      </c>
      <c r="E6616" t="s">
        <v>25172</v>
      </c>
      <c r="F6616" t="s">
        <v>25173</v>
      </c>
      <c r="H6616">
        <v>51.330164400000001</v>
      </c>
      <c r="I6616">
        <v>-120.261906</v>
      </c>
      <c r="J6616" s="1" t="str">
        <f t="shared" si="1066"/>
        <v>NGR bulk stream sediment</v>
      </c>
      <c r="K6616" s="1" t="str">
        <f t="shared" si="1067"/>
        <v>&lt;177 micron (NGR)</v>
      </c>
      <c r="L6616">
        <v>50</v>
      </c>
      <c r="M6616" t="s">
        <v>77</v>
      </c>
      <c r="N6616">
        <v>973</v>
      </c>
      <c r="O6616">
        <v>5</v>
      </c>
    </row>
    <row r="6617" spans="1:15" hidden="1" x14ac:dyDescent="0.3">
      <c r="A6617" t="s">
        <v>25174</v>
      </c>
      <c r="B6617" t="s">
        <v>25175</v>
      </c>
      <c r="C6617" s="1" t="str">
        <f t="shared" si="1068"/>
        <v>21:0464</v>
      </c>
      <c r="D6617" s="1" t="str">
        <f t="shared" si="1065"/>
        <v>21:0152</v>
      </c>
      <c r="E6617" t="s">
        <v>25176</v>
      </c>
      <c r="F6617" t="s">
        <v>25177</v>
      </c>
      <c r="H6617">
        <v>51.356076100000003</v>
      </c>
      <c r="I6617">
        <v>-120.2660491</v>
      </c>
      <c r="J6617" s="1" t="str">
        <f t="shared" si="1066"/>
        <v>NGR bulk stream sediment</v>
      </c>
      <c r="K6617" s="1" t="str">
        <f t="shared" si="1067"/>
        <v>&lt;177 micron (NGR)</v>
      </c>
      <c r="L6617">
        <v>50</v>
      </c>
      <c r="M6617" t="s">
        <v>82</v>
      </c>
      <c r="N6617">
        <v>974</v>
      </c>
      <c r="O6617">
        <v>15</v>
      </c>
    </row>
    <row r="6618" spans="1:15" hidden="1" x14ac:dyDescent="0.3">
      <c r="A6618" t="s">
        <v>25178</v>
      </c>
      <c r="B6618" t="s">
        <v>25179</v>
      </c>
      <c r="C6618" s="1" t="str">
        <f t="shared" si="1068"/>
        <v>21:0464</v>
      </c>
      <c r="D6618" s="1" t="str">
        <f t="shared" si="1065"/>
        <v>21:0152</v>
      </c>
      <c r="E6618" t="s">
        <v>25180</v>
      </c>
      <c r="F6618" t="s">
        <v>25181</v>
      </c>
      <c r="H6618">
        <v>51.398627500000003</v>
      </c>
      <c r="I6618">
        <v>-120.2524971</v>
      </c>
      <c r="J6618" s="1" t="str">
        <f t="shared" si="1066"/>
        <v>NGR bulk stream sediment</v>
      </c>
      <c r="K6618" s="1" t="str">
        <f t="shared" si="1067"/>
        <v>&lt;177 micron (NGR)</v>
      </c>
      <c r="L6618">
        <v>50</v>
      </c>
      <c r="M6618" t="s">
        <v>87</v>
      </c>
      <c r="N6618">
        <v>975</v>
      </c>
      <c r="O6618">
        <v>6.5</v>
      </c>
    </row>
    <row r="6619" spans="1:15" hidden="1" x14ac:dyDescent="0.3">
      <c r="A6619" t="s">
        <v>25182</v>
      </c>
      <c r="B6619" t="s">
        <v>25183</v>
      </c>
      <c r="C6619" s="1" t="str">
        <f t="shared" si="1068"/>
        <v>21:0464</v>
      </c>
      <c r="D6619" s="1" t="str">
        <f>HYPERLINK("https://geochem.nrcan.gc.ca/cdogs/content/svy/svy_e.htm", "")</f>
        <v/>
      </c>
      <c r="G6619" s="1" t="str">
        <f>HYPERLINK("https://geochem.nrcan.gc.ca/cdogs/content/cr_/cr_00103_e.htm", "103")</f>
        <v>103</v>
      </c>
      <c r="J6619" t="s">
        <v>31</v>
      </c>
      <c r="K6619" t="s">
        <v>32</v>
      </c>
      <c r="L6619">
        <v>50</v>
      </c>
      <c r="M6619" t="s">
        <v>33</v>
      </c>
      <c r="N6619">
        <v>976</v>
      </c>
      <c r="O6619">
        <v>4</v>
      </c>
    </row>
    <row r="6620" spans="1:15" hidden="1" x14ac:dyDescent="0.3">
      <c r="A6620" t="s">
        <v>25184</v>
      </c>
      <c r="B6620" t="s">
        <v>25185</v>
      </c>
      <c r="C6620" s="1" t="str">
        <f t="shared" si="1068"/>
        <v>21:0464</v>
      </c>
      <c r="D6620" s="1" t="str">
        <f t="shared" ref="D6620:D6628" si="1069">HYPERLINK("https://geochem.nrcan.gc.ca/cdogs/content/svy/svy210152_e.htm", "21:0152")</f>
        <v>21:0152</v>
      </c>
      <c r="E6620" t="s">
        <v>25186</v>
      </c>
      <c r="F6620" t="s">
        <v>25187</v>
      </c>
      <c r="H6620">
        <v>51.381801699999997</v>
      </c>
      <c r="I6620">
        <v>-120.2935786</v>
      </c>
      <c r="J6620" s="1" t="str">
        <f t="shared" ref="J6620:J6628" si="1070">HYPERLINK("https://geochem.nrcan.gc.ca/cdogs/content/kwd/kwd020030_e.htm", "NGR bulk stream sediment")</f>
        <v>NGR bulk stream sediment</v>
      </c>
      <c r="K6620" s="1" t="str">
        <f t="shared" ref="K6620:K6628" si="1071">HYPERLINK("https://geochem.nrcan.gc.ca/cdogs/content/kwd/kwd080006_e.htm", "&lt;177 micron (NGR)")</f>
        <v>&lt;177 micron (NGR)</v>
      </c>
      <c r="L6620">
        <v>50</v>
      </c>
      <c r="M6620" t="s">
        <v>92</v>
      </c>
      <c r="N6620">
        <v>977</v>
      </c>
      <c r="O6620">
        <v>15.5</v>
      </c>
    </row>
    <row r="6621" spans="1:15" hidden="1" x14ac:dyDescent="0.3">
      <c r="A6621" t="s">
        <v>25188</v>
      </c>
      <c r="B6621" t="s">
        <v>25189</v>
      </c>
      <c r="C6621" s="1" t="str">
        <f t="shared" si="1068"/>
        <v>21:0464</v>
      </c>
      <c r="D6621" s="1" t="str">
        <f t="shared" si="1069"/>
        <v>21:0152</v>
      </c>
      <c r="E6621" t="s">
        <v>25190</v>
      </c>
      <c r="F6621" t="s">
        <v>25191</v>
      </c>
      <c r="H6621">
        <v>51.402311599999997</v>
      </c>
      <c r="I6621">
        <v>-120.36186480000001</v>
      </c>
      <c r="J6621" s="1" t="str">
        <f t="shared" si="1070"/>
        <v>NGR bulk stream sediment</v>
      </c>
      <c r="K6621" s="1" t="str">
        <f t="shared" si="1071"/>
        <v>&lt;177 micron (NGR)</v>
      </c>
      <c r="L6621">
        <v>50</v>
      </c>
      <c r="M6621" t="s">
        <v>97</v>
      </c>
      <c r="N6621">
        <v>978</v>
      </c>
      <c r="O6621">
        <v>4</v>
      </c>
    </row>
    <row r="6622" spans="1:15" hidden="1" x14ac:dyDescent="0.3">
      <c r="A6622" t="s">
        <v>25192</v>
      </c>
      <c r="B6622" t="s">
        <v>25193</v>
      </c>
      <c r="C6622" s="1" t="str">
        <f t="shared" si="1068"/>
        <v>21:0464</v>
      </c>
      <c r="D6622" s="1" t="str">
        <f t="shared" si="1069"/>
        <v>21:0152</v>
      </c>
      <c r="E6622" t="s">
        <v>25194</v>
      </c>
      <c r="F6622" t="s">
        <v>25195</v>
      </c>
      <c r="H6622">
        <v>51.386750800000002</v>
      </c>
      <c r="I6622">
        <v>-120.415847</v>
      </c>
      <c r="J6622" s="1" t="str">
        <f t="shared" si="1070"/>
        <v>NGR bulk stream sediment</v>
      </c>
      <c r="K6622" s="1" t="str">
        <f t="shared" si="1071"/>
        <v>&lt;177 micron (NGR)</v>
      </c>
      <c r="L6622">
        <v>50</v>
      </c>
      <c r="M6622" t="s">
        <v>24</v>
      </c>
      <c r="N6622">
        <v>979</v>
      </c>
      <c r="O6622">
        <v>10.5</v>
      </c>
    </row>
    <row r="6623" spans="1:15" hidden="1" x14ac:dyDescent="0.3">
      <c r="A6623" t="s">
        <v>25196</v>
      </c>
      <c r="B6623" t="s">
        <v>25197</v>
      </c>
      <c r="C6623" s="1" t="str">
        <f t="shared" si="1068"/>
        <v>21:0464</v>
      </c>
      <c r="D6623" s="1" t="str">
        <f t="shared" si="1069"/>
        <v>21:0152</v>
      </c>
      <c r="E6623" t="s">
        <v>25194</v>
      </c>
      <c r="F6623" t="s">
        <v>25198</v>
      </c>
      <c r="H6623">
        <v>51.386750800000002</v>
      </c>
      <c r="I6623">
        <v>-120.415847</v>
      </c>
      <c r="J6623" s="1" t="str">
        <f t="shared" si="1070"/>
        <v>NGR bulk stream sediment</v>
      </c>
      <c r="K6623" s="1" t="str">
        <f t="shared" si="1071"/>
        <v>&lt;177 micron (NGR)</v>
      </c>
      <c r="L6623">
        <v>50</v>
      </c>
      <c r="M6623" t="s">
        <v>28</v>
      </c>
      <c r="N6623">
        <v>980</v>
      </c>
      <c r="O6623">
        <v>11</v>
      </c>
    </row>
    <row r="6624" spans="1:15" hidden="1" x14ac:dyDescent="0.3">
      <c r="A6624" t="s">
        <v>25199</v>
      </c>
      <c r="B6624" t="s">
        <v>25200</v>
      </c>
      <c r="C6624" s="1" t="str">
        <f t="shared" si="1068"/>
        <v>21:0464</v>
      </c>
      <c r="D6624" s="1" t="str">
        <f t="shared" si="1069"/>
        <v>21:0152</v>
      </c>
      <c r="E6624" t="s">
        <v>25201</v>
      </c>
      <c r="F6624" t="s">
        <v>25202</v>
      </c>
      <c r="H6624">
        <v>51.358075200000002</v>
      </c>
      <c r="I6624">
        <v>-120.4015303</v>
      </c>
      <c r="J6624" s="1" t="str">
        <f t="shared" si="1070"/>
        <v>NGR bulk stream sediment</v>
      </c>
      <c r="K6624" s="1" t="str">
        <f t="shared" si="1071"/>
        <v>&lt;177 micron (NGR)</v>
      </c>
      <c r="L6624">
        <v>50</v>
      </c>
      <c r="M6624" t="s">
        <v>102</v>
      </c>
      <c r="N6624">
        <v>981</v>
      </c>
      <c r="O6624">
        <v>7.5</v>
      </c>
    </row>
    <row r="6625" spans="1:15" hidden="1" x14ac:dyDescent="0.3">
      <c r="A6625" t="s">
        <v>25203</v>
      </c>
      <c r="B6625" t="s">
        <v>25204</v>
      </c>
      <c r="C6625" s="1" t="str">
        <f t="shared" si="1068"/>
        <v>21:0464</v>
      </c>
      <c r="D6625" s="1" t="str">
        <f t="shared" si="1069"/>
        <v>21:0152</v>
      </c>
      <c r="E6625" t="s">
        <v>25205</v>
      </c>
      <c r="F6625" t="s">
        <v>25206</v>
      </c>
      <c r="H6625">
        <v>51.364255900000003</v>
      </c>
      <c r="I6625">
        <v>-120.3670279</v>
      </c>
      <c r="J6625" s="1" t="str">
        <f t="shared" si="1070"/>
        <v>NGR bulk stream sediment</v>
      </c>
      <c r="K6625" s="1" t="str">
        <f t="shared" si="1071"/>
        <v>&lt;177 micron (NGR)</v>
      </c>
      <c r="L6625">
        <v>50</v>
      </c>
      <c r="M6625" t="s">
        <v>107</v>
      </c>
      <c r="N6625">
        <v>982</v>
      </c>
      <c r="O6625">
        <v>4.5</v>
      </c>
    </row>
    <row r="6626" spans="1:15" hidden="1" x14ac:dyDescent="0.3">
      <c r="A6626" t="s">
        <v>25207</v>
      </c>
      <c r="B6626" t="s">
        <v>25208</v>
      </c>
      <c r="C6626" s="1" t="str">
        <f t="shared" si="1068"/>
        <v>21:0464</v>
      </c>
      <c r="D6626" s="1" t="str">
        <f t="shared" si="1069"/>
        <v>21:0152</v>
      </c>
      <c r="E6626" t="s">
        <v>25209</v>
      </c>
      <c r="F6626" t="s">
        <v>25210</v>
      </c>
      <c r="H6626">
        <v>51.341323600000003</v>
      </c>
      <c r="I6626">
        <v>-120.3433411</v>
      </c>
      <c r="J6626" s="1" t="str">
        <f t="shared" si="1070"/>
        <v>NGR bulk stream sediment</v>
      </c>
      <c r="K6626" s="1" t="str">
        <f t="shared" si="1071"/>
        <v>&lt;177 micron (NGR)</v>
      </c>
      <c r="L6626">
        <v>50</v>
      </c>
      <c r="M6626" t="s">
        <v>112</v>
      </c>
      <c r="N6626">
        <v>983</v>
      </c>
      <c r="O6626">
        <v>4</v>
      </c>
    </row>
    <row r="6627" spans="1:15" hidden="1" x14ac:dyDescent="0.3">
      <c r="A6627" t="s">
        <v>25211</v>
      </c>
      <c r="B6627" t="s">
        <v>25212</v>
      </c>
      <c r="C6627" s="1" t="str">
        <f t="shared" si="1068"/>
        <v>21:0464</v>
      </c>
      <c r="D6627" s="1" t="str">
        <f t="shared" si="1069"/>
        <v>21:0152</v>
      </c>
      <c r="E6627" t="s">
        <v>25213</v>
      </c>
      <c r="F6627" t="s">
        <v>25214</v>
      </c>
      <c r="H6627">
        <v>51.3219937</v>
      </c>
      <c r="I6627">
        <v>-120.4726002</v>
      </c>
      <c r="J6627" s="1" t="str">
        <f t="shared" si="1070"/>
        <v>NGR bulk stream sediment</v>
      </c>
      <c r="K6627" s="1" t="str">
        <f t="shared" si="1071"/>
        <v>&lt;177 micron (NGR)</v>
      </c>
      <c r="L6627">
        <v>51</v>
      </c>
      <c r="M6627" t="s">
        <v>19</v>
      </c>
      <c r="N6627">
        <v>984</v>
      </c>
      <c r="O6627">
        <v>4.5</v>
      </c>
    </row>
    <row r="6628" spans="1:15" hidden="1" x14ac:dyDescent="0.3">
      <c r="A6628" t="s">
        <v>25215</v>
      </c>
      <c r="B6628" t="s">
        <v>25216</v>
      </c>
      <c r="C6628" s="1" t="str">
        <f t="shared" si="1068"/>
        <v>21:0464</v>
      </c>
      <c r="D6628" s="1" t="str">
        <f t="shared" si="1069"/>
        <v>21:0152</v>
      </c>
      <c r="E6628" t="s">
        <v>25217</v>
      </c>
      <c r="F6628" t="s">
        <v>25218</v>
      </c>
      <c r="H6628">
        <v>51.336325600000002</v>
      </c>
      <c r="I6628">
        <v>-120.46368510000001</v>
      </c>
      <c r="J6628" s="1" t="str">
        <f t="shared" si="1070"/>
        <v>NGR bulk stream sediment</v>
      </c>
      <c r="K6628" s="1" t="str">
        <f t="shared" si="1071"/>
        <v>&lt;177 micron (NGR)</v>
      </c>
      <c r="L6628">
        <v>51</v>
      </c>
      <c r="M6628" t="s">
        <v>38</v>
      </c>
      <c r="N6628">
        <v>985</v>
      </c>
      <c r="O6628">
        <v>3.5</v>
      </c>
    </row>
    <row r="6629" spans="1:15" hidden="1" x14ac:dyDescent="0.3">
      <c r="A6629" t="s">
        <v>25219</v>
      </c>
      <c r="B6629" t="s">
        <v>25220</v>
      </c>
      <c r="C6629" s="1" t="str">
        <f t="shared" si="1068"/>
        <v>21:0464</v>
      </c>
      <c r="D6629" s="1" t="str">
        <f>HYPERLINK("https://geochem.nrcan.gc.ca/cdogs/content/svy/svy_e.htm", "")</f>
        <v/>
      </c>
      <c r="G6629" s="1" t="str">
        <f>HYPERLINK("https://geochem.nrcan.gc.ca/cdogs/content/cr_/cr_00103_e.htm", "103")</f>
        <v>103</v>
      </c>
      <c r="J6629" t="s">
        <v>31</v>
      </c>
      <c r="K6629" t="s">
        <v>32</v>
      </c>
      <c r="L6629">
        <v>51</v>
      </c>
      <c r="M6629" t="s">
        <v>33</v>
      </c>
      <c r="N6629">
        <v>986</v>
      </c>
      <c r="O6629">
        <v>3</v>
      </c>
    </row>
    <row r="6630" spans="1:15" hidden="1" x14ac:dyDescent="0.3">
      <c r="A6630" t="s">
        <v>25221</v>
      </c>
      <c r="B6630" t="s">
        <v>25222</v>
      </c>
      <c r="C6630" s="1" t="str">
        <f t="shared" si="1068"/>
        <v>21:0464</v>
      </c>
      <c r="D6630" s="1" t="str">
        <f t="shared" ref="D6630:D6651" si="1072">HYPERLINK("https://geochem.nrcan.gc.ca/cdogs/content/svy/svy210152_e.htm", "21:0152")</f>
        <v>21:0152</v>
      </c>
      <c r="E6630" t="s">
        <v>25213</v>
      </c>
      <c r="F6630" t="s">
        <v>25223</v>
      </c>
      <c r="H6630">
        <v>51.3219937</v>
      </c>
      <c r="I6630">
        <v>-120.4726002</v>
      </c>
      <c r="J6630" s="1" t="str">
        <f t="shared" ref="J6630:J6651" si="1073">HYPERLINK("https://geochem.nrcan.gc.ca/cdogs/content/kwd/kwd020030_e.htm", "NGR bulk stream sediment")</f>
        <v>NGR bulk stream sediment</v>
      </c>
      <c r="K6630" s="1" t="str">
        <f t="shared" ref="K6630:K6651" si="1074">HYPERLINK("https://geochem.nrcan.gc.ca/cdogs/content/kwd/kwd080006_e.htm", "&lt;177 micron (NGR)")</f>
        <v>&lt;177 micron (NGR)</v>
      </c>
      <c r="L6630">
        <v>51</v>
      </c>
      <c r="M6630" t="s">
        <v>72</v>
      </c>
      <c r="N6630">
        <v>987</v>
      </c>
      <c r="O6630">
        <v>5.5</v>
      </c>
    </row>
    <row r="6631" spans="1:15" hidden="1" x14ac:dyDescent="0.3">
      <c r="A6631" t="s">
        <v>25224</v>
      </c>
      <c r="B6631" t="s">
        <v>25225</v>
      </c>
      <c r="C6631" s="1" t="str">
        <f t="shared" si="1068"/>
        <v>21:0464</v>
      </c>
      <c r="D6631" s="1" t="str">
        <f t="shared" si="1072"/>
        <v>21:0152</v>
      </c>
      <c r="E6631" t="s">
        <v>25226</v>
      </c>
      <c r="F6631" t="s">
        <v>25227</v>
      </c>
      <c r="H6631">
        <v>51.322105100000002</v>
      </c>
      <c r="I6631">
        <v>-120.4794266</v>
      </c>
      <c r="J6631" s="1" t="str">
        <f t="shared" si="1073"/>
        <v>NGR bulk stream sediment</v>
      </c>
      <c r="K6631" s="1" t="str">
        <f t="shared" si="1074"/>
        <v>&lt;177 micron (NGR)</v>
      </c>
      <c r="L6631">
        <v>51</v>
      </c>
      <c r="M6631" t="s">
        <v>43</v>
      </c>
      <c r="N6631">
        <v>988</v>
      </c>
      <c r="O6631">
        <v>5</v>
      </c>
    </row>
    <row r="6632" spans="1:15" hidden="1" x14ac:dyDescent="0.3">
      <c r="A6632" t="s">
        <v>25228</v>
      </c>
      <c r="B6632" t="s">
        <v>25229</v>
      </c>
      <c r="C6632" s="1" t="str">
        <f t="shared" si="1068"/>
        <v>21:0464</v>
      </c>
      <c r="D6632" s="1" t="str">
        <f t="shared" si="1072"/>
        <v>21:0152</v>
      </c>
      <c r="E6632" t="s">
        <v>25230</v>
      </c>
      <c r="F6632" t="s">
        <v>25231</v>
      </c>
      <c r="H6632">
        <v>51.271112299999999</v>
      </c>
      <c r="I6632">
        <v>-120.43164729999999</v>
      </c>
      <c r="J6632" s="1" t="str">
        <f t="shared" si="1073"/>
        <v>NGR bulk stream sediment</v>
      </c>
      <c r="K6632" s="1" t="str">
        <f t="shared" si="1074"/>
        <v>&lt;177 micron (NGR)</v>
      </c>
      <c r="L6632">
        <v>51</v>
      </c>
      <c r="M6632" t="s">
        <v>48</v>
      </c>
      <c r="N6632">
        <v>989</v>
      </c>
      <c r="O6632">
        <v>7.5</v>
      </c>
    </row>
    <row r="6633" spans="1:15" hidden="1" x14ac:dyDescent="0.3">
      <c r="A6633" t="s">
        <v>25232</v>
      </c>
      <c r="B6633" t="s">
        <v>25233</v>
      </c>
      <c r="C6633" s="1" t="str">
        <f t="shared" si="1068"/>
        <v>21:0464</v>
      </c>
      <c r="D6633" s="1" t="str">
        <f t="shared" si="1072"/>
        <v>21:0152</v>
      </c>
      <c r="E6633" t="s">
        <v>25234</v>
      </c>
      <c r="F6633" t="s">
        <v>25235</v>
      </c>
      <c r="H6633">
        <v>51.288395299999998</v>
      </c>
      <c r="I6633">
        <v>-120.3565538</v>
      </c>
      <c r="J6633" s="1" t="str">
        <f t="shared" si="1073"/>
        <v>NGR bulk stream sediment</v>
      </c>
      <c r="K6633" s="1" t="str">
        <f t="shared" si="1074"/>
        <v>&lt;177 micron (NGR)</v>
      </c>
      <c r="L6633">
        <v>51</v>
      </c>
      <c r="M6633" t="s">
        <v>53</v>
      </c>
      <c r="N6633">
        <v>990</v>
      </c>
      <c r="O6633">
        <v>2.5</v>
      </c>
    </row>
    <row r="6634" spans="1:15" hidden="1" x14ac:dyDescent="0.3">
      <c r="A6634" t="s">
        <v>25236</v>
      </c>
      <c r="B6634" t="s">
        <v>25237</v>
      </c>
      <c r="C6634" s="1" t="str">
        <f t="shared" si="1068"/>
        <v>21:0464</v>
      </c>
      <c r="D6634" s="1" t="str">
        <f t="shared" si="1072"/>
        <v>21:0152</v>
      </c>
      <c r="E6634" t="s">
        <v>25238</v>
      </c>
      <c r="F6634" t="s">
        <v>25239</v>
      </c>
      <c r="H6634">
        <v>51.236430900000002</v>
      </c>
      <c r="I6634">
        <v>-120.35871779999999</v>
      </c>
      <c r="J6634" s="1" t="str">
        <f t="shared" si="1073"/>
        <v>NGR bulk stream sediment</v>
      </c>
      <c r="K6634" s="1" t="str">
        <f t="shared" si="1074"/>
        <v>&lt;177 micron (NGR)</v>
      </c>
      <c r="L6634">
        <v>51</v>
      </c>
      <c r="M6634" t="s">
        <v>58</v>
      </c>
      <c r="N6634">
        <v>991</v>
      </c>
      <c r="O6634">
        <v>4.5</v>
      </c>
    </row>
    <row r="6635" spans="1:15" hidden="1" x14ac:dyDescent="0.3">
      <c r="A6635" t="s">
        <v>25240</v>
      </c>
      <c r="B6635" t="s">
        <v>25241</v>
      </c>
      <c r="C6635" s="1" t="str">
        <f t="shared" si="1068"/>
        <v>21:0464</v>
      </c>
      <c r="D6635" s="1" t="str">
        <f t="shared" si="1072"/>
        <v>21:0152</v>
      </c>
      <c r="E6635" t="s">
        <v>25242</v>
      </c>
      <c r="F6635" t="s">
        <v>25243</v>
      </c>
      <c r="H6635">
        <v>51.228575999999997</v>
      </c>
      <c r="I6635">
        <v>-120.4960287</v>
      </c>
      <c r="J6635" s="1" t="str">
        <f t="shared" si="1073"/>
        <v>NGR bulk stream sediment</v>
      </c>
      <c r="K6635" s="1" t="str">
        <f t="shared" si="1074"/>
        <v>&lt;177 micron (NGR)</v>
      </c>
      <c r="L6635">
        <v>51</v>
      </c>
      <c r="M6635" t="s">
        <v>63</v>
      </c>
      <c r="N6635">
        <v>992</v>
      </c>
      <c r="O6635">
        <v>1.5</v>
      </c>
    </row>
    <row r="6636" spans="1:15" hidden="1" x14ac:dyDescent="0.3">
      <c r="A6636" t="s">
        <v>25244</v>
      </c>
      <c r="B6636" t="s">
        <v>25245</v>
      </c>
      <c r="C6636" s="1" t="str">
        <f t="shared" si="1068"/>
        <v>21:0464</v>
      </c>
      <c r="D6636" s="1" t="str">
        <f t="shared" si="1072"/>
        <v>21:0152</v>
      </c>
      <c r="E6636" t="s">
        <v>25246</v>
      </c>
      <c r="F6636" t="s">
        <v>25247</v>
      </c>
      <c r="H6636">
        <v>51.188972499999998</v>
      </c>
      <c r="I6636">
        <v>-120.48536660000001</v>
      </c>
      <c r="J6636" s="1" t="str">
        <f t="shared" si="1073"/>
        <v>NGR bulk stream sediment</v>
      </c>
      <c r="K6636" s="1" t="str">
        <f t="shared" si="1074"/>
        <v>&lt;177 micron (NGR)</v>
      </c>
      <c r="L6636">
        <v>51</v>
      </c>
      <c r="M6636" t="s">
        <v>68</v>
      </c>
      <c r="N6636">
        <v>993</v>
      </c>
      <c r="O6636">
        <v>2.5</v>
      </c>
    </row>
    <row r="6637" spans="1:15" hidden="1" x14ac:dyDescent="0.3">
      <c r="A6637" t="s">
        <v>25248</v>
      </c>
      <c r="B6637" t="s">
        <v>25249</v>
      </c>
      <c r="C6637" s="1" t="str">
        <f t="shared" si="1068"/>
        <v>21:0464</v>
      </c>
      <c r="D6637" s="1" t="str">
        <f t="shared" si="1072"/>
        <v>21:0152</v>
      </c>
      <c r="E6637" t="s">
        <v>25250</v>
      </c>
      <c r="F6637" t="s">
        <v>25251</v>
      </c>
      <c r="H6637">
        <v>51.177559299999999</v>
      </c>
      <c r="I6637">
        <v>-120.4558535</v>
      </c>
      <c r="J6637" s="1" t="str">
        <f t="shared" si="1073"/>
        <v>NGR bulk stream sediment</v>
      </c>
      <c r="K6637" s="1" t="str">
        <f t="shared" si="1074"/>
        <v>&lt;177 micron (NGR)</v>
      </c>
      <c r="L6637">
        <v>51</v>
      </c>
      <c r="M6637" t="s">
        <v>77</v>
      </c>
      <c r="N6637">
        <v>994</v>
      </c>
      <c r="O6637">
        <v>2.5</v>
      </c>
    </row>
    <row r="6638" spans="1:15" hidden="1" x14ac:dyDescent="0.3">
      <c r="A6638" t="s">
        <v>25252</v>
      </c>
      <c r="B6638" t="s">
        <v>25253</v>
      </c>
      <c r="C6638" s="1" t="str">
        <f t="shared" si="1068"/>
        <v>21:0464</v>
      </c>
      <c r="D6638" s="1" t="str">
        <f t="shared" si="1072"/>
        <v>21:0152</v>
      </c>
      <c r="E6638" t="s">
        <v>25254</v>
      </c>
      <c r="F6638" t="s">
        <v>25255</v>
      </c>
      <c r="H6638">
        <v>51.158817499999998</v>
      </c>
      <c r="I6638">
        <v>-120.4791689</v>
      </c>
      <c r="J6638" s="1" t="str">
        <f t="shared" si="1073"/>
        <v>NGR bulk stream sediment</v>
      </c>
      <c r="K6638" s="1" t="str">
        <f t="shared" si="1074"/>
        <v>&lt;177 micron (NGR)</v>
      </c>
      <c r="L6638">
        <v>51</v>
      </c>
      <c r="M6638" t="s">
        <v>82</v>
      </c>
      <c r="N6638">
        <v>995</v>
      </c>
      <c r="O6638">
        <v>2</v>
      </c>
    </row>
    <row r="6639" spans="1:15" hidden="1" x14ac:dyDescent="0.3">
      <c r="A6639" t="s">
        <v>25256</v>
      </c>
      <c r="B6639" t="s">
        <v>25257</v>
      </c>
      <c r="C6639" s="1" t="str">
        <f t="shared" si="1068"/>
        <v>21:0464</v>
      </c>
      <c r="D6639" s="1" t="str">
        <f t="shared" si="1072"/>
        <v>21:0152</v>
      </c>
      <c r="E6639" t="s">
        <v>25258</v>
      </c>
      <c r="F6639" t="s">
        <v>25259</v>
      </c>
      <c r="H6639">
        <v>51.1350014</v>
      </c>
      <c r="I6639">
        <v>-120.38930209999999</v>
      </c>
      <c r="J6639" s="1" t="str">
        <f t="shared" si="1073"/>
        <v>NGR bulk stream sediment</v>
      </c>
      <c r="K6639" s="1" t="str">
        <f t="shared" si="1074"/>
        <v>&lt;177 micron (NGR)</v>
      </c>
      <c r="L6639">
        <v>51</v>
      </c>
      <c r="M6639" t="s">
        <v>87</v>
      </c>
      <c r="N6639">
        <v>996</v>
      </c>
      <c r="O6639">
        <v>2</v>
      </c>
    </row>
    <row r="6640" spans="1:15" hidden="1" x14ac:dyDescent="0.3">
      <c r="A6640" t="s">
        <v>25260</v>
      </c>
      <c r="B6640" t="s">
        <v>25261</v>
      </c>
      <c r="C6640" s="1" t="str">
        <f t="shared" si="1068"/>
        <v>21:0464</v>
      </c>
      <c r="D6640" s="1" t="str">
        <f t="shared" si="1072"/>
        <v>21:0152</v>
      </c>
      <c r="E6640" t="s">
        <v>25262</v>
      </c>
      <c r="F6640" t="s">
        <v>25263</v>
      </c>
      <c r="H6640">
        <v>51.082029900000002</v>
      </c>
      <c r="I6640">
        <v>-120.204047</v>
      </c>
      <c r="J6640" s="1" t="str">
        <f t="shared" si="1073"/>
        <v>NGR bulk stream sediment</v>
      </c>
      <c r="K6640" s="1" t="str">
        <f t="shared" si="1074"/>
        <v>&lt;177 micron (NGR)</v>
      </c>
      <c r="L6640">
        <v>51</v>
      </c>
      <c r="M6640" t="s">
        <v>24</v>
      </c>
      <c r="N6640">
        <v>997</v>
      </c>
      <c r="O6640">
        <v>2</v>
      </c>
    </row>
    <row r="6641" spans="1:15" hidden="1" x14ac:dyDescent="0.3">
      <c r="A6641" t="s">
        <v>25264</v>
      </c>
      <c r="B6641" t="s">
        <v>25265</v>
      </c>
      <c r="C6641" s="1" t="str">
        <f t="shared" si="1068"/>
        <v>21:0464</v>
      </c>
      <c r="D6641" s="1" t="str">
        <f t="shared" si="1072"/>
        <v>21:0152</v>
      </c>
      <c r="E6641" t="s">
        <v>25262</v>
      </c>
      <c r="F6641" t="s">
        <v>25266</v>
      </c>
      <c r="H6641">
        <v>51.082029900000002</v>
      </c>
      <c r="I6641">
        <v>-120.204047</v>
      </c>
      <c r="J6641" s="1" t="str">
        <f t="shared" si="1073"/>
        <v>NGR bulk stream sediment</v>
      </c>
      <c r="K6641" s="1" t="str">
        <f t="shared" si="1074"/>
        <v>&lt;177 micron (NGR)</v>
      </c>
      <c r="L6641">
        <v>51</v>
      </c>
      <c r="M6641" t="s">
        <v>28</v>
      </c>
      <c r="N6641">
        <v>998</v>
      </c>
      <c r="O6641">
        <v>2.5</v>
      </c>
    </row>
    <row r="6642" spans="1:15" hidden="1" x14ac:dyDescent="0.3">
      <c r="A6642" t="s">
        <v>25267</v>
      </c>
      <c r="B6642" t="s">
        <v>25268</v>
      </c>
      <c r="C6642" s="1" t="str">
        <f t="shared" si="1068"/>
        <v>21:0464</v>
      </c>
      <c r="D6642" s="1" t="str">
        <f t="shared" si="1072"/>
        <v>21:0152</v>
      </c>
      <c r="E6642" t="s">
        <v>25269</v>
      </c>
      <c r="F6642" t="s">
        <v>25270</v>
      </c>
      <c r="H6642">
        <v>51.159675700000001</v>
      </c>
      <c r="I6642">
        <v>-120.231166</v>
      </c>
      <c r="J6642" s="1" t="str">
        <f t="shared" si="1073"/>
        <v>NGR bulk stream sediment</v>
      </c>
      <c r="K6642" s="1" t="str">
        <f t="shared" si="1074"/>
        <v>&lt;177 micron (NGR)</v>
      </c>
      <c r="L6642">
        <v>51</v>
      </c>
      <c r="M6642" t="s">
        <v>92</v>
      </c>
      <c r="N6642">
        <v>999</v>
      </c>
      <c r="O6642">
        <v>0.5</v>
      </c>
    </row>
    <row r="6643" spans="1:15" hidden="1" x14ac:dyDescent="0.3">
      <c r="A6643" t="s">
        <v>25271</v>
      </c>
      <c r="B6643" t="s">
        <v>25272</v>
      </c>
      <c r="C6643" s="1" t="str">
        <f t="shared" si="1068"/>
        <v>21:0464</v>
      </c>
      <c r="D6643" s="1" t="str">
        <f t="shared" si="1072"/>
        <v>21:0152</v>
      </c>
      <c r="E6643" t="s">
        <v>25273</v>
      </c>
      <c r="F6643" t="s">
        <v>25274</v>
      </c>
      <c r="H6643">
        <v>51.184877999999998</v>
      </c>
      <c r="I6643">
        <v>-120.26337409999999</v>
      </c>
      <c r="J6643" s="1" t="str">
        <f t="shared" si="1073"/>
        <v>NGR bulk stream sediment</v>
      </c>
      <c r="K6643" s="1" t="str">
        <f t="shared" si="1074"/>
        <v>&lt;177 micron (NGR)</v>
      </c>
      <c r="L6643">
        <v>51</v>
      </c>
      <c r="M6643" t="s">
        <v>97</v>
      </c>
      <c r="N6643">
        <v>1000</v>
      </c>
      <c r="O6643">
        <v>2</v>
      </c>
    </row>
    <row r="6644" spans="1:15" hidden="1" x14ac:dyDescent="0.3">
      <c r="A6644" t="s">
        <v>25275</v>
      </c>
      <c r="B6644" t="s">
        <v>25276</v>
      </c>
      <c r="C6644" s="1" t="str">
        <f t="shared" si="1068"/>
        <v>21:0464</v>
      </c>
      <c r="D6644" s="1" t="str">
        <f t="shared" si="1072"/>
        <v>21:0152</v>
      </c>
      <c r="E6644" t="s">
        <v>25277</v>
      </c>
      <c r="F6644" t="s">
        <v>25278</v>
      </c>
      <c r="H6644">
        <v>51.189622800000002</v>
      </c>
      <c r="I6644">
        <v>-120.2631787</v>
      </c>
      <c r="J6644" s="1" t="str">
        <f t="shared" si="1073"/>
        <v>NGR bulk stream sediment</v>
      </c>
      <c r="K6644" s="1" t="str">
        <f t="shared" si="1074"/>
        <v>&lt;177 micron (NGR)</v>
      </c>
      <c r="L6644">
        <v>51</v>
      </c>
      <c r="M6644" t="s">
        <v>102</v>
      </c>
      <c r="N6644">
        <v>1001</v>
      </c>
      <c r="O6644">
        <v>7</v>
      </c>
    </row>
    <row r="6645" spans="1:15" hidden="1" x14ac:dyDescent="0.3">
      <c r="A6645" t="s">
        <v>25279</v>
      </c>
      <c r="B6645" t="s">
        <v>25280</v>
      </c>
      <c r="C6645" s="1" t="str">
        <f t="shared" si="1068"/>
        <v>21:0464</v>
      </c>
      <c r="D6645" s="1" t="str">
        <f t="shared" si="1072"/>
        <v>21:0152</v>
      </c>
      <c r="E6645" t="s">
        <v>25281</v>
      </c>
      <c r="F6645" t="s">
        <v>25282</v>
      </c>
      <c r="H6645">
        <v>51.195118399999998</v>
      </c>
      <c r="I6645">
        <v>-120.1633621</v>
      </c>
      <c r="J6645" s="1" t="str">
        <f t="shared" si="1073"/>
        <v>NGR bulk stream sediment</v>
      </c>
      <c r="K6645" s="1" t="str">
        <f t="shared" si="1074"/>
        <v>&lt;177 micron (NGR)</v>
      </c>
      <c r="L6645">
        <v>51</v>
      </c>
      <c r="M6645" t="s">
        <v>107</v>
      </c>
      <c r="N6645">
        <v>1002</v>
      </c>
      <c r="O6645">
        <v>2</v>
      </c>
    </row>
    <row r="6646" spans="1:15" hidden="1" x14ac:dyDescent="0.3">
      <c r="A6646" t="s">
        <v>25283</v>
      </c>
      <c r="B6646" t="s">
        <v>25284</v>
      </c>
      <c r="C6646" s="1" t="str">
        <f t="shared" si="1068"/>
        <v>21:0464</v>
      </c>
      <c r="D6646" s="1" t="str">
        <f t="shared" si="1072"/>
        <v>21:0152</v>
      </c>
      <c r="E6646" t="s">
        <v>25285</v>
      </c>
      <c r="F6646" t="s">
        <v>25286</v>
      </c>
      <c r="H6646">
        <v>51.2203862</v>
      </c>
      <c r="I6646">
        <v>-120.03272509999999</v>
      </c>
      <c r="J6646" s="1" t="str">
        <f t="shared" si="1073"/>
        <v>NGR bulk stream sediment</v>
      </c>
      <c r="K6646" s="1" t="str">
        <f t="shared" si="1074"/>
        <v>&lt;177 micron (NGR)</v>
      </c>
      <c r="L6646">
        <v>51</v>
      </c>
      <c r="M6646" t="s">
        <v>112</v>
      </c>
      <c r="N6646">
        <v>1003</v>
      </c>
      <c r="O6646">
        <v>2</v>
      </c>
    </row>
    <row r="6647" spans="1:15" hidden="1" x14ac:dyDescent="0.3">
      <c r="A6647" t="s">
        <v>25287</v>
      </c>
      <c r="B6647" t="s">
        <v>25288</v>
      </c>
      <c r="C6647" s="1" t="str">
        <f t="shared" si="1068"/>
        <v>21:0464</v>
      </c>
      <c r="D6647" s="1" t="str">
        <f t="shared" si="1072"/>
        <v>21:0152</v>
      </c>
      <c r="E6647" t="s">
        <v>25289</v>
      </c>
      <c r="F6647" t="s">
        <v>25290</v>
      </c>
      <c r="H6647">
        <v>51.280927400000003</v>
      </c>
      <c r="I6647">
        <v>-120.1260906</v>
      </c>
      <c r="J6647" s="1" t="str">
        <f t="shared" si="1073"/>
        <v>NGR bulk stream sediment</v>
      </c>
      <c r="K6647" s="1" t="str">
        <f t="shared" si="1074"/>
        <v>&lt;177 micron (NGR)</v>
      </c>
      <c r="L6647">
        <v>52</v>
      </c>
      <c r="M6647" t="s">
        <v>19</v>
      </c>
      <c r="N6647">
        <v>1004</v>
      </c>
      <c r="O6647">
        <v>2</v>
      </c>
    </row>
    <row r="6648" spans="1:15" hidden="1" x14ac:dyDescent="0.3">
      <c r="A6648" t="s">
        <v>25291</v>
      </c>
      <c r="B6648" t="s">
        <v>25292</v>
      </c>
      <c r="C6648" s="1" t="str">
        <f t="shared" si="1068"/>
        <v>21:0464</v>
      </c>
      <c r="D6648" s="1" t="str">
        <f t="shared" si="1072"/>
        <v>21:0152</v>
      </c>
      <c r="E6648" t="s">
        <v>25293</v>
      </c>
      <c r="F6648" t="s">
        <v>25294</v>
      </c>
      <c r="H6648">
        <v>51.170811</v>
      </c>
      <c r="I6648">
        <v>-120.00756699999999</v>
      </c>
      <c r="J6648" s="1" t="str">
        <f t="shared" si="1073"/>
        <v>NGR bulk stream sediment</v>
      </c>
      <c r="K6648" s="1" t="str">
        <f t="shared" si="1074"/>
        <v>&lt;177 micron (NGR)</v>
      </c>
      <c r="L6648">
        <v>52</v>
      </c>
      <c r="M6648" t="s">
        <v>38</v>
      </c>
      <c r="N6648">
        <v>1005</v>
      </c>
      <c r="O6648">
        <v>3.5</v>
      </c>
    </row>
    <row r="6649" spans="1:15" hidden="1" x14ac:dyDescent="0.3">
      <c r="A6649" t="s">
        <v>25295</v>
      </c>
      <c r="B6649" t="s">
        <v>25296</v>
      </c>
      <c r="C6649" s="1" t="str">
        <f t="shared" si="1068"/>
        <v>21:0464</v>
      </c>
      <c r="D6649" s="1" t="str">
        <f t="shared" si="1072"/>
        <v>21:0152</v>
      </c>
      <c r="E6649" t="s">
        <v>25297</v>
      </c>
      <c r="F6649" t="s">
        <v>25298</v>
      </c>
      <c r="H6649">
        <v>51.185230799999999</v>
      </c>
      <c r="I6649">
        <v>-120.0149766</v>
      </c>
      <c r="J6649" s="1" t="str">
        <f t="shared" si="1073"/>
        <v>NGR bulk stream sediment</v>
      </c>
      <c r="K6649" s="1" t="str">
        <f t="shared" si="1074"/>
        <v>&lt;177 micron (NGR)</v>
      </c>
      <c r="L6649">
        <v>52</v>
      </c>
      <c r="M6649" t="s">
        <v>43</v>
      </c>
      <c r="N6649">
        <v>1006</v>
      </c>
      <c r="O6649">
        <v>3</v>
      </c>
    </row>
    <row r="6650" spans="1:15" hidden="1" x14ac:dyDescent="0.3">
      <c r="A6650" t="s">
        <v>25299</v>
      </c>
      <c r="B6650" t="s">
        <v>25300</v>
      </c>
      <c r="C6650" s="1" t="str">
        <f t="shared" si="1068"/>
        <v>21:0464</v>
      </c>
      <c r="D6650" s="1" t="str">
        <f t="shared" si="1072"/>
        <v>21:0152</v>
      </c>
      <c r="E6650" t="s">
        <v>25301</v>
      </c>
      <c r="F6650" t="s">
        <v>25302</v>
      </c>
      <c r="H6650">
        <v>51.159630900000003</v>
      </c>
      <c r="I6650">
        <v>-120.0782562</v>
      </c>
      <c r="J6650" s="1" t="str">
        <f t="shared" si="1073"/>
        <v>NGR bulk stream sediment</v>
      </c>
      <c r="K6650" s="1" t="str">
        <f t="shared" si="1074"/>
        <v>&lt;177 micron (NGR)</v>
      </c>
      <c r="L6650">
        <v>52</v>
      </c>
      <c r="M6650" t="s">
        <v>48</v>
      </c>
      <c r="N6650">
        <v>1007</v>
      </c>
      <c r="O6650">
        <v>2.5</v>
      </c>
    </row>
    <row r="6651" spans="1:15" hidden="1" x14ac:dyDescent="0.3">
      <c r="A6651" t="s">
        <v>25303</v>
      </c>
      <c r="B6651" t="s">
        <v>25304</v>
      </c>
      <c r="C6651" s="1" t="str">
        <f t="shared" si="1068"/>
        <v>21:0464</v>
      </c>
      <c r="D6651" s="1" t="str">
        <f t="shared" si="1072"/>
        <v>21:0152</v>
      </c>
      <c r="E6651" t="s">
        <v>25305</v>
      </c>
      <c r="F6651" t="s">
        <v>25306</v>
      </c>
      <c r="H6651">
        <v>51.175505999999999</v>
      </c>
      <c r="I6651">
        <v>-120.099546</v>
      </c>
      <c r="J6651" s="1" t="str">
        <f t="shared" si="1073"/>
        <v>NGR bulk stream sediment</v>
      </c>
      <c r="K6651" s="1" t="str">
        <f t="shared" si="1074"/>
        <v>&lt;177 micron (NGR)</v>
      </c>
      <c r="L6651">
        <v>52</v>
      </c>
      <c r="M6651" t="s">
        <v>53</v>
      </c>
      <c r="N6651">
        <v>1008</v>
      </c>
      <c r="O6651">
        <v>4</v>
      </c>
    </row>
    <row r="6652" spans="1:15" hidden="1" x14ac:dyDescent="0.3">
      <c r="A6652" t="s">
        <v>25307</v>
      </c>
      <c r="B6652" t="s">
        <v>25308</v>
      </c>
      <c r="C6652" s="1" t="str">
        <f t="shared" si="1068"/>
        <v>21:0464</v>
      </c>
      <c r="D6652" s="1" t="str">
        <f>HYPERLINK("https://geochem.nrcan.gc.ca/cdogs/content/svy/svy_e.htm", "")</f>
        <v/>
      </c>
      <c r="G6652" s="1" t="str">
        <f>HYPERLINK("https://geochem.nrcan.gc.ca/cdogs/content/cr_/cr_00104_e.htm", "104")</f>
        <v>104</v>
      </c>
      <c r="J6652" t="s">
        <v>31</v>
      </c>
      <c r="K6652" t="s">
        <v>32</v>
      </c>
      <c r="L6652">
        <v>52</v>
      </c>
      <c r="M6652" t="s">
        <v>33</v>
      </c>
      <c r="N6652">
        <v>1009</v>
      </c>
      <c r="O6652">
        <v>2.5</v>
      </c>
    </row>
    <row r="6653" spans="1:15" hidden="1" x14ac:dyDescent="0.3">
      <c r="A6653" t="s">
        <v>25309</v>
      </c>
      <c r="B6653" t="s">
        <v>25310</v>
      </c>
      <c r="C6653" s="1" t="str">
        <f t="shared" si="1068"/>
        <v>21:0464</v>
      </c>
      <c r="D6653" s="1" t="str">
        <f t="shared" ref="D6653:D6659" si="1075">HYPERLINK("https://geochem.nrcan.gc.ca/cdogs/content/svy/svy210152_e.htm", "21:0152")</f>
        <v>21:0152</v>
      </c>
      <c r="E6653" t="s">
        <v>25311</v>
      </c>
      <c r="F6653" t="s">
        <v>25312</v>
      </c>
      <c r="H6653">
        <v>51.288432299999997</v>
      </c>
      <c r="I6653">
        <v>-120.0105188</v>
      </c>
      <c r="J6653" s="1" t="str">
        <f t="shared" ref="J6653:J6661" si="1076">HYPERLINK("https://geochem.nrcan.gc.ca/cdogs/content/kwd/kwd020030_e.htm", "NGR bulk stream sediment")</f>
        <v>NGR bulk stream sediment</v>
      </c>
      <c r="K6653" s="1" t="str">
        <f t="shared" ref="K6653:K6661" si="1077">HYPERLINK("https://geochem.nrcan.gc.ca/cdogs/content/kwd/kwd080006_e.htm", "&lt;177 micron (NGR)")</f>
        <v>&lt;177 micron (NGR)</v>
      </c>
      <c r="L6653">
        <v>52</v>
      </c>
      <c r="M6653" t="s">
        <v>58</v>
      </c>
      <c r="N6653">
        <v>1010</v>
      </c>
      <c r="O6653">
        <v>2</v>
      </c>
    </row>
    <row r="6654" spans="1:15" hidden="1" x14ac:dyDescent="0.3">
      <c r="A6654" t="s">
        <v>25313</v>
      </c>
      <c r="B6654" t="s">
        <v>25314</v>
      </c>
      <c r="C6654" s="1" t="str">
        <f t="shared" si="1068"/>
        <v>21:0464</v>
      </c>
      <c r="D6654" s="1" t="str">
        <f t="shared" si="1075"/>
        <v>21:0152</v>
      </c>
      <c r="E6654" t="s">
        <v>25315</v>
      </c>
      <c r="F6654" t="s">
        <v>25316</v>
      </c>
      <c r="H6654">
        <v>51.327375500000002</v>
      </c>
      <c r="I6654">
        <v>-120.0136973</v>
      </c>
      <c r="J6654" s="1" t="str">
        <f t="shared" si="1076"/>
        <v>NGR bulk stream sediment</v>
      </c>
      <c r="K6654" s="1" t="str">
        <f t="shared" si="1077"/>
        <v>&lt;177 micron (NGR)</v>
      </c>
      <c r="L6654">
        <v>52</v>
      </c>
      <c r="M6654" t="s">
        <v>63</v>
      </c>
      <c r="N6654">
        <v>1011</v>
      </c>
      <c r="O6654">
        <v>2</v>
      </c>
    </row>
    <row r="6655" spans="1:15" hidden="1" x14ac:dyDescent="0.3">
      <c r="A6655" t="s">
        <v>25317</v>
      </c>
      <c r="B6655" t="s">
        <v>25318</v>
      </c>
      <c r="C6655" s="1" t="str">
        <f t="shared" si="1068"/>
        <v>21:0464</v>
      </c>
      <c r="D6655" s="1" t="str">
        <f t="shared" si="1075"/>
        <v>21:0152</v>
      </c>
      <c r="E6655" t="s">
        <v>25319</v>
      </c>
      <c r="F6655" t="s">
        <v>25320</v>
      </c>
      <c r="H6655">
        <v>51.359985100000003</v>
      </c>
      <c r="I6655">
        <v>-120.0446044</v>
      </c>
      <c r="J6655" s="1" t="str">
        <f t="shared" si="1076"/>
        <v>NGR bulk stream sediment</v>
      </c>
      <c r="K6655" s="1" t="str">
        <f t="shared" si="1077"/>
        <v>&lt;177 micron (NGR)</v>
      </c>
      <c r="L6655">
        <v>52</v>
      </c>
      <c r="M6655" t="s">
        <v>68</v>
      </c>
      <c r="N6655">
        <v>1012</v>
      </c>
      <c r="O6655">
        <v>3.5</v>
      </c>
    </row>
    <row r="6656" spans="1:15" hidden="1" x14ac:dyDescent="0.3">
      <c r="A6656" t="s">
        <v>25321</v>
      </c>
      <c r="B6656" t="s">
        <v>25322</v>
      </c>
      <c r="C6656" s="1" t="str">
        <f t="shared" si="1068"/>
        <v>21:0464</v>
      </c>
      <c r="D6656" s="1" t="str">
        <f t="shared" si="1075"/>
        <v>21:0152</v>
      </c>
      <c r="E6656" t="s">
        <v>25323</v>
      </c>
      <c r="F6656" t="s">
        <v>25324</v>
      </c>
      <c r="H6656">
        <v>51.356165799999999</v>
      </c>
      <c r="I6656">
        <v>-120.0508268</v>
      </c>
      <c r="J6656" s="1" t="str">
        <f t="shared" si="1076"/>
        <v>NGR bulk stream sediment</v>
      </c>
      <c r="K6656" s="1" t="str">
        <f t="shared" si="1077"/>
        <v>&lt;177 micron (NGR)</v>
      </c>
      <c r="L6656">
        <v>52</v>
      </c>
      <c r="M6656" t="s">
        <v>77</v>
      </c>
      <c r="N6656">
        <v>1013</v>
      </c>
      <c r="O6656">
        <v>3.5</v>
      </c>
    </row>
    <row r="6657" spans="1:15" hidden="1" x14ac:dyDescent="0.3">
      <c r="A6657" t="s">
        <v>25325</v>
      </c>
      <c r="B6657" t="s">
        <v>25326</v>
      </c>
      <c r="C6657" s="1" t="str">
        <f t="shared" si="1068"/>
        <v>21:0464</v>
      </c>
      <c r="D6657" s="1" t="str">
        <f t="shared" si="1075"/>
        <v>21:0152</v>
      </c>
      <c r="E6657" t="s">
        <v>25327</v>
      </c>
      <c r="F6657" t="s">
        <v>25328</v>
      </c>
      <c r="H6657">
        <v>51.360799200000002</v>
      </c>
      <c r="I6657">
        <v>-120.1162752</v>
      </c>
      <c r="J6657" s="1" t="str">
        <f t="shared" si="1076"/>
        <v>NGR bulk stream sediment</v>
      </c>
      <c r="K6657" s="1" t="str">
        <f t="shared" si="1077"/>
        <v>&lt;177 micron (NGR)</v>
      </c>
      <c r="L6657">
        <v>52</v>
      </c>
      <c r="M6657" t="s">
        <v>82</v>
      </c>
      <c r="N6657">
        <v>1014</v>
      </c>
      <c r="O6657">
        <v>3</v>
      </c>
    </row>
    <row r="6658" spans="1:15" hidden="1" x14ac:dyDescent="0.3">
      <c r="A6658" t="s">
        <v>25329</v>
      </c>
      <c r="B6658" t="s">
        <v>25330</v>
      </c>
      <c r="C6658" s="1" t="str">
        <f t="shared" si="1068"/>
        <v>21:0464</v>
      </c>
      <c r="D6658" s="1" t="str">
        <f t="shared" si="1075"/>
        <v>21:0152</v>
      </c>
      <c r="E6658" t="s">
        <v>25331</v>
      </c>
      <c r="F6658" t="s">
        <v>25332</v>
      </c>
      <c r="H6658">
        <v>51.337068700000003</v>
      </c>
      <c r="I6658">
        <v>-120.1085899</v>
      </c>
      <c r="J6658" s="1" t="str">
        <f t="shared" si="1076"/>
        <v>NGR bulk stream sediment</v>
      </c>
      <c r="K6658" s="1" t="str">
        <f t="shared" si="1077"/>
        <v>&lt;177 micron (NGR)</v>
      </c>
      <c r="L6658">
        <v>52</v>
      </c>
      <c r="M6658" t="s">
        <v>87</v>
      </c>
      <c r="N6658">
        <v>1015</v>
      </c>
      <c r="O6658">
        <v>1.5</v>
      </c>
    </row>
    <row r="6659" spans="1:15" hidden="1" x14ac:dyDescent="0.3">
      <c r="A6659" t="s">
        <v>25333</v>
      </c>
      <c r="B6659" t="s">
        <v>25334</v>
      </c>
      <c r="C6659" s="1" t="str">
        <f t="shared" si="1068"/>
        <v>21:0464</v>
      </c>
      <c r="D6659" s="1" t="str">
        <f t="shared" si="1075"/>
        <v>21:0152</v>
      </c>
      <c r="E6659" t="s">
        <v>25289</v>
      </c>
      <c r="F6659" t="s">
        <v>25335</v>
      </c>
      <c r="H6659">
        <v>51.280927400000003</v>
      </c>
      <c r="I6659">
        <v>-120.1260906</v>
      </c>
      <c r="J6659" s="1" t="str">
        <f t="shared" si="1076"/>
        <v>NGR bulk stream sediment</v>
      </c>
      <c r="K6659" s="1" t="str">
        <f t="shared" si="1077"/>
        <v>&lt;177 micron (NGR)</v>
      </c>
      <c r="L6659">
        <v>52</v>
      </c>
      <c r="M6659" t="s">
        <v>72</v>
      </c>
      <c r="N6659">
        <v>1016</v>
      </c>
      <c r="O6659">
        <v>2</v>
      </c>
    </row>
    <row r="6660" spans="1:15" hidden="1" x14ac:dyDescent="0.3">
      <c r="A6660" t="s">
        <v>25336</v>
      </c>
      <c r="B6660" t="s">
        <v>25337</v>
      </c>
      <c r="C6660" s="1" t="str">
        <f t="shared" ref="C6660:C6723" si="1078">HYPERLINK("https://geochem.nrcan.gc.ca/cdogs/content/bdl/bdl210467_e.htm", "21:0467")</f>
        <v>21:0467</v>
      </c>
      <c r="D6660" s="1" t="str">
        <f>HYPERLINK("https://geochem.nrcan.gc.ca/cdogs/content/svy/svy210153_e.htm", "21:0153")</f>
        <v>21:0153</v>
      </c>
      <c r="E6660" t="s">
        <v>25338</v>
      </c>
      <c r="F6660" t="s">
        <v>25339</v>
      </c>
      <c r="H6660">
        <v>52.2809624</v>
      </c>
      <c r="I6660">
        <v>-121.87905600000001</v>
      </c>
      <c r="J6660" s="1" t="str">
        <f t="shared" si="1076"/>
        <v>NGR bulk stream sediment</v>
      </c>
      <c r="K6660" s="1" t="str">
        <f t="shared" si="1077"/>
        <v>&lt;177 micron (NGR)</v>
      </c>
      <c r="L6660">
        <v>1</v>
      </c>
      <c r="M6660" t="s">
        <v>19</v>
      </c>
      <c r="N6660">
        <v>1</v>
      </c>
      <c r="O6660">
        <v>2</v>
      </c>
    </row>
    <row r="6661" spans="1:15" hidden="1" x14ac:dyDescent="0.3">
      <c r="A6661" t="s">
        <v>25340</v>
      </c>
      <c r="B6661" t="s">
        <v>25341</v>
      </c>
      <c r="C6661" s="1" t="str">
        <f t="shared" si="1078"/>
        <v>21:0467</v>
      </c>
      <c r="D6661" s="1" t="str">
        <f>HYPERLINK("https://geochem.nrcan.gc.ca/cdogs/content/svy/svy210153_e.htm", "21:0153")</f>
        <v>21:0153</v>
      </c>
      <c r="E6661" t="s">
        <v>25342</v>
      </c>
      <c r="F6661" t="s">
        <v>25343</v>
      </c>
      <c r="H6661">
        <v>52.293660500000001</v>
      </c>
      <c r="I6661">
        <v>-121.9024445</v>
      </c>
      <c r="J6661" s="1" t="str">
        <f t="shared" si="1076"/>
        <v>NGR bulk stream sediment</v>
      </c>
      <c r="K6661" s="1" t="str">
        <f t="shared" si="1077"/>
        <v>&lt;177 micron (NGR)</v>
      </c>
      <c r="L6661">
        <v>1</v>
      </c>
      <c r="M6661" t="s">
        <v>38</v>
      </c>
      <c r="N6661">
        <v>2</v>
      </c>
      <c r="O6661">
        <v>2</v>
      </c>
    </row>
    <row r="6662" spans="1:15" hidden="1" x14ac:dyDescent="0.3">
      <c r="A6662" t="s">
        <v>25344</v>
      </c>
      <c r="B6662" t="s">
        <v>25345</v>
      </c>
      <c r="C6662" s="1" t="str">
        <f t="shared" si="1078"/>
        <v>21:0467</v>
      </c>
      <c r="D6662" s="1" t="str">
        <f>HYPERLINK("https://geochem.nrcan.gc.ca/cdogs/content/svy/svy_e.htm", "")</f>
        <v/>
      </c>
      <c r="G6662" s="1" t="str">
        <f>HYPERLINK("https://geochem.nrcan.gc.ca/cdogs/content/cr_/cr_00104_e.htm", "104")</f>
        <v>104</v>
      </c>
      <c r="J6662" t="s">
        <v>31</v>
      </c>
      <c r="K6662" t="s">
        <v>32</v>
      </c>
      <c r="L6662">
        <v>1</v>
      </c>
      <c r="M6662" t="s">
        <v>33</v>
      </c>
      <c r="N6662">
        <v>3</v>
      </c>
      <c r="O6662">
        <v>5.5</v>
      </c>
    </row>
    <row r="6663" spans="1:15" hidden="1" x14ac:dyDescent="0.3">
      <c r="A6663" t="s">
        <v>25346</v>
      </c>
      <c r="B6663" t="s">
        <v>25347</v>
      </c>
      <c r="C6663" s="1" t="str">
        <f t="shared" si="1078"/>
        <v>21:0467</v>
      </c>
      <c r="D6663" s="1" t="str">
        <f t="shared" ref="D6663:D6694" si="1079">HYPERLINK("https://geochem.nrcan.gc.ca/cdogs/content/svy/svy210153_e.htm", "21:0153")</f>
        <v>21:0153</v>
      </c>
      <c r="E6663" t="s">
        <v>25348</v>
      </c>
      <c r="F6663" t="s">
        <v>25349</v>
      </c>
      <c r="H6663">
        <v>52.299091099999998</v>
      </c>
      <c r="I6663">
        <v>-121.9269774</v>
      </c>
      <c r="J6663" s="1" t="str">
        <f t="shared" ref="J6663:J6694" si="1080">HYPERLINK("https://geochem.nrcan.gc.ca/cdogs/content/kwd/kwd020030_e.htm", "NGR bulk stream sediment")</f>
        <v>NGR bulk stream sediment</v>
      </c>
      <c r="K6663" s="1" t="str">
        <f t="shared" ref="K6663:K6694" si="1081">HYPERLINK("https://geochem.nrcan.gc.ca/cdogs/content/kwd/kwd080006_e.htm", "&lt;177 micron (NGR)")</f>
        <v>&lt;177 micron (NGR)</v>
      </c>
      <c r="L6663">
        <v>1</v>
      </c>
      <c r="M6663" t="s">
        <v>43</v>
      </c>
      <c r="N6663">
        <v>4</v>
      </c>
      <c r="O6663">
        <v>1</v>
      </c>
    </row>
    <row r="6664" spans="1:15" hidden="1" x14ac:dyDescent="0.3">
      <c r="A6664" t="s">
        <v>25350</v>
      </c>
      <c r="B6664" t="s">
        <v>25351</v>
      </c>
      <c r="C6664" s="1" t="str">
        <f t="shared" si="1078"/>
        <v>21:0467</v>
      </c>
      <c r="D6664" s="1" t="str">
        <f t="shared" si="1079"/>
        <v>21:0153</v>
      </c>
      <c r="E6664" t="s">
        <v>25352</v>
      </c>
      <c r="F6664" t="s">
        <v>25353</v>
      </c>
      <c r="H6664">
        <v>52.291026199999997</v>
      </c>
      <c r="I6664">
        <v>-121.9765797</v>
      </c>
      <c r="J6664" s="1" t="str">
        <f t="shared" si="1080"/>
        <v>NGR bulk stream sediment</v>
      </c>
      <c r="K6664" s="1" t="str">
        <f t="shared" si="1081"/>
        <v>&lt;177 micron (NGR)</v>
      </c>
      <c r="L6664">
        <v>1</v>
      </c>
      <c r="M6664" t="s">
        <v>24</v>
      </c>
      <c r="N6664">
        <v>5</v>
      </c>
      <c r="O6664">
        <v>2.5</v>
      </c>
    </row>
    <row r="6665" spans="1:15" hidden="1" x14ac:dyDescent="0.3">
      <c r="A6665" t="s">
        <v>25354</v>
      </c>
      <c r="B6665" t="s">
        <v>25355</v>
      </c>
      <c r="C6665" s="1" t="str">
        <f t="shared" si="1078"/>
        <v>21:0467</v>
      </c>
      <c r="D6665" s="1" t="str">
        <f t="shared" si="1079"/>
        <v>21:0153</v>
      </c>
      <c r="E6665" t="s">
        <v>25352</v>
      </c>
      <c r="F6665" t="s">
        <v>25356</v>
      </c>
      <c r="H6665">
        <v>52.291026199999997</v>
      </c>
      <c r="I6665">
        <v>-121.9765797</v>
      </c>
      <c r="J6665" s="1" t="str">
        <f t="shared" si="1080"/>
        <v>NGR bulk stream sediment</v>
      </c>
      <c r="K6665" s="1" t="str">
        <f t="shared" si="1081"/>
        <v>&lt;177 micron (NGR)</v>
      </c>
      <c r="L6665">
        <v>1</v>
      </c>
      <c r="M6665" t="s">
        <v>28</v>
      </c>
      <c r="N6665">
        <v>6</v>
      </c>
      <c r="O6665">
        <v>2</v>
      </c>
    </row>
    <row r="6666" spans="1:15" hidden="1" x14ac:dyDescent="0.3">
      <c r="A6666" t="s">
        <v>25357</v>
      </c>
      <c r="B6666" t="s">
        <v>25358</v>
      </c>
      <c r="C6666" s="1" t="str">
        <f t="shared" si="1078"/>
        <v>21:0467</v>
      </c>
      <c r="D6666" s="1" t="str">
        <f t="shared" si="1079"/>
        <v>21:0153</v>
      </c>
      <c r="E6666" t="s">
        <v>25359</v>
      </c>
      <c r="F6666" t="s">
        <v>25360</v>
      </c>
      <c r="H6666">
        <v>52.285102700000003</v>
      </c>
      <c r="I6666">
        <v>-121.9685064</v>
      </c>
      <c r="J6666" s="1" t="str">
        <f t="shared" si="1080"/>
        <v>NGR bulk stream sediment</v>
      </c>
      <c r="K6666" s="1" t="str">
        <f t="shared" si="1081"/>
        <v>&lt;177 micron (NGR)</v>
      </c>
      <c r="L6666">
        <v>1</v>
      </c>
      <c r="M6666" t="s">
        <v>48</v>
      </c>
      <c r="N6666">
        <v>7</v>
      </c>
      <c r="O6666">
        <v>2</v>
      </c>
    </row>
    <row r="6667" spans="1:15" hidden="1" x14ac:dyDescent="0.3">
      <c r="A6667" t="s">
        <v>25361</v>
      </c>
      <c r="B6667" t="s">
        <v>25362</v>
      </c>
      <c r="C6667" s="1" t="str">
        <f t="shared" si="1078"/>
        <v>21:0467</v>
      </c>
      <c r="D6667" s="1" t="str">
        <f t="shared" si="1079"/>
        <v>21:0153</v>
      </c>
      <c r="E6667" t="s">
        <v>25338</v>
      </c>
      <c r="F6667" t="s">
        <v>25363</v>
      </c>
      <c r="H6667">
        <v>52.2809624</v>
      </c>
      <c r="I6667">
        <v>-121.87905600000001</v>
      </c>
      <c r="J6667" s="1" t="str">
        <f t="shared" si="1080"/>
        <v>NGR bulk stream sediment</v>
      </c>
      <c r="K6667" s="1" t="str">
        <f t="shared" si="1081"/>
        <v>&lt;177 micron (NGR)</v>
      </c>
      <c r="L6667">
        <v>1</v>
      </c>
      <c r="M6667" t="s">
        <v>72</v>
      </c>
      <c r="N6667">
        <v>8</v>
      </c>
      <c r="O6667">
        <v>1.5</v>
      </c>
    </row>
    <row r="6668" spans="1:15" hidden="1" x14ac:dyDescent="0.3">
      <c r="A6668" t="s">
        <v>25364</v>
      </c>
      <c r="B6668" t="s">
        <v>25365</v>
      </c>
      <c r="C6668" s="1" t="str">
        <f t="shared" si="1078"/>
        <v>21:0467</v>
      </c>
      <c r="D6668" s="1" t="str">
        <f t="shared" si="1079"/>
        <v>21:0153</v>
      </c>
      <c r="E6668" t="s">
        <v>25366</v>
      </c>
      <c r="F6668" t="s">
        <v>25367</v>
      </c>
      <c r="H6668">
        <v>52.278459599999998</v>
      </c>
      <c r="I6668">
        <v>-121.8579661</v>
      </c>
      <c r="J6668" s="1" t="str">
        <f t="shared" si="1080"/>
        <v>NGR bulk stream sediment</v>
      </c>
      <c r="K6668" s="1" t="str">
        <f t="shared" si="1081"/>
        <v>&lt;177 micron (NGR)</v>
      </c>
      <c r="L6668">
        <v>1</v>
      </c>
      <c r="M6668" t="s">
        <v>53</v>
      </c>
      <c r="N6668">
        <v>9</v>
      </c>
      <c r="O6668">
        <v>2</v>
      </c>
    </row>
    <row r="6669" spans="1:15" hidden="1" x14ac:dyDescent="0.3">
      <c r="A6669" t="s">
        <v>25368</v>
      </c>
      <c r="B6669" t="s">
        <v>25369</v>
      </c>
      <c r="C6669" s="1" t="str">
        <f t="shared" si="1078"/>
        <v>21:0467</v>
      </c>
      <c r="D6669" s="1" t="str">
        <f t="shared" si="1079"/>
        <v>21:0153</v>
      </c>
      <c r="E6669" t="s">
        <v>25370</v>
      </c>
      <c r="F6669" t="s">
        <v>25371</v>
      </c>
      <c r="H6669">
        <v>52.262948799999997</v>
      </c>
      <c r="I6669">
        <v>-121.8429933</v>
      </c>
      <c r="J6669" s="1" t="str">
        <f t="shared" si="1080"/>
        <v>NGR bulk stream sediment</v>
      </c>
      <c r="K6669" s="1" t="str">
        <f t="shared" si="1081"/>
        <v>&lt;177 micron (NGR)</v>
      </c>
      <c r="L6669">
        <v>1</v>
      </c>
      <c r="M6669" t="s">
        <v>58</v>
      </c>
      <c r="N6669">
        <v>10</v>
      </c>
      <c r="O6669">
        <v>2</v>
      </c>
    </row>
    <row r="6670" spans="1:15" hidden="1" x14ac:dyDescent="0.3">
      <c r="A6670" t="s">
        <v>25372</v>
      </c>
      <c r="B6670" t="s">
        <v>25373</v>
      </c>
      <c r="C6670" s="1" t="str">
        <f t="shared" si="1078"/>
        <v>21:0467</v>
      </c>
      <c r="D6670" s="1" t="str">
        <f t="shared" si="1079"/>
        <v>21:0153</v>
      </c>
      <c r="E6670" t="s">
        <v>25374</v>
      </c>
      <c r="F6670" t="s">
        <v>25375</v>
      </c>
      <c r="H6670">
        <v>52.318691399999999</v>
      </c>
      <c r="I6670">
        <v>-121.8812654</v>
      </c>
      <c r="J6670" s="1" t="str">
        <f t="shared" si="1080"/>
        <v>NGR bulk stream sediment</v>
      </c>
      <c r="K6670" s="1" t="str">
        <f t="shared" si="1081"/>
        <v>&lt;177 micron (NGR)</v>
      </c>
      <c r="L6670">
        <v>1</v>
      </c>
      <c r="M6670" t="s">
        <v>63</v>
      </c>
      <c r="N6670">
        <v>11</v>
      </c>
      <c r="O6670">
        <v>2</v>
      </c>
    </row>
    <row r="6671" spans="1:15" hidden="1" x14ac:dyDescent="0.3">
      <c r="A6671" t="s">
        <v>25376</v>
      </c>
      <c r="B6671" t="s">
        <v>25377</v>
      </c>
      <c r="C6671" s="1" t="str">
        <f t="shared" si="1078"/>
        <v>21:0467</v>
      </c>
      <c r="D6671" s="1" t="str">
        <f t="shared" si="1079"/>
        <v>21:0153</v>
      </c>
      <c r="E6671" t="s">
        <v>25378</v>
      </c>
      <c r="F6671" t="s">
        <v>25379</v>
      </c>
      <c r="H6671">
        <v>52.359108200000001</v>
      </c>
      <c r="I6671">
        <v>-121.86955759999999</v>
      </c>
      <c r="J6671" s="1" t="str">
        <f t="shared" si="1080"/>
        <v>NGR bulk stream sediment</v>
      </c>
      <c r="K6671" s="1" t="str">
        <f t="shared" si="1081"/>
        <v>&lt;177 micron (NGR)</v>
      </c>
      <c r="L6671">
        <v>1</v>
      </c>
      <c r="M6671" t="s">
        <v>68</v>
      </c>
      <c r="N6671">
        <v>12</v>
      </c>
      <c r="O6671">
        <v>2.5</v>
      </c>
    </row>
    <row r="6672" spans="1:15" hidden="1" x14ac:dyDescent="0.3">
      <c r="A6672" t="s">
        <v>25380</v>
      </c>
      <c r="B6672" t="s">
        <v>25381</v>
      </c>
      <c r="C6672" s="1" t="str">
        <f t="shared" si="1078"/>
        <v>21:0467</v>
      </c>
      <c r="D6672" s="1" t="str">
        <f t="shared" si="1079"/>
        <v>21:0153</v>
      </c>
      <c r="E6672" t="s">
        <v>25382</v>
      </c>
      <c r="F6672" t="s">
        <v>25383</v>
      </c>
      <c r="H6672">
        <v>52.347224900000001</v>
      </c>
      <c r="I6672">
        <v>-121.7971459</v>
      </c>
      <c r="J6672" s="1" t="str">
        <f t="shared" si="1080"/>
        <v>NGR bulk stream sediment</v>
      </c>
      <c r="K6672" s="1" t="str">
        <f t="shared" si="1081"/>
        <v>&lt;177 micron (NGR)</v>
      </c>
      <c r="L6672">
        <v>1</v>
      </c>
      <c r="M6672" t="s">
        <v>77</v>
      </c>
      <c r="N6672">
        <v>13</v>
      </c>
      <c r="O6672">
        <v>2</v>
      </c>
    </row>
    <row r="6673" spans="1:15" hidden="1" x14ac:dyDescent="0.3">
      <c r="A6673" t="s">
        <v>25384</v>
      </c>
      <c r="B6673" t="s">
        <v>25385</v>
      </c>
      <c r="C6673" s="1" t="str">
        <f t="shared" si="1078"/>
        <v>21:0467</v>
      </c>
      <c r="D6673" s="1" t="str">
        <f t="shared" si="1079"/>
        <v>21:0153</v>
      </c>
      <c r="E6673" t="s">
        <v>25386</v>
      </c>
      <c r="F6673" t="s">
        <v>25387</v>
      </c>
      <c r="H6673">
        <v>52.351357200000002</v>
      </c>
      <c r="I6673">
        <v>-121.8013361</v>
      </c>
      <c r="J6673" s="1" t="str">
        <f t="shared" si="1080"/>
        <v>NGR bulk stream sediment</v>
      </c>
      <c r="K6673" s="1" t="str">
        <f t="shared" si="1081"/>
        <v>&lt;177 micron (NGR)</v>
      </c>
      <c r="L6673">
        <v>1</v>
      </c>
      <c r="M6673" t="s">
        <v>82</v>
      </c>
      <c r="N6673">
        <v>14</v>
      </c>
      <c r="O6673">
        <v>3</v>
      </c>
    </row>
    <row r="6674" spans="1:15" hidden="1" x14ac:dyDescent="0.3">
      <c r="A6674" t="s">
        <v>25388</v>
      </c>
      <c r="B6674" t="s">
        <v>25389</v>
      </c>
      <c r="C6674" s="1" t="str">
        <f t="shared" si="1078"/>
        <v>21:0467</v>
      </c>
      <c r="D6674" s="1" t="str">
        <f t="shared" si="1079"/>
        <v>21:0153</v>
      </c>
      <c r="E6674" t="s">
        <v>25390</v>
      </c>
      <c r="F6674" t="s">
        <v>25391</v>
      </c>
      <c r="H6674">
        <v>52.356006200000003</v>
      </c>
      <c r="I6674">
        <v>-121.74802390000001</v>
      </c>
      <c r="J6674" s="1" t="str">
        <f t="shared" si="1080"/>
        <v>NGR bulk stream sediment</v>
      </c>
      <c r="K6674" s="1" t="str">
        <f t="shared" si="1081"/>
        <v>&lt;177 micron (NGR)</v>
      </c>
      <c r="L6674">
        <v>1</v>
      </c>
      <c r="M6674" t="s">
        <v>87</v>
      </c>
      <c r="N6674">
        <v>15</v>
      </c>
      <c r="O6674">
        <v>3</v>
      </c>
    </row>
    <row r="6675" spans="1:15" hidden="1" x14ac:dyDescent="0.3">
      <c r="A6675" t="s">
        <v>25392</v>
      </c>
      <c r="B6675" t="s">
        <v>25393</v>
      </c>
      <c r="C6675" s="1" t="str">
        <f t="shared" si="1078"/>
        <v>21:0467</v>
      </c>
      <c r="D6675" s="1" t="str">
        <f t="shared" si="1079"/>
        <v>21:0153</v>
      </c>
      <c r="E6675" t="s">
        <v>25394</v>
      </c>
      <c r="F6675" t="s">
        <v>25395</v>
      </c>
      <c r="H6675">
        <v>52.359072500000003</v>
      </c>
      <c r="I6675">
        <v>-121.7122942</v>
      </c>
      <c r="J6675" s="1" t="str">
        <f t="shared" si="1080"/>
        <v>NGR bulk stream sediment</v>
      </c>
      <c r="K6675" s="1" t="str">
        <f t="shared" si="1081"/>
        <v>&lt;177 micron (NGR)</v>
      </c>
      <c r="L6675">
        <v>1</v>
      </c>
      <c r="M6675" t="s">
        <v>92</v>
      </c>
      <c r="N6675">
        <v>16</v>
      </c>
      <c r="O6675">
        <v>3</v>
      </c>
    </row>
    <row r="6676" spans="1:15" hidden="1" x14ac:dyDescent="0.3">
      <c r="A6676" t="s">
        <v>25396</v>
      </c>
      <c r="B6676" t="s">
        <v>25397</v>
      </c>
      <c r="C6676" s="1" t="str">
        <f t="shared" si="1078"/>
        <v>21:0467</v>
      </c>
      <c r="D6676" s="1" t="str">
        <f t="shared" si="1079"/>
        <v>21:0153</v>
      </c>
      <c r="E6676" t="s">
        <v>25398</v>
      </c>
      <c r="F6676" t="s">
        <v>25399</v>
      </c>
      <c r="H6676">
        <v>52.373649100000002</v>
      </c>
      <c r="I6676">
        <v>-121.72584070000001</v>
      </c>
      <c r="J6676" s="1" t="str">
        <f t="shared" si="1080"/>
        <v>NGR bulk stream sediment</v>
      </c>
      <c r="K6676" s="1" t="str">
        <f t="shared" si="1081"/>
        <v>&lt;177 micron (NGR)</v>
      </c>
      <c r="L6676">
        <v>1</v>
      </c>
      <c r="M6676" t="s">
        <v>97</v>
      </c>
      <c r="N6676">
        <v>17</v>
      </c>
      <c r="O6676">
        <v>2.5</v>
      </c>
    </row>
    <row r="6677" spans="1:15" hidden="1" x14ac:dyDescent="0.3">
      <c r="A6677" t="s">
        <v>25400</v>
      </c>
      <c r="B6677" t="s">
        <v>25401</v>
      </c>
      <c r="C6677" s="1" t="str">
        <f t="shared" si="1078"/>
        <v>21:0467</v>
      </c>
      <c r="D6677" s="1" t="str">
        <f t="shared" si="1079"/>
        <v>21:0153</v>
      </c>
      <c r="E6677" t="s">
        <v>25402</v>
      </c>
      <c r="F6677" t="s">
        <v>25403</v>
      </c>
      <c r="H6677">
        <v>52.374837800000002</v>
      </c>
      <c r="I6677">
        <v>-121.6563913</v>
      </c>
      <c r="J6677" s="1" t="str">
        <f t="shared" si="1080"/>
        <v>NGR bulk stream sediment</v>
      </c>
      <c r="K6677" s="1" t="str">
        <f t="shared" si="1081"/>
        <v>&lt;177 micron (NGR)</v>
      </c>
      <c r="L6677">
        <v>1</v>
      </c>
      <c r="M6677" t="s">
        <v>102</v>
      </c>
      <c r="N6677">
        <v>18</v>
      </c>
      <c r="O6677">
        <v>3</v>
      </c>
    </row>
    <row r="6678" spans="1:15" hidden="1" x14ac:dyDescent="0.3">
      <c r="A6678" t="s">
        <v>25404</v>
      </c>
      <c r="B6678" t="s">
        <v>25405</v>
      </c>
      <c r="C6678" s="1" t="str">
        <f t="shared" si="1078"/>
        <v>21:0467</v>
      </c>
      <c r="D6678" s="1" t="str">
        <f t="shared" si="1079"/>
        <v>21:0153</v>
      </c>
      <c r="E6678" t="s">
        <v>25406</v>
      </c>
      <c r="F6678" t="s">
        <v>25407</v>
      </c>
      <c r="H6678">
        <v>52.394193799999996</v>
      </c>
      <c r="I6678">
        <v>-121.6963966</v>
      </c>
      <c r="J6678" s="1" t="str">
        <f t="shared" si="1080"/>
        <v>NGR bulk stream sediment</v>
      </c>
      <c r="K6678" s="1" t="str">
        <f t="shared" si="1081"/>
        <v>&lt;177 micron (NGR)</v>
      </c>
      <c r="L6678">
        <v>1</v>
      </c>
      <c r="M6678" t="s">
        <v>107</v>
      </c>
      <c r="N6678">
        <v>19</v>
      </c>
      <c r="O6678">
        <v>2</v>
      </c>
    </row>
    <row r="6679" spans="1:15" hidden="1" x14ac:dyDescent="0.3">
      <c r="A6679" t="s">
        <v>25408</v>
      </c>
      <c r="B6679" t="s">
        <v>25409</v>
      </c>
      <c r="C6679" s="1" t="str">
        <f t="shared" si="1078"/>
        <v>21:0467</v>
      </c>
      <c r="D6679" s="1" t="str">
        <f t="shared" si="1079"/>
        <v>21:0153</v>
      </c>
      <c r="E6679" t="s">
        <v>25410</v>
      </c>
      <c r="F6679" t="s">
        <v>25411</v>
      </c>
      <c r="H6679">
        <v>52.3920405</v>
      </c>
      <c r="I6679">
        <v>-121.6622168</v>
      </c>
      <c r="J6679" s="1" t="str">
        <f t="shared" si="1080"/>
        <v>NGR bulk stream sediment</v>
      </c>
      <c r="K6679" s="1" t="str">
        <f t="shared" si="1081"/>
        <v>&lt;177 micron (NGR)</v>
      </c>
      <c r="L6679">
        <v>1</v>
      </c>
      <c r="M6679" t="s">
        <v>112</v>
      </c>
      <c r="N6679">
        <v>20</v>
      </c>
      <c r="O6679">
        <v>2.5</v>
      </c>
    </row>
    <row r="6680" spans="1:15" hidden="1" x14ac:dyDescent="0.3">
      <c r="A6680" t="s">
        <v>25412</v>
      </c>
      <c r="B6680" t="s">
        <v>25413</v>
      </c>
      <c r="C6680" s="1" t="str">
        <f t="shared" si="1078"/>
        <v>21:0467</v>
      </c>
      <c r="D6680" s="1" t="str">
        <f t="shared" si="1079"/>
        <v>21:0153</v>
      </c>
      <c r="E6680" t="s">
        <v>25414</v>
      </c>
      <c r="F6680" t="s">
        <v>25415</v>
      </c>
      <c r="H6680">
        <v>52.447311399999997</v>
      </c>
      <c r="I6680">
        <v>-121.9609829</v>
      </c>
      <c r="J6680" s="1" t="str">
        <f t="shared" si="1080"/>
        <v>NGR bulk stream sediment</v>
      </c>
      <c r="K6680" s="1" t="str">
        <f t="shared" si="1081"/>
        <v>&lt;177 micron (NGR)</v>
      </c>
      <c r="L6680">
        <v>2</v>
      </c>
      <c r="M6680" t="s">
        <v>19</v>
      </c>
      <c r="N6680">
        <v>21</v>
      </c>
      <c r="O6680">
        <v>2.5</v>
      </c>
    </row>
    <row r="6681" spans="1:15" hidden="1" x14ac:dyDescent="0.3">
      <c r="A6681" t="s">
        <v>25416</v>
      </c>
      <c r="B6681" t="s">
        <v>25417</v>
      </c>
      <c r="C6681" s="1" t="str">
        <f t="shared" si="1078"/>
        <v>21:0467</v>
      </c>
      <c r="D6681" s="1" t="str">
        <f t="shared" si="1079"/>
        <v>21:0153</v>
      </c>
      <c r="E6681" t="s">
        <v>25418</v>
      </c>
      <c r="F6681" t="s">
        <v>25419</v>
      </c>
      <c r="H6681">
        <v>52.375985499999999</v>
      </c>
      <c r="I6681">
        <v>-121.91706240000001</v>
      </c>
      <c r="J6681" s="1" t="str">
        <f t="shared" si="1080"/>
        <v>NGR bulk stream sediment</v>
      </c>
      <c r="K6681" s="1" t="str">
        <f t="shared" si="1081"/>
        <v>&lt;177 micron (NGR)</v>
      </c>
      <c r="L6681">
        <v>2</v>
      </c>
      <c r="M6681" t="s">
        <v>38</v>
      </c>
      <c r="N6681">
        <v>22</v>
      </c>
      <c r="O6681">
        <v>2</v>
      </c>
    </row>
    <row r="6682" spans="1:15" hidden="1" x14ac:dyDescent="0.3">
      <c r="A6682" t="s">
        <v>25420</v>
      </c>
      <c r="B6682" t="s">
        <v>25421</v>
      </c>
      <c r="C6682" s="1" t="str">
        <f t="shared" si="1078"/>
        <v>21:0467</v>
      </c>
      <c r="D6682" s="1" t="str">
        <f t="shared" si="1079"/>
        <v>21:0153</v>
      </c>
      <c r="E6682" t="s">
        <v>25422</v>
      </c>
      <c r="F6682" t="s">
        <v>25423</v>
      </c>
      <c r="H6682">
        <v>52.376160499999997</v>
      </c>
      <c r="I6682">
        <v>-121.8980349</v>
      </c>
      <c r="J6682" s="1" t="str">
        <f t="shared" si="1080"/>
        <v>NGR bulk stream sediment</v>
      </c>
      <c r="K6682" s="1" t="str">
        <f t="shared" si="1081"/>
        <v>&lt;177 micron (NGR)</v>
      </c>
      <c r="L6682">
        <v>2</v>
      </c>
      <c r="M6682" t="s">
        <v>43</v>
      </c>
      <c r="N6682">
        <v>23</v>
      </c>
      <c r="O6682">
        <v>1.5</v>
      </c>
    </row>
    <row r="6683" spans="1:15" hidden="1" x14ac:dyDescent="0.3">
      <c r="A6683" t="s">
        <v>25424</v>
      </c>
      <c r="B6683" t="s">
        <v>25425</v>
      </c>
      <c r="C6683" s="1" t="str">
        <f t="shared" si="1078"/>
        <v>21:0467</v>
      </c>
      <c r="D6683" s="1" t="str">
        <f t="shared" si="1079"/>
        <v>21:0153</v>
      </c>
      <c r="E6683" t="s">
        <v>25426</v>
      </c>
      <c r="F6683" t="s">
        <v>25427</v>
      </c>
      <c r="H6683">
        <v>52.397986199999998</v>
      </c>
      <c r="I6683">
        <v>-121.90948880000001</v>
      </c>
      <c r="J6683" s="1" t="str">
        <f t="shared" si="1080"/>
        <v>NGR bulk stream sediment</v>
      </c>
      <c r="K6683" s="1" t="str">
        <f t="shared" si="1081"/>
        <v>&lt;177 micron (NGR)</v>
      </c>
      <c r="L6683">
        <v>2</v>
      </c>
      <c r="M6683" t="s">
        <v>48</v>
      </c>
      <c r="N6683">
        <v>24</v>
      </c>
      <c r="O6683">
        <v>1</v>
      </c>
    </row>
    <row r="6684" spans="1:15" hidden="1" x14ac:dyDescent="0.3">
      <c r="A6684" t="s">
        <v>25428</v>
      </c>
      <c r="B6684" t="s">
        <v>25429</v>
      </c>
      <c r="C6684" s="1" t="str">
        <f t="shared" si="1078"/>
        <v>21:0467</v>
      </c>
      <c r="D6684" s="1" t="str">
        <f t="shared" si="1079"/>
        <v>21:0153</v>
      </c>
      <c r="E6684" t="s">
        <v>25430</v>
      </c>
      <c r="F6684" t="s">
        <v>25431</v>
      </c>
      <c r="H6684">
        <v>52.422958600000001</v>
      </c>
      <c r="I6684">
        <v>-121.9575395</v>
      </c>
      <c r="J6684" s="1" t="str">
        <f t="shared" si="1080"/>
        <v>NGR bulk stream sediment</v>
      </c>
      <c r="K6684" s="1" t="str">
        <f t="shared" si="1081"/>
        <v>&lt;177 micron (NGR)</v>
      </c>
      <c r="L6684">
        <v>2</v>
      </c>
      <c r="M6684" t="s">
        <v>53</v>
      </c>
      <c r="N6684">
        <v>25</v>
      </c>
      <c r="O6684">
        <v>2</v>
      </c>
    </row>
    <row r="6685" spans="1:15" hidden="1" x14ac:dyDescent="0.3">
      <c r="A6685" t="s">
        <v>25432</v>
      </c>
      <c r="B6685" t="s">
        <v>25433</v>
      </c>
      <c r="C6685" s="1" t="str">
        <f t="shared" si="1078"/>
        <v>21:0467</v>
      </c>
      <c r="D6685" s="1" t="str">
        <f t="shared" si="1079"/>
        <v>21:0153</v>
      </c>
      <c r="E6685" t="s">
        <v>25434</v>
      </c>
      <c r="F6685" t="s">
        <v>25435</v>
      </c>
      <c r="H6685">
        <v>52.403562700000002</v>
      </c>
      <c r="I6685">
        <v>-121.9612437</v>
      </c>
      <c r="J6685" s="1" t="str">
        <f t="shared" si="1080"/>
        <v>NGR bulk stream sediment</v>
      </c>
      <c r="K6685" s="1" t="str">
        <f t="shared" si="1081"/>
        <v>&lt;177 micron (NGR)</v>
      </c>
      <c r="L6685">
        <v>2</v>
      </c>
      <c r="M6685" t="s">
        <v>58</v>
      </c>
      <c r="N6685">
        <v>26</v>
      </c>
      <c r="O6685">
        <v>2.5</v>
      </c>
    </row>
    <row r="6686" spans="1:15" hidden="1" x14ac:dyDescent="0.3">
      <c r="A6686" t="s">
        <v>25436</v>
      </c>
      <c r="B6686" t="s">
        <v>25437</v>
      </c>
      <c r="C6686" s="1" t="str">
        <f t="shared" si="1078"/>
        <v>21:0467</v>
      </c>
      <c r="D6686" s="1" t="str">
        <f t="shared" si="1079"/>
        <v>21:0153</v>
      </c>
      <c r="E6686" t="s">
        <v>25438</v>
      </c>
      <c r="F6686" t="s">
        <v>25439</v>
      </c>
      <c r="H6686">
        <v>52.376987399999997</v>
      </c>
      <c r="I6686">
        <v>-121.9571923</v>
      </c>
      <c r="J6686" s="1" t="str">
        <f t="shared" si="1080"/>
        <v>NGR bulk stream sediment</v>
      </c>
      <c r="K6686" s="1" t="str">
        <f t="shared" si="1081"/>
        <v>&lt;177 micron (NGR)</v>
      </c>
      <c r="L6686">
        <v>2</v>
      </c>
      <c r="M6686" t="s">
        <v>63</v>
      </c>
      <c r="N6686">
        <v>27</v>
      </c>
      <c r="O6686">
        <v>2</v>
      </c>
    </row>
    <row r="6687" spans="1:15" hidden="1" x14ac:dyDescent="0.3">
      <c r="A6687" t="s">
        <v>25440</v>
      </c>
      <c r="B6687" t="s">
        <v>25441</v>
      </c>
      <c r="C6687" s="1" t="str">
        <f t="shared" si="1078"/>
        <v>21:0467</v>
      </c>
      <c r="D6687" s="1" t="str">
        <f t="shared" si="1079"/>
        <v>21:0153</v>
      </c>
      <c r="E6687" t="s">
        <v>25442</v>
      </c>
      <c r="F6687" t="s">
        <v>25443</v>
      </c>
      <c r="H6687">
        <v>52.377939699999999</v>
      </c>
      <c r="I6687">
        <v>-121.9652363</v>
      </c>
      <c r="J6687" s="1" t="str">
        <f t="shared" si="1080"/>
        <v>NGR bulk stream sediment</v>
      </c>
      <c r="K6687" s="1" t="str">
        <f t="shared" si="1081"/>
        <v>&lt;177 micron (NGR)</v>
      </c>
      <c r="L6687">
        <v>2</v>
      </c>
      <c r="M6687" t="s">
        <v>68</v>
      </c>
      <c r="N6687">
        <v>28</v>
      </c>
      <c r="O6687">
        <v>3</v>
      </c>
    </row>
    <row r="6688" spans="1:15" hidden="1" x14ac:dyDescent="0.3">
      <c r="A6688" t="s">
        <v>25444</v>
      </c>
      <c r="B6688" t="s">
        <v>25445</v>
      </c>
      <c r="C6688" s="1" t="str">
        <f t="shared" si="1078"/>
        <v>21:0467</v>
      </c>
      <c r="D6688" s="1" t="str">
        <f t="shared" si="1079"/>
        <v>21:0153</v>
      </c>
      <c r="E6688" t="s">
        <v>25446</v>
      </c>
      <c r="F6688" t="s">
        <v>25447</v>
      </c>
      <c r="H6688">
        <v>52.392695099999997</v>
      </c>
      <c r="I6688">
        <v>-121.9443462</v>
      </c>
      <c r="J6688" s="1" t="str">
        <f t="shared" si="1080"/>
        <v>NGR bulk stream sediment</v>
      </c>
      <c r="K6688" s="1" t="str">
        <f t="shared" si="1081"/>
        <v>&lt;177 micron (NGR)</v>
      </c>
      <c r="L6688">
        <v>2</v>
      </c>
      <c r="M6688" t="s">
        <v>77</v>
      </c>
      <c r="N6688">
        <v>29</v>
      </c>
      <c r="O6688">
        <v>3</v>
      </c>
    </row>
    <row r="6689" spans="1:15" hidden="1" x14ac:dyDescent="0.3">
      <c r="A6689" t="s">
        <v>25448</v>
      </c>
      <c r="B6689" t="s">
        <v>25449</v>
      </c>
      <c r="C6689" s="1" t="str">
        <f t="shared" si="1078"/>
        <v>21:0467</v>
      </c>
      <c r="D6689" s="1" t="str">
        <f t="shared" si="1079"/>
        <v>21:0153</v>
      </c>
      <c r="E6689" t="s">
        <v>25450</v>
      </c>
      <c r="F6689" t="s">
        <v>25451</v>
      </c>
      <c r="H6689">
        <v>52.397638100000002</v>
      </c>
      <c r="I6689">
        <v>-121.9352335</v>
      </c>
      <c r="J6689" s="1" t="str">
        <f t="shared" si="1080"/>
        <v>NGR bulk stream sediment</v>
      </c>
      <c r="K6689" s="1" t="str">
        <f t="shared" si="1081"/>
        <v>&lt;177 micron (NGR)</v>
      </c>
      <c r="L6689">
        <v>2</v>
      </c>
      <c r="M6689" t="s">
        <v>82</v>
      </c>
      <c r="N6689">
        <v>30</v>
      </c>
      <c r="O6689">
        <v>1</v>
      </c>
    </row>
    <row r="6690" spans="1:15" hidden="1" x14ac:dyDescent="0.3">
      <c r="A6690" t="s">
        <v>25452</v>
      </c>
      <c r="B6690" t="s">
        <v>25453</v>
      </c>
      <c r="C6690" s="1" t="str">
        <f t="shared" si="1078"/>
        <v>21:0467</v>
      </c>
      <c r="D6690" s="1" t="str">
        <f t="shared" si="1079"/>
        <v>21:0153</v>
      </c>
      <c r="E6690" t="s">
        <v>25454</v>
      </c>
      <c r="F6690" t="s">
        <v>25455</v>
      </c>
      <c r="H6690">
        <v>52.415639599999999</v>
      </c>
      <c r="I6690">
        <v>-121.9014409</v>
      </c>
      <c r="J6690" s="1" t="str">
        <f t="shared" si="1080"/>
        <v>NGR bulk stream sediment</v>
      </c>
      <c r="K6690" s="1" t="str">
        <f t="shared" si="1081"/>
        <v>&lt;177 micron (NGR)</v>
      </c>
      <c r="L6690">
        <v>2</v>
      </c>
      <c r="M6690" t="s">
        <v>87</v>
      </c>
      <c r="N6690">
        <v>31</v>
      </c>
      <c r="O6690">
        <v>3</v>
      </c>
    </row>
    <row r="6691" spans="1:15" hidden="1" x14ac:dyDescent="0.3">
      <c r="A6691" t="s">
        <v>25456</v>
      </c>
      <c r="B6691" t="s">
        <v>25457</v>
      </c>
      <c r="C6691" s="1" t="str">
        <f t="shared" si="1078"/>
        <v>21:0467</v>
      </c>
      <c r="D6691" s="1" t="str">
        <f t="shared" si="1079"/>
        <v>21:0153</v>
      </c>
      <c r="E6691" t="s">
        <v>25414</v>
      </c>
      <c r="F6691" t="s">
        <v>25458</v>
      </c>
      <c r="H6691">
        <v>52.447311399999997</v>
      </c>
      <c r="I6691">
        <v>-121.9609829</v>
      </c>
      <c r="J6691" s="1" t="str">
        <f t="shared" si="1080"/>
        <v>NGR bulk stream sediment</v>
      </c>
      <c r="K6691" s="1" t="str">
        <f t="shared" si="1081"/>
        <v>&lt;177 micron (NGR)</v>
      </c>
      <c r="L6691">
        <v>2</v>
      </c>
      <c r="M6691" t="s">
        <v>72</v>
      </c>
      <c r="N6691">
        <v>32</v>
      </c>
      <c r="O6691">
        <v>2</v>
      </c>
    </row>
    <row r="6692" spans="1:15" hidden="1" x14ac:dyDescent="0.3">
      <c r="A6692" t="s">
        <v>25459</v>
      </c>
      <c r="B6692" t="s">
        <v>25460</v>
      </c>
      <c r="C6692" s="1" t="str">
        <f t="shared" si="1078"/>
        <v>21:0467</v>
      </c>
      <c r="D6692" s="1" t="str">
        <f t="shared" si="1079"/>
        <v>21:0153</v>
      </c>
      <c r="E6692" t="s">
        <v>25461</v>
      </c>
      <c r="F6692" t="s">
        <v>25462</v>
      </c>
      <c r="H6692">
        <v>52.463932</v>
      </c>
      <c r="I6692">
        <v>-121.9051542</v>
      </c>
      <c r="J6692" s="1" t="str">
        <f t="shared" si="1080"/>
        <v>NGR bulk stream sediment</v>
      </c>
      <c r="K6692" s="1" t="str">
        <f t="shared" si="1081"/>
        <v>&lt;177 micron (NGR)</v>
      </c>
      <c r="L6692">
        <v>2</v>
      </c>
      <c r="M6692" t="s">
        <v>92</v>
      </c>
      <c r="N6692">
        <v>33</v>
      </c>
      <c r="O6692">
        <v>3.5</v>
      </c>
    </row>
    <row r="6693" spans="1:15" hidden="1" x14ac:dyDescent="0.3">
      <c r="A6693" t="s">
        <v>25463</v>
      </c>
      <c r="B6693" t="s">
        <v>25464</v>
      </c>
      <c r="C6693" s="1" t="str">
        <f t="shared" si="1078"/>
        <v>21:0467</v>
      </c>
      <c r="D6693" s="1" t="str">
        <f t="shared" si="1079"/>
        <v>21:0153</v>
      </c>
      <c r="E6693" t="s">
        <v>25465</v>
      </c>
      <c r="F6693" t="s">
        <v>25466</v>
      </c>
      <c r="H6693">
        <v>52.4611132</v>
      </c>
      <c r="I6693">
        <v>-121.8749912</v>
      </c>
      <c r="J6693" s="1" t="str">
        <f t="shared" si="1080"/>
        <v>NGR bulk stream sediment</v>
      </c>
      <c r="K6693" s="1" t="str">
        <f t="shared" si="1081"/>
        <v>&lt;177 micron (NGR)</v>
      </c>
      <c r="L6693">
        <v>2</v>
      </c>
      <c r="M6693" t="s">
        <v>24</v>
      </c>
      <c r="N6693">
        <v>34</v>
      </c>
      <c r="O6693">
        <v>3</v>
      </c>
    </row>
    <row r="6694" spans="1:15" hidden="1" x14ac:dyDescent="0.3">
      <c r="A6694" t="s">
        <v>25467</v>
      </c>
      <c r="B6694" t="s">
        <v>25468</v>
      </c>
      <c r="C6694" s="1" t="str">
        <f t="shared" si="1078"/>
        <v>21:0467</v>
      </c>
      <c r="D6694" s="1" t="str">
        <f t="shared" si="1079"/>
        <v>21:0153</v>
      </c>
      <c r="E6694" t="s">
        <v>25465</v>
      </c>
      <c r="F6694" t="s">
        <v>25469</v>
      </c>
      <c r="H6694">
        <v>52.4611132</v>
      </c>
      <c r="I6694">
        <v>-121.8749912</v>
      </c>
      <c r="J6694" s="1" t="str">
        <f t="shared" si="1080"/>
        <v>NGR bulk stream sediment</v>
      </c>
      <c r="K6694" s="1" t="str">
        <f t="shared" si="1081"/>
        <v>&lt;177 micron (NGR)</v>
      </c>
      <c r="L6694">
        <v>2</v>
      </c>
      <c r="M6694" t="s">
        <v>28</v>
      </c>
      <c r="N6694">
        <v>35</v>
      </c>
      <c r="O6694">
        <v>2</v>
      </c>
    </row>
    <row r="6695" spans="1:15" hidden="1" x14ac:dyDescent="0.3">
      <c r="A6695" t="s">
        <v>25470</v>
      </c>
      <c r="B6695" t="s">
        <v>25471</v>
      </c>
      <c r="C6695" s="1" t="str">
        <f t="shared" si="1078"/>
        <v>21:0467</v>
      </c>
      <c r="D6695" s="1" t="str">
        <f>HYPERLINK("https://geochem.nrcan.gc.ca/cdogs/content/svy/svy_e.htm", "")</f>
        <v/>
      </c>
      <c r="G6695" s="1" t="str">
        <f>HYPERLINK("https://geochem.nrcan.gc.ca/cdogs/content/cr_/cr_00105_e.htm", "105")</f>
        <v>105</v>
      </c>
      <c r="J6695" t="s">
        <v>31</v>
      </c>
      <c r="K6695" t="s">
        <v>32</v>
      </c>
      <c r="L6695">
        <v>2</v>
      </c>
      <c r="M6695" t="s">
        <v>33</v>
      </c>
      <c r="N6695">
        <v>36</v>
      </c>
      <c r="O6695">
        <v>3</v>
      </c>
    </row>
    <row r="6696" spans="1:15" hidden="1" x14ac:dyDescent="0.3">
      <c r="A6696" t="s">
        <v>25472</v>
      </c>
      <c r="B6696" t="s">
        <v>25473</v>
      </c>
      <c r="C6696" s="1" t="str">
        <f t="shared" si="1078"/>
        <v>21:0467</v>
      </c>
      <c r="D6696" s="1" t="str">
        <f t="shared" ref="D6696:D6709" si="1082">HYPERLINK("https://geochem.nrcan.gc.ca/cdogs/content/svy/svy210153_e.htm", "21:0153")</f>
        <v>21:0153</v>
      </c>
      <c r="E6696" t="s">
        <v>25474</v>
      </c>
      <c r="F6696" t="s">
        <v>25475</v>
      </c>
      <c r="H6696">
        <v>52.469105999999996</v>
      </c>
      <c r="I6696">
        <v>-121.8749047</v>
      </c>
      <c r="J6696" s="1" t="str">
        <f t="shared" ref="J6696:J6709" si="1083">HYPERLINK("https://geochem.nrcan.gc.ca/cdogs/content/kwd/kwd020030_e.htm", "NGR bulk stream sediment")</f>
        <v>NGR bulk stream sediment</v>
      </c>
      <c r="K6696" s="1" t="str">
        <f t="shared" ref="K6696:K6709" si="1084">HYPERLINK("https://geochem.nrcan.gc.ca/cdogs/content/kwd/kwd080006_e.htm", "&lt;177 micron (NGR)")</f>
        <v>&lt;177 micron (NGR)</v>
      </c>
      <c r="L6696">
        <v>2</v>
      </c>
      <c r="M6696" t="s">
        <v>97</v>
      </c>
      <c r="N6696">
        <v>37</v>
      </c>
      <c r="O6696">
        <v>2</v>
      </c>
    </row>
    <row r="6697" spans="1:15" hidden="1" x14ac:dyDescent="0.3">
      <c r="A6697" t="s">
        <v>25476</v>
      </c>
      <c r="B6697" t="s">
        <v>25477</v>
      </c>
      <c r="C6697" s="1" t="str">
        <f t="shared" si="1078"/>
        <v>21:0467</v>
      </c>
      <c r="D6697" s="1" t="str">
        <f t="shared" si="1082"/>
        <v>21:0153</v>
      </c>
      <c r="E6697" t="s">
        <v>25478</v>
      </c>
      <c r="F6697" t="s">
        <v>25479</v>
      </c>
      <c r="H6697">
        <v>52.4839573</v>
      </c>
      <c r="I6697">
        <v>-121.841978</v>
      </c>
      <c r="J6697" s="1" t="str">
        <f t="shared" si="1083"/>
        <v>NGR bulk stream sediment</v>
      </c>
      <c r="K6697" s="1" t="str">
        <f t="shared" si="1084"/>
        <v>&lt;177 micron (NGR)</v>
      </c>
      <c r="L6697">
        <v>2</v>
      </c>
      <c r="M6697" t="s">
        <v>102</v>
      </c>
      <c r="N6697">
        <v>38</v>
      </c>
      <c r="O6697">
        <v>2.5</v>
      </c>
    </row>
    <row r="6698" spans="1:15" hidden="1" x14ac:dyDescent="0.3">
      <c r="A6698" t="s">
        <v>25480</v>
      </c>
      <c r="B6698" t="s">
        <v>25481</v>
      </c>
      <c r="C6698" s="1" t="str">
        <f t="shared" si="1078"/>
        <v>21:0467</v>
      </c>
      <c r="D6698" s="1" t="str">
        <f t="shared" si="1082"/>
        <v>21:0153</v>
      </c>
      <c r="E6698" t="s">
        <v>25482</v>
      </c>
      <c r="F6698" t="s">
        <v>25483</v>
      </c>
      <c r="H6698">
        <v>52.488619800000002</v>
      </c>
      <c r="I6698">
        <v>-121.7955181</v>
      </c>
      <c r="J6698" s="1" t="str">
        <f t="shared" si="1083"/>
        <v>NGR bulk stream sediment</v>
      </c>
      <c r="K6698" s="1" t="str">
        <f t="shared" si="1084"/>
        <v>&lt;177 micron (NGR)</v>
      </c>
      <c r="L6698">
        <v>2</v>
      </c>
      <c r="M6698" t="s">
        <v>107</v>
      </c>
      <c r="N6698">
        <v>39</v>
      </c>
      <c r="O6698">
        <v>2</v>
      </c>
    </row>
    <row r="6699" spans="1:15" hidden="1" x14ac:dyDescent="0.3">
      <c r="A6699" t="s">
        <v>25484</v>
      </c>
      <c r="B6699" t="s">
        <v>25485</v>
      </c>
      <c r="C6699" s="1" t="str">
        <f t="shared" si="1078"/>
        <v>21:0467</v>
      </c>
      <c r="D6699" s="1" t="str">
        <f t="shared" si="1082"/>
        <v>21:0153</v>
      </c>
      <c r="E6699" t="s">
        <v>25486</v>
      </c>
      <c r="F6699" t="s">
        <v>25487</v>
      </c>
      <c r="H6699">
        <v>52.459086300000003</v>
      </c>
      <c r="I6699">
        <v>-121.8110306</v>
      </c>
      <c r="J6699" s="1" t="str">
        <f t="shared" si="1083"/>
        <v>NGR bulk stream sediment</v>
      </c>
      <c r="K6699" s="1" t="str">
        <f t="shared" si="1084"/>
        <v>&lt;177 micron (NGR)</v>
      </c>
      <c r="L6699">
        <v>2</v>
      </c>
      <c r="M6699" t="s">
        <v>112</v>
      </c>
      <c r="N6699">
        <v>40</v>
      </c>
      <c r="O6699">
        <v>3</v>
      </c>
    </row>
    <row r="6700" spans="1:15" hidden="1" x14ac:dyDescent="0.3">
      <c r="A6700" t="s">
        <v>25488</v>
      </c>
      <c r="B6700" t="s">
        <v>25489</v>
      </c>
      <c r="C6700" s="1" t="str">
        <f t="shared" si="1078"/>
        <v>21:0467</v>
      </c>
      <c r="D6700" s="1" t="str">
        <f t="shared" si="1082"/>
        <v>21:0153</v>
      </c>
      <c r="E6700" t="s">
        <v>25490</v>
      </c>
      <c r="F6700" t="s">
        <v>25491</v>
      </c>
      <c r="H6700">
        <v>52.370079799999999</v>
      </c>
      <c r="I6700">
        <v>-121.5237142</v>
      </c>
      <c r="J6700" s="1" t="str">
        <f t="shared" si="1083"/>
        <v>NGR bulk stream sediment</v>
      </c>
      <c r="K6700" s="1" t="str">
        <f t="shared" si="1084"/>
        <v>&lt;177 micron (NGR)</v>
      </c>
      <c r="L6700">
        <v>3</v>
      </c>
      <c r="M6700" t="s">
        <v>19</v>
      </c>
      <c r="N6700">
        <v>41</v>
      </c>
      <c r="O6700">
        <v>1.5</v>
      </c>
    </row>
    <row r="6701" spans="1:15" hidden="1" x14ac:dyDescent="0.3">
      <c r="A6701" t="s">
        <v>25492</v>
      </c>
      <c r="B6701" t="s">
        <v>25493</v>
      </c>
      <c r="C6701" s="1" t="str">
        <f t="shared" si="1078"/>
        <v>21:0467</v>
      </c>
      <c r="D6701" s="1" t="str">
        <f t="shared" si="1082"/>
        <v>21:0153</v>
      </c>
      <c r="E6701" t="s">
        <v>25494</v>
      </c>
      <c r="F6701" t="s">
        <v>25495</v>
      </c>
      <c r="H6701">
        <v>52.480011099999999</v>
      </c>
      <c r="I6701">
        <v>-121.8147799</v>
      </c>
      <c r="J6701" s="1" t="str">
        <f t="shared" si="1083"/>
        <v>NGR bulk stream sediment</v>
      </c>
      <c r="K6701" s="1" t="str">
        <f t="shared" si="1084"/>
        <v>&lt;177 micron (NGR)</v>
      </c>
      <c r="L6701">
        <v>3</v>
      </c>
      <c r="M6701" t="s">
        <v>38</v>
      </c>
      <c r="N6701">
        <v>42</v>
      </c>
      <c r="O6701">
        <v>1</v>
      </c>
    </row>
    <row r="6702" spans="1:15" hidden="1" x14ac:dyDescent="0.3">
      <c r="A6702" t="s">
        <v>25496</v>
      </c>
      <c r="B6702" t="s">
        <v>25497</v>
      </c>
      <c r="C6702" s="1" t="str">
        <f t="shared" si="1078"/>
        <v>21:0467</v>
      </c>
      <c r="D6702" s="1" t="str">
        <f t="shared" si="1082"/>
        <v>21:0153</v>
      </c>
      <c r="E6702" t="s">
        <v>25498</v>
      </c>
      <c r="F6702" t="s">
        <v>25499</v>
      </c>
      <c r="H6702">
        <v>52.457573099999998</v>
      </c>
      <c r="I6702">
        <v>-121.7648382</v>
      </c>
      <c r="J6702" s="1" t="str">
        <f t="shared" si="1083"/>
        <v>NGR bulk stream sediment</v>
      </c>
      <c r="K6702" s="1" t="str">
        <f t="shared" si="1084"/>
        <v>&lt;177 micron (NGR)</v>
      </c>
      <c r="L6702">
        <v>3</v>
      </c>
      <c r="M6702" t="s">
        <v>43</v>
      </c>
      <c r="N6702">
        <v>43</v>
      </c>
      <c r="O6702">
        <v>1.5</v>
      </c>
    </row>
    <row r="6703" spans="1:15" hidden="1" x14ac:dyDescent="0.3">
      <c r="A6703" t="s">
        <v>25500</v>
      </c>
      <c r="B6703" t="s">
        <v>25501</v>
      </c>
      <c r="C6703" s="1" t="str">
        <f t="shared" si="1078"/>
        <v>21:0467</v>
      </c>
      <c r="D6703" s="1" t="str">
        <f t="shared" si="1082"/>
        <v>21:0153</v>
      </c>
      <c r="E6703" t="s">
        <v>25502</v>
      </c>
      <c r="F6703" t="s">
        <v>25503</v>
      </c>
      <c r="H6703">
        <v>52.444260200000002</v>
      </c>
      <c r="I6703">
        <v>-121.75904490000001</v>
      </c>
      <c r="J6703" s="1" t="str">
        <f t="shared" si="1083"/>
        <v>NGR bulk stream sediment</v>
      </c>
      <c r="K6703" s="1" t="str">
        <f t="shared" si="1084"/>
        <v>&lt;177 micron (NGR)</v>
      </c>
      <c r="L6703">
        <v>3</v>
      </c>
      <c r="M6703" t="s">
        <v>48</v>
      </c>
      <c r="N6703">
        <v>44</v>
      </c>
      <c r="O6703">
        <v>1</v>
      </c>
    </row>
    <row r="6704" spans="1:15" hidden="1" x14ac:dyDescent="0.3">
      <c r="A6704" t="s">
        <v>25504</v>
      </c>
      <c r="B6704" t="s">
        <v>25505</v>
      </c>
      <c r="C6704" s="1" t="str">
        <f t="shared" si="1078"/>
        <v>21:0467</v>
      </c>
      <c r="D6704" s="1" t="str">
        <f t="shared" si="1082"/>
        <v>21:0153</v>
      </c>
      <c r="E6704" t="s">
        <v>25506</v>
      </c>
      <c r="F6704" t="s">
        <v>25507</v>
      </c>
      <c r="H6704">
        <v>52.278168399999998</v>
      </c>
      <c r="I6704">
        <v>-121.53991790000001</v>
      </c>
      <c r="J6704" s="1" t="str">
        <f t="shared" si="1083"/>
        <v>NGR bulk stream sediment</v>
      </c>
      <c r="K6704" s="1" t="str">
        <f t="shared" si="1084"/>
        <v>&lt;177 micron (NGR)</v>
      </c>
      <c r="L6704">
        <v>3</v>
      </c>
      <c r="M6704" t="s">
        <v>53</v>
      </c>
      <c r="N6704">
        <v>45</v>
      </c>
      <c r="O6704">
        <v>1</v>
      </c>
    </row>
    <row r="6705" spans="1:15" hidden="1" x14ac:dyDescent="0.3">
      <c r="A6705" t="s">
        <v>25508</v>
      </c>
      <c r="B6705" t="s">
        <v>25509</v>
      </c>
      <c r="C6705" s="1" t="str">
        <f t="shared" si="1078"/>
        <v>21:0467</v>
      </c>
      <c r="D6705" s="1" t="str">
        <f t="shared" si="1082"/>
        <v>21:0153</v>
      </c>
      <c r="E6705" t="s">
        <v>25510</v>
      </c>
      <c r="F6705" t="s">
        <v>25511</v>
      </c>
      <c r="H6705">
        <v>52.279166500000002</v>
      </c>
      <c r="I6705">
        <v>-121.643118</v>
      </c>
      <c r="J6705" s="1" t="str">
        <f t="shared" si="1083"/>
        <v>NGR bulk stream sediment</v>
      </c>
      <c r="K6705" s="1" t="str">
        <f t="shared" si="1084"/>
        <v>&lt;177 micron (NGR)</v>
      </c>
      <c r="L6705">
        <v>3</v>
      </c>
      <c r="M6705" t="s">
        <v>58</v>
      </c>
      <c r="N6705">
        <v>46</v>
      </c>
      <c r="O6705">
        <v>2</v>
      </c>
    </row>
    <row r="6706" spans="1:15" hidden="1" x14ac:dyDescent="0.3">
      <c r="A6706" t="s">
        <v>25512</v>
      </c>
      <c r="B6706" t="s">
        <v>25513</v>
      </c>
      <c r="C6706" s="1" t="str">
        <f t="shared" si="1078"/>
        <v>21:0467</v>
      </c>
      <c r="D6706" s="1" t="str">
        <f t="shared" si="1082"/>
        <v>21:0153</v>
      </c>
      <c r="E6706" t="s">
        <v>25514</v>
      </c>
      <c r="F6706" t="s">
        <v>25515</v>
      </c>
      <c r="H6706">
        <v>52.276993699999998</v>
      </c>
      <c r="I6706">
        <v>-121.70003010000001</v>
      </c>
      <c r="J6706" s="1" t="str">
        <f t="shared" si="1083"/>
        <v>NGR bulk stream sediment</v>
      </c>
      <c r="K6706" s="1" t="str">
        <f t="shared" si="1084"/>
        <v>&lt;177 micron (NGR)</v>
      </c>
      <c r="L6706">
        <v>3</v>
      </c>
      <c r="M6706" t="s">
        <v>63</v>
      </c>
      <c r="N6706">
        <v>47</v>
      </c>
      <c r="O6706">
        <v>2</v>
      </c>
    </row>
    <row r="6707" spans="1:15" hidden="1" x14ac:dyDescent="0.3">
      <c r="A6707" t="s">
        <v>25516</v>
      </c>
      <c r="B6707" t="s">
        <v>25517</v>
      </c>
      <c r="C6707" s="1" t="str">
        <f t="shared" si="1078"/>
        <v>21:0467</v>
      </c>
      <c r="D6707" s="1" t="str">
        <f t="shared" si="1082"/>
        <v>21:0153</v>
      </c>
      <c r="E6707" t="s">
        <v>25518</v>
      </c>
      <c r="F6707" t="s">
        <v>25519</v>
      </c>
      <c r="H6707">
        <v>52.258775800000002</v>
      </c>
      <c r="I6707">
        <v>-121.73798429999999</v>
      </c>
      <c r="J6707" s="1" t="str">
        <f t="shared" si="1083"/>
        <v>NGR bulk stream sediment</v>
      </c>
      <c r="K6707" s="1" t="str">
        <f t="shared" si="1084"/>
        <v>&lt;177 micron (NGR)</v>
      </c>
      <c r="L6707">
        <v>3</v>
      </c>
      <c r="M6707" t="s">
        <v>68</v>
      </c>
      <c r="N6707">
        <v>48</v>
      </c>
      <c r="O6707">
        <v>1.5</v>
      </c>
    </row>
    <row r="6708" spans="1:15" hidden="1" x14ac:dyDescent="0.3">
      <c r="A6708" t="s">
        <v>25520</v>
      </c>
      <c r="B6708" t="s">
        <v>25521</v>
      </c>
      <c r="C6708" s="1" t="str">
        <f t="shared" si="1078"/>
        <v>21:0467</v>
      </c>
      <c r="D6708" s="1" t="str">
        <f t="shared" si="1082"/>
        <v>21:0153</v>
      </c>
      <c r="E6708" t="s">
        <v>25522</v>
      </c>
      <c r="F6708" t="s">
        <v>25523</v>
      </c>
      <c r="H6708">
        <v>52.256472799999997</v>
      </c>
      <c r="I6708">
        <v>-121.7694628</v>
      </c>
      <c r="J6708" s="1" t="str">
        <f t="shared" si="1083"/>
        <v>NGR bulk stream sediment</v>
      </c>
      <c r="K6708" s="1" t="str">
        <f t="shared" si="1084"/>
        <v>&lt;177 micron (NGR)</v>
      </c>
      <c r="L6708">
        <v>3</v>
      </c>
      <c r="M6708" t="s">
        <v>77</v>
      </c>
      <c r="N6708">
        <v>49</v>
      </c>
      <c r="O6708">
        <v>2</v>
      </c>
    </row>
    <row r="6709" spans="1:15" hidden="1" x14ac:dyDescent="0.3">
      <c r="A6709" t="s">
        <v>25524</v>
      </c>
      <c r="B6709" t="s">
        <v>25525</v>
      </c>
      <c r="C6709" s="1" t="str">
        <f t="shared" si="1078"/>
        <v>21:0467</v>
      </c>
      <c r="D6709" s="1" t="str">
        <f t="shared" si="1082"/>
        <v>21:0153</v>
      </c>
      <c r="E6709" t="s">
        <v>25526</v>
      </c>
      <c r="F6709" t="s">
        <v>25527</v>
      </c>
      <c r="H6709">
        <v>52.357271599999997</v>
      </c>
      <c r="I6709">
        <v>-121.6447658</v>
      </c>
      <c r="J6709" s="1" t="str">
        <f t="shared" si="1083"/>
        <v>NGR bulk stream sediment</v>
      </c>
      <c r="K6709" s="1" t="str">
        <f t="shared" si="1084"/>
        <v>&lt;177 micron (NGR)</v>
      </c>
      <c r="L6709">
        <v>3</v>
      </c>
      <c r="M6709" t="s">
        <v>24</v>
      </c>
      <c r="N6709">
        <v>50</v>
      </c>
      <c r="O6709">
        <v>1</v>
      </c>
    </row>
    <row r="6710" spans="1:15" hidden="1" x14ac:dyDescent="0.3">
      <c r="A6710" t="s">
        <v>25528</v>
      </c>
      <c r="B6710" t="s">
        <v>25529</v>
      </c>
      <c r="C6710" s="1" t="str">
        <f t="shared" si="1078"/>
        <v>21:0467</v>
      </c>
      <c r="D6710" s="1" t="str">
        <f>HYPERLINK("https://geochem.nrcan.gc.ca/cdogs/content/svy/svy_e.htm", "")</f>
        <v/>
      </c>
      <c r="G6710" s="1" t="str">
        <f>HYPERLINK("https://geochem.nrcan.gc.ca/cdogs/content/cr_/cr_00105_e.htm", "105")</f>
        <v>105</v>
      </c>
      <c r="J6710" t="s">
        <v>31</v>
      </c>
      <c r="K6710" t="s">
        <v>32</v>
      </c>
      <c r="L6710">
        <v>3</v>
      </c>
      <c r="M6710" t="s">
        <v>33</v>
      </c>
      <c r="N6710">
        <v>51</v>
      </c>
      <c r="O6710">
        <v>2.5</v>
      </c>
    </row>
    <row r="6711" spans="1:15" hidden="1" x14ac:dyDescent="0.3">
      <c r="A6711" t="s">
        <v>25530</v>
      </c>
      <c r="B6711" t="s">
        <v>25531</v>
      </c>
      <c r="C6711" s="1" t="str">
        <f t="shared" si="1078"/>
        <v>21:0467</v>
      </c>
      <c r="D6711" s="1" t="str">
        <f t="shared" ref="D6711:D6732" si="1085">HYPERLINK("https://geochem.nrcan.gc.ca/cdogs/content/svy/svy210153_e.htm", "21:0153")</f>
        <v>21:0153</v>
      </c>
      <c r="E6711" t="s">
        <v>25526</v>
      </c>
      <c r="F6711" t="s">
        <v>25532</v>
      </c>
      <c r="H6711">
        <v>52.357271599999997</v>
      </c>
      <c r="I6711">
        <v>-121.6447658</v>
      </c>
      <c r="J6711" s="1" t="str">
        <f t="shared" ref="J6711:J6732" si="1086">HYPERLINK("https://geochem.nrcan.gc.ca/cdogs/content/kwd/kwd020030_e.htm", "NGR bulk stream sediment")</f>
        <v>NGR bulk stream sediment</v>
      </c>
      <c r="K6711" s="1" t="str">
        <f t="shared" ref="K6711:K6732" si="1087">HYPERLINK("https://geochem.nrcan.gc.ca/cdogs/content/kwd/kwd080006_e.htm", "&lt;177 micron (NGR)")</f>
        <v>&lt;177 micron (NGR)</v>
      </c>
      <c r="L6711">
        <v>3</v>
      </c>
      <c r="M6711" t="s">
        <v>28</v>
      </c>
      <c r="N6711">
        <v>52</v>
      </c>
      <c r="O6711">
        <v>2</v>
      </c>
    </row>
    <row r="6712" spans="1:15" hidden="1" x14ac:dyDescent="0.3">
      <c r="A6712" t="s">
        <v>25533</v>
      </c>
      <c r="B6712" t="s">
        <v>25534</v>
      </c>
      <c r="C6712" s="1" t="str">
        <f t="shared" si="1078"/>
        <v>21:0467</v>
      </c>
      <c r="D6712" s="1" t="str">
        <f t="shared" si="1085"/>
        <v>21:0153</v>
      </c>
      <c r="E6712" t="s">
        <v>25535</v>
      </c>
      <c r="F6712" t="s">
        <v>25536</v>
      </c>
      <c r="H6712">
        <v>52.356414999999998</v>
      </c>
      <c r="I6712">
        <v>-121.6523984</v>
      </c>
      <c r="J6712" s="1" t="str">
        <f t="shared" si="1086"/>
        <v>NGR bulk stream sediment</v>
      </c>
      <c r="K6712" s="1" t="str">
        <f t="shared" si="1087"/>
        <v>&lt;177 micron (NGR)</v>
      </c>
      <c r="L6712">
        <v>3</v>
      </c>
      <c r="M6712" t="s">
        <v>82</v>
      </c>
      <c r="N6712">
        <v>53</v>
      </c>
      <c r="O6712">
        <v>2</v>
      </c>
    </row>
    <row r="6713" spans="1:15" hidden="1" x14ac:dyDescent="0.3">
      <c r="A6713" t="s">
        <v>25537</v>
      </c>
      <c r="B6713" t="s">
        <v>25538</v>
      </c>
      <c r="C6713" s="1" t="str">
        <f t="shared" si="1078"/>
        <v>21:0467</v>
      </c>
      <c r="D6713" s="1" t="str">
        <f t="shared" si="1085"/>
        <v>21:0153</v>
      </c>
      <c r="E6713" t="s">
        <v>25539</v>
      </c>
      <c r="F6713" t="s">
        <v>25540</v>
      </c>
      <c r="H6713">
        <v>52.317006200000002</v>
      </c>
      <c r="I6713">
        <v>-121.5186684</v>
      </c>
      <c r="J6713" s="1" t="str">
        <f t="shared" si="1086"/>
        <v>NGR bulk stream sediment</v>
      </c>
      <c r="K6713" s="1" t="str">
        <f t="shared" si="1087"/>
        <v>&lt;177 micron (NGR)</v>
      </c>
      <c r="L6713">
        <v>3</v>
      </c>
      <c r="M6713" t="s">
        <v>87</v>
      </c>
      <c r="N6713">
        <v>54</v>
      </c>
      <c r="O6713">
        <v>2</v>
      </c>
    </row>
    <row r="6714" spans="1:15" hidden="1" x14ac:dyDescent="0.3">
      <c r="A6714" t="s">
        <v>25541</v>
      </c>
      <c r="B6714" t="s">
        <v>25542</v>
      </c>
      <c r="C6714" s="1" t="str">
        <f t="shared" si="1078"/>
        <v>21:0467</v>
      </c>
      <c r="D6714" s="1" t="str">
        <f t="shared" si="1085"/>
        <v>21:0153</v>
      </c>
      <c r="E6714" t="s">
        <v>25543</v>
      </c>
      <c r="F6714" t="s">
        <v>25544</v>
      </c>
      <c r="H6714">
        <v>52.324290099999999</v>
      </c>
      <c r="I6714">
        <v>-121.5418762</v>
      </c>
      <c r="J6714" s="1" t="str">
        <f t="shared" si="1086"/>
        <v>NGR bulk stream sediment</v>
      </c>
      <c r="K6714" s="1" t="str">
        <f t="shared" si="1087"/>
        <v>&lt;177 micron (NGR)</v>
      </c>
      <c r="L6714">
        <v>3</v>
      </c>
      <c r="M6714" t="s">
        <v>92</v>
      </c>
      <c r="N6714">
        <v>55</v>
      </c>
      <c r="O6714">
        <v>2</v>
      </c>
    </row>
    <row r="6715" spans="1:15" hidden="1" x14ac:dyDescent="0.3">
      <c r="A6715" t="s">
        <v>25545</v>
      </c>
      <c r="B6715" t="s">
        <v>25546</v>
      </c>
      <c r="C6715" s="1" t="str">
        <f t="shared" si="1078"/>
        <v>21:0467</v>
      </c>
      <c r="D6715" s="1" t="str">
        <f t="shared" si="1085"/>
        <v>21:0153</v>
      </c>
      <c r="E6715" t="s">
        <v>25547</v>
      </c>
      <c r="F6715" t="s">
        <v>25548</v>
      </c>
      <c r="H6715">
        <v>52.363129299999997</v>
      </c>
      <c r="I6715">
        <v>-121.51147450000001</v>
      </c>
      <c r="J6715" s="1" t="str">
        <f t="shared" si="1086"/>
        <v>NGR bulk stream sediment</v>
      </c>
      <c r="K6715" s="1" t="str">
        <f t="shared" si="1087"/>
        <v>&lt;177 micron (NGR)</v>
      </c>
      <c r="L6715">
        <v>3</v>
      </c>
      <c r="M6715" t="s">
        <v>97</v>
      </c>
      <c r="N6715">
        <v>56</v>
      </c>
      <c r="O6715">
        <v>1</v>
      </c>
    </row>
    <row r="6716" spans="1:15" hidden="1" x14ac:dyDescent="0.3">
      <c r="A6716" t="s">
        <v>25549</v>
      </c>
      <c r="B6716" t="s">
        <v>25550</v>
      </c>
      <c r="C6716" s="1" t="str">
        <f t="shared" si="1078"/>
        <v>21:0467</v>
      </c>
      <c r="D6716" s="1" t="str">
        <f t="shared" si="1085"/>
        <v>21:0153</v>
      </c>
      <c r="E6716" t="s">
        <v>25490</v>
      </c>
      <c r="F6716" t="s">
        <v>25551</v>
      </c>
      <c r="H6716">
        <v>52.370079799999999</v>
      </c>
      <c r="I6716">
        <v>-121.5237142</v>
      </c>
      <c r="J6716" s="1" t="str">
        <f t="shared" si="1086"/>
        <v>NGR bulk stream sediment</v>
      </c>
      <c r="K6716" s="1" t="str">
        <f t="shared" si="1087"/>
        <v>&lt;177 micron (NGR)</v>
      </c>
      <c r="L6716">
        <v>3</v>
      </c>
      <c r="M6716" t="s">
        <v>72</v>
      </c>
      <c r="N6716">
        <v>57</v>
      </c>
      <c r="O6716">
        <v>2</v>
      </c>
    </row>
    <row r="6717" spans="1:15" hidden="1" x14ac:dyDescent="0.3">
      <c r="A6717" t="s">
        <v>25552</v>
      </c>
      <c r="B6717" t="s">
        <v>25553</v>
      </c>
      <c r="C6717" s="1" t="str">
        <f t="shared" si="1078"/>
        <v>21:0467</v>
      </c>
      <c r="D6717" s="1" t="str">
        <f t="shared" si="1085"/>
        <v>21:0153</v>
      </c>
      <c r="E6717" t="s">
        <v>25554</v>
      </c>
      <c r="F6717" t="s">
        <v>25555</v>
      </c>
      <c r="H6717">
        <v>52.3711853</v>
      </c>
      <c r="I6717">
        <v>-121.5309055</v>
      </c>
      <c r="J6717" s="1" t="str">
        <f t="shared" si="1086"/>
        <v>NGR bulk stream sediment</v>
      </c>
      <c r="K6717" s="1" t="str">
        <f t="shared" si="1087"/>
        <v>&lt;177 micron (NGR)</v>
      </c>
      <c r="L6717">
        <v>3</v>
      </c>
      <c r="M6717" t="s">
        <v>102</v>
      </c>
      <c r="N6717">
        <v>58</v>
      </c>
      <c r="O6717">
        <v>1.5</v>
      </c>
    </row>
    <row r="6718" spans="1:15" hidden="1" x14ac:dyDescent="0.3">
      <c r="A6718" t="s">
        <v>25556</v>
      </c>
      <c r="B6718" t="s">
        <v>25557</v>
      </c>
      <c r="C6718" s="1" t="str">
        <f t="shared" si="1078"/>
        <v>21:0467</v>
      </c>
      <c r="D6718" s="1" t="str">
        <f t="shared" si="1085"/>
        <v>21:0153</v>
      </c>
      <c r="E6718" t="s">
        <v>25558</v>
      </c>
      <c r="F6718" t="s">
        <v>25559</v>
      </c>
      <c r="H6718">
        <v>52.3824872</v>
      </c>
      <c r="I6718">
        <v>-121.6043986</v>
      </c>
      <c r="J6718" s="1" t="str">
        <f t="shared" si="1086"/>
        <v>NGR bulk stream sediment</v>
      </c>
      <c r="K6718" s="1" t="str">
        <f t="shared" si="1087"/>
        <v>&lt;177 micron (NGR)</v>
      </c>
      <c r="L6718">
        <v>3</v>
      </c>
      <c r="M6718" t="s">
        <v>107</v>
      </c>
      <c r="N6718">
        <v>59</v>
      </c>
      <c r="O6718">
        <v>0.5</v>
      </c>
    </row>
    <row r="6719" spans="1:15" hidden="1" x14ac:dyDescent="0.3">
      <c r="A6719" t="s">
        <v>25560</v>
      </c>
      <c r="B6719" t="s">
        <v>25561</v>
      </c>
      <c r="C6719" s="1" t="str">
        <f t="shared" si="1078"/>
        <v>21:0467</v>
      </c>
      <c r="D6719" s="1" t="str">
        <f t="shared" si="1085"/>
        <v>21:0153</v>
      </c>
      <c r="E6719" t="s">
        <v>25562</v>
      </c>
      <c r="F6719" t="s">
        <v>25563</v>
      </c>
      <c r="H6719">
        <v>52.382003699999999</v>
      </c>
      <c r="I6719">
        <v>-121.5909559</v>
      </c>
      <c r="J6719" s="1" t="str">
        <f t="shared" si="1086"/>
        <v>NGR bulk stream sediment</v>
      </c>
      <c r="K6719" s="1" t="str">
        <f t="shared" si="1087"/>
        <v>&lt;177 micron (NGR)</v>
      </c>
      <c r="L6719">
        <v>3</v>
      </c>
      <c r="M6719" t="s">
        <v>112</v>
      </c>
      <c r="N6719">
        <v>60</v>
      </c>
      <c r="O6719">
        <v>3</v>
      </c>
    </row>
    <row r="6720" spans="1:15" hidden="1" x14ac:dyDescent="0.3">
      <c r="A6720" t="s">
        <v>25564</v>
      </c>
      <c r="B6720" t="s">
        <v>25565</v>
      </c>
      <c r="C6720" s="1" t="str">
        <f t="shared" si="1078"/>
        <v>21:0467</v>
      </c>
      <c r="D6720" s="1" t="str">
        <f t="shared" si="1085"/>
        <v>21:0153</v>
      </c>
      <c r="E6720" t="s">
        <v>25566</v>
      </c>
      <c r="F6720" t="s">
        <v>25567</v>
      </c>
      <c r="H6720">
        <v>52.414096800000003</v>
      </c>
      <c r="I6720">
        <v>-121.7377753</v>
      </c>
      <c r="J6720" s="1" t="str">
        <f t="shared" si="1086"/>
        <v>NGR bulk stream sediment</v>
      </c>
      <c r="K6720" s="1" t="str">
        <f t="shared" si="1087"/>
        <v>&lt;177 micron (NGR)</v>
      </c>
      <c r="L6720">
        <v>4</v>
      </c>
      <c r="M6720" t="s">
        <v>725</v>
      </c>
      <c r="N6720">
        <v>61</v>
      </c>
      <c r="O6720">
        <v>1</v>
      </c>
    </row>
    <row r="6721" spans="1:15" hidden="1" x14ac:dyDescent="0.3">
      <c r="A6721" t="s">
        <v>25568</v>
      </c>
      <c r="B6721" t="s">
        <v>25569</v>
      </c>
      <c r="C6721" s="1" t="str">
        <f t="shared" si="1078"/>
        <v>21:0467</v>
      </c>
      <c r="D6721" s="1" t="str">
        <f t="shared" si="1085"/>
        <v>21:0153</v>
      </c>
      <c r="E6721" t="s">
        <v>25570</v>
      </c>
      <c r="F6721" t="s">
        <v>25571</v>
      </c>
      <c r="H6721">
        <v>52.398173499999999</v>
      </c>
      <c r="I6721">
        <v>-121.5988935</v>
      </c>
      <c r="J6721" s="1" t="str">
        <f t="shared" si="1086"/>
        <v>NGR bulk stream sediment</v>
      </c>
      <c r="K6721" s="1" t="str">
        <f t="shared" si="1087"/>
        <v>&lt;177 micron (NGR)</v>
      </c>
      <c r="L6721">
        <v>4</v>
      </c>
      <c r="M6721" t="s">
        <v>38</v>
      </c>
      <c r="N6721">
        <v>62</v>
      </c>
      <c r="O6721">
        <v>2.5</v>
      </c>
    </row>
    <row r="6722" spans="1:15" hidden="1" x14ac:dyDescent="0.3">
      <c r="A6722" t="s">
        <v>25572</v>
      </c>
      <c r="B6722" t="s">
        <v>25573</v>
      </c>
      <c r="C6722" s="1" t="str">
        <f t="shared" si="1078"/>
        <v>21:0467</v>
      </c>
      <c r="D6722" s="1" t="str">
        <f t="shared" si="1085"/>
        <v>21:0153</v>
      </c>
      <c r="E6722" t="s">
        <v>25574</v>
      </c>
      <c r="F6722" t="s">
        <v>25575</v>
      </c>
      <c r="H6722">
        <v>52.4253681</v>
      </c>
      <c r="I6722">
        <v>-121.5956503</v>
      </c>
      <c r="J6722" s="1" t="str">
        <f t="shared" si="1086"/>
        <v>NGR bulk stream sediment</v>
      </c>
      <c r="K6722" s="1" t="str">
        <f t="shared" si="1087"/>
        <v>&lt;177 micron (NGR)</v>
      </c>
      <c r="L6722">
        <v>4</v>
      </c>
      <c r="M6722" t="s">
        <v>43</v>
      </c>
      <c r="N6722">
        <v>63</v>
      </c>
      <c r="O6722">
        <v>2</v>
      </c>
    </row>
    <row r="6723" spans="1:15" hidden="1" x14ac:dyDescent="0.3">
      <c r="A6723" t="s">
        <v>25576</v>
      </c>
      <c r="B6723" t="s">
        <v>25577</v>
      </c>
      <c r="C6723" s="1" t="str">
        <f t="shared" si="1078"/>
        <v>21:0467</v>
      </c>
      <c r="D6723" s="1" t="str">
        <f t="shared" si="1085"/>
        <v>21:0153</v>
      </c>
      <c r="E6723" t="s">
        <v>25578</v>
      </c>
      <c r="F6723" t="s">
        <v>25579</v>
      </c>
      <c r="H6723">
        <v>52.429850199999997</v>
      </c>
      <c r="I6723">
        <v>-121.6530422</v>
      </c>
      <c r="J6723" s="1" t="str">
        <f t="shared" si="1086"/>
        <v>NGR bulk stream sediment</v>
      </c>
      <c r="K6723" s="1" t="str">
        <f t="shared" si="1087"/>
        <v>&lt;177 micron (NGR)</v>
      </c>
      <c r="L6723">
        <v>4</v>
      </c>
      <c r="M6723" t="s">
        <v>48</v>
      </c>
      <c r="N6723">
        <v>64</v>
      </c>
      <c r="O6723">
        <v>1</v>
      </c>
    </row>
    <row r="6724" spans="1:15" hidden="1" x14ac:dyDescent="0.3">
      <c r="A6724" t="s">
        <v>25580</v>
      </c>
      <c r="B6724" t="s">
        <v>25581</v>
      </c>
      <c r="C6724" s="1" t="str">
        <f t="shared" ref="C6724:C6787" si="1088">HYPERLINK("https://geochem.nrcan.gc.ca/cdogs/content/bdl/bdl210467_e.htm", "21:0467")</f>
        <v>21:0467</v>
      </c>
      <c r="D6724" s="1" t="str">
        <f t="shared" si="1085"/>
        <v>21:0153</v>
      </c>
      <c r="E6724" t="s">
        <v>25582</v>
      </c>
      <c r="F6724" t="s">
        <v>25583</v>
      </c>
      <c r="H6724">
        <v>52.429891599999998</v>
      </c>
      <c r="I6724">
        <v>-121.62933289999999</v>
      </c>
      <c r="J6724" s="1" t="str">
        <f t="shared" si="1086"/>
        <v>NGR bulk stream sediment</v>
      </c>
      <c r="K6724" s="1" t="str">
        <f t="shared" si="1087"/>
        <v>&lt;177 micron (NGR)</v>
      </c>
      <c r="L6724">
        <v>4</v>
      </c>
      <c r="M6724" t="s">
        <v>53</v>
      </c>
      <c r="N6724">
        <v>65</v>
      </c>
      <c r="O6724">
        <v>1.5</v>
      </c>
    </row>
    <row r="6725" spans="1:15" hidden="1" x14ac:dyDescent="0.3">
      <c r="A6725" t="s">
        <v>25584</v>
      </c>
      <c r="B6725" t="s">
        <v>25585</v>
      </c>
      <c r="C6725" s="1" t="str">
        <f t="shared" si="1088"/>
        <v>21:0467</v>
      </c>
      <c r="D6725" s="1" t="str">
        <f t="shared" si="1085"/>
        <v>21:0153</v>
      </c>
      <c r="E6725" t="s">
        <v>25586</v>
      </c>
      <c r="F6725" t="s">
        <v>25587</v>
      </c>
      <c r="H6725">
        <v>52.433217499999998</v>
      </c>
      <c r="I6725">
        <v>-121.6354661</v>
      </c>
      <c r="J6725" s="1" t="str">
        <f t="shared" si="1086"/>
        <v>NGR bulk stream sediment</v>
      </c>
      <c r="K6725" s="1" t="str">
        <f t="shared" si="1087"/>
        <v>&lt;177 micron (NGR)</v>
      </c>
      <c r="L6725">
        <v>4</v>
      </c>
      <c r="M6725" t="s">
        <v>58</v>
      </c>
      <c r="N6725">
        <v>66</v>
      </c>
      <c r="O6725">
        <v>2.5</v>
      </c>
    </row>
    <row r="6726" spans="1:15" hidden="1" x14ac:dyDescent="0.3">
      <c r="A6726" t="s">
        <v>25588</v>
      </c>
      <c r="B6726" t="s">
        <v>25589</v>
      </c>
      <c r="C6726" s="1" t="str">
        <f t="shared" si="1088"/>
        <v>21:0467</v>
      </c>
      <c r="D6726" s="1" t="str">
        <f t="shared" si="1085"/>
        <v>21:0153</v>
      </c>
      <c r="E6726" t="s">
        <v>25590</v>
      </c>
      <c r="F6726" t="s">
        <v>25591</v>
      </c>
      <c r="H6726">
        <v>52.414707800000002</v>
      </c>
      <c r="I6726">
        <v>-121.70193740000001</v>
      </c>
      <c r="J6726" s="1" t="str">
        <f t="shared" si="1086"/>
        <v>NGR bulk stream sediment</v>
      </c>
      <c r="K6726" s="1" t="str">
        <f t="shared" si="1087"/>
        <v>&lt;177 micron (NGR)</v>
      </c>
      <c r="L6726">
        <v>4</v>
      </c>
      <c r="M6726" t="s">
        <v>63</v>
      </c>
      <c r="N6726">
        <v>67</v>
      </c>
      <c r="O6726">
        <v>1</v>
      </c>
    </row>
    <row r="6727" spans="1:15" hidden="1" x14ac:dyDescent="0.3">
      <c r="A6727" t="s">
        <v>25592</v>
      </c>
      <c r="B6727" t="s">
        <v>25593</v>
      </c>
      <c r="C6727" s="1" t="str">
        <f t="shared" si="1088"/>
        <v>21:0467</v>
      </c>
      <c r="D6727" s="1" t="str">
        <f t="shared" si="1085"/>
        <v>21:0153</v>
      </c>
      <c r="E6727" t="s">
        <v>25594</v>
      </c>
      <c r="F6727" t="s">
        <v>25595</v>
      </c>
      <c r="H6727">
        <v>52.419047999999997</v>
      </c>
      <c r="I6727">
        <v>-121.7099719</v>
      </c>
      <c r="J6727" s="1" t="str">
        <f t="shared" si="1086"/>
        <v>NGR bulk stream sediment</v>
      </c>
      <c r="K6727" s="1" t="str">
        <f t="shared" si="1087"/>
        <v>&lt;177 micron (NGR)</v>
      </c>
      <c r="L6727">
        <v>4</v>
      </c>
      <c r="M6727" t="s">
        <v>68</v>
      </c>
      <c r="N6727">
        <v>68</v>
      </c>
      <c r="O6727">
        <v>1</v>
      </c>
    </row>
    <row r="6728" spans="1:15" hidden="1" x14ac:dyDescent="0.3">
      <c r="A6728" t="s">
        <v>25596</v>
      </c>
      <c r="B6728" t="s">
        <v>25597</v>
      </c>
      <c r="C6728" s="1" t="str">
        <f t="shared" si="1088"/>
        <v>21:0467</v>
      </c>
      <c r="D6728" s="1" t="str">
        <f t="shared" si="1085"/>
        <v>21:0153</v>
      </c>
      <c r="E6728" t="s">
        <v>25566</v>
      </c>
      <c r="F6728" t="s">
        <v>25598</v>
      </c>
      <c r="H6728">
        <v>52.414096800000003</v>
      </c>
      <c r="I6728">
        <v>-121.7377753</v>
      </c>
      <c r="J6728" s="1" t="str">
        <f t="shared" si="1086"/>
        <v>NGR bulk stream sediment</v>
      </c>
      <c r="K6728" s="1" t="str">
        <f t="shared" si="1087"/>
        <v>&lt;177 micron (NGR)</v>
      </c>
      <c r="L6728">
        <v>4</v>
      </c>
      <c r="M6728" t="s">
        <v>729</v>
      </c>
      <c r="N6728">
        <v>69</v>
      </c>
      <c r="O6728">
        <v>1</v>
      </c>
    </row>
    <row r="6729" spans="1:15" hidden="1" x14ac:dyDescent="0.3">
      <c r="A6729" t="s">
        <v>25599</v>
      </c>
      <c r="B6729" t="s">
        <v>25600</v>
      </c>
      <c r="C6729" s="1" t="str">
        <f t="shared" si="1088"/>
        <v>21:0467</v>
      </c>
      <c r="D6729" s="1" t="str">
        <f t="shared" si="1085"/>
        <v>21:0153</v>
      </c>
      <c r="E6729" t="s">
        <v>25566</v>
      </c>
      <c r="F6729" t="s">
        <v>25601</v>
      </c>
      <c r="H6729">
        <v>52.414096800000003</v>
      </c>
      <c r="I6729">
        <v>-121.7377753</v>
      </c>
      <c r="J6729" s="1" t="str">
        <f t="shared" si="1086"/>
        <v>NGR bulk stream sediment</v>
      </c>
      <c r="K6729" s="1" t="str">
        <f t="shared" si="1087"/>
        <v>&lt;177 micron (NGR)</v>
      </c>
      <c r="L6729">
        <v>4</v>
      </c>
      <c r="M6729" t="s">
        <v>733</v>
      </c>
      <c r="N6729">
        <v>70</v>
      </c>
      <c r="O6729">
        <v>1.5</v>
      </c>
    </row>
    <row r="6730" spans="1:15" hidden="1" x14ac:dyDescent="0.3">
      <c r="A6730" t="s">
        <v>25602</v>
      </c>
      <c r="B6730" t="s">
        <v>25603</v>
      </c>
      <c r="C6730" s="1" t="str">
        <f t="shared" si="1088"/>
        <v>21:0467</v>
      </c>
      <c r="D6730" s="1" t="str">
        <f t="shared" si="1085"/>
        <v>21:0153</v>
      </c>
      <c r="E6730" t="s">
        <v>25604</v>
      </c>
      <c r="F6730" t="s">
        <v>25605</v>
      </c>
      <c r="H6730">
        <v>52.417779000000003</v>
      </c>
      <c r="I6730">
        <v>-121.77799539999999</v>
      </c>
      <c r="J6730" s="1" t="str">
        <f t="shared" si="1086"/>
        <v>NGR bulk stream sediment</v>
      </c>
      <c r="K6730" s="1" t="str">
        <f t="shared" si="1087"/>
        <v>&lt;177 micron (NGR)</v>
      </c>
      <c r="L6730">
        <v>4</v>
      </c>
      <c r="M6730" t="s">
        <v>77</v>
      </c>
      <c r="N6730">
        <v>71</v>
      </c>
      <c r="O6730">
        <v>2</v>
      </c>
    </row>
    <row r="6731" spans="1:15" hidden="1" x14ac:dyDescent="0.3">
      <c r="A6731" t="s">
        <v>25606</v>
      </c>
      <c r="B6731" t="s">
        <v>25607</v>
      </c>
      <c r="C6731" s="1" t="str">
        <f t="shared" si="1088"/>
        <v>21:0467</v>
      </c>
      <c r="D6731" s="1" t="str">
        <f t="shared" si="1085"/>
        <v>21:0153</v>
      </c>
      <c r="E6731" t="s">
        <v>25608</v>
      </c>
      <c r="F6731" t="s">
        <v>25609</v>
      </c>
      <c r="H6731">
        <v>52.484051100000002</v>
      </c>
      <c r="I6731">
        <v>-121.6910938</v>
      </c>
      <c r="J6731" s="1" t="str">
        <f t="shared" si="1086"/>
        <v>NGR bulk stream sediment</v>
      </c>
      <c r="K6731" s="1" t="str">
        <f t="shared" si="1087"/>
        <v>&lt;177 micron (NGR)</v>
      </c>
      <c r="L6731">
        <v>4</v>
      </c>
      <c r="M6731" t="s">
        <v>82</v>
      </c>
      <c r="N6731">
        <v>72</v>
      </c>
      <c r="O6731">
        <v>0.5</v>
      </c>
    </row>
    <row r="6732" spans="1:15" hidden="1" x14ac:dyDescent="0.3">
      <c r="A6732" t="s">
        <v>25610</v>
      </c>
      <c r="B6732" t="s">
        <v>25611</v>
      </c>
      <c r="C6732" s="1" t="str">
        <f t="shared" si="1088"/>
        <v>21:0467</v>
      </c>
      <c r="D6732" s="1" t="str">
        <f t="shared" si="1085"/>
        <v>21:0153</v>
      </c>
      <c r="E6732" t="s">
        <v>25612</v>
      </c>
      <c r="F6732" t="s">
        <v>25613</v>
      </c>
      <c r="H6732">
        <v>52.484117099999999</v>
      </c>
      <c r="I6732">
        <v>-121.7210029</v>
      </c>
      <c r="J6732" s="1" t="str">
        <f t="shared" si="1086"/>
        <v>NGR bulk stream sediment</v>
      </c>
      <c r="K6732" s="1" t="str">
        <f t="shared" si="1087"/>
        <v>&lt;177 micron (NGR)</v>
      </c>
      <c r="L6732">
        <v>4</v>
      </c>
      <c r="M6732" t="s">
        <v>87</v>
      </c>
      <c r="N6732">
        <v>73</v>
      </c>
      <c r="O6732">
        <v>1.5</v>
      </c>
    </row>
    <row r="6733" spans="1:15" hidden="1" x14ac:dyDescent="0.3">
      <c r="A6733" t="s">
        <v>25614</v>
      </c>
      <c r="B6733" t="s">
        <v>25615</v>
      </c>
      <c r="C6733" s="1" t="str">
        <f t="shared" si="1088"/>
        <v>21:0467</v>
      </c>
      <c r="D6733" s="1" t="str">
        <f>HYPERLINK("https://geochem.nrcan.gc.ca/cdogs/content/svy/svy_e.htm", "")</f>
        <v/>
      </c>
      <c r="G6733" s="1" t="str">
        <f>HYPERLINK("https://geochem.nrcan.gc.ca/cdogs/content/cr_/cr_00103_e.htm", "103")</f>
        <v>103</v>
      </c>
      <c r="J6733" t="s">
        <v>31</v>
      </c>
      <c r="K6733" t="s">
        <v>32</v>
      </c>
      <c r="L6733">
        <v>4</v>
      </c>
      <c r="M6733" t="s">
        <v>33</v>
      </c>
      <c r="N6733">
        <v>74</v>
      </c>
      <c r="O6733">
        <v>25</v>
      </c>
    </row>
    <row r="6734" spans="1:15" hidden="1" x14ac:dyDescent="0.3">
      <c r="A6734" t="s">
        <v>25616</v>
      </c>
      <c r="B6734" t="s">
        <v>25617</v>
      </c>
      <c r="C6734" s="1" t="str">
        <f t="shared" si="1088"/>
        <v>21:0467</v>
      </c>
      <c r="D6734" s="1" t="str">
        <f t="shared" ref="D6734:D6748" si="1089">HYPERLINK("https://geochem.nrcan.gc.ca/cdogs/content/svy/svy210153_e.htm", "21:0153")</f>
        <v>21:0153</v>
      </c>
      <c r="E6734" t="s">
        <v>25618</v>
      </c>
      <c r="F6734" t="s">
        <v>25619</v>
      </c>
      <c r="H6734">
        <v>52.451903600000001</v>
      </c>
      <c r="I6734">
        <v>-121.6592572</v>
      </c>
      <c r="J6734" s="1" t="str">
        <f t="shared" ref="J6734:J6748" si="1090">HYPERLINK("https://geochem.nrcan.gc.ca/cdogs/content/kwd/kwd020030_e.htm", "NGR bulk stream sediment")</f>
        <v>NGR bulk stream sediment</v>
      </c>
      <c r="K6734" s="1" t="str">
        <f t="shared" ref="K6734:K6748" si="1091">HYPERLINK("https://geochem.nrcan.gc.ca/cdogs/content/kwd/kwd080006_e.htm", "&lt;177 micron (NGR)")</f>
        <v>&lt;177 micron (NGR)</v>
      </c>
      <c r="L6734">
        <v>4</v>
      </c>
      <c r="M6734" t="s">
        <v>92</v>
      </c>
      <c r="N6734">
        <v>75</v>
      </c>
      <c r="O6734">
        <v>1</v>
      </c>
    </row>
    <row r="6735" spans="1:15" hidden="1" x14ac:dyDescent="0.3">
      <c r="A6735" t="s">
        <v>25620</v>
      </c>
      <c r="B6735" t="s">
        <v>25621</v>
      </c>
      <c r="C6735" s="1" t="str">
        <f t="shared" si="1088"/>
        <v>21:0467</v>
      </c>
      <c r="D6735" s="1" t="str">
        <f t="shared" si="1089"/>
        <v>21:0153</v>
      </c>
      <c r="E6735" t="s">
        <v>25622</v>
      </c>
      <c r="F6735" t="s">
        <v>25623</v>
      </c>
      <c r="H6735">
        <v>52.454943299999996</v>
      </c>
      <c r="I6735">
        <v>-121.6482896</v>
      </c>
      <c r="J6735" s="1" t="str">
        <f t="shared" si="1090"/>
        <v>NGR bulk stream sediment</v>
      </c>
      <c r="K6735" s="1" t="str">
        <f t="shared" si="1091"/>
        <v>&lt;177 micron (NGR)</v>
      </c>
      <c r="L6735">
        <v>4</v>
      </c>
      <c r="M6735" t="s">
        <v>97</v>
      </c>
      <c r="N6735">
        <v>76</v>
      </c>
      <c r="O6735">
        <v>1</v>
      </c>
    </row>
    <row r="6736" spans="1:15" hidden="1" x14ac:dyDescent="0.3">
      <c r="A6736" t="s">
        <v>25624</v>
      </c>
      <c r="B6736" t="s">
        <v>25625</v>
      </c>
      <c r="C6736" s="1" t="str">
        <f t="shared" si="1088"/>
        <v>21:0467</v>
      </c>
      <c r="D6736" s="1" t="str">
        <f t="shared" si="1089"/>
        <v>21:0153</v>
      </c>
      <c r="E6736" t="s">
        <v>25626</v>
      </c>
      <c r="F6736" t="s">
        <v>25627</v>
      </c>
      <c r="H6736">
        <v>52.4663532</v>
      </c>
      <c r="I6736">
        <v>-121.6157025</v>
      </c>
      <c r="J6736" s="1" t="str">
        <f t="shared" si="1090"/>
        <v>NGR bulk stream sediment</v>
      </c>
      <c r="K6736" s="1" t="str">
        <f t="shared" si="1091"/>
        <v>&lt;177 micron (NGR)</v>
      </c>
      <c r="L6736">
        <v>4</v>
      </c>
      <c r="M6736" t="s">
        <v>102</v>
      </c>
      <c r="N6736">
        <v>77</v>
      </c>
      <c r="O6736">
        <v>2.5</v>
      </c>
    </row>
    <row r="6737" spans="1:15" hidden="1" x14ac:dyDescent="0.3">
      <c r="A6737" t="s">
        <v>25628</v>
      </c>
      <c r="B6737" t="s">
        <v>25629</v>
      </c>
      <c r="C6737" s="1" t="str">
        <f t="shared" si="1088"/>
        <v>21:0467</v>
      </c>
      <c r="D6737" s="1" t="str">
        <f t="shared" si="1089"/>
        <v>21:0153</v>
      </c>
      <c r="E6737" t="s">
        <v>25630</v>
      </c>
      <c r="F6737" t="s">
        <v>25631</v>
      </c>
      <c r="H6737">
        <v>52.479197399999997</v>
      </c>
      <c r="I6737">
        <v>-121.5902365</v>
      </c>
      <c r="J6737" s="1" t="str">
        <f t="shared" si="1090"/>
        <v>NGR bulk stream sediment</v>
      </c>
      <c r="K6737" s="1" t="str">
        <f t="shared" si="1091"/>
        <v>&lt;177 micron (NGR)</v>
      </c>
      <c r="L6737">
        <v>4</v>
      </c>
      <c r="M6737" t="s">
        <v>107</v>
      </c>
      <c r="N6737">
        <v>78</v>
      </c>
      <c r="O6737">
        <v>1</v>
      </c>
    </row>
    <row r="6738" spans="1:15" hidden="1" x14ac:dyDescent="0.3">
      <c r="A6738" t="s">
        <v>25632</v>
      </c>
      <c r="B6738" t="s">
        <v>25633</v>
      </c>
      <c r="C6738" s="1" t="str">
        <f t="shared" si="1088"/>
        <v>21:0467</v>
      </c>
      <c r="D6738" s="1" t="str">
        <f t="shared" si="1089"/>
        <v>21:0153</v>
      </c>
      <c r="E6738" t="s">
        <v>25634</v>
      </c>
      <c r="F6738" t="s">
        <v>25635</v>
      </c>
      <c r="H6738">
        <v>52.471840100000001</v>
      </c>
      <c r="I6738">
        <v>-121.5615975</v>
      </c>
      <c r="J6738" s="1" t="str">
        <f t="shared" si="1090"/>
        <v>NGR bulk stream sediment</v>
      </c>
      <c r="K6738" s="1" t="str">
        <f t="shared" si="1091"/>
        <v>&lt;177 micron (NGR)</v>
      </c>
      <c r="L6738">
        <v>4</v>
      </c>
      <c r="M6738" t="s">
        <v>112</v>
      </c>
      <c r="N6738">
        <v>79</v>
      </c>
      <c r="O6738">
        <v>2.5</v>
      </c>
    </row>
    <row r="6739" spans="1:15" hidden="1" x14ac:dyDescent="0.3">
      <c r="A6739" t="s">
        <v>25636</v>
      </c>
      <c r="B6739" t="s">
        <v>25637</v>
      </c>
      <c r="C6739" s="1" t="str">
        <f t="shared" si="1088"/>
        <v>21:0467</v>
      </c>
      <c r="D6739" s="1" t="str">
        <f t="shared" si="1089"/>
        <v>21:0153</v>
      </c>
      <c r="E6739" t="s">
        <v>25638</v>
      </c>
      <c r="F6739" t="s">
        <v>25639</v>
      </c>
      <c r="H6739">
        <v>52.375422499999999</v>
      </c>
      <c r="I6739">
        <v>-121.8322732</v>
      </c>
      <c r="J6739" s="1" t="str">
        <f t="shared" si="1090"/>
        <v>NGR bulk stream sediment</v>
      </c>
      <c r="K6739" s="1" t="str">
        <f t="shared" si="1091"/>
        <v>&lt;177 micron (NGR)</v>
      </c>
      <c r="L6739">
        <v>4</v>
      </c>
      <c r="M6739" t="s">
        <v>800</v>
      </c>
      <c r="N6739">
        <v>80</v>
      </c>
      <c r="O6739">
        <v>2</v>
      </c>
    </row>
    <row r="6740" spans="1:15" hidden="1" x14ac:dyDescent="0.3">
      <c r="A6740" t="s">
        <v>25640</v>
      </c>
      <c r="B6740" t="s">
        <v>25641</v>
      </c>
      <c r="C6740" s="1" t="str">
        <f t="shared" si="1088"/>
        <v>21:0467</v>
      </c>
      <c r="D6740" s="1" t="str">
        <f t="shared" si="1089"/>
        <v>21:0153</v>
      </c>
      <c r="E6740" t="s">
        <v>25642</v>
      </c>
      <c r="F6740" t="s">
        <v>25643</v>
      </c>
      <c r="H6740">
        <v>52.3075294</v>
      </c>
      <c r="I6740">
        <v>-121.58461749999999</v>
      </c>
      <c r="J6740" s="1" t="str">
        <f t="shared" si="1090"/>
        <v>NGR bulk stream sediment</v>
      </c>
      <c r="K6740" s="1" t="str">
        <f t="shared" si="1091"/>
        <v>&lt;177 micron (NGR)</v>
      </c>
      <c r="L6740">
        <v>5</v>
      </c>
      <c r="M6740" t="s">
        <v>19</v>
      </c>
      <c r="N6740">
        <v>81</v>
      </c>
      <c r="O6740">
        <v>1</v>
      </c>
    </row>
    <row r="6741" spans="1:15" hidden="1" x14ac:dyDescent="0.3">
      <c r="A6741" t="s">
        <v>25644</v>
      </c>
      <c r="B6741" t="s">
        <v>25645</v>
      </c>
      <c r="C6741" s="1" t="str">
        <f t="shared" si="1088"/>
        <v>21:0467</v>
      </c>
      <c r="D6741" s="1" t="str">
        <f t="shared" si="1089"/>
        <v>21:0153</v>
      </c>
      <c r="E6741" t="s">
        <v>25646</v>
      </c>
      <c r="F6741" t="s">
        <v>25647</v>
      </c>
      <c r="H6741">
        <v>52.309909900000001</v>
      </c>
      <c r="I6741">
        <v>-121.63094150000001</v>
      </c>
      <c r="J6741" s="1" t="str">
        <f t="shared" si="1090"/>
        <v>NGR bulk stream sediment</v>
      </c>
      <c r="K6741" s="1" t="str">
        <f t="shared" si="1091"/>
        <v>&lt;177 micron (NGR)</v>
      </c>
      <c r="L6741">
        <v>5</v>
      </c>
      <c r="M6741" t="s">
        <v>38</v>
      </c>
      <c r="N6741">
        <v>82</v>
      </c>
      <c r="O6741">
        <v>2.5</v>
      </c>
    </row>
    <row r="6742" spans="1:15" hidden="1" x14ac:dyDescent="0.3">
      <c r="A6742" t="s">
        <v>25648</v>
      </c>
      <c r="B6742" t="s">
        <v>25649</v>
      </c>
      <c r="C6742" s="1" t="str">
        <f t="shared" si="1088"/>
        <v>21:0467</v>
      </c>
      <c r="D6742" s="1" t="str">
        <f t="shared" si="1089"/>
        <v>21:0153</v>
      </c>
      <c r="E6742" t="s">
        <v>25650</v>
      </c>
      <c r="F6742" t="s">
        <v>25651</v>
      </c>
      <c r="H6742">
        <v>52.265616199999997</v>
      </c>
      <c r="I6742">
        <v>-121.6029669</v>
      </c>
      <c r="J6742" s="1" t="str">
        <f t="shared" si="1090"/>
        <v>NGR bulk stream sediment</v>
      </c>
      <c r="K6742" s="1" t="str">
        <f t="shared" si="1091"/>
        <v>&lt;177 micron (NGR)</v>
      </c>
      <c r="L6742">
        <v>5</v>
      </c>
      <c r="M6742" t="s">
        <v>43</v>
      </c>
      <c r="N6742">
        <v>83</v>
      </c>
      <c r="O6742">
        <v>1</v>
      </c>
    </row>
    <row r="6743" spans="1:15" hidden="1" x14ac:dyDescent="0.3">
      <c r="A6743" t="s">
        <v>25652</v>
      </c>
      <c r="B6743" t="s">
        <v>25653</v>
      </c>
      <c r="C6743" s="1" t="str">
        <f t="shared" si="1088"/>
        <v>21:0467</v>
      </c>
      <c r="D6743" s="1" t="str">
        <f t="shared" si="1089"/>
        <v>21:0153</v>
      </c>
      <c r="E6743" t="s">
        <v>25654</v>
      </c>
      <c r="F6743" t="s">
        <v>25655</v>
      </c>
      <c r="H6743">
        <v>52.2942739</v>
      </c>
      <c r="I6743">
        <v>-121.6124039</v>
      </c>
      <c r="J6743" s="1" t="str">
        <f t="shared" si="1090"/>
        <v>NGR bulk stream sediment</v>
      </c>
      <c r="K6743" s="1" t="str">
        <f t="shared" si="1091"/>
        <v>&lt;177 micron (NGR)</v>
      </c>
      <c r="L6743">
        <v>5</v>
      </c>
      <c r="M6743" t="s">
        <v>48</v>
      </c>
      <c r="N6743">
        <v>84</v>
      </c>
      <c r="O6743">
        <v>3</v>
      </c>
    </row>
    <row r="6744" spans="1:15" hidden="1" x14ac:dyDescent="0.3">
      <c r="A6744" t="s">
        <v>25656</v>
      </c>
      <c r="B6744" t="s">
        <v>25657</v>
      </c>
      <c r="C6744" s="1" t="str">
        <f t="shared" si="1088"/>
        <v>21:0467</v>
      </c>
      <c r="D6744" s="1" t="str">
        <f t="shared" si="1089"/>
        <v>21:0153</v>
      </c>
      <c r="E6744" t="s">
        <v>25642</v>
      </c>
      <c r="F6744" t="s">
        <v>25658</v>
      </c>
      <c r="H6744">
        <v>52.3075294</v>
      </c>
      <c r="I6744">
        <v>-121.58461749999999</v>
      </c>
      <c r="J6744" s="1" t="str">
        <f t="shared" si="1090"/>
        <v>NGR bulk stream sediment</v>
      </c>
      <c r="K6744" s="1" t="str">
        <f t="shared" si="1091"/>
        <v>&lt;177 micron (NGR)</v>
      </c>
      <c r="L6744">
        <v>5</v>
      </c>
      <c r="M6744" t="s">
        <v>72</v>
      </c>
      <c r="N6744">
        <v>85</v>
      </c>
      <c r="O6744">
        <v>2</v>
      </c>
    </row>
    <row r="6745" spans="1:15" hidden="1" x14ac:dyDescent="0.3">
      <c r="A6745" t="s">
        <v>25659</v>
      </c>
      <c r="B6745" t="s">
        <v>25660</v>
      </c>
      <c r="C6745" s="1" t="str">
        <f t="shared" si="1088"/>
        <v>21:0467</v>
      </c>
      <c r="D6745" s="1" t="str">
        <f t="shared" si="1089"/>
        <v>21:0153</v>
      </c>
      <c r="E6745" t="s">
        <v>25661</v>
      </c>
      <c r="F6745" t="s">
        <v>25662</v>
      </c>
      <c r="H6745">
        <v>52.378972900000001</v>
      </c>
      <c r="I6745">
        <v>-121.79682939999999</v>
      </c>
      <c r="J6745" s="1" t="str">
        <f t="shared" si="1090"/>
        <v>NGR bulk stream sediment</v>
      </c>
      <c r="K6745" s="1" t="str">
        <f t="shared" si="1091"/>
        <v>&lt;177 micron (NGR)</v>
      </c>
      <c r="L6745">
        <v>5</v>
      </c>
      <c r="M6745" t="s">
        <v>53</v>
      </c>
      <c r="N6745">
        <v>86</v>
      </c>
      <c r="O6745">
        <v>1.5</v>
      </c>
    </row>
    <row r="6746" spans="1:15" hidden="1" x14ac:dyDescent="0.3">
      <c r="A6746" t="s">
        <v>25663</v>
      </c>
      <c r="B6746" t="s">
        <v>25664</v>
      </c>
      <c r="C6746" s="1" t="str">
        <f t="shared" si="1088"/>
        <v>21:0467</v>
      </c>
      <c r="D6746" s="1" t="str">
        <f t="shared" si="1089"/>
        <v>21:0153</v>
      </c>
      <c r="E6746" t="s">
        <v>25665</v>
      </c>
      <c r="F6746" t="s">
        <v>25666</v>
      </c>
      <c r="H6746">
        <v>52.454079299999997</v>
      </c>
      <c r="I6746">
        <v>-121.829328</v>
      </c>
      <c r="J6746" s="1" t="str">
        <f t="shared" si="1090"/>
        <v>NGR bulk stream sediment</v>
      </c>
      <c r="K6746" s="1" t="str">
        <f t="shared" si="1091"/>
        <v>&lt;177 micron (NGR)</v>
      </c>
      <c r="L6746">
        <v>5</v>
      </c>
      <c r="M6746" t="s">
        <v>58</v>
      </c>
      <c r="N6746">
        <v>87</v>
      </c>
      <c r="O6746">
        <v>1.5</v>
      </c>
    </row>
    <row r="6747" spans="1:15" hidden="1" x14ac:dyDescent="0.3">
      <c r="A6747" t="s">
        <v>25667</v>
      </c>
      <c r="B6747" t="s">
        <v>25668</v>
      </c>
      <c r="C6747" s="1" t="str">
        <f t="shared" si="1088"/>
        <v>21:0467</v>
      </c>
      <c r="D6747" s="1" t="str">
        <f t="shared" si="1089"/>
        <v>21:0153</v>
      </c>
      <c r="E6747" t="s">
        <v>25669</v>
      </c>
      <c r="F6747" t="s">
        <v>25670</v>
      </c>
      <c r="H6747">
        <v>52.4452663</v>
      </c>
      <c r="I6747">
        <v>-121.82464760000001</v>
      </c>
      <c r="J6747" s="1" t="str">
        <f t="shared" si="1090"/>
        <v>NGR bulk stream sediment</v>
      </c>
      <c r="K6747" s="1" t="str">
        <f t="shared" si="1091"/>
        <v>&lt;177 micron (NGR)</v>
      </c>
      <c r="L6747">
        <v>5</v>
      </c>
      <c r="M6747" t="s">
        <v>63</v>
      </c>
      <c r="N6747">
        <v>88</v>
      </c>
      <c r="O6747">
        <v>2.5</v>
      </c>
    </row>
    <row r="6748" spans="1:15" hidden="1" x14ac:dyDescent="0.3">
      <c r="A6748" t="s">
        <v>25671</v>
      </c>
      <c r="B6748" t="s">
        <v>25672</v>
      </c>
      <c r="C6748" s="1" t="str">
        <f t="shared" si="1088"/>
        <v>21:0467</v>
      </c>
      <c r="D6748" s="1" t="str">
        <f t="shared" si="1089"/>
        <v>21:0153</v>
      </c>
      <c r="E6748" t="s">
        <v>25673</v>
      </c>
      <c r="F6748" t="s">
        <v>25674</v>
      </c>
      <c r="H6748">
        <v>52.5958896</v>
      </c>
      <c r="I6748">
        <v>-121.0345196</v>
      </c>
      <c r="J6748" s="1" t="str">
        <f t="shared" si="1090"/>
        <v>NGR bulk stream sediment</v>
      </c>
      <c r="K6748" s="1" t="str">
        <f t="shared" si="1091"/>
        <v>&lt;177 micron (NGR)</v>
      </c>
      <c r="L6748">
        <v>5</v>
      </c>
      <c r="M6748" t="s">
        <v>68</v>
      </c>
      <c r="N6748">
        <v>89</v>
      </c>
      <c r="O6748">
        <v>3.5</v>
      </c>
    </row>
    <row r="6749" spans="1:15" hidden="1" x14ac:dyDescent="0.3">
      <c r="A6749" t="s">
        <v>25675</v>
      </c>
      <c r="B6749" t="s">
        <v>25676</v>
      </c>
      <c r="C6749" s="1" t="str">
        <f t="shared" si="1088"/>
        <v>21:0467</v>
      </c>
      <c r="D6749" s="1" t="str">
        <f>HYPERLINK("https://geochem.nrcan.gc.ca/cdogs/content/svy/svy_e.htm", "")</f>
        <v/>
      </c>
      <c r="G6749" s="1" t="str">
        <f>HYPERLINK("https://geochem.nrcan.gc.ca/cdogs/content/cr_/cr_00102_e.htm", "102")</f>
        <v>102</v>
      </c>
      <c r="J6749" t="s">
        <v>31</v>
      </c>
      <c r="K6749" t="s">
        <v>32</v>
      </c>
      <c r="L6749">
        <v>5</v>
      </c>
      <c r="M6749" t="s">
        <v>33</v>
      </c>
      <c r="N6749">
        <v>90</v>
      </c>
      <c r="O6749">
        <v>2.5</v>
      </c>
    </row>
    <row r="6750" spans="1:15" hidden="1" x14ac:dyDescent="0.3">
      <c r="A6750" t="s">
        <v>25677</v>
      </c>
      <c r="B6750" t="s">
        <v>25678</v>
      </c>
      <c r="C6750" s="1" t="str">
        <f t="shared" si="1088"/>
        <v>21:0467</v>
      </c>
      <c r="D6750" s="1" t="str">
        <f t="shared" ref="D6750:D6772" si="1092">HYPERLINK("https://geochem.nrcan.gc.ca/cdogs/content/svy/svy210153_e.htm", "21:0153")</f>
        <v>21:0153</v>
      </c>
      <c r="E6750" t="s">
        <v>25679</v>
      </c>
      <c r="F6750" t="s">
        <v>25680</v>
      </c>
      <c r="H6750">
        <v>52.603444400000001</v>
      </c>
      <c r="I6750">
        <v>-121.0249061</v>
      </c>
      <c r="J6750" s="1" t="str">
        <f t="shared" ref="J6750:J6772" si="1093">HYPERLINK("https://geochem.nrcan.gc.ca/cdogs/content/kwd/kwd020030_e.htm", "NGR bulk stream sediment")</f>
        <v>NGR bulk stream sediment</v>
      </c>
      <c r="K6750" s="1" t="str">
        <f t="shared" ref="K6750:K6772" si="1094">HYPERLINK("https://geochem.nrcan.gc.ca/cdogs/content/kwd/kwd080006_e.htm", "&lt;177 micron (NGR)")</f>
        <v>&lt;177 micron (NGR)</v>
      </c>
      <c r="L6750">
        <v>5</v>
      </c>
      <c r="M6750" t="s">
        <v>77</v>
      </c>
      <c r="N6750">
        <v>91</v>
      </c>
      <c r="O6750">
        <v>2</v>
      </c>
    </row>
    <row r="6751" spans="1:15" hidden="1" x14ac:dyDescent="0.3">
      <c r="A6751" t="s">
        <v>25681</v>
      </c>
      <c r="B6751" t="s">
        <v>25682</v>
      </c>
      <c r="C6751" s="1" t="str">
        <f t="shared" si="1088"/>
        <v>21:0467</v>
      </c>
      <c r="D6751" s="1" t="str">
        <f t="shared" si="1092"/>
        <v>21:0153</v>
      </c>
      <c r="E6751" t="s">
        <v>25683</v>
      </c>
      <c r="F6751" t="s">
        <v>25684</v>
      </c>
      <c r="H6751">
        <v>52.610818700000003</v>
      </c>
      <c r="I6751">
        <v>-121.0195959</v>
      </c>
      <c r="J6751" s="1" t="str">
        <f t="shared" si="1093"/>
        <v>NGR bulk stream sediment</v>
      </c>
      <c r="K6751" s="1" t="str">
        <f t="shared" si="1094"/>
        <v>&lt;177 micron (NGR)</v>
      </c>
      <c r="L6751">
        <v>5</v>
      </c>
      <c r="M6751" t="s">
        <v>82</v>
      </c>
      <c r="N6751">
        <v>92</v>
      </c>
      <c r="O6751">
        <v>1.5</v>
      </c>
    </row>
    <row r="6752" spans="1:15" hidden="1" x14ac:dyDescent="0.3">
      <c r="A6752" t="s">
        <v>25685</v>
      </c>
      <c r="B6752" t="s">
        <v>25686</v>
      </c>
      <c r="C6752" s="1" t="str">
        <f t="shared" si="1088"/>
        <v>21:0467</v>
      </c>
      <c r="D6752" s="1" t="str">
        <f t="shared" si="1092"/>
        <v>21:0153</v>
      </c>
      <c r="E6752" t="s">
        <v>25687</v>
      </c>
      <c r="F6752" t="s">
        <v>25688</v>
      </c>
      <c r="H6752">
        <v>52.625775099999998</v>
      </c>
      <c r="I6752">
        <v>-121.0187277</v>
      </c>
      <c r="J6752" s="1" t="str">
        <f t="shared" si="1093"/>
        <v>NGR bulk stream sediment</v>
      </c>
      <c r="K6752" s="1" t="str">
        <f t="shared" si="1094"/>
        <v>&lt;177 micron (NGR)</v>
      </c>
      <c r="L6752">
        <v>5</v>
      </c>
      <c r="M6752" t="s">
        <v>87</v>
      </c>
      <c r="N6752">
        <v>93</v>
      </c>
      <c r="O6752">
        <v>1.5</v>
      </c>
    </row>
    <row r="6753" spans="1:15" hidden="1" x14ac:dyDescent="0.3">
      <c r="A6753" t="s">
        <v>25689</v>
      </c>
      <c r="B6753" t="s">
        <v>25690</v>
      </c>
      <c r="C6753" s="1" t="str">
        <f t="shared" si="1088"/>
        <v>21:0467</v>
      </c>
      <c r="D6753" s="1" t="str">
        <f t="shared" si="1092"/>
        <v>21:0153</v>
      </c>
      <c r="E6753" t="s">
        <v>25691</v>
      </c>
      <c r="F6753" t="s">
        <v>25692</v>
      </c>
      <c r="H6753">
        <v>52.635955600000003</v>
      </c>
      <c r="I6753">
        <v>-121.0038577</v>
      </c>
      <c r="J6753" s="1" t="str">
        <f t="shared" si="1093"/>
        <v>NGR bulk stream sediment</v>
      </c>
      <c r="K6753" s="1" t="str">
        <f t="shared" si="1094"/>
        <v>&lt;177 micron (NGR)</v>
      </c>
      <c r="L6753">
        <v>5</v>
      </c>
      <c r="M6753" t="s">
        <v>92</v>
      </c>
      <c r="N6753">
        <v>94</v>
      </c>
      <c r="O6753">
        <v>1</v>
      </c>
    </row>
    <row r="6754" spans="1:15" hidden="1" x14ac:dyDescent="0.3">
      <c r="A6754" t="s">
        <v>25693</v>
      </c>
      <c r="B6754" t="s">
        <v>25694</v>
      </c>
      <c r="C6754" s="1" t="str">
        <f t="shared" si="1088"/>
        <v>21:0467</v>
      </c>
      <c r="D6754" s="1" t="str">
        <f t="shared" si="1092"/>
        <v>21:0153</v>
      </c>
      <c r="E6754" t="s">
        <v>25695</v>
      </c>
      <c r="F6754" t="s">
        <v>25696</v>
      </c>
      <c r="H6754">
        <v>52.642414000000002</v>
      </c>
      <c r="I6754">
        <v>-120.9976065</v>
      </c>
      <c r="J6754" s="1" t="str">
        <f t="shared" si="1093"/>
        <v>NGR bulk stream sediment</v>
      </c>
      <c r="K6754" s="1" t="str">
        <f t="shared" si="1094"/>
        <v>&lt;177 micron (NGR)</v>
      </c>
      <c r="L6754">
        <v>5</v>
      </c>
      <c r="M6754" t="s">
        <v>24</v>
      </c>
      <c r="N6754">
        <v>95</v>
      </c>
      <c r="O6754">
        <v>1</v>
      </c>
    </row>
    <row r="6755" spans="1:15" hidden="1" x14ac:dyDescent="0.3">
      <c r="A6755" t="s">
        <v>25697</v>
      </c>
      <c r="B6755" t="s">
        <v>25698</v>
      </c>
      <c r="C6755" s="1" t="str">
        <f t="shared" si="1088"/>
        <v>21:0467</v>
      </c>
      <c r="D6755" s="1" t="str">
        <f t="shared" si="1092"/>
        <v>21:0153</v>
      </c>
      <c r="E6755" t="s">
        <v>25695</v>
      </c>
      <c r="F6755" t="s">
        <v>25699</v>
      </c>
      <c r="H6755">
        <v>52.642414000000002</v>
      </c>
      <c r="I6755">
        <v>-120.9976065</v>
      </c>
      <c r="J6755" s="1" t="str">
        <f t="shared" si="1093"/>
        <v>NGR bulk stream sediment</v>
      </c>
      <c r="K6755" s="1" t="str">
        <f t="shared" si="1094"/>
        <v>&lt;177 micron (NGR)</v>
      </c>
      <c r="L6755">
        <v>5</v>
      </c>
      <c r="M6755" t="s">
        <v>28</v>
      </c>
      <c r="N6755">
        <v>96</v>
      </c>
      <c r="O6755">
        <v>1</v>
      </c>
    </row>
    <row r="6756" spans="1:15" hidden="1" x14ac:dyDescent="0.3">
      <c r="A6756" t="s">
        <v>25700</v>
      </c>
      <c r="B6756" t="s">
        <v>25701</v>
      </c>
      <c r="C6756" s="1" t="str">
        <f t="shared" si="1088"/>
        <v>21:0467</v>
      </c>
      <c r="D6756" s="1" t="str">
        <f t="shared" si="1092"/>
        <v>21:0153</v>
      </c>
      <c r="E6756" t="s">
        <v>25702</v>
      </c>
      <c r="F6756" t="s">
        <v>25703</v>
      </c>
      <c r="H6756">
        <v>52.647108799999998</v>
      </c>
      <c r="I6756">
        <v>-120.99236550000001</v>
      </c>
      <c r="J6756" s="1" t="str">
        <f t="shared" si="1093"/>
        <v>NGR bulk stream sediment</v>
      </c>
      <c r="K6756" s="1" t="str">
        <f t="shared" si="1094"/>
        <v>&lt;177 micron (NGR)</v>
      </c>
      <c r="L6756">
        <v>5</v>
      </c>
      <c r="M6756" t="s">
        <v>97</v>
      </c>
      <c r="N6756">
        <v>97</v>
      </c>
      <c r="O6756">
        <v>2</v>
      </c>
    </row>
    <row r="6757" spans="1:15" hidden="1" x14ac:dyDescent="0.3">
      <c r="A6757" t="s">
        <v>25704</v>
      </c>
      <c r="B6757" t="s">
        <v>25705</v>
      </c>
      <c r="C6757" s="1" t="str">
        <f t="shared" si="1088"/>
        <v>21:0467</v>
      </c>
      <c r="D6757" s="1" t="str">
        <f t="shared" si="1092"/>
        <v>21:0153</v>
      </c>
      <c r="E6757" t="s">
        <v>25706</v>
      </c>
      <c r="F6757" t="s">
        <v>25707</v>
      </c>
      <c r="H6757">
        <v>52.665285300000001</v>
      </c>
      <c r="I6757">
        <v>-120.97150689999999</v>
      </c>
      <c r="J6757" s="1" t="str">
        <f t="shared" si="1093"/>
        <v>NGR bulk stream sediment</v>
      </c>
      <c r="K6757" s="1" t="str">
        <f t="shared" si="1094"/>
        <v>&lt;177 micron (NGR)</v>
      </c>
      <c r="L6757">
        <v>5</v>
      </c>
      <c r="M6757" t="s">
        <v>102</v>
      </c>
      <c r="N6757">
        <v>98</v>
      </c>
      <c r="O6757">
        <v>1</v>
      </c>
    </row>
    <row r="6758" spans="1:15" hidden="1" x14ac:dyDescent="0.3">
      <c r="A6758" t="s">
        <v>25708</v>
      </c>
      <c r="B6758" t="s">
        <v>25709</v>
      </c>
      <c r="C6758" s="1" t="str">
        <f t="shared" si="1088"/>
        <v>21:0467</v>
      </c>
      <c r="D6758" s="1" t="str">
        <f t="shared" si="1092"/>
        <v>21:0153</v>
      </c>
      <c r="E6758" t="s">
        <v>25710</v>
      </c>
      <c r="F6758" t="s">
        <v>25711</v>
      </c>
      <c r="H6758">
        <v>52.671517999999999</v>
      </c>
      <c r="I6758">
        <v>-120.9611154</v>
      </c>
      <c r="J6758" s="1" t="str">
        <f t="shared" si="1093"/>
        <v>NGR bulk stream sediment</v>
      </c>
      <c r="K6758" s="1" t="str">
        <f t="shared" si="1094"/>
        <v>&lt;177 micron (NGR)</v>
      </c>
      <c r="L6758">
        <v>5</v>
      </c>
      <c r="M6758" t="s">
        <v>107</v>
      </c>
      <c r="N6758">
        <v>99</v>
      </c>
      <c r="O6758">
        <v>2.5</v>
      </c>
    </row>
    <row r="6759" spans="1:15" hidden="1" x14ac:dyDescent="0.3">
      <c r="A6759" t="s">
        <v>25712</v>
      </c>
      <c r="B6759" t="s">
        <v>25713</v>
      </c>
      <c r="C6759" s="1" t="str">
        <f t="shared" si="1088"/>
        <v>21:0467</v>
      </c>
      <c r="D6759" s="1" t="str">
        <f t="shared" si="1092"/>
        <v>21:0153</v>
      </c>
      <c r="E6759" t="s">
        <v>25714</v>
      </c>
      <c r="F6759" t="s">
        <v>25715</v>
      </c>
      <c r="H6759">
        <v>52.700840300000003</v>
      </c>
      <c r="I6759">
        <v>-120.9233512</v>
      </c>
      <c r="J6759" s="1" t="str">
        <f t="shared" si="1093"/>
        <v>NGR bulk stream sediment</v>
      </c>
      <c r="K6759" s="1" t="str">
        <f t="shared" si="1094"/>
        <v>&lt;177 micron (NGR)</v>
      </c>
      <c r="L6759">
        <v>5</v>
      </c>
      <c r="M6759" t="s">
        <v>112</v>
      </c>
      <c r="N6759">
        <v>100</v>
      </c>
      <c r="O6759">
        <v>2</v>
      </c>
    </row>
    <row r="6760" spans="1:15" hidden="1" x14ac:dyDescent="0.3">
      <c r="A6760" t="s">
        <v>25716</v>
      </c>
      <c r="B6760" t="s">
        <v>25717</v>
      </c>
      <c r="C6760" s="1" t="str">
        <f t="shared" si="1088"/>
        <v>21:0467</v>
      </c>
      <c r="D6760" s="1" t="str">
        <f t="shared" si="1092"/>
        <v>21:0153</v>
      </c>
      <c r="E6760" t="s">
        <v>25718</v>
      </c>
      <c r="F6760" t="s">
        <v>25719</v>
      </c>
      <c r="H6760">
        <v>52.768269699999998</v>
      </c>
      <c r="I6760">
        <v>-120.79557079999999</v>
      </c>
      <c r="J6760" s="1" t="str">
        <f t="shared" si="1093"/>
        <v>NGR bulk stream sediment</v>
      </c>
      <c r="K6760" s="1" t="str">
        <f t="shared" si="1094"/>
        <v>&lt;177 micron (NGR)</v>
      </c>
      <c r="L6760">
        <v>6</v>
      </c>
      <c r="M6760" t="s">
        <v>19</v>
      </c>
      <c r="N6760">
        <v>101</v>
      </c>
      <c r="O6760">
        <v>2</v>
      </c>
    </row>
    <row r="6761" spans="1:15" hidden="1" x14ac:dyDescent="0.3">
      <c r="A6761" t="s">
        <v>25720</v>
      </c>
      <c r="B6761" t="s">
        <v>25721</v>
      </c>
      <c r="C6761" s="1" t="str">
        <f t="shared" si="1088"/>
        <v>21:0467</v>
      </c>
      <c r="D6761" s="1" t="str">
        <f t="shared" si="1092"/>
        <v>21:0153</v>
      </c>
      <c r="E6761" t="s">
        <v>25722</v>
      </c>
      <c r="F6761" t="s">
        <v>25723</v>
      </c>
      <c r="H6761">
        <v>52.735338900000002</v>
      </c>
      <c r="I6761">
        <v>-120.88715070000001</v>
      </c>
      <c r="J6761" s="1" t="str">
        <f t="shared" si="1093"/>
        <v>NGR bulk stream sediment</v>
      </c>
      <c r="K6761" s="1" t="str">
        <f t="shared" si="1094"/>
        <v>&lt;177 micron (NGR)</v>
      </c>
      <c r="L6761">
        <v>6</v>
      </c>
      <c r="M6761" t="s">
        <v>38</v>
      </c>
      <c r="N6761">
        <v>102</v>
      </c>
      <c r="O6761">
        <v>2.5</v>
      </c>
    </row>
    <row r="6762" spans="1:15" hidden="1" x14ac:dyDescent="0.3">
      <c r="A6762" t="s">
        <v>25724</v>
      </c>
      <c r="B6762" t="s">
        <v>25725</v>
      </c>
      <c r="C6762" s="1" t="str">
        <f t="shared" si="1088"/>
        <v>21:0467</v>
      </c>
      <c r="D6762" s="1" t="str">
        <f t="shared" si="1092"/>
        <v>21:0153</v>
      </c>
      <c r="E6762" t="s">
        <v>25726</v>
      </c>
      <c r="F6762" t="s">
        <v>25727</v>
      </c>
      <c r="H6762">
        <v>52.743792499999998</v>
      </c>
      <c r="I6762">
        <v>-120.8597008</v>
      </c>
      <c r="J6762" s="1" t="str">
        <f t="shared" si="1093"/>
        <v>NGR bulk stream sediment</v>
      </c>
      <c r="K6762" s="1" t="str">
        <f t="shared" si="1094"/>
        <v>&lt;177 micron (NGR)</v>
      </c>
      <c r="L6762">
        <v>6</v>
      </c>
      <c r="M6762" t="s">
        <v>43</v>
      </c>
      <c r="N6762">
        <v>103</v>
      </c>
      <c r="O6762">
        <v>2</v>
      </c>
    </row>
    <row r="6763" spans="1:15" hidden="1" x14ac:dyDescent="0.3">
      <c r="A6763" t="s">
        <v>25728</v>
      </c>
      <c r="B6763" t="s">
        <v>25729</v>
      </c>
      <c r="C6763" s="1" t="str">
        <f t="shared" si="1088"/>
        <v>21:0467</v>
      </c>
      <c r="D6763" s="1" t="str">
        <f t="shared" si="1092"/>
        <v>21:0153</v>
      </c>
      <c r="E6763" t="s">
        <v>25730</v>
      </c>
      <c r="F6763" t="s">
        <v>25731</v>
      </c>
      <c r="H6763">
        <v>52.747556400000001</v>
      </c>
      <c r="I6763">
        <v>-120.8545373</v>
      </c>
      <c r="J6763" s="1" t="str">
        <f t="shared" si="1093"/>
        <v>NGR bulk stream sediment</v>
      </c>
      <c r="K6763" s="1" t="str">
        <f t="shared" si="1094"/>
        <v>&lt;177 micron (NGR)</v>
      </c>
      <c r="L6763">
        <v>6</v>
      </c>
      <c r="M6763" t="s">
        <v>48</v>
      </c>
      <c r="N6763">
        <v>104</v>
      </c>
      <c r="O6763">
        <v>3</v>
      </c>
    </row>
    <row r="6764" spans="1:15" hidden="1" x14ac:dyDescent="0.3">
      <c r="A6764" t="s">
        <v>25732</v>
      </c>
      <c r="B6764" t="s">
        <v>25733</v>
      </c>
      <c r="C6764" s="1" t="str">
        <f t="shared" si="1088"/>
        <v>21:0467</v>
      </c>
      <c r="D6764" s="1" t="str">
        <f t="shared" si="1092"/>
        <v>21:0153</v>
      </c>
      <c r="E6764" t="s">
        <v>25734</v>
      </c>
      <c r="F6764" t="s">
        <v>25735</v>
      </c>
      <c r="H6764">
        <v>52.761430699999998</v>
      </c>
      <c r="I6764">
        <v>-120.8490826</v>
      </c>
      <c r="J6764" s="1" t="str">
        <f t="shared" si="1093"/>
        <v>NGR bulk stream sediment</v>
      </c>
      <c r="K6764" s="1" t="str">
        <f t="shared" si="1094"/>
        <v>&lt;177 micron (NGR)</v>
      </c>
      <c r="L6764">
        <v>6</v>
      </c>
      <c r="M6764" t="s">
        <v>53</v>
      </c>
      <c r="N6764">
        <v>105</v>
      </c>
      <c r="O6764">
        <v>1</v>
      </c>
    </row>
    <row r="6765" spans="1:15" hidden="1" x14ac:dyDescent="0.3">
      <c r="A6765" t="s">
        <v>25736</v>
      </c>
      <c r="B6765" t="s">
        <v>25737</v>
      </c>
      <c r="C6765" s="1" t="str">
        <f t="shared" si="1088"/>
        <v>21:0467</v>
      </c>
      <c r="D6765" s="1" t="str">
        <f t="shared" si="1092"/>
        <v>21:0153</v>
      </c>
      <c r="E6765" t="s">
        <v>25738</v>
      </c>
      <c r="F6765" t="s">
        <v>25739</v>
      </c>
      <c r="H6765">
        <v>52.778891899999998</v>
      </c>
      <c r="I6765">
        <v>-120.8224647</v>
      </c>
      <c r="J6765" s="1" t="str">
        <f t="shared" si="1093"/>
        <v>NGR bulk stream sediment</v>
      </c>
      <c r="K6765" s="1" t="str">
        <f t="shared" si="1094"/>
        <v>&lt;177 micron (NGR)</v>
      </c>
      <c r="L6765">
        <v>6</v>
      </c>
      <c r="M6765" t="s">
        <v>24</v>
      </c>
      <c r="N6765">
        <v>106</v>
      </c>
      <c r="O6765">
        <v>1</v>
      </c>
    </row>
    <row r="6766" spans="1:15" hidden="1" x14ac:dyDescent="0.3">
      <c r="A6766" t="s">
        <v>25740</v>
      </c>
      <c r="B6766" t="s">
        <v>25741</v>
      </c>
      <c r="C6766" s="1" t="str">
        <f t="shared" si="1088"/>
        <v>21:0467</v>
      </c>
      <c r="D6766" s="1" t="str">
        <f t="shared" si="1092"/>
        <v>21:0153</v>
      </c>
      <c r="E6766" t="s">
        <v>25738</v>
      </c>
      <c r="F6766" t="s">
        <v>25742</v>
      </c>
      <c r="H6766">
        <v>52.778891899999998</v>
      </c>
      <c r="I6766">
        <v>-120.8224647</v>
      </c>
      <c r="J6766" s="1" t="str">
        <f t="shared" si="1093"/>
        <v>NGR bulk stream sediment</v>
      </c>
      <c r="K6766" s="1" t="str">
        <f t="shared" si="1094"/>
        <v>&lt;177 micron (NGR)</v>
      </c>
      <c r="L6766">
        <v>6</v>
      </c>
      <c r="M6766" t="s">
        <v>28</v>
      </c>
      <c r="N6766">
        <v>107</v>
      </c>
      <c r="O6766">
        <v>1</v>
      </c>
    </row>
    <row r="6767" spans="1:15" hidden="1" x14ac:dyDescent="0.3">
      <c r="A6767" t="s">
        <v>25743</v>
      </c>
      <c r="B6767" t="s">
        <v>25744</v>
      </c>
      <c r="C6767" s="1" t="str">
        <f t="shared" si="1088"/>
        <v>21:0467</v>
      </c>
      <c r="D6767" s="1" t="str">
        <f t="shared" si="1092"/>
        <v>21:0153</v>
      </c>
      <c r="E6767" t="s">
        <v>25718</v>
      </c>
      <c r="F6767" t="s">
        <v>25745</v>
      </c>
      <c r="H6767">
        <v>52.768269699999998</v>
      </c>
      <c r="I6767">
        <v>-120.79557079999999</v>
      </c>
      <c r="J6767" s="1" t="str">
        <f t="shared" si="1093"/>
        <v>NGR bulk stream sediment</v>
      </c>
      <c r="K6767" s="1" t="str">
        <f t="shared" si="1094"/>
        <v>&lt;177 micron (NGR)</v>
      </c>
      <c r="L6767">
        <v>6</v>
      </c>
      <c r="M6767" t="s">
        <v>72</v>
      </c>
      <c r="N6767">
        <v>108</v>
      </c>
      <c r="O6767">
        <v>1.5</v>
      </c>
    </row>
    <row r="6768" spans="1:15" hidden="1" x14ac:dyDescent="0.3">
      <c r="A6768" t="s">
        <v>25746</v>
      </c>
      <c r="B6768" t="s">
        <v>25747</v>
      </c>
      <c r="C6768" s="1" t="str">
        <f t="shared" si="1088"/>
        <v>21:0467</v>
      </c>
      <c r="D6768" s="1" t="str">
        <f t="shared" si="1092"/>
        <v>21:0153</v>
      </c>
      <c r="E6768" t="s">
        <v>25748</v>
      </c>
      <c r="F6768" t="s">
        <v>25749</v>
      </c>
      <c r="H6768">
        <v>52.746187300000003</v>
      </c>
      <c r="I6768">
        <v>-120.83563789999999</v>
      </c>
      <c r="J6768" s="1" t="str">
        <f t="shared" si="1093"/>
        <v>NGR bulk stream sediment</v>
      </c>
      <c r="K6768" s="1" t="str">
        <f t="shared" si="1094"/>
        <v>&lt;177 micron (NGR)</v>
      </c>
      <c r="L6768">
        <v>6</v>
      </c>
      <c r="M6768" t="s">
        <v>58</v>
      </c>
      <c r="N6768">
        <v>109</v>
      </c>
      <c r="O6768">
        <v>4</v>
      </c>
    </row>
    <row r="6769" spans="1:15" hidden="1" x14ac:dyDescent="0.3">
      <c r="A6769" t="s">
        <v>25750</v>
      </c>
      <c r="B6769" t="s">
        <v>25751</v>
      </c>
      <c r="C6769" s="1" t="str">
        <f t="shared" si="1088"/>
        <v>21:0467</v>
      </c>
      <c r="D6769" s="1" t="str">
        <f t="shared" si="1092"/>
        <v>21:0153</v>
      </c>
      <c r="E6769" t="s">
        <v>25752</v>
      </c>
      <c r="F6769" t="s">
        <v>25753</v>
      </c>
      <c r="H6769">
        <v>52.728037499999999</v>
      </c>
      <c r="I6769">
        <v>-120.850668</v>
      </c>
      <c r="J6769" s="1" t="str">
        <f t="shared" si="1093"/>
        <v>NGR bulk stream sediment</v>
      </c>
      <c r="K6769" s="1" t="str">
        <f t="shared" si="1094"/>
        <v>&lt;177 micron (NGR)</v>
      </c>
      <c r="L6769">
        <v>6</v>
      </c>
      <c r="M6769" t="s">
        <v>63</v>
      </c>
      <c r="N6769">
        <v>110</v>
      </c>
      <c r="O6769">
        <v>3</v>
      </c>
    </row>
    <row r="6770" spans="1:15" hidden="1" x14ac:dyDescent="0.3">
      <c r="A6770" t="s">
        <v>25754</v>
      </c>
      <c r="B6770" t="s">
        <v>25755</v>
      </c>
      <c r="C6770" s="1" t="str">
        <f t="shared" si="1088"/>
        <v>21:0467</v>
      </c>
      <c r="D6770" s="1" t="str">
        <f t="shared" si="1092"/>
        <v>21:0153</v>
      </c>
      <c r="E6770" t="s">
        <v>25756</v>
      </c>
      <c r="F6770" t="s">
        <v>25757</v>
      </c>
      <c r="H6770">
        <v>52.720726999999997</v>
      </c>
      <c r="I6770">
        <v>-120.85809159999999</v>
      </c>
      <c r="J6770" s="1" t="str">
        <f t="shared" si="1093"/>
        <v>NGR bulk stream sediment</v>
      </c>
      <c r="K6770" s="1" t="str">
        <f t="shared" si="1094"/>
        <v>&lt;177 micron (NGR)</v>
      </c>
      <c r="L6770">
        <v>6</v>
      </c>
      <c r="M6770" t="s">
        <v>68</v>
      </c>
      <c r="N6770">
        <v>111</v>
      </c>
      <c r="O6770">
        <v>3</v>
      </c>
    </row>
    <row r="6771" spans="1:15" hidden="1" x14ac:dyDescent="0.3">
      <c r="A6771" t="s">
        <v>25758</v>
      </c>
      <c r="B6771" t="s">
        <v>25759</v>
      </c>
      <c r="C6771" s="1" t="str">
        <f t="shared" si="1088"/>
        <v>21:0467</v>
      </c>
      <c r="D6771" s="1" t="str">
        <f t="shared" si="1092"/>
        <v>21:0153</v>
      </c>
      <c r="E6771" t="s">
        <v>25760</v>
      </c>
      <c r="F6771" t="s">
        <v>25761</v>
      </c>
      <c r="H6771">
        <v>52.703879899999997</v>
      </c>
      <c r="I6771">
        <v>-120.8787387</v>
      </c>
      <c r="J6771" s="1" t="str">
        <f t="shared" si="1093"/>
        <v>NGR bulk stream sediment</v>
      </c>
      <c r="K6771" s="1" t="str">
        <f t="shared" si="1094"/>
        <v>&lt;177 micron (NGR)</v>
      </c>
      <c r="L6771">
        <v>6</v>
      </c>
      <c r="M6771" t="s">
        <v>77</v>
      </c>
      <c r="N6771">
        <v>112</v>
      </c>
      <c r="O6771">
        <v>2.5</v>
      </c>
    </row>
    <row r="6772" spans="1:15" hidden="1" x14ac:dyDescent="0.3">
      <c r="A6772" t="s">
        <v>25762</v>
      </c>
      <c r="B6772" t="s">
        <v>25763</v>
      </c>
      <c r="C6772" s="1" t="str">
        <f t="shared" si="1088"/>
        <v>21:0467</v>
      </c>
      <c r="D6772" s="1" t="str">
        <f t="shared" si="1092"/>
        <v>21:0153</v>
      </c>
      <c r="E6772" t="s">
        <v>25764</v>
      </c>
      <c r="F6772" t="s">
        <v>25765</v>
      </c>
      <c r="H6772">
        <v>52.720033000000001</v>
      </c>
      <c r="I6772">
        <v>-120.8991455</v>
      </c>
      <c r="J6772" s="1" t="str">
        <f t="shared" si="1093"/>
        <v>NGR bulk stream sediment</v>
      </c>
      <c r="K6772" s="1" t="str">
        <f t="shared" si="1094"/>
        <v>&lt;177 micron (NGR)</v>
      </c>
      <c r="L6772">
        <v>6</v>
      </c>
      <c r="M6772" t="s">
        <v>82</v>
      </c>
      <c r="N6772">
        <v>113</v>
      </c>
      <c r="O6772">
        <v>6.5</v>
      </c>
    </row>
    <row r="6773" spans="1:15" hidden="1" x14ac:dyDescent="0.3">
      <c r="A6773" t="s">
        <v>25766</v>
      </c>
      <c r="B6773" t="s">
        <v>25767</v>
      </c>
      <c r="C6773" s="1" t="str">
        <f t="shared" si="1088"/>
        <v>21:0467</v>
      </c>
      <c r="D6773" s="1" t="str">
        <f>HYPERLINK("https://geochem.nrcan.gc.ca/cdogs/content/svy/svy_e.htm", "")</f>
        <v/>
      </c>
      <c r="G6773" s="1" t="str">
        <f>HYPERLINK("https://geochem.nrcan.gc.ca/cdogs/content/cr_/cr_00102_e.htm", "102")</f>
        <v>102</v>
      </c>
      <c r="J6773" t="s">
        <v>31</v>
      </c>
      <c r="K6773" t="s">
        <v>32</v>
      </c>
      <c r="L6773">
        <v>6</v>
      </c>
      <c r="M6773" t="s">
        <v>33</v>
      </c>
      <c r="N6773">
        <v>114</v>
      </c>
      <c r="O6773">
        <v>2</v>
      </c>
    </row>
    <row r="6774" spans="1:15" hidden="1" x14ac:dyDescent="0.3">
      <c r="A6774" t="s">
        <v>25768</v>
      </c>
      <c r="B6774" t="s">
        <v>25769</v>
      </c>
      <c r="C6774" s="1" t="str">
        <f t="shared" si="1088"/>
        <v>21:0467</v>
      </c>
      <c r="D6774" s="1" t="str">
        <f t="shared" ref="D6774:D6805" si="1095">HYPERLINK("https://geochem.nrcan.gc.ca/cdogs/content/svy/svy210153_e.htm", "21:0153")</f>
        <v>21:0153</v>
      </c>
      <c r="E6774" t="s">
        <v>25770</v>
      </c>
      <c r="F6774" t="s">
        <v>25771</v>
      </c>
      <c r="H6774">
        <v>52.685374500000002</v>
      </c>
      <c r="I6774">
        <v>-120.90445029999999</v>
      </c>
      <c r="J6774" s="1" t="str">
        <f t="shared" ref="J6774:J6805" si="1096">HYPERLINK("https://geochem.nrcan.gc.ca/cdogs/content/kwd/kwd020030_e.htm", "NGR bulk stream sediment")</f>
        <v>NGR bulk stream sediment</v>
      </c>
      <c r="K6774" s="1" t="str">
        <f t="shared" ref="K6774:K6805" si="1097">HYPERLINK("https://geochem.nrcan.gc.ca/cdogs/content/kwd/kwd080006_e.htm", "&lt;177 micron (NGR)")</f>
        <v>&lt;177 micron (NGR)</v>
      </c>
      <c r="L6774">
        <v>6</v>
      </c>
      <c r="M6774" t="s">
        <v>87</v>
      </c>
      <c r="N6774">
        <v>115</v>
      </c>
      <c r="O6774">
        <v>3.5</v>
      </c>
    </row>
    <row r="6775" spans="1:15" hidden="1" x14ac:dyDescent="0.3">
      <c r="A6775" t="s">
        <v>25772</v>
      </c>
      <c r="B6775" t="s">
        <v>25773</v>
      </c>
      <c r="C6775" s="1" t="str">
        <f t="shared" si="1088"/>
        <v>21:0467</v>
      </c>
      <c r="D6775" s="1" t="str">
        <f t="shared" si="1095"/>
        <v>21:0153</v>
      </c>
      <c r="E6775" t="s">
        <v>25774</v>
      </c>
      <c r="F6775" t="s">
        <v>25775</v>
      </c>
      <c r="H6775">
        <v>52.647727000000003</v>
      </c>
      <c r="I6775">
        <v>-120.9465816</v>
      </c>
      <c r="J6775" s="1" t="str">
        <f t="shared" si="1096"/>
        <v>NGR bulk stream sediment</v>
      </c>
      <c r="K6775" s="1" t="str">
        <f t="shared" si="1097"/>
        <v>&lt;177 micron (NGR)</v>
      </c>
      <c r="L6775">
        <v>6</v>
      </c>
      <c r="M6775" t="s">
        <v>92</v>
      </c>
      <c r="N6775">
        <v>116</v>
      </c>
      <c r="O6775">
        <v>3</v>
      </c>
    </row>
    <row r="6776" spans="1:15" hidden="1" x14ac:dyDescent="0.3">
      <c r="A6776" t="s">
        <v>25776</v>
      </c>
      <c r="B6776" t="s">
        <v>25777</v>
      </c>
      <c r="C6776" s="1" t="str">
        <f t="shared" si="1088"/>
        <v>21:0467</v>
      </c>
      <c r="D6776" s="1" t="str">
        <f t="shared" si="1095"/>
        <v>21:0153</v>
      </c>
      <c r="E6776" t="s">
        <v>25778</v>
      </c>
      <c r="F6776" t="s">
        <v>25779</v>
      </c>
      <c r="H6776">
        <v>52.635032699999996</v>
      </c>
      <c r="I6776">
        <v>-120.961276</v>
      </c>
      <c r="J6776" s="1" t="str">
        <f t="shared" si="1096"/>
        <v>NGR bulk stream sediment</v>
      </c>
      <c r="K6776" s="1" t="str">
        <f t="shared" si="1097"/>
        <v>&lt;177 micron (NGR)</v>
      </c>
      <c r="L6776">
        <v>6</v>
      </c>
      <c r="M6776" t="s">
        <v>97</v>
      </c>
      <c r="N6776">
        <v>117</v>
      </c>
      <c r="O6776">
        <v>3</v>
      </c>
    </row>
    <row r="6777" spans="1:15" hidden="1" x14ac:dyDescent="0.3">
      <c r="A6777" t="s">
        <v>25780</v>
      </c>
      <c r="B6777" t="s">
        <v>25781</v>
      </c>
      <c r="C6777" s="1" t="str">
        <f t="shared" si="1088"/>
        <v>21:0467</v>
      </c>
      <c r="D6777" s="1" t="str">
        <f t="shared" si="1095"/>
        <v>21:0153</v>
      </c>
      <c r="E6777" t="s">
        <v>25782</v>
      </c>
      <c r="F6777" t="s">
        <v>25783</v>
      </c>
      <c r="H6777">
        <v>52.615210599999997</v>
      </c>
      <c r="I6777">
        <v>-120.97358749999999</v>
      </c>
      <c r="J6777" s="1" t="str">
        <f t="shared" si="1096"/>
        <v>NGR bulk stream sediment</v>
      </c>
      <c r="K6777" s="1" t="str">
        <f t="shared" si="1097"/>
        <v>&lt;177 micron (NGR)</v>
      </c>
      <c r="L6777">
        <v>6</v>
      </c>
      <c r="M6777" t="s">
        <v>102</v>
      </c>
      <c r="N6777">
        <v>118</v>
      </c>
      <c r="O6777">
        <v>3.5</v>
      </c>
    </row>
    <row r="6778" spans="1:15" hidden="1" x14ac:dyDescent="0.3">
      <c r="A6778" t="s">
        <v>25784</v>
      </c>
      <c r="B6778" t="s">
        <v>25785</v>
      </c>
      <c r="C6778" s="1" t="str">
        <f t="shared" si="1088"/>
        <v>21:0467</v>
      </c>
      <c r="D6778" s="1" t="str">
        <f t="shared" si="1095"/>
        <v>21:0153</v>
      </c>
      <c r="E6778" t="s">
        <v>25786</v>
      </c>
      <c r="F6778" t="s">
        <v>25787</v>
      </c>
      <c r="H6778">
        <v>52.6084721</v>
      </c>
      <c r="I6778">
        <v>-120.9759962</v>
      </c>
      <c r="J6778" s="1" t="str">
        <f t="shared" si="1096"/>
        <v>NGR bulk stream sediment</v>
      </c>
      <c r="K6778" s="1" t="str">
        <f t="shared" si="1097"/>
        <v>&lt;177 micron (NGR)</v>
      </c>
      <c r="L6778">
        <v>6</v>
      </c>
      <c r="M6778" t="s">
        <v>107</v>
      </c>
      <c r="N6778">
        <v>119</v>
      </c>
      <c r="O6778">
        <v>3.5</v>
      </c>
    </row>
    <row r="6779" spans="1:15" hidden="1" x14ac:dyDescent="0.3">
      <c r="A6779" t="s">
        <v>25788</v>
      </c>
      <c r="B6779" t="s">
        <v>25789</v>
      </c>
      <c r="C6779" s="1" t="str">
        <f t="shared" si="1088"/>
        <v>21:0467</v>
      </c>
      <c r="D6779" s="1" t="str">
        <f t="shared" si="1095"/>
        <v>21:0153</v>
      </c>
      <c r="E6779" t="s">
        <v>25790</v>
      </c>
      <c r="F6779" t="s">
        <v>25791</v>
      </c>
      <c r="H6779">
        <v>52.5898526</v>
      </c>
      <c r="I6779">
        <v>-120.98773610000001</v>
      </c>
      <c r="J6779" s="1" t="str">
        <f t="shared" si="1096"/>
        <v>NGR bulk stream sediment</v>
      </c>
      <c r="K6779" s="1" t="str">
        <f t="shared" si="1097"/>
        <v>&lt;177 micron (NGR)</v>
      </c>
      <c r="L6779">
        <v>6</v>
      </c>
      <c r="M6779" t="s">
        <v>112</v>
      </c>
      <c r="N6779">
        <v>120</v>
      </c>
      <c r="O6779">
        <v>1.5</v>
      </c>
    </row>
    <row r="6780" spans="1:15" hidden="1" x14ac:dyDescent="0.3">
      <c r="A6780" t="s">
        <v>25792</v>
      </c>
      <c r="B6780" t="s">
        <v>25793</v>
      </c>
      <c r="C6780" s="1" t="str">
        <f t="shared" si="1088"/>
        <v>21:0467</v>
      </c>
      <c r="D6780" s="1" t="str">
        <f t="shared" si="1095"/>
        <v>21:0153</v>
      </c>
      <c r="E6780" t="s">
        <v>25794</v>
      </c>
      <c r="F6780" t="s">
        <v>25795</v>
      </c>
      <c r="H6780">
        <v>52.513128799999997</v>
      </c>
      <c r="I6780">
        <v>-120.77803849999999</v>
      </c>
      <c r="J6780" s="1" t="str">
        <f t="shared" si="1096"/>
        <v>NGR bulk stream sediment</v>
      </c>
      <c r="K6780" s="1" t="str">
        <f t="shared" si="1097"/>
        <v>&lt;177 micron (NGR)</v>
      </c>
      <c r="L6780">
        <v>7</v>
      </c>
      <c r="M6780" t="s">
        <v>19</v>
      </c>
      <c r="N6780">
        <v>121</v>
      </c>
      <c r="O6780">
        <v>39.5</v>
      </c>
    </row>
    <row r="6781" spans="1:15" hidden="1" x14ac:dyDescent="0.3">
      <c r="A6781" t="s">
        <v>25796</v>
      </c>
      <c r="B6781" t="s">
        <v>25797</v>
      </c>
      <c r="C6781" s="1" t="str">
        <f t="shared" si="1088"/>
        <v>21:0467</v>
      </c>
      <c r="D6781" s="1" t="str">
        <f t="shared" si="1095"/>
        <v>21:0153</v>
      </c>
      <c r="E6781" t="s">
        <v>25798</v>
      </c>
      <c r="F6781" t="s">
        <v>25799</v>
      </c>
      <c r="H6781">
        <v>52.576312600000001</v>
      </c>
      <c r="I6781">
        <v>-120.9947178</v>
      </c>
      <c r="J6781" s="1" t="str">
        <f t="shared" si="1096"/>
        <v>NGR bulk stream sediment</v>
      </c>
      <c r="K6781" s="1" t="str">
        <f t="shared" si="1097"/>
        <v>&lt;177 micron (NGR)</v>
      </c>
      <c r="L6781">
        <v>7</v>
      </c>
      <c r="M6781" t="s">
        <v>38</v>
      </c>
      <c r="N6781">
        <v>122</v>
      </c>
      <c r="O6781">
        <v>3</v>
      </c>
    </row>
    <row r="6782" spans="1:15" hidden="1" x14ac:dyDescent="0.3">
      <c r="A6782" t="s">
        <v>25800</v>
      </c>
      <c r="B6782" t="s">
        <v>25801</v>
      </c>
      <c r="C6782" s="1" t="str">
        <f t="shared" si="1088"/>
        <v>21:0467</v>
      </c>
      <c r="D6782" s="1" t="str">
        <f t="shared" si="1095"/>
        <v>21:0153</v>
      </c>
      <c r="E6782" t="s">
        <v>25802</v>
      </c>
      <c r="F6782" t="s">
        <v>25803</v>
      </c>
      <c r="H6782">
        <v>52.562657399999999</v>
      </c>
      <c r="I6782">
        <v>-120.99597489999999</v>
      </c>
      <c r="J6782" s="1" t="str">
        <f t="shared" si="1096"/>
        <v>NGR bulk stream sediment</v>
      </c>
      <c r="K6782" s="1" t="str">
        <f t="shared" si="1097"/>
        <v>&lt;177 micron (NGR)</v>
      </c>
      <c r="L6782">
        <v>7</v>
      </c>
      <c r="M6782" t="s">
        <v>43</v>
      </c>
      <c r="N6782">
        <v>123</v>
      </c>
      <c r="O6782">
        <v>7.5</v>
      </c>
    </row>
    <row r="6783" spans="1:15" hidden="1" x14ac:dyDescent="0.3">
      <c r="A6783" t="s">
        <v>25804</v>
      </c>
      <c r="B6783" t="s">
        <v>25805</v>
      </c>
      <c r="C6783" s="1" t="str">
        <f t="shared" si="1088"/>
        <v>21:0467</v>
      </c>
      <c r="D6783" s="1" t="str">
        <f t="shared" si="1095"/>
        <v>21:0153</v>
      </c>
      <c r="E6783" t="s">
        <v>25806</v>
      </c>
      <c r="F6783" t="s">
        <v>25807</v>
      </c>
      <c r="H6783">
        <v>52.524159500000003</v>
      </c>
      <c r="I6783">
        <v>-120.8771902</v>
      </c>
      <c r="J6783" s="1" t="str">
        <f t="shared" si="1096"/>
        <v>NGR bulk stream sediment</v>
      </c>
      <c r="K6783" s="1" t="str">
        <f t="shared" si="1097"/>
        <v>&lt;177 micron (NGR)</v>
      </c>
      <c r="L6783">
        <v>7</v>
      </c>
      <c r="M6783" t="s">
        <v>48</v>
      </c>
      <c r="N6783">
        <v>124</v>
      </c>
      <c r="O6783">
        <v>9</v>
      </c>
    </row>
    <row r="6784" spans="1:15" hidden="1" x14ac:dyDescent="0.3">
      <c r="A6784" t="s">
        <v>25808</v>
      </c>
      <c r="B6784" t="s">
        <v>25809</v>
      </c>
      <c r="C6784" s="1" t="str">
        <f t="shared" si="1088"/>
        <v>21:0467</v>
      </c>
      <c r="D6784" s="1" t="str">
        <f t="shared" si="1095"/>
        <v>21:0153</v>
      </c>
      <c r="E6784" t="s">
        <v>25810</v>
      </c>
      <c r="F6784" t="s">
        <v>25811</v>
      </c>
      <c r="H6784">
        <v>52.514401900000003</v>
      </c>
      <c r="I6784">
        <v>-120.8482838</v>
      </c>
      <c r="J6784" s="1" t="str">
        <f t="shared" si="1096"/>
        <v>NGR bulk stream sediment</v>
      </c>
      <c r="K6784" s="1" t="str">
        <f t="shared" si="1097"/>
        <v>&lt;177 micron (NGR)</v>
      </c>
      <c r="L6784">
        <v>7</v>
      </c>
      <c r="M6784" t="s">
        <v>53</v>
      </c>
      <c r="N6784">
        <v>125</v>
      </c>
      <c r="O6784">
        <v>7.5</v>
      </c>
    </row>
    <row r="6785" spans="1:15" hidden="1" x14ac:dyDescent="0.3">
      <c r="A6785" t="s">
        <v>25812</v>
      </c>
      <c r="B6785" t="s">
        <v>25813</v>
      </c>
      <c r="C6785" s="1" t="str">
        <f t="shared" si="1088"/>
        <v>21:0467</v>
      </c>
      <c r="D6785" s="1" t="str">
        <f t="shared" si="1095"/>
        <v>21:0153</v>
      </c>
      <c r="E6785" t="s">
        <v>25794</v>
      </c>
      <c r="F6785" t="s">
        <v>25814</v>
      </c>
      <c r="H6785">
        <v>52.513128799999997</v>
      </c>
      <c r="I6785">
        <v>-120.77803849999999</v>
      </c>
      <c r="J6785" s="1" t="str">
        <f t="shared" si="1096"/>
        <v>NGR bulk stream sediment</v>
      </c>
      <c r="K6785" s="1" t="str">
        <f t="shared" si="1097"/>
        <v>&lt;177 micron (NGR)</v>
      </c>
      <c r="L6785">
        <v>7</v>
      </c>
      <c r="M6785" t="s">
        <v>72</v>
      </c>
      <c r="N6785">
        <v>126</v>
      </c>
      <c r="O6785">
        <v>39.5</v>
      </c>
    </row>
    <row r="6786" spans="1:15" hidden="1" x14ac:dyDescent="0.3">
      <c r="A6786" t="s">
        <v>25815</v>
      </c>
      <c r="B6786" t="s">
        <v>25816</v>
      </c>
      <c r="C6786" s="1" t="str">
        <f t="shared" si="1088"/>
        <v>21:0467</v>
      </c>
      <c r="D6786" s="1" t="str">
        <f t="shared" si="1095"/>
        <v>21:0153</v>
      </c>
      <c r="E6786" t="s">
        <v>25817</v>
      </c>
      <c r="F6786" t="s">
        <v>25818</v>
      </c>
      <c r="H6786">
        <v>52.552445400000003</v>
      </c>
      <c r="I6786">
        <v>-120.69489</v>
      </c>
      <c r="J6786" s="1" t="str">
        <f t="shared" si="1096"/>
        <v>NGR bulk stream sediment</v>
      </c>
      <c r="K6786" s="1" t="str">
        <f t="shared" si="1097"/>
        <v>&lt;177 micron (NGR)</v>
      </c>
      <c r="L6786">
        <v>7</v>
      </c>
      <c r="M6786" t="s">
        <v>58</v>
      </c>
      <c r="N6786">
        <v>127</v>
      </c>
      <c r="O6786">
        <v>4.5</v>
      </c>
    </row>
    <row r="6787" spans="1:15" hidden="1" x14ac:dyDescent="0.3">
      <c r="A6787" t="s">
        <v>25819</v>
      </c>
      <c r="B6787" t="s">
        <v>25820</v>
      </c>
      <c r="C6787" s="1" t="str">
        <f t="shared" si="1088"/>
        <v>21:0467</v>
      </c>
      <c r="D6787" s="1" t="str">
        <f t="shared" si="1095"/>
        <v>21:0153</v>
      </c>
      <c r="E6787" t="s">
        <v>25821</v>
      </c>
      <c r="F6787" t="s">
        <v>25822</v>
      </c>
      <c r="H6787">
        <v>52.568243000000002</v>
      </c>
      <c r="I6787">
        <v>-120.67911359999999</v>
      </c>
      <c r="J6787" s="1" t="str">
        <f t="shared" si="1096"/>
        <v>NGR bulk stream sediment</v>
      </c>
      <c r="K6787" s="1" t="str">
        <f t="shared" si="1097"/>
        <v>&lt;177 micron (NGR)</v>
      </c>
      <c r="L6787">
        <v>7</v>
      </c>
      <c r="M6787" t="s">
        <v>63</v>
      </c>
      <c r="N6787">
        <v>128</v>
      </c>
      <c r="O6787">
        <v>4</v>
      </c>
    </row>
    <row r="6788" spans="1:15" hidden="1" x14ac:dyDescent="0.3">
      <c r="A6788" t="s">
        <v>25823</v>
      </c>
      <c r="B6788" t="s">
        <v>25824</v>
      </c>
      <c r="C6788" s="1" t="str">
        <f t="shared" ref="C6788:C6851" si="1098">HYPERLINK("https://geochem.nrcan.gc.ca/cdogs/content/bdl/bdl210467_e.htm", "21:0467")</f>
        <v>21:0467</v>
      </c>
      <c r="D6788" s="1" t="str">
        <f t="shared" si="1095"/>
        <v>21:0153</v>
      </c>
      <c r="E6788" t="s">
        <v>25825</v>
      </c>
      <c r="F6788" t="s">
        <v>25826</v>
      </c>
      <c r="H6788">
        <v>52.588252199999999</v>
      </c>
      <c r="I6788">
        <v>-120.66134479999999</v>
      </c>
      <c r="J6788" s="1" t="str">
        <f t="shared" si="1096"/>
        <v>NGR bulk stream sediment</v>
      </c>
      <c r="K6788" s="1" t="str">
        <f t="shared" si="1097"/>
        <v>&lt;177 micron (NGR)</v>
      </c>
      <c r="L6788">
        <v>7</v>
      </c>
      <c r="M6788" t="s">
        <v>68</v>
      </c>
      <c r="N6788">
        <v>129</v>
      </c>
      <c r="O6788">
        <v>4</v>
      </c>
    </row>
    <row r="6789" spans="1:15" hidden="1" x14ac:dyDescent="0.3">
      <c r="A6789" t="s">
        <v>25827</v>
      </c>
      <c r="B6789" t="s">
        <v>25828</v>
      </c>
      <c r="C6789" s="1" t="str">
        <f t="shared" si="1098"/>
        <v>21:0467</v>
      </c>
      <c r="D6789" s="1" t="str">
        <f t="shared" si="1095"/>
        <v>21:0153</v>
      </c>
      <c r="E6789" t="s">
        <v>25829</v>
      </c>
      <c r="F6789" t="s">
        <v>25830</v>
      </c>
      <c r="H6789">
        <v>52.521893900000002</v>
      </c>
      <c r="I6789">
        <v>-120.6845892</v>
      </c>
      <c r="J6789" s="1" t="str">
        <f t="shared" si="1096"/>
        <v>NGR bulk stream sediment</v>
      </c>
      <c r="K6789" s="1" t="str">
        <f t="shared" si="1097"/>
        <v>&lt;177 micron (NGR)</v>
      </c>
      <c r="L6789">
        <v>7</v>
      </c>
      <c r="M6789" t="s">
        <v>77</v>
      </c>
      <c r="N6789">
        <v>130</v>
      </c>
      <c r="O6789">
        <v>3.5</v>
      </c>
    </row>
    <row r="6790" spans="1:15" hidden="1" x14ac:dyDescent="0.3">
      <c r="A6790" t="s">
        <v>25831</v>
      </c>
      <c r="B6790" t="s">
        <v>25832</v>
      </c>
      <c r="C6790" s="1" t="str">
        <f t="shared" si="1098"/>
        <v>21:0467</v>
      </c>
      <c r="D6790" s="1" t="str">
        <f t="shared" si="1095"/>
        <v>21:0153</v>
      </c>
      <c r="E6790" t="s">
        <v>25833</v>
      </c>
      <c r="F6790" t="s">
        <v>25834</v>
      </c>
      <c r="H6790">
        <v>52.510873799999999</v>
      </c>
      <c r="I6790">
        <v>-120.6871422</v>
      </c>
      <c r="J6790" s="1" t="str">
        <f t="shared" si="1096"/>
        <v>NGR bulk stream sediment</v>
      </c>
      <c r="K6790" s="1" t="str">
        <f t="shared" si="1097"/>
        <v>&lt;177 micron (NGR)</v>
      </c>
      <c r="L6790">
        <v>7</v>
      </c>
      <c r="M6790" t="s">
        <v>82</v>
      </c>
      <c r="N6790">
        <v>131</v>
      </c>
      <c r="O6790">
        <v>6.5</v>
      </c>
    </row>
    <row r="6791" spans="1:15" hidden="1" x14ac:dyDescent="0.3">
      <c r="A6791" t="s">
        <v>25835</v>
      </c>
      <c r="B6791" t="s">
        <v>25836</v>
      </c>
      <c r="C6791" s="1" t="str">
        <f t="shared" si="1098"/>
        <v>21:0467</v>
      </c>
      <c r="D6791" s="1" t="str">
        <f t="shared" si="1095"/>
        <v>21:0153</v>
      </c>
      <c r="E6791" t="s">
        <v>25837</v>
      </c>
      <c r="F6791" t="s">
        <v>25838</v>
      </c>
      <c r="H6791">
        <v>52.5051749</v>
      </c>
      <c r="I6791">
        <v>-120.69464670000001</v>
      </c>
      <c r="J6791" s="1" t="str">
        <f t="shared" si="1096"/>
        <v>NGR bulk stream sediment</v>
      </c>
      <c r="K6791" s="1" t="str">
        <f t="shared" si="1097"/>
        <v>&lt;177 micron (NGR)</v>
      </c>
      <c r="L6791">
        <v>7</v>
      </c>
      <c r="M6791" t="s">
        <v>87</v>
      </c>
      <c r="N6791">
        <v>132</v>
      </c>
      <c r="O6791">
        <v>6</v>
      </c>
    </row>
    <row r="6792" spans="1:15" hidden="1" x14ac:dyDescent="0.3">
      <c r="A6792" t="s">
        <v>25839</v>
      </c>
      <c r="B6792" t="s">
        <v>25840</v>
      </c>
      <c r="C6792" s="1" t="str">
        <f t="shared" si="1098"/>
        <v>21:0467</v>
      </c>
      <c r="D6792" s="1" t="str">
        <f t="shared" si="1095"/>
        <v>21:0153</v>
      </c>
      <c r="E6792" t="s">
        <v>25841</v>
      </c>
      <c r="F6792" t="s">
        <v>25842</v>
      </c>
      <c r="H6792">
        <v>52.4922994</v>
      </c>
      <c r="I6792">
        <v>-120.801422</v>
      </c>
      <c r="J6792" s="1" t="str">
        <f t="shared" si="1096"/>
        <v>NGR bulk stream sediment</v>
      </c>
      <c r="K6792" s="1" t="str">
        <f t="shared" si="1097"/>
        <v>&lt;177 micron (NGR)</v>
      </c>
      <c r="L6792">
        <v>7</v>
      </c>
      <c r="M6792" t="s">
        <v>92</v>
      </c>
      <c r="N6792">
        <v>133</v>
      </c>
      <c r="O6792">
        <v>5.5</v>
      </c>
    </row>
    <row r="6793" spans="1:15" hidden="1" x14ac:dyDescent="0.3">
      <c r="A6793" t="s">
        <v>25843</v>
      </c>
      <c r="B6793" t="s">
        <v>25844</v>
      </c>
      <c r="C6793" s="1" t="str">
        <f t="shared" si="1098"/>
        <v>21:0467</v>
      </c>
      <c r="D6793" s="1" t="str">
        <f t="shared" si="1095"/>
        <v>21:0153</v>
      </c>
      <c r="E6793" t="s">
        <v>25845</v>
      </c>
      <c r="F6793" t="s">
        <v>25846</v>
      </c>
      <c r="H6793">
        <v>52.487783499999999</v>
      </c>
      <c r="I6793">
        <v>-120.8946284</v>
      </c>
      <c r="J6793" s="1" t="str">
        <f t="shared" si="1096"/>
        <v>NGR bulk stream sediment</v>
      </c>
      <c r="K6793" s="1" t="str">
        <f t="shared" si="1097"/>
        <v>&lt;177 micron (NGR)</v>
      </c>
      <c r="L6793">
        <v>7</v>
      </c>
      <c r="M6793" t="s">
        <v>97</v>
      </c>
      <c r="N6793">
        <v>134</v>
      </c>
      <c r="O6793">
        <v>5.5</v>
      </c>
    </row>
    <row r="6794" spans="1:15" hidden="1" x14ac:dyDescent="0.3">
      <c r="A6794" t="s">
        <v>25847</v>
      </c>
      <c r="B6794" t="s">
        <v>25848</v>
      </c>
      <c r="C6794" s="1" t="str">
        <f t="shared" si="1098"/>
        <v>21:0467</v>
      </c>
      <c r="D6794" s="1" t="str">
        <f t="shared" si="1095"/>
        <v>21:0153</v>
      </c>
      <c r="E6794" t="s">
        <v>25849</v>
      </c>
      <c r="F6794" t="s">
        <v>25850</v>
      </c>
      <c r="H6794">
        <v>52.4928423</v>
      </c>
      <c r="I6794">
        <v>-120.9393204</v>
      </c>
      <c r="J6794" s="1" t="str">
        <f t="shared" si="1096"/>
        <v>NGR bulk stream sediment</v>
      </c>
      <c r="K6794" s="1" t="str">
        <f t="shared" si="1097"/>
        <v>&lt;177 micron (NGR)</v>
      </c>
      <c r="L6794">
        <v>7</v>
      </c>
      <c r="M6794" t="s">
        <v>24</v>
      </c>
      <c r="N6794">
        <v>135</v>
      </c>
      <c r="O6794">
        <v>3</v>
      </c>
    </row>
    <row r="6795" spans="1:15" hidden="1" x14ac:dyDescent="0.3">
      <c r="A6795" t="s">
        <v>25851</v>
      </c>
      <c r="B6795" t="s">
        <v>25852</v>
      </c>
      <c r="C6795" s="1" t="str">
        <f t="shared" si="1098"/>
        <v>21:0467</v>
      </c>
      <c r="D6795" s="1" t="str">
        <f t="shared" si="1095"/>
        <v>21:0153</v>
      </c>
      <c r="E6795" t="s">
        <v>25849</v>
      </c>
      <c r="F6795" t="s">
        <v>25853</v>
      </c>
      <c r="H6795">
        <v>52.4928423</v>
      </c>
      <c r="I6795">
        <v>-120.9393204</v>
      </c>
      <c r="J6795" s="1" t="str">
        <f t="shared" si="1096"/>
        <v>NGR bulk stream sediment</v>
      </c>
      <c r="K6795" s="1" t="str">
        <f t="shared" si="1097"/>
        <v>&lt;177 micron (NGR)</v>
      </c>
      <c r="L6795">
        <v>7</v>
      </c>
      <c r="M6795" t="s">
        <v>28</v>
      </c>
      <c r="N6795">
        <v>136</v>
      </c>
      <c r="O6795">
        <v>2.5</v>
      </c>
    </row>
    <row r="6796" spans="1:15" hidden="1" x14ac:dyDescent="0.3">
      <c r="A6796" t="s">
        <v>25854</v>
      </c>
      <c r="B6796" t="s">
        <v>25855</v>
      </c>
      <c r="C6796" s="1" t="str">
        <f t="shared" si="1098"/>
        <v>21:0467</v>
      </c>
      <c r="D6796" s="1" t="str">
        <f t="shared" si="1095"/>
        <v>21:0153</v>
      </c>
      <c r="E6796" t="s">
        <v>25856</v>
      </c>
      <c r="F6796" t="s">
        <v>25857</v>
      </c>
      <c r="H6796">
        <v>52.501297200000003</v>
      </c>
      <c r="I6796">
        <v>-120.9890848</v>
      </c>
      <c r="J6796" s="1" t="str">
        <f t="shared" si="1096"/>
        <v>NGR bulk stream sediment</v>
      </c>
      <c r="K6796" s="1" t="str">
        <f t="shared" si="1097"/>
        <v>&lt;177 micron (NGR)</v>
      </c>
      <c r="L6796">
        <v>7</v>
      </c>
      <c r="M6796" t="s">
        <v>102</v>
      </c>
      <c r="N6796">
        <v>137</v>
      </c>
      <c r="O6796">
        <v>3.5</v>
      </c>
    </row>
    <row r="6797" spans="1:15" hidden="1" x14ac:dyDescent="0.3">
      <c r="A6797" t="s">
        <v>25858</v>
      </c>
      <c r="B6797" t="s">
        <v>25859</v>
      </c>
      <c r="C6797" s="1" t="str">
        <f t="shared" si="1098"/>
        <v>21:0467</v>
      </c>
      <c r="D6797" s="1" t="str">
        <f t="shared" si="1095"/>
        <v>21:0153</v>
      </c>
      <c r="E6797" t="s">
        <v>25860</v>
      </c>
      <c r="F6797" t="s">
        <v>25861</v>
      </c>
      <c r="H6797">
        <v>52.515475000000002</v>
      </c>
      <c r="I6797">
        <v>-121.0511578</v>
      </c>
      <c r="J6797" s="1" t="str">
        <f t="shared" si="1096"/>
        <v>NGR bulk stream sediment</v>
      </c>
      <c r="K6797" s="1" t="str">
        <f t="shared" si="1097"/>
        <v>&lt;177 micron (NGR)</v>
      </c>
      <c r="L6797">
        <v>7</v>
      </c>
      <c r="M6797" t="s">
        <v>107</v>
      </c>
      <c r="N6797">
        <v>138</v>
      </c>
      <c r="O6797">
        <v>3</v>
      </c>
    </row>
    <row r="6798" spans="1:15" hidden="1" x14ac:dyDescent="0.3">
      <c r="A6798" t="s">
        <v>25862</v>
      </c>
      <c r="B6798" t="s">
        <v>25863</v>
      </c>
      <c r="C6798" s="1" t="str">
        <f t="shared" si="1098"/>
        <v>21:0467</v>
      </c>
      <c r="D6798" s="1" t="str">
        <f t="shared" si="1095"/>
        <v>21:0153</v>
      </c>
      <c r="E6798" t="s">
        <v>25864</v>
      </c>
      <c r="F6798" t="s">
        <v>25865</v>
      </c>
      <c r="H6798">
        <v>52.5168611</v>
      </c>
      <c r="I6798">
        <v>-121.0731486</v>
      </c>
      <c r="J6798" s="1" t="str">
        <f t="shared" si="1096"/>
        <v>NGR bulk stream sediment</v>
      </c>
      <c r="K6798" s="1" t="str">
        <f t="shared" si="1097"/>
        <v>&lt;177 micron (NGR)</v>
      </c>
      <c r="L6798">
        <v>7</v>
      </c>
      <c r="M6798" t="s">
        <v>112</v>
      </c>
      <c r="N6798">
        <v>139</v>
      </c>
      <c r="O6798">
        <v>0.2</v>
      </c>
    </row>
    <row r="6799" spans="1:15" hidden="1" x14ac:dyDescent="0.3">
      <c r="A6799" t="s">
        <v>25866</v>
      </c>
      <c r="B6799" t="s">
        <v>25867</v>
      </c>
      <c r="C6799" s="1" t="str">
        <f t="shared" si="1098"/>
        <v>21:0467</v>
      </c>
      <c r="D6799" s="1" t="str">
        <f t="shared" si="1095"/>
        <v>21:0153</v>
      </c>
      <c r="E6799" t="s">
        <v>25868</v>
      </c>
      <c r="F6799" t="s">
        <v>25869</v>
      </c>
      <c r="H6799">
        <v>52.489050499999998</v>
      </c>
      <c r="I6799">
        <v>-121.2455314</v>
      </c>
      <c r="J6799" s="1" t="str">
        <f t="shared" si="1096"/>
        <v>NGR bulk stream sediment</v>
      </c>
      <c r="K6799" s="1" t="str">
        <f t="shared" si="1097"/>
        <v>&lt;177 micron (NGR)</v>
      </c>
      <c r="L6799">
        <v>7</v>
      </c>
      <c r="M6799" t="s">
        <v>800</v>
      </c>
      <c r="N6799">
        <v>140</v>
      </c>
      <c r="O6799">
        <v>21</v>
      </c>
    </row>
    <row r="6800" spans="1:15" hidden="1" x14ac:dyDescent="0.3">
      <c r="A6800" t="s">
        <v>25870</v>
      </c>
      <c r="B6800" t="s">
        <v>25871</v>
      </c>
      <c r="C6800" s="1" t="str">
        <f t="shared" si="1098"/>
        <v>21:0467</v>
      </c>
      <c r="D6800" s="1" t="str">
        <f t="shared" si="1095"/>
        <v>21:0153</v>
      </c>
      <c r="E6800" t="s">
        <v>25872</v>
      </c>
      <c r="F6800" t="s">
        <v>25873</v>
      </c>
      <c r="H6800">
        <v>52.518914700000003</v>
      </c>
      <c r="I6800">
        <v>-121.3348912</v>
      </c>
      <c r="J6800" s="1" t="str">
        <f t="shared" si="1096"/>
        <v>NGR bulk stream sediment</v>
      </c>
      <c r="K6800" s="1" t="str">
        <f t="shared" si="1097"/>
        <v>&lt;177 micron (NGR)</v>
      </c>
      <c r="L6800">
        <v>8</v>
      </c>
      <c r="M6800" t="s">
        <v>19</v>
      </c>
      <c r="N6800">
        <v>141</v>
      </c>
      <c r="O6800">
        <v>2</v>
      </c>
    </row>
    <row r="6801" spans="1:15" hidden="1" x14ac:dyDescent="0.3">
      <c r="A6801" t="s">
        <v>25874</v>
      </c>
      <c r="B6801" t="s">
        <v>25875</v>
      </c>
      <c r="C6801" s="1" t="str">
        <f t="shared" si="1098"/>
        <v>21:0467</v>
      </c>
      <c r="D6801" s="1" t="str">
        <f t="shared" si="1095"/>
        <v>21:0153</v>
      </c>
      <c r="E6801" t="s">
        <v>25876</v>
      </c>
      <c r="F6801" t="s">
        <v>25877</v>
      </c>
      <c r="H6801">
        <v>52.525227700000002</v>
      </c>
      <c r="I6801">
        <v>-121.2690937</v>
      </c>
      <c r="J6801" s="1" t="str">
        <f t="shared" si="1096"/>
        <v>NGR bulk stream sediment</v>
      </c>
      <c r="K6801" s="1" t="str">
        <f t="shared" si="1097"/>
        <v>&lt;177 micron (NGR)</v>
      </c>
      <c r="L6801">
        <v>8</v>
      </c>
      <c r="M6801" t="s">
        <v>38</v>
      </c>
      <c r="N6801">
        <v>142</v>
      </c>
      <c r="O6801">
        <v>4</v>
      </c>
    </row>
    <row r="6802" spans="1:15" hidden="1" x14ac:dyDescent="0.3">
      <c r="A6802" t="s">
        <v>25878</v>
      </c>
      <c r="B6802" t="s">
        <v>25879</v>
      </c>
      <c r="C6802" s="1" t="str">
        <f t="shared" si="1098"/>
        <v>21:0467</v>
      </c>
      <c r="D6802" s="1" t="str">
        <f t="shared" si="1095"/>
        <v>21:0153</v>
      </c>
      <c r="E6802" t="s">
        <v>25872</v>
      </c>
      <c r="F6802" t="s">
        <v>25880</v>
      </c>
      <c r="H6802">
        <v>52.518914700000003</v>
      </c>
      <c r="I6802">
        <v>-121.3348912</v>
      </c>
      <c r="J6802" s="1" t="str">
        <f t="shared" si="1096"/>
        <v>NGR bulk stream sediment</v>
      </c>
      <c r="K6802" s="1" t="str">
        <f t="shared" si="1097"/>
        <v>&lt;177 micron (NGR)</v>
      </c>
      <c r="L6802">
        <v>8</v>
      </c>
      <c r="M6802" t="s">
        <v>72</v>
      </c>
      <c r="N6802">
        <v>143</v>
      </c>
      <c r="O6802">
        <v>3</v>
      </c>
    </row>
    <row r="6803" spans="1:15" hidden="1" x14ac:dyDescent="0.3">
      <c r="A6803" t="s">
        <v>25881</v>
      </c>
      <c r="B6803" t="s">
        <v>25882</v>
      </c>
      <c r="C6803" s="1" t="str">
        <f t="shared" si="1098"/>
        <v>21:0467</v>
      </c>
      <c r="D6803" s="1" t="str">
        <f t="shared" si="1095"/>
        <v>21:0153</v>
      </c>
      <c r="E6803" t="s">
        <v>25883</v>
      </c>
      <c r="F6803" t="s">
        <v>25884</v>
      </c>
      <c r="H6803">
        <v>52.5110113</v>
      </c>
      <c r="I6803">
        <v>-121.3665032</v>
      </c>
      <c r="J6803" s="1" t="str">
        <f t="shared" si="1096"/>
        <v>NGR bulk stream sediment</v>
      </c>
      <c r="K6803" s="1" t="str">
        <f t="shared" si="1097"/>
        <v>&lt;177 micron (NGR)</v>
      </c>
      <c r="L6803">
        <v>8</v>
      </c>
      <c r="M6803" t="s">
        <v>43</v>
      </c>
      <c r="N6803">
        <v>144</v>
      </c>
      <c r="O6803">
        <v>2.5</v>
      </c>
    </row>
    <row r="6804" spans="1:15" hidden="1" x14ac:dyDescent="0.3">
      <c r="A6804" t="s">
        <v>25885</v>
      </c>
      <c r="B6804" t="s">
        <v>25886</v>
      </c>
      <c r="C6804" s="1" t="str">
        <f t="shared" si="1098"/>
        <v>21:0467</v>
      </c>
      <c r="D6804" s="1" t="str">
        <f t="shared" si="1095"/>
        <v>21:0153</v>
      </c>
      <c r="E6804" t="s">
        <v>25887</v>
      </c>
      <c r="F6804" t="s">
        <v>25888</v>
      </c>
      <c r="H6804">
        <v>52.503886199999997</v>
      </c>
      <c r="I6804">
        <v>-121.4017571</v>
      </c>
      <c r="J6804" s="1" t="str">
        <f t="shared" si="1096"/>
        <v>NGR bulk stream sediment</v>
      </c>
      <c r="K6804" s="1" t="str">
        <f t="shared" si="1097"/>
        <v>&lt;177 micron (NGR)</v>
      </c>
      <c r="L6804">
        <v>8</v>
      </c>
      <c r="M6804" t="s">
        <v>48</v>
      </c>
      <c r="N6804">
        <v>145</v>
      </c>
      <c r="O6804">
        <v>1.5</v>
      </c>
    </row>
    <row r="6805" spans="1:15" hidden="1" x14ac:dyDescent="0.3">
      <c r="A6805" t="s">
        <v>25889</v>
      </c>
      <c r="B6805" t="s">
        <v>25890</v>
      </c>
      <c r="C6805" s="1" t="str">
        <f t="shared" si="1098"/>
        <v>21:0467</v>
      </c>
      <c r="D6805" s="1" t="str">
        <f t="shared" si="1095"/>
        <v>21:0153</v>
      </c>
      <c r="E6805" t="s">
        <v>25891</v>
      </c>
      <c r="F6805" t="s">
        <v>25892</v>
      </c>
      <c r="H6805">
        <v>52.499292500000003</v>
      </c>
      <c r="I6805">
        <v>-121.417862</v>
      </c>
      <c r="J6805" s="1" t="str">
        <f t="shared" si="1096"/>
        <v>NGR bulk stream sediment</v>
      </c>
      <c r="K6805" s="1" t="str">
        <f t="shared" si="1097"/>
        <v>&lt;177 micron (NGR)</v>
      </c>
      <c r="L6805">
        <v>8</v>
      </c>
      <c r="M6805" t="s">
        <v>53</v>
      </c>
      <c r="N6805">
        <v>146</v>
      </c>
      <c r="O6805">
        <v>2.5</v>
      </c>
    </row>
    <row r="6806" spans="1:15" hidden="1" x14ac:dyDescent="0.3">
      <c r="A6806" t="s">
        <v>25893</v>
      </c>
      <c r="B6806" t="s">
        <v>25894</v>
      </c>
      <c r="C6806" s="1" t="str">
        <f t="shared" si="1098"/>
        <v>21:0467</v>
      </c>
      <c r="D6806" s="1" t="str">
        <f>HYPERLINK("https://geochem.nrcan.gc.ca/cdogs/content/svy/svy_e.htm", "")</f>
        <v/>
      </c>
      <c r="G6806" s="1" t="str">
        <f>HYPERLINK("https://geochem.nrcan.gc.ca/cdogs/content/cr_/cr_00104_e.htm", "104")</f>
        <v>104</v>
      </c>
      <c r="J6806" t="s">
        <v>31</v>
      </c>
      <c r="K6806" t="s">
        <v>32</v>
      </c>
      <c r="L6806">
        <v>8</v>
      </c>
      <c r="M6806" t="s">
        <v>33</v>
      </c>
      <c r="N6806">
        <v>147</v>
      </c>
      <c r="O6806">
        <v>6</v>
      </c>
    </row>
    <row r="6807" spans="1:15" hidden="1" x14ac:dyDescent="0.3">
      <c r="A6807" t="s">
        <v>25895</v>
      </c>
      <c r="B6807" t="s">
        <v>25896</v>
      </c>
      <c r="C6807" s="1" t="str">
        <f t="shared" si="1098"/>
        <v>21:0467</v>
      </c>
      <c r="D6807" s="1" t="str">
        <f t="shared" ref="D6807:D6825" si="1099">HYPERLINK("https://geochem.nrcan.gc.ca/cdogs/content/svy/svy210153_e.htm", "21:0153")</f>
        <v>21:0153</v>
      </c>
      <c r="E6807" t="s">
        <v>25897</v>
      </c>
      <c r="F6807" t="s">
        <v>25898</v>
      </c>
      <c r="H6807">
        <v>52.422681699999998</v>
      </c>
      <c r="I6807">
        <v>-121.50196029999999</v>
      </c>
      <c r="J6807" s="1" t="str">
        <f t="shared" ref="J6807:J6825" si="1100">HYPERLINK("https://geochem.nrcan.gc.ca/cdogs/content/kwd/kwd020030_e.htm", "NGR bulk stream sediment")</f>
        <v>NGR bulk stream sediment</v>
      </c>
      <c r="K6807" s="1" t="str">
        <f t="shared" ref="K6807:K6825" si="1101">HYPERLINK("https://geochem.nrcan.gc.ca/cdogs/content/kwd/kwd080006_e.htm", "&lt;177 micron (NGR)")</f>
        <v>&lt;177 micron (NGR)</v>
      </c>
      <c r="L6807">
        <v>8</v>
      </c>
      <c r="M6807" t="s">
        <v>58</v>
      </c>
      <c r="N6807">
        <v>148</v>
      </c>
      <c r="O6807">
        <v>2.5</v>
      </c>
    </row>
    <row r="6808" spans="1:15" hidden="1" x14ac:dyDescent="0.3">
      <c r="A6808" t="s">
        <v>25899</v>
      </c>
      <c r="B6808" t="s">
        <v>25900</v>
      </c>
      <c r="C6808" s="1" t="str">
        <f t="shared" si="1098"/>
        <v>21:0467</v>
      </c>
      <c r="D6808" s="1" t="str">
        <f t="shared" si="1099"/>
        <v>21:0153</v>
      </c>
      <c r="E6808" t="s">
        <v>25901</v>
      </c>
      <c r="F6808" t="s">
        <v>25902</v>
      </c>
      <c r="H6808">
        <v>52.432700699999998</v>
      </c>
      <c r="I6808">
        <v>-121.4435831</v>
      </c>
      <c r="J6808" s="1" t="str">
        <f t="shared" si="1100"/>
        <v>NGR bulk stream sediment</v>
      </c>
      <c r="K6808" s="1" t="str">
        <f t="shared" si="1101"/>
        <v>&lt;177 micron (NGR)</v>
      </c>
      <c r="L6808">
        <v>8</v>
      </c>
      <c r="M6808" t="s">
        <v>63</v>
      </c>
      <c r="N6808">
        <v>149</v>
      </c>
      <c r="O6808">
        <v>2</v>
      </c>
    </row>
    <row r="6809" spans="1:15" hidden="1" x14ac:dyDescent="0.3">
      <c r="A6809" t="s">
        <v>25903</v>
      </c>
      <c r="B6809" t="s">
        <v>25904</v>
      </c>
      <c r="C6809" s="1" t="str">
        <f t="shared" si="1098"/>
        <v>21:0467</v>
      </c>
      <c r="D6809" s="1" t="str">
        <f t="shared" si="1099"/>
        <v>21:0153</v>
      </c>
      <c r="E6809" t="s">
        <v>25905</v>
      </c>
      <c r="F6809" t="s">
        <v>25906</v>
      </c>
      <c r="H6809">
        <v>52.456377699999997</v>
      </c>
      <c r="I6809">
        <v>-121.4260701</v>
      </c>
      <c r="J6809" s="1" t="str">
        <f t="shared" si="1100"/>
        <v>NGR bulk stream sediment</v>
      </c>
      <c r="K6809" s="1" t="str">
        <f t="shared" si="1101"/>
        <v>&lt;177 micron (NGR)</v>
      </c>
      <c r="L6809">
        <v>8</v>
      </c>
      <c r="M6809" t="s">
        <v>68</v>
      </c>
      <c r="N6809">
        <v>150</v>
      </c>
      <c r="O6809">
        <v>2</v>
      </c>
    </row>
    <row r="6810" spans="1:15" hidden="1" x14ac:dyDescent="0.3">
      <c r="A6810" t="s">
        <v>25907</v>
      </c>
      <c r="B6810" t="s">
        <v>25908</v>
      </c>
      <c r="C6810" s="1" t="str">
        <f t="shared" si="1098"/>
        <v>21:0467</v>
      </c>
      <c r="D6810" s="1" t="str">
        <f t="shared" si="1099"/>
        <v>21:0153</v>
      </c>
      <c r="E6810" t="s">
        <v>25909</v>
      </c>
      <c r="F6810" t="s">
        <v>25910</v>
      </c>
      <c r="H6810">
        <v>52.476285799999999</v>
      </c>
      <c r="I6810">
        <v>-121.4295257</v>
      </c>
      <c r="J6810" s="1" t="str">
        <f t="shared" si="1100"/>
        <v>NGR bulk stream sediment</v>
      </c>
      <c r="K6810" s="1" t="str">
        <f t="shared" si="1101"/>
        <v>&lt;177 micron (NGR)</v>
      </c>
      <c r="L6810">
        <v>8</v>
      </c>
      <c r="M6810" t="s">
        <v>77</v>
      </c>
      <c r="N6810">
        <v>151</v>
      </c>
      <c r="O6810">
        <v>3</v>
      </c>
    </row>
    <row r="6811" spans="1:15" hidden="1" x14ac:dyDescent="0.3">
      <c r="A6811" t="s">
        <v>25911</v>
      </c>
      <c r="B6811" t="s">
        <v>25912</v>
      </c>
      <c r="C6811" s="1" t="str">
        <f t="shared" si="1098"/>
        <v>21:0467</v>
      </c>
      <c r="D6811" s="1" t="str">
        <f t="shared" si="1099"/>
        <v>21:0153</v>
      </c>
      <c r="E6811" t="s">
        <v>25913</v>
      </c>
      <c r="F6811" t="s">
        <v>25914</v>
      </c>
      <c r="H6811">
        <v>52.477434100000004</v>
      </c>
      <c r="I6811">
        <v>-121.46149699999999</v>
      </c>
      <c r="J6811" s="1" t="str">
        <f t="shared" si="1100"/>
        <v>NGR bulk stream sediment</v>
      </c>
      <c r="K6811" s="1" t="str">
        <f t="shared" si="1101"/>
        <v>&lt;177 micron (NGR)</v>
      </c>
      <c r="L6811">
        <v>8</v>
      </c>
      <c r="M6811" t="s">
        <v>82</v>
      </c>
      <c r="N6811">
        <v>152</v>
      </c>
      <c r="O6811">
        <v>2.5</v>
      </c>
    </row>
    <row r="6812" spans="1:15" hidden="1" x14ac:dyDescent="0.3">
      <c r="A6812" t="s">
        <v>25915</v>
      </c>
      <c r="B6812" t="s">
        <v>25916</v>
      </c>
      <c r="C6812" s="1" t="str">
        <f t="shared" si="1098"/>
        <v>21:0467</v>
      </c>
      <c r="D6812" s="1" t="str">
        <f t="shared" si="1099"/>
        <v>21:0153</v>
      </c>
      <c r="E6812" t="s">
        <v>25917</v>
      </c>
      <c r="F6812" t="s">
        <v>25918</v>
      </c>
      <c r="H6812">
        <v>52.488747699999998</v>
      </c>
      <c r="I6812">
        <v>-121.5123284</v>
      </c>
      <c r="J6812" s="1" t="str">
        <f t="shared" si="1100"/>
        <v>NGR bulk stream sediment</v>
      </c>
      <c r="K6812" s="1" t="str">
        <f t="shared" si="1101"/>
        <v>&lt;177 micron (NGR)</v>
      </c>
      <c r="L6812">
        <v>8</v>
      </c>
      <c r="M6812" t="s">
        <v>24</v>
      </c>
      <c r="N6812">
        <v>153</v>
      </c>
      <c r="O6812">
        <v>1.5</v>
      </c>
    </row>
    <row r="6813" spans="1:15" hidden="1" x14ac:dyDescent="0.3">
      <c r="A6813" t="s">
        <v>25919</v>
      </c>
      <c r="B6813" t="s">
        <v>25920</v>
      </c>
      <c r="C6813" s="1" t="str">
        <f t="shared" si="1098"/>
        <v>21:0467</v>
      </c>
      <c r="D6813" s="1" t="str">
        <f t="shared" si="1099"/>
        <v>21:0153</v>
      </c>
      <c r="E6813" t="s">
        <v>25917</v>
      </c>
      <c r="F6813" t="s">
        <v>25921</v>
      </c>
      <c r="H6813">
        <v>52.488747699999998</v>
      </c>
      <c r="I6813">
        <v>-121.5123284</v>
      </c>
      <c r="J6813" s="1" t="str">
        <f t="shared" si="1100"/>
        <v>NGR bulk stream sediment</v>
      </c>
      <c r="K6813" s="1" t="str">
        <f t="shared" si="1101"/>
        <v>&lt;177 micron (NGR)</v>
      </c>
      <c r="L6813">
        <v>8</v>
      </c>
      <c r="M6813" t="s">
        <v>28</v>
      </c>
      <c r="N6813">
        <v>154</v>
      </c>
      <c r="O6813">
        <v>2</v>
      </c>
    </row>
    <row r="6814" spans="1:15" hidden="1" x14ac:dyDescent="0.3">
      <c r="A6814" t="s">
        <v>25922</v>
      </c>
      <c r="B6814" t="s">
        <v>25923</v>
      </c>
      <c r="C6814" s="1" t="str">
        <f t="shared" si="1098"/>
        <v>21:0467</v>
      </c>
      <c r="D6814" s="1" t="str">
        <f t="shared" si="1099"/>
        <v>21:0153</v>
      </c>
      <c r="E6814" t="s">
        <v>25924</v>
      </c>
      <c r="F6814" t="s">
        <v>25925</v>
      </c>
      <c r="H6814">
        <v>52.496057999999998</v>
      </c>
      <c r="I6814">
        <v>-121.5217014</v>
      </c>
      <c r="J6814" s="1" t="str">
        <f t="shared" si="1100"/>
        <v>NGR bulk stream sediment</v>
      </c>
      <c r="K6814" s="1" t="str">
        <f t="shared" si="1101"/>
        <v>&lt;177 micron (NGR)</v>
      </c>
      <c r="L6814">
        <v>8</v>
      </c>
      <c r="M6814" t="s">
        <v>87</v>
      </c>
      <c r="N6814">
        <v>155</v>
      </c>
      <c r="O6814">
        <v>1.5</v>
      </c>
    </row>
    <row r="6815" spans="1:15" hidden="1" x14ac:dyDescent="0.3">
      <c r="A6815" t="s">
        <v>25926</v>
      </c>
      <c r="B6815" t="s">
        <v>25927</v>
      </c>
      <c r="C6815" s="1" t="str">
        <f t="shared" si="1098"/>
        <v>21:0467</v>
      </c>
      <c r="D6815" s="1" t="str">
        <f t="shared" si="1099"/>
        <v>21:0153</v>
      </c>
      <c r="E6815" t="s">
        <v>25928</v>
      </c>
      <c r="F6815" t="s">
        <v>25929</v>
      </c>
      <c r="H6815">
        <v>52.513863299999997</v>
      </c>
      <c r="I6815">
        <v>-121.5718519</v>
      </c>
      <c r="J6815" s="1" t="str">
        <f t="shared" si="1100"/>
        <v>NGR bulk stream sediment</v>
      </c>
      <c r="K6815" s="1" t="str">
        <f t="shared" si="1101"/>
        <v>&lt;177 micron (NGR)</v>
      </c>
      <c r="L6815">
        <v>8</v>
      </c>
      <c r="M6815" t="s">
        <v>92</v>
      </c>
      <c r="N6815">
        <v>156</v>
      </c>
      <c r="O6815">
        <v>2.5</v>
      </c>
    </row>
    <row r="6816" spans="1:15" hidden="1" x14ac:dyDescent="0.3">
      <c r="A6816" t="s">
        <v>25930</v>
      </c>
      <c r="B6816" t="s">
        <v>25931</v>
      </c>
      <c r="C6816" s="1" t="str">
        <f t="shared" si="1098"/>
        <v>21:0467</v>
      </c>
      <c r="D6816" s="1" t="str">
        <f t="shared" si="1099"/>
        <v>21:0153</v>
      </c>
      <c r="E6816" t="s">
        <v>25932</v>
      </c>
      <c r="F6816" t="s">
        <v>25933</v>
      </c>
      <c r="H6816">
        <v>52.5168307</v>
      </c>
      <c r="I6816">
        <v>-121.5342866</v>
      </c>
      <c r="J6816" s="1" t="str">
        <f t="shared" si="1100"/>
        <v>NGR bulk stream sediment</v>
      </c>
      <c r="K6816" s="1" t="str">
        <f t="shared" si="1101"/>
        <v>&lt;177 micron (NGR)</v>
      </c>
      <c r="L6816">
        <v>8</v>
      </c>
      <c r="M6816" t="s">
        <v>97</v>
      </c>
      <c r="N6816">
        <v>157</v>
      </c>
      <c r="O6816">
        <v>2</v>
      </c>
    </row>
    <row r="6817" spans="1:15" hidden="1" x14ac:dyDescent="0.3">
      <c r="A6817" t="s">
        <v>25934</v>
      </c>
      <c r="B6817" t="s">
        <v>25935</v>
      </c>
      <c r="C6817" s="1" t="str">
        <f t="shared" si="1098"/>
        <v>21:0467</v>
      </c>
      <c r="D6817" s="1" t="str">
        <f t="shared" si="1099"/>
        <v>21:0153</v>
      </c>
      <c r="E6817" t="s">
        <v>25936</v>
      </c>
      <c r="F6817" t="s">
        <v>25937</v>
      </c>
      <c r="H6817">
        <v>52.554030900000001</v>
      </c>
      <c r="I6817">
        <v>-121.5581289</v>
      </c>
      <c r="J6817" s="1" t="str">
        <f t="shared" si="1100"/>
        <v>NGR bulk stream sediment</v>
      </c>
      <c r="K6817" s="1" t="str">
        <f t="shared" si="1101"/>
        <v>&lt;177 micron (NGR)</v>
      </c>
      <c r="L6817">
        <v>8</v>
      </c>
      <c r="M6817" t="s">
        <v>102</v>
      </c>
      <c r="N6817">
        <v>158</v>
      </c>
      <c r="O6817">
        <v>1</v>
      </c>
    </row>
    <row r="6818" spans="1:15" hidden="1" x14ac:dyDescent="0.3">
      <c r="A6818" t="s">
        <v>25938</v>
      </c>
      <c r="B6818" t="s">
        <v>25939</v>
      </c>
      <c r="C6818" s="1" t="str">
        <f t="shared" si="1098"/>
        <v>21:0467</v>
      </c>
      <c r="D6818" s="1" t="str">
        <f t="shared" si="1099"/>
        <v>21:0153</v>
      </c>
      <c r="E6818" t="s">
        <v>25940</v>
      </c>
      <c r="F6818" t="s">
        <v>25941</v>
      </c>
      <c r="H6818">
        <v>52.569410400000002</v>
      </c>
      <c r="I6818">
        <v>-121.5637198</v>
      </c>
      <c r="J6818" s="1" t="str">
        <f t="shared" si="1100"/>
        <v>NGR bulk stream sediment</v>
      </c>
      <c r="K6818" s="1" t="str">
        <f t="shared" si="1101"/>
        <v>&lt;177 micron (NGR)</v>
      </c>
      <c r="L6818">
        <v>8</v>
      </c>
      <c r="M6818" t="s">
        <v>107</v>
      </c>
      <c r="N6818">
        <v>159</v>
      </c>
      <c r="O6818">
        <v>2</v>
      </c>
    </row>
    <row r="6819" spans="1:15" hidden="1" x14ac:dyDescent="0.3">
      <c r="A6819" t="s">
        <v>25942</v>
      </c>
      <c r="B6819" t="s">
        <v>25943</v>
      </c>
      <c r="C6819" s="1" t="str">
        <f t="shared" si="1098"/>
        <v>21:0467</v>
      </c>
      <c r="D6819" s="1" t="str">
        <f t="shared" si="1099"/>
        <v>21:0153</v>
      </c>
      <c r="E6819" t="s">
        <v>25944</v>
      </c>
      <c r="F6819" t="s">
        <v>25945</v>
      </c>
      <c r="H6819">
        <v>52.585641899999999</v>
      </c>
      <c r="I6819">
        <v>-121.5706447</v>
      </c>
      <c r="J6819" s="1" t="str">
        <f t="shared" si="1100"/>
        <v>NGR bulk stream sediment</v>
      </c>
      <c r="K6819" s="1" t="str">
        <f t="shared" si="1101"/>
        <v>&lt;177 micron (NGR)</v>
      </c>
      <c r="L6819">
        <v>8</v>
      </c>
      <c r="M6819" t="s">
        <v>112</v>
      </c>
      <c r="N6819">
        <v>160</v>
      </c>
      <c r="O6819">
        <v>1.5</v>
      </c>
    </row>
    <row r="6820" spans="1:15" hidden="1" x14ac:dyDescent="0.3">
      <c r="A6820" t="s">
        <v>25946</v>
      </c>
      <c r="B6820" t="s">
        <v>25947</v>
      </c>
      <c r="C6820" s="1" t="str">
        <f t="shared" si="1098"/>
        <v>21:0467</v>
      </c>
      <c r="D6820" s="1" t="str">
        <f t="shared" si="1099"/>
        <v>21:0153</v>
      </c>
      <c r="E6820" t="s">
        <v>25948</v>
      </c>
      <c r="F6820" t="s">
        <v>25949</v>
      </c>
      <c r="H6820">
        <v>52.554151900000001</v>
      </c>
      <c r="I6820">
        <v>-121.92497899999999</v>
      </c>
      <c r="J6820" s="1" t="str">
        <f t="shared" si="1100"/>
        <v>NGR bulk stream sediment</v>
      </c>
      <c r="K6820" s="1" t="str">
        <f t="shared" si="1101"/>
        <v>&lt;177 micron (NGR)</v>
      </c>
      <c r="L6820">
        <v>9</v>
      </c>
      <c r="M6820" t="s">
        <v>19</v>
      </c>
      <c r="N6820">
        <v>161</v>
      </c>
      <c r="O6820">
        <v>3</v>
      </c>
    </row>
    <row r="6821" spans="1:15" hidden="1" x14ac:dyDescent="0.3">
      <c r="A6821" t="s">
        <v>25950</v>
      </c>
      <c r="B6821" t="s">
        <v>25951</v>
      </c>
      <c r="C6821" s="1" t="str">
        <f t="shared" si="1098"/>
        <v>21:0467</v>
      </c>
      <c r="D6821" s="1" t="str">
        <f t="shared" si="1099"/>
        <v>21:0153</v>
      </c>
      <c r="E6821" t="s">
        <v>25952</v>
      </c>
      <c r="F6821" t="s">
        <v>25953</v>
      </c>
      <c r="H6821">
        <v>52.603255599999997</v>
      </c>
      <c r="I6821">
        <v>-121.58491309999999</v>
      </c>
      <c r="J6821" s="1" t="str">
        <f t="shared" si="1100"/>
        <v>NGR bulk stream sediment</v>
      </c>
      <c r="K6821" s="1" t="str">
        <f t="shared" si="1101"/>
        <v>&lt;177 micron (NGR)</v>
      </c>
      <c r="L6821">
        <v>9</v>
      </c>
      <c r="M6821" t="s">
        <v>38</v>
      </c>
      <c r="N6821">
        <v>162</v>
      </c>
      <c r="O6821">
        <v>1</v>
      </c>
    </row>
    <row r="6822" spans="1:15" hidden="1" x14ac:dyDescent="0.3">
      <c r="A6822" t="s">
        <v>25954</v>
      </c>
      <c r="B6822" t="s">
        <v>25955</v>
      </c>
      <c r="C6822" s="1" t="str">
        <f t="shared" si="1098"/>
        <v>21:0467</v>
      </c>
      <c r="D6822" s="1" t="str">
        <f t="shared" si="1099"/>
        <v>21:0153</v>
      </c>
      <c r="E6822" t="s">
        <v>25956</v>
      </c>
      <c r="F6822" t="s">
        <v>25957</v>
      </c>
      <c r="H6822">
        <v>52.525300999999999</v>
      </c>
      <c r="I6822">
        <v>-120.96672909999999</v>
      </c>
      <c r="J6822" s="1" t="str">
        <f t="shared" si="1100"/>
        <v>NGR bulk stream sediment</v>
      </c>
      <c r="K6822" s="1" t="str">
        <f t="shared" si="1101"/>
        <v>&lt;177 micron (NGR)</v>
      </c>
      <c r="L6822">
        <v>9</v>
      </c>
      <c r="M6822" t="s">
        <v>43</v>
      </c>
      <c r="N6822">
        <v>163</v>
      </c>
      <c r="O6822">
        <v>4.5</v>
      </c>
    </row>
    <row r="6823" spans="1:15" hidden="1" x14ac:dyDescent="0.3">
      <c r="A6823" t="s">
        <v>25958</v>
      </c>
      <c r="B6823" t="s">
        <v>25959</v>
      </c>
      <c r="C6823" s="1" t="str">
        <f t="shared" si="1098"/>
        <v>21:0467</v>
      </c>
      <c r="D6823" s="1" t="str">
        <f t="shared" si="1099"/>
        <v>21:0153</v>
      </c>
      <c r="E6823" t="s">
        <v>25960</v>
      </c>
      <c r="F6823" t="s">
        <v>25961</v>
      </c>
      <c r="H6823">
        <v>52.569811299999998</v>
      </c>
      <c r="I6823">
        <v>-121.930632</v>
      </c>
      <c r="J6823" s="1" t="str">
        <f t="shared" si="1100"/>
        <v>NGR bulk stream sediment</v>
      </c>
      <c r="K6823" s="1" t="str">
        <f t="shared" si="1101"/>
        <v>&lt;177 micron (NGR)</v>
      </c>
      <c r="L6823">
        <v>9</v>
      </c>
      <c r="M6823" t="s">
        <v>48</v>
      </c>
      <c r="N6823">
        <v>164</v>
      </c>
      <c r="O6823">
        <v>2</v>
      </c>
    </row>
    <row r="6824" spans="1:15" hidden="1" x14ac:dyDescent="0.3">
      <c r="A6824" t="s">
        <v>25962</v>
      </c>
      <c r="B6824" t="s">
        <v>25963</v>
      </c>
      <c r="C6824" s="1" t="str">
        <f t="shared" si="1098"/>
        <v>21:0467</v>
      </c>
      <c r="D6824" s="1" t="str">
        <f t="shared" si="1099"/>
        <v>21:0153</v>
      </c>
      <c r="E6824" t="s">
        <v>25948</v>
      </c>
      <c r="F6824" t="s">
        <v>25964</v>
      </c>
      <c r="H6824">
        <v>52.554151900000001</v>
      </c>
      <c r="I6824">
        <v>-121.92497899999999</v>
      </c>
      <c r="J6824" s="1" t="str">
        <f t="shared" si="1100"/>
        <v>NGR bulk stream sediment</v>
      </c>
      <c r="K6824" s="1" t="str">
        <f t="shared" si="1101"/>
        <v>&lt;177 micron (NGR)</v>
      </c>
      <c r="L6824">
        <v>9</v>
      </c>
      <c r="M6824" t="s">
        <v>72</v>
      </c>
      <c r="N6824">
        <v>165</v>
      </c>
      <c r="O6824">
        <v>3</v>
      </c>
    </row>
    <row r="6825" spans="1:15" hidden="1" x14ac:dyDescent="0.3">
      <c r="A6825" t="s">
        <v>25965</v>
      </c>
      <c r="B6825" t="s">
        <v>25966</v>
      </c>
      <c r="C6825" s="1" t="str">
        <f t="shared" si="1098"/>
        <v>21:0467</v>
      </c>
      <c r="D6825" s="1" t="str">
        <f t="shared" si="1099"/>
        <v>21:0153</v>
      </c>
      <c r="E6825" t="s">
        <v>25967</v>
      </c>
      <c r="F6825" t="s">
        <v>25968</v>
      </c>
      <c r="H6825">
        <v>52.542745699999998</v>
      </c>
      <c r="I6825">
        <v>-121.9174853</v>
      </c>
      <c r="J6825" s="1" t="str">
        <f t="shared" si="1100"/>
        <v>NGR bulk stream sediment</v>
      </c>
      <c r="K6825" s="1" t="str">
        <f t="shared" si="1101"/>
        <v>&lt;177 micron (NGR)</v>
      </c>
      <c r="L6825">
        <v>9</v>
      </c>
      <c r="M6825" t="s">
        <v>53</v>
      </c>
      <c r="N6825">
        <v>166</v>
      </c>
      <c r="O6825">
        <v>4</v>
      </c>
    </row>
    <row r="6826" spans="1:15" hidden="1" x14ac:dyDescent="0.3">
      <c r="A6826" t="s">
        <v>25969</v>
      </c>
      <c r="B6826" t="s">
        <v>25970</v>
      </c>
      <c r="C6826" s="1" t="str">
        <f t="shared" si="1098"/>
        <v>21:0467</v>
      </c>
      <c r="D6826" s="1" t="str">
        <f>HYPERLINK("https://geochem.nrcan.gc.ca/cdogs/content/svy/svy_e.htm", "")</f>
        <v/>
      </c>
      <c r="G6826" s="1" t="str">
        <f>HYPERLINK("https://geochem.nrcan.gc.ca/cdogs/content/cr_/cr_00104_e.htm", "104")</f>
        <v>104</v>
      </c>
      <c r="J6826" t="s">
        <v>31</v>
      </c>
      <c r="K6826" t="s">
        <v>32</v>
      </c>
      <c r="L6826">
        <v>9</v>
      </c>
      <c r="M6826" t="s">
        <v>33</v>
      </c>
      <c r="N6826">
        <v>167</v>
      </c>
      <c r="O6826">
        <v>5</v>
      </c>
    </row>
    <row r="6827" spans="1:15" hidden="1" x14ac:dyDescent="0.3">
      <c r="A6827" t="s">
        <v>25971</v>
      </c>
      <c r="B6827" t="s">
        <v>25972</v>
      </c>
      <c r="C6827" s="1" t="str">
        <f t="shared" si="1098"/>
        <v>21:0467</v>
      </c>
      <c r="D6827" s="1" t="str">
        <f t="shared" ref="D6827:D6854" si="1102">HYPERLINK("https://geochem.nrcan.gc.ca/cdogs/content/svy/svy210153_e.htm", "21:0153")</f>
        <v>21:0153</v>
      </c>
      <c r="E6827" t="s">
        <v>25973</v>
      </c>
      <c r="F6827" t="s">
        <v>25974</v>
      </c>
      <c r="H6827">
        <v>52.504793300000003</v>
      </c>
      <c r="I6827">
        <v>-121.8561193</v>
      </c>
      <c r="J6827" s="1" t="str">
        <f t="shared" ref="J6827:J6854" si="1103">HYPERLINK("https://geochem.nrcan.gc.ca/cdogs/content/kwd/kwd020030_e.htm", "NGR bulk stream sediment")</f>
        <v>NGR bulk stream sediment</v>
      </c>
      <c r="K6827" s="1" t="str">
        <f t="shared" ref="K6827:K6854" si="1104">HYPERLINK("https://geochem.nrcan.gc.ca/cdogs/content/kwd/kwd080006_e.htm", "&lt;177 micron (NGR)")</f>
        <v>&lt;177 micron (NGR)</v>
      </c>
      <c r="L6827">
        <v>9</v>
      </c>
      <c r="M6827" t="s">
        <v>58</v>
      </c>
      <c r="N6827">
        <v>168</v>
      </c>
      <c r="O6827">
        <v>2</v>
      </c>
    </row>
    <row r="6828" spans="1:15" hidden="1" x14ac:dyDescent="0.3">
      <c r="A6828" t="s">
        <v>25975</v>
      </c>
      <c r="B6828" t="s">
        <v>25976</v>
      </c>
      <c r="C6828" s="1" t="str">
        <f t="shared" si="1098"/>
        <v>21:0467</v>
      </c>
      <c r="D6828" s="1" t="str">
        <f t="shared" si="1102"/>
        <v>21:0153</v>
      </c>
      <c r="E6828" t="s">
        <v>25977</v>
      </c>
      <c r="F6828" t="s">
        <v>25978</v>
      </c>
      <c r="H6828">
        <v>52.5180942</v>
      </c>
      <c r="I6828">
        <v>-121.8018907</v>
      </c>
      <c r="J6828" s="1" t="str">
        <f t="shared" si="1103"/>
        <v>NGR bulk stream sediment</v>
      </c>
      <c r="K6828" s="1" t="str">
        <f t="shared" si="1104"/>
        <v>&lt;177 micron (NGR)</v>
      </c>
      <c r="L6828">
        <v>9</v>
      </c>
      <c r="M6828" t="s">
        <v>63</v>
      </c>
      <c r="N6828">
        <v>169</v>
      </c>
      <c r="O6828">
        <v>2</v>
      </c>
    </row>
    <row r="6829" spans="1:15" hidden="1" x14ac:dyDescent="0.3">
      <c r="A6829" t="s">
        <v>25979</v>
      </c>
      <c r="B6829" t="s">
        <v>25980</v>
      </c>
      <c r="C6829" s="1" t="str">
        <f t="shared" si="1098"/>
        <v>21:0467</v>
      </c>
      <c r="D6829" s="1" t="str">
        <f t="shared" si="1102"/>
        <v>21:0153</v>
      </c>
      <c r="E6829" t="s">
        <v>25981</v>
      </c>
      <c r="F6829" t="s">
        <v>25982</v>
      </c>
      <c r="H6829">
        <v>52.528834799999998</v>
      </c>
      <c r="I6829">
        <v>-121.8086753</v>
      </c>
      <c r="J6829" s="1" t="str">
        <f t="shared" si="1103"/>
        <v>NGR bulk stream sediment</v>
      </c>
      <c r="K6829" s="1" t="str">
        <f t="shared" si="1104"/>
        <v>&lt;177 micron (NGR)</v>
      </c>
      <c r="L6829">
        <v>9</v>
      </c>
      <c r="M6829" t="s">
        <v>68</v>
      </c>
      <c r="N6829">
        <v>170</v>
      </c>
      <c r="O6829">
        <v>2.5</v>
      </c>
    </row>
    <row r="6830" spans="1:15" hidden="1" x14ac:dyDescent="0.3">
      <c r="A6830" t="s">
        <v>25983</v>
      </c>
      <c r="B6830" t="s">
        <v>25984</v>
      </c>
      <c r="C6830" s="1" t="str">
        <f t="shared" si="1098"/>
        <v>21:0467</v>
      </c>
      <c r="D6830" s="1" t="str">
        <f t="shared" si="1102"/>
        <v>21:0153</v>
      </c>
      <c r="E6830" t="s">
        <v>25985</v>
      </c>
      <c r="F6830" t="s">
        <v>25986</v>
      </c>
      <c r="H6830">
        <v>52.5528829</v>
      </c>
      <c r="I6830">
        <v>-121.8075391</v>
      </c>
      <c r="J6830" s="1" t="str">
        <f t="shared" si="1103"/>
        <v>NGR bulk stream sediment</v>
      </c>
      <c r="K6830" s="1" t="str">
        <f t="shared" si="1104"/>
        <v>&lt;177 micron (NGR)</v>
      </c>
      <c r="L6830">
        <v>9</v>
      </c>
      <c r="M6830" t="s">
        <v>24</v>
      </c>
      <c r="N6830">
        <v>171</v>
      </c>
      <c r="O6830">
        <v>2</v>
      </c>
    </row>
    <row r="6831" spans="1:15" hidden="1" x14ac:dyDescent="0.3">
      <c r="A6831" t="s">
        <v>25987</v>
      </c>
      <c r="B6831" t="s">
        <v>25988</v>
      </c>
      <c r="C6831" s="1" t="str">
        <f t="shared" si="1098"/>
        <v>21:0467</v>
      </c>
      <c r="D6831" s="1" t="str">
        <f t="shared" si="1102"/>
        <v>21:0153</v>
      </c>
      <c r="E6831" t="s">
        <v>25985</v>
      </c>
      <c r="F6831" t="s">
        <v>25989</v>
      </c>
      <c r="H6831">
        <v>52.5528829</v>
      </c>
      <c r="I6831">
        <v>-121.8075391</v>
      </c>
      <c r="J6831" s="1" t="str">
        <f t="shared" si="1103"/>
        <v>NGR bulk stream sediment</v>
      </c>
      <c r="K6831" s="1" t="str">
        <f t="shared" si="1104"/>
        <v>&lt;177 micron (NGR)</v>
      </c>
      <c r="L6831">
        <v>9</v>
      </c>
      <c r="M6831" t="s">
        <v>28</v>
      </c>
      <c r="N6831">
        <v>172</v>
      </c>
      <c r="O6831">
        <v>2</v>
      </c>
    </row>
    <row r="6832" spans="1:15" hidden="1" x14ac:dyDescent="0.3">
      <c r="A6832" t="s">
        <v>25990</v>
      </c>
      <c r="B6832" t="s">
        <v>25991</v>
      </c>
      <c r="C6832" s="1" t="str">
        <f t="shared" si="1098"/>
        <v>21:0467</v>
      </c>
      <c r="D6832" s="1" t="str">
        <f t="shared" si="1102"/>
        <v>21:0153</v>
      </c>
      <c r="E6832" t="s">
        <v>25992</v>
      </c>
      <c r="F6832" t="s">
        <v>25993</v>
      </c>
      <c r="H6832">
        <v>52.612383999999999</v>
      </c>
      <c r="I6832">
        <v>-121.80840689999999</v>
      </c>
      <c r="J6832" s="1" t="str">
        <f t="shared" si="1103"/>
        <v>NGR bulk stream sediment</v>
      </c>
      <c r="K6832" s="1" t="str">
        <f t="shared" si="1104"/>
        <v>&lt;177 micron (NGR)</v>
      </c>
      <c r="L6832">
        <v>9</v>
      </c>
      <c r="M6832" t="s">
        <v>77</v>
      </c>
      <c r="N6832">
        <v>173</v>
      </c>
      <c r="O6832">
        <v>2.5</v>
      </c>
    </row>
    <row r="6833" spans="1:15" hidden="1" x14ac:dyDescent="0.3">
      <c r="A6833" t="s">
        <v>25994</v>
      </c>
      <c r="B6833" t="s">
        <v>25995</v>
      </c>
      <c r="C6833" s="1" t="str">
        <f t="shared" si="1098"/>
        <v>21:0467</v>
      </c>
      <c r="D6833" s="1" t="str">
        <f t="shared" si="1102"/>
        <v>21:0153</v>
      </c>
      <c r="E6833" t="s">
        <v>25996</v>
      </c>
      <c r="F6833" t="s">
        <v>25997</v>
      </c>
      <c r="H6833">
        <v>52.572043499999999</v>
      </c>
      <c r="I6833">
        <v>-121.6917251</v>
      </c>
      <c r="J6833" s="1" t="str">
        <f t="shared" si="1103"/>
        <v>NGR bulk stream sediment</v>
      </c>
      <c r="K6833" s="1" t="str">
        <f t="shared" si="1104"/>
        <v>&lt;177 micron (NGR)</v>
      </c>
      <c r="L6833">
        <v>9</v>
      </c>
      <c r="M6833" t="s">
        <v>82</v>
      </c>
      <c r="N6833">
        <v>174</v>
      </c>
      <c r="O6833">
        <v>2</v>
      </c>
    </row>
    <row r="6834" spans="1:15" hidden="1" x14ac:dyDescent="0.3">
      <c r="A6834" t="s">
        <v>25998</v>
      </c>
      <c r="B6834" t="s">
        <v>25999</v>
      </c>
      <c r="C6834" s="1" t="str">
        <f t="shared" si="1098"/>
        <v>21:0467</v>
      </c>
      <c r="D6834" s="1" t="str">
        <f t="shared" si="1102"/>
        <v>21:0153</v>
      </c>
      <c r="E6834" t="s">
        <v>26000</v>
      </c>
      <c r="F6834" t="s">
        <v>26001</v>
      </c>
      <c r="H6834">
        <v>52.5684653</v>
      </c>
      <c r="I6834">
        <v>-121.6974537</v>
      </c>
      <c r="J6834" s="1" t="str">
        <f t="shared" si="1103"/>
        <v>NGR bulk stream sediment</v>
      </c>
      <c r="K6834" s="1" t="str">
        <f t="shared" si="1104"/>
        <v>&lt;177 micron (NGR)</v>
      </c>
      <c r="L6834">
        <v>9</v>
      </c>
      <c r="M6834" t="s">
        <v>87</v>
      </c>
      <c r="N6834">
        <v>175</v>
      </c>
      <c r="O6834">
        <v>2.5</v>
      </c>
    </row>
    <row r="6835" spans="1:15" hidden="1" x14ac:dyDescent="0.3">
      <c r="A6835" t="s">
        <v>26002</v>
      </c>
      <c r="B6835" t="s">
        <v>26003</v>
      </c>
      <c r="C6835" s="1" t="str">
        <f t="shared" si="1098"/>
        <v>21:0467</v>
      </c>
      <c r="D6835" s="1" t="str">
        <f t="shared" si="1102"/>
        <v>21:0153</v>
      </c>
      <c r="E6835" t="s">
        <v>26004</v>
      </c>
      <c r="F6835" t="s">
        <v>26005</v>
      </c>
      <c r="H6835">
        <v>52.587520599999998</v>
      </c>
      <c r="I6835">
        <v>-121.7150769</v>
      </c>
      <c r="J6835" s="1" t="str">
        <f t="shared" si="1103"/>
        <v>NGR bulk stream sediment</v>
      </c>
      <c r="K6835" s="1" t="str">
        <f t="shared" si="1104"/>
        <v>&lt;177 micron (NGR)</v>
      </c>
      <c r="L6835">
        <v>9</v>
      </c>
      <c r="M6835" t="s">
        <v>92</v>
      </c>
      <c r="N6835">
        <v>176</v>
      </c>
      <c r="O6835">
        <v>2.5</v>
      </c>
    </row>
    <row r="6836" spans="1:15" hidden="1" x14ac:dyDescent="0.3">
      <c r="A6836" t="s">
        <v>26006</v>
      </c>
      <c r="B6836" t="s">
        <v>26007</v>
      </c>
      <c r="C6836" s="1" t="str">
        <f t="shared" si="1098"/>
        <v>21:0467</v>
      </c>
      <c r="D6836" s="1" t="str">
        <f t="shared" si="1102"/>
        <v>21:0153</v>
      </c>
      <c r="E6836" t="s">
        <v>26008</v>
      </c>
      <c r="F6836" t="s">
        <v>26009</v>
      </c>
      <c r="H6836">
        <v>52.633173599999999</v>
      </c>
      <c r="I6836">
        <v>-121.4779547</v>
      </c>
      <c r="J6836" s="1" t="str">
        <f t="shared" si="1103"/>
        <v>NGR bulk stream sediment</v>
      </c>
      <c r="K6836" s="1" t="str">
        <f t="shared" si="1104"/>
        <v>&lt;177 micron (NGR)</v>
      </c>
      <c r="L6836">
        <v>9</v>
      </c>
      <c r="M6836" t="s">
        <v>97</v>
      </c>
      <c r="N6836">
        <v>177</v>
      </c>
      <c r="O6836">
        <v>4.5</v>
      </c>
    </row>
    <row r="6837" spans="1:15" hidden="1" x14ac:dyDescent="0.3">
      <c r="A6837" t="s">
        <v>26010</v>
      </c>
      <c r="B6837" t="s">
        <v>26011</v>
      </c>
      <c r="C6837" s="1" t="str">
        <f t="shared" si="1098"/>
        <v>21:0467</v>
      </c>
      <c r="D6837" s="1" t="str">
        <f t="shared" si="1102"/>
        <v>21:0153</v>
      </c>
      <c r="E6837" t="s">
        <v>26012</v>
      </c>
      <c r="F6837" t="s">
        <v>26013</v>
      </c>
      <c r="H6837">
        <v>52.612485700000001</v>
      </c>
      <c r="I6837">
        <v>-121.4814913</v>
      </c>
      <c r="J6837" s="1" t="str">
        <f t="shared" si="1103"/>
        <v>NGR bulk stream sediment</v>
      </c>
      <c r="K6837" s="1" t="str">
        <f t="shared" si="1104"/>
        <v>&lt;177 micron (NGR)</v>
      </c>
      <c r="L6837">
        <v>9</v>
      </c>
      <c r="M6837" t="s">
        <v>102</v>
      </c>
      <c r="N6837">
        <v>178</v>
      </c>
      <c r="O6837">
        <v>6</v>
      </c>
    </row>
    <row r="6838" spans="1:15" hidden="1" x14ac:dyDescent="0.3">
      <c r="A6838" t="s">
        <v>26014</v>
      </c>
      <c r="B6838" t="s">
        <v>26015</v>
      </c>
      <c r="C6838" s="1" t="str">
        <f t="shared" si="1098"/>
        <v>21:0467</v>
      </c>
      <c r="D6838" s="1" t="str">
        <f t="shared" si="1102"/>
        <v>21:0153</v>
      </c>
      <c r="E6838" t="s">
        <v>26016</v>
      </c>
      <c r="F6838" t="s">
        <v>26017</v>
      </c>
      <c r="H6838">
        <v>52.577969799999998</v>
      </c>
      <c r="I6838">
        <v>-121.4203559</v>
      </c>
      <c r="J6838" s="1" t="str">
        <f t="shared" si="1103"/>
        <v>NGR bulk stream sediment</v>
      </c>
      <c r="K6838" s="1" t="str">
        <f t="shared" si="1104"/>
        <v>&lt;177 micron (NGR)</v>
      </c>
      <c r="L6838">
        <v>9</v>
      </c>
      <c r="M6838" t="s">
        <v>107</v>
      </c>
      <c r="N6838">
        <v>179</v>
      </c>
      <c r="O6838">
        <v>3.5</v>
      </c>
    </row>
    <row r="6839" spans="1:15" hidden="1" x14ac:dyDescent="0.3">
      <c r="A6839" t="s">
        <v>26018</v>
      </c>
      <c r="B6839" t="s">
        <v>26019</v>
      </c>
      <c r="C6839" s="1" t="str">
        <f t="shared" si="1098"/>
        <v>21:0467</v>
      </c>
      <c r="D6839" s="1" t="str">
        <f t="shared" si="1102"/>
        <v>21:0153</v>
      </c>
      <c r="E6839" t="s">
        <v>26020</v>
      </c>
      <c r="F6839" t="s">
        <v>26021</v>
      </c>
      <c r="H6839">
        <v>52.5732572</v>
      </c>
      <c r="I6839">
        <v>-121.4014713</v>
      </c>
      <c r="J6839" s="1" t="str">
        <f t="shared" si="1103"/>
        <v>NGR bulk stream sediment</v>
      </c>
      <c r="K6839" s="1" t="str">
        <f t="shared" si="1104"/>
        <v>&lt;177 micron (NGR)</v>
      </c>
      <c r="L6839">
        <v>9</v>
      </c>
      <c r="M6839" t="s">
        <v>112</v>
      </c>
      <c r="N6839">
        <v>180</v>
      </c>
      <c r="O6839">
        <v>4</v>
      </c>
    </row>
    <row r="6840" spans="1:15" hidden="1" x14ac:dyDescent="0.3">
      <c r="A6840" t="s">
        <v>26022</v>
      </c>
      <c r="B6840" t="s">
        <v>26023</v>
      </c>
      <c r="C6840" s="1" t="str">
        <f t="shared" si="1098"/>
        <v>21:0467</v>
      </c>
      <c r="D6840" s="1" t="str">
        <f t="shared" si="1102"/>
        <v>21:0153</v>
      </c>
      <c r="E6840" t="s">
        <v>26024</v>
      </c>
      <c r="F6840" t="s">
        <v>26025</v>
      </c>
      <c r="H6840">
        <v>52.602331200000002</v>
      </c>
      <c r="I6840">
        <v>-121.3487105</v>
      </c>
      <c r="J6840" s="1" t="str">
        <f t="shared" si="1103"/>
        <v>NGR bulk stream sediment</v>
      </c>
      <c r="K6840" s="1" t="str">
        <f t="shared" si="1104"/>
        <v>&lt;177 micron (NGR)</v>
      </c>
      <c r="L6840">
        <v>10</v>
      </c>
      <c r="M6840" t="s">
        <v>725</v>
      </c>
      <c r="N6840">
        <v>181</v>
      </c>
      <c r="O6840">
        <v>4</v>
      </c>
    </row>
    <row r="6841" spans="1:15" hidden="1" x14ac:dyDescent="0.3">
      <c r="A6841" t="s">
        <v>26026</v>
      </c>
      <c r="B6841" t="s">
        <v>26027</v>
      </c>
      <c r="C6841" s="1" t="str">
        <f t="shared" si="1098"/>
        <v>21:0467</v>
      </c>
      <c r="D6841" s="1" t="str">
        <f t="shared" si="1102"/>
        <v>21:0153</v>
      </c>
      <c r="E6841" t="s">
        <v>26028</v>
      </c>
      <c r="F6841" t="s">
        <v>26029</v>
      </c>
      <c r="H6841">
        <v>52.563715999999999</v>
      </c>
      <c r="I6841">
        <v>-121.35339070000001</v>
      </c>
      <c r="J6841" s="1" t="str">
        <f t="shared" si="1103"/>
        <v>NGR bulk stream sediment</v>
      </c>
      <c r="K6841" s="1" t="str">
        <f t="shared" si="1104"/>
        <v>&lt;177 micron (NGR)</v>
      </c>
      <c r="L6841">
        <v>10</v>
      </c>
      <c r="M6841" t="s">
        <v>38</v>
      </c>
      <c r="N6841">
        <v>182</v>
      </c>
      <c r="O6841">
        <v>4</v>
      </c>
    </row>
    <row r="6842" spans="1:15" hidden="1" x14ac:dyDescent="0.3">
      <c r="A6842" t="s">
        <v>26030</v>
      </c>
      <c r="B6842" t="s">
        <v>26031</v>
      </c>
      <c r="C6842" s="1" t="str">
        <f t="shared" si="1098"/>
        <v>21:0467</v>
      </c>
      <c r="D6842" s="1" t="str">
        <f t="shared" si="1102"/>
        <v>21:0153</v>
      </c>
      <c r="E6842" t="s">
        <v>26024</v>
      </c>
      <c r="F6842" t="s">
        <v>26032</v>
      </c>
      <c r="H6842">
        <v>52.602331200000002</v>
      </c>
      <c r="I6842">
        <v>-121.3487105</v>
      </c>
      <c r="J6842" s="1" t="str">
        <f t="shared" si="1103"/>
        <v>NGR bulk stream sediment</v>
      </c>
      <c r="K6842" s="1" t="str">
        <f t="shared" si="1104"/>
        <v>&lt;177 micron (NGR)</v>
      </c>
      <c r="L6842">
        <v>10</v>
      </c>
      <c r="M6842" t="s">
        <v>729</v>
      </c>
      <c r="N6842">
        <v>183</v>
      </c>
      <c r="O6842">
        <v>3</v>
      </c>
    </row>
    <row r="6843" spans="1:15" hidden="1" x14ac:dyDescent="0.3">
      <c r="A6843" t="s">
        <v>26033</v>
      </c>
      <c r="B6843" t="s">
        <v>26034</v>
      </c>
      <c r="C6843" s="1" t="str">
        <f t="shared" si="1098"/>
        <v>21:0467</v>
      </c>
      <c r="D6843" s="1" t="str">
        <f t="shared" si="1102"/>
        <v>21:0153</v>
      </c>
      <c r="E6843" t="s">
        <v>26024</v>
      </c>
      <c r="F6843" t="s">
        <v>26035</v>
      </c>
      <c r="H6843">
        <v>52.602331200000002</v>
      </c>
      <c r="I6843">
        <v>-121.3487105</v>
      </c>
      <c r="J6843" s="1" t="str">
        <f t="shared" si="1103"/>
        <v>NGR bulk stream sediment</v>
      </c>
      <c r="K6843" s="1" t="str">
        <f t="shared" si="1104"/>
        <v>&lt;177 micron (NGR)</v>
      </c>
      <c r="L6843">
        <v>10</v>
      </c>
      <c r="M6843" t="s">
        <v>733</v>
      </c>
      <c r="N6843">
        <v>184</v>
      </c>
      <c r="O6843">
        <v>3</v>
      </c>
    </row>
    <row r="6844" spans="1:15" hidden="1" x14ac:dyDescent="0.3">
      <c r="A6844" t="s">
        <v>26036</v>
      </c>
      <c r="B6844" t="s">
        <v>26037</v>
      </c>
      <c r="C6844" s="1" t="str">
        <f t="shared" si="1098"/>
        <v>21:0467</v>
      </c>
      <c r="D6844" s="1" t="str">
        <f t="shared" si="1102"/>
        <v>21:0153</v>
      </c>
      <c r="E6844" t="s">
        <v>26038</v>
      </c>
      <c r="F6844" t="s">
        <v>26039</v>
      </c>
      <c r="H6844">
        <v>52.584426100000002</v>
      </c>
      <c r="I6844">
        <v>-121.30015109999999</v>
      </c>
      <c r="J6844" s="1" t="str">
        <f t="shared" si="1103"/>
        <v>NGR bulk stream sediment</v>
      </c>
      <c r="K6844" s="1" t="str">
        <f t="shared" si="1104"/>
        <v>&lt;177 micron (NGR)</v>
      </c>
      <c r="L6844">
        <v>10</v>
      </c>
      <c r="M6844" t="s">
        <v>43</v>
      </c>
      <c r="N6844">
        <v>185</v>
      </c>
      <c r="O6844">
        <v>4</v>
      </c>
    </row>
    <row r="6845" spans="1:15" hidden="1" x14ac:dyDescent="0.3">
      <c r="A6845" t="s">
        <v>26040</v>
      </c>
      <c r="B6845" t="s">
        <v>26041</v>
      </c>
      <c r="C6845" s="1" t="str">
        <f t="shared" si="1098"/>
        <v>21:0467</v>
      </c>
      <c r="D6845" s="1" t="str">
        <f t="shared" si="1102"/>
        <v>21:0153</v>
      </c>
      <c r="E6845" t="s">
        <v>26042</v>
      </c>
      <c r="F6845" t="s">
        <v>26043</v>
      </c>
      <c r="H6845">
        <v>52.576984899999999</v>
      </c>
      <c r="I6845">
        <v>-121.27552660000001</v>
      </c>
      <c r="J6845" s="1" t="str">
        <f t="shared" si="1103"/>
        <v>NGR bulk stream sediment</v>
      </c>
      <c r="K6845" s="1" t="str">
        <f t="shared" si="1104"/>
        <v>&lt;177 micron (NGR)</v>
      </c>
      <c r="L6845">
        <v>10</v>
      </c>
      <c r="M6845" t="s">
        <v>48</v>
      </c>
      <c r="N6845">
        <v>186</v>
      </c>
      <c r="O6845">
        <v>4.5</v>
      </c>
    </row>
    <row r="6846" spans="1:15" hidden="1" x14ac:dyDescent="0.3">
      <c r="A6846" t="s">
        <v>26044</v>
      </c>
      <c r="B6846" t="s">
        <v>26045</v>
      </c>
      <c r="C6846" s="1" t="str">
        <f t="shared" si="1098"/>
        <v>21:0467</v>
      </c>
      <c r="D6846" s="1" t="str">
        <f t="shared" si="1102"/>
        <v>21:0153</v>
      </c>
      <c r="E6846" t="s">
        <v>26046</v>
      </c>
      <c r="F6846" t="s">
        <v>26047</v>
      </c>
      <c r="H6846">
        <v>52.540586699999999</v>
      </c>
      <c r="I6846">
        <v>-121.23508750000001</v>
      </c>
      <c r="J6846" s="1" t="str">
        <f t="shared" si="1103"/>
        <v>NGR bulk stream sediment</v>
      </c>
      <c r="K6846" s="1" t="str">
        <f t="shared" si="1104"/>
        <v>&lt;177 micron (NGR)</v>
      </c>
      <c r="L6846">
        <v>10</v>
      </c>
      <c r="M6846" t="s">
        <v>53</v>
      </c>
      <c r="N6846">
        <v>187</v>
      </c>
      <c r="O6846">
        <v>4</v>
      </c>
    </row>
    <row r="6847" spans="1:15" hidden="1" x14ac:dyDescent="0.3">
      <c r="A6847" t="s">
        <v>26048</v>
      </c>
      <c r="B6847" t="s">
        <v>26049</v>
      </c>
      <c r="C6847" s="1" t="str">
        <f t="shared" si="1098"/>
        <v>21:0467</v>
      </c>
      <c r="D6847" s="1" t="str">
        <f t="shared" si="1102"/>
        <v>21:0153</v>
      </c>
      <c r="E6847" t="s">
        <v>26050</v>
      </c>
      <c r="F6847" t="s">
        <v>26051</v>
      </c>
      <c r="H6847">
        <v>52.654148200000002</v>
      </c>
      <c r="I6847">
        <v>-121.6524215</v>
      </c>
      <c r="J6847" s="1" t="str">
        <f t="shared" si="1103"/>
        <v>NGR bulk stream sediment</v>
      </c>
      <c r="K6847" s="1" t="str">
        <f t="shared" si="1104"/>
        <v>&lt;177 micron (NGR)</v>
      </c>
      <c r="L6847">
        <v>10</v>
      </c>
      <c r="M6847" t="s">
        <v>58</v>
      </c>
      <c r="N6847">
        <v>188</v>
      </c>
      <c r="O6847">
        <v>2.5</v>
      </c>
    </row>
    <row r="6848" spans="1:15" hidden="1" x14ac:dyDescent="0.3">
      <c r="A6848" t="s">
        <v>26052</v>
      </c>
      <c r="B6848" t="s">
        <v>26053</v>
      </c>
      <c r="C6848" s="1" t="str">
        <f t="shared" si="1098"/>
        <v>21:0467</v>
      </c>
      <c r="D6848" s="1" t="str">
        <f t="shared" si="1102"/>
        <v>21:0153</v>
      </c>
      <c r="E6848" t="s">
        <v>26054</v>
      </c>
      <c r="F6848" t="s">
        <v>26055</v>
      </c>
      <c r="H6848">
        <v>52.600571799999997</v>
      </c>
      <c r="I6848">
        <v>-120.5654476</v>
      </c>
      <c r="J6848" s="1" t="str">
        <f t="shared" si="1103"/>
        <v>NGR bulk stream sediment</v>
      </c>
      <c r="K6848" s="1" t="str">
        <f t="shared" si="1104"/>
        <v>&lt;177 micron (NGR)</v>
      </c>
      <c r="L6848">
        <v>10</v>
      </c>
      <c r="M6848" t="s">
        <v>63</v>
      </c>
      <c r="N6848">
        <v>189</v>
      </c>
      <c r="O6848">
        <v>10</v>
      </c>
    </row>
    <row r="6849" spans="1:15" hidden="1" x14ac:dyDescent="0.3">
      <c r="A6849" t="s">
        <v>26056</v>
      </c>
      <c r="B6849" t="s">
        <v>26057</v>
      </c>
      <c r="C6849" s="1" t="str">
        <f t="shared" si="1098"/>
        <v>21:0467</v>
      </c>
      <c r="D6849" s="1" t="str">
        <f t="shared" si="1102"/>
        <v>21:0153</v>
      </c>
      <c r="E6849" t="s">
        <v>26058</v>
      </c>
      <c r="F6849" t="s">
        <v>26059</v>
      </c>
      <c r="H6849">
        <v>52.601725399999999</v>
      </c>
      <c r="I6849">
        <v>-120.5256129</v>
      </c>
      <c r="J6849" s="1" t="str">
        <f t="shared" si="1103"/>
        <v>NGR bulk stream sediment</v>
      </c>
      <c r="K6849" s="1" t="str">
        <f t="shared" si="1104"/>
        <v>&lt;177 micron (NGR)</v>
      </c>
      <c r="L6849">
        <v>10</v>
      </c>
      <c r="M6849" t="s">
        <v>68</v>
      </c>
      <c r="N6849">
        <v>190</v>
      </c>
      <c r="O6849">
        <v>5</v>
      </c>
    </row>
    <row r="6850" spans="1:15" hidden="1" x14ac:dyDescent="0.3">
      <c r="A6850" t="s">
        <v>26060</v>
      </c>
      <c r="B6850" t="s">
        <v>26061</v>
      </c>
      <c r="C6850" s="1" t="str">
        <f t="shared" si="1098"/>
        <v>21:0467</v>
      </c>
      <c r="D6850" s="1" t="str">
        <f t="shared" si="1102"/>
        <v>21:0153</v>
      </c>
      <c r="E6850" t="s">
        <v>26062</v>
      </c>
      <c r="F6850" t="s">
        <v>26063</v>
      </c>
      <c r="H6850">
        <v>52.607458700000002</v>
      </c>
      <c r="I6850">
        <v>-120.4941836</v>
      </c>
      <c r="J6850" s="1" t="str">
        <f t="shared" si="1103"/>
        <v>NGR bulk stream sediment</v>
      </c>
      <c r="K6850" s="1" t="str">
        <f t="shared" si="1104"/>
        <v>&lt;177 micron (NGR)</v>
      </c>
      <c r="L6850">
        <v>10</v>
      </c>
      <c r="M6850" t="s">
        <v>77</v>
      </c>
      <c r="N6850">
        <v>191</v>
      </c>
      <c r="O6850">
        <v>4.5</v>
      </c>
    </row>
    <row r="6851" spans="1:15" hidden="1" x14ac:dyDescent="0.3">
      <c r="A6851" t="s">
        <v>26064</v>
      </c>
      <c r="B6851" t="s">
        <v>26065</v>
      </c>
      <c r="C6851" s="1" t="str">
        <f t="shared" si="1098"/>
        <v>21:0467</v>
      </c>
      <c r="D6851" s="1" t="str">
        <f t="shared" si="1102"/>
        <v>21:0153</v>
      </c>
      <c r="E6851" t="s">
        <v>26066</v>
      </c>
      <c r="F6851" t="s">
        <v>26067</v>
      </c>
      <c r="H6851">
        <v>52.608789899999998</v>
      </c>
      <c r="I6851">
        <v>-120.48189189999999</v>
      </c>
      <c r="J6851" s="1" t="str">
        <f t="shared" si="1103"/>
        <v>NGR bulk stream sediment</v>
      </c>
      <c r="K6851" s="1" t="str">
        <f t="shared" si="1104"/>
        <v>&lt;177 micron (NGR)</v>
      </c>
      <c r="L6851">
        <v>10</v>
      </c>
      <c r="M6851" t="s">
        <v>82</v>
      </c>
      <c r="N6851">
        <v>192</v>
      </c>
      <c r="O6851">
        <v>4</v>
      </c>
    </row>
    <row r="6852" spans="1:15" hidden="1" x14ac:dyDescent="0.3">
      <c r="A6852" t="s">
        <v>26068</v>
      </c>
      <c r="B6852" t="s">
        <v>26069</v>
      </c>
      <c r="C6852" s="1" t="str">
        <f t="shared" ref="C6852:C6915" si="1105">HYPERLINK("https://geochem.nrcan.gc.ca/cdogs/content/bdl/bdl210467_e.htm", "21:0467")</f>
        <v>21:0467</v>
      </c>
      <c r="D6852" s="1" t="str">
        <f t="shared" si="1102"/>
        <v>21:0153</v>
      </c>
      <c r="E6852" t="s">
        <v>26070</v>
      </c>
      <c r="F6852" t="s">
        <v>26071</v>
      </c>
      <c r="H6852">
        <v>52.617855800000001</v>
      </c>
      <c r="I6852">
        <v>-120.3937176</v>
      </c>
      <c r="J6852" s="1" t="str">
        <f t="shared" si="1103"/>
        <v>NGR bulk stream sediment</v>
      </c>
      <c r="K6852" s="1" t="str">
        <f t="shared" si="1104"/>
        <v>&lt;177 micron (NGR)</v>
      </c>
      <c r="L6852">
        <v>10</v>
      </c>
      <c r="M6852" t="s">
        <v>87</v>
      </c>
      <c r="N6852">
        <v>193</v>
      </c>
      <c r="O6852">
        <v>5.5</v>
      </c>
    </row>
    <row r="6853" spans="1:15" hidden="1" x14ac:dyDescent="0.3">
      <c r="A6853" t="s">
        <v>26072</v>
      </c>
      <c r="B6853" t="s">
        <v>26073</v>
      </c>
      <c r="C6853" s="1" t="str">
        <f t="shared" si="1105"/>
        <v>21:0467</v>
      </c>
      <c r="D6853" s="1" t="str">
        <f t="shared" si="1102"/>
        <v>21:0153</v>
      </c>
      <c r="E6853" t="s">
        <v>26074</v>
      </c>
      <c r="F6853" t="s">
        <v>26075</v>
      </c>
      <c r="H6853">
        <v>52.614911300000003</v>
      </c>
      <c r="I6853">
        <v>-120.3849408</v>
      </c>
      <c r="J6853" s="1" t="str">
        <f t="shared" si="1103"/>
        <v>NGR bulk stream sediment</v>
      </c>
      <c r="K6853" s="1" t="str">
        <f t="shared" si="1104"/>
        <v>&lt;177 micron (NGR)</v>
      </c>
      <c r="L6853">
        <v>10</v>
      </c>
      <c r="M6853" t="s">
        <v>92</v>
      </c>
      <c r="N6853">
        <v>194</v>
      </c>
      <c r="O6853">
        <v>5</v>
      </c>
    </row>
    <row r="6854" spans="1:15" hidden="1" x14ac:dyDescent="0.3">
      <c r="A6854" t="s">
        <v>26076</v>
      </c>
      <c r="B6854" t="s">
        <v>26077</v>
      </c>
      <c r="C6854" s="1" t="str">
        <f t="shared" si="1105"/>
        <v>21:0467</v>
      </c>
      <c r="D6854" s="1" t="str">
        <f t="shared" si="1102"/>
        <v>21:0153</v>
      </c>
      <c r="E6854" t="s">
        <v>26078</v>
      </c>
      <c r="F6854" t="s">
        <v>26079</v>
      </c>
      <c r="H6854">
        <v>52.620660399999998</v>
      </c>
      <c r="I6854">
        <v>-120.3530104</v>
      </c>
      <c r="J6854" s="1" t="str">
        <f t="shared" si="1103"/>
        <v>NGR bulk stream sediment</v>
      </c>
      <c r="K6854" s="1" t="str">
        <f t="shared" si="1104"/>
        <v>&lt;177 micron (NGR)</v>
      </c>
      <c r="L6854">
        <v>10</v>
      </c>
      <c r="M6854" t="s">
        <v>97</v>
      </c>
      <c r="N6854">
        <v>195</v>
      </c>
      <c r="O6854">
        <v>3</v>
      </c>
    </row>
    <row r="6855" spans="1:15" hidden="1" x14ac:dyDescent="0.3">
      <c r="A6855" t="s">
        <v>26080</v>
      </c>
      <c r="B6855" t="s">
        <v>26081</v>
      </c>
      <c r="C6855" s="1" t="str">
        <f t="shared" si="1105"/>
        <v>21:0467</v>
      </c>
      <c r="D6855" s="1" t="str">
        <f>HYPERLINK("https://geochem.nrcan.gc.ca/cdogs/content/svy/svy_e.htm", "")</f>
        <v/>
      </c>
      <c r="G6855" s="1" t="str">
        <f>HYPERLINK("https://geochem.nrcan.gc.ca/cdogs/content/cr_/cr_00103_e.htm", "103")</f>
        <v>103</v>
      </c>
      <c r="J6855" t="s">
        <v>31</v>
      </c>
      <c r="K6855" t="s">
        <v>32</v>
      </c>
      <c r="L6855">
        <v>10</v>
      </c>
      <c r="M6855" t="s">
        <v>33</v>
      </c>
      <c r="N6855">
        <v>196</v>
      </c>
      <c r="O6855">
        <v>24</v>
      </c>
    </row>
    <row r="6856" spans="1:15" hidden="1" x14ac:dyDescent="0.3">
      <c r="A6856" t="s">
        <v>26082</v>
      </c>
      <c r="B6856" t="s">
        <v>26083</v>
      </c>
      <c r="C6856" s="1" t="str">
        <f t="shared" si="1105"/>
        <v>21:0467</v>
      </c>
      <c r="D6856" s="1" t="str">
        <f t="shared" ref="D6856:D6865" si="1106">HYPERLINK("https://geochem.nrcan.gc.ca/cdogs/content/svy/svy210153_e.htm", "21:0153")</f>
        <v>21:0153</v>
      </c>
      <c r="E6856" t="s">
        <v>26084</v>
      </c>
      <c r="F6856" t="s">
        <v>26085</v>
      </c>
      <c r="H6856">
        <v>52.615388600000003</v>
      </c>
      <c r="I6856">
        <v>-120.3396205</v>
      </c>
      <c r="J6856" s="1" t="str">
        <f t="shared" ref="J6856:J6865" si="1107">HYPERLINK("https://geochem.nrcan.gc.ca/cdogs/content/kwd/kwd020030_e.htm", "NGR bulk stream sediment")</f>
        <v>NGR bulk stream sediment</v>
      </c>
      <c r="K6856" s="1" t="str">
        <f t="shared" ref="K6856:K6865" si="1108">HYPERLINK("https://geochem.nrcan.gc.ca/cdogs/content/kwd/kwd080006_e.htm", "&lt;177 micron (NGR)")</f>
        <v>&lt;177 micron (NGR)</v>
      </c>
      <c r="L6856">
        <v>10</v>
      </c>
      <c r="M6856" t="s">
        <v>102</v>
      </c>
      <c r="N6856">
        <v>197</v>
      </c>
      <c r="O6856">
        <v>6</v>
      </c>
    </row>
    <row r="6857" spans="1:15" hidden="1" x14ac:dyDescent="0.3">
      <c r="A6857" t="s">
        <v>26086</v>
      </c>
      <c r="B6857" t="s">
        <v>26087</v>
      </c>
      <c r="C6857" s="1" t="str">
        <f t="shared" si="1105"/>
        <v>21:0467</v>
      </c>
      <c r="D6857" s="1" t="str">
        <f t="shared" si="1106"/>
        <v>21:0153</v>
      </c>
      <c r="E6857" t="s">
        <v>26088</v>
      </c>
      <c r="F6857" t="s">
        <v>26089</v>
      </c>
      <c r="H6857">
        <v>52.608976599999998</v>
      </c>
      <c r="I6857">
        <v>-120.3552972</v>
      </c>
      <c r="J6857" s="1" t="str">
        <f t="shared" si="1107"/>
        <v>NGR bulk stream sediment</v>
      </c>
      <c r="K6857" s="1" t="str">
        <f t="shared" si="1108"/>
        <v>&lt;177 micron (NGR)</v>
      </c>
      <c r="L6857">
        <v>10</v>
      </c>
      <c r="M6857" t="s">
        <v>107</v>
      </c>
      <c r="N6857">
        <v>198</v>
      </c>
      <c r="O6857">
        <v>7</v>
      </c>
    </row>
    <row r="6858" spans="1:15" hidden="1" x14ac:dyDescent="0.3">
      <c r="A6858" t="s">
        <v>26090</v>
      </c>
      <c r="B6858" t="s">
        <v>26091</v>
      </c>
      <c r="C6858" s="1" t="str">
        <f t="shared" si="1105"/>
        <v>21:0467</v>
      </c>
      <c r="D6858" s="1" t="str">
        <f t="shared" si="1106"/>
        <v>21:0153</v>
      </c>
      <c r="E6858" t="s">
        <v>26092</v>
      </c>
      <c r="F6858" t="s">
        <v>26093</v>
      </c>
      <c r="H6858">
        <v>52.589086799999997</v>
      </c>
      <c r="I6858">
        <v>-120.40880129999999</v>
      </c>
      <c r="J6858" s="1" t="str">
        <f t="shared" si="1107"/>
        <v>NGR bulk stream sediment</v>
      </c>
      <c r="K6858" s="1" t="str">
        <f t="shared" si="1108"/>
        <v>&lt;177 micron (NGR)</v>
      </c>
      <c r="L6858">
        <v>10</v>
      </c>
      <c r="M6858" t="s">
        <v>112</v>
      </c>
      <c r="N6858">
        <v>199</v>
      </c>
      <c r="O6858">
        <v>5</v>
      </c>
    </row>
    <row r="6859" spans="1:15" hidden="1" x14ac:dyDescent="0.3">
      <c r="A6859" t="s">
        <v>26094</v>
      </c>
      <c r="B6859" t="s">
        <v>26095</v>
      </c>
      <c r="C6859" s="1" t="str">
        <f t="shared" si="1105"/>
        <v>21:0467</v>
      </c>
      <c r="D6859" s="1" t="str">
        <f t="shared" si="1106"/>
        <v>21:0153</v>
      </c>
      <c r="E6859" t="s">
        <v>26096</v>
      </c>
      <c r="F6859" t="s">
        <v>26097</v>
      </c>
      <c r="H6859">
        <v>52.585244199999998</v>
      </c>
      <c r="I6859">
        <v>-120.45266669999999</v>
      </c>
      <c r="J6859" s="1" t="str">
        <f t="shared" si="1107"/>
        <v>NGR bulk stream sediment</v>
      </c>
      <c r="K6859" s="1" t="str">
        <f t="shared" si="1108"/>
        <v>&lt;177 micron (NGR)</v>
      </c>
      <c r="L6859">
        <v>10</v>
      </c>
      <c r="M6859" t="s">
        <v>800</v>
      </c>
      <c r="N6859">
        <v>200</v>
      </c>
      <c r="O6859">
        <v>17.5</v>
      </c>
    </row>
    <row r="6860" spans="1:15" hidden="1" x14ac:dyDescent="0.3">
      <c r="A6860" t="s">
        <v>26098</v>
      </c>
      <c r="B6860" t="s">
        <v>26099</v>
      </c>
      <c r="C6860" s="1" t="str">
        <f t="shared" si="1105"/>
        <v>21:0467</v>
      </c>
      <c r="D6860" s="1" t="str">
        <f t="shared" si="1106"/>
        <v>21:0153</v>
      </c>
      <c r="E6860" t="s">
        <v>26100</v>
      </c>
      <c r="F6860" t="s">
        <v>26101</v>
      </c>
      <c r="H6860">
        <v>52.579008899999998</v>
      </c>
      <c r="I6860">
        <v>-120.5053551</v>
      </c>
      <c r="J6860" s="1" t="str">
        <f t="shared" si="1107"/>
        <v>NGR bulk stream sediment</v>
      </c>
      <c r="K6860" s="1" t="str">
        <f t="shared" si="1108"/>
        <v>&lt;177 micron (NGR)</v>
      </c>
      <c r="L6860">
        <v>11</v>
      </c>
      <c r="M6860" t="s">
        <v>19</v>
      </c>
      <c r="N6860">
        <v>201</v>
      </c>
      <c r="O6860">
        <v>5</v>
      </c>
    </row>
    <row r="6861" spans="1:15" hidden="1" x14ac:dyDescent="0.3">
      <c r="A6861" t="s">
        <v>26102</v>
      </c>
      <c r="B6861" t="s">
        <v>26103</v>
      </c>
      <c r="C6861" s="1" t="str">
        <f t="shared" si="1105"/>
        <v>21:0467</v>
      </c>
      <c r="D6861" s="1" t="str">
        <f t="shared" si="1106"/>
        <v>21:0153</v>
      </c>
      <c r="E6861" t="s">
        <v>26100</v>
      </c>
      <c r="F6861" t="s">
        <v>26104</v>
      </c>
      <c r="H6861">
        <v>52.579008899999998</v>
      </c>
      <c r="I6861">
        <v>-120.5053551</v>
      </c>
      <c r="J6861" s="1" t="str">
        <f t="shared" si="1107"/>
        <v>NGR bulk stream sediment</v>
      </c>
      <c r="K6861" s="1" t="str">
        <f t="shared" si="1108"/>
        <v>&lt;177 micron (NGR)</v>
      </c>
      <c r="L6861">
        <v>11</v>
      </c>
      <c r="M6861" t="s">
        <v>72</v>
      </c>
      <c r="N6861">
        <v>202</v>
      </c>
      <c r="O6861">
        <v>5</v>
      </c>
    </row>
    <row r="6862" spans="1:15" hidden="1" x14ac:dyDescent="0.3">
      <c r="A6862" t="s">
        <v>26105</v>
      </c>
      <c r="B6862" t="s">
        <v>26106</v>
      </c>
      <c r="C6862" s="1" t="str">
        <f t="shared" si="1105"/>
        <v>21:0467</v>
      </c>
      <c r="D6862" s="1" t="str">
        <f t="shared" si="1106"/>
        <v>21:0153</v>
      </c>
      <c r="E6862" t="s">
        <v>26107</v>
      </c>
      <c r="F6862" t="s">
        <v>26108</v>
      </c>
      <c r="H6862">
        <v>52.575864699999997</v>
      </c>
      <c r="I6862">
        <v>-120.5243809</v>
      </c>
      <c r="J6862" s="1" t="str">
        <f t="shared" si="1107"/>
        <v>NGR bulk stream sediment</v>
      </c>
      <c r="K6862" s="1" t="str">
        <f t="shared" si="1108"/>
        <v>&lt;177 micron (NGR)</v>
      </c>
      <c r="L6862">
        <v>11</v>
      </c>
      <c r="M6862" t="s">
        <v>38</v>
      </c>
      <c r="N6862">
        <v>203</v>
      </c>
      <c r="O6862">
        <v>5</v>
      </c>
    </row>
    <row r="6863" spans="1:15" hidden="1" x14ac:dyDescent="0.3">
      <c r="A6863" t="s">
        <v>26109</v>
      </c>
      <c r="B6863" t="s">
        <v>26110</v>
      </c>
      <c r="C6863" s="1" t="str">
        <f t="shared" si="1105"/>
        <v>21:0467</v>
      </c>
      <c r="D6863" s="1" t="str">
        <f t="shared" si="1106"/>
        <v>21:0153</v>
      </c>
      <c r="E6863" t="s">
        <v>26111</v>
      </c>
      <c r="F6863" t="s">
        <v>26112</v>
      </c>
      <c r="H6863">
        <v>52.580633900000002</v>
      </c>
      <c r="I6863">
        <v>-120.5609705</v>
      </c>
      <c r="J6863" s="1" t="str">
        <f t="shared" si="1107"/>
        <v>NGR bulk stream sediment</v>
      </c>
      <c r="K6863" s="1" t="str">
        <f t="shared" si="1108"/>
        <v>&lt;177 micron (NGR)</v>
      </c>
      <c r="L6863">
        <v>11</v>
      </c>
      <c r="M6863" t="s">
        <v>43</v>
      </c>
      <c r="N6863">
        <v>204</v>
      </c>
      <c r="O6863">
        <v>3.5</v>
      </c>
    </row>
    <row r="6864" spans="1:15" hidden="1" x14ac:dyDescent="0.3">
      <c r="A6864" t="s">
        <v>26113</v>
      </c>
      <c r="B6864" t="s">
        <v>26114</v>
      </c>
      <c r="C6864" s="1" t="str">
        <f t="shared" si="1105"/>
        <v>21:0467</v>
      </c>
      <c r="D6864" s="1" t="str">
        <f t="shared" si="1106"/>
        <v>21:0153</v>
      </c>
      <c r="E6864" t="s">
        <v>26115</v>
      </c>
      <c r="F6864" t="s">
        <v>26116</v>
      </c>
      <c r="H6864">
        <v>52.579005299999999</v>
      </c>
      <c r="I6864">
        <v>-120.5709943</v>
      </c>
      <c r="J6864" s="1" t="str">
        <f t="shared" si="1107"/>
        <v>NGR bulk stream sediment</v>
      </c>
      <c r="K6864" s="1" t="str">
        <f t="shared" si="1108"/>
        <v>&lt;177 micron (NGR)</v>
      </c>
      <c r="L6864">
        <v>11</v>
      </c>
      <c r="M6864" t="s">
        <v>48</v>
      </c>
      <c r="N6864">
        <v>205</v>
      </c>
      <c r="O6864">
        <v>4</v>
      </c>
    </row>
    <row r="6865" spans="1:15" hidden="1" x14ac:dyDescent="0.3">
      <c r="A6865" t="s">
        <v>26117</v>
      </c>
      <c r="B6865" t="s">
        <v>26118</v>
      </c>
      <c r="C6865" s="1" t="str">
        <f t="shared" si="1105"/>
        <v>21:0467</v>
      </c>
      <c r="D6865" s="1" t="str">
        <f t="shared" si="1106"/>
        <v>21:0153</v>
      </c>
      <c r="E6865" t="s">
        <v>26119</v>
      </c>
      <c r="F6865" t="s">
        <v>26120</v>
      </c>
      <c r="H6865">
        <v>52.5628156</v>
      </c>
      <c r="I6865">
        <v>-120.6433646</v>
      </c>
      <c r="J6865" s="1" t="str">
        <f t="shared" si="1107"/>
        <v>NGR bulk stream sediment</v>
      </c>
      <c r="K6865" s="1" t="str">
        <f t="shared" si="1108"/>
        <v>&lt;177 micron (NGR)</v>
      </c>
      <c r="L6865">
        <v>11</v>
      </c>
      <c r="M6865" t="s">
        <v>53</v>
      </c>
      <c r="N6865">
        <v>206</v>
      </c>
      <c r="O6865">
        <v>4.5</v>
      </c>
    </row>
    <row r="6866" spans="1:15" hidden="1" x14ac:dyDescent="0.3">
      <c r="A6866" t="s">
        <v>26121</v>
      </c>
      <c r="B6866" t="s">
        <v>26122</v>
      </c>
      <c r="C6866" s="1" t="str">
        <f t="shared" si="1105"/>
        <v>21:0467</v>
      </c>
      <c r="D6866" s="1" t="str">
        <f>HYPERLINK("https://geochem.nrcan.gc.ca/cdogs/content/svy/svy_e.htm", "")</f>
        <v/>
      </c>
      <c r="G6866" s="1" t="str">
        <f>HYPERLINK("https://geochem.nrcan.gc.ca/cdogs/content/cr_/cr_00103_e.htm", "103")</f>
        <v>103</v>
      </c>
      <c r="J6866" t="s">
        <v>31</v>
      </c>
      <c r="K6866" t="s">
        <v>32</v>
      </c>
      <c r="L6866">
        <v>11</v>
      </c>
      <c r="M6866" t="s">
        <v>33</v>
      </c>
      <c r="N6866">
        <v>207</v>
      </c>
      <c r="O6866">
        <v>24</v>
      </c>
    </row>
    <row r="6867" spans="1:15" hidden="1" x14ac:dyDescent="0.3">
      <c r="A6867" t="s">
        <v>26123</v>
      </c>
      <c r="B6867" t="s">
        <v>26124</v>
      </c>
      <c r="C6867" s="1" t="str">
        <f t="shared" si="1105"/>
        <v>21:0467</v>
      </c>
      <c r="D6867" s="1" t="str">
        <f t="shared" ref="D6867:D6891" si="1109">HYPERLINK("https://geochem.nrcan.gc.ca/cdogs/content/svy/svy210153_e.htm", "21:0153")</f>
        <v>21:0153</v>
      </c>
      <c r="E6867" t="s">
        <v>26125</v>
      </c>
      <c r="F6867" t="s">
        <v>26126</v>
      </c>
      <c r="H6867">
        <v>52.551069499999997</v>
      </c>
      <c r="I6867">
        <v>-121.1691908</v>
      </c>
      <c r="J6867" s="1" t="str">
        <f t="shared" ref="J6867:J6891" si="1110">HYPERLINK("https://geochem.nrcan.gc.ca/cdogs/content/kwd/kwd020030_e.htm", "NGR bulk stream sediment")</f>
        <v>NGR bulk stream sediment</v>
      </c>
      <c r="K6867" s="1" t="str">
        <f t="shared" ref="K6867:K6891" si="1111">HYPERLINK("https://geochem.nrcan.gc.ca/cdogs/content/kwd/kwd080006_e.htm", "&lt;177 micron (NGR)")</f>
        <v>&lt;177 micron (NGR)</v>
      </c>
      <c r="L6867">
        <v>11</v>
      </c>
      <c r="M6867" t="s">
        <v>58</v>
      </c>
      <c r="N6867">
        <v>208</v>
      </c>
      <c r="O6867">
        <v>3.5</v>
      </c>
    </row>
    <row r="6868" spans="1:15" hidden="1" x14ac:dyDescent="0.3">
      <c r="A6868" t="s">
        <v>26127</v>
      </c>
      <c r="B6868" t="s">
        <v>26128</v>
      </c>
      <c r="C6868" s="1" t="str">
        <f t="shared" si="1105"/>
        <v>21:0467</v>
      </c>
      <c r="D6868" s="1" t="str">
        <f t="shared" si="1109"/>
        <v>21:0153</v>
      </c>
      <c r="E6868" t="s">
        <v>26129</v>
      </c>
      <c r="F6868" t="s">
        <v>26130</v>
      </c>
      <c r="H6868">
        <v>52.5218773</v>
      </c>
      <c r="I6868">
        <v>-121.3746785</v>
      </c>
      <c r="J6868" s="1" t="str">
        <f t="shared" si="1110"/>
        <v>NGR bulk stream sediment</v>
      </c>
      <c r="K6868" s="1" t="str">
        <f t="shared" si="1111"/>
        <v>&lt;177 micron (NGR)</v>
      </c>
      <c r="L6868">
        <v>11</v>
      </c>
      <c r="M6868" t="s">
        <v>63</v>
      </c>
      <c r="N6868">
        <v>209</v>
      </c>
      <c r="O6868">
        <v>3</v>
      </c>
    </row>
    <row r="6869" spans="1:15" hidden="1" x14ac:dyDescent="0.3">
      <c r="A6869" t="s">
        <v>26131</v>
      </c>
      <c r="B6869" t="s">
        <v>26132</v>
      </c>
      <c r="C6869" s="1" t="str">
        <f t="shared" si="1105"/>
        <v>21:0467</v>
      </c>
      <c r="D6869" s="1" t="str">
        <f t="shared" si="1109"/>
        <v>21:0153</v>
      </c>
      <c r="E6869" t="s">
        <v>26133</v>
      </c>
      <c r="F6869" t="s">
        <v>26134</v>
      </c>
      <c r="H6869">
        <v>52.517305</v>
      </c>
      <c r="I6869">
        <v>-121.4140933</v>
      </c>
      <c r="J6869" s="1" t="str">
        <f t="shared" si="1110"/>
        <v>NGR bulk stream sediment</v>
      </c>
      <c r="K6869" s="1" t="str">
        <f t="shared" si="1111"/>
        <v>&lt;177 micron (NGR)</v>
      </c>
      <c r="L6869">
        <v>11</v>
      </c>
      <c r="M6869" t="s">
        <v>68</v>
      </c>
      <c r="N6869">
        <v>210</v>
      </c>
      <c r="O6869">
        <v>3</v>
      </c>
    </row>
    <row r="6870" spans="1:15" hidden="1" x14ac:dyDescent="0.3">
      <c r="A6870" t="s">
        <v>26135</v>
      </c>
      <c r="B6870" t="s">
        <v>26136</v>
      </c>
      <c r="C6870" s="1" t="str">
        <f t="shared" si="1105"/>
        <v>21:0467</v>
      </c>
      <c r="D6870" s="1" t="str">
        <f t="shared" si="1109"/>
        <v>21:0153</v>
      </c>
      <c r="E6870" t="s">
        <v>26137</v>
      </c>
      <c r="F6870" t="s">
        <v>26138</v>
      </c>
      <c r="H6870">
        <v>52.534306999999998</v>
      </c>
      <c r="I6870">
        <v>-121.4161076</v>
      </c>
      <c r="J6870" s="1" t="str">
        <f t="shared" si="1110"/>
        <v>NGR bulk stream sediment</v>
      </c>
      <c r="K6870" s="1" t="str">
        <f t="shared" si="1111"/>
        <v>&lt;177 micron (NGR)</v>
      </c>
      <c r="L6870">
        <v>11</v>
      </c>
      <c r="M6870" t="s">
        <v>77</v>
      </c>
      <c r="N6870">
        <v>211</v>
      </c>
      <c r="O6870">
        <v>2.5</v>
      </c>
    </row>
    <row r="6871" spans="1:15" hidden="1" x14ac:dyDescent="0.3">
      <c r="A6871" t="s">
        <v>26139</v>
      </c>
      <c r="B6871" t="s">
        <v>26140</v>
      </c>
      <c r="C6871" s="1" t="str">
        <f t="shared" si="1105"/>
        <v>21:0467</v>
      </c>
      <c r="D6871" s="1" t="str">
        <f t="shared" si="1109"/>
        <v>21:0153</v>
      </c>
      <c r="E6871" t="s">
        <v>26141</v>
      </c>
      <c r="F6871" t="s">
        <v>26142</v>
      </c>
      <c r="H6871">
        <v>52.542846300000001</v>
      </c>
      <c r="I6871">
        <v>-121.44374620000001</v>
      </c>
      <c r="J6871" s="1" t="str">
        <f t="shared" si="1110"/>
        <v>NGR bulk stream sediment</v>
      </c>
      <c r="K6871" s="1" t="str">
        <f t="shared" si="1111"/>
        <v>&lt;177 micron (NGR)</v>
      </c>
      <c r="L6871">
        <v>11</v>
      </c>
      <c r="M6871" t="s">
        <v>82</v>
      </c>
      <c r="N6871">
        <v>212</v>
      </c>
      <c r="O6871">
        <v>2</v>
      </c>
    </row>
    <row r="6872" spans="1:15" hidden="1" x14ac:dyDescent="0.3">
      <c r="A6872" t="s">
        <v>26143</v>
      </c>
      <c r="B6872" t="s">
        <v>26144</v>
      </c>
      <c r="C6872" s="1" t="str">
        <f t="shared" si="1105"/>
        <v>21:0467</v>
      </c>
      <c r="D6872" s="1" t="str">
        <f t="shared" si="1109"/>
        <v>21:0153</v>
      </c>
      <c r="E6872" t="s">
        <v>26145</v>
      </c>
      <c r="F6872" t="s">
        <v>26146</v>
      </c>
      <c r="H6872">
        <v>52.597124200000003</v>
      </c>
      <c r="I6872">
        <v>-121.4804116</v>
      </c>
      <c r="J6872" s="1" t="str">
        <f t="shared" si="1110"/>
        <v>NGR bulk stream sediment</v>
      </c>
      <c r="K6872" s="1" t="str">
        <f t="shared" si="1111"/>
        <v>&lt;177 micron (NGR)</v>
      </c>
      <c r="L6872">
        <v>11</v>
      </c>
      <c r="M6872" t="s">
        <v>87</v>
      </c>
      <c r="N6872">
        <v>213</v>
      </c>
      <c r="O6872">
        <v>4</v>
      </c>
    </row>
    <row r="6873" spans="1:15" hidden="1" x14ac:dyDescent="0.3">
      <c r="A6873" t="s">
        <v>26147</v>
      </c>
      <c r="B6873" t="s">
        <v>26148</v>
      </c>
      <c r="C6873" s="1" t="str">
        <f t="shared" si="1105"/>
        <v>21:0467</v>
      </c>
      <c r="D6873" s="1" t="str">
        <f t="shared" si="1109"/>
        <v>21:0153</v>
      </c>
      <c r="E6873" t="s">
        <v>26149</v>
      </c>
      <c r="F6873" t="s">
        <v>26150</v>
      </c>
      <c r="H6873">
        <v>52.652125400000003</v>
      </c>
      <c r="I6873">
        <v>-121.4792647</v>
      </c>
      <c r="J6873" s="1" t="str">
        <f t="shared" si="1110"/>
        <v>NGR bulk stream sediment</v>
      </c>
      <c r="K6873" s="1" t="str">
        <f t="shared" si="1111"/>
        <v>&lt;177 micron (NGR)</v>
      </c>
      <c r="L6873">
        <v>11</v>
      </c>
      <c r="M6873" t="s">
        <v>92</v>
      </c>
      <c r="N6873">
        <v>214</v>
      </c>
      <c r="O6873">
        <v>4</v>
      </c>
    </row>
    <row r="6874" spans="1:15" hidden="1" x14ac:dyDescent="0.3">
      <c r="A6874" t="s">
        <v>26151</v>
      </c>
      <c r="B6874" t="s">
        <v>26152</v>
      </c>
      <c r="C6874" s="1" t="str">
        <f t="shared" si="1105"/>
        <v>21:0467</v>
      </c>
      <c r="D6874" s="1" t="str">
        <f t="shared" si="1109"/>
        <v>21:0153</v>
      </c>
      <c r="E6874" t="s">
        <v>26153</v>
      </c>
      <c r="F6874" t="s">
        <v>26154</v>
      </c>
      <c r="H6874">
        <v>52.649691599999997</v>
      </c>
      <c r="I6874">
        <v>-121.5359069</v>
      </c>
      <c r="J6874" s="1" t="str">
        <f t="shared" si="1110"/>
        <v>NGR bulk stream sediment</v>
      </c>
      <c r="K6874" s="1" t="str">
        <f t="shared" si="1111"/>
        <v>&lt;177 micron (NGR)</v>
      </c>
      <c r="L6874">
        <v>11</v>
      </c>
      <c r="M6874" t="s">
        <v>24</v>
      </c>
      <c r="N6874">
        <v>215</v>
      </c>
      <c r="O6874">
        <v>2</v>
      </c>
    </row>
    <row r="6875" spans="1:15" hidden="1" x14ac:dyDescent="0.3">
      <c r="A6875" t="s">
        <v>26155</v>
      </c>
      <c r="B6875" t="s">
        <v>26156</v>
      </c>
      <c r="C6875" s="1" t="str">
        <f t="shared" si="1105"/>
        <v>21:0467</v>
      </c>
      <c r="D6875" s="1" t="str">
        <f t="shared" si="1109"/>
        <v>21:0153</v>
      </c>
      <c r="E6875" t="s">
        <v>26153</v>
      </c>
      <c r="F6875" t="s">
        <v>26157</v>
      </c>
      <c r="H6875">
        <v>52.649691599999997</v>
      </c>
      <c r="I6875">
        <v>-121.5359069</v>
      </c>
      <c r="J6875" s="1" t="str">
        <f t="shared" si="1110"/>
        <v>NGR bulk stream sediment</v>
      </c>
      <c r="K6875" s="1" t="str">
        <f t="shared" si="1111"/>
        <v>&lt;177 micron (NGR)</v>
      </c>
      <c r="L6875">
        <v>11</v>
      </c>
      <c r="M6875" t="s">
        <v>28</v>
      </c>
      <c r="N6875">
        <v>216</v>
      </c>
      <c r="O6875">
        <v>2.5</v>
      </c>
    </row>
    <row r="6876" spans="1:15" hidden="1" x14ac:dyDescent="0.3">
      <c r="A6876" t="s">
        <v>26158</v>
      </c>
      <c r="B6876" t="s">
        <v>26159</v>
      </c>
      <c r="C6876" s="1" t="str">
        <f t="shared" si="1105"/>
        <v>21:0467</v>
      </c>
      <c r="D6876" s="1" t="str">
        <f t="shared" si="1109"/>
        <v>21:0153</v>
      </c>
      <c r="E6876" t="s">
        <v>26160</v>
      </c>
      <c r="F6876" t="s">
        <v>26161</v>
      </c>
      <c r="H6876">
        <v>52.6581957</v>
      </c>
      <c r="I6876">
        <v>-121.5748921</v>
      </c>
      <c r="J6876" s="1" t="str">
        <f t="shared" si="1110"/>
        <v>NGR bulk stream sediment</v>
      </c>
      <c r="K6876" s="1" t="str">
        <f t="shared" si="1111"/>
        <v>&lt;177 micron (NGR)</v>
      </c>
      <c r="L6876">
        <v>11</v>
      </c>
      <c r="M6876" t="s">
        <v>97</v>
      </c>
      <c r="N6876">
        <v>217</v>
      </c>
      <c r="O6876">
        <v>2</v>
      </c>
    </row>
    <row r="6877" spans="1:15" hidden="1" x14ac:dyDescent="0.3">
      <c r="A6877" t="s">
        <v>26162</v>
      </c>
      <c r="B6877" t="s">
        <v>26163</v>
      </c>
      <c r="C6877" s="1" t="str">
        <f t="shared" si="1105"/>
        <v>21:0467</v>
      </c>
      <c r="D6877" s="1" t="str">
        <f t="shared" si="1109"/>
        <v>21:0153</v>
      </c>
      <c r="E6877" t="s">
        <v>26164</v>
      </c>
      <c r="F6877" t="s">
        <v>26165</v>
      </c>
      <c r="H6877">
        <v>52.552477600000003</v>
      </c>
      <c r="I6877">
        <v>-121.13213880000001</v>
      </c>
      <c r="J6877" s="1" t="str">
        <f t="shared" si="1110"/>
        <v>NGR bulk stream sediment</v>
      </c>
      <c r="K6877" s="1" t="str">
        <f t="shared" si="1111"/>
        <v>&lt;177 micron (NGR)</v>
      </c>
      <c r="L6877">
        <v>11</v>
      </c>
      <c r="M6877" t="s">
        <v>102</v>
      </c>
      <c r="N6877">
        <v>218</v>
      </c>
      <c r="O6877">
        <v>4</v>
      </c>
    </row>
    <row r="6878" spans="1:15" hidden="1" x14ac:dyDescent="0.3">
      <c r="A6878" t="s">
        <v>26166</v>
      </c>
      <c r="B6878" t="s">
        <v>26167</v>
      </c>
      <c r="C6878" s="1" t="str">
        <f t="shared" si="1105"/>
        <v>21:0467</v>
      </c>
      <c r="D6878" s="1" t="str">
        <f t="shared" si="1109"/>
        <v>21:0153</v>
      </c>
      <c r="E6878" t="s">
        <v>26168</v>
      </c>
      <c r="F6878" t="s">
        <v>26169</v>
      </c>
      <c r="H6878">
        <v>52.4033637</v>
      </c>
      <c r="I6878">
        <v>-121.441661</v>
      </c>
      <c r="J6878" s="1" t="str">
        <f t="shared" si="1110"/>
        <v>NGR bulk stream sediment</v>
      </c>
      <c r="K6878" s="1" t="str">
        <f t="shared" si="1111"/>
        <v>&lt;177 micron (NGR)</v>
      </c>
      <c r="L6878">
        <v>11</v>
      </c>
      <c r="M6878" t="s">
        <v>107</v>
      </c>
      <c r="N6878">
        <v>219</v>
      </c>
      <c r="O6878">
        <v>2.5</v>
      </c>
    </row>
    <row r="6879" spans="1:15" hidden="1" x14ac:dyDescent="0.3">
      <c r="A6879" t="s">
        <v>26170</v>
      </c>
      <c r="B6879" t="s">
        <v>26171</v>
      </c>
      <c r="C6879" s="1" t="str">
        <f t="shared" si="1105"/>
        <v>21:0467</v>
      </c>
      <c r="D6879" s="1" t="str">
        <f t="shared" si="1109"/>
        <v>21:0153</v>
      </c>
      <c r="E6879" t="s">
        <v>26172</v>
      </c>
      <c r="F6879" t="s">
        <v>26173</v>
      </c>
      <c r="H6879">
        <v>52.516331899999997</v>
      </c>
      <c r="I6879">
        <v>-121.1099876</v>
      </c>
      <c r="J6879" s="1" t="str">
        <f t="shared" si="1110"/>
        <v>NGR bulk stream sediment</v>
      </c>
      <c r="K6879" s="1" t="str">
        <f t="shared" si="1111"/>
        <v>&lt;177 micron (NGR)</v>
      </c>
      <c r="L6879">
        <v>11</v>
      </c>
      <c r="M6879" t="s">
        <v>112</v>
      </c>
      <c r="N6879">
        <v>220</v>
      </c>
      <c r="O6879">
        <v>2.5</v>
      </c>
    </row>
    <row r="6880" spans="1:15" hidden="1" x14ac:dyDescent="0.3">
      <c r="A6880" t="s">
        <v>26174</v>
      </c>
      <c r="B6880" t="s">
        <v>26175</v>
      </c>
      <c r="C6880" s="1" t="str">
        <f t="shared" si="1105"/>
        <v>21:0467</v>
      </c>
      <c r="D6880" s="1" t="str">
        <f t="shared" si="1109"/>
        <v>21:0153</v>
      </c>
      <c r="E6880" t="s">
        <v>26176</v>
      </c>
      <c r="F6880" t="s">
        <v>26177</v>
      </c>
      <c r="H6880">
        <v>52.361770900000003</v>
      </c>
      <c r="I6880">
        <v>-121.41125030000001</v>
      </c>
      <c r="J6880" s="1" t="str">
        <f t="shared" si="1110"/>
        <v>NGR bulk stream sediment</v>
      </c>
      <c r="K6880" s="1" t="str">
        <f t="shared" si="1111"/>
        <v>&lt;177 micron (NGR)</v>
      </c>
      <c r="L6880">
        <v>12</v>
      </c>
      <c r="M6880" t="s">
        <v>725</v>
      </c>
      <c r="N6880">
        <v>221</v>
      </c>
      <c r="O6880">
        <v>4</v>
      </c>
    </row>
    <row r="6881" spans="1:15" hidden="1" x14ac:dyDescent="0.3">
      <c r="A6881" t="s">
        <v>26178</v>
      </c>
      <c r="B6881" t="s">
        <v>26179</v>
      </c>
      <c r="C6881" s="1" t="str">
        <f t="shared" si="1105"/>
        <v>21:0467</v>
      </c>
      <c r="D6881" s="1" t="str">
        <f t="shared" si="1109"/>
        <v>21:0153</v>
      </c>
      <c r="E6881" t="s">
        <v>26180</v>
      </c>
      <c r="F6881" t="s">
        <v>26181</v>
      </c>
      <c r="H6881">
        <v>52.492172600000004</v>
      </c>
      <c r="I6881">
        <v>-121.0871183</v>
      </c>
      <c r="J6881" s="1" t="str">
        <f t="shared" si="1110"/>
        <v>NGR bulk stream sediment</v>
      </c>
      <c r="K6881" s="1" t="str">
        <f t="shared" si="1111"/>
        <v>&lt;177 micron (NGR)</v>
      </c>
      <c r="L6881">
        <v>12</v>
      </c>
      <c r="M6881" t="s">
        <v>38</v>
      </c>
      <c r="N6881">
        <v>222</v>
      </c>
      <c r="O6881">
        <v>1</v>
      </c>
    </row>
    <row r="6882" spans="1:15" hidden="1" x14ac:dyDescent="0.3">
      <c r="A6882" t="s">
        <v>26182</v>
      </c>
      <c r="B6882" t="s">
        <v>26183</v>
      </c>
      <c r="C6882" s="1" t="str">
        <f t="shared" si="1105"/>
        <v>21:0467</v>
      </c>
      <c r="D6882" s="1" t="str">
        <f t="shared" si="1109"/>
        <v>21:0153</v>
      </c>
      <c r="E6882" t="s">
        <v>26184</v>
      </c>
      <c r="F6882" t="s">
        <v>26185</v>
      </c>
      <c r="H6882">
        <v>52.486919200000003</v>
      </c>
      <c r="I6882">
        <v>-121.0875518</v>
      </c>
      <c r="J6882" s="1" t="str">
        <f t="shared" si="1110"/>
        <v>NGR bulk stream sediment</v>
      </c>
      <c r="K6882" s="1" t="str">
        <f t="shared" si="1111"/>
        <v>&lt;177 micron (NGR)</v>
      </c>
      <c r="L6882">
        <v>12</v>
      </c>
      <c r="M6882" t="s">
        <v>43</v>
      </c>
      <c r="N6882">
        <v>223</v>
      </c>
      <c r="O6882">
        <v>1.5</v>
      </c>
    </row>
    <row r="6883" spans="1:15" hidden="1" x14ac:dyDescent="0.3">
      <c r="A6883" t="s">
        <v>26186</v>
      </c>
      <c r="B6883" t="s">
        <v>26187</v>
      </c>
      <c r="C6883" s="1" t="str">
        <f t="shared" si="1105"/>
        <v>21:0467</v>
      </c>
      <c r="D6883" s="1" t="str">
        <f t="shared" si="1109"/>
        <v>21:0153</v>
      </c>
      <c r="E6883" t="s">
        <v>26188</v>
      </c>
      <c r="F6883" t="s">
        <v>26189</v>
      </c>
      <c r="H6883">
        <v>52.444694300000002</v>
      </c>
      <c r="I6883">
        <v>-121.1684322</v>
      </c>
      <c r="J6883" s="1" t="str">
        <f t="shared" si="1110"/>
        <v>NGR bulk stream sediment</v>
      </c>
      <c r="K6883" s="1" t="str">
        <f t="shared" si="1111"/>
        <v>&lt;177 micron (NGR)</v>
      </c>
      <c r="L6883">
        <v>12</v>
      </c>
      <c r="M6883" t="s">
        <v>48</v>
      </c>
      <c r="N6883">
        <v>224</v>
      </c>
      <c r="O6883">
        <v>2.5</v>
      </c>
    </row>
    <row r="6884" spans="1:15" hidden="1" x14ac:dyDescent="0.3">
      <c r="A6884" t="s">
        <v>26190</v>
      </c>
      <c r="B6884" t="s">
        <v>26191</v>
      </c>
      <c r="C6884" s="1" t="str">
        <f t="shared" si="1105"/>
        <v>21:0467</v>
      </c>
      <c r="D6884" s="1" t="str">
        <f t="shared" si="1109"/>
        <v>21:0153</v>
      </c>
      <c r="E6884" t="s">
        <v>26192</v>
      </c>
      <c r="F6884" t="s">
        <v>26193</v>
      </c>
      <c r="H6884">
        <v>52.485083500000002</v>
      </c>
      <c r="I6884">
        <v>-121.2680331</v>
      </c>
      <c r="J6884" s="1" t="str">
        <f t="shared" si="1110"/>
        <v>NGR bulk stream sediment</v>
      </c>
      <c r="K6884" s="1" t="str">
        <f t="shared" si="1111"/>
        <v>&lt;177 micron (NGR)</v>
      </c>
      <c r="L6884">
        <v>12</v>
      </c>
      <c r="M6884" t="s">
        <v>53</v>
      </c>
      <c r="N6884">
        <v>225</v>
      </c>
      <c r="O6884">
        <v>2.5</v>
      </c>
    </row>
    <row r="6885" spans="1:15" hidden="1" x14ac:dyDescent="0.3">
      <c r="A6885" t="s">
        <v>26194</v>
      </c>
      <c r="B6885" t="s">
        <v>26195</v>
      </c>
      <c r="C6885" s="1" t="str">
        <f t="shared" si="1105"/>
        <v>21:0467</v>
      </c>
      <c r="D6885" s="1" t="str">
        <f t="shared" si="1109"/>
        <v>21:0153</v>
      </c>
      <c r="E6885" t="s">
        <v>26196</v>
      </c>
      <c r="F6885" t="s">
        <v>26197</v>
      </c>
      <c r="H6885">
        <v>52.390945000000002</v>
      </c>
      <c r="I6885">
        <v>-121.2948636</v>
      </c>
      <c r="J6885" s="1" t="str">
        <f t="shared" si="1110"/>
        <v>NGR bulk stream sediment</v>
      </c>
      <c r="K6885" s="1" t="str">
        <f t="shared" si="1111"/>
        <v>&lt;177 micron (NGR)</v>
      </c>
      <c r="L6885">
        <v>12</v>
      </c>
      <c r="M6885" t="s">
        <v>58</v>
      </c>
      <c r="N6885">
        <v>226</v>
      </c>
      <c r="O6885">
        <v>2</v>
      </c>
    </row>
    <row r="6886" spans="1:15" hidden="1" x14ac:dyDescent="0.3">
      <c r="A6886" t="s">
        <v>26198</v>
      </c>
      <c r="B6886" t="s">
        <v>26199</v>
      </c>
      <c r="C6886" s="1" t="str">
        <f t="shared" si="1105"/>
        <v>21:0467</v>
      </c>
      <c r="D6886" s="1" t="str">
        <f t="shared" si="1109"/>
        <v>21:0153</v>
      </c>
      <c r="E6886" t="s">
        <v>26176</v>
      </c>
      <c r="F6886" t="s">
        <v>26200</v>
      </c>
      <c r="H6886">
        <v>52.361770900000003</v>
      </c>
      <c r="I6886">
        <v>-121.41125030000001</v>
      </c>
      <c r="J6886" s="1" t="str">
        <f t="shared" si="1110"/>
        <v>NGR bulk stream sediment</v>
      </c>
      <c r="K6886" s="1" t="str">
        <f t="shared" si="1111"/>
        <v>&lt;177 micron (NGR)</v>
      </c>
      <c r="L6886">
        <v>12</v>
      </c>
      <c r="M6886" t="s">
        <v>729</v>
      </c>
      <c r="N6886">
        <v>227</v>
      </c>
      <c r="O6886">
        <v>2</v>
      </c>
    </row>
    <row r="6887" spans="1:15" hidden="1" x14ac:dyDescent="0.3">
      <c r="A6887" t="s">
        <v>26201</v>
      </c>
      <c r="B6887" t="s">
        <v>26202</v>
      </c>
      <c r="C6887" s="1" t="str">
        <f t="shared" si="1105"/>
        <v>21:0467</v>
      </c>
      <c r="D6887" s="1" t="str">
        <f t="shared" si="1109"/>
        <v>21:0153</v>
      </c>
      <c r="E6887" t="s">
        <v>26176</v>
      </c>
      <c r="F6887" t="s">
        <v>26203</v>
      </c>
      <c r="H6887">
        <v>52.361770900000003</v>
      </c>
      <c r="I6887">
        <v>-121.41125030000001</v>
      </c>
      <c r="J6887" s="1" t="str">
        <f t="shared" si="1110"/>
        <v>NGR bulk stream sediment</v>
      </c>
      <c r="K6887" s="1" t="str">
        <f t="shared" si="1111"/>
        <v>&lt;177 micron (NGR)</v>
      </c>
      <c r="L6887">
        <v>12</v>
      </c>
      <c r="M6887" t="s">
        <v>733</v>
      </c>
      <c r="N6887">
        <v>228</v>
      </c>
      <c r="O6887">
        <v>2</v>
      </c>
    </row>
    <row r="6888" spans="1:15" hidden="1" x14ac:dyDescent="0.3">
      <c r="A6888" t="s">
        <v>26204</v>
      </c>
      <c r="B6888" t="s">
        <v>26205</v>
      </c>
      <c r="C6888" s="1" t="str">
        <f t="shared" si="1105"/>
        <v>21:0467</v>
      </c>
      <c r="D6888" s="1" t="str">
        <f t="shared" si="1109"/>
        <v>21:0153</v>
      </c>
      <c r="E6888" t="s">
        <v>26206</v>
      </c>
      <c r="F6888" t="s">
        <v>26207</v>
      </c>
      <c r="H6888">
        <v>52.594386900000003</v>
      </c>
      <c r="I6888">
        <v>-121.7595547</v>
      </c>
      <c r="J6888" s="1" t="str">
        <f t="shared" si="1110"/>
        <v>NGR bulk stream sediment</v>
      </c>
      <c r="K6888" s="1" t="str">
        <f t="shared" si="1111"/>
        <v>&lt;177 micron (NGR)</v>
      </c>
      <c r="L6888">
        <v>12</v>
      </c>
      <c r="M6888" t="s">
        <v>63</v>
      </c>
      <c r="N6888">
        <v>229</v>
      </c>
      <c r="O6888">
        <v>2</v>
      </c>
    </row>
    <row r="6889" spans="1:15" hidden="1" x14ac:dyDescent="0.3">
      <c r="A6889" t="s">
        <v>26208</v>
      </c>
      <c r="B6889" t="s">
        <v>26209</v>
      </c>
      <c r="C6889" s="1" t="str">
        <f t="shared" si="1105"/>
        <v>21:0467</v>
      </c>
      <c r="D6889" s="1" t="str">
        <f t="shared" si="1109"/>
        <v>21:0153</v>
      </c>
      <c r="E6889" t="s">
        <v>26210</v>
      </c>
      <c r="F6889" t="s">
        <v>26211</v>
      </c>
      <c r="H6889">
        <v>52.503958400000002</v>
      </c>
      <c r="I6889">
        <v>-121.8797596</v>
      </c>
      <c r="J6889" s="1" t="str">
        <f t="shared" si="1110"/>
        <v>NGR bulk stream sediment</v>
      </c>
      <c r="K6889" s="1" t="str">
        <f t="shared" si="1111"/>
        <v>&lt;177 micron (NGR)</v>
      </c>
      <c r="L6889">
        <v>12</v>
      </c>
      <c r="M6889" t="s">
        <v>68</v>
      </c>
      <c r="N6889">
        <v>230</v>
      </c>
      <c r="O6889">
        <v>2</v>
      </c>
    </row>
    <row r="6890" spans="1:15" hidden="1" x14ac:dyDescent="0.3">
      <c r="A6890" t="s">
        <v>26212</v>
      </c>
      <c r="B6890" t="s">
        <v>26213</v>
      </c>
      <c r="C6890" s="1" t="str">
        <f t="shared" si="1105"/>
        <v>21:0467</v>
      </c>
      <c r="D6890" s="1" t="str">
        <f t="shared" si="1109"/>
        <v>21:0153</v>
      </c>
      <c r="E6890" t="s">
        <v>26214</v>
      </c>
      <c r="F6890" t="s">
        <v>26215</v>
      </c>
      <c r="H6890">
        <v>52.536285300000003</v>
      </c>
      <c r="I6890">
        <v>-121.9307082</v>
      </c>
      <c r="J6890" s="1" t="str">
        <f t="shared" si="1110"/>
        <v>NGR bulk stream sediment</v>
      </c>
      <c r="K6890" s="1" t="str">
        <f t="shared" si="1111"/>
        <v>&lt;177 micron (NGR)</v>
      </c>
      <c r="L6890">
        <v>12</v>
      </c>
      <c r="M6890" t="s">
        <v>77</v>
      </c>
      <c r="N6890">
        <v>231</v>
      </c>
      <c r="O6890">
        <v>1.5</v>
      </c>
    </row>
    <row r="6891" spans="1:15" hidden="1" x14ac:dyDescent="0.3">
      <c r="A6891" t="s">
        <v>26216</v>
      </c>
      <c r="B6891" t="s">
        <v>26217</v>
      </c>
      <c r="C6891" s="1" t="str">
        <f t="shared" si="1105"/>
        <v>21:0467</v>
      </c>
      <c r="D6891" s="1" t="str">
        <f t="shared" si="1109"/>
        <v>21:0153</v>
      </c>
      <c r="E6891" t="s">
        <v>26218</v>
      </c>
      <c r="F6891" t="s">
        <v>26219</v>
      </c>
      <c r="H6891">
        <v>52.531672700000001</v>
      </c>
      <c r="I6891">
        <v>-121.9169314</v>
      </c>
      <c r="J6891" s="1" t="str">
        <f t="shared" si="1110"/>
        <v>NGR bulk stream sediment</v>
      </c>
      <c r="K6891" s="1" t="str">
        <f t="shared" si="1111"/>
        <v>&lt;177 micron (NGR)</v>
      </c>
      <c r="L6891">
        <v>12</v>
      </c>
      <c r="M6891" t="s">
        <v>82</v>
      </c>
      <c r="N6891">
        <v>232</v>
      </c>
      <c r="O6891">
        <v>2</v>
      </c>
    </row>
    <row r="6892" spans="1:15" hidden="1" x14ac:dyDescent="0.3">
      <c r="A6892" t="s">
        <v>26220</v>
      </c>
      <c r="B6892" t="s">
        <v>26221</v>
      </c>
      <c r="C6892" s="1" t="str">
        <f t="shared" si="1105"/>
        <v>21:0467</v>
      </c>
      <c r="D6892" s="1" t="str">
        <f>HYPERLINK("https://geochem.nrcan.gc.ca/cdogs/content/svy/svy_e.htm", "")</f>
        <v/>
      </c>
      <c r="G6892" s="1" t="str">
        <f>HYPERLINK("https://geochem.nrcan.gc.ca/cdogs/content/cr_/cr_00104_e.htm", "104")</f>
        <v>104</v>
      </c>
      <c r="J6892" t="s">
        <v>31</v>
      </c>
      <c r="K6892" t="s">
        <v>32</v>
      </c>
      <c r="L6892">
        <v>12</v>
      </c>
      <c r="M6892" t="s">
        <v>33</v>
      </c>
      <c r="N6892">
        <v>233</v>
      </c>
      <c r="O6892">
        <v>5</v>
      </c>
    </row>
    <row r="6893" spans="1:15" hidden="1" x14ac:dyDescent="0.3">
      <c r="A6893" t="s">
        <v>26222</v>
      </c>
      <c r="B6893" t="s">
        <v>26223</v>
      </c>
      <c r="C6893" s="1" t="str">
        <f t="shared" si="1105"/>
        <v>21:0467</v>
      </c>
      <c r="D6893" s="1" t="str">
        <f t="shared" ref="D6893:D6912" si="1112">HYPERLINK("https://geochem.nrcan.gc.ca/cdogs/content/svy/svy210153_e.htm", "21:0153")</f>
        <v>21:0153</v>
      </c>
      <c r="E6893" t="s">
        <v>26224</v>
      </c>
      <c r="F6893" t="s">
        <v>26225</v>
      </c>
      <c r="H6893">
        <v>52.4757386</v>
      </c>
      <c r="I6893">
        <v>-121.8614097</v>
      </c>
      <c r="J6893" s="1" t="str">
        <f t="shared" ref="J6893:J6912" si="1113">HYPERLINK("https://geochem.nrcan.gc.ca/cdogs/content/kwd/kwd020030_e.htm", "NGR bulk stream sediment")</f>
        <v>NGR bulk stream sediment</v>
      </c>
      <c r="K6893" s="1" t="str">
        <f t="shared" ref="K6893:K6912" si="1114">HYPERLINK("https://geochem.nrcan.gc.ca/cdogs/content/kwd/kwd080006_e.htm", "&lt;177 micron (NGR)")</f>
        <v>&lt;177 micron (NGR)</v>
      </c>
      <c r="L6893">
        <v>12</v>
      </c>
      <c r="M6893" t="s">
        <v>87</v>
      </c>
      <c r="N6893">
        <v>234</v>
      </c>
      <c r="O6893">
        <v>5</v>
      </c>
    </row>
    <row r="6894" spans="1:15" hidden="1" x14ac:dyDescent="0.3">
      <c r="A6894" t="s">
        <v>26226</v>
      </c>
      <c r="B6894" t="s">
        <v>26227</v>
      </c>
      <c r="C6894" s="1" t="str">
        <f t="shared" si="1105"/>
        <v>21:0467</v>
      </c>
      <c r="D6894" s="1" t="str">
        <f t="shared" si="1112"/>
        <v>21:0153</v>
      </c>
      <c r="E6894" t="s">
        <v>26228</v>
      </c>
      <c r="F6894" t="s">
        <v>26229</v>
      </c>
      <c r="H6894">
        <v>52.496282700000002</v>
      </c>
      <c r="I6894">
        <v>-121.75828869999999</v>
      </c>
      <c r="J6894" s="1" t="str">
        <f t="shared" si="1113"/>
        <v>NGR bulk stream sediment</v>
      </c>
      <c r="K6894" s="1" t="str">
        <f t="shared" si="1114"/>
        <v>&lt;177 micron (NGR)</v>
      </c>
      <c r="L6894">
        <v>12</v>
      </c>
      <c r="M6894" t="s">
        <v>92</v>
      </c>
      <c r="N6894">
        <v>235</v>
      </c>
      <c r="O6894">
        <v>2</v>
      </c>
    </row>
    <row r="6895" spans="1:15" hidden="1" x14ac:dyDescent="0.3">
      <c r="A6895" t="s">
        <v>26230</v>
      </c>
      <c r="B6895" t="s">
        <v>26231</v>
      </c>
      <c r="C6895" s="1" t="str">
        <f t="shared" si="1105"/>
        <v>21:0467</v>
      </c>
      <c r="D6895" s="1" t="str">
        <f t="shared" si="1112"/>
        <v>21:0153</v>
      </c>
      <c r="E6895" t="s">
        <v>26232</v>
      </c>
      <c r="F6895" t="s">
        <v>26233</v>
      </c>
      <c r="H6895">
        <v>52.496791000000002</v>
      </c>
      <c r="I6895">
        <v>-121.7223888</v>
      </c>
      <c r="J6895" s="1" t="str">
        <f t="shared" si="1113"/>
        <v>NGR bulk stream sediment</v>
      </c>
      <c r="K6895" s="1" t="str">
        <f t="shared" si="1114"/>
        <v>&lt;177 micron (NGR)</v>
      </c>
      <c r="L6895">
        <v>12</v>
      </c>
      <c r="M6895" t="s">
        <v>97</v>
      </c>
      <c r="N6895">
        <v>236</v>
      </c>
      <c r="O6895">
        <v>1.5</v>
      </c>
    </row>
    <row r="6896" spans="1:15" hidden="1" x14ac:dyDescent="0.3">
      <c r="A6896" t="s">
        <v>26234</v>
      </c>
      <c r="B6896" t="s">
        <v>26235</v>
      </c>
      <c r="C6896" s="1" t="str">
        <f t="shared" si="1105"/>
        <v>21:0467</v>
      </c>
      <c r="D6896" s="1" t="str">
        <f t="shared" si="1112"/>
        <v>21:0153</v>
      </c>
      <c r="E6896" t="s">
        <v>26236</v>
      </c>
      <c r="F6896" t="s">
        <v>26237</v>
      </c>
      <c r="H6896">
        <v>52.513585599999999</v>
      </c>
      <c r="I6896">
        <v>-121.6975717</v>
      </c>
      <c r="J6896" s="1" t="str">
        <f t="shared" si="1113"/>
        <v>NGR bulk stream sediment</v>
      </c>
      <c r="K6896" s="1" t="str">
        <f t="shared" si="1114"/>
        <v>&lt;177 micron (NGR)</v>
      </c>
      <c r="L6896">
        <v>12</v>
      </c>
      <c r="M6896" t="s">
        <v>102</v>
      </c>
      <c r="N6896">
        <v>237</v>
      </c>
      <c r="O6896">
        <v>1.5</v>
      </c>
    </row>
    <row r="6897" spans="1:15" hidden="1" x14ac:dyDescent="0.3">
      <c r="A6897" t="s">
        <v>26238</v>
      </c>
      <c r="B6897" t="s">
        <v>26239</v>
      </c>
      <c r="C6897" s="1" t="str">
        <f t="shared" si="1105"/>
        <v>21:0467</v>
      </c>
      <c r="D6897" s="1" t="str">
        <f t="shared" si="1112"/>
        <v>21:0153</v>
      </c>
      <c r="E6897" t="s">
        <v>26240</v>
      </c>
      <c r="F6897" t="s">
        <v>26241</v>
      </c>
      <c r="H6897">
        <v>52.486024800000003</v>
      </c>
      <c r="I6897">
        <v>-121.548745</v>
      </c>
      <c r="J6897" s="1" t="str">
        <f t="shared" si="1113"/>
        <v>NGR bulk stream sediment</v>
      </c>
      <c r="K6897" s="1" t="str">
        <f t="shared" si="1114"/>
        <v>&lt;177 micron (NGR)</v>
      </c>
      <c r="L6897">
        <v>12</v>
      </c>
      <c r="M6897" t="s">
        <v>107</v>
      </c>
      <c r="N6897">
        <v>238</v>
      </c>
      <c r="O6897">
        <v>2</v>
      </c>
    </row>
    <row r="6898" spans="1:15" hidden="1" x14ac:dyDescent="0.3">
      <c r="A6898" t="s">
        <v>26242</v>
      </c>
      <c r="B6898" t="s">
        <v>26243</v>
      </c>
      <c r="C6898" s="1" t="str">
        <f t="shared" si="1105"/>
        <v>21:0467</v>
      </c>
      <c r="D6898" s="1" t="str">
        <f t="shared" si="1112"/>
        <v>21:0153</v>
      </c>
      <c r="E6898" t="s">
        <v>26244</v>
      </c>
      <c r="F6898" t="s">
        <v>26245</v>
      </c>
      <c r="H6898">
        <v>52.382580799999999</v>
      </c>
      <c r="I6898">
        <v>-120.719419</v>
      </c>
      <c r="J6898" s="1" t="str">
        <f t="shared" si="1113"/>
        <v>NGR bulk stream sediment</v>
      </c>
      <c r="K6898" s="1" t="str">
        <f t="shared" si="1114"/>
        <v>&lt;177 micron (NGR)</v>
      </c>
      <c r="L6898">
        <v>12</v>
      </c>
      <c r="M6898" t="s">
        <v>112</v>
      </c>
      <c r="N6898">
        <v>239</v>
      </c>
      <c r="O6898">
        <v>3.5</v>
      </c>
    </row>
    <row r="6899" spans="1:15" hidden="1" x14ac:dyDescent="0.3">
      <c r="A6899" t="s">
        <v>26246</v>
      </c>
      <c r="B6899" t="s">
        <v>26247</v>
      </c>
      <c r="C6899" s="1" t="str">
        <f t="shared" si="1105"/>
        <v>21:0467</v>
      </c>
      <c r="D6899" s="1" t="str">
        <f t="shared" si="1112"/>
        <v>21:0153</v>
      </c>
      <c r="E6899" t="s">
        <v>26248</v>
      </c>
      <c r="F6899" t="s">
        <v>26249</v>
      </c>
      <c r="H6899">
        <v>52.322830600000003</v>
      </c>
      <c r="I6899">
        <v>-120.5879791</v>
      </c>
      <c r="J6899" s="1" t="str">
        <f t="shared" si="1113"/>
        <v>NGR bulk stream sediment</v>
      </c>
      <c r="K6899" s="1" t="str">
        <f t="shared" si="1114"/>
        <v>&lt;177 micron (NGR)</v>
      </c>
      <c r="L6899">
        <v>12</v>
      </c>
      <c r="M6899" t="s">
        <v>800</v>
      </c>
      <c r="N6899">
        <v>240</v>
      </c>
      <c r="O6899">
        <v>2</v>
      </c>
    </row>
    <row r="6900" spans="1:15" hidden="1" x14ac:dyDescent="0.3">
      <c r="A6900" t="s">
        <v>26250</v>
      </c>
      <c r="B6900" t="s">
        <v>26251</v>
      </c>
      <c r="C6900" s="1" t="str">
        <f t="shared" si="1105"/>
        <v>21:0467</v>
      </c>
      <c r="D6900" s="1" t="str">
        <f t="shared" si="1112"/>
        <v>21:0153</v>
      </c>
      <c r="E6900" t="s">
        <v>26252</v>
      </c>
      <c r="F6900" t="s">
        <v>26253</v>
      </c>
      <c r="H6900">
        <v>52.328609700000001</v>
      </c>
      <c r="I6900">
        <v>-120.5935367</v>
      </c>
      <c r="J6900" s="1" t="str">
        <f t="shared" si="1113"/>
        <v>NGR bulk stream sediment</v>
      </c>
      <c r="K6900" s="1" t="str">
        <f t="shared" si="1114"/>
        <v>&lt;177 micron (NGR)</v>
      </c>
      <c r="L6900">
        <v>13</v>
      </c>
      <c r="M6900" t="s">
        <v>19</v>
      </c>
      <c r="N6900">
        <v>241</v>
      </c>
      <c r="O6900">
        <v>2.5</v>
      </c>
    </row>
    <row r="6901" spans="1:15" hidden="1" x14ac:dyDescent="0.3">
      <c r="A6901" t="s">
        <v>26254</v>
      </c>
      <c r="B6901" t="s">
        <v>26255</v>
      </c>
      <c r="C6901" s="1" t="str">
        <f t="shared" si="1105"/>
        <v>21:0467</v>
      </c>
      <c r="D6901" s="1" t="str">
        <f t="shared" si="1112"/>
        <v>21:0153</v>
      </c>
      <c r="E6901" t="s">
        <v>26256</v>
      </c>
      <c r="F6901" t="s">
        <v>26257</v>
      </c>
      <c r="H6901">
        <v>52.319347999999998</v>
      </c>
      <c r="I6901">
        <v>-120.5905017</v>
      </c>
      <c r="J6901" s="1" t="str">
        <f t="shared" si="1113"/>
        <v>NGR bulk stream sediment</v>
      </c>
      <c r="K6901" s="1" t="str">
        <f t="shared" si="1114"/>
        <v>&lt;177 micron (NGR)</v>
      </c>
      <c r="L6901">
        <v>13</v>
      </c>
      <c r="M6901" t="s">
        <v>38</v>
      </c>
      <c r="N6901">
        <v>242</v>
      </c>
      <c r="O6901">
        <v>3</v>
      </c>
    </row>
    <row r="6902" spans="1:15" hidden="1" x14ac:dyDescent="0.3">
      <c r="A6902" t="s">
        <v>26258</v>
      </c>
      <c r="B6902" t="s">
        <v>26259</v>
      </c>
      <c r="C6902" s="1" t="str">
        <f t="shared" si="1105"/>
        <v>21:0467</v>
      </c>
      <c r="D6902" s="1" t="str">
        <f t="shared" si="1112"/>
        <v>21:0153</v>
      </c>
      <c r="E6902" t="s">
        <v>26260</v>
      </c>
      <c r="F6902" t="s">
        <v>26261</v>
      </c>
      <c r="H6902">
        <v>52.316400600000001</v>
      </c>
      <c r="I6902">
        <v>-120.59722120000001</v>
      </c>
      <c r="J6902" s="1" t="str">
        <f t="shared" si="1113"/>
        <v>NGR bulk stream sediment</v>
      </c>
      <c r="K6902" s="1" t="str">
        <f t="shared" si="1114"/>
        <v>&lt;177 micron (NGR)</v>
      </c>
      <c r="L6902">
        <v>13</v>
      </c>
      <c r="M6902" t="s">
        <v>43</v>
      </c>
      <c r="N6902">
        <v>243</v>
      </c>
      <c r="O6902">
        <v>2.5</v>
      </c>
    </row>
    <row r="6903" spans="1:15" hidden="1" x14ac:dyDescent="0.3">
      <c r="A6903" t="s">
        <v>26262</v>
      </c>
      <c r="B6903" t="s">
        <v>26263</v>
      </c>
      <c r="C6903" s="1" t="str">
        <f t="shared" si="1105"/>
        <v>21:0467</v>
      </c>
      <c r="D6903" s="1" t="str">
        <f t="shared" si="1112"/>
        <v>21:0153</v>
      </c>
      <c r="E6903" t="s">
        <v>26264</v>
      </c>
      <c r="F6903" t="s">
        <v>26265</v>
      </c>
      <c r="H6903">
        <v>52.368188600000003</v>
      </c>
      <c r="I6903">
        <v>-120.7187084</v>
      </c>
      <c r="J6903" s="1" t="str">
        <f t="shared" si="1113"/>
        <v>NGR bulk stream sediment</v>
      </c>
      <c r="K6903" s="1" t="str">
        <f t="shared" si="1114"/>
        <v>&lt;177 micron (NGR)</v>
      </c>
      <c r="L6903">
        <v>13</v>
      </c>
      <c r="M6903" t="s">
        <v>48</v>
      </c>
      <c r="N6903">
        <v>244</v>
      </c>
      <c r="O6903">
        <v>1.5</v>
      </c>
    </row>
    <row r="6904" spans="1:15" hidden="1" x14ac:dyDescent="0.3">
      <c r="A6904" t="s">
        <v>26266</v>
      </c>
      <c r="B6904" t="s">
        <v>26267</v>
      </c>
      <c r="C6904" s="1" t="str">
        <f t="shared" si="1105"/>
        <v>21:0467</v>
      </c>
      <c r="D6904" s="1" t="str">
        <f t="shared" si="1112"/>
        <v>21:0153</v>
      </c>
      <c r="E6904" t="s">
        <v>26268</v>
      </c>
      <c r="F6904" t="s">
        <v>26269</v>
      </c>
      <c r="H6904">
        <v>52.340448500000001</v>
      </c>
      <c r="I6904">
        <v>-120.636883</v>
      </c>
      <c r="J6904" s="1" t="str">
        <f t="shared" si="1113"/>
        <v>NGR bulk stream sediment</v>
      </c>
      <c r="K6904" s="1" t="str">
        <f t="shared" si="1114"/>
        <v>&lt;177 micron (NGR)</v>
      </c>
      <c r="L6904">
        <v>13</v>
      </c>
      <c r="M6904" t="s">
        <v>53</v>
      </c>
      <c r="N6904">
        <v>245</v>
      </c>
      <c r="O6904">
        <v>1.5</v>
      </c>
    </row>
    <row r="6905" spans="1:15" hidden="1" x14ac:dyDescent="0.3">
      <c r="A6905" t="s">
        <v>26270</v>
      </c>
      <c r="B6905" t="s">
        <v>26271</v>
      </c>
      <c r="C6905" s="1" t="str">
        <f t="shared" si="1105"/>
        <v>21:0467</v>
      </c>
      <c r="D6905" s="1" t="str">
        <f t="shared" si="1112"/>
        <v>21:0153</v>
      </c>
      <c r="E6905" t="s">
        <v>26272</v>
      </c>
      <c r="F6905" t="s">
        <v>26273</v>
      </c>
      <c r="H6905">
        <v>52.345107499999997</v>
      </c>
      <c r="I6905">
        <v>-120.6585714</v>
      </c>
      <c r="J6905" s="1" t="str">
        <f t="shared" si="1113"/>
        <v>NGR bulk stream sediment</v>
      </c>
      <c r="K6905" s="1" t="str">
        <f t="shared" si="1114"/>
        <v>&lt;177 micron (NGR)</v>
      </c>
      <c r="L6905">
        <v>13</v>
      </c>
      <c r="M6905" t="s">
        <v>58</v>
      </c>
      <c r="N6905">
        <v>246</v>
      </c>
      <c r="O6905">
        <v>1</v>
      </c>
    </row>
    <row r="6906" spans="1:15" hidden="1" x14ac:dyDescent="0.3">
      <c r="A6906" t="s">
        <v>26274</v>
      </c>
      <c r="B6906" t="s">
        <v>26275</v>
      </c>
      <c r="C6906" s="1" t="str">
        <f t="shared" si="1105"/>
        <v>21:0467</v>
      </c>
      <c r="D6906" s="1" t="str">
        <f t="shared" si="1112"/>
        <v>21:0153</v>
      </c>
      <c r="E6906" t="s">
        <v>26252</v>
      </c>
      <c r="F6906" t="s">
        <v>26276</v>
      </c>
      <c r="H6906">
        <v>52.328609700000001</v>
      </c>
      <c r="I6906">
        <v>-120.5935367</v>
      </c>
      <c r="J6906" s="1" t="str">
        <f t="shared" si="1113"/>
        <v>NGR bulk stream sediment</v>
      </c>
      <c r="K6906" s="1" t="str">
        <f t="shared" si="1114"/>
        <v>&lt;177 micron (NGR)</v>
      </c>
      <c r="L6906">
        <v>13</v>
      </c>
      <c r="M6906" t="s">
        <v>72</v>
      </c>
      <c r="N6906">
        <v>247</v>
      </c>
      <c r="O6906">
        <v>2.5</v>
      </c>
    </row>
    <row r="6907" spans="1:15" hidden="1" x14ac:dyDescent="0.3">
      <c r="A6907" t="s">
        <v>26277</v>
      </c>
      <c r="B6907" t="s">
        <v>26278</v>
      </c>
      <c r="C6907" s="1" t="str">
        <f t="shared" si="1105"/>
        <v>21:0467</v>
      </c>
      <c r="D6907" s="1" t="str">
        <f t="shared" si="1112"/>
        <v>21:0153</v>
      </c>
      <c r="E6907" t="s">
        <v>26279</v>
      </c>
      <c r="F6907" t="s">
        <v>26280</v>
      </c>
      <c r="H6907">
        <v>52.355190899999997</v>
      </c>
      <c r="I6907">
        <v>-120.64427480000001</v>
      </c>
      <c r="J6907" s="1" t="str">
        <f t="shared" si="1113"/>
        <v>NGR bulk stream sediment</v>
      </c>
      <c r="K6907" s="1" t="str">
        <f t="shared" si="1114"/>
        <v>&lt;177 micron (NGR)</v>
      </c>
      <c r="L6907">
        <v>13</v>
      </c>
      <c r="M6907" t="s">
        <v>63</v>
      </c>
      <c r="N6907">
        <v>248</v>
      </c>
      <c r="O6907">
        <v>5</v>
      </c>
    </row>
    <row r="6908" spans="1:15" hidden="1" x14ac:dyDescent="0.3">
      <c r="A6908" t="s">
        <v>26281</v>
      </c>
      <c r="B6908" t="s">
        <v>26282</v>
      </c>
      <c r="C6908" s="1" t="str">
        <f t="shared" si="1105"/>
        <v>21:0467</v>
      </c>
      <c r="D6908" s="1" t="str">
        <f t="shared" si="1112"/>
        <v>21:0153</v>
      </c>
      <c r="E6908" t="s">
        <v>26283</v>
      </c>
      <c r="F6908" t="s">
        <v>26284</v>
      </c>
      <c r="H6908">
        <v>52.367796300000002</v>
      </c>
      <c r="I6908">
        <v>-120.6727475</v>
      </c>
      <c r="J6908" s="1" t="str">
        <f t="shared" si="1113"/>
        <v>NGR bulk stream sediment</v>
      </c>
      <c r="K6908" s="1" t="str">
        <f t="shared" si="1114"/>
        <v>&lt;177 micron (NGR)</v>
      </c>
      <c r="L6908">
        <v>13</v>
      </c>
      <c r="M6908" t="s">
        <v>68</v>
      </c>
      <c r="N6908">
        <v>249</v>
      </c>
      <c r="O6908">
        <v>3.5</v>
      </c>
    </row>
    <row r="6909" spans="1:15" hidden="1" x14ac:dyDescent="0.3">
      <c r="A6909" t="s">
        <v>26285</v>
      </c>
      <c r="B6909" t="s">
        <v>26286</v>
      </c>
      <c r="C6909" s="1" t="str">
        <f t="shared" si="1105"/>
        <v>21:0467</v>
      </c>
      <c r="D6909" s="1" t="str">
        <f t="shared" si="1112"/>
        <v>21:0153</v>
      </c>
      <c r="E6909" t="s">
        <v>26287</v>
      </c>
      <c r="F6909" t="s">
        <v>26288</v>
      </c>
      <c r="H6909">
        <v>52.354601299999999</v>
      </c>
      <c r="I6909">
        <v>-120.6702865</v>
      </c>
      <c r="J6909" s="1" t="str">
        <f t="shared" si="1113"/>
        <v>NGR bulk stream sediment</v>
      </c>
      <c r="K6909" s="1" t="str">
        <f t="shared" si="1114"/>
        <v>&lt;177 micron (NGR)</v>
      </c>
      <c r="L6909">
        <v>13</v>
      </c>
      <c r="M6909" t="s">
        <v>77</v>
      </c>
      <c r="N6909">
        <v>250</v>
      </c>
      <c r="O6909">
        <v>1</v>
      </c>
    </row>
    <row r="6910" spans="1:15" hidden="1" x14ac:dyDescent="0.3">
      <c r="A6910" t="s">
        <v>26289</v>
      </c>
      <c r="B6910" t="s">
        <v>26290</v>
      </c>
      <c r="C6910" s="1" t="str">
        <f t="shared" si="1105"/>
        <v>21:0467</v>
      </c>
      <c r="D6910" s="1" t="str">
        <f t="shared" si="1112"/>
        <v>21:0153</v>
      </c>
      <c r="E6910" t="s">
        <v>26291</v>
      </c>
      <c r="F6910" t="s">
        <v>26292</v>
      </c>
      <c r="H6910">
        <v>52.3657167</v>
      </c>
      <c r="I6910">
        <v>-120.7038968</v>
      </c>
      <c r="J6910" s="1" t="str">
        <f t="shared" si="1113"/>
        <v>NGR bulk stream sediment</v>
      </c>
      <c r="K6910" s="1" t="str">
        <f t="shared" si="1114"/>
        <v>&lt;177 micron (NGR)</v>
      </c>
      <c r="L6910">
        <v>13</v>
      </c>
      <c r="M6910" t="s">
        <v>82</v>
      </c>
      <c r="N6910">
        <v>251</v>
      </c>
      <c r="O6910">
        <v>2</v>
      </c>
    </row>
    <row r="6911" spans="1:15" hidden="1" x14ac:dyDescent="0.3">
      <c r="A6911" t="s">
        <v>26293</v>
      </c>
      <c r="B6911" t="s">
        <v>26294</v>
      </c>
      <c r="C6911" s="1" t="str">
        <f t="shared" si="1105"/>
        <v>21:0467</v>
      </c>
      <c r="D6911" s="1" t="str">
        <f t="shared" si="1112"/>
        <v>21:0153</v>
      </c>
      <c r="E6911" t="s">
        <v>26295</v>
      </c>
      <c r="F6911" t="s">
        <v>26296</v>
      </c>
      <c r="H6911">
        <v>52.287252000000002</v>
      </c>
      <c r="I6911">
        <v>-120.7314387</v>
      </c>
      <c r="J6911" s="1" t="str">
        <f t="shared" si="1113"/>
        <v>NGR bulk stream sediment</v>
      </c>
      <c r="K6911" s="1" t="str">
        <f t="shared" si="1114"/>
        <v>&lt;177 micron (NGR)</v>
      </c>
      <c r="L6911">
        <v>13</v>
      </c>
      <c r="M6911" t="s">
        <v>24</v>
      </c>
      <c r="N6911">
        <v>252</v>
      </c>
      <c r="O6911">
        <v>2.5</v>
      </c>
    </row>
    <row r="6912" spans="1:15" hidden="1" x14ac:dyDescent="0.3">
      <c r="A6912" t="s">
        <v>26297</v>
      </c>
      <c r="B6912" t="s">
        <v>26298</v>
      </c>
      <c r="C6912" s="1" t="str">
        <f t="shared" si="1105"/>
        <v>21:0467</v>
      </c>
      <c r="D6912" s="1" t="str">
        <f t="shared" si="1112"/>
        <v>21:0153</v>
      </c>
      <c r="E6912" t="s">
        <v>26295</v>
      </c>
      <c r="F6912" t="s">
        <v>26299</v>
      </c>
      <c r="H6912">
        <v>52.287252000000002</v>
      </c>
      <c r="I6912">
        <v>-120.7314387</v>
      </c>
      <c r="J6912" s="1" t="str">
        <f t="shared" si="1113"/>
        <v>NGR bulk stream sediment</v>
      </c>
      <c r="K6912" s="1" t="str">
        <f t="shared" si="1114"/>
        <v>&lt;177 micron (NGR)</v>
      </c>
      <c r="L6912">
        <v>13</v>
      </c>
      <c r="M6912" t="s">
        <v>28</v>
      </c>
      <c r="N6912">
        <v>253</v>
      </c>
      <c r="O6912">
        <v>2</v>
      </c>
    </row>
    <row r="6913" spans="1:15" hidden="1" x14ac:dyDescent="0.3">
      <c r="A6913" t="s">
        <v>26300</v>
      </c>
      <c r="B6913" t="s">
        <v>26301</v>
      </c>
      <c r="C6913" s="1" t="str">
        <f t="shared" si="1105"/>
        <v>21:0467</v>
      </c>
      <c r="D6913" s="1" t="str">
        <f>HYPERLINK("https://geochem.nrcan.gc.ca/cdogs/content/svy/svy_e.htm", "")</f>
        <v/>
      </c>
      <c r="G6913" s="1" t="str">
        <f>HYPERLINK("https://geochem.nrcan.gc.ca/cdogs/content/cr_/cr_00105_e.htm", "105")</f>
        <v>105</v>
      </c>
      <c r="J6913" t="s">
        <v>31</v>
      </c>
      <c r="K6913" t="s">
        <v>32</v>
      </c>
      <c r="L6913">
        <v>13</v>
      </c>
      <c r="M6913" t="s">
        <v>33</v>
      </c>
      <c r="N6913">
        <v>254</v>
      </c>
      <c r="O6913">
        <v>3.5</v>
      </c>
    </row>
    <row r="6914" spans="1:15" hidden="1" x14ac:dyDescent="0.3">
      <c r="A6914" t="s">
        <v>26302</v>
      </c>
      <c r="B6914" t="s">
        <v>26303</v>
      </c>
      <c r="C6914" s="1" t="str">
        <f t="shared" si="1105"/>
        <v>21:0467</v>
      </c>
      <c r="D6914" s="1" t="str">
        <f t="shared" ref="D6914:D6928" si="1115">HYPERLINK("https://geochem.nrcan.gc.ca/cdogs/content/svy/svy210153_e.htm", "21:0153")</f>
        <v>21:0153</v>
      </c>
      <c r="E6914" t="s">
        <v>26304</v>
      </c>
      <c r="F6914" t="s">
        <v>26305</v>
      </c>
      <c r="H6914">
        <v>52.423995900000001</v>
      </c>
      <c r="I6914">
        <v>-120.75497780000001</v>
      </c>
      <c r="J6914" s="1" t="str">
        <f t="shared" ref="J6914:J6928" si="1116">HYPERLINK("https://geochem.nrcan.gc.ca/cdogs/content/kwd/kwd020030_e.htm", "NGR bulk stream sediment")</f>
        <v>NGR bulk stream sediment</v>
      </c>
      <c r="K6914" s="1" t="str">
        <f t="shared" ref="K6914:K6928" si="1117">HYPERLINK("https://geochem.nrcan.gc.ca/cdogs/content/kwd/kwd080006_e.htm", "&lt;177 micron (NGR)")</f>
        <v>&lt;177 micron (NGR)</v>
      </c>
      <c r="L6914">
        <v>13</v>
      </c>
      <c r="M6914" t="s">
        <v>87</v>
      </c>
      <c r="N6914">
        <v>255</v>
      </c>
      <c r="O6914">
        <v>2</v>
      </c>
    </row>
    <row r="6915" spans="1:15" hidden="1" x14ac:dyDescent="0.3">
      <c r="A6915" t="s">
        <v>26306</v>
      </c>
      <c r="B6915" t="s">
        <v>26307</v>
      </c>
      <c r="C6915" s="1" t="str">
        <f t="shared" si="1105"/>
        <v>21:0467</v>
      </c>
      <c r="D6915" s="1" t="str">
        <f t="shared" si="1115"/>
        <v>21:0153</v>
      </c>
      <c r="E6915" t="s">
        <v>26308</v>
      </c>
      <c r="F6915" t="s">
        <v>26309</v>
      </c>
      <c r="H6915">
        <v>52.4192581</v>
      </c>
      <c r="I6915">
        <v>-120.75124769999999</v>
      </c>
      <c r="J6915" s="1" t="str">
        <f t="shared" si="1116"/>
        <v>NGR bulk stream sediment</v>
      </c>
      <c r="K6915" s="1" t="str">
        <f t="shared" si="1117"/>
        <v>&lt;177 micron (NGR)</v>
      </c>
      <c r="L6915">
        <v>13</v>
      </c>
      <c r="M6915" t="s">
        <v>92</v>
      </c>
      <c r="N6915">
        <v>256</v>
      </c>
      <c r="O6915">
        <v>5.5</v>
      </c>
    </row>
    <row r="6916" spans="1:15" hidden="1" x14ac:dyDescent="0.3">
      <c r="A6916" t="s">
        <v>26310</v>
      </c>
      <c r="B6916" t="s">
        <v>26311</v>
      </c>
      <c r="C6916" s="1" t="str">
        <f t="shared" ref="C6916:C6979" si="1118">HYPERLINK("https://geochem.nrcan.gc.ca/cdogs/content/bdl/bdl210467_e.htm", "21:0467")</f>
        <v>21:0467</v>
      </c>
      <c r="D6916" s="1" t="str">
        <f t="shared" si="1115"/>
        <v>21:0153</v>
      </c>
      <c r="E6916" t="s">
        <v>26312</v>
      </c>
      <c r="F6916" t="s">
        <v>26313</v>
      </c>
      <c r="H6916">
        <v>52.388708800000003</v>
      </c>
      <c r="I6916">
        <v>-120.74542599999999</v>
      </c>
      <c r="J6916" s="1" t="str">
        <f t="shared" si="1116"/>
        <v>NGR bulk stream sediment</v>
      </c>
      <c r="K6916" s="1" t="str">
        <f t="shared" si="1117"/>
        <v>&lt;177 micron (NGR)</v>
      </c>
      <c r="L6916">
        <v>13</v>
      </c>
      <c r="M6916" t="s">
        <v>97</v>
      </c>
      <c r="N6916">
        <v>257</v>
      </c>
      <c r="O6916">
        <v>4</v>
      </c>
    </row>
    <row r="6917" spans="1:15" hidden="1" x14ac:dyDescent="0.3">
      <c r="A6917" t="s">
        <v>26314</v>
      </c>
      <c r="B6917" t="s">
        <v>26315</v>
      </c>
      <c r="C6917" s="1" t="str">
        <f t="shared" si="1118"/>
        <v>21:0467</v>
      </c>
      <c r="D6917" s="1" t="str">
        <f t="shared" si="1115"/>
        <v>21:0153</v>
      </c>
      <c r="E6917" t="s">
        <v>26316</v>
      </c>
      <c r="F6917" t="s">
        <v>26317</v>
      </c>
      <c r="H6917">
        <v>52.382856699999998</v>
      </c>
      <c r="I6917">
        <v>-120.7878585</v>
      </c>
      <c r="J6917" s="1" t="str">
        <f t="shared" si="1116"/>
        <v>NGR bulk stream sediment</v>
      </c>
      <c r="K6917" s="1" t="str">
        <f t="shared" si="1117"/>
        <v>&lt;177 micron (NGR)</v>
      </c>
      <c r="L6917">
        <v>13</v>
      </c>
      <c r="M6917" t="s">
        <v>102</v>
      </c>
      <c r="N6917">
        <v>258</v>
      </c>
      <c r="O6917">
        <v>6</v>
      </c>
    </row>
    <row r="6918" spans="1:15" hidden="1" x14ac:dyDescent="0.3">
      <c r="A6918" t="s">
        <v>26318</v>
      </c>
      <c r="B6918" t="s">
        <v>26319</v>
      </c>
      <c r="C6918" s="1" t="str">
        <f t="shared" si="1118"/>
        <v>21:0467</v>
      </c>
      <c r="D6918" s="1" t="str">
        <f t="shared" si="1115"/>
        <v>21:0153</v>
      </c>
      <c r="E6918" t="s">
        <v>26320</v>
      </c>
      <c r="F6918" t="s">
        <v>26321</v>
      </c>
      <c r="H6918">
        <v>52.393145400000002</v>
      </c>
      <c r="I6918">
        <v>-120.83355779999999</v>
      </c>
      <c r="J6918" s="1" t="str">
        <f t="shared" si="1116"/>
        <v>NGR bulk stream sediment</v>
      </c>
      <c r="K6918" s="1" t="str">
        <f t="shared" si="1117"/>
        <v>&lt;177 micron (NGR)</v>
      </c>
      <c r="L6918">
        <v>13</v>
      </c>
      <c r="M6918" t="s">
        <v>107</v>
      </c>
      <c r="N6918">
        <v>259</v>
      </c>
      <c r="O6918">
        <v>3.5</v>
      </c>
    </row>
    <row r="6919" spans="1:15" hidden="1" x14ac:dyDescent="0.3">
      <c r="A6919" t="s">
        <v>26322</v>
      </c>
      <c r="B6919" t="s">
        <v>26323</v>
      </c>
      <c r="C6919" s="1" t="str">
        <f t="shared" si="1118"/>
        <v>21:0467</v>
      </c>
      <c r="D6919" s="1" t="str">
        <f t="shared" si="1115"/>
        <v>21:0153</v>
      </c>
      <c r="E6919" t="s">
        <v>26324</v>
      </c>
      <c r="F6919" t="s">
        <v>26325</v>
      </c>
      <c r="H6919">
        <v>52.3756664</v>
      </c>
      <c r="I6919">
        <v>-120.819472</v>
      </c>
      <c r="J6919" s="1" t="str">
        <f t="shared" si="1116"/>
        <v>NGR bulk stream sediment</v>
      </c>
      <c r="K6919" s="1" t="str">
        <f t="shared" si="1117"/>
        <v>&lt;177 micron (NGR)</v>
      </c>
      <c r="L6919">
        <v>13</v>
      </c>
      <c r="M6919" t="s">
        <v>112</v>
      </c>
      <c r="N6919">
        <v>260</v>
      </c>
      <c r="O6919">
        <v>5</v>
      </c>
    </row>
    <row r="6920" spans="1:15" hidden="1" x14ac:dyDescent="0.3">
      <c r="A6920" t="s">
        <v>26326</v>
      </c>
      <c r="B6920" t="s">
        <v>26327</v>
      </c>
      <c r="C6920" s="1" t="str">
        <f t="shared" si="1118"/>
        <v>21:0467</v>
      </c>
      <c r="D6920" s="1" t="str">
        <f t="shared" si="1115"/>
        <v>21:0153</v>
      </c>
      <c r="E6920" t="s">
        <v>26328</v>
      </c>
      <c r="F6920" t="s">
        <v>26329</v>
      </c>
      <c r="H6920">
        <v>52.283581300000002</v>
      </c>
      <c r="I6920">
        <v>-120.8588321</v>
      </c>
      <c r="J6920" s="1" t="str">
        <f t="shared" si="1116"/>
        <v>NGR bulk stream sediment</v>
      </c>
      <c r="K6920" s="1" t="str">
        <f t="shared" si="1117"/>
        <v>&lt;177 micron (NGR)</v>
      </c>
      <c r="L6920">
        <v>14</v>
      </c>
      <c r="M6920" t="s">
        <v>19</v>
      </c>
      <c r="N6920">
        <v>261</v>
      </c>
      <c r="O6920">
        <v>1</v>
      </c>
    </row>
    <row r="6921" spans="1:15" hidden="1" x14ac:dyDescent="0.3">
      <c r="A6921" t="s">
        <v>26330</v>
      </c>
      <c r="B6921" t="s">
        <v>26331</v>
      </c>
      <c r="C6921" s="1" t="str">
        <f t="shared" si="1118"/>
        <v>21:0467</v>
      </c>
      <c r="D6921" s="1" t="str">
        <f t="shared" si="1115"/>
        <v>21:0153</v>
      </c>
      <c r="E6921" t="s">
        <v>26332</v>
      </c>
      <c r="F6921" t="s">
        <v>26333</v>
      </c>
      <c r="H6921">
        <v>52.361339800000003</v>
      </c>
      <c r="I6921">
        <v>-120.83745330000001</v>
      </c>
      <c r="J6921" s="1" t="str">
        <f t="shared" si="1116"/>
        <v>NGR bulk stream sediment</v>
      </c>
      <c r="K6921" s="1" t="str">
        <f t="shared" si="1117"/>
        <v>&lt;177 micron (NGR)</v>
      </c>
      <c r="L6921">
        <v>14</v>
      </c>
      <c r="M6921" t="s">
        <v>38</v>
      </c>
      <c r="N6921">
        <v>262</v>
      </c>
      <c r="O6921">
        <v>3.5</v>
      </c>
    </row>
    <row r="6922" spans="1:15" hidden="1" x14ac:dyDescent="0.3">
      <c r="A6922" t="s">
        <v>26334</v>
      </c>
      <c r="B6922" t="s">
        <v>26335</v>
      </c>
      <c r="C6922" s="1" t="str">
        <f t="shared" si="1118"/>
        <v>21:0467</v>
      </c>
      <c r="D6922" s="1" t="str">
        <f t="shared" si="1115"/>
        <v>21:0153</v>
      </c>
      <c r="E6922" t="s">
        <v>26336</v>
      </c>
      <c r="F6922" t="s">
        <v>26337</v>
      </c>
      <c r="H6922">
        <v>52.313533200000002</v>
      </c>
      <c r="I6922">
        <v>-121.01386960000001</v>
      </c>
      <c r="J6922" s="1" t="str">
        <f t="shared" si="1116"/>
        <v>NGR bulk stream sediment</v>
      </c>
      <c r="K6922" s="1" t="str">
        <f t="shared" si="1117"/>
        <v>&lt;177 micron (NGR)</v>
      </c>
      <c r="L6922">
        <v>14</v>
      </c>
      <c r="M6922" t="s">
        <v>43</v>
      </c>
      <c r="N6922">
        <v>263</v>
      </c>
      <c r="O6922">
        <v>2.5</v>
      </c>
    </row>
    <row r="6923" spans="1:15" hidden="1" x14ac:dyDescent="0.3">
      <c r="A6923" t="s">
        <v>26338</v>
      </c>
      <c r="B6923" t="s">
        <v>26339</v>
      </c>
      <c r="C6923" s="1" t="str">
        <f t="shared" si="1118"/>
        <v>21:0467</v>
      </c>
      <c r="D6923" s="1" t="str">
        <f t="shared" si="1115"/>
        <v>21:0153</v>
      </c>
      <c r="E6923" t="s">
        <v>26340</v>
      </c>
      <c r="F6923" t="s">
        <v>26341</v>
      </c>
      <c r="H6923">
        <v>52.344598699999999</v>
      </c>
      <c r="I6923">
        <v>-120.89950469999999</v>
      </c>
      <c r="J6923" s="1" t="str">
        <f t="shared" si="1116"/>
        <v>NGR bulk stream sediment</v>
      </c>
      <c r="K6923" s="1" t="str">
        <f t="shared" si="1117"/>
        <v>&lt;177 micron (NGR)</v>
      </c>
      <c r="L6923">
        <v>14</v>
      </c>
      <c r="M6923" t="s">
        <v>48</v>
      </c>
      <c r="N6923">
        <v>264</v>
      </c>
      <c r="O6923">
        <v>2.5</v>
      </c>
    </row>
    <row r="6924" spans="1:15" hidden="1" x14ac:dyDescent="0.3">
      <c r="A6924" t="s">
        <v>26342</v>
      </c>
      <c r="B6924" t="s">
        <v>26343</v>
      </c>
      <c r="C6924" s="1" t="str">
        <f t="shared" si="1118"/>
        <v>21:0467</v>
      </c>
      <c r="D6924" s="1" t="str">
        <f t="shared" si="1115"/>
        <v>21:0153</v>
      </c>
      <c r="E6924" t="s">
        <v>26344</v>
      </c>
      <c r="F6924" t="s">
        <v>26345</v>
      </c>
      <c r="H6924">
        <v>52.351109700000002</v>
      </c>
      <c r="I6924">
        <v>-120.8944805</v>
      </c>
      <c r="J6924" s="1" t="str">
        <f t="shared" si="1116"/>
        <v>NGR bulk stream sediment</v>
      </c>
      <c r="K6924" s="1" t="str">
        <f t="shared" si="1117"/>
        <v>&lt;177 micron (NGR)</v>
      </c>
      <c r="L6924">
        <v>14</v>
      </c>
      <c r="M6924" t="s">
        <v>53</v>
      </c>
      <c r="N6924">
        <v>265</v>
      </c>
      <c r="O6924">
        <v>2.5</v>
      </c>
    </row>
    <row r="6925" spans="1:15" hidden="1" x14ac:dyDescent="0.3">
      <c r="A6925" t="s">
        <v>26346</v>
      </c>
      <c r="B6925" t="s">
        <v>26347</v>
      </c>
      <c r="C6925" s="1" t="str">
        <f t="shared" si="1118"/>
        <v>21:0467</v>
      </c>
      <c r="D6925" s="1" t="str">
        <f t="shared" si="1115"/>
        <v>21:0153</v>
      </c>
      <c r="E6925" t="s">
        <v>26348</v>
      </c>
      <c r="F6925" t="s">
        <v>26349</v>
      </c>
      <c r="H6925">
        <v>52.368072900000001</v>
      </c>
      <c r="I6925">
        <v>-120.80614009999999</v>
      </c>
      <c r="J6925" s="1" t="str">
        <f t="shared" si="1116"/>
        <v>NGR bulk stream sediment</v>
      </c>
      <c r="K6925" s="1" t="str">
        <f t="shared" si="1117"/>
        <v>&lt;177 micron (NGR)</v>
      </c>
      <c r="L6925">
        <v>14</v>
      </c>
      <c r="M6925" t="s">
        <v>58</v>
      </c>
      <c r="N6925">
        <v>266</v>
      </c>
      <c r="O6925">
        <v>2</v>
      </c>
    </row>
    <row r="6926" spans="1:15" hidden="1" x14ac:dyDescent="0.3">
      <c r="A6926" t="s">
        <v>26350</v>
      </c>
      <c r="B6926" t="s">
        <v>26351</v>
      </c>
      <c r="C6926" s="1" t="str">
        <f t="shared" si="1118"/>
        <v>21:0467</v>
      </c>
      <c r="D6926" s="1" t="str">
        <f t="shared" si="1115"/>
        <v>21:0153</v>
      </c>
      <c r="E6926" t="s">
        <v>26352</v>
      </c>
      <c r="F6926" t="s">
        <v>26353</v>
      </c>
      <c r="H6926">
        <v>52.342561099999998</v>
      </c>
      <c r="I6926">
        <v>-120.82747740000001</v>
      </c>
      <c r="J6926" s="1" t="str">
        <f t="shared" si="1116"/>
        <v>NGR bulk stream sediment</v>
      </c>
      <c r="K6926" s="1" t="str">
        <f t="shared" si="1117"/>
        <v>&lt;177 micron (NGR)</v>
      </c>
      <c r="L6926">
        <v>14</v>
      </c>
      <c r="M6926" t="s">
        <v>63</v>
      </c>
      <c r="N6926">
        <v>267</v>
      </c>
      <c r="O6926">
        <v>3.5</v>
      </c>
    </row>
    <row r="6927" spans="1:15" hidden="1" x14ac:dyDescent="0.3">
      <c r="A6927" t="s">
        <v>26354</v>
      </c>
      <c r="B6927" t="s">
        <v>26355</v>
      </c>
      <c r="C6927" s="1" t="str">
        <f t="shared" si="1118"/>
        <v>21:0467</v>
      </c>
      <c r="D6927" s="1" t="str">
        <f t="shared" si="1115"/>
        <v>21:0153</v>
      </c>
      <c r="E6927" t="s">
        <v>26356</v>
      </c>
      <c r="F6927" t="s">
        <v>26357</v>
      </c>
      <c r="H6927">
        <v>52.292402199999998</v>
      </c>
      <c r="I6927">
        <v>-120.74538680000001</v>
      </c>
      <c r="J6927" s="1" t="str">
        <f t="shared" si="1116"/>
        <v>NGR bulk stream sediment</v>
      </c>
      <c r="K6927" s="1" t="str">
        <f t="shared" si="1117"/>
        <v>&lt;177 micron (NGR)</v>
      </c>
      <c r="L6927">
        <v>14</v>
      </c>
      <c r="M6927" t="s">
        <v>24</v>
      </c>
      <c r="N6927">
        <v>268</v>
      </c>
      <c r="O6927">
        <v>3.5</v>
      </c>
    </row>
    <row r="6928" spans="1:15" hidden="1" x14ac:dyDescent="0.3">
      <c r="A6928" t="s">
        <v>26358</v>
      </c>
      <c r="B6928" t="s">
        <v>26359</v>
      </c>
      <c r="C6928" s="1" t="str">
        <f t="shared" si="1118"/>
        <v>21:0467</v>
      </c>
      <c r="D6928" s="1" t="str">
        <f t="shared" si="1115"/>
        <v>21:0153</v>
      </c>
      <c r="E6928" t="s">
        <v>26356</v>
      </c>
      <c r="F6928" t="s">
        <v>26360</v>
      </c>
      <c r="H6928">
        <v>52.292402199999998</v>
      </c>
      <c r="I6928">
        <v>-120.74538680000001</v>
      </c>
      <c r="J6928" s="1" t="str">
        <f t="shared" si="1116"/>
        <v>NGR bulk stream sediment</v>
      </c>
      <c r="K6928" s="1" t="str">
        <f t="shared" si="1117"/>
        <v>&lt;177 micron (NGR)</v>
      </c>
      <c r="L6928">
        <v>14</v>
      </c>
      <c r="M6928" t="s">
        <v>28</v>
      </c>
      <c r="N6928">
        <v>269</v>
      </c>
      <c r="O6928">
        <v>3</v>
      </c>
    </row>
    <row r="6929" spans="1:15" hidden="1" x14ac:dyDescent="0.3">
      <c r="A6929" t="s">
        <v>26361</v>
      </c>
      <c r="B6929" t="s">
        <v>26362</v>
      </c>
      <c r="C6929" s="1" t="str">
        <f t="shared" si="1118"/>
        <v>21:0467</v>
      </c>
      <c r="D6929" s="1" t="str">
        <f>HYPERLINK("https://geochem.nrcan.gc.ca/cdogs/content/svy/svy_e.htm", "")</f>
        <v/>
      </c>
      <c r="G6929" s="1" t="str">
        <f>HYPERLINK("https://geochem.nrcan.gc.ca/cdogs/content/cr_/cr_00105_e.htm", "105")</f>
        <v>105</v>
      </c>
      <c r="J6929" t="s">
        <v>31</v>
      </c>
      <c r="K6929" t="s">
        <v>32</v>
      </c>
      <c r="L6929">
        <v>14</v>
      </c>
      <c r="M6929" t="s">
        <v>33</v>
      </c>
      <c r="N6929">
        <v>270</v>
      </c>
      <c r="O6929">
        <v>3.5</v>
      </c>
    </row>
    <row r="6930" spans="1:15" hidden="1" x14ac:dyDescent="0.3">
      <c r="A6930" t="s">
        <v>26363</v>
      </c>
      <c r="B6930" t="s">
        <v>26364</v>
      </c>
      <c r="C6930" s="1" t="str">
        <f t="shared" si="1118"/>
        <v>21:0467</v>
      </c>
      <c r="D6930" s="1" t="str">
        <f t="shared" ref="D6930:D6950" si="1119">HYPERLINK("https://geochem.nrcan.gc.ca/cdogs/content/svy/svy210153_e.htm", "21:0153")</f>
        <v>21:0153</v>
      </c>
      <c r="E6930" t="s">
        <v>26365</v>
      </c>
      <c r="F6930" t="s">
        <v>26366</v>
      </c>
      <c r="H6930">
        <v>52.301836899999998</v>
      </c>
      <c r="I6930">
        <v>-120.7762852</v>
      </c>
      <c r="J6930" s="1" t="str">
        <f t="shared" ref="J6930:J6950" si="1120">HYPERLINK("https://geochem.nrcan.gc.ca/cdogs/content/kwd/kwd020030_e.htm", "NGR bulk stream sediment")</f>
        <v>NGR bulk stream sediment</v>
      </c>
      <c r="K6930" s="1" t="str">
        <f t="shared" ref="K6930:K6950" si="1121">HYPERLINK("https://geochem.nrcan.gc.ca/cdogs/content/kwd/kwd080006_e.htm", "&lt;177 micron (NGR)")</f>
        <v>&lt;177 micron (NGR)</v>
      </c>
      <c r="L6930">
        <v>14</v>
      </c>
      <c r="M6930" t="s">
        <v>68</v>
      </c>
      <c r="N6930">
        <v>271</v>
      </c>
      <c r="O6930">
        <v>1.5</v>
      </c>
    </row>
    <row r="6931" spans="1:15" hidden="1" x14ac:dyDescent="0.3">
      <c r="A6931" t="s">
        <v>26367</v>
      </c>
      <c r="B6931" t="s">
        <v>26368</v>
      </c>
      <c r="C6931" s="1" t="str">
        <f t="shared" si="1118"/>
        <v>21:0467</v>
      </c>
      <c r="D6931" s="1" t="str">
        <f t="shared" si="1119"/>
        <v>21:0153</v>
      </c>
      <c r="E6931" t="s">
        <v>26369</v>
      </c>
      <c r="F6931" t="s">
        <v>26370</v>
      </c>
      <c r="H6931">
        <v>52.329087899999998</v>
      </c>
      <c r="I6931">
        <v>-120.84350790000001</v>
      </c>
      <c r="J6931" s="1" t="str">
        <f t="shared" si="1120"/>
        <v>NGR bulk stream sediment</v>
      </c>
      <c r="K6931" s="1" t="str">
        <f t="shared" si="1121"/>
        <v>&lt;177 micron (NGR)</v>
      </c>
      <c r="L6931">
        <v>14</v>
      </c>
      <c r="M6931" t="s">
        <v>77</v>
      </c>
      <c r="N6931">
        <v>272</v>
      </c>
      <c r="O6931">
        <v>4.5</v>
      </c>
    </row>
    <row r="6932" spans="1:15" hidden="1" x14ac:dyDescent="0.3">
      <c r="A6932" t="s">
        <v>26371</v>
      </c>
      <c r="B6932" t="s">
        <v>26372</v>
      </c>
      <c r="C6932" s="1" t="str">
        <f t="shared" si="1118"/>
        <v>21:0467</v>
      </c>
      <c r="D6932" s="1" t="str">
        <f t="shared" si="1119"/>
        <v>21:0153</v>
      </c>
      <c r="E6932" t="s">
        <v>26328</v>
      </c>
      <c r="F6932" t="s">
        <v>26373</v>
      </c>
      <c r="H6932">
        <v>52.283581300000002</v>
      </c>
      <c r="I6932">
        <v>-120.8588321</v>
      </c>
      <c r="J6932" s="1" t="str">
        <f t="shared" si="1120"/>
        <v>NGR bulk stream sediment</v>
      </c>
      <c r="K6932" s="1" t="str">
        <f t="shared" si="1121"/>
        <v>&lt;177 micron (NGR)</v>
      </c>
      <c r="L6932">
        <v>14</v>
      </c>
      <c r="M6932" t="s">
        <v>72</v>
      </c>
      <c r="N6932">
        <v>273</v>
      </c>
      <c r="O6932">
        <v>1.5</v>
      </c>
    </row>
    <row r="6933" spans="1:15" hidden="1" x14ac:dyDescent="0.3">
      <c r="A6933" t="s">
        <v>26374</v>
      </c>
      <c r="B6933" t="s">
        <v>26375</v>
      </c>
      <c r="C6933" s="1" t="str">
        <f t="shared" si="1118"/>
        <v>21:0467</v>
      </c>
      <c r="D6933" s="1" t="str">
        <f t="shared" si="1119"/>
        <v>21:0153</v>
      </c>
      <c r="E6933" t="s">
        <v>26376</v>
      </c>
      <c r="F6933" t="s">
        <v>26377</v>
      </c>
      <c r="H6933">
        <v>52.309449499999999</v>
      </c>
      <c r="I6933">
        <v>-120.8301749</v>
      </c>
      <c r="J6933" s="1" t="str">
        <f t="shared" si="1120"/>
        <v>NGR bulk stream sediment</v>
      </c>
      <c r="K6933" s="1" t="str">
        <f t="shared" si="1121"/>
        <v>&lt;177 micron (NGR)</v>
      </c>
      <c r="L6933">
        <v>14</v>
      </c>
      <c r="M6933" t="s">
        <v>82</v>
      </c>
      <c r="N6933">
        <v>274</v>
      </c>
      <c r="O6933">
        <v>3</v>
      </c>
    </row>
    <row r="6934" spans="1:15" hidden="1" x14ac:dyDescent="0.3">
      <c r="A6934" t="s">
        <v>26378</v>
      </c>
      <c r="B6934" t="s">
        <v>26379</v>
      </c>
      <c r="C6934" s="1" t="str">
        <f t="shared" si="1118"/>
        <v>21:0467</v>
      </c>
      <c r="D6934" s="1" t="str">
        <f t="shared" si="1119"/>
        <v>21:0153</v>
      </c>
      <c r="E6934" t="s">
        <v>26380</v>
      </c>
      <c r="F6934" t="s">
        <v>26381</v>
      </c>
      <c r="H6934">
        <v>52.328889599999997</v>
      </c>
      <c r="I6934">
        <v>-120.9091612</v>
      </c>
      <c r="J6934" s="1" t="str">
        <f t="shared" si="1120"/>
        <v>NGR bulk stream sediment</v>
      </c>
      <c r="K6934" s="1" t="str">
        <f t="shared" si="1121"/>
        <v>&lt;177 micron (NGR)</v>
      </c>
      <c r="L6934">
        <v>14</v>
      </c>
      <c r="M6934" t="s">
        <v>87</v>
      </c>
      <c r="N6934">
        <v>275</v>
      </c>
      <c r="O6934">
        <v>3.5</v>
      </c>
    </row>
    <row r="6935" spans="1:15" hidden="1" x14ac:dyDescent="0.3">
      <c r="A6935" t="s">
        <v>26382</v>
      </c>
      <c r="B6935" t="s">
        <v>26383</v>
      </c>
      <c r="C6935" s="1" t="str">
        <f t="shared" si="1118"/>
        <v>21:0467</v>
      </c>
      <c r="D6935" s="1" t="str">
        <f t="shared" si="1119"/>
        <v>21:0153</v>
      </c>
      <c r="E6935" t="s">
        <v>26384</v>
      </c>
      <c r="F6935" t="s">
        <v>26385</v>
      </c>
      <c r="H6935">
        <v>52.326314500000002</v>
      </c>
      <c r="I6935">
        <v>-120.9176341</v>
      </c>
      <c r="J6935" s="1" t="str">
        <f t="shared" si="1120"/>
        <v>NGR bulk stream sediment</v>
      </c>
      <c r="K6935" s="1" t="str">
        <f t="shared" si="1121"/>
        <v>&lt;177 micron (NGR)</v>
      </c>
      <c r="L6935">
        <v>14</v>
      </c>
      <c r="M6935" t="s">
        <v>92</v>
      </c>
      <c r="N6935">
        <v>276</v>
      </c>
      <c r="O6935">
        <v>2.5</v>
      </c>
    </row>
    <row r="6936" spans="1:15" hidden="1" x14ac:dyDescent="0.3">
      <c r="A6936" t="s">
        <v>26386</v>
      </c>
      <c r="B6936" t="s">
        <v>26387</v>
      </c>
      <c r="C6936" s="1" t="str">
        <f t="shared" si="1118"/>
        <v>21:0467</v>
      </c>
      <c r="D6936" s="1" t="str">
        <f t="shared" si="1119"/>
        <v>21:0153</v>
      </c>
      <c r="E6936" t="s">
        <v>26388</v>
      </c>
      <c r="F6936" t="s">
        <v>26389</v>
      </c>
      <c r="H6936">
        <v>52.3265283</v>
      </c>
      <c r="I6936">
        <v>-120.93439739999999</v>
      </c>
      <c r="J6936" s="1" t="str">
        <f t="shared" si="1120"/>
        <v>NGR bulk stream sediment</v>
      </c>
      <c r="K6936" s="1" t="str">
        <f t="shared" si="1121"/>
        <v>&lt;177 micron (NGR)</v>
      </c>
      <c r="L6936">
        <v>14</v>
      </c>
      <c r="M6936" t="s">
        <v>97</v>
      </c>
      <c r="N6936">
        <v>277</v>
      </c>
      <c r="O6936">
        <v>3.5</v>
      </c>
    </row>
    <row r="6937" spans="1:15" hidden="1" x14ac:dyDescent="0.3">
      <c r="A6937" t="s">
        <v>26390</v>
      </c>
      <c r="B6937" t="s">
        <v>26391</v>
      </c>
      <c r="C6937" s="1" t="str">
        <f t="shared" si="1118"/>
        <v>21:0467</v>
      </c>
      <c r="D6937" s="1" t="str">
        <f t="shared" si="1119"/>
        <v>21:0153</v>
      </c>
      <c r="E6937" t="s">
        <v>26392</v>
      </c>
      <c r="F6937" t="s">
        <v>26393</v>
      </c>
      <c r="H6937">
        <v>52.344481299999998</v>
      </c>
      <c r="I6937">
        <v>-120.97040730000001</v>
      </c>
      <c r="J6937" s="1" t="str">
        <f t="shared" si="1120"/>
        <v>NGR bulk stream sediment</v>
      </c>
      <c r="K6937" s="1" t="str">
        <f t="shared" si="1121"/>
        <v>&lt;177 micron (NGR)</v>
      </c>
      <c r="L6937">
        <v>14</v>
      </c>
      <c r="M6937" t="s">
        <v>102</v>
      </c>
      <c r="N6937">
        <v>278</v>
      </c>
      <c r="O6937">
        <v>2.5</v>
      </c>
    </row>
    <row r="6938" spans="1:15" hidden="1" x14ac:dyDescent="0.3">
      <c r="A6938" t="s">
        <v>26394</v>
      </c>
      <c r="B6938" t="s">
        <v>26395</v>
      </c>
      <c r="C6938" s="1" t="str">
        <f t="shared" si="1118"/>
        <v>21:0467</v>
      </c>
      <c r="D6938" s="1" t="str">
        <f t="shared" si="1119"/>
        <v>21:0153</v>
      </c>
      <c r="E6938" t="s">
        <v>26396</v>
      </c>
      <c r="F6938" t="s">
        <v>26397</v>
      </c>
      <c r="H6938">
        <v>52.362438400000002</v>
      </c>
      <c r="I6938">
        <v>-120.99087660000001</v>
      </c>
      <c r="J6938" s="1" t="str">
        <f t="shared" si="1120"/>
        <v>NGR bulk stream sediment</v>
      </c>
      <c r="K6938" s="1" t="str">
        <f t="shared" si="1121"/>
        <v>&lt;177 micron (NGR)</v>
      </c>
      <c r="L6938">
        <v>14</v>
      </c>
      <c r="M6938" t="s">
        <v>107</v>
      </c>
      <c r="N6938">
        <v>279</v>
      </c>
      <c r="O6938">
        <v>2.5</v>
      </c>
    </row>
    <row r="6939" spans="1:15" hidden="1" x14ac:dyDescent="0.3">
      <c r="A6939" t="s">
        <v>26398</v>
      </c>
      <c r="B6939" t="s">
        <v>26399</v>
      </c>
      <c r="C6939" s="1" t="str">
        <f t="shared" si="1118"/>
        <v>21:0467</v>
      </c>
      <c r="D6939" s="1" t="str">
        <f t="shared" si="1119"/>
        <v>21:0153</v>
      </c>
      <c r="E6939" t="s">
        <v>26400</v>
      </c>
      <c r="F6939" t="s">
        <v>26401</v>
      </c>
      <c r="H6939">
        <v>52.2485906</v>
      </c>
      <c r="I6939">
        <v>-120.6402219</v>
      </c>
      <c r="J6939" s="1" t="str">
        <f t="shared" si="1120"/>
        <v>NGR bulk stream sediment</v>
      </c>
      <c r="K6939" s="1" t="str">
        <f t="shared" si="1121"/>
        <v>&lt;177 micron (NGR)</v>
      </c>
      <c r="L6939">
        <v>14</v>
      </c>
      <c r="M6939" t="s">
        <v>112</v>
      </c>
      <c r="N6939">
        <v>280</v>
      </c>
      <c r="O6939">
        <v>4.5</v>
      </c>
    </row>
    <row r="6940" spans="1:15" hidden="1" x14ac:dyDescent="0.3">
      <c r="A6940" t="s">
        <v>26402</v>
      </c>
      <c r="B6940" t="s">
        <v>26403</v>
      </c>
      <c r="C6940" s="1" t="str">
        <f t="shared" si="1118"/>
        <v>21:0467</v>
      </c>
      <c r="D6940" s="1" t="str">
        <f t="shared" si="1119"/>
        <v>21:0153</v>
      </c>
      <c r="E6940" t="s">
        <v>26404</v>
      </c>
      <c r="F6940" t="s">
        <v>26405</v>
      </c>
      <c r="H6940">
        <v>52.270366799999998</v>
      </c>
      <c r="I6940">
        <v>-120.691284</v>
      </c>
      <c r="J6940" s="1" t="str">
        <f t="shared" si="1120"/>
        <v>NGR bulk stream sediment</v>
      </c>
      <c r="K6940" s="1" t="str">
        <f t="shared" si="1121"/>
        <v>&lt;177 micron (NGR)</v>
      </c>
      <c r="L6940">
        <v>15</v>
      </c>
      <c r="M6940" t="s">
        <v>19</v>
      </c>
      <c r="N6940">
        <v>281</v>
      </c>
      <c r="O6940">
        <v>3</v>
      </c>
    </row>
    <row r="6941" spans="1:15" hidden="1" x14ac:dyDescent="0.3">
      <c r="A6941" t="s">
        <v>26406</v>
      </c>
      <c r="B6941" t="s">
        <v>26407</v>
      </c>
      <c r="C6941" s="1" t="str">
        <f t="shared" si="1118"/>
        <v>21:0467</v>
      </c>
      <c r="D6941" s="1" t="str">
        <f t="shared" si="1119"/>
        <v>21:0153</v>
      </c>
      <c r="E6941" t="s">
        <v>26408</v>
      </c>
      <c r="F6941" t="s">
        <v>26409</v>
      </c>
      <c r="H6941">
        <v>52.2627594</v>
      </c>
      <c r="I6941">
        <v>-120.6794105</v>
      </c>
      <c r="J6941" s="1" t="str">
        <f t="shared" si="1120"/>
        <v>NGR bulk stream sediment</v>
      </c>
      <c r="K6941" s="1" t="str">
        <f t="shared" si="1121"/>
        <v>&lt;177 micron (NGR)</v>
      </c>
      <c r="L6941">
        <v>15</v>
      </c>
      <c r="M6941" t="s">
        <v>38</v>
      </c>
      <c r="N6941">
        <v>282</v>
      </c>
      <c r="O6941">
        <v>4</v>
      </c>
    </row>
    <row r="6942" spans="1:15" hidden="1" x14ac:dyDescent="0.3">
      <c r="A6942" t="s">
        <v>26410</v>
      </c>
      <c r="B6942" t="s">
        <v>26411</v>
      </c>
      <c r="C6942" s="1" t="str">
        <f t="shared" si="1118"/>
        <v>21:0467</v>
      </c>
      <c r="D6942" s="1" t="str">
        <f t="shared" si="1119"/>
        <v>21:0153</v>
      </c>
      <c r="E6942" t="s">
        <v>26404</v>
      </c>
      <c r="F6942" t="s">
        <v>26412</v>
      </c>
      <c r="H6942">
        <v>52.270366799999998</v>
      </c>
      <c r="I6942">
        <v>-120.691284</v>
      </c>
      <c r="J6942" s="1" t="str">
        <f t="shared" si="1120"/>
        <v>NGR bulk stream sediment</v>
      </c>
      <c r="K6942" s="1" t="str">
        <f t="shared" si="1121"/>
        <v>&lt;177 micron (NGR)</v>
      </c>
      <c r="L6942">
        <v>15</v>
      </c>
      <c r="M6942" t="s">
        <v>72</v>
      </c>
      <c r="N6942">
        <v>283</v>
      </c>
      <c r="O6942">
        <v>2</v>
      </c>
    </row>
    <row r="6943" spans="1:15" hidden="1" x14ac:dyDescent="0.3">
      <c r="A6943" t="s">
        <v>26413</v>
      </c>
      <c r="B6943" t="s">
        <v>26414</v>
      </c>
      <c r="C6943" s="1" t="str">
        <f t="shared" si="1118"/>
        <v>21:0467</v>
      </c>
      <c r="D6943" s="1" t="str">
        <f t="shared" si="1119"/>
        <v>21:0153</v>
      </c>
      <c r="E6943" t="s">
        <v>26415</v>
      </c>
      <c r="F6943" t="s">
        <v>26416</v>
      </c>
      <c r="H6943">
        <v>52.229246600000003</v>
      </c>
      <c r="I6943">
        <v>-120.7363744</v>
      </c>
      <c r="J6943" s="1" t="str">
        <f t="shared" si="1120"/>
        <v>NGR bulk stream sediment</v>
      </c>
      <c r="K6943" s="1" t="str">
        <f t="shared" si="1121"/>
        <v>&lt;177 micron (NGR)</v>
      </c>
      <c r="L6943">
        <v>15</v>
      </c>
      <c r="M6943" t="s">
        <v>43</v>
      </c>
      <c r="N6943">
        <v>284</v>
      </c>
      <c r="O6943">
        <v>6.5</v>
      </c>
    </row>
    <row r="6944" spans="1:15" hidden="1" x14ac:dyDescent="0.3">
      <c r="A6944" t="s">
        <v>26417</v>
      </c>
      <c r="B6944" t="s">
        <v>26418</v>
      </c>
      <c r="C6944" s="1" t="str">
        <f t="shared" si="1118"/>
        <v>21:0467</v>
      </c>
      <c r="D6944" s="1" t="str">
        <f t="shared" si="1119"/>
        <v>21:0153</v>
      </c>
      <c r="E6944" t="s">
        <v>26419</v>
      </c>
      <c r="F6944" t="s">
        <v>26420</v>
      </c>
      <c r="H6944">
        <v>52.210251599999999</v>
      </c>
      <c r="I6944">
        <v>-120.7555363</v>
      </c>
      <c r="J6944" s="1" t="str">
        <f t="shared" si="1120"/>
        <v>NGR bulk stream sediment</v>
      </c>
      <c r="K6944" s="1" t="str">
        <f t="shared" si="1121"/>
        <v>&lt;177 micron (NGR)</v>
      </c>
      <c r="L6944">
        <v>15</v>
      </c>
      <c r="M6944" t="s">
        <v>48</v>
      </c>
      <c r="N6944">
        <v>285</v>
      </c>
      <c r="O6944">
        <v>1.5</v>
      </c>
    </row>
    <row r="6945" spans="1:15" hidden="1" x14ac:dyDescent="0.3">
      <c r="A6945" t="s">
        <v>26421</v>
      </c>
      <c r="B6945" t="s">
        <v>26422</v>
      </c>
      <c r="C6945" s="1" t="str">
        <f t="shared" si="1118"/>
        <v>21:0467</v>
      </c>
      <c r="D6945" s="1" t="str">
        <f t="shared" si="1119"/>
        <v>21:0153</v>
      </c>
      <c r="E6945" t="s">
        <v>26423</v>
      </c>
      <c r="F6945" t="s">
        <v>26424</v>
      </c>
      <c r="H6945">
        <v>52.1875347</v>
      </c>
      <c r="I6945">
        <v>-120.7640241</v>
      </c>
      <c r="J6945" s="1" t="str">
        <f t="shared" si="1120"/>
        <v>NGR bulk stream sediment</v>
      </c>
      <c r="K6945" s="1" t="str">
        <f t="shared" si="1121"/>
        <v>&lt;177 micron (NGR)</v>
      </c>
      <c r="L6945">
        <v>15</v>
      </c>
      <c r="M6945" t="s">
        <v>53</v>
      </c>
      <c r="N6945">
        <v>286</v>
      </c>
      <c r="O6945">
        <v>2.5</v>
      </c>
    </row>
    <row r="6946" spans="1:15" hidden="1" x14ac:dyDescent="0.3">
      <c r="A6946" t="s">
        <v>26425</v>
      </c>
      <c r="B6946" t="s">
        <v>26426</v>
      </c>
      <c r="C6946" s="1" t="str">
        <f t="shared" si="1118"/>
        <v>21:0467</v>
      </c>
      <c r="D6946" s="1" t="str">
        <f t="shared" si="1119"/>
        <v>21:0153</v>
      </c>
      <c r="E6946" t="s">
        <v>26427</v>
      </c>
      <c r="F6946" t="s">
        <v>26428</v>
      </c>
      <c r="H6946">
        <v>52.164979799999998</v>
      </c>
      <c r="I6946">
        <v>-120.76496299999999</v>
      </c>
      <c r="J6946" s="1" t="str">
        <f t="shared" si="1120"/>
        <v>NGR bulk stream sediment</v>
      </c>
      <c r="K6946" s="1" t="str">
        <f t="shared" si="1121"/>
        <v>&lt;177 micron (NGR)</v>
      </c>
      <c r="L6946">
        <v>15</v>
      </c>
      <c r="M6946" t="s">
        <v>58</v>
      </c>
      <c r="N6946">
        <v>287</v>
      </c>
      <c r="O6946">
        <v>2.5</v>
      </c>
    </row>
    <row r="6947" spans="1:15" hidden="1" x14ac:dyDescent="0.3">
      <c r="A6947" t="s">
        <v>26429</v>
      </c>
      <c r="B6947" t="s">
        <v>26430</v>
      </c>
      <c r="C6947" s="1" t="str">
        <f t="shared" si="1118"/>
        <v>21:0467</v>
      </c>
      <c r="D6947" s="1" t="str">
        <f t="shared" si="1119"/>
        <v>21:0153</v>
      </c>
      <c r="E6947" t="s">
        <v>26431</v>
      </c>
      <c r="F6947" t="s">
        <v>26432</v>
      </c>
      <c r="H6947">
        <v>52.156626600000003</v>
      </c>
      <c r="I6947">
        <v>-120.7438145</v>
      </c>
      <c r="J6947" s="1" t="str">
        <f t="shared" si="1120"/>
        <v>NGR bulk stream sediment</v>
      </c>
      <c r="K6947" s="1" t="str">
        <f t="shared" si="1121"/>
        <v>&lt;177 micron (NGR)</v>
      </c>
      <c r="L6947">
        <v>15</v>
      </c>
      <c r="M6947" t="s">
        <v>63</v>
      </c>
      <c r="N6947">
        <v>288</v>
      </c>
      <c r="O6947">
        <v>1.5</v>
      </c>
    </row>
    <row r="6948" spans="1:15" hidden="1" x14ac:dyDescent="0.3">
      <c r="A6948" t="s">
        <v>26433</v>
      </c>
      <c r="B6948" t="s">
        <v>26434</v>
      </c>
      <c r="C6948" s="1" t="str">
        <f t="shared" si="1118"/>
        <v>21:0467</v>
      </c>
      <c r="D6948" s="1" t="str">
        <f t="shared" si="1119"/>
        <v>21:0153</v>
      </c>
      <c r="E6948" t="s">
        <v>26435</v>
      </c>
      <c r="F6948" t="s">
        <v>26436</v>
      </c>
      <c r="H6948">
        <v>52.148899200000002</v>
      </c>
      <c r="I6948">
        <v>-120.71758370000001</v>
      </c>
      <c r="J6948" s="1" t="str">
        <f t="shared" si="1120"/>
        <v>NGR bulk stream sediment</v>
      </c>
      <c r="K6948" s="1" t="str">
        <f t="shared" si="1121"/>
        <v>&lt;177 micron (NGR)</v>
      </c>
      <c r="L6948">
        <v>15</v>
      </c>
      <c r="M6948" t="s">
        <v>68</v>
      </c>
      <c r="N6948">
        <v>289</v>
      </c>
      <c r="O6948">
        <v>2</v>
      </c>
    </row>
    <row r="6949" spans="1:15" hidden="1" x14ac:dyDescent="0.3">
      <c r="A6949" t="s">
        <v>26437</v>
      </c>
      <c r="B6949" t="s">
        <v>26438</v>
      </c>
      <c r="C6949" s="1" t="str">
        <f t="shared" si="1118"/>
        <v>21:0467</v>
      </c>
      <c r="D6949" s="1" t="str">
        <f t="shared" si="1119"/>
        <v>21:0153</v>
      </c>
      <c r="E6949" t="s">
        <v>26439</v>
      </c>
      <c r="F6949" t="s">
        <v>26440</v>
      </c>
      <c r="H6949">
        <v>52.151096000000003</v>
      </c>
      <c r="I6949">
        <v>-120.75653560000001</v>
      </c>
      <c r="J6949" s="1" t="str">
        <f t="shared" si="1120"/>
        <v>NGR bulk stream sediment</v>
      </c>
      <c r="K6949" s="1" t="str">
        <f t="shared" si="1121"/>
        <v>&lt;177 micron (NGR)</v>
      </c>
      <c r="L6949">
        <v>15</v>
      </c>
      <c r="M6949" t="s">
        <v>77</v>
      </c>
      <c r="N6949">
        <v>290</v>
      </c>
      <c r="O6949">
        <v>2.5</v>
      </c>
    </row>
    <row r="6950" spans="1:15" hidden="1" x14ac:dyDescent="0.3">
      <c r="A6950" t="s">
        <v>26441</v>
      </c>
      <c r="B6950" t="s">
        <v>26442</v>
      </c>
      <c r="C6950" s="1" t="str">
        <f t="shared" si="1118"/>
        <v>21:0467</v>
      </c>
      <c r="D6950" s="1" t="str">
        <f t="shared" si="1119"/>
        <v>21:0153</v>
      </c>
      <c r="E6950" t="s">
        <v>26443</v>
      </c>
      <c r="F6950" t="s">
        <v>26444</v>
      </c>
      <c r="H6950">
        <v>52.154261099999999</v>
      </c>
      <c r="I6950">
        <v>-120.7984699</v>
      </c>
      <c r="J6950" s="1" t="str">
        <f t="shared" si="1120"/>
        <v>NGR bulk stream sediment</v>
      </c>
      <c r="K6950" s="1" t="str">
        <f t="shared" si="1121"/>
        <v>&lt;177 micron (NGR)</v>
      </c>
      <c r="L6950">
        <v>15</v>
      </c>
      <c r="M6950" t="s">
        <v>82</v>
      </c>
      <c r="N6950">
        <v>291</v>
      </c>
      <c r="O6950">
        <v>1.5</v>
      </c>
    </row>
    <row r="6951" spans="1:15" hidden="1" x14ac:dyDescent="0.3">
      <c r="A6951" t="s">
        <v>26445</v>
      </c>
      <c r="B6951" t="s">
        <v>26446</v>
      </c>
      <c r="C6951" s="1" t="str">
        <f t="shared" si="1118"/>
        <v>21:0467</v>
      </c>
      <c r="D6951" s="1" t="str">
        <f>HYPERLINK("https://geochem.nrcan.gc.ca/cdogs/content/svy/svy_e.htm", "")</f>
        <v/>
      </c>
      <c r="G6951" s="1" t="str">
        <f>HYPERLINK("https://geochem.nrcan.gc.ca/cdogs/content/cr_/cr_00105_e.htm", "105")</f>
        <v>105</v>
      </c>
      <c r="J6951" t="s">
        <v>31</v>
      </c>
      <c r="K6951" t="s">
        <v>32</v>
      </c>
      <c r="L6951">
        <v>15</v>
      </c>
      <c r="M6951" t="s">
        <v>33</v>
      </c>
      <c r="N6951">
        <v>292</v>
      </c>
      <c r="O6951">
        <v>1.5</v>
      </c>
    </row>
    <row r="6952" spans="1:15" hidden="1" x14ac:dyDescent="0.3">
      <c r="A6952" t="s">
        <v>26447</v>
      </c>
      <c r="B6952" t="s">
        <v>26448</v>
      </c>
      <c r="C6952" s="1" t="str">
        <f t="shared" si="1118"/>
        <v>21:0467</v>
      </c>
      <c r="D6952" s="1" t="str">
        <f t="shared" ref="D6952:D6963" si="1122">HYPERLINK("https://geochem.nrcan.gc.ca/cdogs/content/svy/svy210153_e.htm", "21:0153")</f>
        <v>21:0153</v>
      </c>
      <c r="E6952" t="s">
        <v>26449</v>
      </c>
      <c r="F6952" t="s">
        <v>26450</v>
      </c>
      <c r="H6952">
        <v>52.123715500000003</v>
      </c>
      <c r="I6952">
        <v>-120.7924507</v>
      </c>
      <c r="J6952" s="1" t="str">
        <f t="shared" ref="J6952:J6963" si="1123">HYPERLINK("https://geochem.nrcan.gc.ca/cdogs/content/kwd/kwd020030_e.htm", "NGR bulk stream sediment")</f>
        <v>NGR bulk stream sediment</v>
      </c>
      <c r="K6952" s="1" t="str">
        <f t="shared" ref="K6952:K6963" si="1124">HYPERLINK("https://geochem.nrcan.gc.ca/cdogs/content/kwd/kwd080006_e.htm", "&lt;177 micron (NGR)")</f>
        <v>&lt;177 micron (NGR)</v>
      </c>
      <c r="L6952">
        <v>15</v>
      </c>
      <c r="M6952" t="s">
        <v>87</v>
      </c>
      <c r="N6952">
        <v>293</v>
      </c>
      <c r="O6952">
        <v>1.5</v>
      </c>
    </row>
    <row r="6953" spans="1:15" hidden="1" x14ac:dyDescent="0.3">
      <c r="A6953" t="s">
        <v>26451</v>
      </c>
      <c r="B6953" t="s">
        <v>26452</v>
      </c>
      <c r="C6953" s="1" t="str">
        <f t="shared" si="1118"/>
        <v>21:0467</v>
      </c>
      <c r="D6953" s="1" t="str">
        <f t="shared" si="1122"/>
        <v>21:0153</v>
      </c>
      <c r="E6953" t="s">
        <v>26453</v>
      </c>
      <c r="F6953" t="s">
        <v>26454</v>
      </c>
      <c r="H6953">
        <v>52.169912600000004</v>
      </c>
      <c r="I6953">
        <v>-120.8326102</v>
      </c>
      <c r="J6953" s="1" t="str">
        <f t="shared" si="1123"/>
        <v>NGR bulk stream sediment</v>
      </c>
      <c r="K6953" s="1" t="str">
        <f t="shared" si="1124"/>
        <v>&lt;177 micron (NGR)</v>
      </c>
      <c r="L6953">
        <v>15</v>
      </c>
      <c r="M6953" t="s">
        <v>92</v>
      </c>
      <c r="N6953">
        <v>294</v>
      </c>
      <c r="O6953">
        <v>1</v>
      </c>
    </row>
    <row r="6954" spans="1:15" hidden="1" x14ac:dyDescent="0.3">
      <c r="A6954" t="s">
        <v>26455</v>
      </c>
      <c r="B6954" t="s">
        <v>26456</v>
      </c>
      <c r="C6954" s="1" t="str">
        <f t="shared" si="1118"/>
        <v>21:0467</v>
      </c>
      <c r="D6954" s="1" t="str">
        <f t="shared" si="1122"/>
        <v>21:0153</v>
      </c>
      <c r="E6954" t="s">
        <v>26457</v>
      </c>
      <c r="F6954" t="s">
        <v>26458</v>
      </c>
      <c r="H6954">
        <v>52.180584699999997</v>
      </c>
      <c r="I6954">
        <v>-120.8339216</v>
      </c>
      <c r="J6954" s="1" t="str">
        <f t="shared" si="1123"/>
        <v>NGR bulk stream sediment</v>
      </c>
      <c r="K6954" s="1" t="str">
        <f t="shared" si="1124"/>
        <v>&lt;177 micron (NGR)</v>
      </c>
      <c r="L6954">
        <v>15</v>
      </c>
      <c r="M6954" t="s">
        <v>24</v>
      </c>
      <c r="N6954">
        <v>295</v>
      </c>
      <c r="O6954">
        <v>1.5</v>
      </c>
    </row>
    <row r="6955" spans="1:15" hidden="1" x14ac:dyDescent="0.3">
      <c r="A6955" t="s">
        <v>26459</v>
      </c>
      <c r="B6955" t="s">
        <v>26460</v>
      </c>
      <c r="C6955" s="1" t="str">
        <f t="shared" si="1118"/>
        <v>21:0467</v>
      </c>
      <c r="D6955" s="1" t="str">
        <f t="shared" si="1122"/>
        <v>21:0153</v>
      </c>
      <c r="E6955" t="s">
        <v>26457</v>
      </c>
      <c r="F6955" t="s">
        <v>26461</v>
      </c>
      <c r="H6955">
        <v>52.180584699999997</v>
      </c>
      <c r="I6955">
        <v>-120.8339216</v>
      </c>
      <c r="J6955" s="1" t="str">
        <f t="shared" si="1123"/>
        <v>NGR bulk stream sediment</v>
      </c>
      <c r="K6955" s="1" t="str">
        <f t="shared" si="1124"/>
        <v>&lt;177 micron (NGR)</v>
      </c>
      <c r="L6955">
        <v>15</v>
      </c>
      <c r="M6955" t="s">
        <v>28</v>
      </c>
      <c r="N6955">
        <v>296</v>
      </c>
      <c r="O6955">
        <v>1</v>
      </c>
    </row>
    <row r="6956" spans="1:15" hidden="1" x14ac:dyDescent="0.3">
      <c r="A6956" t="s">
        <v>26462</v>
      </c>
      <c r="B6956" t="s">
        <v>26463</v>
      </c>
      <c r="C6956" s="1" t="str">
        <f t="shared" si="1118"/>
        <v>21:0467</v>
      </c>
      <c r="D6956" s="1" t="str">
        <f t="shared" si="1122"/>
        <v>21:0153</v>
      </c>
      <c r="E6956" t="s">
        <v>26464</v>
      </c>
      <c r="F6956" t="s">
        <v>26465</v>
      </c>
      <c r="H6956">
        <v>52.456959500000004</v>
      </c>
      <c r="I6956">
        <v>-120.8775687</v>
      </c>
      <c r="J6956" s="1" t="str">
        <f t="shared" si="1123"/>
        <v>NGR bulk stream sediment</v>
      </c>
      <c r="K6956" s="1" t="str">
        <f t="shared" si="1124"/>
        <v>&lt;177 micron (NGR)</v>
      </c>
      <c r="L6956">
        <v>15</v>
      </c>
      <c r="M6956" t="s">
        <v>97</v>
      </c>
      <c r="N6956">
        <v>297</v>
      </c>
      <c r="O6956">
        <v>4</v>
      </c>
    </row>
    <row r="6957" spans="1:15" hidden="1" x14ac:dyDescent="0.3">
      <c r="A6957" t="s">
        <v>26466</v>
      </c>
      <c r="B6957" t="s">
        <v>26467</v>
      </c>
      <c r="C6957" s="1" t="str">
        <f t="shared" si="1118"/>
        <v>21:0467</v>
      </c>
      <c r="D6957" s="1" t="str">
        <f t="shared" si="1122"/>
        <v>21:0153</v>
      </c>
      <c r="E6957" t="s">
        <v>26468</v>
      </c>
      <c r="F6957" t="s">
        <v>26469</v>
      </c>
      <c r="H6957">
        <v>52.453715299999999</v>
      </c>
      <c r="I6957">
        <v>-120.8257222</v>
      </c>
      <c r="J6957" s="1" t="str">
        <f t="shared" si="1123"/>
        <v>NGR bulk stream sediment</v>
      </c>
      <c r="K6957" s="1" t="str">
        <f t="shared" si="1124"/>
        <v>&lt;177 micron (NGR)</v>
      </c>
      <c r="L6957">
        <v>15</v>
      </c>
      <c r="M6957" t="s">
        <v>102</v>
      </c>
      <c r="N6957">
        <v>298</v>
      </c>
      <c r="O6957">
        <v>6.5</v>
      </c>
    </row>
    <row r="6958" spans="1:15" hidden="1" x14ac:dyDescent="0.3">
      <c r="A6958" t="s">
        <v>26470</v>
      </c>
      <c r="B6958" t="s">
        <v>26471</v>
      </c>
      <c r="C6958" s="1" t="str">
        <f t="shared" si="1118"/>
        <v>21:0467</v>
      </c>
      <c r="D6958" s="1" t="str">
        <f t="shared" si="1122"/>
        <v>21:0153</v>
      </c>
      <c r="E6958" t="s">
        <v>26472</v>
      </c>
      <c r="F6958" t="s">
        <v>26473</v>
      </c>
      <c r="H6958">
        <v>52.477828600000002</v>
      </c>
      <c r="I6958">
        <v>-120.7473282</v>
      </c>
      <c r="J6958" s="1" t="str">
        <f t="shared" si="1123"/>
        <v>NGR bulk stream sediment</v>
      </c>
      <c r="K6958" s="1" t="str">
        <f t="shared" si="1124"/>
        <v>&lt;177 micron (NGR)</v>
      </c>
      <c r="L6958">
        <v>15</v>
      </c>
      <c r="M6958" t="s">
        <v>107</v>
      </c>
      <c r="N6958">
        <v>299</v>
      </c>
      <c r="O6958">
        <v>9</v>
      </c>
    </row>
    <row r="6959" spans="1:15" hidden="1" x14ac:dyDescent="0.3">
      <c r="A6959" t="s">
        <v>26474</v>
      </c>
      <c r="B6959" t="s">
        <v>26475</v>
      </c>
      <c r="C6959" s="1" t="str">
        <f t="shared" si="1118"/>
        <v>21:0467</v>
      </c>
      <c r="D6959" s="1" t="str">
        <f t="shared" si="1122"/>
        <v>21:0153</v>
      </c>
      <c r="E6959" t="s">
        <v>26476</v>
      </c>
      <c r="F6959" t="s">
        <v>26477</v>
      </c>
      <c r="H6959">
        <v>52.482335599999999</v>
      </c>
      <c r="I6959">
        <v>-120.7450796</v>
      </c>
      <c r="J6959" s="1" t="str">
        <f t="shared" si="1123"/>
        <v>NGR bulk stream sediment</v>
      </c>
      <c r="K6959" s="1" t="str">
        <f t="shared" si="1124"/>
        <v>&lt;177 micron (NGR)</v>
      </c>
      <c r="L6959">
        <v>15</v>
      </c>
      <c r="M6959" t="s">
        <v>112</v>
      </c>
      <c r="N6959">
        <v>300</v>
      </c>
      <c r="O6959">
        <v>6.5</v>
      </c>
    </row>
    <row r="6960" spans="1:15" hidden="1" x14ac:dyDescent="0.3">
      <c r="A6960" t="s">
        <v>26478</v>
      </c>
      <c r="B6960" t="s">
        <v>26479</v>
      </c>
      <c r="C6960" s="1" t="str">
        <f t="shared" si="1118"/>
        <v>21:0467</v>
      </c>
      <c r="D6960" s="1" t="str">
        <f t="shared" si="1122"/>
        <v>21:0153</v>
      </c>
      <c r="E6960" t="s">
        <v>26480</v>
      </c>
      <c r="F6960" t="s">
        <v>26481</v>
      </c>
      <c r="H6960">
        <v>52.386337599999997</v>
      </c>
      <c r="I6960">
        <v>-121.14764649999999</v>
      </c>
      <c r="J6960" s="1" t="str">
        <f t="shared" si="1123"/>
        <v>NGR bulk stream sediment</v>
      </c>
      <c r="K6960" s="1" t="str">
        <f t="shared" si="1124"/>
        <v>&lt;177 micron (NGR)</v>
      </c>
      <c r="L6960">
        <v>16</v>
      </c>
      <c r="M6960" t="s">
        <v>19</v>
      </c>
      <c r="N6960">
        <v>301</v>
      </c>
      <c r="O6960">
        <v>2</v>
      </c>
    </row>
    <row r="6961" spans="1:15" hidden="1" x14ac:dyDescent="0.3">
      <c r="A6961" t="s">
        <v>26482</v>
      </c>
      <c r="B6961" t="s">
        <v>26483</v>
      </c>
      <c r="C6961" s="1" t="str">
        <f t="shared" si="1118"/>
        <v>21:0467</v>
      </c>
      <c r="D6961" s="1" t="str">
        <f t="shared" si="1122"/>
        <v>21:0153</v>
      </c>
      <c r="E6961" t="s">
        <v>26484</v>
      </c>
      <c r="F6961" t="s">
        <v>26485</v>
      </c>
      <c r="H6961">
        <v>52.459515099999997</v>
      </c>
      <c r="I6961">
        <v>-120.7707156</v>
      </c>
      <c r="J6961" s="1" t="str">
        <f t="shared" si="1123"/>
        <v>NGR bulk stream sediment</v>
      </c>
      <c r="K6961" s="1" t="str">
        <f t="shared" si="1124"/>
        <v>&lt;177 micron (NGR)</v>
      </c>
      <c r="L6961">
        <v>16</v>
      </c>
      <c r="M6961" t="s">
        <v>38</v>
      </c>
      <c r="N6961">
        <v>302</v>
      </c>
      <c r="O6961">
        <v>6</v>
      </c>
    </row>
    <row r="6962" spans="1:15" hidden="1" x14ac:dyDescent="0.3">
      <c r="A6962" t="s">
        <v>26486</v>
      </c>
      <c r="B6962" t="s">
        <v>26487</v>
      </c>
      <c r="C6962" s="1" t="str">
        <f t="shared" si="1118"/>
        <v>21:0467</v>
      </c>
      <c r="D6962" s="1" t="str">
        <f t="shared" si="1122"/>
        <v>21:0153</v>
      </c>
      <c r="E6962" t="s">
        <v>26488</v>
      </c>
      <c r="F6962" t="s">
        <v>26489</v>
      </c>
      <c r="H6962">
        <v>52.463118999999999</v>
      </c>
      <c r="I6962">
        <v>-120.7897612</v>
      </c>
      <c r="J6962" s="1" t="str">
        <f t="shared" si="1123"/>
        <v>NGR bulk stream sediment</v>
      </c>
      <c r="K6962" s="1" t="str">
        <f t="shared" si="1124"/>
        <v>&lt;177 micron (NGR)</v>
      </c>
      <c r="L6962">
        <v>16</v>
      </c>
      <c r="M6962" t="s">
        <v>43</v>
      </c>
      <c r="N6962">
        <v>303</v>
      </c>
      <c r="O6962">
        <v>45.5</v>
      </c>
    </row>
    <row r="6963" spans="1:15" hidden="1" x14ac:dyDescent="0.3">
      <c r="A6963" t="s">
        <v>26490</v>
      </c>
      <c r="B6963" t="s">
        <v>26491</v>
      </c>
      <c r="C6963" s="1" t="str">
        <f t="shared" si="1118"/>
        <v>21:0467</v>
      </c>
      <c r="D6963" s="1" t="str">
        <f t="shared" si="1122"/>
        <v>21:0153</v>
      </c>
      <c r="E6963" t="s">
        <v>26492</v>
      </c>
      <c r="F6963" t="s">
        <v>26493</v>
      </c>
      <c r="H6963">
        <v>52.451183700000001</v>
      </c>
      <c r="I6963">
        <v>-120.7785703</v>
      </c>
      <c r="J6963" s="1" t="str">
        <f t="shared" si="1123"/>
        <v>NGR bulk stream sediment</v>
      </c>
      <c r="K6963" s="1" t="str">
        <f t="shared" si="1124"/>
        <v>&lt;177 micron (NGR)</v>
      </c>
      <c r="L6963">
        <v>16</v>
      </c>
      <c r="M6963" t="s">
        <v>48</v>
      </c>
      <c r="N6963">
        <v>304</v>
      </c>
      <c r="O6963">
        <v>3</v>
      </c>
    </row>
    <row r="6964" spans="1:15" hidden="1" x14ac:dyDescent="0.3">
      <c r="A6964" t="s">
        <v>26494</v>
      </c>
      <c r="B6964" t="s">
        <v>26495</v>
      </c>
      <c r="C6964" s="1" t="str">
        <f t="shared" si="1118"/>
        <v>21:0467</v>
      </c>
      <c r="D6964" s="1" t="str">
        <f>HYPERLINK("https://geochem.nrcan.gc.ca/cdogs/content/svy/svy_e.htm", "")</f>
        <v/>
      </c>
      <c r="G6964" s="1" t="str">
        <f>HYPERLINK("https://geochem.nrcan.gc.ca/cdogs/content/cr_/cr_00104_e.htm", "104")</f>
        <v>104</v>
      </c>
      <c r="J6964" t="s">
        <v>31</v>
      </c>
      <c r="K6964" t="s">
        <v>32</v>
      </c>
      <c r="L6964">
        <v>16</v>
      </c>
      <c r="M6964" t="s">
        <v>33</v>
      </c>
      <c r="N6964">
        <v>305</v>
      </c>
      <c r="O6964">
        <v>3</v>
      </c>
    </row>
    <row r="6965" spans="1:15" hidden="1" x14ac:dyDescent="0.3">
      <c r="A6965" t="s">
        <v>26496</v>
      </c>
      <c r="B6965" t="s">
        <v>26497</v>
      </c>
      <c r="C6965" s="1" t="str">
        <f t="shared" si="1118"/>
        <v>21:0467</v>
      </c>
      <c r="D6965" s="1" t="str">
        <f t="shared" ref="D6965:D6981" si="1125">HYPERLINK("https://geochem.nrcan.gc.ca/cdogs/content/svy/svy210153_e.htm", "21:0153")</f>
        <v>21:0153</v>
      </c>
      <c r="E6965" t="s">
        <v>26498</v>
      </c>
      <c r="F6965" t="s">
        <v>26499</v>
      </c>
      <c r="H6965">
        <v>52.431621900000003</v>
      </c>
      <c r="I6965">
        <v>-120.8340357</v>
      </c>
      <c r="J6965" s="1" t="str">
        <f t="shared" ref="J6965:J6981" si="1126">HYPERLINK("https://geochem.nrcan.gc.ca/cdogs/content/kwd/kwd020030_e.htm", "NGR bulk stream sediment")</f>
        <v>NGR bulk stream sediment</v>
      </c>
      <c r="K6965" s="1" t="str">
        <f t="shared" ref="K6965:K6981" si="1127">HYPERLINK("https://geochem.nrcan.gc.ca/cdogs/content/kwd/kwd080006_e.htm", "&lt;177 micron (NGR)")</f>
        <v>&lt;177 micron (NGR)</v>
      </c>
      <c r="L6965">
        <v>16</v>
      </c>
      <c r="M6965" t="s">
        <v>53</v>
      </c>
      <c r="N6965">
        <v>306</v>
      </c>
      <c r="O6965">
        <v>4</v>
      </c>
    </row>
    <row r="6966" spans="1:15" hidden="1" x14ac:dyDescent="0.3">
      <c r="A6966" t="s">
        <v>26500</v>
      </c>
      <c r="B6966" t="s">
        <v>26501</v>
      </c>
      <c r="C6966" s="1" t="str">
        <f t="shared" si="1118"/>
        <v>21:0467</v>
      </c>
      <c r="D6966" s="1" t="str">
        <f t="shared" si="1125"/>
        <v>21:0153</v>
      </c>
      <c r="E6966" t="s">
        <v>26502</v>
      </c>
      <c r="F6966" t="s">
        <v>26503</v>
      </c>
      <c r="H6966">
        <v>52.4292832</v>
      </c>
      <c r="I6966">
        <v>-120.8507444</v>
      </c>
      <c r="J6966" s="1" t="str">
        <f t="shared" si="1126"/>
        <v>NGR bulk stream sediment</v>
      </c>
      <c r="K6966" s="1" t="str">
        <f t="shared" si="1127"/>
        <v>&lt;177 micron (NGR)</v>
      </c>
      <c r="L6966">
        <v>16</v>
      </c>
      <c r="M6966" t="s">
        <v>58</v>
      </c>
      <c r="N6966">
        <v>307</v>
      </c>
      <c r="O6966">
        <v>3</v>
      </c>
    </row>
    <row r="6967" spans="1:15" hidden="1" x14ac:dyDescent="0.3">
      <c r="A6967" t="s">
        <v>26504</v>
      </c>
      <c r="B6967" t="s">
        <v>26505</v>
      </c>
      <c r="C6967" s="1" t="str">
        <f t="shared" si="1118"/>
        <v>21:0467</v>
      </c>
      <c r="D6967" s="1" t="str">
        <f t="shared" si="1125"/>
        <v>21:0153</v>
      </c>
      <c r="E6967" t="s">
        <v>26506</v>
      </c>
      <c r="F6967" t="s">
        <v>26507</v>
      </c>
      <c r="H6967">
        <v>52.427615699999997</v>
      </c>
      <c r="I6967">
        <v>-120.88695389999999</v>
      </c>
      <c r="J6967" s="1" t="str">
        <f t="shared" si="1126"/>
        <v>NGR bulk stream sediment</v>
      </c>
      <c r="K6967" s="1" t="str">
        <f t="shared" si="1127"/>
        <v>&lt;177 micron (NGR)</v>
      </c>
      <c r="L6967">
        <v>16</v>
      </c>
      <c r="M6967" t="s">
        <v>63</v>
      </c>
      <c r="N6967">
        <v>308</v>
      </c>
      <c r="O6967">
        <v>2</v>
      </c>
    </row>
    <row r="6968" spans="1:15" hidden="1" x14ac:dyDescent="0.3">
      <c r="A6968" t="s">
        <v>26508</v>
      </c>
      <c r="B6968" t="s">
        <v>26509</v>
      </c>
      <c r="C6968" s="1" t="str">
        <f t="shared" si="1118"/>
        <v>21:0467</v>
      </c>
      <c r="D6968" s="1" t="str">
        <f t="shared" si="1125"/>
        <v>21:0153</v>
      </c>
      <c r="E6968" t="s">
        <v>26510</v>
      </c>
      <c r="F6968" t="s">
        <v>26511</v>
      </c>
      <c r="H6968">
        <v>52.426799199999998</v>
      </c>
      <c r="I6968">
        <v>-120.9154271</v>
      </c>
      <c r="J6968" s="1" t="str">
        <f t="shared" si="1126"/>
        <v>NGR bulk stream sediment</v>
      </c>
      <c r="K6968" s="1" t="str">
        <f t="shared" si="1127"/>
        <v>&lt;177 micron (NGR)</v>
      </c>
      <c r="L6968">
        <v>16</v>
      </c>
      <c r="M6968" t="s">
        <v>68</v>
      </c>
      <c r="N6968">
        <v>309</v>
      </c>
      <c r="O6968">
        <v>1.5</v>
      </c>
    </row>
    <row r="6969" spans="1:15" hidden="1" x14ac:dyDescent="0.3">
      <c r="A6969" t="s">
        <v>26512</v>
      </c>
      <c r="B6969" t="s">
        <v>26513</v>
      </c>
      <c r="C6969" s="1" t="str">
        <f t="shared" si="1118"/>
        <v>21:0467</v>
      </c>
      <c r="D6969" s="1" t="str">
        <f t="shared" si="1125"/>
        <v>21:0153</v>
      </c>
      <c r="E6969" t="s">
        <v>26480</v>
      </c>
      <c r="F6969" t="s">
        <v>26514</v>
      </c>
      <c r="H6969">
        <v>52.386337599999997</v>
      </c>
      <c r="I6969">
        <v>-121.14764649999999</v>
      </c>
      <c r="J6969" s="1" t="str">
        <f t="shared" si="1126"/>
        <v>NGR bulk stream sediment</v>
      </c>
      <c r="K6969" s="1" t="str">
        <f t="shared" si="1127"/>
        <v>&lt;177 micron (NGR)</v>
      </c>
      <c r="L6969">
        <v>16</v>
      </c>
      <c r="M6969" t="s">
        <v>72</v>
      </c>
      <c r="N6969">
        <v>310</v>
      </c>
      <c r="O6969">
        <v>3</v>
      </c>
    </row>
    <row r="6970" spans="1:15" hidden="1" x14ac:dyDescent="0.3">
      <c r="A6970" t="s">
        <v>26515</v>
      </c>
      <c r="B6970" t="s">
        <v>26516</v>
      </c>
      <c r="C6970" s="1" t="str">
        <f t="shared" si="1118"/>
        <v>21:0467</v>
      </c>
      <c r="D6970" s="1" t="str">
        <f t="shared" si="1125"/>
        <v>21:0153</v>
      </c>
      <c r="E6970" t="s">
        <v>26517</v>
      </c>
      <c r="F6970" t="s">
        <v>26518</v>
      </c>
      <c r="H6970">
        <v>52.382892499999997</v>
      </c>
      <c r="I6970">
        <v>-121.1332587</v>
      </c>
      <c r="J6970" s="1" t="str">
        <f t="shared" si="1126"/>
        <v>NGR bulk stream sediment</v>
      </c>
      <c r="K6970" s="1" t="str">
        <f t="shared" si="1127"/>
        <v>&lt;177 micron (NGR)</v>
      </c>
      <c r="L6970">
        <v>16</v>
      </c>
      <c r="M6970" t="s">
        <v>77</v>
      </c>
      <c r="N6970">
        <v>311</v>
      </c>
      <c r="O6970">
        <v>2</v>
      </c>
    </row>
    <row r="6971" spans="1:15" hidden="1" x14ac:dyDescent="0.3">
      <c r="A6971" t="s">
        <v>26519</v>
      </c>
      <c r="B6971" t="s">
        <v>26520</v>
      </c>
      <c r="C6971" s="1" t="str">
        <f t="shared" si="1118"/>
        <v>21:0467</v>
      </c>
      <c r="D6971" s="1" t="str">
        <f t="shared" si="1125"/>
        <v>21:0153</v>
      </c>
      <c r="E6971" t="s">
        <v>26521</v>
      </c>
      <c r="F6971" t="s">
        <v>26522</v>
      </c>
      <c r="H6971">
        <v>52.379393100000001</v>
      </c>
      <c r="I6971">
        <v>-121.11896350000001</v>
      </c>
      <c r="J6971" s="1" t="str">
        <f t="shared" si="1126"/>
        <v>NGR bulk stream sediment</v>
      </c>
      <c r="K6971" s="1" t="str">
        <f t="shared" si="1127"/>
        <v>&lt;177 micron (NGR)</v>
      </c>
      <c r="L6971">
        <v>16</v>
      </c>
      <c r="M6971" t="s">
        <v>82</v>
      </c>
      <c r="N6971">
        <v>312</v>
      </c>
      <c r="O6971">
        <v>2</v>
      </c>
    </row>
    <row r="6972" spans="1:15" hidden="1" x14ac:dyDescent="0.3">
      <c r="A6972" t="s">
        <v>26523</v>
      </c>
      <c r="B6972" t="s">
        <v>26524</v>
      </c>
      <c r="C6972" s="1" t="str">
        <f t="shared" si="1118"/>
        <v>21:0467</v>
      </c>
      <c r="D6972" s="1" t="str">
        <f t="shared" si="1125"/>
        <v>21:0153</v>
      </c>
      <c r="E6972" t="s">
        <v>26525</v>
      </c>
      <c r="F6972" t="s">
        <v>26526</v>
      </c>
      <c r="H6972">
        <v>52.377025199999999</v>
      </c>
      <c r="I6972">
        <v>-121.10356419999999</v>
      </c>
      <c r="J6972" s="1" t="str">
        <f t="shared" si="1126"/>
        <v>NGR bulk stream sediment</v>
      </c>
      <c r="K6972" s="1" t="str">
        <f t="shared" si="1127"/>
        <v>&lt;177 micron (NGR)</v>
      </c>
      <c r="L6972">
        <v>16</v>
      </c>
      <c r="M6972" t="s">
        <v>24</v>
      </c>
      <c r="N6972">
        <v>313</v>
      </c>
      <c r="O6972">
        <v>2</v>
      </c>
    </row>
    <row r="6973" spans="1:15" hidden="1" x14ac:dyDescent="0.3">
      <c r="A6973" t="s">
        <v>26527</v>
      </c>
      <c r="B6973" t="s">
        <v>26528</v>
      </c>
      <c r="C6973" s="1" t="str">
        <f t="shared" si="1118"/>
        <v>21:0467</v>
      </c>
      <c r="D6973" s="1" t="str">
        <f t="shared" si="1125"/>
        <v>21:0153</v>
      </c>
      <c r="E6973" t="s">
        <v>26525</v>
      </c>
      <c r="F6973" t="s">
        <v>26529</v>
      </c>
      <c r="H6973">
        <v>52.377025199999999</v>
      </c>
      <c r="I6973">
        <v>-121.10356419999999</v>
      </c>
      <c r="J6973" s="1" t="str">
        <f t="shared" si="1126"/>
        <v>NGR bulk stream sediment</v>
      </c>
      <c r="K6973" s="1" t="str">
        <f t="shared" si="1127"/>
        <v>&lt;177 micron (NGR)</v>
      </c>
      <c r="L6973">
        <v>16</v>
      </c>
      <c r="M6973" t="s">
        <v>28</v>
      </c>
      <c r="N6973">
        <v>314</v>
      </c>
      <c r="O6973">
        <v>2</v>
      </c>
    </row>
    <row r="6974" spans="1:15" hidden="1" x14ac:dyDescent="0.3">
      <c r="A6974" t="s">
        <v>26530</v>
      </c>
      <c r="B6974" t="s">
        <v>26531</v>
      </c>
      <c r="C6974" s="1" t="str">
        <f t="shared" si="1118"/>
        <v>21:0467</v>
      </c>
      <c r="D6974" s="1" t="str">
        <f t="shared" si="1125"/>
        <v>21:0153</v>
      </c>
      <c r="E6974" t="s">
        <v>26532</v>
      </c>
      <c r="F6974" t="s">
        <v>26533</v>
      </c>
      <c r="H6974">
        <v>52.3749672</v>
      </c>
      <c r="I6974">
        <v>-121.0807926</v>
      </c>
      <c r="J6974" s="1" t="str">
        <f t="shared" si="1126"/>
        <v>NGR bulk stream sediment</v>
      </c>
      <c r="K6974" s="1" t="str">
        <f t="shared" si="1127"/>
        <v>&lt;177 micron (NGR)</v>
      </c>
      <c r="L6974">
        <v>16</v>
      </c>
      <c r="M6974" t="s">
        <v>87</v>
      </c>
      <c r="N6974">
        <v>315</v>
      </c>
      <c r="O6974">
        <v>3</v>
      </c>
    </row>
    <row r="6975" spans="1:15" hidden="1" x14ac:dyDescent="0.3">
      <c r="A6975" t="s">
        <v>26534</v>
      </c>
      <c r="B6975" t="s">
        <v>26535</v>
      </c>
      <c r="C6975" s="1" t="str">
        <f t="shared" si="1118"/>
        <v>21:0467</v>
      </c>
      <c r="D6975" s="1" t="str">
        <f t="shared" si="1125"/>
        <v>21:0153</v>
      </c>
      <c r="E6975" t="s">
        <v>26536</v>
      </c>
      <c r="F6975" t="s">
        <v>26537</v>
      </c>
      <c r="H6975">
        <v>52.382966799999998</v>
      </c>
      <c r="I6975">
        <v>-121.0487636</v>
      </c>
      <c r="J6975" s="1" t="str">
        <f t="shared" si="1126"/>
        <v>NGR bulk stream sediment</v>
      </c>
      <c r="K6975" s="1" t="str">
        <f t="shared" si="1127"/>
        <v>&lt;177 micron (NGR)</v>
      </c>
      <c r="L6975">
        <v>16</v>
      </c>
      <c r="M6975" t="s">
        <v>92</v>
      </c>
      <c r="N6975">
        <v>316</v>
      </c>
      <c r="O6975">
        <v>2.5</v>
      </c>
    </row>
    <row r="6976" spans="1:15" hidden="1" x14ac:dyDescent="0.3">
      <c r="A6976" t="s">
        <v>26538</v>
      </c>
      <c r="B6976" t="s">
        <v>26539</v>
      </c>
      <c r="C6976" s="1" t="str">
        <f t="shared" si="1118"/>
        <v>21:0467</v>
      </c>
      <c r="D6976" s="1" t="str">
        <f t="shared" si="1125"/>
        <v>21:0153</v>
      </c>
      <c r="E6976" t="s">
        <v>26540</v>
      </c>
      <c r="F6976" t="s">
        <v>26541</v>
      </c>
      <c r="H6976">
        <v>52.378085200000001</v>
      </c>
      <c r="I6976">
        <v>-121.0641277</v>
      </c>
      <c r="J6976" s="1" t="str">
        <f t="shared" si="1126"/>
        <v>NGR bulk stream sediment</v>
      </c>
      <c r="K6976" s="1" t="str">
        <f t="shared" si="1127"/>
        <v>&lt;177 micron (NGR)</v>
      </c>
      <c r="L6976">
        <v>16</v>
      </c>
      <c r="M6976" t="s">
        <v>97</v>
      </c>
      <c r="N6976">
        <v>317</v>
      </c>
      <c r="O6976">
        <v>2</v>
      </c>
    </row>
    <row r="6977" spans="1:15" hidden="1" x14ac:dyDescent="0.3">
      <c r="A6977" t="s">
        <v>26542</v>
      </c>
      <c r="B6977" t="s">
        <v>26543</v>
      </c>
      <c r="C6977" s="1" t="str">
        <f t="shared" si="1118"/>
        <v>21:0467</v>
      </c>
      <c r="D6977" s="1" t="str">
        <f t="shared" si="1125"/>
        <v>21:0153</v>
      </c>
      <c r="E6977" t="s">
        <v>26544</v>
      </c>
      <c r="F6977" t="s">
        <v>26545</v>
      </c>
      <c r="H6977">
        <v>52.387267600000001</v>
      </c>
      <c r="I6977">
        <v>-121.0380656</v>
      </c>
      <c r="J6977" s="1" t="str">
        <f t="shared" si="1126"/>
        <v>NGR bulk stream sediment</v>
      </c>
      <c r="K6977" s="1" t="str">
        <f t="shared" si="1127"/>
        <v>&lt;177 micron (NGR)</v>
      </c>
      <c r="L6977">
        <v>16</v>
      </c>
      <c r="M6977" t="s">
        <v>102</v>
      </c>
      <c r="N6977">
        <v>318</v>
      </c>
      <c r="O6977">
        <v>2</v>
      </c>
    </row>
    <row r="6978" spans="1:15" hidden="1" x14ac:dyDescent="0.3">
      <c r="A6978" t="s">
        <v>26546</v>
      </c>
      <c r="B6978" t="s">
        <v>26547</v>
      </c>
      <c r="C6978" s="1" t="str">
        <f t="shared" si="1118"/>
        <v>21:0467</v>
      </c>
      <c r="D6978" s="1" t="str">
        <f t="shared" si="1125"/>
        <v>21:0153</v>
      </c>
      <c r="E6978" t="s">
        <v>26548</v>
      </c>
      <c r="F6978" t="s">
        <v>26549</v>
      </c>
      <c r="H6978">
        <v>52.433284999999998</v>
      </c>
      <c r="I6978">
        <v>-120.9432633</v>
      </c>
      <c r="J6978" s="1" t="str">
        <f t="shared" si="1126"/>
        <v>NGR bulk stream sediment</v>
      </c>
      <c r="K6978" s="1" t="str">
        <f t="shared" si="1127"/>
        <v>&lt;177 micron (NGR)</v>
      </c>
      <c r="L6978">
        <v>16</v>
      </c>
      <c r="M6978" t="s">
        <v>107</v>
      </c>
      <c r="N6978">
        <v>319</v>
      </c>
      <c r="O6978">
        <v>3</v>
      </c>
    </row>
    <row r="6979" spans="1:15" hidden="1" x14ac:dyDescent="0.3">
      <c r="A6979" t="s">
        <v>26550</v>
      </c>
      <c r="B6979" t="s">
        <v>26551</v>
      </c>
      <c r="C6979" s="1" t="str">
        <f t="shared" si="1118"/>
        <v>21:0467</v>
      </c>
      <c r="D6979" s="1" t="str">
        <f t="shared" si="1125"/>
        <v>21:0153</v>
      </c>
      <c r="E6979" t="s">
        <v>26552</v>
      </c>
      <c r="F6979" t="s">
        <v>26553</v>
      </c>
      <c r="H6979">
        <v>52.455564000000003</v>
      </c>
      <c r="I6979">
        <v>-120.9317449</v>
      </c>
      <c r="J6979" s="1" t="str">
        <f t="shared" si="1126"/>
        <v>NGR bulk stream sediment</v>
      </c>
      <c r="K6979" s="1" t="str">
        <f t="shared" si="1127"/>
        <v>&lt;177 micron (NGR)</v>
      </c>
      <c r="L6979">
        <v>16</v>
      </c>
      <c r="M6979" t="s">
        <v>112</v>
      </c>
      <c r="N6979">
        <v>320</v>
      </c>
      <c r="O6979">
        <v>2</v>
      </c>
    </row>
    <row r="6980" spans="1:15" hidden="1" x14ac:dyDescent="0.3">
      <c r="A6980" t="s">
        <v>26554</v>
      </c>
      <c r="B6980" t="s">
        <v>26555</v>
      </c>
      <c r="C6980" s="1" t="str">
        <f t="shared" ref="C6980:C7043" si="1128">HYPERLINK("https://geochem.nrcan.gc.ca/cdogs/content/bdl/bdl210467_e.htm", "21:0467")</f>
        <v>21:0467</v>
      </c>
      <c r="D6980" s="1" t="str">
        <f t="shared" si="1125"/>
        <v>21:0153</v>
      </c>
      <c r="E6980" t="s">
        <v>26556</v>
      </c>
      <c r="F6980" t="s">
        <v>26557</v>
      </c>
      <c r="H6980">
        <v>52.301659999999998</v>
      </c>
      <c r="I6980">
        <v>-121.0502906</v>
      </c>
      <c r="J6980" s="1" t="str">
        <f t="shared" si="1126"/>
        <v>NGR bulk stream sediment</v>
      </c>
      <c r="K6980" s="1" t="str">
        <f t="shared" si="1127"/>
        <v>&lt;177 micron (NGR)</v>
      </c>
      <c r="L6980">
        <v>17</v>
      </c>
      <c r="M6980" t="s">
        <v>19</v>
      </c>
      <c r="N6980">
        <v>321</v>
      </c>
      <c r="O6980">
        <v>3.5</v>
      </c>
    </row>
    <row r="6981" spans="1:15" hidden="1" x14ac:dyDescent="0.3">
      <c r="A6981" t="s">
        <v>26558</v>
      </c>
      <c r="B6981" t="s">
        <v>26559</v>
      </c>
      <c r="C6981" s="1" t="str">
        <f t="shared" si="1128"/>
        <v>21:0467</v>
      </c>
      <c r="D6981" s="1" t="str">
        <f t="shared" si="1125"/>
        <v>21:0153</v>
      </c>
      <c r="E6981" t="s">
        <v>26560</v>
      </c>
      <c r="F6981" t="s">
        <v>26561</v>
      </c>
      <c r="H6981">
        <v>52.393385500000001</v>
      </c>
      <c r="I6981">
        <v>-121.0893118</v>
      </c>
      <c r="J6981" s="1" t="str">
        <f t="shared" si="1126"/>
        <v>NGR bulk stream sediment</v>
      </c>
      <c r="K6981" s="1" t="str">
        <f t="shared" si="1127"/>
        <v>&lt;177 micron (NGR)</v>
      </c>
      <c r="L6981">
        <v>17</v>
      </c>
      <c r="M6981" t="s">
        <v>38</v>
      </c>
      <c r="N6981">
        <v>322</v>
      </c>
      <c r="O6981">
        <v>1.5</v>
      </c>
    </row>
    <row r="6982" spans="1:15" hidden="1" x14ac:dyDescent="0.3">
      <c r="A6982" t="s">
        <v>26562</v>
      </c>
      <c r="B6982" t="s">
        <v>26563</v>
      </c>
      <c r="C6982" s="1" t="str">
        <f t="shared" si="1128"/>
        <v>21:0467</v>
      </c>
      <c r="D6982" s="1" t="str">
        <f>HYPERLINK("https://geochem.nrcan.gc.ca/cdogs/content/svy/svy_e.htm", "")</f>
        <v/>
      </c>
      <c r="G6982" s="1" t="str">
        <f>HYPERLINK("https://geochem.nrcan.gc.ca/cdogs/content/cr_/cr_00105_e.htm", "105")</f>
        <v>105</v>
      </c>
      <c r="J6982" t="s">
        <v>31</v>
      </c>
      <c r="K6982" t="s">
        <v>32</v>
      </c>
      <c r="L6982">
        <v>17</v>
      </c>
      <c r="M6982" t="s">
        <v>33</v>
      </c>
      <c r="N6982">
        <v>323</v>
      </c>
      <c r="O6982">
        <v>3.5</v>
      </c>
    </row>
    <row r="6983" spans="1:15" hidden="1" x14ac:dyDescent="0.3">
      <c r="A6983" t="s">
        <v>26564</v>
      </c>
      <c r="B6983" t="s">
        <v>26565</v>
      </c>
      <c r="C6983" s="1" t="str">
        <f t="shared" si="1128"/>
        <v>21:0467</v>
      </c>
      <c r="D6983" s="1" t="str">
        <f t="shared" ref="D6983:D7013" si="1129">HYPERLINK("https://geochem.nrcan.gc.ca/cdogs/content/svy/svy210153_e.htm", "21:0153")</f>
        <v>21:0153</v>
      </c>
      <c r="E6983" t="s">
        <v>26566</v>
      </c>
      <c r="F6983" t="s">
        <v>26567</v>
      </c>
      <c r="H6983">
        <v>52.406952799999999</v>
      </c>
      <c r="I6983">
        <v>-121.22430730000001</v>
      </c>
      <c r="J6983" s="1" t="str">
        <f t="shared" ref="J6983:J7013" si="1130">HYPERLINK("https://geochem.nrcan.gc.ca/cdogs/content/kwd/kwd020030_e.htm", "NGR bulk stream sediment")</f>
        <v>NGR bulk stream sediment</v>
      </c>
      <c r="K6983" s="1" t="str">
        <f t="shared" ref="K6983:K7013" si="1131">HYPERLINK("https://geochem.nrcan.gc.ca/cdogs/content/kwd/kwd080006_e.htm", "&lt;177 micron (NGR)")</f>
        <v>&lt;177 micron (NGR)</v>
      </c>
      <c r="L6983">
        <v>17</v>
      </c>
      <c r="M6983" t="s">
        <v>43</v>
      </c>
      <c r="N6983">
        <v>324</v>
      </c>
      <c r="O6983">
        <v>2</v>
      </c>
    </row>
    <row r="6984" spans="1:15" hidden="1" x14ac:dyDescent="0.3">
      <c r="A6984" t="s">
        <v>26568</v>
      </c>
      <c r="B6984" t="s">
        <v>26569</v>
      </c>
      <c r="C6984" s="1" t="str">
        <f t="shared" si="1128"/>
        <v>21:0467</v>
      </c>
      <c r="D6984" s="1" t="str">
        <f t="shared" si="1129"/>
        <v>21:0153</v>
      </c>
      <c r="E6984" t="s">
        <v>26556</v>
      </c>
      <c r="F6984" t="s">
        <v>26570</v>
      </c>
      <c r="H6984">
        <v>52.301659999999998</v>
      </c>
      <c r="I6984">
        <v>-121.0502906</v>
      </c>
      <c r="J6984" s="1" t="str">
        <f t="shared" si="1130"/>
        <v>NGR bulk stream sediment</v>
      </c>
      <c r="K6984" s="1" t="str">
        <f t="shared" si="1131"/>
        <v>&lt;177 micron (NGR)</v>
      </c>
      <c r="L6984">
        <v>17</v>
      </c>
      <c r="M6984" t="s">
        <v>72</v>
      </c>
      <c r="N6984">
        <v>325</v>
      </c>
      <c r="O6984">
        <v>3.5</v>
      </c>
    </row>
    <row r="6985" spans="1:15" hidden="1" x14ac:dyDescent="0.3">
      <c r="A6985" t="s">
        <v>26571</v>
      </c>
      <c r="B6985" t="s">
        <v>26572</v>
      </c>
      <c r="C6985" s="1" t="str">
        <f t="shared" si="1128"/>
        <v>21:0467</v>
      </c>
      <c r="D6985" s="1" t="str">
        <f t="shared" si="1129"/>
        <v>21:0153</v>
      </c>
      <c r="E6985" t="s">
        <v>26573</v>
      </c>
      <c r="F6985" t="s">
        <v>26574</v>
      </c>
      <c r="H6985">
        <v>52.4028311</v>
      </c>
      <c r="I6985">
        <v>-121.01696699999999</v>
      </c>
      <c r="J6985" s="1" t="str">
        <f t="shared" si="1130"/>
        <v>NGR bulk stream sediment</v>
      </c>
      <c r="K6985" s="1" t="str">
        <f t="shared" si="1131"/>
        <v>&lt;177 micron (NGR)</v>
      </c>
      <c r="L6985">
        <v>17</v>
      </c>
      <c r="M6985" t="s">
        <v>48</v>
      </c>
      <c r="N6985">
        <v>326</v>
      </c>
      <c r="O6985">
        <v>2.5</v>
      </c>
    </row>
    <row r="6986" spans="1:15" hidden="1" x14ac:dyDescent="0.3">
      <c r="A6986" t="s">
        <v>26575</v>
      </c>
      <c r="B6986" t="s">
        <v>26576</v>
      </c>
      <c r="C6986" s="1" t="str">
        <f t="shared" si="1128"/>
        <v>21:0467</v>
      </c>
      <c r="D6986" s="1" t="str">
        <f t="shared" si="1129"/>
        <v>21:0153</v>
      </c>
      <c r="E6986" t="s">
        <v>26577</v>
      </c>
      <c r="F6986" t="s">
        <v>26578</v>
      </c>
      <c r="H6986">
        <v>52.382344099999997</v>
      </c>
      <c r="I6986">
        <v>-120.95980369999999</v>
      </c>
      <c r="J6986" s="1" t="str">
        <f t="shared" si="1130"/>
        <v>NGR bulk stream sediment</v>
      </c>
      <c r="K6986" s="1" t="str">
        <f t="shared" si="1131"/>
        <v>&lt;177 micron (NGR)</v>
      </c>
      <c r="L6986">
        <v>17</v>
      </c>
      <c r="M6986" t="s">
        <v>24</v>
      </c>
      <c r="N6986">
        <v>327</v>
      </c>
      <c r="O6986">
        <v>4</v>
      </c>
    </row>
    <row r="6987" spans="1:15" hidden="1" x14ac:dyDescent="0.3">
      <c r="A6987" t="s">
        <v>26579</v>
      </c>
      <c r="B6987" t="s">
        <v>26580</v>
      </c>
      <c r="C6987" s="1" t="str">
        <f t="shared" si="1128"/>
        <v>21:0467</v>
      </c>
      <c r="D6987" s="1" t="str">
        <f t="shared" si="1129"/>
        <v>21:0153</v>
      </c>
      <c r="E6987" t="s">
        <v>26577</v>
      </c>
      <c r="F6987" t="s">
        <v>26581</v>
      </c>
      <c r="H6987">
        <v>52.382344099999997</v>
      </c>
      <c r="I6987">
        <v>-120.95980369999999</v>
      </c>
      <c r="J6987" s="1" t="str">
        <f t="shared" si="1130"/>
        <v>NGR bulk stream sediment</v>
      </c>
      <c r="K6987" s="1" t="str">
        <f t="shared" si="1131"/>
        <v>&lt;177 micron (NGR)</v>
      </c>
      <c r="L6987">
        <v>17</v>
      </c>
      <c r="M6987" t="s">
        <v>28</v>
      </c>
      <c r="N6987">
        <v>328</v>
      </c>
      <c r="O6987">
        <v>4</v>
      </c>
    </row>
    <row r="6988" spans="1:15" hidden="1" x14ac:dyDescent="0.3">
      <c r="A6988" t="s">
        <v>26582</v>
      </c>
      <c r="B6988" t="s">
        <v>26583</v>
      </c>
      <c r="C6988" s="1" t="str">
        <f t="shared" si="1128"/>
        <v>21:0467</v>
      </c>
      <c r="D6988" s="1" t="str">
        <f t="shared" si="1129"/>
        <v>21:0153</v>
      </c>
      <c r="E6988" t="s">
        <v>26584</v>
      </c>
      <c r="F6988" t="s">
        <v>26585</v>
      </c>
      <c r="H6988">
        <v>52.301253299999999</v>
      </c>
      <c r="I6988">
        <v>-120.9211107</v>
      </c>
      <c r="J6988" s="1" t="str">
        <f t="shared" si="1130"/>
        <v>NGR bulk stream sediment</v>
      </c>
      <c r="K6988" s="1" t="str">
        <f t="shared" si="1131"/>
        <v>&lt;177 micron (NGR)</v>
      </c>
      <c r="L6988">
        <v>17</v>
      </c>
      <c r="M6988" t="s">
        <v>53</v>
      </c>
      <c r="N6988">
        <v>329</v>
      </c>
      <c r="O6988">
        <v>3.5</v>
      </c>
    </row>
    <row r="6989" spans="1:15" hidden="1" x14ac:dyDescent="0.3">
      <c r="A6989" t="s">
        <v>26586</v>
      </c>
      <c r="B6989" t="s">
        <v>26587</v>
      </c>
      <c r="C6989" s="1" t="str">
        <f t="shared" si="1128"/>
        <v>21:0467</v>
      </c>
      <c r="D6989" s="1" t="str">
        <f t="shared" si="1129"/>
        <v>21:0153</v>
      </c>
      <c r="E6989" t="s">
        <v>26588</v>
      </c>
      <c r="F6989" t="s">
        <v>26589</v>
      </c>
      <c r="H6989">
        <v>52.302849700000003</v>
      </c>
      <c r="I6989">
        <v>-120.9152569</v>
      </c>
      <c r="J6989" s="1" t="str">
        <f t="shared" si="1130"/>
        <v>NGR bulk stream sediment</v>
      </c>
      <c r="K6989" s="1" t="str">
        <f t="shared" si="1131"/>
        <v>&lt;177 micron (NGR)</v>
      </c>
      <c r="L6989">
        <v>17</v>
      </c>
      <c r="M6989" t="s">
        <v>58</v>
      </c>
      <c r="N6989">
        <v>330</v>
      </c>
      <c r="O6989">
        <v>2.5</v>
      </c>
    </row>
    <row r="6990" spans="1:15" hidden="1" x14ac:dyDescent="0.3">
      <c r="A6990" t="s">
        <v>26590</v>
      </c>
      <c r="B6990" t="s">
        <v>26591</v>
      </c>
      <c r="C6990" s="1" t="str">
        <f t="shared" si="1128"/>
        <v>21:0467</v>
      </c>
      <c r="D6990" s="1" t="str">
        <f t="shared" si="1129"/>
        <v>21:0153</v>
      </c>
      <c r="E6990" t="s">
        <v>26592</v>
      </c>
      <c r="F6990" t="s">
        <v>26593</v>
      </c>
      <c r="H6990">
        <v>52.436873900000002</v>
      </c>
      <c r="I6990">
        <v>-120.82525819999999</v>
      </c>
      <c r="J6990" s="1" t="str">
        <f t="shared" si="1130"/>
        <v>NGR bulk stream sediment</v>
      </c>
      <c r="K6990" s="1" t="str">
        <f t="shared" si="1131"/>
        <v>&lt;177 micron (NGR)</v>
      </c>
      <c r="L6990">
        <v>17</v>
      </c>
      <c r="M6990" t="s">
        <v>63</v>
      </c>
      <c r="N6990">
        <v>331</v>
      </c>
      <c r="O6990">
        <v>5</v>
      </c>
    </row>
    <row r="6991" spans="1:15" hidden="1" x14ac:dyDescent="0.3">
      <c r="A6991" t="s">
        <v>26594</v>
      </c>
      <c r="B6991" t="s">
        <v>26595</v>
      </c>
      <c r="C6991" s="1" t="str">
        <f t="shared" si="1128"/>
        <v>21:0467</v>
      </c>
      <c r="D6991" s="1" t="str">
        <f t="shared" si="1129"/>
        <v>21:0153</v>
      </c>
      <c r="E6991" t="s">
        <v>26596</v>
      </c>
      <c r="F6991" t="s">
        <v>26597</v>
      </c>
      <c r="H6991">
        <v>52.4003224</v>
      </c>
      <c r="I6991">
        <v>-121.17097649999999</v>
      </c>
      <c r="J6991" s="1" t="str">
        <f t="shared" si="1130"/>
        <v>NGR bulk stream sediment</v>
      </c>
      <c r="K6991" s="1" t="str">
        <f t="shared" si="1131"/>
        <v>&lt;177 micron (NGR)</v>
      </c>
      <c r="L6991">
        <v>17</v>
      </c>
      <c r="M6991" t="s">
        <v>68</v>
      </c>
      <c r="N6991">
        <v>332</v>
      </c>
      <c r="O6991">
        <v>2</v>
      </c>
    </row>
    <row r="6992" spans="1:15" hidden="1" x14ac:dyDescent="0.3">
      <c r="A6992" t="s">
        <v>26598</v>
      </c>
      <c r="B6992" t="s">
        <v>26599</v>
      </c>
      <c r="C6992" s="1" t="str">
        <f t="shared" si="1128"/>
        <v>21:0467</v>
      </c>
      <c r="D6992" s="1" t="str">
        <f t="shared" si="1129"/>
        <v>21:0153</v>
      </c>
      <c r="E6992" t="s">
        <v>26600</v>
      </c>
      <c r="F6992" t="s">
        <v>26601</v>
      </c>
      <c r="H6992">
        <v>52.039512000000002</v>
      </c>
      <c r="I6992">
        <v>-120.14222340000001</v>
      </c>
      <c r="J6992" s="1" t="str">
        <f t="shared" si="1130"/>
        <v>NGR bulk stream sediment</v>
      </c>
      <c r="K6992" s="1" t="str">
        <f t="shared" si="1131"/>
        <v>&lt;177 micron (NGR)</v>
      </c>
      <c r="L6992">
        <v>17</v>
      </c>
      <c r="M6992" t="s">
        <v>77</v>
      </c>
      <c r="N6992">
        <v>333</v>
      </c>
      <c r="O6992">
        <v>3</v>
      </c>
    </row>
    <row r="6993" spans="1:15" hidden="1" x14ac:dyDescent="0.3">
      <c r="A6993" t="s">
        <v>26602</v>
      </c>
      <c r="B6993" t="s">
        <v>26603</v>
      </c>
      <c r="C6993" s="1" t="str">
        <f t="shared" si="1128"/>
        <v>21:0467</v>
      </c>
      <c r="D6993" s="1" t="str">
        <f t="shared" si="1129"/>
        <v>21:0153</v>
      </c>
      <c r="E6993" t="s">
        <v>26604</v>
      </c>
      <c r="F6993" t="s">
        <v>26605</v>
      </c>
      <c r="H6993">
        <v>52.069046</v>
      </c>
      <c r="I6993">
        <v>-120.1756681</v>
      </c>
      <c r="J6993" s="1" t="str">
        <f t="shared" si="1130"/>
        <v>NGR bulk stream sediment</v>
      </c>
      <c r="K6993" s="1" t="str">
        <f t="shared" si="1131"/>
        <v>&lt;177 micron (NGR)</v>
      </c>
      <c r="L6993">
        <v>17</v>
      </c>
      <c r="M6993" t="s">
        <v>82</v>
      </c>
      <c r="N6993">
        <v>334</v>
      </c>
      <c r="O6993">
        <v>6</v>
      </c>
    </row>
    <row r="6994" spans="1:15" hidden="1" x14ac:dyDescent="0.3">
      <c r="A6994" t="s">
        <v>26606</v>
      </c>
      <c r="B6994" t="s">
        <v>26607</v>
      </c>
      <c r="C6994" s="1" t="str">
        <f t="shared" si="1128"/>
        <v>21:0467</v>
      </c>
      <c r="D6994" s="1" t="str">
        <f t="shared" si="1129"/>
        <v>21:0153</v>
      </c>
      <c r="E6994" t="s">
        <v>26608</v>
      </c>
      <c r="F6994" t="s">
        <v>26609</v>
      </c>
      <c r="H6994">
        <v>52.102747999999998</v>
      </c>
      <c r="I6994">
        <v>-120.1892817</v>
      </c>
      <c r="J6994" s="1" t="str">
        <f t="shared" si="1130"/>
        <v>NGR bulk stream sediment</v>
      </c>
      <c r="K6994" s="1" t="str">
        <f t="shared" si="1131"/>
        <v>&lt;177 micron (NGR)</v>
      </c>
      <c r="L6994">
        <v>17</v>
      </c>
      <c r="M6994" t="s">
        <v>87</v>
      </c>
      <c r="N6994">
        <v>335</v>
      </c>
      <c r="O6994">
        <v>5</v>
      </c>
    </row>
    <row r="6995" spans="1:15" hidden="1" x14ac:dyDescent="0.3">
      <c r="A6995" t="s">
        <v>26610</v>
      </c>
      <c r="B6995" t="s">
        <v>26611</v>
      </c>
      <c r="C6995" s="1" t="str">
        <f t="shared" si="1128"/>
        <v>21:0467</v>
      </c>
      <c r="D6995" s="1" t="str">
        <f t="shared" si="1129"/>
        <v>21:0153</v>
      </c>
      <c r="E6995" t="s">
        <v>26612</v>
      </c>
      <c r="F6995" t="s">
        <v>26613</v>
      </c>
      <c r="H6995">
        <v>52.138449899999998</v>
      </c>
      <c r="I6995">
        <v>-120.1827507</v>
      </c>
      <c r="J6995" s="1" t="str">
        <f t="shared" si="1130"/>
        <v>NGR bulk stream sediment</v>
      </c>
      <c r="K6995" s="1" t="str">
        <f t="shared" si="1131"/>
        <v>&lt;177 micron (NGR)</v>
      </c>
      <c r="L6995">
        <v>18</v>
      </c>
      <c r="M6995" t="s">
        <v>72</v>
      </c>
      <c r="N6995">
        <v>336</v>
      </c>
      <c r="O6995">
        <v>17</v>
      </c>
    </row>
    <row r="6996" spans="1:15" hidden="1" x14ac:dyDescent="0.3">
      <c r="A6996" t="s">
        <v>26614</v>
      </c>
      <c r="B6996" t="s">
        <v>26615</v>
      </c>
      <c r="C6996" s="1" t="str">
        <f t="shared" si="1128"/>
        <v>21:0467</v>
      </c>
      <c r="D6996" s="1" t="str">
        <f t="shared" si="1129"/>
        <v>21:0153</v>
      </c>
      <c r="E6996" t="s">
        <v>26616</v>
      </c>
      <c r="F6996" t="s">
        <v>26617</v>
      </c>
      <c r="H6996">
        <v>52.168129100000002</v>
      </c>
      <c r="I6996">
        <v>-120.2020098</v>
      </c>
      <c r="J6996" s="1" t="str">
        <f t="shared" si="1130"/>
        <v>NGR bulk stream sediment</v>
      </c>
      <c r="K6996" s="1" t="str">
        <f t="shared" si="1131"/>
        <v>&lt;177 micron (NGR)</v>
      </c>
      <c r="L6996">
        <v>17</v>
      </c>
      <c r="M6996" t="s">
        <v>92</v>
      </c>
      <c r="N6996">
        <v>337</v>
      </c>
      <c r="O6996">
        <v>7.5</v>
      </c>
    </row>
    <row r="6997" spans="1:15" hidden="1" x14ac:dyDescent="0.3">
      <c r="A6997" t="s">
        <v>26618</v>
      </c>
      <c r="B6997" t="s">
        <v>26619</v>
      </c>
      <c r="C6997" s="1" t="str">
        <f t="shared" si="1128"/>
        <v>21:0467</v>
      </c>
      <c r="D6997" s="1" t="str">
        <f t="shared" si="1129"/>
        <v>21:0153</v>
      </c>
      <c r="E6997" t="s">
        <v>26620</v>
      </c>
      <c r="F6997" t="s">
        <v>26621</v>
      </c>
      <c r="H6997">
        <v>52.157863399999997</v>
      </c>
      <c r="I6997">
        <v>-120.193895</v>
      </c>
      <c r="J6997" s="1" t="str">
        <f t="shared" si="1130"/>
        <v>NGR bulk stream sediment</v>
      </c>
      <c r="K6997" s="1" t="str">
        <f t="shared" si="1131"/>
        <v>&lt;177 micron (NGR)</v>
      </c>
      <c r="L6997">
        <v>17</v>
      </c>
      <c r="M6997" t="s">
        <v>97</v>
      </c>
      <c r="N6997">
        <v>338</v>
      </c>
      <c r="O6997">
        <v>2.5</v>
      </c>
    </row>
    <row r="6998" spans="1:15" hidden="1" x14ac:dyDescent="0.3">
      <c r="A6998" t="s">
        <v>26622</v>
      </c>
      <c r="B6998" t="s">
        <v>26623</v>
      </c>
      <c r="C6998" s="1" t="str">
        <f t="shared" si="1128"/>
        <v>21:0467</v>
      </c>
      <c r="D6998" s="1" t="str">
        <f t="shared" si="1129"/>
        <v>21:0153</v>
      </c>
      <c r="E6998" t="s">
        <v>26624</v>
      </c>
      <c r="F6998" t="s">
        <v>26625</v>
      </c>
      <c r="H6998">
        <v>52.007781600000001</v>
      </c>
      <c r="I6998">
        <v>-121.37808099999999</v>
      </c>
      <c r="J6998" s="1" t="str">
        <f t="shared" si="1130"/>
        <v>NGR bulk stream sediment</v>
      </c>
      <c r="K6998" s="1" t="str">
        <f t="shared" si="1131"/>
        <v>&lt;177 micron (NGR)</v>
      </c>
      <c r="L6998">
        <v>17</v>
      </c>
      <c r="M6998" t="s">
        <v>102</v>
      </c>
      <c r="N6998">
        <v>339</v>
      </c>
      <c r="O6998">
        <v>5.5</v>
      </c>
    </row>
    <row r="6999" spans="1:15" hidden="1" x14ac:dyDescent="0.3">
      <c r="A6999" t="s">
        <v>26626</v>
      </c>
      <c r="B6999" t="s">
        <v>26627</v>
      </c>
      <c r="C6999" s="1" t="str">
        <f t="shared" si="1128"/>
        <v>21:0467</v>
      </c>
      <c r="D6999" s="1" t="str">
        <f t="shared" si="1129"/>
        <v>21:0153</v>
      </c>
      <c r="E6999" t="s">
        <v>26628</v>
      </c>
      <c r="F6999" t="s">
        <v>26629</v>
      </c>
      <c r="H6999">
        <v>52.008571400000001</v>
      </c>
      <c r="I6999">
        <v>-121.3688441</v>
      </c>
      <c r="J6999" s="1" t="str">
        <f t="shared" si="1130"/>
        <v>NGR bulk stream sediment</v>
      </c>
      <c r="K6999" s="1" t="str">
        <f t="shared" si="1131"/>
        <v>&lt;177 micron (NGR)</v>
      </c>
      <c r="L6999">
        <v>17</v>
      </c>
      <c r="M6999" t="s">
        <v>107</v>
      </c>
      <c r="N6999">
        <v>340</v>
      </c>
      <c r="O6999">
        <v>6.5</v>
      </c>
    </row>
    <row r="7000" spans="1:15" hidden="1" x14ac:dyDescent="0.3">
      <c r="A7000" t="s">
        <v>26630</v>
      </c>
      <c r="B7000" t="s">
        <v>26631</v>
      </c>
      <c r="C7000" s="1" t="str">
        <f t="shared" si="1128"/>
        <v>21:0467</v>
      </c>
      <c r="D7000" s="1" t="str">
        <f t="shared" si="1129"/>
        <v>21:0153</v>
      </c>
      <c r="E7000" t="s">
        <v>26612</v>
      </c>
      <c r="F7000" t="s">
        <v>26632</v>
      </c>
      <c r="H7000">
        <v>52.138449899999998</v>
      </c>
      <c r="I7000">
        <v>-120.1827507</v>
      </c>
      <c r="J7000" s="1" t="str">
        <f t="shared" si="1130"/>
        <v>NGR bulk stream sediment</v>
      </c>
      <c r="K7000" s="1" t="str">
        <f t="shared" si="1131"/>
        <v>&lt;177 micron (NGR)</v>
      </c>
      <c r="L7000">
        <v>18</v>
      </c>
      <c r="M7000" t="s">
        <v>19</v>
      </c>
      <c r="N7000">
        <v>341</v>
      </c>
      <c r="O7000">
        <v>14.5</v>
      </c>
    </row>
    <row r="7001" spans="1:15" hidden="1" x14ac:dyDescent="0.3">
      <c r="A7001" t="s">
        <v>26633</v>
      </c>
      <c r="B7001" t="s">
        <v>26634</v>
      </c>
      <c r="C7001" s="1" t="str">
        <f t="shared" si="1128"/>
        <v>21:0467</v>
      </c>
      <c r="D7001" s="1" t="str">
        <f t="shared" si="1129"/>
        <v>21:0153</v>
      </c>
      <c r="E7001" t="s">
        <v>26635</v>
      </c>
      <c r="F7001" t="s">
        <v>26636</v>
      </c>
      <c r="H7001">
        <v>52.103450000000002</v>
      </c>
      <c r="I7001">
        <v>-120.8256239</v>
      </c>
      <c r="J7001" s="1" t="str">
        <f t="shared" si="1130"/>
        <v>NGR bulk stream sediment</v>
      </c>
      <c r="K7001" s="1" t="str">
        <f t="shared" si="1131"/>
        <v>&lt;177 micron (NGR)</v>
      </c>
      <c r="L7001">
        <v>17</v>
      </c>
      <c r="M7001" t="s">
        <v>112</v>
      </c>
      <c r="N7001">
        <v>342</v>
      </c>
      <c r="O7001">
        <v>1</v>
      </c>
    </row>
    <row r="7002" spans="1:15" hidden="1" x14ac:dyDescent="0.3">
      <c r="A7002" t="s">
        <v>26637</v>
      </c>
      <c r="B7002" t="s">
        <v>26638</v>
      </c>
      <c r="C7002" s="1" t="str">
        <f t="shared" si="1128"/>
        <v>21:0467</v>
      </c>
      <c r="D7002" s="1" t="str">
        <f t="shared" si="1129"/>
        <v>21:0153</v>
      </c>
      <c r="E7002" t="s">
        <v>26639</v>
      </c>
      <c r="F7002" t="s">
        <v>26640</v>
      </c>
      <c r="H7002">
        <v>52.115585699999997</v>
      </c>
      <c r="I7002">
        <v>-120.9017362</v>
      </c>
      <c r="J7002" s="1" t="str">
        <f t="shared" si="1130"/>
        <v>NGR bulk stream sediment</v>
      </c>
      <c r="K7002" s="1" t="str">
        <f t="shared" si="1131"/>
        <v>&lt;177 micron (NGR)</v>
      </c>
      <c r="L7002">
        <v>18</v>
      </c>
      <c r="M7002" t="s">
        <v>38</v>
      </c>
      <c r="N7002">
        <v>343</v>
      </c>
      <c r="O7002">
        <v>2</v>
      </c>
    </row>
    <row r="7003" spans="1:15" hidden="1" x14ac:dyDescent="0.3">
      <c r="A7003" t="s">
        <v>26641</v>
      </c>
      <c r="B7003" t="s">
        <v>26642</v>
      </c>
      <c r="C7003" s="1" t="str">
        <f t="shared" si="1128"/>
        <v>21:0467</v>
      </c>
      <c r="D7003" s="1" t="str">
        <f t="shared" si="1129"/>
        <v>21:0153</v>
      </c>
      <c r="E7003" t="s">
        <v>26643</v>
      </c>
      <c r="F7003" t="s">
        <v>26644</v>
      </c>
      <c r="H7003">
        <v>52.0883106</v>
      </c>
      <c r="I7003">
        <v>-120.6615596</v>
      </c>
      <c r="J7003" s="1" t="str">
        <f t="shared" si="1130"/>
        <v>NGR bulk stream sediment</v>
      </c>
      <c r="K7003" s="1" t="str">
        <f t="shared" si="1131"/>
        <v>&lt;177 micron (NGR)</v>
      </c>
      <c r="L7003">
        <v>18</v>
      </c>
      <c r="M7003" t="s">
        <v>43</v>
      </c>
      <c r="N7003">
        <v>344</v>
      </c>
      <c r="O7003">
        <v>2.5</v>
      </c>
    </row>
    <row r="7004" spans="1:15" hidden="1" x14ac:dyDescent="0.3">
      <c r="A7004" t="s">
        <v>26645</v>
      </c>
      <c r="B7004" t="s">
        <v>26646</v>
      </c>
      <c r="C7004" s="1" t="str">
        <f t="shared" si="1128"/>
        <v>21:0467</v>
      </c>
      <c r="D7004" s="1" t="str">
        <f t="shared" si="1129"/>
        <v>21:0153</v>
      </c>
      <c r="E7004" t="s">
        <v>26647</v>
      </c>
      <c r="F7004" t="s">
        <v>26648</v>
      </c>
      <c r="H7004">
        <v>52.083378600000003</v>
      </c>
      <c r="I7004">
        <v>-120.6891747</v>
      </c>
      <c r="J7004" s="1" t="str">
        <f t="shared" si="1130"/>
        <v>NGR bulk stream sediment</v>
      </c>
      <c r="K7004" s="1" t="str">
        <f t="shared" si="1131"/>
        <v>&lt;177 micron (NGR)</v>
      </c>
      <c r="L7004">
        <v>18</v>
      </c>
      <c r="M7004" t="s">
        <v>48</v>
      </c>
      <c r="N7004">
        <v>345</v>
      </c>
      <c r="O7004">
        <v>2</v>
      </c>
    </row>
    <row r="7005" spans="1:15" hidden="1" x14ac:dyDescent="0.3">
      <c r="A7005" t="s">
        <v>26649</v>
      </c>
      <c r="B7005" t="s">
        <v>26650</v>
      </c>
      <c r="C7005" s="1" t="str">
        <f t="shared" si="1128"/>
        <v>21:0467</v>
      </c>
      <c r="D7005" s="1" t="str">
        <f t="shared" si="1129"/>
        <v>21:0153</v>
      </c>
      <c r="E7005" t="s">
        <v>26651</v>
      </c>
      <c r="F7005" t="s">
        <v>26652</v>
      </c>
      <c r="H7005">
        <v>52.084638699999999</v>
      </c>
      <c r="I7005">
        <v>-120.6942777</v>
      </c>
      <c r="J7005" s="1" t="str">
        <f t="shared" si="1130"/>
        <v>NGR bulk stream sediment</v>
      </c>
      <c r="K7005" s="1" t="str">
        <f t="shared" si="1131"/>
        <v>&lt;177 micron (NGR)</v>
      </c>
      <c r="L7005">
        <v>18</v>
      </c>
      <c r="M7005" t="s">
        <v>24</v>
      </c>
      <c r="N7005">
        <v>346</v>
      </c>
      <c r="O7005">
        <v>3</v>
      </c>
    </row>
    <row r="7006" spans="1:15" hidden="1" x14ac:dyDescent="0.3">
      <c r="A7006" t="s">
        <v>26653</v>
      </c>
      <c r="B7006" t="s">
        <v>26654</v>
      </c>
      <c r="C7006" s="1" t="str">
        <f t="shared" si="1128"/>
        <v>21:0467</v>
      </c>
      <c r="D7006" s="1" t="str">
        <f t="shared" si="1129"/>
        <v>21:0153</v>
      </c>
      <c r="E7006" t="s">
        <v>26651</v>
      </c>
      <c r="F7006" t="s">
        <v>26655</v>
      </c>
      <c r="H7006">
        <v>52.084638699999999</v>
      </c>
      <c r="I7006">
        <v>-120.6942777</v>
      </c>
      <c r="J7006" s="1" t="str">
        <f t="shared" si="1130"/>
        <v>NGR bulk stream sediment</v>
      </c>
      <c r="K7006" s="1" t="str">
        <f t="shared" si="1131"/>
        <v>&lt;177 micron (NGR)</v>
      </c>
      <c r="L7006">
        <v>18</v>
      </c>
      <c r="M7006" t="s">
        <v>28</v>
      </c>
      <c r="N7006">
        <v>347</v>
      </c>
      <c r="O7006">
        <v>2</v>
      </c>
    </row>
    <row r="7007" spans="1:15" hidden="1" x14ac:dyDescent="0.3">
      <c r="A7007" t="s">
        <v>26656</v>
      </c>
      <c r="B7007" t="s">
        <v>26657</v>
      </c>
      <c r="C7007" s="1" t="str">
        <f t="shared" si="1128"/>
        <v>21:0467</v>
      </c>
      <c r="D7007" s="1" t="str">
        <f t="shared" si="1129"/>
        <v>21:0153</v>
      </c>
      <c r="E7007" t="s">
        <v>26658</v>
      </c>
      <c r="F7007" t="s">
        <v>26659</v>
      </c>
      <c r="H7007">
        <v>52.116399100000002</v>
      </c>
      <c r="I7007">
        <v>-120.77640700000001</v>
      </c>
      <c r="J7007" s="1" t="str">
        <f t="shared" si="1130"/>
        <v>NGR bulk stream sediment</v>
      </c>
      <c r="K7007" s="1" t="str">
        <f t="shared" si="1131"/>
        <v>&lt;177 micron (NGR)</v>
      </c>
      <c r="L7007">
        <v>18</v>
      </c>
      <c r="M7007" t="s">
        <v>53</v>
      </c>
      <c r="N7007">
        <v>348</v>
      </c>
      <c r="O7007">
        <v>2.5</v>
      </c>
    </row>
    <row r="7008" spans="1:15" hidden="1" x14ac:dyDescent="0.3">
      <c r="A7008" t="s">
        <v>26660</v>
      </c>
      <c r="B7008" t="s">
        <v>26661</v>
      </c>
      <c r="C7008" s="1" t="str">
        <f t="shared" si="1128"/>
        <v>21:0467</v>
      </c>
      <c r="D7008" s="1" t="str">
        <f t="shared" si="1129"/>
        <v>21:0153</v>
      </c>
      <c r="E7008" t="s">
        <v>26662</v>
      </c>
      <c r="F7008" t="s">
        <v>26663</v>
      </c>
      <c r="H7008">
        <v>52.247260400000002</v>
      </c>
      <c r="I7008">
        <v>-120.70901069999999</v>
      </c>
      <c r="J7008" s="1" t="str">
        <f t="shared" si="1130"/>
        <v>NGR bulk stream sediment</v>
      </c>
      <c r="K7008" s="1" t="str">
        <f t="shared" si="1131"/>
        <v>&lt;177 micron (NGR)</v>
      </c>
      <c r="L7008">
        <v>18</v>
      </c>
      <c r="M7008" t="s">
        <v>58</v>
      </c>
      <c r="N7008">
        <v>349</v>
      </c>
      <c r="O7008">
        <v>2</v>
      </c>
    </row>
    <row r="7009" spans="1:15" hidden="1" x14ac:dyDescent="0.3">
      <c r="A7009" t="s">
        <v>26664</v>
      </c>
      <c r="B7009" t="s">
        <v>26665</v>
      </c>
      <c r="C7009" s="1" t="str">
        <f t="shared" si="1128"/>
        <v>21:0467</v>
      </c>
      <c r="D7009" s="1" t="str">
        <f t="shared" si="1129"/>
        <v>21:0153</v>
      </c>
      <c r="E7009" t="s">
        <v>26666</v>
      </c>
      <c r="F7009" t="s">
        <v>26667</v>
      </c>
      <c r="H7009">
        <v>52.234031399999999</v>
      </c>
      <c r="I7009">
        <v>-120.6768946</v>
      </c>
      <c r="J7009" s="1" t="str">
        <f t="shared" si="1130"/>
        <v>NGR bulk stream sediment</v>
      </c>
      <c r="K7009" s="1" t="str">
        <f t="shared" si="1131"/>
        <v>&lt;177 micron (NGR)</v>
      </c>
      <c r="L7009">
        <v>18</v>
      </c>
      <c r="M7009" t="s">
        <v>63</v>
      </c>
      <c r="N7009">
        <v>350</v>
      </c>
      <c r="O7009">
        <v>2.5</v>
      </c>
    </row>
    <row r="7010" spans="1:15" hidden="1" x14ac:dyDescent="0.3">
      <c r="A7010" t="s">
        <v>26668</v>
      </c>
      <c r="B7010" t="s">
        <v>26669</v>
      </c>
      <c r="C7010" s="1" t="str">
        <f t="shared" si="1128"/>
        <v>21:0467</v>
      </c>
      <c r="D7010" s="1" t="str">
        <f t="shared" si="1129"/>
        <v>21:0153</v>
      </c>
      <c r="E7010" t="s">
        <v>26670</v>
      </c>
      <c r="F7010" t="s">
        <v>26671</v>
      </c>
      <c r="H7010">
        <v>52.226368100000002</v>
      </c>
      <c r="I7010">
        <v>-120.9535387</v>
      </c>
      <c r="J7010" s="1" t="str">
        <f t="shared" si="1130"/>
        <v>NGR bulk stream sediment</v>
      </c>
      <c r="K7010" s="1" t="str">
        <f t="shared" si="1131"/>
        <v>&lt;177 micron (NGR)</v>
      </c>
      <c r="L7010">
        <v>18</v>
      </c>
      <c r="M7010" t="s">
        <v>68</v>
      </c>
      <c r="N7010">
        <v>351</v>
      </c>
      <c r="O7010">
        <v>2</v>
      </c>
    </row>
    <row r="7011" spans="1:15" hidden="1" x14ac:dyDescent="0.3">
      <c r="A7011" t="s">
        <v>26672</v>
      </c>
      <c r="B7011" t="s">
        <v>26673</v>
      </c>
      <c r="C7011" s="1" t="str">
        <f t="shared" si="1128"/>
        <v>21:0467</v>
      </c>
      <c r="D7011" s="1" t="str">
        <f t="shared" si="1129"/>
        <v>21:0153</v>
      </c>
      <c r="E7011" t="s">
        <v>26674</v>
      </c>
      <c r="F7011" t="s">
        <v>26675</v>
      </c>
      <c r="H7011">
        <v>52.213872199999997</v>
      </c>
      <c r="I7011">
        <v>-120.94699900000001</v>
      </c>
      <c r="J7011" s="1" t="str">
        <f t="shared" si="1130"/>
        <v>NGR bulk stream sediment</v>
      </c>
      <c r="K7011" s="1" t="str">
        <f t="shared" si="1131"/>
        <v>&lt;177 micron (NGR)</v>
      </c>
      <c r="L7011">
        <v>18</v>
      </c>
      <c r="M7011" t="s">
        <v>77</v>
      </c>
      <c r="N7011">
        <v>352</v>
      </c>
      <c r="O7011">
        <v>2</v>
      </c>
    </row>
    <row r="7012" spans="1:15" hidden="1" x14ac:dyDescent="0.3">
      <c r="A7012" t="s">
        <v>26676</v>
      </c>
      <c r="B7012" t="s">
        <v>26677</v>
      </c>
      <c r="C7012" s="1" t="str">
        <f t="shared" si="1128"/>
        <v>21:0467</v>
      </c>
      <c r="D7012" s="1" t="str">
        <f t="shared" si="1129"/>
        <v>21:0153</v>
      </c>
      <c r="E7012" t="s">
        <v>26678</v>
      </c>
      <c r="F7012" t="s">
        <v>26679</v>
      </c>
      <c r="H7012">
        <v>52.199026099999998</v>
      </c>
      <c r="I7012">
        <v>-120.94908820000001</v>
      </c>
      <c r="J7012" s="1" t="str">
        <f t="shared" si="1130"/>
        <v>NGR bulk stream sediment</v>
      </c>
      <c r="K7012" s="1" t="str">
        <f t="shared" si="1131"/>
        <v>&lt;177 micron (NGR)</v>
      </c>
      <c r="L7012">
        <v>19</v>
      </c>
      <c r="M7012" t="s">
        <v>72</v>
      </c>
      <c r="N7012">
        <v>353</v>
      </c>
      <c r="O7012">
        <v>1.5</v>
      </c>
    </row>
    <row r="7013" spans="1:15" hidden="1" x14ac:dyDescent="0.3">
      <c r="A7013" t="s">
        <v>26680</v>
      </c>
      <c r="B7013" t="s">
        <v>26681</v>
      </c>
      <c r="C7013" s="1" t="str">
        <f t="shared" si="1128"/>
        <v>21:0467</v>
      </c>
      <c r="D7013" s="1" t="str">
        <f t="shared" si="1129"/>
        <v>21:0153</v>
      </c>
      <c r="E7013" t="s">
        <v>26682</v>
      </c>
      <c r="F7013" t="s">
        <v>26683</v>
      </c>
      <c r="H7013">
        <v>52.007824399999997</v>
      </c>
      <c r="I7013">
        <v>-121.2275382</v>
      </c>
      <c r="J7013" s="1" t="str">
        <f t="shared" si="1130"/>
        <v>NGR bulk stream sediment</v>
      </c>
      <c r="K7013" s="1" t="str">
        <f t="shared" si="1131"/>
        <v>&lt;177 micron (NGR)</v>
      </c>
      <c r="L7013">
        <v>18</v>
      </c>
      <c r="M7013" t="s">
        <v>82</v>
      </c>
      <c r="N7013">
        <v>354</v>
      </c>
      <c r="O7013">
        <v>2.5</v>
      </c>
    </row>
    <row r="7014" spans="1:15" hidden="1" x14ac:dyDescent="0.3">
      <c r="A7014" t="s">
        <v>26684</v>
      </c>
      <c r="B7014" t="s">
        <v>26685</v>
      </c>
      <c r="C7014" s="1" t="str">
        <f t="shared" si="1128"/>
        <v>21:0467</v>
      </c>
      <c r="D7014" s="1" t="str">
        <f>HYPERLINK("https://geochem.nrcan.gc.ca/cdogs/content/svy/svy_e.htm", "")</f>
        <v/>
      </c>
      <c r="G7014" s="1" t="str">
        <f>HYPERLINK("https://geochem.nrcan.gc.ca/cdogs/content/cr_/cr_00102_e.htm", "102")</f>
        <v>102</v>
      </c>
      <c r="J7014" t="s">
        <v>31</v>
      </c>
      <c r="K7014" t="s">
        <v>32</v>
      </c>
      <c r="L7014">
        <v>18</v>
      </c>
      <c r="M7014" t="s">
        <v>33</v>
      </c>
      <c r="N7014">
        <v>355</v>
      </c>
      <c r="O7014">
        <v>2.5</v>
      </c>
    </row>
    <row r="7015" spans="1:15" hidden="1" x14ac:dyDescent="0.3">
      <c r="A7015" t="s">
        <v>26686</v>
      </c>
      <c r="B7015" t="s">
        <v>26687</v>
      </c>
      <c r="C7015" s="1" t="str">
        <f t="shared" si="1128"/>
        <v>21:0467</v>
      </c>
      <c r="D7015" s="1" t="str">
        <f t="shared" ref="D7015:D7027" si="1132">HYPERLINK("https://geochem.nrcan.gc.ca/cdogs/content/svy/svy210153_e.htm", "21:0153")</f>
        <v>21:0153</v>
      </c>
      <c r="E7015" t="s">
        <v>26688</v>
      </c>
      <c r="F7015" t="s">
        <v>26689</v>
      </c>
      <c r="H7015">
        <v>52.0005606</v>
      </c>
      <c r="I7015">
        <v>-121.21222229999999</v>
      </c>
      <c r="J7015" s="1" t="str">
        <f t="shared" ref="J7015:J7027" si="1133">HYPERLINK("https://geochem.nrcan.gc.ca/cdogs/content/kwd/kwd020030_e.htm", "NGR bulk stream sediment")</f>
        <v>NGR bulk stream sediment</v>
      </c>
      <c r="K7015" s="1" t="str">
        <f t="shared" ref="K7015:K7027" si="1134">HYPERLINK("https://geochem.nrcan.gc.ca/cdogs/content/kwd/kwd080006_e.htm", "&lt;177 micron (NGR)")</f>
        <v>&lt;177 micron (NGR)</v>
      </c>
      <c r="L7015">
        <v>18</v>
      </c>
      <c r="M7015" t="s">
        <v>87</v>
      </c>
      <c r="N7015">
        <v>356</v>
      </c>
      <c r="O7015">
        <v>2</v>
      </c>
    </row>
    <row r="7016" spans="1:15" hidden="1" x14ac:dyDescent="0.3">
      <c r="A7016" t="s">
        <v>26690</v>
      </c>
      <c r="B7016" t="s">
        <v>26691</v>
      </c>
      <c r="C7016" s="1" t="str">
        <f t="shared" si="1128"/>
        <v>21:0467</v>
      </c>
      <c r="D7016" s="1" t="str">
        <f t="shared" si="1132"/>
        <v>21:0153</v>
      </c>
      <c r="E7016" t="s">
        <v>26692</v>
      </c>
      <c r="F7016" t="s">
        <v>26693</v>
      </c>
      <c r="H7016">
        <v>52.017701000000002</v>
      </c>
      <c r="I7016">
        <v>-121.0831683</v>
      </c>
      <c r="J7016" s="1" t="str">
        <f t="shared" si="1133"/>
        <v>NGR bulk stream sediment</v>
      </c>
      <c r="K7016" s="1" t="str">
        <f t="shared" si="1134"/>
        <v>&lt;177 micron (NGR)</v>
      </c>
      <c r="L7016">
        <v>18</v>
      </c>
      <c r="M7016" t="s">
        <v>92</v>
      </c>
      <c r="N7016">
        <v>357</v>
      </c>
      <c r="O7016">
        <v>5</v>
      </c>
    </row>
    <row r="7017" spans="1:15" hidden="1" x14ac:dyDescent="0.3">
      <c r="A7017" t="s">
        <v>26694</v>
      </c>
      <c r="B7017" t="s">
        <v>26695</v>
      </c>
      <c r="C7017" s="1" t="str">
        <f t="shared" si="1128"/>
        <v>21:0467</v>
      </c>
      <c r="D7017" s="1" t="str">
        <f t="shared" si="1132"/>
        <v>21:0153</v>
      </c>
      <c r="E7017" t="s">
        <v>26696</v>
      </c>
      <c r="F7017" t="s">
        <v>26697</v>
      </c>
      <c r="H7017">
        <v>52.045749499999999</v>
      </c>
      <c r="I7017">
        <v>-121.07769589999999</v>
      </c>
      <c r="J7017" s="1" t="str">
        <f t="shared" si="1133"/>
        <v>NGR bulk stream sediment</v>
      </c>
      <c r="K7017" s="1" t="str">
        <f t="shared" si="1134"/>
        <v>&lt;177 micron (NGR)</v>
      </c>
      <c r="L7017">
        <v>18</v>
      </c>
      <c r="M7017" t="s">
        <v>97</v>
      </c>
      <c r="N7017">
        <v>358</v>
      </c>
      <c r="O7017">
        <v>2.5</v>
      </c>
    </row>
    <row r="7018" spans="1:15" hidden="1" x14ac:dyDescent="0.3">
      <c r="A7018" t="s">
        <v>26698</v>
      </c>
      <c r="B7018" t="s">
        <v>26699</v>
      </c>
      <c r="C7018" s="1" t="str">
        <f t="shared" si="1128"/>
        <v>21:0467</v>
      </c>
      <c r="D7018" s="1" t="str">
        <f t="shared" si="1132"/>
        <v>21:0153</v>
      </c>
      <c r="E7018" t="s">
        <v>26700</v>
      </c>
      <c r="F7018" t="s">
        <v>26701</v>
      </c>
      <c r="H7018">
        <v>52.041336999999999</v>
      </c>
      <c r="I7018">
        <v>-121.1089453</v>
      </c>
      <c r="J7018" s="1" t="str">
        <f t="shared" si="1133"/>
        <v>NGR bulk stream sediment</v>
      </c>
      <c r="K7018" s="1" t="str">
        <f t="shared" si="1134"/>
        <v>&lt;177 micron (NGR)</v>
      </c>
      <c r="L7018">
        <v>18</v>
      </c>
      <c r="M7018" t="s">
        <v>102</v>
      </c>
      <c r="N7018">
        <v>359</v>
      </c>
      <c r="O7018">
        <v>3</v>
      </c>
    </row>
    <row r="7019" spans="1:15" hidden="1" x14ac:dyDescent="0.3">
      <c r="A7019" t="s">
        <v>26702</v>
      </c>
      <c r="B7019" t="s">
        <v>26703</v>
      </c>
      <c r="C7019" s="1" t="str">
        <f t="shared" si="1128"/>
        <v>21:0467</v>
      </c>
      <c r="D7019" s="1" t="str">
        <f t="shared" si="1132"/>
        <v>21:0153</v>
      </c>
      <c r="E7019" t="s">
        <v>26704</v>
      </c>
      <c r="F7019" t="s">
        <v>26705</v>
      </c>
      <c r="H7019">
        <v>52.042649900000001</v>
      </c>
      <c r="I7019">
        <v>-121.15365869999999</v>
      </c>
      <c r="J7019" s="1" t="str">
        <f t="shared" si="1133"/>
        <v>NGR bulk stream sediment</v>
      </c>
      <c r="K7019" s="1" t="str">
        <f t="shared" si="1134"/>
        <v>&lt;177 micron (NGR)</v>
      </c>
      <c r="L7019">
        <v>18</v>
      </c>
      <c r="M7019" t="s">
        <v>107</v>
      </c>
      <c r="N7019">
        <v>360</v>
      </c>
      <c r="O7019">
        <v>9.5</v>
      </c>
    </row>
    <row r="7020" spans="1:15" hidden="1" x14ac:dyDescent="0.3">
      <c r="A7020" t="s">
        <v>26706</v>
      </c>
      <c r="B7020" t="s">
        <v>26707</v>
      </c>
      <c r="C7020" s="1" t="str">
        <f t="shared" si="1128"/>
        <v>21:0467</v>
      </c>
      <c r="D7020" s="1" t="str">
        <f t="shared" si="1132"/>
        <v>21:0153</v>
      </c>
      <c r="E7020" t="s">
        <v>26678</v>
      </c>
      <c r="F7020" t="s">
        <v>26708</v>
      </c>
      <c r="H7020">
        <v>52.199026099999998</v>
      </c>
      <c r="I7020">
        <v>-120.94908820000001</v>
      </c>
      <c r="J7020" s="1" t="str">
        <f t="shared" si="1133"/>
        <v>NGR bulk stream sediment</v>
      </c>
      <c r="K7020" s="1" t="str">
        <f t="shared" si="1134"/>
        <v>&lt;177 micron (NGR)</v>
      </c>
      <c r="L7020">
        <v>19</v>
      </c>
      <c r="M7020" t="s">
        <v>19</v>
      </c>
      <c r="N7020">
        <v>361</v>
      </c>
      <c r="O7020">
        <v>2.5</v>
      </c>
    </row>
    <row r="7021" spans="1:15" hidden="1" x14ac:dyDescent="0.3">
      <c r="A7021" t="s">
        <v>26709</v>
      </c>
      <c r="B7021" t="s">
        <v>26710</v>
      </c>
      <c r="C7021" s="1" t="str">
        <f t="shared" si="1128"/>
        <v>21:0467</v>
      </c>
      <c r="D7021" s="1" t="str">
        <f t="shared" si="1132"/>
        <v>21:0153</v>
      </c>
      <c r="E7021" t="s">
        <v>26711</v>
      </c>
      <c r="F7021" t="s">
        <v>26712</v>
      </c>
      <c r="H7021">
        <v>52.013627</v>
      </c>
      <c r="I7021">
        <v>-120.8335373</v>
      </c>
      <c r="J7021" s="1" t="str">
        <f t="shared" si="1133"/>
        <v>NGR bulk stream sediment</v>
      </c>
      <c r="K7021" s="1" t="str">
        <f t="shared" si="1134"/>
        <v>&lt;177 micron (NGR)</v>
      </c>
      <c r="L7021">
        <v>18</v>
      </c>
      <c r="M7021" t="s">
        <v>112</v>
      </c>
      <c r="N7021">
        <v>362</v>
      </c>
      <c r="O7021">
        <v>1.5</v>
      </c>
    </row>
    <row r="7022" spans="1:15" hidden="1" x14ac:dyDescent="0.3">
      <c r="A7022" t="s">
        <v>26713</v>
      </c>
      <c r="B7022" t="s">
        <v>26714</v>
      </c>
      <c r="C7022" s="1" t="str">
        <f t="shared" si="1128"/>
        <v>21:0467</v>
      </c>
      <c r="D7022" s="1" t="str">
        <f t="shared" si="1132"/>
        <v>21:0153</v>
      </c>
      <c r="E7022" t="s">
        <v>26715</v>
      </c>
      <c r="F7022" t="s">
        <v>26716</v>
      </c>
      <c r="H7022">
        <v>52.110316400000002</v>
      </c>
      <c r="I7022">
        <v>-121.8915777</v>
      </c>
      <c r="J7022" s="1" t="str">
        <f t="shared" si="1133"/>
        <v>NGR bulk stream sediment</v>
      </c>
      <c r="K7022" s="1" t="str">
        <f t="shared" si="1134"/>
        <v>&lt;177 micron (NGR)</v>
      </c>
      <c r="L7022">
        <v>20</v>
      </c>
      <c r="M7022" t="s">
        <v>19</v>
      </c>
      <c r="N7022">
        <v>363</v>
      </c>
      <c r="O7022">
        <v>1.5</v>
      </c>
    </row>
    <row r="7023" spans="1:15" hidden="1" x14ac:dyDescent="0.3">
      <c r="A7023" t="s">
        <v>26717</v>
      </c>
      <c r="B7023" t="s">
        <v>26718</v>
      </c>
      <c r="C7023" s="1" t="str">
        <f t="shared" si="1128"/>
        <v>21:0467</v>
      </c>
      <c r="D7023" s="1" t="str">
        <f t="shared" si="1132"/>
        <v>21:0153</v>
      </c>
      <c r="E7023" t="s">
        <v>26715</v>
      </c>
      <c r="F7023" t="s">
        <v>26719</v>
      </c>
      <c r="H7023">
        <v>52.110316400000002</v>
      </c>
      <c r="I7023">
        <v>-121.8915777</v>
      </c>
      <c r="J7023" s="1" t="str">
        <f t="shared" si="1133"/>
        <v>NGR bulk stream sediment</v>
      </c>
      <c r="K7023" s="1" t="str">
        <f t="shared" si="1134"/>
        <v>&lt;177 micron (NGR)</v>
      </c>
      <c r="L7023">
        <v>20</v>
      </c>
      <c r="M7023" t="s">
        <v>72</v>
      </c>
      <c r="N7023">
        <v>364</v>
      </c>
      <c r="O7023">
        <v>3</v>
      </c>
    </row>
    <row r="7024" spans="1:15" hidden="1" x14ac:dyDescent="0.3">
      <c r="A7024" t="s">
        <v>26720</v>
      </c>
      <c r="B7024" t="s">
        <v>26721</v>
      </c>
      <c r="C7024" s="1" t="str">
        <f t="shared" si="1128"/>
        <v>21:0467</v>
      </c>
      <c r="D7024" s="1" t="str">
        <f t="shared" si="1132"/>
        <v>21:0153</v>
      </c>
      <c r="E7024" t="s">
        <v>26722</v>
      </c>
      <c r="F7024" t="s">
        <v>26723</v>
      </c>
      <c r="H7024">
        <v>52.102603600000002</v>
      </c>
      <c r="I7024">
        <v>-121.764033</v>
      </c>
      <c r="J7024" s="1" t="str">
        <f t="shared" si="1133"/>
        <v>NGR bulk stream sediment</v>
      </c>
      <c r="K7024" s="1" t="str">
        <f t="shared" si="1134"/>
        <v>&lt;177 micron (NGR)</v>
      </c>
      <c r="L7024">
        <v>20</v>
      </c>
      <c r="M7024" t="s">
        <v>38</v>
      </c>
      <c r="N7024">
        <v>365</v>
      </c>
      <c r="O7024">
        <v>2</v>
      </c>
    </row>
    <row r="7025" spans="1:15" hidden="1" x14ac:dyDescent="0.3">
      <c r="A7025" t="s">
        <v>26724</v>
      </c>
      <c r="B7025" t="s">
        <v>26725</v>
      </c>
      <c r="C7025" s="1" t="str">
        <f t="shared" si="1128"/>
        <v>21:0467</v>
      </c>
      <c r="D7025" s="1" t="str">
        <f t="shared" si="1132"/>
        <v>21:0153</v>
      </c>
      <c r="E7025" t="s">
        <v>26726</v>
      </c>
      <c r="F7025" t="s">
        <v>26727</v>
      </c>
      <c r="H7025">
        <v>52.099002200000001</v>
      </c>
      <c r="I7025">
        <v>-121.8064023</v>
      </c>
      <c r="J7025" s="1" t="str">
        <f t="shared" si="1133"/>
        <v>NGR bulk stream sediment</v>
      </c>
      <c r="K7025" s="1" t="str">
        <f t="shared" si="1134"/>
        <v>&lt;177 micron (NGR)</v>
      </c>
      <c r="L7025">
        <v>20</v>
      </c>
      <c r="M7025" t="s">
        <v>43</v>
      </c>
      <c r="N7025">
        <v>366</v>
      </c>
      <c r="O7025">
        <v>1.5</v>
      </c>
    </row>
    <row r="7026" spans="1:15" hidden="1" x14ac:dyDescent="0.3">
      <c r="A7026" t="s">
        <v>26728</v>
      </c>
      <c r="B7026" t="s">
        <v>26729</v>
      </c>
      <c r="C7026" s="1" t="str">
        <f t="shared" si="1128"/>
        <v>21:0467</v>
      </c>
      <c r="D7026" s="1" t="str">
        <f t="shared" si="1132"/>
        <v>21:0153</v>
      </c>
      <c r="E7026" t="s">
        <v>26730</v>
      </c>
      <c r="F7026" t="s">
        <v>26731</v>
      </c>
      <c r="H7026">
        <v>52.110292600000001</v>
      </c>
      <c r="I7026">
        <v>-121.85514089999999</v>
      </c>
      <c r="J7026" s="1" t="str">
        <f t="shared" si="1133"/>
        <v>NGR bulk stream sediment</v>
      </c>
      <c r="K7026" s="1" t="str">
        <f t="shared" si="1134"/>
        <v>&lt;177 micron (NGR)</v>
      </c>
      <c r="L7026">
        <v>20</v>
      </c>
      <c r="M7026" t="s">
        <v>48</v>
      </c>
      <c r="N7026">
        <v>367</v>
      </c>
      <c r="O7026">
        <v>1</v>
      </c>
    </row>
    <row r="7027" spans="1:15" hidden="1" x14ac:dyDescent="0.3">
      <c r="A7027" t="s">
        <v>26732</v>
      </c>
      <c r="B7027" t="s">
        <v>26733</v>
      </c>
      <c r="C7027" s="1" t="str">
        <f t="shared" si="1128"/>
        <v>21:0467</v>
      </c>
      <c r="D7027" s="1" t="str">
        <f t="shared" si="1132"/>
        <v>21:0153</v>
      </c>
      <c r="E7027" t="s">
        <v>26734</v>
      </c>
      <c r="F7027" t="s">
        <v>26735</v>
      </c>
      <c r="H7027">
        <v>52.239415299999997</v>
      </c>
      <c r="I7027">
        <v>-121.7378598</v>
      </c>
      <c r="J7027" s="1" t="str">
        <f t="shared" si="1133"/>
        <v>NGR bulk stream sediment</v>
      </c>
      <c r="K7027" s="1" t="str">
        <f t="shared" si="1134"/>
        <v>&lt;177 micron (NGR)</v>
      </c>
      <c r="L7027">
        <v>20</v>
      </c>
      <c r="M7027" t="s">
        <v>53</v>
      </c>
      <c r="N7027">
        <v>368</v>
      </c>
      <c r="O7027">
        <v>1.5</v>
      </c>
    </row>
    <row r="7028" spans="1:15" hidden="1" x14ac:dyDescent="0.3">
      <c r="A7028" t="s">
        <v>26736</v>
      </c>
      <c r="B7028" t="s">
        <v>26737</v>
      </c>
      <c r="C7028" s="1" t="str">
        <f t="shared" si="1128"/>
        <v>21:0467</v>
      </c>
      <c r="D7028" s="1" t="str">
        <f>HYPERLINK("https://geochem.nrcan.gc.ca/cdogs/content/svy/svy_e.htm", "")</f>
        <v/>
      </c>
      <c r="G7028" s="1" t="str">
        <f>HYPERLINK("https://geochem.nrcan.gc.ca/cdogs/content/cr_/cr_00104_e.htm", "104")</f>
        <v>104</v>
      </c>
      <c r="J7028" t="s">
        <v>31</v>
      </c>
      <c r="K7028" t="s">
        <v>32</v>
      </c>
      <c r="L7028">
        <v>20</v>
      </c>
      <c r="M7028" t="s">
        <v>33</v>
      </c>
      <c r="N7028">
        <v>369</v>
      </c>
      <c r="O7028">
        <v>5</v>
      </c>
    </row>
    <row r="7029" spans="1:15" hidden="1" x14ac:dyDescent="0.3">
      <c r="A7029" t="s">
        <v>26738</v>
      </c>
      <c r="B7029" t="s">
        <v>26739</v>
      </c>
      <c r="C7029" s="1" t="str">
        <f t="shared" si="1128"/>
        <v>21:0467</v>
      </c>
      <c r="D7029" s="1" t="str">
        <f t="shared" ref="D7029:D7052" si="1135">HYPERLINK("https://geochem.nrcan.gc.ca/cdogs/content/svy/svy210153_e.htm", "21:0153")</f>
        <v>21:0153</v>
      </c>
      <c r="E7029" t="s">
        <v>26740</v>
      </c>
      <c r="F7029" t="s">
        <v>26741</v>
      </c>
      <c r="H7029">
        <v>52.231693300000003</v>
      </c>
      <c r="I7029">
        <v>-121.782684</v>
      </c>
      <c r="J7029" s="1" t="str">
        <f t="shared" ref="J7029:J7052" si="1136">HYPERLINK("https://geochem.nrcan.gc.ca/cdogs/content/kwd/kwd020030_e.htm", "NGR bulk stream sediment")</f>
        <v>NGR bulk stream sediment</v>
      </c>
      <c r="K7029" s="1" t="str">
        <f t="shared" ref="K7029:K7052" si="1137">HYPERLINK("https://geochem.nrcan.gc.ca/cdogs/content/kwd/kwd080006_e.htm", "&lt;177 micron (NGR)")</f>
        <v>&lt;177 micron (NGR)</v>
      </c>
      <c r="L7029">
        <v>20</v>
      </c>
      <c r="M7029" t="s">
        <v>58</v>
      </c>
      <c r="N7029">
        <v>370</v>
      </c>
      <c r="O7029">
        <v>1</v>
      </c>
    </row>
    <row r="7030" spans="1:15" hidden="1" x14ac:dyDescent="0.3">
      <c r="A7030" t="s">
        <v>26742</v>
      </c>
      <c r="B7030" t="s">
        <v>26743</v>
      </c>
      <c r="C7030" s="1" t="str">
        <f t="shared" si="1128"/>
        <v>21:0467</v>
      </c>
      <c r="D7030" s="1" t="str">
        <f t="shared" si="1135"/>
        <v>21:0153</v>
      </c>
      <c r="E7030" t="s">
        <v>26744</v>
      </c>
      <c r="F7030" t="s">
        <v>26745</v>
      </c>
      <c r="H7030">
        <v>52.2266823</v>
      </c>
      <c r="I7030">
        <v>-121.8161326</v>
      </c>
      <c r="J7030" s="1" t="str">
        <f t="shared" si="1136"/>
        <v>NGR bulk stream sediment</v>
      </c>
      <c r="K7030" s="1" t="str">
        <f t="shared" si="1137"/>
        <v>&lt;177 micron (NGR)</v>
      </c>
      <c r="L7030">
        <v>20</v>
      </c>
      <c r="M7030" t="s">
        <v>63</v>
      </c>
      <c r="N7030">
        <v>371</v>
      </c>
      <c r="O7030">
        <v>2</v>
      </c>
    </row>
    <row r="7031" spans="1:15" hidden="1" x14ac:dyDescent="0.3">
      <c r="A7031" t="s">
        <v>26746</v>
      </c>
      <c r="B7031" t="s">
        <v>26747</v>
      </c>
      <c r="C7031" s="1" t="str">
        <f t="shared" si="1128"/>
        <v>21:0467</v>
      </c>
      <c r="D7031" s="1" t="str">
        <f t="shared" si="1135"/>
        <v>21:0153</v>
      </c>
      <c r="E7031" t="s">
        <v>26748</v>
      </c>
      <c r="F7031" t="s">
        <v>26749</v>
      </c>
      <c r="H7031">
        <v>52.215536299999997</v>
      </c>
      <c r="I7031">
        <v>-121.8102083</v>
      </c>
      <c r="J7031" s="1" t="str">
        <f t="shared" si="1136"/>
        <v>NGR bulk stream sediment</v>
      </c>
      <c r="K7031" s="1" t="str">
        <f t="shared" si="1137"/>
        <v>&lt;177 micron (NGR)</v>
      </c>
      <c r="L7031">
        <v>20</v>
      </c>
      <c r="M7031" t="s">
        <v>68</v>
      </c>
      <c r="N7031">
        <v>372</v>
      </c>
      <c r="O7031">
        <v>2</v>
      </c>
    </row>
    <row r="7032" spans="1:15" hidden="1" x14ac:dyDescent="0.3">
      <c r="A7032" t="s">
        <v>26750</v>
      </c>
      <c r="B7032" t="s">
        <v>26751</v>
      </c>
      <c r="C7032" s="1" t="str">
        <f t="shared" si="1128"/>
        <v>21:0467</v>
      </c>
      <c r="D7032" s="1" t="str">
        <f t="shared" si="1135"/>
        <v>21:0153</v>
      </c>
      <c r="E7032" t="s">
        <v>26752</v>
      </c>
      <c r="F7032" t="s">
        <v>26753</v>
      </c>
      <c r="H7032">
        <v>52.238914600000001</v>
      </c>
      <c r="I7032">
        <v>-121.8615049</v>
      </c>
      <c r="J7032" s="1" t="str">
        <f t="shared" si="1136"/>
        <v>NGR bulk stream sediment</v>
      </c>
      <c r="K7032" s="1" t="str">
        <f t="shared" si="1137"/>
        <v>&lt;177 micron (NGR)</v>
      </c>
      <c r="L7032">
        <v>20</v>
      </c>
      <c r="M7032" t="s">
        <v>77</v>
      </c>
      <c r="N7032">
        <v>373</v>
      </c>
      <c r="O7032">
        <v>1</v>
      </c>
    </row>
    <row r="7033" spans="1:15" hidden="1" x14ac:dyDescent="0.3">
      <c r="A7033" t="s">
        <v>26754</v>
      </c>
      <c r="B7033" t="s">
        <v>26755</v>
      </c>
      <c r="C7033" s="1" t="str">
        <f t="shared" si="1128"/>
        <v>21:0467</v>
      </c>
      <c r="D7033" s="1" t="str">
        <f t="shared" si="1135"/>
        <v>21:0153</v>
      </c>
      <c r="E7033" t="s">
        <v>26756</v>
      </c>
      <c r="F7033" t="s">
        <v>26757</v>
      </c>
      <c r="H7033">
        <v>52.213201599999998</v>
      </c>
      <c r="I7033">
        <v>-121.9134885</v>
      </c>
      <c r="J7033" s="1" t="str">
        <f t="shared" si="1136"/>
        <v>NGR bulk stream sediment</v>
      </c>
      <c r="K7033" s="1" t="str">
        <f t="shared" si="1137"/>
        <v>&lt;177 micron (NGR)</v>
      </c>
      <c r="L7033">
        <v>20</v>
      </c>
      <c r="M7033" t="s">
        <v>82</v>
      </c>
      <c r="N7033">
        <v>374</v>
      </c>
      <c r="O7033">
        <v>1</v>
      </c>
    </row>
    <row r="7034" spans="1:15" hidden="1" x14ac:dyDescent="0.3">
      <c r="A7034" t="s">
        <v>26758</v>
      </c>
      <c r="B7034" t="s">
        <v>26759</v>
      </c>
      <c r="C7034" s="1" t="str">
        <f t="shared" si="1128"/>
        <v>21:0467</v>
      </c>
      <c r="D7034" s="1" t="str">
        <f t="shared" si="1135"/>
        <v>21:0153</v>
      </c>
      <c r="E7034" t="s">
        <v>26760</v>
      </c>
      <c r="F7034" t="s">
        <v>26761</v>
      </c>
      <c r="H7034">
        <v>52.198779799999997</v>
      </c>
      <c r="I7034">
        <v>-121.8730997</v>
      </c>
      <c r="J7034" s="1" t="str">
        <f t="shared" si="1136"/>
        <v>NGR bulk stream sediment</v>
      </c>
      <c r="K7034" s="1" t="str">
        <f t="shared" si="1137"/>
        <v>&lt;177 micron (NGR)</v>
      </c>
      <c r="L7034">
        <v>20</v>
      </c>
      <c r="M7034" t="s">
        <v>87</v>
      </c>
      <c r="N7034">
        <v>375</v>
      </c>
      <c r="O7034">
        <v>0.2</v>
      </c>
    </row>
    <row r="7035" spans="1:15" hidden="1" x14ac:dyDescent="0.3">
      <c r="A7035" t="s">
        <v>26762</v>
      </c>
      <c r="B7035" t="s">
        <v>26763</v>
      </c>
      <c r="C7035" s="1" t="str">
        <f t="shared" si="1128"/>
        <v>21:0467</v>
      </c>
      <c r="D7035" s="1" t="str">
        <f t="shared" si="1135"/>
        <v>21:0153</v>
      </c>
      <c r="E7035" t="s">
        <v>26764</v>
      </c>
      <c r="F7035" t="s">
        <v>26765</v>
      </c>
      <c r="H7035">
        <v>52.190871899999998</v>
      </c>
      <c r="I7035">
        <v>-121.7297854</v>
      </c>
      <c r="J7035" s="1" t="str">
        <f t="shared" si="1136"/>
        <v>NGR bulk stream sediment</v>
      </c>
      <c r="K7035" s="1" t="str">
        <f t="shared" si="1137"/>
        <v>&lt;177 micron (NGR)</v>
      </c>
      <c r="L7035">
        <v>20</v>
      </c>
      <c r="M7035" t="s">
        <v>92</v>
      </c>
      <c r="N7035">
        <v>376</v>
      </c>
      <c r="O7035">
        <v>1</v>
      </c>
    </row>
    <row r="7036" spans="1:15" hidden="1" x14ac:dyDescent="0.3">
      <c r="A7036" t="s">
        <v>26766</v>
      </c>
      <c r="B7036" t="s">
        <v>26767</v>
      </c>
      <c r="C7036" s="1" t="str">
        <f t="shared" si="1128"/>
        <v>21:0467</v>
      </c>
      <c r="D7036" s="1" t="str">
        <f t="shared" si="1135"/>
        <v>21:0153</v>
      </c>
      <c r="E7036" t="s">
        <v>26768</v>
      </c>
      <c r="F7036" t="s">
        <v>26769</v>
      </c>
      <c r="H7036">
        <v>52.181593200000002</v>
      </c>
      <c r="I7036">
        <v>-121.6879088</v>
      </c>
      <c r="J7036" s="1" t="str">
        <f t="shared" si="1136"/>
        <v>NGR bulk stream sediment</v>
      </c>
      <c r="K7036" s="1" t="str">
        <f t="shared" si="1137"/>
        <v>&lt;177 micron (NGR)</v>
      </c>
      <c r="L7036">
        <v>20</v>
      </c>
      <c r="M7036" t="s">
        <v>97</v>
      </c>
      <c r="N7036">
        <v>377</v>
      </c>
      <c r="O7036">
        <v>1</v>
      </c>
    </row>
    <row r="7037" spans="1:15" hidden="1" x14ac:dyDescent="0.3">
      <c r="A7037" t="s">
        <v>26770</v>
      </c>
      <c r="B7037" t="s">
        <v>26771</v>
      </c>
      <c r="C7037" s="1" t="str">
        <f t="shared" si="1128"/>
        <v>21:0467</v>
      </c>
      <c r="D7037" s="1" t="str">
        <f t="shared" si="1135"/>
        <v>21:0153</v>
      </c>
      <c r="E7037" t="s">
        <v>26772</v>
      </c>
      <c r="F7037" t="s">
        <v>26773</v>
      </c>
      <c r="H7037">
        <v>52.190420099999997</v>
      </c>
      <c r="I7037">
        <v>-121.6755498</v>
      </c>
      <c r="J7037" s="1" t="str">
        <f t="shared" si="1136"/>
        <v>NGR bulk stream sediment</v>
      </c>
      <c r="K7037" s="1" t="str">
        <f t="shared" si="1137"/>
        <v>&lt;177 micron (NGR)</v>
      </c>
      <c r="L7037">
        <v>20</v>
      </c>
      <c r="M7037" t="s">
        <v>102</v>
      </c>
      <c r="N7037">
        <v>378</v>
      </c>
      <c r="O7037">
        <v>3.5</v>
      </c>
    </row>
    <row r="7038" spans="1:15" hidden="1" x14ac:dyDescent="0.3">
      <c r="A7038" t="s">
        <v>26774</v>
      </c>
      <c r="B7038" t="s">
        <v>26775</v>
      </c>
      <c r="C7038" s="1" t="str">
        <f t="shared" si="1128"/>
        <v>21:0467</v>
      </c>
      <c r="D7038" s="1" t="str">
        <f t="shared" si="1135"/>
        <v>21:0153</v>
      </c>
      <c r="E7038" t="s">
        <v>26776</v>
      </c>
      <c r="F7038" t="s">
        <v>26777</v>
      </c>
      <c r="H7038">
        <v>52.193116699999997</v>
      </c>
      <c r="I7038">
        <v>-121.7651288</v>
      </c>
      <c r="J7038" s="1" t="str">
        <f t="shared" si="1136"/>
        <v>NGR bulk stream sediment</v>
      </c>
      <c r="K7038" s="1" t="str">
        <f t="shared" si="1137"/>
        <v>&lt;177 micron (NGR)</v>
      </c>
      <c r="L7038">
        <v>20</v>
      </c>
      <c r="M7038" t="s">
        <v>107</v>
      </c>
      <c r="N7038">
        <v>379</v>
      </c>
      <c r="O7038">
        <v>2</v>
      </c>
    </row>
    <row r="7039" spans="1:15" hidden="1" x14ac:dyDescent="0.3">
      <c r="A7039" t="s">
        <v>26778</v>
      </c>
      <c r="B7039" t="s">
        <v>26779</v>
      </c>
      <c r="C7039" s="1" t="str">
        <f t="shared" si="1128"/>
        <v>21:0467</v>
      </c>
      <c r="D7039" s="1" t="str">
        <f t="shared" si="1135"/>
        <v>21:0153</v>
      </c>
      <c r="E7039" t="s">
        <v>26780</v>
      </c>
      <c r="F7039" t="s">
        <v>26781</v>
      </c>
      <c r="H7039">
        <v>52.205872200000002</v>
      </c>
      <c r="I7039">
        <v>-121.4902465</v>
      </c>
      <c r="J7039" s="1" t="str">
        <f t="shared" si="1136"/>
        <v>NGR bulk stream sediment</v>
      </c>
      <c r="K7039" s="1" t="str">
        <f t="shared" si="1137"/>
        <v>&lt;177 micron (NGR)</v>
      </c>
      <c r="L7039">
        <v>20</v>
      </c>
      <c r="M7039" t="s">
        <v>24</v>
      </c>
      <c r="N7039">
        <v>380</v>
      </c>
      <c r="O7039">
        <v>2</v>
      </c>
    </row>
    <row r="7040" spans="1:15" hidden="1" x14ac:dyDescent="0.3">
      <c r="A7040" t="s">
        <v>26782</v>
      </c>
      <c r="B7040" t="s">
        <v>26783</v>
      </c>
      <c r="C7040" s="1" t="str">
        <f t="shared" si="1128"/>
        <v>21:0467</v>
      </c>
      <c r="D7040" s="1" t="str">
        <f t="shared" si="1135"/>
        <v>21:0153</v>
      </c>
      <c r="E7040" t="s">
        <v>26780</v>
      </c>
      <c r="F7040" t="s">
        <v>26784</v>
      </c>
      <c r="H7040">
        <v>52.205872200000002</v>
      </c>
      <c r="I7040">
        <v>-121.4902465</v>
      </c>
      <c r="J7040" s="1" t="str">
        <f t="shared" si="1136"/>
        <v>NGR bulk stream sediment</v>
      </c>
      <c r="K7040" s="1" t="str">
        <f t="shared" si="1137"/>
        <v>&lt;177 micron (NGR)</v>
      </c>
      <c r="L7040">
        <v>20</v>
      </c>
      <c r="M7040" t="s">
        <v>28</v>
      </c>
      <c r="N7040">
        <v>381</v>
      </c>
      <c r="O7040">
        <v>2.5</v>
      </c>
    </row>
    <row r="7041" spans="1:15" hidden="1" x14ac:dyDescent="0.3">
      <c r="A7041" t="s">
        <v>26785</v>
      </c>
      <c r="B7041" t="s">
        <v>26786</v>
      </c>
      <c r="C7041" s="1" t="str">
        <f t="shared" si="1128"/>
        <v>21:0467</v>
      </c>
      <c r="D7041" s="1" t="str">
        <f t="shared" si="1135"/>
        <v>21:0153</v>
      </c>
      <c r="E7041" t="s">
        <v>26787</v>
      </c>
      <c r="F7041" t="s">
        <v>26788</v>
      </c>
      <c r="H7041">
        <v>52.193039300000002</v>
      </c>
      <c r="I7041">
        <v>-121.49785079999999</v>
      </c>
      <c r="J7041" s="1" t="str">
        <f t="shared" si="1136"/>
        <v>NGR bulk stream sediment</v>
      </c>
      <c r="K7041" s="1" t="str">
        <f t="shared" si="1137"/>
        <v>&lt;177 micron (NGR)</v>
      </c>
      <c r="L7041">
        <v>20</v>
      </c>
      <c r="M7041" t="s">
        <v>112</v>
      </c>
      <c r="N7041">
        <v>382</v>
      </c>
      <c r="O7041">
        <v>2.5</v>
      </c>
    </row>
    <row r="7042" spans="1:15" hidden="1" x14ac:dyDescent="0.3">
      <c r="A7042" t="s">
        <v>26789</v>
      </c>
      <c r="B7042" t="s">
        <v>26790</v>
      </c>
      <c r="C7042" s="1" t="str">
        <f t="shared" si="1128"/>
        <v>21:0467</v>
      </c>
      <c r="D7042" s="1" t="str">
        <f t="shared" si="1135"/>
        <v>21:0153</v>
      </c>
      <c r="E7042" t="s">
        <v>26791</v>
      </c>
      <c r="F7042" t="s">
        <v>26792</v>
      </c>
      <c r="H7042">
        <v>52.149447600000002</v>
      </c>
      <c r="I7042">
        <v>-121.877302</v>
      </c>
      <c r="J7042" s="1" t="str">
        <f t="shared" si="1136"/>
        <v>NGR bulk stream sediment</v>
      </c>
      <c r="K7042" s="1" t="str">
        <f t="shared" si="1137"/>
        <v>&lt;177 micron (NGR)</v>
      </c>
      <c r="L7042">
        <v>21</v>
      </c>
      <c r="M7042" t="s">
        <v>725</v>
      </c>
      <c r="N7042">
        <v>383</v>
      </c>
      <c r="O7042">
        <v>0.2</v>
      </c>
    </row>
    <row r="7043" spans="1:15" hidden="1" x14ac:dyDescent="0.3">
      <c r="A7043" t="s">
        <v>26793</v>
      </c>
      <c r="B7043" t="s">
        <v>26794</v>
      </c>
      <c r="C7043" s="1" t="str">
        <f t="shared" si="1128"/>
        <v>21:0467</v>
      </c>
      <c r="D7043" s="1" t="str">
        <f t="shared" si="1135"/>
        <v>21:0153</v>
      </c>
      <c r="E7043" t="s">
        <v>26795</v>
      </c>
      <c r="F7043" t="s">
        <v>26796</v>
      </c>
      <c r="H7043">
        <v>52.176453799999997</v>
      </c>
      <c r="I7043">
        <v>-121.5024171</v>
      </c>
      <c r="J7043" s="1" t="str">
        <f t="shared" si="1136"/>
        <v>NGR bulk stream sediment</v>
      </c>
      <c r="K7043" s="1" t="str">
        <f t="shared" si="1137"/>
        <v>&lt;177 micron (NGR)</v>
      </c>
      <c r="L7043">
        <v>21</v>
      </c>
      <c r="M7043" t="s">
        <v>38</v>
      </c>
      <c r="N7043">
        <v>384</v>
      </c>
      <c r="O7043">
        <v>2</v>
      </c>
    </row>
    <row r="7044" spans="1:15" hidden="1" x14ac:dyDescent="0.3">
      <c r="A7044" t="s">
        <v>26797</v>
      </c>
      <c r="B7044" t="s">
        <v>26798</v>
      </c>
      <c r="C7044" s="1" t="str">
        <f t="shared" ref="C7044:C7107" si="1138">HYPERLINK("https://geochem.nrcan.gc.ca/cdogs/content/bdl/bdl210467_e.htm", "21:0467")</f>
        <v>21:0467</v>
      </c>
      <c r="D7044" s="1" t="str">
        <f t="shared" si="1135"/>
        <v>21:0153</v>
      </c>
      <c r="E7044" t="s">
        <v>26799</v>
      </c>
      <c r="F7044" t="s">
        <v>26800</v>
      </c>
      <c r="H7044">
        <v>52.161022600000003</v>
      </c>
      <c r="I7044">
        <v>-121.4638534</v>
      </c>
      <c r="J7044" s="1" t="str">
        <f t="shared" si="1136"/>
        <v>NGR bulk stream sediment</v>
      </c>
      <c r="K7044" s="1" t="str">
        <f t="shared" si="1137"/>
        <v>&lt;177 micron (NGR)</v>
      </c>
      <c r="L7044">
        <v>21</v>
      </c>
      <c r="M7044" t="s">
        <v>43</v>
      </c>
      <c r="N7044">
        <v>385</v>
      </c>
      <c r="O7044">
        <v>2</v>
      </c>
    </row>
    <row r="7045" spans="1:15" hidden="1" x14ac:dyDescent="0.3">
      <c r="A7045" t="s">
        <v>26801</v>
      </c>
      <c r="B7045" t="s">
        <v>26802</v>
      </c>
      <c r="C7045" s="1" t="str">
        <f t="shared" si="1138"/>
        <v>21:0467</v>
      </c>
      <c r="D7045" s="1" t="str">
        <f t="shared" si="1135"/>
        <v>21:0153</v>
      </c>
      <c r="E7045" t="s">
        <v>26803</v>
      </c>
      <c r="F7045" t="s">
        <v>26804</v>
      </c>
      <c r="H7045">
        <v>52.130992200000001</v>
      </c>
      <c r="I7045">
        <v>-121.5039261</v>
      </c>
      <c r="J7045" s="1" t="str">
        <f t="shared" si="1136"/>
        <v>NGR bulk stream sediment</v>
      </c>
      <c r="K7045" s="1" t="str">
        <f t="shared" si="1137"/>
        <v>&lt;177 micron (NGR)</v>
      </c>
      <c r="L7045">
        <v>21</v>
      </c>
      <c r="M7045" t="s">
        <v>48</v>
      </c>
      <c r="N7045">
        <v>386</v>
      </c>
      <c r="O7045">
        <v>2</v>
      </c>
    </row>
    <row r="7046" spans="1:15" hidden="1" x14ac:dyDescent="0.3">
      <c r="A7046" t="s">
        <v>26805</v>
      </c>
      <c r="B7046" t="s">
        <v>26806</v>
      </c>
      <c r="C7046" s="1" t="str">
        <f t="shared" si="1138"/>
        <v>21:0467</v>
      </c>
      <c r="D7046" s="1" t="str">
        <f t="shared" si="1135"/>
        <v>21:0153</v>
      </c>
      <c r="E7046" t="s">
        <v>26807</v>
      </c>
      <c r="F7046" t="s">
        <v>26808</v>
      </c>
      <c r="H7046">
        <v>52.1276966</v>
      </c>
      <c r="I7046">
        <v>-121.490157</v>
      </c>
      <c r="J7046" s="1" t="str">
        <f t="shared" si="1136"/>
        <v>NGR bulk stream sediment</v>
      </c>
      <c r="K7046" s="1" t="str">
        <f t="shared" si="1137"/>
        <v>&lt;177 micron (NGR)</v>
      </c>
      <c r="L7046">
        <v>21</v>
      </c>
      <c r="M7046" t="s">
        <v>53</v>
      </c>
      <c r="N7046">
        <v>387</v>
      </c>
      <c r="O7046">
        <v>1.5</v>
      </c>
    </row>
    <row r="7047" spans="1:15" hidden="1" x14ac:dyDescent="0.3">
      <c r="A7047" t="s">
        <v>26809</v>
      </c>
      <c r="B7047" t="s">
        <v>26810</v>
      </c>
      <c r="C7047" s="1" t="str">
        <f t="shared" si="1138"/>
        <v>21:0467</v>
      </c>
      <c r="D7047" s="1" t="str">
        <f t="shared" si="1135"/>
        <v>21:0153</v>
      </c>
      <c r="E7047" t="s">
        <v>26811</v>
      </c>
      <c r="F7047" t="s">
        <v>26812</v>
      </c>
      <c r="H7047">
        <v>52.072741999999998</v>
      </c>
      <c r="I7047">
        <v>-121.5032016</v>
      </c>
      <c r="J7047" s="1" t="str">
        <f t="shared" si="1136"/>
        <v>NGR bulk stream sediment</v>
      </c>
      <c r="K7047" s="1" t="str">
        <f t="shared" si="1137"/>
        <v>&lt;177 micron (NGR)</v>
      </c>
      <c r="L7047">
        <v>21</v>
      </c>
      <c r="M7047" t="s">
        <v>58</v>
      </c>
      <c r="N7047">
        <v>388</v>
      </c>
      <c r="O7047">
        <v>2.5</v>
      </c>
    </row>
    <row r="7048" spans="1:15" hidden="1" x14ac:dyDescent="0.3">
      <c r="A7048" t="s">
        <v>26813</v>
      </c>
      <c r="B7048" t="s">
        <v>26814</v>
      </c>
      <c r="C7048" s="1" t="str">
        <f t="shared" si="1138"/>
        <v>21:0467</v>
      </c>
      <c r="D7048" s="1" t="str">
        <f t="shared" si="1135"/>
        <v>21:0153</v>
      </c>
      <c r="E7048" t="s">
        <v>26815</v>
      </c>
      <c r="F7048" t="s">
        <v>26816</v>
      </c>
      <c r="H7048">
        <v>52.066483400000003</v>
      </c>
      <c r="I7048">
        <v>-121.9256225</v>
      </c>
      <c r="J7048" s="1" t="str">
        <f t="shared" si="1136"/>
        <v>NGR bulk stream sediment</v>
      </c>
      <c r="K7048" s="1" t="str">
        <f t="shared" si="1137"/>
        <v>&lt;177 micron (NGR)</v>
      </c>
      <c r="L7048">
        <v>21</v>
      </c>
      <c r="M7048" t="s">
        <v>63</v>
      </c>
      <c r="N7048">
        <v>389</v>
      </c>
      <c r="O7048">
        <v>1</v>
      </c>
    </row>
    <row r="7049" spans="1:15" hidden="1" x14ac:dyDescent="0.3">
      <c r="A7049" t="s">
        <v>26817</v>
      </c>
      <c r="B7049" t="s">
        <v>26818</v>
      </c>
      <c r="C7049" s="1" t="str">
        <f t="shared" si="1138"/>
        <v>21:0467</v>
      </c>
      <c r="D7049" s="1" t="str">
        <f t="shared" si="1135"/>
        <v>21:0153</v>
      </c>
      <c r="E7049" t="s">
        <v>26819</v>
      </c>
      <c r="F7049" t="s">
        <v>26820</v>
      </c>
      <c r="H7049">
        <v>52.053661599999998</v>
      </c>
      <c r="I7049">
        <v>-121.94048600000001</v>
      </c>
      <c r="J7049" s="1" t="str">
        <f t="shared" si="1136"/>
        <v>NGR bulk stream sediment</v>
      </c>
      <c r="K7049" s="1" t="str">
        <f t="shared" si="1137"/>
        <v>&lt;177 micron (NGR)</v>
      </c>
      <c r="L7049">
        <v>21</v>
      </c>
      <c r="M7049" t="s">
        <v>68</v>
      </c>
      <c r="N7049">
        <v>390</v>
      </c>
      <c r="O7049">
        <v>1.5</v>
      </c>
    </row>
    <row r="7050" spans="1:15" hidden="1" x14ac:dyDescent="0.3">
      <c r="A7050" t="s">
        <v>26821</v>
      </c>
      <c r="B7050" t="s">
        <v>26822</v>
      </c>
      <c r="C7050" s="1" t="str">
        <f t="shared" si="1138"/>
        <v>21:0467</v>
      </c>
      <c r="D7050" s="1" t="str">
        <f t="shared" si="1135"/>
        <v>21:0153</v>
      </c>
      <c r="E7050" t="s">
        <v>26823</v>
      </c>
      <c r="F7050" t="s">
        <v>26824</v>
      </c>
      <c r="H7050">
        <v>52.105046999999999</v>
      </c>
      <c r="I7050">
        <v>-121.9897016</v>
      </c>
      <c r="J7050" s="1" t="str">
        <f t="shared" si="1136"/>
        <v>NGR bulk stream sediment</v>
      </c>
      <c r="K7050" s="1" t="str">
        <f t="shared" si="1137"/>
        <v>&lt;177 micron (NGR)</v>
      </c>
      <c r="L7050">
        <v>21</v>
      </c>
      <c r="M7050" t="s">
        <v>77</v>
      </c>
      <c r="N7050">
        <v>391</v>
      </c>
      <c r="O7050">
        <v>1.5</v>
      </c>
    </row>
    <row r="7051" spans="1:15" hidden="1" x14ac:dyDescent="0.3">
      <c r="A7051" t="s">
        <v>26825</v>
      </c>
      <c r="B7051" t="s">
        <v>26826</v>
      </c>
      <c r="C7051" s="1" t="str">
        <f t="shared" si="1138"/>
        <v>21:0467</v>
      </c>
      <c r="D7051" s="1" t="str">
        <f t="shared" si="1135"/>
        <v>21:0153</v>
      </c>
      <c r="E7051" t="s">
        <v>26827</v>
      </c>
      <c r="F7051" t="s">
        <v>26828</v>
      </c>
      <c r="H7051">
        <v>52.0705794</v>
      </c>
      <c r="I7051">
        <v>-121.9871241</v>
      </c>
      <c r="J7051" s="1" t="str">
        <f t="shared" si="1136"/>
        <v>NGR bulk stream sediment</v>
      </c>
      <c r="K7051" s="1" t="str">
        <f t="shared" si="1137"/>
        <v>&lt;177 micron (NGR)</v>
      </c>
      <c r="L7051">
        <v>21</v>
      </c>
      <c r="M7051" t="s">
        <v>82</v>
      </c>
      <c r="N7051">
        <v>392</v>
      </c>
      <c r="O7051">
        <v>1</v>
      </c>
    </row>
    <row r="7052" spans="1:15" hidden="1" x14ac:dyDescent="0.3">
      <c r="A7052" t="s">
        <v>26829</v>
      </c>
      <c r="B7052" t="s">
        <v>26830</v>
      </c>
      <c r="C7052" s="1" t="str">
        <f t="shared" si="1138"/>
        <v>21:0467</v>
      </c>
      <c r="D7052" s="1" t="str">
        <f t="shared" si="1135"/>
        <v>21:0153</v>
      </c>
      <c r="E7052" t="s">
        <v>26831</v>
      </c>
      <c r="F7052" t="s">
        <v>26832</v>
      </c>
      <c r="H7052">
        <v>52.078815499999997</v>
      </c>
      <c r="I7052">
        <v>-121.9623338</v>
      </c>
      <c r="J7052" s="1" t="str">
        <f t="shared" si="1136"/>
        <v>NGR bulk stream sediment</v>
      </c>
      <c r="K7052" s="1" t="str">
        <f t="shared" si="1137"/>
        <v>&lt;177 micron (NGR)</v>
      </c>
      <c r="L7052">
        <v>21</v>
      </c>
      <c r="M7052" t="s">
        <v>87</v>
      </c>
      <c r="N7052">
        <v>393</v>
      </c>
      <c r="O7052">
        <v>2</v>
      </c>
    </row>
    <row r="7053" spans="1:15" hidden="1" x14ac:dyDescent="0.3">
      <c r="A7053" t="s">
        <v>26833</v>
      </c>
      <c r="B7053" t="s">
        <v>26834</v>
      </c>
      <c r="C7053" s="1" t="str">
        <f t="shared" si="1138"/>
        <v>21:0467</v>
      </c>
      <c r="D7053" s="1" t="str">
        <f>HYPERLINK("https://geochem.nrcan.gc.ca/cdogs/content/svy/svy_e.htm", "")</f>
        <v/>
      </c>
      <c r="G7053" s="1" t="str">
        <f>HYPERLINK("https://geochem.nrcan.gc.ca/cdogs/content/cr_/cr_00102_e.htm", "102")</f>
        <v>102</v>
      </c>
      <c r="J7053" t="s">
        <v>31</v>
      </c>
      <c r="K7053" t="s">
        <v>32</v>
      </c>
      <c r="L7053">
        <v>21</v>
      </c>
      <c r="M7053" t="s">
        <v>33</v>
      </c>
      <c r="N7053">
        <v>394</v>
      </c>
      <c r="O7053">
        <v>2.5</v>
      </c>
    </row>
    <row r="7054" spans="1:15" hidden="1" x14ac:dyDescent="0.3">
      <c r="A7054" t="s">
        <v>26835</v>
      </c>
      <c r="B7054" t="s">
        <v>26836</v>
      </c>
      <c r="C7054" s="1" t="str">
        <f t="shared" si="1138"/>
        <v>21:0467</v>
      </c>
      <c r="D7054" s="1" t="str">
        <f t="shared" ref="D7054:D7067" si="1139">HYPERLINK("https://geochem.nrcan.gc.ca/cdogs/content/svy/svy210153_e.htm", "21:0153")</f>
        <v>21:0153</v>
      </c>
      <c r="E7054" t="s">
        <v>26837</v>
      </c>
      <c r="F7054" t="s">
        <v>26838</v>
      </c>
      <c r="H7054">
        <v>52.0514297</v>
      </c>
      <c r="I7054">
        <v>-121.7637728</v>
      </c>
      <c r="J7054" s="1" t="str">
        <f t="shared" ref="J7054:J7067" si="1140">HYPERLINK("https://geochem.nrcan.gc.ca/cdogs/content/kwd/kwd020030_e.htm", "NGR bulk stream sediment")</f>
        <v>NGR bulk stream sediment</v>
      </c>
      <c r="K7054" s="1" t="str">
        <f t="shared" ref="K7054:K7067" si="1141">HYPERLINK("https://geochem.nrcan.gc.ca/cdogs/content/kwd/kwd080006_e.htm", "&lt;177 micron (NGR)")</f>
        <v>&lt;177 micron (NGR)</v>
      </c>
      <c r="L7054">
        <v>21</v>
      </c>
      <c r="M7054" t="s">
        <v>92</v>
      </c>
      <c r="N7054">
        <v>395</v>
      </c>
      <c r="O7054">
        <v>2</v>
      </c>
    </row>
    <row r="7055" spans="1:15" hidden="1" x14ac:dyDescent="0.3">
      <c r="A7055" t="s">
        <v>26839</v>
      </c>
      <c r="B7055" t="s">
        <v>26840</v>
      </c>
      <c r="C7055" s="1" t="str">
        <f t="shared" si="1138"/>
        <v>21:0467</v>
      </c>
      <c r="D7055" s="1" t="str">
        <f t="shared" si="1139"/>
        <v>21:0153</v>
      </c>
      <c r="E7055" t="s">
        <v>26841</v>
      </c>
      <c r="F7055" t="s">
        <v>26842</v>
      </c>
      <c r="H7055">
        <v>52.072663300000002</v>
      </c>
      <c r="I7055">
        <v>-121.86074670000001</v>
      </c>
      <c r="J7055" s="1" t="str">
        <f t="shared" si="1140"/>
        <v>NGR bulk stream sediment</v>
      </c>
      <c r="K7055" s="1" t="str">
        <f t="shared" si="1141"/>
        <v>&lt;177 micron (NGR)</v>
      </c>
      <c r="L7055">
        <v>21</v>
      </c>
      <c r="M7055" t="s">
        <v>97</v>
      </c>
      <c r="N7055">
        <v>396</v>
      </c>
      <c r="O7055">
        <v>2</v>
      </c>
    </row>
    <row r="7056" spans="1:15" hidden="1" x14ac:dyDescent="0.3">
      <c r="A7056" t="s">
        <v>26843</v>
      </c>
      <c r="B7056" t="s">
        <v>26844</v>
      </c>
      <c r="C7056" s="1" t="str">
        <f t="shared" si="1138"/>
        <v>21:0467</v>
      </c>
      <c r="D7056" s="1" t="str">
        <f t="shared" si="1139"/>
        <v>21:0153</v>
      </c>
      <c r="E7056" t="s">
        <v>26845</v>
      </c>
      <c r="F7056" t="s">
        <v>26846</v>
      </c>
      <c r="H7056">
        <v>52.082042600000001</v>
      </c>
      <c r="I7056">
        <v>-121.90459749999999</v>
      </c>
      <c r="J7056" s="1" t="str">
        <f t="shared" si="1140"/>
        <v>NGR bulk stream sediment</v>
      </c>
      <c r="K7056" s="1" t="str">
        <f t="shared" si="1141"/>
        <v>&lt;177 micron (NGR)</v>
      </c>
      <c r="L7056">
        <v>21</v>
      </c>
      <c r="M7056" t="s">
        <v>102</v>
      </c>
      <c r="N7056">
        <v>397</v>
      </c>
      <c r="O7056">
        <v>1</v>
      </c>
    </row>
    <row r="7057" spans="1:15" hidden="1" x14ac:dyDescent="0.3">
      <c r="A7057" t="s">
        <v>26847</v>
      </c>
      <c r="B7057" t="s">
        <v>26848</v>
      </c>
      <c r="C7057" s="1" t="str">
        <f t="shared" si="1138"/>
        <v>21:0467</v>
      </c>
      <c r="D7057" s="1" t="str">
        <f t="shared" si="1139"/>
        <v>21:0153</v>
      </c>
      <c r="E7057" t="s">
        <v>26849</v>
      </c>
      <c r="F7057" t="s">
        <v>26850</v>
      </c>
      <c r="H7057">
        <v>52.094255199999999</v>
      </c>
      <c r="I7057">
        <v>-121.9175097</v>
      </c>
      <c r="J7057" s="1" t="str">
        <f t="shared" si="1140"/>
        <v>NGR bulk stream sediment</v>
      </c>
      <c r="K7057" s="1" t="str">
        <f t="shared" si="1141"/>
        <v>&lt;177 micron (NGR)</v>
      </c>
      <c r="L7057">
        <v>21</v>
      </c>
      <c r="M7057" t="s">
        <v>107</v>
      </c>
      <c r="N7057">
        <v>398</v>
      </c>
      <c r="O7057">
        <v>1</v>
      </c>
    </row>
    <row r="7058" spans="1:15" hidden="1" x14ac:dyDescent="0.3">
      <c r="A7058" t="s">
        <v>26851</v>
      </c>
      <c r="B7058" t="s">
        <v>26852</v>
      </c>
      <c r="C7058" s="1" t="str">
        <f t="shared" si="1138"/>
        <v>21:0467</v>
      </c>
      <c r="D7058" s="1" t="str">
        <f t="shared" si="1139"/>
        <v>21:0153</v>
      </c>
      <c r="E7058" t="s">
        <v>26853</v>
      </c>
      <c r="F7058" t="s">
        <v>26854</v>
      </c>
      <c r="H7058">
        <v>52.127099399999999</v>
      </c>
      <c r="I7058">
        <v>-121.91145349999999</v>
      </c>
      <c r="J7058" s="1" t="str">
        <f t="shared" si="1140"/>
        <v>NGR bulk stream sediment</v>
      </c>
      <c r="K7058" s="1" t="str">
        <f t="shared" si="1141"/>
        <v>&lt;177 micron (NGR)</v>
      </c>
      <c r="L7058">
        <v>21</v>
      </c>
      <c r="M7058" t="s">
        <v>112</v>
      </c>
      <c r="N7058">
        <v>399</v>
      </c>
      <c r="O7058">
        <v>2</v>
      </c>
    </row>
    <row r="7059" spans="1:15" hidden="1" x14ac:dyDescent="0.3">
      <c r="A7059" t="s">
        <v>26855</v>
      </c>
      <c r="B7059" t="s">
        <v>26856</v>
      </c>
      <c r="C7059" s="1" t="str">
        <f t="shared" si="1138"/>
        <v>21:0467</v>
      </c>
      <c r="D7059" s="1" t="str">
        <f t="shared" si="1139"/>
        <v>21:0153</v>
      </c>
      <c r="E7059" t="s">
        <v>26791</v>
      </c>
      <c r="F7059" t="s">
        <v>26857</v>
      </c>
      <c r="H7059">
        <v>52.149447600000002</v>
      </c>
      <c r="I7059">
        <v>-121.877302</v>
      </c>
      <c r="J7059" s="1" t="str">
        <f t="shared" si="1140"/>
        <v>NGR bulk stream sediment</v>
      </c>
      <c r="K7059" s="1" t="str">
        <f t="shared" si="1141"/>
        <v>&lt;177 micron (NGR)</v>
      </c>
      <c r="L7059">
        <v>21</v>
      </c>
      <c r="M7059" t="s">
        <v>729</v>
      </c>
      <c r="N7059">
        <v>400</v>
      </c>
      <c r="O7059">
        <v>2</v>
      </c>
    </row>
    <row r="7060" spans="1:15" hidden="1" x14ac:dyDescent="0.3">
      <c r="A7060" t="s">
        <v>26858</v>
      </c>
      <c r="B7060" t="s">
        <v>26859</v>
      </c>
      <c r="C7060" s="1" t="str">
        <f t="shared" si="1138"/>
        <v>21:0467</v>
      </c>
      <c r="D7060" s="1" t="str">
        <f t="shared" si="1139"/>
        <v>21:0153</v>
      </c>
      <c r="E7060" t="s">
        <v>26791</v>
      </c>
      <c r="F7060" t="s">
        <v>26860</v>
      </c>
      <c r="H7060">
        <v>52.149447600000002</v>
      </c>
      <c r="I7060">
        <v>-121.877302</v>
      </c>
      <c r="J7060" s="1" t="str">
        <f t="shared" si="1140"/>
        <v>NGR bulk stream sediment</v>
      </c>
      <c r="K7060" s="1" t="str">
        <f t="shared" si="1141"/>
        <v>&lt;177 micron (NGR)</v>
      </c>
      <c r="L7060">
        <v>21</v>
      </c>
      <c r="M7060" t="s">
        <v>733</v>
      </c>
      <c r="N7060">
        <v>401</v>
      </c>
      <c r="O7060">
        <v>1.5</v>
      </c>
    </row>
    <row r="7061" spans="1:15" hidden="1" x14ac:dyDescent="0.3">
      <c r="A7061" t="s">
        <v>26861</v>
      </c>
      <c r="B7061" t="s">
        <v>26862</v>
      </c>
      <c r="C7061" s="1" t="str">
        <f t="shared" si="1138"/>
        <v>21:0467</v>
      </c>
      <c r="D7061" s="1" t="str">
        <f t="shared" si="1139"/>
        <v>21:0153</v>
      </c>
      <c r="E7061" t="s">
        <v>26863</v>
      </c>
      <c r="F7061" t="s">
        <v>26864</v>
      </c>
      <c r="H7061">
        <v>52.050080199999996</v>
      </c>
      <c r="I7061">
        <v>-121.5505294</v>
      </c>
      <c r="J7061" s="1" t="str">
        <f t="shared" si="1140"/>
        <v>NGR bulk stream sediment</v>
      </c>
      <c r="K7061" s="1" t="str">
        <f t="shared" si="1141"/>
        <v>&lt;177 micron (NGR)</v>
      </c>
      <c r="L7061">
        <v>21</v>
      </c>
      <c r="M7061" t="s">
        <v>800</v>
      </c>
      <c r="N7061">
        <v>402</v>
      </c>
      <c r="O7061">
        <v>2</v>
      </c>
    </row>
    <row r="7062" spans="1:15" hidden="1" x14ac:dyDescent="0.3">
      <c r="A7062" t="s">
        <v>26865</v>
      </c>
      <c r="B7062" t="s">
        <v>26866</v>
      </c>
      <c r="C7062" s="1" t="str">
        <f t="shared" si="1138"/>
        <v>21:0467</v>
      </c>
      <c r="D7062" s="1" t="str">
        <f t="shared" si="1139"/>
        <v>21:0153</v>
      </c>
      <c r="E7062" t="s">
        <v>26867</v>
      </c>
      <c r="F7062" t="s">
        <v>26868</v>
      </c>
      <c r="H7062">
        <v>52.053582300000002</v>
      </c>
      <c r="I7062">
        <v>-121.6438294</v>
      </c>
      <c r="J7062" s="1" t="str">
        <f t="shared" si="1140"/>
        <v>NGR bulk stream sediment</v>
      </c>
      <c r="K7062" s="1" t="str">
        <f t="shared" si="1141"/>
        <v>&lt;177 micron (NGR)</v>
      </c>
      <c r="L7062">
        <v>22</v>
      </c>
      <c r="M7062" t="s">
        <v>19</v>
      </c>
      <c r="N7062">
        <v>403</v>
      </c>
      <c r="O7062">
        <v>2</v>
      </c>
    </row>
    <row r="7063" spans="1:15" hidden="1" x14ac:dyDescent="0.3">
      <c r="A7063" t="s">
        <v>26869</v>
      </c>
      <c r="B7063" t="s">
        <v>26870</v>
      </c>
      <c r="C7063" s="1" t="str">
        <f t="shared" si="1138"/>
        <v>21:0467</v>
      </c>
      <c r="D7063" s="1" t="str">
        <f t="shared" si="1139"/>
        <v>21:0153</v>
      </c>
      <c r="E7063" t="s">
        <v>26871</v>
      </c>
      <c r="F7063" t="s">
        <v>26872</v>
      </c>
      <c r="H7063">
        <v>52.051124299999998</v>
      </c>
      <c r="I7063">
        <v>-121.5564756</v>
      </c>
      <c r="J7063" s="1" t="str">
        <f t="shared" si="1140"/>
        <v>NGR bulk stream sediment</v>
      </c>
      <c r="K7063" s="1" t="str">
        <f t="shared" si="1141"/>
        <v>&lt;177 micron (NGR)</v>
      </c>
      <c r="L7063">
        <v>22</v>
      </c>
      <c r="M7063" t="s">
        <v>38</v>
      </c>
      <c r="N7063">
        <v>404</v>
      </c>
      <c r="O7063">
        <v>2.5</v>
      </c>
    </row>
    <row r="7064" spans="1:15" hidden="1" x14ac:dyDescent="0.3">
      <c r="A7064" t="s">
        <v>26873</v>
      </c>
      <c r="B7064" t="s">
        <v>26874</v>
      </c>
      <c r="C7064" s="1" t="str">
        <f t="shared" si="1138"/>
        <v>21:0467</v>
      </c>
      <c r="D7064" s="1" t="str">
        <f t="shared" si="1139"/>
        <v>21:0153</v>
      </c>
      <c r="E7064" t="s">
        <v>26875</v>
      </c>
      <c r="F7064" t="s">
        <v>26876</v>
      </c>
      <c r="H7064">
        <v>52.0494938</v>
      </c>
      <c r="I7064">
        <v>-121.570982</v>
      </c>
      <c r="J7064" s="1" t="str">
        <f t="shared" si="1140"/>
        <v>NGR bulk stream sediment</v>
      </c>
      <c r="K7064" s="1" t="str">
        <f t="shared" si="1141"/>
        <v>&lt;177 micron (NGR)</v>
      </c>
      <c r="L7064">
        <v>22</v>
      </c>
      <c r="M7064" t="s">
        <v>43</v>
      </c>
      <c r="N7064">
        <v>405</v>
      </c>
      <c r="O7064">
        <v>1</v>
      </c>
    </row>
    <row r="7065" spans="1:15" hidden="1" x14ac:dyDescent="0.3">
      <c r="A7065" t="s">
        <v>26877</v>
      </c>
      <c r="B7065" t="s">
        <v>26878</v>
      </c>
      <c r="C7065" s="1" t="str">
        <f t="shared" si="1138"/>
        <v>21:0467</v>
      </c>
      <c r="D7065" s="1" t="str">
        <f t="shared" si="1139"/>
        <v>21:0153</v>
      </c>
      <c r="E7065" t="s">
        <v>26879</v>
      </c>
      <c r="F7065" t="s">
        <v>26880</v>
      </c>
      <c r="H7065">
        <v>52.051928099999998</v>
      </c>
      <c r="I7065">
        <v>-121.5834334</v>
      </c>
      <c r="J7065" s="1" t="str">
        <f t="shared" si="1140"/>
        <v>NGR bulk stream sediment</v>
      </c>
      <c r="K7065" s="1" t="str">
        <f t="shared" si="1141"/>
        <v>&lt;177 micron (NGR)</v>
      </c>
      <c r="L7065">
        <v>22</v>
      </c>
      <c r="M7065" t="s">
        <v>48</v>
      </c>
      <c r="N7065">
        <v>406</v>
      </c>
      <c r="O7065">
        <v>2</v>
      </c>
    </row>
    <row r="7066" spans="1:15" hidden="1" x14ac:dyDescent="0.3">
      <c r="A7066" t="s">
        <v>26881</v>
      </c>
      <c r="B7066" t="s">
        <v>26882</v>
      </c>
      <c r="C7066" s="1" t="str">
        <f t="shared" si="1138"/>
        <v>21:0467</v>
      </c>
      <c r="D7066" s="1" t="str">
        <f t="shared" si="1139"/>
        <v>21:0153</v>
      </c>
      <c r="E7066" t="s">
        <v>26883</v>
      </c>
      <c r="F7066" t="s">
        <v>26884</v>
      </c>
      <c r="H7066">
        <v>52.0388631</v>
      </c>
      <c r="I7066">
        <v>-121.63373300000001</v>
      </c>
      <c r="J7066" s="1" t="str">
        <f t="shared" si="1140"/>
        <v>NGR bulk stream sediment</v>
      </c>
      <c r="K7066" s="1" t="str">
        <f t="shared" si="1141"/>
        <v>&lt;177 micron (NGR)</v>
      </c>
      <c r="L7066">
        <v>22</v>
      </c>
      <c r="M7066" t="s">
        <v>53</v>
      </c>
      <c r="N7066">
        <v>407</v>
      </c>
      <c r="O7066">
        <v>2.5</v>
      </c>
    </row>
    <row r="7067" spans="1:15" hidden="1" x14ac:dyDescent="0.3">
      <c r="A7067" t="s">
        <v>26885</v>
      </c>
      <c r="B7067" t="s">
        <v>26886</v>
      </c>
      <c r="C7067" s="1" t="str">
        <f t="shared" si="1138"/>
        <v>21:0467</v>
      </c>
      <c r="D7067" s="1" t="str">
        <f t="shared" si="1139"/>
        <v>21:0153</v>
      </c>
      <c r="E7067" t="s">
        <v>26887</v>
      </c>
      <c r="F7067" t="s">
        <v>26888</v>
      </c>
      <c r="H7067">
        <v>52.0478922</v>
      </c>
      <c r="I7067">
        <v>-121.65733280000001</v>
      </c>
      <c r="J7067" s="1" t="str">
        <f t="shared" si="1140"/>
        <v>NGR bulk stream sediment</v>
      </c>
      <c r="K7067" s="1" t="str">
        <f t="shared" si="1141"/>
        <v>&lt;177 micron (NGR)</v>
      </c>
      <c r="L7067">
        <v>22</v>
      </c>
      <c r="M7067" t="s">
        <v>58</v>
      </c>
      <c r="N7067">
        <v>408</v>
      </c>
      <c r="O7067">
        <v>7.5</v>
      </c>
    </row>
    <row r="7068" spans="1:15" hidden="1" x14ac:dyDescent="0.3">
      <c r="A7068" t="s">
        <v>26889</v>
      </c>
      <c r="B7068" t="s">
        <v>26890</v>
      </c>
      <c r="C7068" s="1" t="str">
        <f t="shared" si="1138"/>
        <v>21:0467</v>
      </c>
      <c r="D7068" s="1" t="str">
        <f>HYPERLINK("https://geochem.nrcan.gc.ca/cdogs/content/svy/svy_e.htm", "")</f>
        <v/>
      </c>
      <c r="G7068" s="1" t="str">
        <f>HYPERLINK("https://geochem.nrcan.gc.ca/cdogs/content/cr_/cr_00103_e.htm", "103")</f>
        <v>103</v>
      </c>
      <c r="J7068" t="s">
        <v>31</v>
      </c>
      <c r="K7068" t="s">
        <v>32</v>
      </c>
      <c r="L7068">
        <v>22</v>
      </c>
      <c r="M7068" t="s">
        <v>33</v>
      </c>
      <c r="N7068">
        <v>409</v>
      </c>
      <c r="O7068">
        <v>24</v>
      </c>
    </row>
    <row r="7069" spans="1:15" hidden="1" x14ac:dyDescent="0.3">
      <c r="A7069" t="s">
        <v>26891</v>
      </c>
      <c r="B7069" t="s">
        <v>26892</v>
      </c>
      <c r="C7069" s="1" t="str">
        <f t="shared" si="1138"/>
        <v>21:0467</v>
      </c>
      <c r="D7069" s="1" t="str">
        <f t="shared" ref="D7069:D7087" si="1142">HYPERLINK("https://geochem.nrcan.gc.ca/cdogs/content/svy/svy210153_e.htm", "21:0153")</f>
        <v>21:0153</v>
      </c>
      <c r="E7069" t="s">
        <v>26867</v>
      </c>
      <c r="F7069" t="s">
        <v>26893</v>
      </c>
      <c r="H7069">
        <v>52.053582300000002</v>
      </c>
      <c r="I7069">
        <v>-121.6438294</v>
      </c>
      <c r="J7069" s="1" t="str">
        <f t="shared" ref="J7069:J7087" si="1143">HYPERLINK("https://geochem.nrcan.gc.ca/cdogs/content/kwd/kwd020030_e.htm", "NGR bulk stream sediment")</f>
        <v>NGR bulk stream sediment</v>
      </c>
      <c r="K7069" s="1" t="str">
        <f t="shared" ref="K7069:K7087" si="1144">HYPERLINK("https://geochem.nrcan.gc.ca/cdogs/content/kwd/kwd080006_e.htm", "&lt;177 micron (NGR)")</f>
        <v>&lt;177 micron (NGR)</v>
      </c>
      <c r="L7069">
        <v>22</v>
      </c>
      <c r="M7069" t="s">
        <v>72</v>
      </c>
      <c r="N7069">
        <v>410</v>
      </c>
      <c r="O7069">
        <v>3</v>
      </c>
    </row>
    <row r="7070" spans="1:15" hidden="1" x14ac:dyDescent="0.3">
      <c r="A7070" t="s">
        <v>26894</v>
      </c>
      <c r="B7070" t="s">
        <v>26895</v>
      </c>
      <c r="C7070" s="1" t="str">
        <f t="shared" si="1138"/>
        <v>21:0467</v>
      </c>
      <c r="D7070" s="1" t="str">
        <f t="shared" si="1142"/>
        <v>21:0153</v>
      </c>
      <c r="E7070" t="s">
        <v>26896</v>
      </c>
      <c r="F7070" t="s">
        <v>26897</v>
      </c>
      <c r="H7070">
        <v>52.0367611</v>
      </c>
      <c r="I7070">
        <v>-121.66452030000001</v>
      </c>
      <c r="J7070" s="1" t="str">
        <f t="shared" si="1143"/>
        <v>NGR bulk stream sediment</v>
      </c>
      <c r="K7070" s="1" t="str">
        <f t="shared" si="1144"/>
        <v>&lt;177 micron (NGR)</v>
      </c>
      <c r="L7070">
        <v>22</v>
      </c>
      <c r="M7070" t="s">
        <v>63</v>
      </c>
      <c r="N7070">
        <v>411</v>
      </c>
      <c r="O7070">
        <v>2.5</v>
      </c>
    </row>
    <row r="7071" spans="1:15" hidden="1" x14ac:dyDescent="0.3">
      <c r="A7071" t="s">
        <v>26898</v>
      </c>
      <c r="B7071" t="s">
        <v>26899</v>
      </c>
      <c r="C7071" s="1" t="str">
        <f t="shared" si="1138"/>
        <v>21:0467</v>
      </c>
      <c r="D7071" s="1" t="str">
        <f t="shared" si="1142"/>
        <v>21:0153</v>
      </c>
      <c r="E7071" t="s">
        <v>26900</v>
      </c>
      <c r="F7071" t="s">
        <v>26901</v>
      </c>
      <c r="H7071">
        <v>52.041063299999998</v>
      </c>
      <c r="I7071">
        <v>-121.67764699999999</v>
      </c>
      <c r="J7071" s="1" t="str">
        <f t="shared" si="1143"/>
        <v>NGR bulk stream sediment</v>
      </c>
      <c r="K7071" s="1" t="str">
        <f t="shared" si="1144"/>
        <v>&lt;177 micron (NGR)</v>
      </c>
      <c r="L7071">
        <v>22</v>
      </c>
      <c r="M7071" t="s">
        <v>24</v>
      </c>
      <c r="N7071">
        <v>412</v>
      </c>
      <c r="O7071">
        <v>2</v>
      </c>
    </row>
    <row r="7072" spans="1:15" hidden="1" x14ac:dyDescent="0.3">
      <c r="A7072" t="s">
        <v>26902</v>
      </c>
      <c r="B7072" t="s">
        <v>26903</v>
      </c>
      <c r="C7072" s="1" t="str">
        <f t="shared" si="1138"/>
        <v>21:0467</v>
      </c>
      <c r="D7072" s="1" t="str">
        <f t="shared" si="1142"/>
        <v>21:0153</v>
      </c>
      <c r="E7072" t="s">
        <v>26900</v>
      </c>
      <c r="F7072" t="s">
        <v>26904</v>
      </c>
      <c r="H7072">
        <v>52.041063299999998</v>
      </c>
      <c r="I7072">
        <v>-121.67764699999999</v>
      </c>
      <c r="J7072" s="1" t="str">
        <f t="shared" si="1143"/>
        <v>NGR bulk stream sediment</v>
      </c>
      <c r="K7072" s="1" t="str">
        <f t="shared" si="1144"/>
        <v>&lt;177 micron (NGR)</v>
      </c>
      <c r="L7072">
        <v>22</v>
      </c>
      <c r="M7072" t="s">
        <v>28</v>
      </c>
      <c r="N7072">
        <v>413</v>
      </c>
      <c r="O7072">
        <v>3</v>
      </c>
    </row>
    <row r="7073" spans="1:15" hidden="1" x14ac:dyDescent="0.3">
      <c r="A7073" t="s">
        <v>26905</v>
      </c>
      <c r="B7073" t="s">
        <v>26906</v>
      </c>
      <c r="C7073" s="1" t="str">
        <f t="shared" si="1138"/>
        <v>21:0467</v>
      </c>
      <c r="D7073" s="1" t="str">
        <f t="shared" si="1142"/>
        <v>21:0153</v>
      </c>
      <c r="E7073" t="s">
        <v>26907</v>
      </c>
      <c r="F7073" t="s">
        <v>26908</v>
      </c>
      <c r="H7073">
        <v>52.003393699999997</v>
      </c>
      <c r="I7073">
        <v>-121.65907559999999</v>
      </c>
      <c r="J7073" s="1" t="str">
        <f t="shared" si="1143"/>
        <v>NGR bulk stream sediment</v>
      </c>
      <c r="K7073" s="1" t="str">
        <f t="shared" si="1144"/>
        <v>&lt;177 micron (NGR)</v>
      </c>
      <c r="L7073">
        <v>22</v>
      </c>
      <c r="M7073" t="s">
        <v>68</v>
      </c>
      <c r="N7073">
        <v>414</v>
      </c>
      <c r="O7073">
        <v>1.5</v>
      </c>
    </row>
    <row r="7074" spans="1:15" hidden="1" x14ac:dyDescent="0.3">
      <c r="A7074" t="s">
        <v>26909</v>
      </c>
      <c r="B7074" t="s">
        <v>26910</v>
      </c>
      <c r="C7074" s="1" t="str">
        <f t="shared" si="1138"/>
        <v>21:0467</v>
      </c>
      <c r="D7074" s="1" t="str">
        <f t="shared" si="1142"/>
        <v>21:0153</v>
      </c>
      <c r="E7074" t="s">
        <v>26911</v>
      </c>
      <c r="F7074" t="s">
        <v>26912</v>
      </c>
      <c r="H7074">
        <v>52.019473300000001</v>
      </c>
      <c r="I7074">
        <v>-121.6937054</v>
      </c>
      <c r="J7074" s="1" t="str">
        <f t="shared" si="1143"/>
        <v>NGR bulk stream sediment</v>
      </c>
      <c r="K7074" s="1" t="str">
        <f t="shared" si="1144"/>
        <v>&lt;177 micron (NGR)</v>
      </c>
      <c r="L7074">
        <v>22</v>
      </c>
      <c r="M7074" t="s">
        <v>77</v>
      </c>
      <c r="N7074">
        <v>415</v>
      </c>
      <c r="O7074">
        <v>4</v>
      </c>
    </row>
    <row r="7075" spans="1:15" hidden="1" x14ac:dyDescent="0.3">
      <c r="A7075" t="s">
        <v>26913</v>
      </c>
      <c r="B7075" t="s">
        <v>26914</v>
      </c>
      <c r="C7075" s="1" t="str">
        <f t="shared" si="1138"/>
        <v>21:0467</v>
      </c>
      <c r="D7075" s="1" t="str">
        <f t="shared" si="1142"/>
        <v>21:0153</v>
      </c>
      <c r="E7075" t="s">
        <v>26915</v>
      </c>
      <c r="F7075" t="s">
        <v>26916</v>
      </c>
      <c r="H7075">
        <v>52.031467900000003</v>
      </c>
      <c r="I7075">
        <v>-121.7018109</v>
      </c>
      <c r="J7075" s="1" t="str">
        <f t="shared" si="1143"/>
        <v>NGR bulk stream sediment</v>
      </c>
      <c r="K7075" s="1" t="str">
        <f t="shared" si="1144"/>
        <v>&lt;177 micron (NGR)</v>
      </c>
      <c r="L7075">
        <v>22</v>
      </c>
      <c r="M7075" t="s">
        <v>82</v>
      </c>
      <c r="N7075">
        <v>416</v>
      </c>
      <c r="O7075">
        <v>1</v>
      </c>
    </row>
    <row r="7076" spans="1:15" hidden="1" x14ac:dyDescent="0.3">
      <c r="A7076" t="s">
        <v>26917</v>
      </c>
      <c r="B7076" t="s">
        <v>26918</v>
      </c>
      <c r="C7076" s="1" t="str">
        <f t="shared" si="1138"/>
        <v>21:0467</v>
      </c>
      <c r="D7076" s="1" t="str">
        <f t="shared" si="1142"/>
        <v>21:0153</v>
      </c>
      <c r="E7076" t="s">
        <v>26919</v>
      </c>
      <c r="F7076" t="s">
        <v>26920</v>
      </c>
      <c r="H7076">
        <v>52.042560700000003</v>
      </c>
      <c r="I7076">
        <v>-121.7229542</v>
      </c>
      <c r="J7076" s="1" t="str">
        <f t="shared" si="1143"/>
        <v>NGR bulk stream sediment</v>
      </c>
      <c r="K7076" s="1" t="str">
        <f t="shared" si="1144"/>
        <v>&lt;177 micron (NGR)</v>
      </c>
      <c r="L7076">
        <v>22</v>
      </c>
      <c r="M7076" t="s">
        <v>87</v>
      </c>
      <c r="N7076">
        <v>417</v>
      </c>
      <c r="O7076">
        <v>2</v>
      </c>
    </row>
    <row r="7077" spans="1:15" hidden="1" x14ac:dyDescent="0.3">
      <c r="A7077" t="s">
        <v>26921</v>
      </c>
      <c r="B7077" t="s">
        <v>26922</v>
      </c>
      <c r="C7077" s="1" t="str">
        <f t="shared" si="1138"/>
        <v>21:0467</v>
      </c>
      <c r="D7077" s="1" t="str">
        <f t="shared" si="1142"/>
        <v>21:0153</v>
      </c>
      <c r="E7077" t="s">
        <v>26923</v>
      </c>
      <c r="F7077" t="s">
        <v>26924</v>
      </c>
      <c r="H7077">
        <v>52.012374800000003</v>
      </c>
      <c r="I7077">
        <v>-121.73371059999999</v>
      </c>
      <c r="J7077" s="1" t="str">
        <f t="shared" si="1143"/>
        <v>NGR bulk stream sediment</v>
      </c>
      <c r="K7077" s="1" t="str">
        <f t="shared" si="1144"/>
        <v>&lt;177 micron (NGR)</v>
      </c>
      <c r="L7077">
        <v>22</v>
      </c>
      <c r="M7077" t="s">
        <v>92</v>
      </c>
      <c r="N7077">
        <v>418</v>
      </c>
      <c r="O7077">
        <v>2</v>
      </c>
    </row>
    <row r="7078" spans="1:15" hidden="1" x14ac:dyDescent="0.3">
      <c r="A7078" t="s">
        <v>26925</v>
      </c>
      <c r="B7078" t="s">
        <v>26926</v>
      </c>
      <c r="C7078" s="1" t="str">
        <f t="shared" si="1138"/>
        <v>21:0467</v>
      </c>
      <c r="D7078" s="1" t="str">
        <f t="shared" si="1142"/>
        <v>21:0153</v>
      </c>
      <c r="E7078" t="s">
        <v>26927</v>
      </c>
      <c r="F7078" t="s">
        <v>26928</v>
      </c>
      <c r="H7078">
        <v>52.005453899999999</v>
      </c>
      <c r="I7078">
        <v>-121.7281074</v>
      </c>
      <c r="J7078" s="1" t="str">
        <f t="shared" si="1143"/>
        <v>NGR bulk stream sediment</v>
      </c>
      <c r="K7078" s="1" t="str">
        <f t="shared" si="1144"/>
        <v>&lt;177 micron (NGR)</v>
      </c>
      <c r="L7078">
        <v>22</v>
      </c>
      <c r="M7078" t="s">
        <v>97</v>
      </c>
      <c r="N7078">
        <v>419</v>
      </c>
      <c r="O7078">
        <v>2</v>
      </c>
    </row>
    <row r="7079" spans="1:15" hidden="1" x14ac:dyDescent="0.3">
      <c r="A7079" t="s">
        <v>26929</v>
      </c>
      <c r="B7079" t="s">
        <v>26930</v>
      </c>
      <c r="C7079" s="1" t="str">
        <f t="shared" si="1138"/>
        <v>21:0467</v>
      </c>
      <c r="D7079" s="1" t="str">
        <f t="shared" si="1142"/>
        <v>21:0153</v>
      </c>
      <c r="E7079" t="s">
        <v>26931</v>
      </c>
      <c r="F7079" t="s">
        <v>26932</v>
      </c>
      <c r="H7079">
        <v>52.047424999999997</v>
      </c>
      <c r="I7079">
        <v>-121.8986641</v>
      </c>
      <c r="J7079" s="1" t="str">
        <f t="shared" si="1143"/>
        <v>NGR bulk stream sediment</v>
      </c>
      <c r="K7079" s="1" t="str">
        <f t="shared" si="1144"/>
        <v>&lt;177 micron (NGR)</v>
      </c>
      <c r="L7079">
        <v>22</v>
      </c>
      <c r="M7079" t="s">
        <v>102</v>
      </c>
      <c r="N7079">
        <v>420</v>
      </c>
      <c r="O7079">
        <v>0.5</v>
      </c>
    </row>
    <row r="7080" spans="1:15" hidden="1" x14ac:dyDescent="0.3">
      <c r="A7080" t="s">
        <v>26933</v>
      </c>
      <c r="B7080" t="s">
        <v>26934</v>
      </c>
      <c r="C7080" s="1" t="str">
        <f t="shared" si="1138"/>
        <v>21:0467</v>
      </c>
      <c r="D7080" s="1" t="str">
        <f t="shared" si="1142"/>
        <v>21:0153</v>
      </c>
      <c r="E7080" t="s">
        <v>26935</v>
      </c>
      <c r="F7080" t="s">
        <v>26936</v>
      </c>
      <c r="H7080">
        <v>52.249233799999999</v>
      </c>
      <c r="I7080">
        <v>-121.7894838</v>
      </c>
      <c r="J7080" s="1" t="str">
        <f t="shared" si="1143"/>
        <v>NGR bulk stream sediment</v>
      </c>
      <c r="K7080" s="1" t="str">
        <f t="shared" si="1144"/>
        <v>&lt;177 micron (NGR)</v>
      </c>
      <c r="L7080">
        <v>22</v>
      </c>
      <c r="M7080" t="s">
        <v>107</v>
      </c>
      <c r="N7080">
        <v>421</v>
      </c>
      <c r="O7080">
        <v>1.5</v>
      </c>
    </row>
    <row r="7081" spans="1:15" hidden="1" x14ac:dyDescent="0.3">
      <c r="A7081" t="s">
        <v>26937</v>
      </c>
      <c r="B7081" t="s">
        <v>26938</v>
      </c>
      <c r="C7081" s="1" t="str">
        <f t="shared" si="1138"/>
        <v>21:0467</v>
      </c>
      <c r="D7081" s="1" t="str">
        <f t="shared" si="1142"/>
        <v>21:0153</v>
      </c>
      <c r="E7081" t="s">
        <v>26939</v>
      </c>
      <c r="F7081" t="s">
        <v>26940</v>
      </c>
      <c r="H7081">
        <v>52.328650000000003</v>
      </c>
      <c r="I7081">
        <v>-121.6460075</v>
      </c>
      <c r="J7081" s="1" t="str">
        <f t="shared" si="1143"/>
        <v>NGR bulk stream sediment</v>
      </c>
      <c r="K7081" s="1" t="str">
        <f t="shared" si="1144"/>
        <v>&lt;177 micron (NGR)</v>
      </c>
      <c r="L7081">
        <v>22</v>
      </c>
      <c r="M7081" t="s">
        <v>112</v>
      </c>
      <c r="N7081">
        <v>422</v>
      </c>
      <c r="O7081">
        <v>1.5</v>
      </c>
    </row>
    <row r="7082" spans="1:15" hidden="1" x14ac:dyDescent="0.3">
      <c r="A7082" t="s">
        <v>26941</v>
      </c>
      <c r="B7082" t="s">
        <v>26942</v>
      </c>
      <c r="C7082" s="1" t="str">
        <f t="shared" si="1138"/>
        <v>21:0467</v>
      </c>
      <c r="D7082" s="1" t="str">
        <f t="shared" si="1142"/>
        <v>21:0153</v>
      </c>
      <c r="E7082" t="s">
        <v>26943</v>
      </c>
      <c r="F7082" t="s">
        <v>26944</v>
      </c>
      <c r="H7082">
        <v>52.1275841</v>
      </c>
      <c r="I7082">
        <v>-121.14625030000001</v>
      </c>
      <c r="J7082" s="1" t="str">
        <f t="shared" si="1143"/>
        <v>NGR bulk stream sediment</v>
      </c>
      <c r="K7082" s="1" t="str">
        <f t="shared" si="1144"/>
        <v>&lt;177 micron (NGR)</v>
      </c>
      <c r="L7082">
        <v>23</v>
      </c>
      <c r="M7082" t="s">
        <v>19</v>
      </c>
      <c r="N7082">
        <v>423</v>
      </c>
      <c r="O7082">
        <v>2.5</v>
      </c>
    </row>
    <row r="7083" spans="1:15" hidden="1" x14ac:dyDescent="0.3">
      <c r="A7083" t="s">
        <v>26945</v>
      </c>
      <c r="B7083" t="s">
        <v>26946</v>
      </c>
      <c r="C7083" s="1" t="str">
        <f t="shared" si="1138"/>
        <v>21:0467</v>
      </c>
      <c r="D7083" s="1" t="str">
        <f t="shared" si="1142"/>
        <v>21:0153</v>
      </c>
      <c r="E7083" t="s">
        <v>26947</v>
      </c>
      <c r="F7083" t="s">
        <v>26948</v>
      </c>
      <c r="H7083">
        <v>52.135219800000002</v>
      </c>
      <c r="I7083">
        <v>-121.1275797</v>
      </c>
      <c r="J7083" s="1" t="str">
        <f t="shared" si="1143"/>
        <v>NGR bulk stream sediment</v>
      </c>
      <c r="K7083" s="1" t="str">
        <f t="shared" si="1144"/>
        <v>&lt;177 micron (NGR)</v>
      </c>
      <c r="L7083">
        <v>23</v>
      </c>
      <c r="M7083" t="s">
        <v>38</v>
      </c>
      <c r="N7083">
        <v>424</v>
      </c>
      <c r="O7083">
        <v>2.5</v>
      </c>
    </row>
    <row r="7084" spans="1:15" hidden="1" x14ac:dyDescent="0.3">
      <c r="A7084" t="s">
        <v>26949</v>
      </c>
      <c r="B7084" t="s">
        <v>26950</v>
      </c>
      <c r="C7084" s="1" t="str">
        <f t="shared" si="1138"/>
        <v>21:0467</v>
      </c>
      <c r="D7084" s="1" t="str">
        <f t="shared" si="1142"/>
        <v>21:0153</v>
      </c>
      <c r="E7084" t="s">
        <v>26951</v>
      </c>
      <c r="F7084" t="s">
        <v>26952</v>
      </c>
      <c r="H7084">
        <v>52.139288499999999</v>
      </c>
      <c r="I7084">
        <v>-120.9641096</v>
      </c>
      <c r="J7084" s="1" t="str">
        <f t="shared" si="1143"/>
        <v>NGR bulk stream sediment</v>
      </c>
      <c r="K7084" s="1" t="str">
        <f t="shared" si="1144"/>
        <v>&lt;177 micron (NGR)</v>
      </c>
      <c r="L7084">
        <v>23</v>
      </c>
      <c r="M7084" t="s">
        <v>43</v>
      </c>
      <c r="N7084">
        <v>425</v>
      </c>
      <c r="O7084">
        <v>2</v>
      </c>
    </row>
    <row r="7085" spans="1:15" hidden="1" x14ac:dyDescent="0.3">
      <c r="A7085" t="s">
        <v>26953</v>
      </c>
      <c r="B7085" t="s">
        <v>26954</v>
      </c>
      <c r="C7085" s="1" t="str">
        <f t="shared" si="1138"/>
        <v>21:0467</v>
      </c>
      <c r="D7085" s="1" t="str">
        <f t="shared" si="1142"/>
        <v>21:0153</v>
      </c>
      <c r="E7085" t="s">
        <v>26955</v>
      </c>
      <c r="F7085" t="s">
        <v>26956</v>
      </c>
      <c r="H7085">
        <v>52.129215700000003</v>
      </c>
      <c r="I7085">
        <v>-120.9839142</v>
      </c>
      <c r="J7085" s="1" t="str">
        <f t="shared" si="1143"/>
        <v>NGR bulk stream sediment</v>
      </c>
      <c r="K7085" s="1" t="str">
        <f t="shared" si="1144"/>
        <v>&lt;177 micron (NGR)</v>
      </c>
      <c r="L7085">
        <v>23</v>
      </c>
      <c r="M7085" t="s">
        <v>24</v>
      </c>
      <c r="N7085">
        <v>426</v>
      </c>
      <c r="O7085">
        <v>2</v>
      </c>
    </row>
    <row r="7086" spans="1:15" hidden="1" x14ac:dyDescent="0.3">
      <c r="A7086" t="s">
        <v>26957</v>
      </c>
      <c r="B7086" t="s">
        <v>26958</v>
      </c>
      <c r="C7086" s="1" t="str">
        <f t="shared" si="1138"/>
        <v>21:0467</v>
      </c>
      <c r="D7086" s="1" t="str">
        <f t="shared" si="1142"/>
        <v>21:0153</v>
      </c>
      <c r="E7086" t="s">
        <v>26955</v>
      </c>
      <c r="F7086" t="s">
        <v>26959</v>
      </c>
      <c r="H7086">
        <v>52.129215700000003</v>
      </c>
      <c r="I7086">
        <v>-120.9839142</v>
      </c>
      <c r="J7086" s="1" t="str">
        <f t="shared" si="1143"/>
        <v>NGR bulk stream sediment</v>
      </c>
      <c r="K7086" s="1" t="str">
        <f t="shared" si="1144"/>
        <v>&lt;177 micron (NGR)</v>
      </c>
      <c r="L7086">
        <v>23</v>
      </c>
      <c r="M7086" t="s">
        <v>28</v>
      </c>
      <c r="N7086">
        <v>427</v>
      </c>
      <c r="O7086">
        <v>2</v>
      </c>
    </row>
    <row r="7087" spans="1:15" hidden="1" x14ac:dyDescent="0.3">
      <c r="A7087" t="s">
        <v>26960</v>
      </c>
      <c r="B7087" t="s">
        <v>26961</v>
      </c>
      <c r="C7087" s="1" t="str">
        <f t="shared" si="1138"/>
        <v>21:0467</v>
      </c>
      <c r="D7087" s="1" t="str">
        <f t="shared" si="1142"/>
        <v>21:0153</v>
      </c>
      <c r="E7087" t="s">
        <v>26962</v>
      </c>
      <c r="F7087" t="s">
        <v>26963</v>
      </c>
      <c r="H7087">
        <v>52.1241804</v>
      </c>
      <c r="I7087">
        <v>-120.9897369</v>
      </c>
      <c r="J7087" s="1" t="str">
        <f t="shared" si="1143"/>
        <v>NGR bulk stream sediment</v>
      </c>
      <c r="K7087" s="1" t="str">
        <f t="shared" si="1144"/>
        <v>&lt;177 micron (NGR)</v>
      </c>
      <c r="L7087">
        <v>23</v>
      </c>
      <c r="M7087" t="s">
        <v>48</v>
      </c>
      <c r="N7087">
        <v>428</v>
      </c>
      <c r="O7087">
        <v>1.5</v>
      </c>
    </row>
    <row r="7088" spans="1:15" hidden="1" x14ac:dyDescent="0.3">
      <c r="A7088" t="s">
        <v>26964</v>
      </c>
      <c r="B7088" t="s">
        <v>26965</v>
      </c>
      <c r="C7088" s="1" t="str">
        <f t="shared" si="1138"/>
        <v>21:0467</v>
      </c>
      <c r="D7088" s="1" t="str">
        <f>HYPERLINK("https://geochem.nrcan.gc.ca/cdogs/content/svy/svy_e.htm", "")</f>
        <v/>
      </c>
      <c r="G7088" s="1" t="str">
        <f>HYPERLINK("https://geochem.nrcan.gc.ca/cdogs/content/cr_/cr_00103_e.htm", "103")</f>
        <v>103</v>
      </c>
      <c r="J7088" t="s">
        <v>31</v>
      </c>
      <c r="K7088" t="s">
        <v>32</v>
      </c>
      <c r="L7088">
        <v>23</v>
      </c>
      <c r="M7088" t="s">
        <v>33</v>
      </c>
      <c r="N7088">
        <v>429</v>
      </c>
      <c r="O7088">
        <v>22.5</v>
      </c>
    </row>
    <row r="7089" spans="1:15" hidden="1" x14ac:dyDescent="0.3">
      <c r="A7089" t="s">
        <v>26966</v>
      </c>
      <c r="B7089" t="s">
        <v>26967</v>
      </c>
      <c r="C7089" s="1" t="str">
        <f t="shared" si="1138"/>
        <v>21:0467</v>
      </c>
      <c r="D7089" s="1" t="str">
        <f t="shared" ref="D7089:D7115" si="1145">HYPERLINK("https://geochem.nrcan.gc.ca/cdogs/content/svy/svy210153_e.htm", "21:0153")</f>
        <v>21:0153</v>
      </c>
      <c r="E7089" t="s">
        <v>26968</v>
      </c>
      <c r="F7089" t="s">
        <v>26969</v>
      </c>
      <c r="H7089">
        <v>52.156055000000002</v>
      </c>
      <c r="I7089">
        <v>-121.13153029999999</v>
      </c>
      <c r="J7089" s="1" t="str">
        <f t="shared" ref="J7089:J7115" si="1146">HYPERLINK("https://geochem.nrcan.gc.ca/cdogs/content/kwd/kwd020030_e.htm", "NGR bulk stream sediment")</f>
        <v>NGR bulk stream sediment</v>
      </c>
      <c r="K7089" s="1" t="str">
        <f t="shared" ref="K7089:K7115" si="1147">HYPERLINK("https://geochem.nrcan.gc.ca/cdogs/content/kwd/kwd080006_e.htm", "&lt;177 micron (NGR)")</f>
        <v>&lt;177 micron (NGR)</v>
      </c>
      <c r="L7089">
        <v>23</v>
      </c>
      <c r="M7089" t="s">
        <v>53</v>
      </c>
      <c r="N7089">
        <v>430</v>
      </c>
      <c r="O7089">
        <v>2</v>
      </c>
    </row>
    <row r="7090" spans="1:15" hidden="1" x14ac:dyDescent="0.3">
      <c r="A7090" t="s">
        <v>26970</v>
      </c>
      <c r="B7090" t="s">
        <v>26971</v>
      </c>
      <c r="C7090" s="1" t="str">
        <f t="shared" si="1138"/>
        <v>21:0467</v>
      </c>
      <c r="D7090" s="1" t="str">
        <f t="shared" si="1145"/>
        <v>21:0153</v>
      </c>
      <c r="E7090" t="s">
        <v>26972</v>
      </c>
      <c r="F7090" t="s">
        <v>26973</v>
      </c>
      <c r="H7090">
        <v>52.151333999999999</v>
      </c>
      <c r="I7090">
        <v>-121.1236148</v>
      </c>
      <c r="J7090" s="1" t="str">
        <f t="shared" si="1146"/>
        <v>NGR bulk stream sediment</v>
      </c>
      <c r="K7090" s="1" t="str">
        <f t="shared" si="1147"/>
        <v>&lt;177 micron (NGR)</v>
      </c>
      <c r="L7090">
        <v>23</v>
      </c>
      <c r="M7090" t="s">
        <v>58</v>
      </c>
      <c r="N7090">
        <v>431</v>
      </c>
      <c r="O7090">
        <v>1.5</v>
      </c>
    </row>
    <row r="7091" spans="1:15" hidden="1" x14ac:dyDescent="0.3">
      <c r="A7091" t="s">
        <v>26974</v>
      </c>
      <c r="B7091" t="s">
        <v>26975</v>
      </c>
      <c r="C7091" s="1" t="str">
        <f t="shared" si="1138"/>
        <v>21:0467</v>
      </c>
      <c r="D7091" s="1" t="str">
        <f t="shared" si="1145"/>
        <v>21:0153</v>
      </c>
      <c r="E7091" t="s">
        <v>26943</v>
      </c>
      <c r="F7091" t="s">
        <v>26976</v>
      </c>
      <c r="H7091">
        <v>52.1275841</v>
      </c>
      <c r="I7091">
        <v>-121.14625030000001</v>
      </c>
      <c r="J7091" s="1" t="str">
        <f t="shared" si="1146"/>
        <v>NGR bulk stream sediment</v>
      </c>
      <c r="K7091" s="1" t="str">
        <f t="shared" si="1147"/>
        <v>&lt;177 micron (NGR)</v>
      </c>
      <c r="L7091">
        <v>23</v>
      </c>
      <c r="M7091" t="s">
        <v>72</v>
      </c>
      <c r="N7091">
        <v>432</v>
      </c>
      <c r="O7091">
        <v>2.5</v>
      </c>
    </row>
    <row r="7092" spans="1:15" hidden="1" x14ac:dyDescent="0.3">
      <c r="A7092" t="s">
        <v>26977</v>
      </c>
      <c r="B7092" t="s">
        <v>26978</v>
      </c>
      <c r="C7092" s="1" t="str">
        <f t="shared" si="1138"/>
        <v>21:0467</v>
      </c>
      <c r="D7092" s="1" t="str">
        <f t="shared" si="1145"/>
        <v>21:0153</v>
      </c>
      <c r="E7092" t="s">
        <v>26979</v>
      </c>
      <c r="F7092" t="s">
        <v>26980</v>
      </c>
      <c r="H7092">
        <v>52.124083900000002</v>
      </c>
      <c r="I7092">
        <v>-121.19063130000001</v>
      </c>
      <c r="J7092" s="1" t="str">
        <f t="shared" si="1146"/>
        <v>NGR bulk stream sediment</v>
      </c>
      <c r="K7092" s="1" t="str">
        <f t="shared" si="1147"/>
        <v>&lt;177 micron (NGR)</v>
      </c>
      <c r="L7092">
        <v>23</v>
      </c>
      <c r="M7092" t="s">
        <v>63</v>
      </c>
      <c r="N7092">
        <v>433</v>
      </c>
      <c r="O7092">
        <v>1</v>
      </c>
    </row>
    <row r="7093" spans="1:15" hidden="1" x14ac:dyDescent="0.3">
      <c r="A7093" t="s">
        <v>26981</v>
      </c>
      <c r="B7093" t="s">
        <v>26982</v>
      </c>
      <c r="C7093" s="1" t="str">
        <f t="shared" si="1138"/>
        <v>21:0467</v>
      </c>
      <c r="D7093" s="1" t="str">
        <f t="shared" si="1145"/>
        <v>21:0153</v>
      </c>
      <c r="E7093" t="s">
        <v>26983</v>
      </c>
      <c r="F7093" t="s">
        <v>26984</v>
      </c>
      <c r="H7093">
        <v>52.121760399999999</v>
      </c>
      <c r="I7093">
        <v>-121.20451509999999</v>
      </c>
      <c r="J7093" s="1" t="str">
        <f t="shared" si="1146"/>
        <v>NGR bulk stream sediment</v>
      </c>
      <c r="K7093" s="1" t="str">
        <f t="shared" si="1147"/>
        <v>&lt;177 micron (NGR)</v>
      </c>
      <c r="L7093">
        <v>23</v>
      </c>
      <c r="M7093" t="s">
        <v>68</v>
      </c>
      <c r="N7093">
        <v>434</v>
      </c>
      <c r="O7093">
        <v>1.5</v>
      </c>
    </row>
    <row r="7094" spans="1:15" hidden="1" x14ac:dyDescent="0.3">
      <c r="A7094" t="s">
        <v>26985</v>
      </c>
      <c r="B7094" t="s">
        <v>26986</v>
      </c>
      <c r="C7094" s="1" t="str">
        <f t="shared" si="1138"/>
        <v>21:0467</v>
      </c>
      <c r="D7094" s="1" t="str">
        <f t="shared" si="1145"/>
        <v>21:0153</v>
      </c>
      <c r="E7094" t="s">
        <v>26987</v>
      </c>
      <c r="F7094" t="s">
        <v>26988</v>
      </c>
      <c r="H7094">
        <v>52.126718400000001</v>
      </c>
      <c r="I7094">
        <v>-121.22551420000001</v>
      </c>
      <c r="J7094" s="1" t="str">
        <f t="shared" si="1146"/>
        <v>NGR bulk stream sediment</v>
      </c>
      <c r="K7094" s="1" t="str">
        <f t="shared" si="1147"/>
        <v>&lt;177 micron (NGR)</v>
      </c>
      <c r="L7094">
        <v>23</v>
      </c>
      <c r="M7094" t="s">
        <v>77</v>
      </c>
      <c r="N7094">
        <v>435</v>
      </c>
      <c r="O7094">
        <v>2</v>
      </c>
    </row>
    <row r="7095" spans="1:15" hidden="1" x14ac:dyDescent="0.3">
      <c r="A7095" t="s">
        <v>26989</v>
      </c>
      <c r="B7095" t="s">
        <v>26990</v>
      </c>
      <c r="C7095" s="1" t="str">
        <f t="shared" si="1138"/>
        <v>21:0467</v>
      </c>
      <c r="D7095" s="1" t="str">
        <f t="shared" si="1145"/>
        <v>21:0153</v>
      </c>
      <c r="E7095" t="s">
        <v>26991</v>
      </c>
      <c r="F7095" t="s">
        <v>26992</v>
      </c>
      <c r="H7095">
        <v>52.153381600000003</v>
      </c>
      <c r="I7095">
        <v>-121.2734543</v>
      </c>
      <c r="J7095" s="1" t="str">
        <f t="shared" si="1146"/>
        <v>NGR bulk stream sediment</v>
      </c>
      <c r="K7095" s="1" t="str">
        <f t="shared" si="1147"/>
        <v>&lt;177 micron (NGR)</v>
      </c>
      <c r="L7095">
        <v>23</v>
      </c>
      <c r="M7095" t="s">
        <v>82</v>
      </c>
      <c r="N7095">
        <v>436</v>
      </c>
      <c r="O7095">
        <v>4</v>
      </c>
    </row>
    <row r="7096" spans="1:15" hidden="1" x14ac:dyDescent="0.3">
      <c r="A7096" t="s">
        <v>26993</v>
      </c>
      <c r="B7096" t="s">
        <v>26994</v>
      </c>
      <c r="C7096" s="1" t="str">
        <f t="shared" si="1138"/>
        <v>21:0467</v>
      </c>
      <c r="D7096" s="1" t="str">
        <f t="shared" si="1145"/>
        <v>21:0153</v>
      </c>
      <c r="E7096" t="s">
        <v>26995</v>
      </c>
      <c r="F7096" t="s">
        <v>26996</v>
      </c>
      <c r="H7096">
        <v>52.386242699999997</v>
      </c>
      <c r="I7096">
        <v>-121.98635090000001</v>
      </c>
      <c r="J7096" s="1" t="str">
        <f t="shared" si="1146"/>
        <v>NGR bulk stream sediment</v>
      </c>
      <c r="K7096" s="1" t="str">
        <f t="shared" si="1147"/>
        <v>&lt;177 micron (NGR)</v>
      </c>
      <c r="L7096">
        <v>23</v>
      </c>
      <c r="M7096" t="s">
        <v>87</v>
      </c>
      <c r="N7096">
        <v>437</v>
      </c>
      <c r="O7096">
        <v>1.5</v>
      </c>
    </row>
    <row r="7097" spans="1:15" hidden="1" x14ac:dyDescent="0.3">
      <c r="A7097" t="s">
        <v>26997</v>
      </c>
      <c r="B7097" t="s">
        <v>26998</v>
      </c>
      <c r="C7097" s="1" t="str">
        <f t="shared" si="1138"/>
        <v>21:0467</v>
      </c>
      <c r="D7097" s="1" t="str">
        <f t="shared" si="1145"/>
        <v>21:0153</v>
      </c>
      <c r="E7097" t="s">
        <v>26999</v>
      </c>
      <c r="F7097" t="s">
        <v>27000</v>
      </c>
      <c r="H7097">
        <v>52.3880099</v>
      </c>
      <c r="I7097">
        <v>-121.9984343</v>
      </c>
      <c r="J7097" s="1" t="str">
        <f t="shared" si="1146"/>
        <v>NGR bulk stream sediment</v>
      </c>
      <c r="K7097" s="1" t="str">
        <f t="shared" si="1147"/>
        <v>&lt;177 micron (NGR)</v>
      </c>
      <c r="L7097">
        <v>23</v>
      </c>
      <c r="M7097" t="s">
        <v>92</v>
      </c>
      <c r="N7097">
        <v>438</v>
      </c>
      <c r="O7097">
        <v>1.5</v>
      </c>
    </row>
    <row r="7098" spans="1:15" hidden="1" x14ac:dyDescent="0.3">
      <c r="A7098" t="s">
        <v>27001</v>
      </c>
      <c r="B7098" t="s">
        <v>27002</v>
      </c>
      <c r="C7098" s="1" t="str">
        <f t="shared" si="1138"/>
        <v>21:0467</v>
      </c>
      <c r="D7098" s="1" t="str">
        <f t="shared" si="1145"/>
        <v>21:0153</v>
      </c>
      <c r="E7098" t="s">
        <v>27003</v>
      </c>
      <c r="F7098" t="s">
        <v>27004</v>
      </c>
      <c r="H7098">
        <v>52.2322366</v>
      </c>
      <c r="I7098">
        <v>-121.9843407</v>
      </c>
      <c r="J7098" s="1" t="str">
        <f t="shared" si="1146"/>
        <v>NGR bulk stream sediment</v>
      </c>
      <c r="K7098" s="1" t="str">
        <f t="shared" si="1147"/>
        <v>&lt;177 micron (NGR)</v>
      </c>
      <c r="L7098">
        <v>23</v>
      </c>
      <c r="M7098" t="s">
        <v>97</v>
      </c>
      <c r="N7098">
        <v>439</v>
      </c>
      <c r="O7098">
        <v>0.5</v>
      </c>
    </row>
    <row r="7099" spans="1:15" hidden="1" x14ac:dyDescent="0.3">
      <c r="A7099" t="s">
        <v>27005</v>
      </c>
      <c r="B7099" t="s">
        <v>27006</v>
      </c>
      <c r="C7099" s="1" t="str">
        <f t="shared" si="1138"/>
        <v>21:0467</v>
      </c>
      <c r="D7099" s="1" t="str">
        <f t="shared" si="1145"/>
        <v>21:0153</v>
      </c>
      <c r="E7099" t="s">
        <v>27007</v>
      </c>
      <c r="F7099" t="s">
        <v>27008</v>
      </c>
      <c r="H7099">
        <v>52.252588099999997</v>
      </c>
      <c r="I7099">
        <v>-121.97650539999999</v>
      </c>
      <c r="J7099" s="1" t="str">
        <f t="shared" si="1146"/>
        <v>NGR bulk stream sediment</v>
      </c>
      <c r="K7099" s="1" t="str">
        <f t="shared" si="1147"/>
        <v>&lt;177 micron (NGR)</v>
      </c>
      <c r="L7099">
        <v>23</v>
      </c>
      <c r="M7099" t="s">
        <v>102</v>
      </c>
      <c r="N7099">
        <v>440</v>
      </c>
      <c r="O7099">
        <v>1</v>
      </c>
    </row>
    <row r="7100" spans="1:15" hidden="1" x14ac:dyDescent="0.3">
      <c r="A7100" t="s">
        <v>27009</v>
      </c>
      <c r="B7100" t="s">
        <v>27010</v>
      </c>
      <c r="C7100" s="1" t="str">
        <f t="shared" si="1138"/>
        <v>21:0467</v>
      </c>
      <c r="D7100" s="1" t="str">
        <f t="shared" si="1145"/>
        <v>21:0153</v>
      </c>
      <c r="E7100" t="s">
        <v>27011</v>
      </c>
      <c r="F7100" t="s">
        <v>27012</v>
      </c>
      <c r="H7100">
        <v>52.273092900000002</v>
      </c>
      <c r="I7100">
        <v>-121.9760143</v>
      </c>
      <c r="J7100" s="1" t="str">
        <f t="shared" si="1146"/>
        <v>NGR bulk stream sediment</v>
      </c>
      <c r="K7100" s="1" t="str">
        <f t="shared" si="1147"/>
        <v>&lt;177 micron (NGR)</v>
      </c>
      <c r="L7100">
        <v>23</v>
      </c>
      <c r="M7100" t="s">
        <v>107</v>
      </c>
      <c r="N7100">
        <v>441</v>
      </c>
      <c r="O7100">
        <v>0.5</v>
      </c>
    </row>
    <row r="7101" spans="1:15" hidden="1" x14ac:dyDescent="0.3">
      <c r="A7101" t="s">
        <v>27013</v>
      </c>
      <c r="B7101" t="s">
        <v>27014</v>
      </c>
      <c r="C7101" s="1" t="str">
        <f t="shared" si="1138"/>
        <v>21:0467</v>
      </c>
      <c r="D7101" s="1" t="str">
        <f t="shared" si="1145"/>
        <v>21:0153</v>
      </c>
      <c r="E7101" t="s">
        <v>27015</v>
      </c>
      <c r="F7101" t="s">
        <v>27016</v>
      </c>
      <c r="H7101">
        <v>52.283407599999997</v>
      </c>
      <c r="I7101">
        <v>-121.9731206</v>
      </c>
      <c r="J7101" s="1" t="str">
        <f t="shared" si="1146"/>
        <v>NGR bulk stream sediment</v>
      </c>
      <c r="K7101" s="1" t="str">
        <f t="shared" si="1147"/>
        <v>&lt;177 micron (NGR)</v>
      </c>
      <c r="L7101">
        <v>23</v>
      </c>
      <c r="M7101" t="s">
        <v>112</v>
      </c>
      <c r="N7101">
        <v>442</v>
      </c>
      <c r="O7101">
        <v>0.5</v>
      </c>
    </row>
    <row r="7102" spans="1:15" hidden="1" x14ac:dyDescent="0.3">
      <c r="A7102" t="s">
        <v>27017</v>
      </c>
      <c r="B7102" t="s">
        <v>27018</v>
      </c>
      <c r="C7102" s="1" t="str">
        <f t="shared" si="1138"/>
        <v>21:0467</v>
      </c>
      <c r="D7102" s="1" t="str">
        <f t="shared" si="1145"/>
        <v>21:0153</v>
      </c>
      <c r="E7102" t="s">
        <v>27019</v>
      </c>
      <c r="F7102" t="s">
        <v>27020</v>
      </c>
      <c r="H7102">
        <v>52.293505099999997</v>
      </c>
      <c r="I7102">
        <v>-121.99721510000001</v>
      </c>
      <c r="J7102" s="1" t="str">
        <f t="shared" si="1146"/>
        <v>NGR bulk stream sediment</v>
      </c>
      <c r="K7102" s="1" t="str">
        <f t="shared" si="1147"/>
        <v>&lt;177 micron (NGR)</v>
      </c>
      <c r="L7102">
        <v>24</v>
      </c>
      <c r="M7102" t="s">
        <v>19</v>
      </c>
      <c r="N7102">
        <v>443</v>
      </c>
      <c r="O7102">
        <v>0.2</v>
      </c>
    </row>
    <row r="7103" spans="1:15" hidden="1" x14ac:dyDescent="0.3">
      <c r="A7103" t="s">
        <v>27021</v>
      </c>
      <c r="B7103" t="s">
        <v>27022</v>
      </c>
      <c r="C7103" s="1" t="str">
        <f t="shared" si="1138"/>
        <v>21:0467</v>
      </c>
      <c r="D7103" s="1" t="str">
        <f t="shared" si="1145"/>
        <v>21:0153</v>
      </c>
      <c r="E7103" t="s">
        <v>27023</v>
      </c>
      <c r="F7103" t="s">
        <v>27024</v>
      </c>
      <c r="H7103">
        <v>52.2885542</v>
      </c>
      <c r="I7103">
        <v>-121.97250200000001</v>
      </c>
      <c r="J7103" s="1" t="str">
        <f t="shared" si="1146"/>
        <v>NGR bulk stream sediment</v>
      </c>
      <c r="K7103" s="1" t="str">
        <f t="shared" si="1147"/>
        <v>&lt;177 micron (NGR)</v>
      </c>
      <c r="L7103">
        <v>24</v>
      </c>
      <c r="M7103" t="s">
        <v>38</v>
      </c>
      <c r="N7103">
        <v>444</v>
      </c>
      <c r="O7103">
        <v>0.2</v>
      </c>
    </row>
    <row r="7104" spans="1:15" hidden="1" x14ac:dyDescent="0.3">
      <c r="A7104" t="s">
        <v>27025</v>
      </c>
      <c r="B7104" t="s">
        <v>27026</v>
      </c>
      <c r="C7104" s="1" t="str">
        <f t="shared" si="1138"/>
        <v>21:0467</v>
      </c>
      <c r="D7104" s="1" t="str">
        <f t="shared" si="1145"/>
        <v>21:0153</v>
      </c>
      <c r="E7104" t="s">
        <v>27019</v>
      </c>
      <c r="F7104" t="s">
        <v>27027</v>
      </c>
      <c r="H7104">
        <v>52.293505099999997</v>
      </c>
      <c r="I7104">
        <v>-121.99721510000001</v>
      </c>
      <c r="J7104" s="1" t="str">
        <f t="shared" si="1146"/>
        <v>NGR bulk stream sediment</v>
      </c>
      <c r="K7104" s="1" t="str">
        <f t="shared" si="1147"/>
        <v>&lt;177 micron (NGR)</v>
      </c>
      <c r="L7104">
        <v>24</v>
      </c>
      <c r="M7104" t="s">
        <v>72</v>
      </c>
      <c r="N7104">
        <v>445</v>
      </c>
      <c r="O7104">
        <v>0.5</v>
      </c>
    </row>
    <row r="7105" spans="1:15" hidden="1" x14ac:dyDescent="0.3">
      <c r="A7105" t="s">
        <v>27028</v>
      </c>
      <c r="B7105" t="s">
        <v>27029</v>
      </c>
      <c r="C7105" s="1" t="str">
        <f t="shared" si="1138"/>
        <v>21:0467</v>
      </c>
      <c r="D7105" s="1" t="str">
        <f t="shared" si="1145"/>
        <v>21:0153</v>
      </c>
      <c r="E7105" t="s">
        <v>27030</v>
      </c>
      <c r="F7105" t="s">
        <v>27031</v>
      </c>
      <c r="H7105">
        <v>52.774960800000002</v>
      </c>
      <c r="I7105">
        <v>-121.36904199999999</v>
      </c>
      <c r="J7105" s="1" t="str">
        <f t="shared" si="1146"/>
        <v>NGR bulk stream sediment</v>
      </c>
      <c r="K7105" s="1" t="str">
        <f t="shared" si="1147"/>
        <v>&lt;177 micron (NGR)</v>
      </c>
      <c r="L7105">
        <v>24</v>
      </c>
      <c r="M7105" t="s">
        <v>43</v>
      </c>
      <c r="N7105">
        <v>446</v>
      </c>
      <c r="O7105">
        <v>3</v>
      </c>
    </row>
    <row r="7106" spans="1:15" hidden="1" x14ac:dyDescent="0.3">
      <c r="A7106" t="s">
        <v>27032</v>
      </c>
      <c r="B7106" t="s">
        <v>27033</v>
      </c>
      <c r="C7106" s="1" t="str">
        <f t="shared" si="1138"/>
        <v>21:0467</v>
      </c>
      <c r="D7106" s="1" t="str">
        <f t="shared" si="1145"/>
        <v>21:0153</v>
      </c>
      <c r="E7106" t="s">
        <v>27034</v>
      </c>
      <c r="F7106" t="s">
        <v>27035</v>
      </c>
      <c r="H7106">
        <v>52.799522899999999</v>
      </c>
      <c r="I7106">
        <v>-121.3245386</v>
      </c>
      <c r="J7106" s="1" t="str">
        <f t="shared" si="1146"/>
        <v>NGR bulk stream sediment</v>
      </c>
      <c r="K7106" s="1" t="str">
        <f t="shared" si="1147"/>
        <v>&lt;177 micron (NGR)</v>
      </c>
      <c r="L7106">
        <v>24</v>
      </c>
      <c r="M7106" t="s">
        <v>48</v>
      </c>
      <c r="N7106">
        <v>447</v>
      </c>
      <c r="O7106">
        <v>4</v>
      </c>
    </row>
    <row r="7107" spans="1:15" hidden="1" x14ac:dyDescent="0.3">
      <c r="A7107" t="s">
        <v>27036</v>
      </c>
      <c r="B7107" t="s">
        <v>27037</v>
      </c>
      <c r="C7107" s="1" t="str">
        <f t="shared" si="1138"/>
        <v>21:0467</v>
      </c>
      <c r="D7107" s="1" t="str">
        <f t="shared" si="1145"/>
        <v>21:0153</v>
      </c>
      <c r="E7107" t="s">
        <v>27038</v>
      </c>
      <c r="F7107" t="s">
        <v>27039</v>
      </c>
      <c r="H7107">
        <v>52.788181100000003</v>
      </c>
      <c r="I7107">
        <v>-121.3479324</v>
      </c>
      <c r="J7107" s="1" t="str">
        <f t="shared" si="1146"/>
        <v>NGR bulk stream sediment</v>
      </c>
      <c r="K7107" s="1" t="str">
        <f t="shared" si="1147"/>
        <v>&lt;177 micron (NGR)</v>
      </c>
      <c r="L7107">
        <v>24</v>
      </c>
      <c r="M7107" t="s">
        <v>53</v>
      </c>
      <c r="N7107">
        <v>448</v>
      </c>
      <c r="O7107">
        <v>5</v>
      </c>
    </row>
    <row r="7108" spans="1:15" hidden="1" x14ac:dyDescent="0.3">
      <c r="A7108" t="s">
        <v>27040</v>
      </c>
      <c r="B7108" t="s">
        <v>27041</v>
      </c>
      <c r="C7108" s="1" t="str">
        <f t="shared" ref="C7108:C7171" si="1148">HYPERLINK("https://geochem.nrcan.gc.ca/cdogs/content/bdl/bdl210467_e.htm", "21:0467")</f>
        <v>21:0467</v>
      </c>
      <c r="D7108" s="1" t="str">
        <f t="shared" si="1145"/>
        <v>21:0153</v>
      </c>
      <c r="E7108" t="s">
        <v>27042</v>
      </c>
      <c r="F7108" t="s">
        <v>27043</v>
      </c>
      <c r="H7108">
        <v>52.832446500000003</v>
      </c>
      <c r="I7108">
        <v>-121.5780975</v>
      </c>
      <c r="J7108" s="1" t="str">
        <f t="shared" si="1146"/>
        <v>NGR bulk stream sediment</v>
      </c>
      <c r="K7108" s="1" t="str">
        <f t="shared" si="1147"/>
        <v>&lt;177 micron (NGR)</v>
      </c>
      <c r="L7108">
        <v>24</v>
      </c>
      <c r="M7108" t="s">
        <v>24</v>
      </c>
      <c r="N7108">
        <v>449</v>
      </c>
      <c r="O7108">
        <v>4</v>
      </c>
    </row>
    <row r="7109" spans="1:15" hidden="1" x14ac:dyDescent="0.3">
      <c r="A7109" t="s">
        <v>27044</v>
      </c>
      <c r="B7109" t="s">
        <v>27045</v>
      </c>
      <c r="C7109" s="1" t="str">
        <f t="shared" si="1148"/>
        <v>21:0467</v>
      </c>
      <c r="D7109" s="1" t="str">
        <f t="shared" si="1145"/>
        <v>21:0153</v>
      </c>
      <c r="E7109" t="s">
        <v>27042</v>
      </c>
      <c r="F7109" t="s">
        <v>27046</v>
      </c>
      <c r="H7109">
        <v>52.832446500000003</v>
      </c>
      <c r="I7109">
        <v>-121.5780975</v>
      </c>
      <c r="J7109" s="1" t="str">
        <f t="shared" si="1146"/>
        <v>NGR bulk stream sediment</v>
      </c>
      <c r="K7109" s="1" t="str">
        <f t="shared" si="1147"/>
        <v>&lt;177 micron (NGR)</v>
      </c>
      <c r="L7109">
        <v>24</v>
      </c>
      <c r="M7109" t="s">
        <v>28</v>
      </c>
      <c r="N7109">
        <v>450</v>
      </c>
      <c r="O7109">
        <v>0.2</v>
      </c>
    </row>
    <row r="7110" spans="1:15" hidden="1" x14ac:dyDescent="0.3">
      <c r="A7110" t="s">
        <v>27047</v>
      </c>
      <c r="B7110" t="s">
        <v>27048</v>
      </c>
      <c r="C7110" s="1" t="str">
        <f t="shared" si="1148"/>
        <v>21:0467</v>
      </c>
      <c r="D7110" s="1" t="str">
        <f t="shared" si="1145"/>
        <v>21:0153</v>
      </c>
      <c r="E7110" t="s">
        <v>27049</v>
      </c>
      <c r="F7110" t="s">
        <v>27050</v>
      </c>
      <c r="H7110">
        <v>52.812257000000002</v>
      </c>
      <c r="I7110">
        <v>-121.5544804</v>
      </c>
      <c r="J7110" s="1" t="str">
        <f t="shared" si="1146"/>
        <v>NGR bulk stream sediment</v>
      </c>
      <c r="K7110" s="1" t="str">
        <f t="shared" si="1147"/>
        <v>&lt;177 micron (NGR)</v>
      </c>
      <c r="L7110">
        <v>24</v>
      </c>
      <c r="M7110" t="s">
        <v>58</v>
      </c>
      <c r="N7110">
        <v>451</v>
      </c>
      <c r="O7110">
        <v>0.2</v>
      </c>
    </row>
    <row r="7111" spans="1:15" hidden="1" x14ac:dyDescent="0.3">
      <c r="A7111" t="s">
        <v>27051</v>
      </c>
      <c r="B7111" t="s">
        <v>27052</v>
      </c>
      <c r="C7111" s="1" t="str">
        <f t="shared" si="1148"/>
        <v>21:0467</v>
      </c>
      <c r="D7111" s="1" t="str">
        <f t="shared" si="1145"/>
        <v>21:0153</v>
      </c>
      <c r="E7111" t="s">
        <v>27053</v>
      </c>
      <c r="F7111" t="s">
        <v>27054</v>
      </c>
      <c r="H7111">
        <v>52.816552199999997</v>
      </c>
      <c r="I7111">
        <v>-121.5432524</v>
      </c>
      <c r="J7111" s="1" t="str">
        <f t="shared" si="1146"/>
        <v>NGR bulk stream sediment</v>
      </c>
      <c r="K7111" s="1" t="str">
        <f t="shared" si="1147"/>
        <v>&lt;177 micron (NGR)</v>
      </c>
      <c r="L7111">
        <v>24</v>
      </c>
      <c r="M7111" t="s">
        <v>63</v>
      </c>
      <c r="N7111">
        <v>452</v>
      </c>
      <c r="O7111">
        <v>3.5</v>
      </c>
    </row>
    <row r="7112" spans="1:15" hidden="1" x14ac:dyDescent="0.3">
      <c r="A7112" t="s">
        <v>27055</v>
      </c>
      <c r="B7112" t="s">
        <v>27056</v>
      </c>
      <c r="C7112" s="1" t="str">
        <f t="shared" si="1148"/>
        <v>21:0467</v>
      </c>
      <c r="D7112" s="1" t="str">
        <f t="shared" si="1145"/>
        <v>21:0153</v>
      </c>
      <c r="E7112" t="s">
        <v>27057</v>
      </c>
      <c r="F7112" t="s">
        <v>27058</v>
      </c>
      <c r="H7112">
        <v>52.802601600000003</v>
      </c>
      <c r="I7112">
        <v>-121.52738530000001</v>
      </c>
      <c r="J7112" s="1" t="str">
        <f t="shared" si="1146"/>
        <v>NGR bulk stream sediment</v>
      </c>
      <c r="K7112" s="1" t="str">
        <f t="shared" si="1147"/>
        <v>&lt;177 micron (NGR)</v>
      </c>
      <c r="L7112">
        <v>24</v>
      </c>
      <c r="M7112" t="s">
        <v>68</v>
      </c>
      <c r="N7112">
        <v>453</v>
      </c>
      <c r="O7112">
        <v>2.5</v>
      </c>
    </row>
    <row r="7113" spans="1:15" hidden="1" x14ac:dyDescent="0.3">
      <c r="A7113" t="s">
        <v>27059</v>
      </c>
      <c r="B7113" t="s">
        <v>27060</v>
      </c>
      <c r="C7113" s="1" t="str">
        <f t="shared" si="1148"/>
        <v>21:0467</v>
      </c>
      <c r="D7113" s="1" t="str">
        <f t="shared" si="1145"/>
        <v>21:0153</v>
      </c>
      <c r="E7113" t="s">
        <v>27061</v>
      </c>
      <c r="F7113" t="s">
        <v>27062</v>
      </c>
      <c r="H7113">
        <v>52.797821499999998</v>
      </c>
      <c r="I7113">
        <v>-121.50311619999999</v>
      </c>
      <c r="J7113" s="1" t="str">
        <f t="shared" si="1146"/>
        <v>NGR bulk stream sediment</v>
      </c>
      <c r="K7113" s="1" t="str">
        <f t="shared" si="1147"/>
        <v>&lt;177 micron (NGR)</v>
      </c>
      <c r="L7113">
        <v>24</v>
      </c>
      <c r="M7113" t="s">
        <v>77</v>
      </c>
      <c r="N7113">
        <v>454</v>
      </c>
      <c r="O7113">
        <v>2</v>
      </c>
    </row>
    <row r="7114" spans="1:15" hidden="1" x14ac:dyDescent="0.3">
      <c r="A7114" t="s">
        <v>27063</v>
      </c>
      <c r="B7114" t="s">
        <v>27064</v>
      </c>
      <c r="C7114" s="1" t="str">
        <f t="shared" si="1148"/>
        <v>21:0467</v>
      </c>
      <c r="D7114" s="1" t="str">
        <f t="shared" si="1145"/>
        <v>21:0153</v>
      </c>
      <c r="E7114" t="s">
        <v>27065</v>
      </c>
      <c r="F7114" t="s">
        <v>27066</v>
      </c>
      <c r="H7114">
        <v>52.800396399999997</v>
      </c>
      <c r="I7114">
        <v>-121.51200249999999</v>
      </c>
      <c r="J7114" s="1" t="str">
        <f t="shared" si="1146"/>
        <v>NGR bulk stream sediment</v>
      </c>
      <c r="K7114" s="1" t="str">
        <f t="shared" si="1147"/>
        <v>&lt;177 micron (NGR)</v>
      </c>
      <c r="L7114">
        <v>24</v>
      </c>
      <c r="M7114" t="s">
        <v>82</v>
      </c>
      <c r="N7114">
        <v>455</v>
      </c>
      <c r="O7114">
        <v>2</v>
      </c>
    </row>
    <row r="7115" spans="1:15" hidden="1" x14ac:dyDescent="0.3">
      <c r="A7115" t="s">
        <v>27067</v>
      </c>
      <c r="B7115" t="s">
        <v>27068</v>
      </c>
      <c r="C7115" s="1" t="str">
        <f t="shared" si="1148"/>
        <v>21:0467</v>
      </c>
      <c r="D7115" s="1" t="str">
        <f t="shared" si="1145"/>
        <v>21:0153</v>
      </c>
      <c r="E7115" t="s">
        <v>27069</v>
      </c>
      <c r="F7115" t="s">
        <v>27070</v>
      </c>
      <c r="H7115">
        <v>52.785836799999998</v>
      </c>
      <c r="I7115">
        <v>-121.46998379999999</v>
      </c>
      <c r="J7115" s="1" t="str">
        <f t="shared" si="1146"/>
        <v>NGR bulk stream sediment</v>
      </c>
      <c r="K7115" s="1" t="str">
        <f t="shared" si="1147"/>
        <v>&lt;177 micron (NGR)</v>
      </c>
      <c r="L7115">
        <v>24</v>
      </c>
      <c r="M7115" t="s">
        <v>87</v>
      </c>
      <c r="N7115">
        <v>456</v>
      </c>
      <c r="O7115">
        <v>3.5</v>
      </c>
    </row>
    <row r="7116" spans="1:15" hidden="1" x14ac:dyDescent="0.3">
      <c r="A7116" t="s">
        <v>27071</v>
      </c>
      <c r="B7116" t="s">
        <v>27072</v>
      </c>
      <c r="C7116" s="1" t="str">
        <f t="shared" si="1148"/>
        <v>21:0467</v>
      </c>
      <c r="D7116" s="1" t="str">
        <f>HYPERLINK("https://geochem.nrcan.gc.ca/cdogs/content/svy/svy_e.htm", "")</f>
        <v/>
      </c>
      <c r="G7116" s="1" t="str">
        <f>HYPERLINK("https://geochem.nrcan.gc.ca/cdogs/content/cr_/cr_00104_e.htm", "104")</f>
        <v>104</v>
      </c>
      <c r="J7116" t="s">
        <v>31</v>
      </c>
      <c r="K7116" t="s">
        <v>32</v>
      </c>
      <c r="L7116">
        <v>24</v>
      </c>
      <c r="M7116" t="s">
        <v>33</v>
      </c>
      <c r="N7116">
        <v>457</v>
      </c>
      <c r="O7116">
        <v>7</v>
      </c>
    </row>
    <row r="7117" spans="1:15" hidden="1" x14ac:dyDescent="0.3">
      <c r="A7117" t="s">
        <v>27073</v>
      </c>
      <c r="B7117" t="s">
        <v>27074</v>
      </c>
      <c r="C7117" s="1" t="str">
        <f t="shared" si="1148"/>
        <v>21:0467</v>
      </c>
      <c r="D7117" s="1" t="str">
        <f t="shared" ref="D7117:D7133" si="1149">HYPERLINK("https://geochem.nrcan.gc.ca/cdogs/content/svy/svy210153_e.htm", "21:0153")</f>
        <v>21:0153</v>
      </c>
      <c r="E7117" t="s">
        <v>27075</v>
      </c>
      <c r="F7117" t="s">
        <v>27076</v>
      </c>
      <c r="H7117">
        <v>52.762572300000002</v>
      </c>
      <c r="I7117">
        <v>-121.4425487</v>
      </c>
      <c r="J7117" s="1" t="str">
        <f t="shared" ref="J7117:J7133" si="1150">HYPERLINK("https://geochem.nrcan.gc.ca/cdogs/content/kwd/kwd020030_e.htm", "NGR bulk stream sediment")</f>
        <v>NGR bulk stream sediment</v>
      </c>
      <c r="K7117" s="1" t="str">
        <f t="shared" ref="K7117:K7133" si="1151">HYPERLINK("https://geochem.nrcan.gc.ca/cdogs/content/kwd/kwd080006_e.htm", "&lt;177 micron (NGR)")</f>
        <v>&lt;177 micron (NGR)</v>
      </c>
      <c r="L7117">
        <v>24</v>
      </c>
      <c r="M7117" t="s">
        <v>92</v>
      </c>
      <c r="N7117">
        <v>458</v>
      </c>
      <c r="O7117">
        <v>6.5</v>
      </c>
    </row>
    <row r="7118" spans="1:15" hidden="1" x14ac:dyDescent="0.3">
      <c r="A7118" t="s">
        <v>27077</v>
      </c>
      <c r="B7118" t="s">
        <v>27078</v>
      </c>
      <c r="C7118" s="1" t="str">
        <f t="shared" si="1148"/>
        <v>21:0467</v>
      </c>
      <c r="D7118" s="1" t="str">
        <f t="shared" si="1149"/>
        <v>21:0153</v>
      </c>
      <c r="E7118" t="s">
        <v>27079</v>
      </c>
      <c r="F7118" t="s">
        <v>27080</v>
      </c>
      <c r="H7118">
        <v>52.910423000000002</v>
      </c>
      <c r="I7118">
        <v>-120.90239800000001</v>
      </c>
      <c r="J7118" s="1" t="str">
        <f t="shared" si="1150"/>
        <v>NGR bulk stream sediment</v>
      </c>
      <c r="K7118" s="1" t="str">
        <f t="shared" si="1151"/>
        <v>&lt;177 micron (NGR)</v>
      </c>
      <c r="L7118">
        <v>24</v>
      </c>
      <c r="M7118" t="s">
        <v>97</v>
      </c>
      <c r="N7118">
        <v>459</v>
      </c>
      <c r="O7118">
        <v>2.5</v>
      </c>
    </row>
    <row r="7119" spans="1:15" hidden="1" x14ac:dyDescent="0.3">
      <c r="A7119" t="s">
        <v>27081</v>
      </c>
      <c r="B7119" t="s">
        <v>27082</v>
      </c>
      <c r="C7119" s="1" t="str">
        <f t="shared" si="1148"/>
        <v>21:0467</v>
      </c>
      <c r="D7119" s="1" t="str">
        <f t="shared" si="1149"/>
        <v>21:0153</v>
      </c>
      <c r="E7119" t="s">
        <v>27083</v>
      </c>
      <c r="F7119" t="s">
        <v>27084</v>
      </c>
      <c r="H7119">
        <v>52.905048899999997</v>
      </c>
      <c r="I7119">
        <v>-120.9066286</v>
      </c>
      <c r="J7119" s="1" t="str">
        <f t="shared" si="1150"/>
        <v>NGR bulk stream sediment</v>
      </c>
      <c r="K7119" s="1" t="str">
        <f t="shared" si="1151"/>
        <v>&lt;177 micron (NGR)</v>
      </c>
      <c r="L7119">
        <v>24</v>
      </c>
      <c r="M7119" t="s">
        <v>102</v>
      </c>
      <c r="N7119">
        <v>460</v>
      </c>
      <c r="O7119">
        <v>4</v>
      </c>
    </row>
    <row r="7120" spans="1:15" hidden="1" x14ac:dyDescent="0.3">
      <c r="A7120" t="s">
        <v>27085</v>
      </c>
      <c r="B7120" t="s">
        <v>27086</v>
      </c>
      <c r="C7120" s="1" t="str">
        <f t="shared" si="1148"/>
        <v>21:0467</v>
      </c>
      <c r="D7120" s="1" t="str">
        <f t="shared" si="1149"/>
        <v>21:0153</v>
      </c>
      <c r="E7120" t="s">
        <v>27087</v>
      </c>
      <c r="F7120" t="s">
        <v>27088</v>
      </c>
      <c r="H7120">
        <v>52.985075100000003</v>
      </c>
      <c r="I7120">
        <v>-121.03574999999999</v>
      </c>
      <c r="J7120" s="1" t="str">
        <f t="shared" si="1150"/>
        <v>NGR bulk stream sediment</v>
      </c>
      <c r="K7120" s="1" t="str">
        <f t="shared" si="1151"/>
        <v>&lt;177 micron (NGR)</v>
      </c>
      <c r="L7120">
        <v>24</v>
      </c>
      <c r="M7120" t="s">
        <v>107</v>
      </c>
      <c r="N7120">
        <v>461</v>
      </c>
      <c r="O7120">
        <v>4</v>
      </c>
    </row>
    <row r="7121" spans="1:15" hidden="1" x14ac:dyDescent="0.3">
      <c r="A7121" t="s">
        <v>27089</v>
      </c>
      <c r="B7121" t="s">
        <v>27090</v>
      </c>
      <c r="C7121" s="1" t="str">
        <f t="shared" si="1148"/>
        <v>21:0467</v>
      </c>
      <c r="D7121" s="1" t="str">
        <f t="shared" si="1149"/>
        <v>21:0153</v>
      </c>
      <c r="E7121" t="s">
        <v>27091</v>
      </c>
      <c r="F7121" t="s">
        <v>27092</v>
      </c>
      <c r="H7121">
        <v>52.980260899999998</v>
      </c>
      <c r="I7121">
        <v>-121.00528319999999</v>
      </c>
      <c r="J7121" s="1" t="str">
        <f t="shared" si="1150"/>
        <v>NGR bulk stream sediment</v>
      </c>
      <c r="K7121" s="1" t="str">
        <f t="shared" si="1151"/>
        <v>&lt;177 micron (NGR)</v>
      </c>
      <c r="L7121">
        <v>24</v>
      </c>
      <c r="M7121" t="s">
        <v>112</v>
      </c>
      <c r="N7121">
        <v>462</v>
      </c>
      <c r="O7121">
        <v>5</v>
      </c>
    </row>
    <row r="7122" spans="1:15" hidden="1" x14ac:dyDescent="0.3">
      <c r="A7122" t="s">
        <v>27093</v>
      </c>
      <c r="B7122" t="s">
        <v>27094</v>
      </c>
      <c r="C7122" s="1" t="str">
        <f t="shared" si="1148"/>
        <v>21:0467</v>
      </c>
      <c r="D7122" s="1" t="str">
        <f t="shared" si="1149"/>
        <v>21:0153</v>
      </c>
      <c r="E7122" t="s">
        <v>27095</v>
      </c>
      <c r="F7122" t="s">
        <v>27096</v>
      </c>
      <c r="H7122">
        <v>52.912171200000003</v>
      </c>
      <c r="I7122">
        <v>-120.9313794</v>
      </c>
      <c r="J7122" s="1" t="str">
        <f t="shared" si="1150"/>
        <v>NGR bulk stream sediment</v>
      </c>
      <c r="K7122" s="1" t="str">
        <f t="shared" si="1151"/>
        <v>&lt;177 micron (NGR)</v>
      </c>
      <c r="L7122">
        <v>25</v>
      </c>
      <c r="M7122" t="s">
        <v>725</v>
      </c>
      <c r="N7122">
        <v>463</v>
      </c>
      <c r="O7122">
        <v>4</v>
      </c>
    </row>
    <row r="7123" spans="1:15" hidden="1" x14ac:dyDescent="0.3">
      <c r="A7123" t="s">
        <v>27097</v>
      </c>
      <c r="B7123" t="s">
        <v>27098</v>
      </c>
      <c r="C7123" s="1" t="str">
        <f t="shared" si="1148"/>
        <v>21:0467</v>
      </c>
      <c r="D7123" s="1" t="str">
        <f t="shared" si="1149"/>
        <v>21:0153</v>
      </c>
      <c r="E7123" t="s">
        <v>27099</v>
      </c>
      <c r="F7123" t="s">
        <v>27100</v>
      </c>
      <c r="H7123">
        <v>52.972974999999998</v>
      </c>
      <c r="I7123">
        <v>-120.9869236</v>
      </c>
      <c r="J7123" s="1" t="str">
        <f t="shared" si="1150"/>
        <v>NGR bulk stream sediment</v>
      </c>
      <c r="K7123" s="1" t="str">
        <f t="shared" si="1151"/>
        <v>&lt;177 micron (NGR)</v>
      </c>
      <c r="L7123">
        <v>25</v>
      </c>
      <c r="M7123" t="s">
        <v>38</v>
      </c>
      <c r="N7123">
        <v>464</v>
      </c>
      <c r="O7123">
        <v>4</v>
      </c>
    </row>
    <row r="7124" spans="1:15" hidden="1" x14ac:dyDescent="0.3">
      <c r="A7124" t="s">
        <v>27101</v>
      </c>
      <c r="B7124" t="s">
        <v>27102</v>
      </c>
      <c r="C7124" s="1" t="str">
        <f t="shared" si="1148"/>
        <v>21:0467</v>
      </c>
      <c r="D7124" s="1" t="str">
        <f t="shared" si="1149"/>
        <v>21:0153</v>
      </c>
      <c r="E7124" t="s">
        <v>27103</v>
      </c>
      <c r="F7124" t="s">
        <v>27104</v>
      </c>
      <c r="H7124">
        <v>52.945607600000002</v>
      </c>
      <c r="I7124">
        <v>-120.9579099</v>
      </c>
      <c r="J7124" s="1" t="str">
        <f t="shared" si="1150"/>
        <v>NGR bulk stream sediment</v>
      </c>
      <c r="K7124" s="1" t="str">
        <f t="shared" si="1151"/>
        <v>&lt;177 micron (NGR)</v>
      </c>
      <c r="L7124">
        <v>25</v>
      </c>
      <c r="M7124" t="s">
        <v>43</v>
      </c>
      <c r="N7124">
        <v>465</v>
      </c>
      <c r="O7124">
        <v>7.5</v>
      </c>
    </row>
    <row r="7125" spans="1:15" hidden="1" x14ac:dyDescent="0.3">
      <c r="A7125" t="s">
        <v>27105</v>
      </c>
      <c r="B7125" t="s">
        <v>27106</v>
      </c>
      <c r="C7125" s="1" t="str">
        <f t="shared" si="1148"/>
        <v>21:0467</v>
      </c>
      <c r="D7125" s="1" t="str">
        <f t="shared" si="1149"/>
        <v>21:0153</v>
      </c>
      <c r="E7125" t="s">
        <v>27095</v>
      </c>
      <c r="F7125" t="s">
        <v>27107</v>
      </c>
      <c r="H7125">
        <v>52.912171200000003</v>
      </c>
      <c r="I7125">
        <v>-120.9313794</v>
      </c>
      <c r="J7125" s="1" t="str">
        <f t="shared" si="1150"/>
        <v>NGR bulk stream sediment</v>
      </c>
      <c r="K7125" s="1" t="str">
        <f t="shared" si="1151"/>
        <v>&lt;177 micron (NGR)</v>
      </c>
      <c r="L7125">
        <v>25</v>
      </c>
      <c r="M7125" t="s">
        <v>729</v>
      </c>
      <c r="N7125">
        <v>466</v>
      </c>
      <c r="O7125">
        <v>4</v>
      </c>
    </row>
    <row r="7126" spans="1:15" hidden="1" x14ac:dyDescent="0.3">
      <c r="A7126" t="s">
        <v>27108</v>
      </c>
      <c r="B7126" t="s">
        <v>27109</v>
      </c>
      <c r="C7126" s="1" t="str">
        <f t="shared" si="1148"/>
        <v>21:0467</v>
      </c>
      <c r="D7126" s="1" t="str">
        <f t="shared" si="1149"/>
        <v>21:0153</v>
      </c>
      <c r="E7126" t="s">
        <v>27095</v>
      </c>
      <c r="F7126" t="s">
        <v>27110</v>
      </c>
      <c r="H7126">
        <v>52.912171200000003</v>
      </c>
      <c r="I7126">
        <v>-120.9313794</v>
      </c>
      <c r="J7126" s="1" t="str">
        <f t="shared" si="1150"/>
        <v>NGR bulk stream sediment</v>
      </c>
      <c r="K7126" s="1" t="str">
        <f t="shared" si="1151"/>
        <v>&lt;177 micron (NGR)</v>
      </c>
      <c r="L7126">
        <v>25</v>
      </c>
      <c r="M7126" t="s">
        <v>733</v>
      </c>
      <c r="N7126">
        <v>467</v>
      </c>
      <c r="O7126">
        <v>4</v>
      </c>
    </row>
    <row r="7127" spans="1:15" hidden="1" x14ac:dyDescent="0.3">
      <c r="A7127" t="s">
        <v>27111</v>
      </c>
      <c r="B7127" t="s">
        <v>27112</v>
      </c>
      <c r="C7127" s="1" t="str">
        <f t="shared" si="1148"/>
        <v>21:0467</v>
      </c>
      <c r="D7127" s="1" t="str">
        <f t="shared" si="1149"/>
        <v>21:0153</v>
      </c>
      <c r="E7127" t="s">
        <v>27113</v>
      </c>
      <c r="F7127" t="s">
        <v>27114</v>
      </c>
      <c r="H7127">
        <v>52.906728899999997</v>
      </c>
      <c r="I7127">
        <v>-120.95721949999999</v>
      </c>
      <c r="J7127" s="1" t="str">
        <f t="shared" si="1150"/>
        <v>NGR bulk stream sediment</v>
      </c>
      <c r="K7127" s="1" t="str">
        <f t="shared" si="1151"/>
        <v>&lt;177 micron (NGR)</v>
      </c>
      <c r="L7127">
        <v>25</v>
      </c>
      <c r="M7127" t="s">
        <v>48</v>
      </c>
      <c r="N7127">
        <v>468</v>
      </c>
      <c r="O7127">
        <v>4</v>
      </c>
    </row>
    <row r="7128" spans="1:15" hidden="1" x14ac:dyDescent="0.3">
      <c r="A7128" t="s">
        <v>27115</v>
      </c>
      <c r="B7128" t="s">
        <v>27116</v>
      </c>
      <c r="C7128" s="1" t="str">
        <f t="shared" si="1148"/>
        <v>21:0467</v>
      </c>
      <c r="D7128" s="1" t="str">
        <f t="shared" si="1149"/>
        <v>21:0153</v>
      </c>
      <c r="E7128" t="s">
        <v>27117</v>
      </c>
      <c r="F7128" t="s">
        <v>27118</v>
      </c>
      <c r="H7128">
        <v>52.887265599999999</v>
      </c>
      <c r="I7128">
        <v>-120.9536746</v>
      </c>
      <c r="J7128" s="1" t="str">
        <f t="shared" si="1150"/>
        <v>NGR bulk stream sediment</v>
      </c>
      <c r="K7128" s="1" t="str">
        <f t="shared" si="1151"/>
        <v>&lt;177 micron (NGR)</v>
      </c>
      <c r="L7128">
        <v>25</v>
      </c>
      <c r="M7128" t="s">
        <v>53</v>
      </c>
      <c r="N7128">
        <v>469</v>
      </c>
      <c r="O7128">
        <v>3</v>
      </c>
    </row>
    <row r="7129" spans="1:15" hidden="1" x14ac:dyDescent="0.3">
      <c r="A7129" t="s">
        <v>27119</v>
      </c>
      <c r="B7129" t="s">
        <v>27120</v>
      </c>
      <c r="C7129" s="1" t="str">
        <f t="shared" si="1148"/>
        <v>21:0467</v>
      </c>
      <c r="D7129" s="1" t="str">
        <f t="shared" si="1149"/>
        <v>21:0153</v>
      </c>
      <c r="E7129" t="s">
        <v>27121</v>
      </c>
      <c r="F7129" t="s">
        <v>27122</v>
      </c>
      <c r="H7129">
        <v>52.869014100000001</v>
      </c>
      <c r="I7129">
        <v>-120.93288269999999</v>
      </c>
      <c r="J7129" s="1" t="str">
        <f t="shared" si="1150"/>
        <v>NGR bulk stream sediment</v>
      </c>
      <c r="K7129" s="1" t="str">
        <f t="shared" si="1151"/>
        <v>&lt;177 micron (NGR)</v>
      </c>
      <c r="L7129">
        <v>25</v>
      </c>
      <c r="M7129" t="s">
        <v>58</v>
      </c>
      <c r="N7129">
        <v>470</v>
      </c>
      <c r="O7129">
        <v>4</v>
      </c>
    </row>
    <row r="7130" spans="1:15" hidden="1" x14ac:dyDescent="0.3">
      <c r="A7130" t="s">
        <v>27123</v>
      </c>
      <c r="B7130" t="s">
        <v>27124</v>
      </c>
      <c r="C7130" s="1" t="str">
        <f t="shared" si="1148"/>
        <v>21:0467</v>
      </c>
      <c r="D7130" s="1" t="str">
        <f t="shared" si="1149"/>
        <v>21:0153</v>
      </c>
      <c r="E7130" t="s">
        <v>27125</v>
      </c>
      <c r="F7130" t="s">
        <v>27126</v>
      </c>
      <c r="H7130">
        <v>52.841639899999997</v>
      </c>
      <c r="I7130">
        <v>-120.8791009</v>
      </c>
      <c r="J7130" s="1" t="str">
        <f t="shared" si="1150"/>
        <v>NGR bulk stream sediment</v>
      </c>
      <c r="K7130" s="1" t="str">
        <f t="shared" si="1151"/>
        <v>&lt;177 micron (NGR)</v>
      </c>
      <c r="L7130">
        <v>25</v>
      </c>
      <c r="M7130" t="s">
        <v>63</v>
      </c>
      <c r="N7130">
        <v>471</v>
      </c>
      <c r="O7130">
        <v>5.5</v>
      </c>
    </row>
    <row r="7131" spans="1:15" hidden="1" x14ac:dyDescent="0.3">
      <c r="A7131" t="s">
        <v>27127</v>
      </c>
      <c r="B7131" t="s">
        <v>27128</v>
      </c>
      <c r="C7131" s="1" t="str">
        <f t="shared" si="1148"/>
        <v>21:0467</v>
      </c>
      <c r="D7131" s="1" t="str">
        <f t="shared" si="1149"/>
        <v>21:0153</v>
      </c>
      <c r="E7131" t="s">
        <v>27129</v>
      </c>
      <c r="F7131" t="s">
        <v>27130</v>
      </c>
      <c r="H7131">
        <v>52.8244519</v>
      </c>
      <c r="I7131">
        <v>-120.89847899999999</v>
      </c>
      <c r="J7131" s="1" t="str">
        <f t="shared" si="1150"/>
        <v>NGR bulk stream sediment</v>
      </c>
      <c r="K7131" s="1" t="str">
        <f t="shared" si="1151"/>
        <v>&lt;177 micron (NGR)</v>
      </c>
      <c r="L7131">
        <v>25</v>
      </c>
      <c r="M7131" t="s">
        <v>68</v>
      </c>
      <c r="N7131">
        <v>472</v>
      </c>
      <c r="O7131">
        <v>4.5</v>
      </c>
    </row>
    <row r="7132" spans="1:15" hidden="1" x14ac:dyDescent="0.3">
      <c r="A7132" t="s">
        <v>27131</v>
      </c>
      <c r="B7132" t="s">
        <v>27132</v>
      </c>
      <c r="C7132" s="1" t="str">
        <f t="shared" si="1148"/>
        <v>21:0467</v>
      </c>
      <c r="D7132" s="1" t="str">
        <f t="shared" si="1149"/>
        <v>21:0153</v>
      </c>
      <c r="E7132" t="s">
        <v>27133</v>
      </c>
      <c r="F7132" t="s">
        <v>27134</v>
      </c>
      <c r="H7132">
        <v>52.815967899999997</v>
      </c>
      <c r="I7132">
        <v>-120.9496022</v>
      </c>
      <c r="J7132" s="1" t="str">
        <f t="shared" si="1150"/>
        <v>NGR bulk stream sediment</v>
      </c>
      <c r="K7132" s="1" t="str">
        <f t="shared" si="1151"/>
        <v>&lt;177 micron (NGR)</v>
      </c>
      <c r="L7132">
        <v>25</v>
      </c>
      <c r="M7132" t="s">
        <v>77</v>
      </c>
      <c r="N7132">
        <v>473</v>
      </c>
      <c r="O7132">
        <v>4.5</v>
      </c>
    </row>
    <row r="7133" spans="1:15" hidden="1" x14ac:dyDescent="0.3">
      <c r="A7133" t="s">
        <v>27135</v>
      </c>
      <c r="B7133" t="s">
        <v>27136</v>
      </c>
      <c r="C7133" s="1" t="str">
        <f t="shared" si="1148"/>
        <v>21:0467</v>
      </c>
      <c r="D7133" s="1" t="str">
        <f t="shared" si="1149"/>
        <v>21:0153</v>
      </c>
      <c r="E7133" t="s">
        <v>27137</v>
      </c>
      <c r="F7133" t="s">
        <v>27138</v>
      </c>
      <c r="H7133">
        <v>52.804033799999999</v>
      </c>
      <c r="I7133">
        <v>-120.9484416</v>
      </c>
      <c r="J7133" s="1" t="str">
        <f t="shared" si="1150"/>
        <v>NGR bulk stream sediment</v>
      </c>
      <c r="K7133" s="1" t="str">
        <f t="shared" si="1151"/>
        <v>&lt;177 micron (NGR)</v>
      </c>
      <c r="L7133">
        <v>25</v>
      </c>
      <c r="M7133" t="s">
        <v>82</v>
      </c>
      <c r="N7133">
        <v>474</v>
      </c>
      <c r="O7133">
        <v>3.5</v>
      </c>
    </row>
    <row r="7134" spans="1:15" hidden="1" x14ac:dyDescent="0.3">
      <c r="A7134" t="s">
        <v>27139</v>
      </c>
      <c r="B7134" t="s">
        <v>27140</v>
      </c>
      <c r="C7134" s="1" t="str">
        <f t="shared" si="1148"/>
        <v>21:0467</v>
      </c>
      <c r="D7134" s="1" t="str">
        <f>HYPERLINK("https://geochem.nrcan.gc.ca/cdogs/content/svy/svy_e.htm", "")</f>
        <v/>
      </c>
      <c r="G7134" s="1" t="str">
        <f>HYPERLINK("https://geochem.nrcan.gc.ca/cdogs/content/cr_/cr_00102_e.htm", "102")</f>
        <v>102</v>
      </c>
      <c r="J7134" t="s">
        <v>31</v>
      </c>
      <c r="K7134" t="s">
        <v>32</v>
      </c>
      <c r="L7134">
        <v>25</v>
      </c>
      <c r="M7134" t="s">
        <v>33</v>
      </c>
      <c r="N7134">
        <v>475</v>
      </c>
      <c r="O7134">
        <v>3</v>
      </c>
    </row>
    <row r="7135" spans="1:15" hidden="1" x14ac:dyDescent="0.3">
      <c r="A7135" t="s">
        <v>27141</v>
      </c>
      <c r="B7135" t="s">
        <v>27142</v>
      </c>
      <c r="C7135" s="1" t="str">
        <f t="shared" si="1148"/>
        <v>21:0467</v>
      </c>
      <c r="D7135" s="1" t="str">
        <f t="shared" ref="D7135:D7142" si="1152">HYPERLINK("https://geochem.nrcan.gc.ca/cdogs/content/svy/svy210153_e.htm", "21:0153")</f>
        <v>21:0153</v>
      </c>
      <c r="E7135" t="s">
        <v>27143</v>
      </c>
      <c r="F7135" t="s">
        <v>27144</v>
      </c>
      <c r="H7135">
        <v>52.804232900000002</v>
      </c>
      <c r="I7135">
        <v>-120.98157930000001</v>
      </c>
      <c r="J7135" s="1" t="str">
        <f t="shared" ref="J7135:J7142" si="1153">HYPERLINK("https://geochem.nrcan.gc.ca/cdogs/content/kwd/kwd020030_e.htm", "NGR bulk stream sediment")</f>
        <v>NGR bulk stream sediment</v>
      </c>
      <c r="K7135" s="1" t="str">
        <f t="shared" ref="K7135:K7142" si="1154">HYPERLINK("https://geochem.nrcan.gc.ca/cdogs/content/kwd/kwd080006_e.htm", "&lt;177 micron (NGR)")</f>
        <v>&lt;177 micron (NGR)</v>
      </c>
      <c r="L7135">
        <v>25</v>
      </c>
      <c r="M7135" t="s">
        <v>87</v>
      </c>
      <c r="N7135">
        <v>476</v>
      </c>
      <c r="O7135">
        <v>3</v>
      </c>
    </row>
    <row r="7136" spans="1:15" hidden="1" x14ac:dyDescent="0.3">
      <c r="A7136" t="s">
        <v>27145</v>
      </c>
      <c r="B7136" t="s">
        <v>27146</v>
      </c>
      <c r="C7136" s="1" t="str">
        <f t="shared" si="1148"/>
        <v>21:0467</v>
      </c>
      <c r="D7136" s="1" t="str">
        <f t="shared" si="1152"/>
        <v>21:0153</v>
      </c>
      <c r="E7136" t="s">
        <v>27147</v>
      </c>
      <c r="F7136" t="s">
        <v>27148</v>
      </c>
      <c r="H7136">
        <v>52.766905100000002</v>
      </c>
      <c r="I7136">
        <v>-121.0572751</v>
      </c>
      <c r="J7136" s="1" t="str">
        <f t="shared" si="1153"/>
        <v>NGR bulk stream sediment</v>
      </c>
      <c r="K7136" s="1" t="str">
        <f t="shared" si="1154"/>
        <v>&lt;177 micron (NGR)</v>
      </c>
      <c r="L7136">
        <v>25</v>
      </c>
      <c r="M7136" t="s">
        <v>92</v>
      </c>
      <c r="N7136">
        <v>477</v>
      </c>
      <c r="O7136">
        <v>3.5</v>
      </c>
    </row>
    <row r="7137" spans="1:15" hidden="1" x14ac:dyDescent="0.3">
      <c r="A7137" t="s">
        <v>27149</v>
      </c>
      <c r="B7137" t="s">
        <v>27150</v>
      </c>
      <c r="C7137" s="1" t="str">
        <f t="shared" si="1148"/>
        <v>21:0467</v>
      </c>
      <c r="D7137" s="1" t="str">
        <f t="shared" si="1152"/>
        <v>21:0153</v>
      </c>
      <c r="E7137" t="s">
        <v>27151</v>
      </c>
      <c r="F7137" t="s">
        <v>27152</v>
      </c>
      <c r="H7137">
        <v>52.771594100000002</v>
      </c>
      <c r="I7137">
        <v>-121.0818551</v>
      </c>
      <c r="J7137" s="1" t="str">
        <f t="shared" si="1153"/>
        <v>NGR bulk stream sediment</v>
      </c>
      <c r="K7137" s="1" t="str">
        <f t="shared" si="1154"/>
        <v>&lt;177 micron (NGR)</v>
      </c>
      <c r="L7137">
        <v>25</v>
      </c>
      <c r="M7137" t="s">
        <v>97</v>
      </c>
      <c r="N7137">
        <v>478</v>
      </c>
      <c r="O7137">
        <v>5</v>
      </c>
    </row>
    <row r="7138" spans="1:15" hidden="1" x14ac:dyDescent="0.3">
      <c r="A7138" t="s">
        <v>27153</v>
      </c>
      <c r="B7138" t="s">
        <v>27154</v>
      </c>
      <c r="C7138" s="1" t="str">
        <f t="shared" si="1148"/>
        <v>21:0467</v>
      </c>
      <c r="D7138" s="1" t="str">
        <f t="shared" si="1152"/>
        <v>21:0153</v>
      </c>
      <c r="E7138" t="s">
        <v>27155</v>
      </c>
      <c r="F7138" t="s">
        <v>27156</v>
      </c>
      <c r="H7138">
        <v>52.801354400000001</v>
      </c>
      <c r="I7138">
        <v>-121.1268357</v>
      </c>
      <c r="J7138" s="1" t="str">
        <f t="shared" si="1153"/>
        <v>NGR bulk stream sediment</v>
      </c>
      <c r="K7138" s="1" t="str">
        <f t="shared" si="1154"/>
        <v>&lt;177 micron (NGR)</v>
      </c>
      <c r="L7138">
        <v>25</v>
      </c>
      <c r="M7138" t="s">
        <v>102</v>
      </c>
      <c r="N7138">
        <v>479</v>
      </c>
      <c r="O7138">
        <v>2.5</v>
      </c>
    </row>
    <row r="7139" spans="1:15" hidden="1" x14ac:dyDescent="0.3">
      <c r="A7139" t="s">
        <v>27157</v>
      </c>
      <c r="B7139" t="s">
        <v>27158</v>
      </c>
      <c r="C7139" s="1" t="str">
        <f t="shared" si="1148"/>
        <v>21:0467</v>
      </c>
      <c r="D7139" s="1" t="str">
        <f t="shared" si="1152"/>
        <v>21:0153</v>
      </c>
      <c r="E7139" t="s">
        <v>27159</v>
      </c>
      <c r="F7139" t="s">
        <v>27160</v>
      </c>
      <c r="H7139">
        <v>52.806323999999996</v>
      </c>
      <c r="I7139">
        <v>-121.1716977</v>
      </c>
      <c r="J7139" s="1" t="str">
        <f t="shared" si="1153"/>
        <v>NGR bulk stream sediment</v>
      </c>
      <c r="K7139" s="1" t="str">
        <f t="shared" si="1154"/>
        <v>&lt;177 micron (NGR)</v>
      </c>
      <c r="L7139">
        <v>25</v>
      </c>
      <c r="M7139" t="s">
        <v>107</v>
      </c>
      <c r="N7139">
        <v>480</v>
      </c>
      <c r="O7139">
        <v>3.5</v>
      </c>
    </row>
    <row r="7140" spans="1:15" hidden="1" x14ac:dyDescent="0.3">
      <c r="A7140" t="s">
        <v>27161</v>
      </c>
      <c r="B7140" t="s">
        <v>27162</v>
      </c>
      <c r="C7140" s="1" t="str">
        <f t="shared" si="1148"/>
        <v>21:0467</v>
      </c>
      <c r="D7140" s="1" t="str">
        <f t="shared" si="1152"/>
        <v>21:0153</v>
      </c>
      <c r="E7140" t="s">
        <v>27163</v>
      </c>
      <c r="F7140" t="s">
        <v>27164</v>
      </c>
      <c r="H7140">
        <v>52.810427699999998</v>
      </c>
      <c r="I7140">
        <v>-121.19545979999999</v>
      </c>
      <c r="J7140" s="1" t="str">
        <f t="shared" si="1153"/>
        <v>NGR bulk stream sediment</v>
      </c>
      <c r="K7140" s="1" t="str">
        <f t="shared" si="1154"/>
        <v>&lt;177 micron (NGR)</v>
      </c>
      <c r="L7140">
        <v>25</v>
      </c>
      <c r="M7140" t="s">
        <v>112</v>
      </c>
      <c r="N7140">
        <v>481</v>
      </c>
      <c r="O7140">
        <v>3</v>
      </c>
    </row>
    <row r="7141" spans="1:15" hidden="1" x14ac:dyDescent="0.3">
      <c r="A7141" t="s">
        <v>27165</v>
      </c>
      <c r="B7141" t="s">
        <v>27166</v>
      </c>
      <c r="C7141" s="1" t="str">
        <f t="shared" si="1148"/>
        <v>21:0467</v>
      </c>
      <c r="D7141" s="1" t="str">
        <f t="shared" si="1152"/>
        <v>21:0153</v>
      </c>
      <c r="E7141" t="s">
        <v>27167</v>
      </c>
      <c r="F7141" t="s">
        <v>27168</v>
      </c>
      <c r="H7141">
        <v>52.805804000000002</v>
      </c>
      <c r="I7141">
        <v>-121.2659463</v>
      </c>
      <c r="J7141" s="1" t="str">
        <f t="shared" si="1153"/>
        <v>NGR bulk stream sediment</v>
      </c>
      <c r="K7141" s="1" t="str">
        <f t="shared" si="1154"/>
        <v>&lt;177 micron (NGR)</v>
      </c>
      <c r="L7141">
        <v>25</v>
      </c>
      <c r="M7141" t="s">
        <v>800</v>
      </c>
      <c r="N7141">
        <v>482</v>
      </c>
      <c r="O7141">
        <v>5.5</v>
      </c>
    </row>
    <row r="7142" spans="1:15" hidden="1" x14ac:dyDescent="0.3">
      <c r="A7142" t="s">
        <v>27169</v>
      </c>
      <c r="B7142" t="s">
        <v>27170</v>
      </c>
      <c r="C7142" s="1" t="str">
        <f t="shared" si="1148"/>
        <v>21:0467</v>
      </c>
      <c r="D7142" s="1" t="str">
        <f t="shared" si="1152"/>
        <v>21:0153</v>
      </c>
      <c r="E7142" t="s">
        <v>27171</v>
      </c>
      <c r="F7142" t="s">
        <v>27172</v>
      </c>
      <c r="H7142">
        <v>52.732055600000002</v>
      </c>
      <c r="I7142">
        <v>-121.4132568</v>
      </c>
      <c r="J7142" s="1" t="str">
        <f t="shared" si="1153"/>
        <v>NGR bulk stream sediment</v>
      </c>
      <c r="K7142" s="1" t="str">
        <f t="shared" si="1154"/>
        <v>&lt;177 micron (NGR)</v>
      </c>
      <c r="L7142">
        <v>26</v>
      </c>
      <c r="M7142" t="s">
        <v>19</v>
      </c>
      <c r="N7142">
        <v>483</v>
      </c>
      <c r="O7142">
        <v>3.5</v>
      </c>
    </row>
    <row r="7143" spans="1:15" hidden="1" x14ac:dyDescent="0.3">
      <c r="A7143" t="s">
        <v>27173</v>
      </c>
      <c r="B7143" t="s">
        <v>27174</v>
      </c>
      <c r="C7143" s="1" t="str">
        <f t="shared" si="1148"/>
        <v>21:0467</v>
      </c>
      <c r="D7143" s="1" t="str">
        <f>HYPERLINK("https://geochem.nrcan.gc.ca/cdogs/content/svy/svy_e.htm", "")</f>
        <v/>
      </c>
      <c r="G7143" s="1" t="str">
        <f>HYPERLINK("https://geochem.nrcan.gc.ca/cdogs/content/cr_/cr_00102_e.htm", "102")</f>
        <v>102</v>
      </c>
      <c r="J7143" t="s">
        <v>31</v>
      </c>
      <c r="K7143" t="s">
        <v>32</v>
      </c>
      <c r="L7143">
        <v>26</v>
      </c>
      <c r="M7143" t="s">
        <v>33</v>
      </c>
      <c r="N7143">
        <v>484</v>
      </c>
      <c r="O7143">
        <v>3</v>
      </c>
    </row>
    <row r="7144" spans="1:15" hidden="1" x14ac:dyDescent="0.3">
      <c r="A7144" t="s">
        <v>27175</v>
      </c>
      <c r="B7144" t="s">
        <v>27176</v>
      </c>
      <c r="C7144" s="1" t="str">
        <f t="shared" si="1148"/>
        <v>21:0467</v>
      </c>
      <c r="D7144" s="1" t="str">
        <f t="shared" ref="D7144:D7169" si="1155">HYPERLINK("https://geochem.nrcan.gc.ca/cdogs/content/svy/svy210153_e.htm", "21:0153")</f>
        <v>21:0153</v>
      </c>
      <c r="E7144" t="s">
        <v>27177</v>
      </c>
      <c r="F7144" t="s">
        <v>27178</v>
      </c>
      <c r="H7144">
        <v>52.768419700000003</v>
      </c>
      <c r="I7144">
        <v>-121.33696879999999</v>
      </c>
      <c r="J7144" s="1" t="str">
        <f t="shared" ref="J7144:J7169" si="1156">HYPERLINK("https://geochem.nrcan.gc.ca/cdogs/content/kwd/kwd020030_e.htm", "NGR bulk stream sediment")</f>
        <v>NGR bulk stream sediment</v>
      </c>
      <c r="K7144" s="1" t="str">
        <f t="shared" ref="K7144:K7169" si="1157">HYPERLINK("https://geochem.nrcan.gc.ca/cdogs/content/kwd/kwd080006_e.htm", "&lt;177 micron (NGR)")</f>
        <v>&lt;177 micron (NGR)</v>
      </c>
      <c r="L7144">
        <v>26</v>
      </c>
      <c r="M7144" t="s">
        <v>38</v>
      </c>
      <c r="N7144">
        <v>485</v>
      </c>
      <c r="O7144">
        <v>3</v>
      </c>
    </row>
    <row r="7145" spans="1:15" hidden="1" x14ac:dyDescent="0.3">
      <c r="A7145" t="s">
        <v>27179</v>
      </c>
      <c r="B7145" t="s">
        <v>27180</v>
      </c>
      <c r="C7145" s="1" t="str">
        <f t="shared" si="1148"/>
        <v>21:0467</v>
      </c>
      <c r="D7145" s="1" t="str">
        <f t="shared" si="1155"/>
        <v>21:0153</v>
      </c>
      <c r="E7145" t="s">
        <v>27181</v>
      </c>
      <c r="F7145" t="s">
        <v>27182</v>
      </c>
      <c r="H7145">
        <v>52.755606499999999</v>
      </c>
      <c r="I7145">
        <v>-121.3691716</v>
      </c>
      <c r="J7145" s="1" t="str">
        <f t="shared" si="1156"/>
        <v>NGR bulk stream sediment</v>
      </c>
      <c r="K7145" s="1" t="str">
        <f t="shared" si="1157"/>
        <v>&lt;177 micron (NGR)</v>
      </c>
      <c r="L7145">
        <v>26</v>
      </c>
      <c r="M7145" t="s">
        <v>43</v>
      </c>
      <c r="N7145">
        <v>486</v>
      </c>
      <c r="O7145">
        <v>5</v>
      </c>
    </row>
    <row r="7146" spans="1:15" hidden="1" x14ac:dyDescent="0.3">
      <c r="A7146" t="s">
        <v>27183</v>
      </c>
      <c r="B7146" t="s">
        <v>27184</v>
      </c>
      <c r="C7146" s="1" t="str">
        <f t="shared" si="1148"/>
        <v>21:0467</v>
      </c>
      <c r="D7146" s="1" t="str">
        <f t="shared" si="1155"/>
        <v>21:0153</v>
      </c>
      <c r="E7146" t="s">
        <v>27171</v>
      </c>
      <c r="F7146" t="s">
        <v>27185</v>
      </c>
      <c r="H7146">
        <v>52.732055600000002</v>
      </c>
      <c r="I7146">
        <v>-121.4132568</v>
      </c>
      <c r="J7146" s="1" t="str">
        <f t="shared" si="1156"/>
        <v>NGR bulk stream sediment</v>
      </c>
      <c r="K7146" s="1" t="str">
        <f t="shared" si="1157"/>
        <v>&lt;177 micron (NGR)</v>
      </c>
      <c r="L7146">
        <v>26</v>
      </c>
      <c r="M7146" t="s">
        <v>72</v>
      </c>
      <c r="N7146">
        <v>487</v>
      </c>
      <c r="O7146">
        <v>4</v>
      </c>
    </row>
    <row r="7147" spans="1:15" hidden="1" x14ac:dyDescent="0.3">
      <c r="A7147" t="s">
        <v>27186</v>
      </c>
      <c r="B7147" t="s">
        <v>27187</v>
      </c>
      <c r="C7147" s="1" t="str">
        <f t="shared" si="1148"/>
        <v>21:0467</v>
      </c>
      <c r="D7147" s="1" t="str">
        <f t="shared" si="1155"/>
        <v>21:0153</v>
      </c>
      <c r="E7147" t="s">
        <v>27188</v>
      </c>
      <c r="F7147" t="s">
        <v>27189</v>
      </c>
      <c r="H7147">
        <v>52.686253499999999</v>
      </c>
      <c r="I7147">
        <v>-121.4145181</v>
      </c>
      <c r="J7147" s="1" t="str">
        <f t="shared" si="1156"/>
        <v>NGR bulk stream sediment</v>
      </c>
      <c r="K7147" s="1" t="str">
        <f t="shared" si="1157"/>
        <v>&lt;177 micron (NGR)</v>
      </c>
      <c r="L7147">
        <v>26</v>
      </c>
      <c r="M7147" t="s">
        <v>48</v>
      </c>
      <c r="N7147">
        <v>488</v>
      </c>
      <c r="O7147">
        <v>2.5</v>
      </c>
    </row>
    <row r="7148" spans="1:15" hidden="1" x14ac:dyDescent="0.3">
      <c r="A7148" t="s">
        <v>27190</v>
      </c>
      <c r="B7148" t="s">
        <v>27191</v>
      </c>
      <c r="C7148" s="1" t="str">
        <f t="shared" si="1148"/>
        <v>21:0467</v>
      </c>
      <c r="D7148" s="1" t="str">
        <f t="shared" si="1155"/>
        <v>21:0153</v>
      </c>
      <c r="E7148" t="s">
        <v>27192</v>
      </c>
      <c r="F7148" t="s">
        <v>27193</v>
      </c>
      <c r="H7148">
        <v>52.679676100000002</v>
      </c>
      <c r="I7148">
        <v>-121.4276711</v>
      </c>
      <c r="J7148" s="1" t="str">
        <f t="shared" si="1156"/>
        <v>NGR bulk stream sediment</v>
      </c>
      <c r="K7148" s="1" t="str">
        <f t="shared" si="1157"/>
        <v>&lt;177 micron (NGR)</v>
      </c>
      <c r="L7148">
        <v>26</v>
      </c>
      <c r="M7148" t="s">
        <v>53</v>
      </c>
      <c r="N7148">
        <v>489</v>
      </c>
      <c r="O7148">
        <v>2.5</v>
      </c>
    </row>
    <row r="7149" spans="1:15" hidden="1" x14ac:dyDescent="0.3">
      <c r="A7149" t="s">
        <v>27194</v>
      </c>
      <c r="B7149" t="s">
        <v>27195</v>
      </c>
      <c r="C7149" s="1" t="str">
        <f t="shared" si="1148"/>
        <v>21:0467</v>
      </c>
      <c r="D7149" s="1" t="str">
        <f t="shared" si="1155"/>
        <v>21:0153</v>
      </c>
      <c r="E7149" t="s">
        <v>27196</v>
      </c>
      <c r="F7149" t="s">
        <v>27197</v>
      </c>
      <c r="H7149">
        <v>52.6604125</v>
      </c>
      <c r="I7149">
        <v>-121.4547125</v>
      </c>
      <c r="J7149" s="1" t="str">
        <f t="shared" si="1156"/>
        <v>NGR bulk stream sediment</v>
      </c>
      <c r="K7149" s="1" t="str">
        <f t="shared" si="1157"/>
        <v>&lt;177 micron (NGR)</v>
      </c>
      <c r="L7149">
        <v>26</v>
      </c>
      <c r="M7149" t="s">
        <v>58</v>
      </c>
      <c r="N7149">
        <v>490</v>
      </c>
      <c r="O7149">
        <v>3</v>
      </c>
    </row>
    <row r="7150" spans="1:15" hidden="1" x14ac:dyDescent="0.3">
      <c r="A7150" t="s">
        <v>27198</v>
      </c>
      <c r="B7150" t="s">
        <v>27199</v>
      </c>
      <c r="C7150" s="1" t="str">
        <f t="shared" si="1148"/>
        <v>21:0467</v>
      </c>
      <c r="D7150" s="1" t="str">
        <f t="shared" si="1155"/>
        <v>21:0153</v>
      </c>
      <c r="E7150" t="s">
        <v>27200</v>
      </c>
      <c r="F7150" t="s">
        <v>27201</v>
      </c>
      <c r="H7150">
        <v>52.628202399999999</v>
      </c>
      <c r="I7150">
        <v>-121.6565315</v>
      </c>
      <c r="J7150" s="1" t="str">
        <f t="shared" si="1156"/>
        <v>NGR bulk stream sediment</v>
      </c>
      <c r="K7150" s="1" t="str">
        <f t="shared" si="1157"/>
        <v>&lt;177 micron (NGR)</v>
      </c>
      <c r="L7150">
        <v>26</v>
      </c>
      <c r="M7150" t="s">
        <v>63</v>
      </c>
      <c r="N7150">
        <v>491</v>
      </c>
      <c r="O7150">
        <v>1.5</v>
      </c>
    </row>
    <row r="7151" spans="1:15" hidden="1" x14ac:dyDescent="0.3">
      <c r="A7151" t="s">
        <v>27202</v>
      </c>
      <c r="B7151" t="s">
        <v>27203</v>
      </c>
      <c r="C7151" s="1" t="str">
        <f t="shared" si="1148"/>
        <v>21:0467</v>
      </c>
      <c r="D7151" s="1" t="str">
        <f t="shared" si="1155"/>
        <v>21:0153</v>
      </c>
      <c r="E7151" t="s">
        <v>27204</v>
      </c>
      <c r="F7151" t="s">
        <v>27205</v>
      </c>
      <c r="H7151">
        <v>52.782569500000001</v>
      </c>
      <c r="I7151">
        <v>-121.3094712</v>
      </c>
      <c r="J7151" s="1" t="str">
        <f t="shared" si="1156"/>
        <v>NGR bulk stream sediment</v>
      </c>
      <c r="K7151" s="1" t="str">
        <f t="shared" si="1157"/>
        <v>&lt;177 micron (NGR)</v>
      </c>
      <c r="L7151">
        <v>26</v>
      </c>
      <c r="M7151" t="s">
        <v>68</v>
      </c>
      <c r="N7151">
        <v>492</v>
      </c>
      <c r="O7151">
        <v>5</v>
      </c>
    </row>
    <row r="7152" spans="1:15" hidden="1" x14ac:dyDescent="0.3">
      <c r="A7152" t="s">
        <v>27206</v>
      </c>
      <c r="B7152" t="s">
        <v>27207</v>
      </c>
      <c r="C7152" s="1" t="str">
        <f t="shared" si="1148"/>
        <v>21:0467</v>
      </c>
      <c r="D7152" s="1" t="str">
        <f t="shared" si="1155"/>
        <v>21:0153</v>
      </c>
      <c r="E7152" t="s">
        <v>27208</v>
      </c>
      <c r="F7152" t="s">
        <v>27209</v>
      </c>
      <c r="H7152">
        <v>52.615789700000001</v>
      </c>
      <c r="I7152">
        <v>-121.62469950000001</v>
      </c>
      <c r="J7152" s="1" t="str">
        <f t="shared" si="1156"/>
        <v>NGR bulk stream sediment</v>
      </c>
      <c r="K7152" s="1" t="str">
        <f t="shared" si="1157"/>
        <v>&lt;177 micron (NGR)</v>
      </c>
      <c r="L7152">
        <v>26</v>
      </c>
      <c r="M7152" t="s">
        <v>77</v>
      </c>
      <c r="N7152">
        <v>493</v>
      </c>
      <c r="O7152">
        <v>2.5</v>
      </c>
    </row>
    <row r="7153" spans="1:15" hidden="1" x14ac:dyDescent="0.3">
      <c r="A7153" t="s">
        <v>27210</v>
      </c>
      <c r="B7153" t="s">
        <v>27211</v>
      </c>
      <c r="C7153" s="1" t="str">
        <f t="shared" si="1148"/>
        <v>21:0467</v>
      </c>
      <c r="D7153" s="1" t="str">
        <f t="shared" si="1155"/>
        <v>21:0153</v>
      </c>
      <c r="E7153" t="s">
        <v>27212</v>
      </c>
      <c r="F7153" t="s">
        <v>27213</v>
      </c>
      <c r="H7153">
        <v>52.6132153</v>
      </c>
      <c r="I7153">
        <v>-121.70752640000001</v>
      </c>
      <c r="J7153" s="1" t="str">
        <f t="shared" si="1156"/>
        <v>NGR bulk stream sediment</v>
      </c>
      <c r="K7153" s="1" t="str">
        <f t="shared" si="1157"/>
        <v>&lt;177 micron (NGR)</v>
      </c>
      <c r="L7153">
        <v>26</v>
      </c>
      <c r="M7153" t="s">
        <v>82</v>
      </c>
      <c r="N7153">
        <v>494</v>
      </c>
      <c r="O7153">
        <v>1</v>
      </c>
    </row>
    <row r="7154" spans="1:15" hidden="1" x14ac:dyDescent="0.3">
      <c r="A7154" t="s">
        <v>27214</v>
      </c>
      <c r="B7154" t="s">
        <v>27215</v>
      </c>
      <c r="C7154" s="1" t="str">
        <f t="shared" si="1148"/>
        <v>21:0467</v>
      </c>
      <c r="D7154" s="1" t="str">
        <f t="shared" si="1155"/>
        <v>21:0153</v>
      </c>
      <c r="E7154" t="s">
        <v>27216</v>
      </c>
      <c r="F7154" t="s">
        <v>27217</v>
      </c>
      <c r="H7154">
        <v>52.622168600000002</v>
      </c>
      <c r="I7154">
        <v>-121.7475688</v>
      </c>
      <c r="J7154" s="1" t="str">
        <f t="shared" si="1156"/>
        <v>NGR bulk stream sediment</v>
      </c>
      <c r="K7154" s="1" t="str">
        <f t="shared" si="1157"/>
        <v>&lt;177 micron (NGR)</v>
      </c>
      <c r="L7154">
        <v>26</v>
      </c>
      <c r="M7154" t="s">
        <v>87</v>
      </c>
      <c r="N7154">
        <v>495</v>
      </c>
      <c r="O7154">
        <v>1</v>
      </c>
    </row>
    <row r="7155" spans="1:15" hidden="1" x14ac:dyDescent="0.3">
      <c r="A7155" t="s">
        <v>27218</v>
      </c>
      <c r="B7155" t="s">
        <v>27219</v>
      </c>
      <c r="C7155" s="1" t="str">
        <f t="shared" si="1148"/>
        <v>21:0467</v>
      </c>
      <c r="D7155" s="1" t="str">
        <f t="shared" si="1155"/>
        <v>21:0153</v>
      </c>
      <c r="E7155" t="s">
        <v>27220</v>
      </c>
      <c r="F7155" t="s">
        <v>27221</v>
      </c>
      <c r="H7155">
        <v>52.6269086</v>
      </c>
      <c r="I7155">
        <v>-121.7700842</v>
      </c>
      <c r="J7155" s="1" t="str">
        <f t="shared" si="1156"/>
        <v>NGR bulk stream sediment</v>
      </c>
      <c r="K7155" s="1" t="str">
        <f t="shared" si="1157"/>
        <v>&lt;177 micron (NGR)</v>
      </c>
      <c r="L7155">
        <v>26</v>
      </c>
      <c r="M7155" t="s">
        <v>92</v>
      </c>
      <c r="N7155">
        <v>496</v>
      </c>
      <c r="O7155">
        <v>1</v>
      </c>
    </row>
    <row r="7156" spans="1:15" hidden="1" x14ac:dyDescent="0.3">
      <c r="A7156" t="s">
        <v>27222</v>
      </c>
      <c r="B7156" t="s">
        <v>27223</v>
      </c>
      <c r="C7156" s="1" t="str">
        <f t="shared" si="1148"/>
        <v>21:0467</v>
      </c>
      <c r="D7156" s="1" t="str">
        <f t="shared" si="1155"/>
        <v>21:0153</v>
      </c>
      <c r="E7156" t="s">
        <v>27224</v>
      </c>
      <c r="F7156" t="s">
        <v>27225</v>
      </c>
      <c r="H7156">
        <v>52.646050199999998</v>
      </c>
      <c r="I7156">
        <v>-121.7831755</v>
      </c>
      <c r="J7156" s="1" t="str">
        <f t="shared" si="1156"/>
        <v>NGR bulk stream sediment</v>
      </c>
      <c r="K7156" s="1" t="str">
        <f t="shared" si="1157"/>
        <v>&lt;177 micron (NGR)</v>
      </c>
      <c r="L7156">
        <v>26</v>
      </c>
      <c r="M7156" t="s">
        <v>97</v>
      </c>
      <c r="N7156">
        <v>497</v>
      </c>
      <c r="O7156">
        <v>3</v>
      </c>
    </row>
    <row r="7157" spans="1:15" hidden="1" x14ac:dyDescent="0.3">
      <c r="A7157" t="s">
        <v>27226</v>
      </c>
      <c r="B7157" t="s">
        <v>27227</v>
      </c>
      <c r="C7157" s="1" t="str">
        <f t="shared" si="1148"/>
        <v>21:0467</v>
      </c>
      <c r="D7157" s="1" t="str">
        <f t="shared" si="1155"/>
        <v>21:0153</v>
      </c>
      <c r="E7157" t="s">
        <v>27228</v>
      </c>
      <c r="F7157" t="s">
        <v>27229</v>
      </c>
      <c r="H7157">
        <v>52.6531023</v>
      </c>
      <c r="I7157">
        <v>-121.7421282</v>
      </c>
      <c r="J7157" s="1" t="str">
        <f t="shared" si="1156"/>
        <v>NGR bulk stream sediment</v>
      </c>
      <c r="K7157" s="1" t="str">
        <f t="shared" si="1157"/>
        <v>&lt;177 micron (NGR)</v>
      </c>
      <c r="L7157">
        <v>26</v>
      </c>
      <c r="M7157" t="s">
        <v>102</v>
      </c>
      <c r="N7157">
        <v>498</v>
      </c>
      <c r="O7157">
        <v>2</v>
      </c>
    </row>
    <row r="7158" spans="1:15" hidden="1" x14ac:dyDescent="0.3">
      <c r="A7158" t="s">
        <v>27230</v>
      </c>
      <c r="B7158" t="s">
        <v>27231</v>
      </c>
      <c r="C7158" s="1" t="str">
        <f t="shared" si="1148"/>
        <v>21:0467</v>
      </c>
      <c r="D7158" s="1" t="str">
        <f t="shared" si="1155"/>
        <v>21:0153</v>
      </c>
      <c r="E7158" t="s">
        <v>27232</v>
      </c>
      <c r="F7158" t="s">
        <v>27233</v>
      </c>
      <c r="H7158">
        <v>52.587369600000002</v>
      </c>
      <c r="I7158">
        <v>-121.8082144</v>
      </c>
      <c r="J7158" s="1" t="str">
        <f t="shared" si="1156"/>
        <v>NGR bulk stream sediment</v>
      </c>
      <c r="K7158" s="1" t="str">
        <f t="shared" si="1157"/>
        <v>&lt;177 micron (NGR)</v>
      </c>
      <c r="L7158">
        <v>26</v>
      </c>
      <c r="M7158" t="s">
        <v>107</v>
      </c>
      <c r="N7158">
        <v>499</v>
      </c>
      <c r="O7158">
        <v>1.5</v>
      </c>
    </row>
    <row r="7159" spans="1:15" hidden="1" x14ac:dyDescent="0.3">
      <c r="A7159" t="s">
        <v>27234</v>
      </c>
      <c r="B7159" t="s">
        <v>27235</v>
      </c>
      <c r="C7159" s="1" t="str">
        <f t="shared" si="1148"/>
        <v>21:0467</v>
      </c>
      <c r="D7159" s="1" t="str">
        <f t="shared" si="1155"/>
        <v>21:0153</v>
      </c>
      <c r="E7159" t="s">
        <v>27236</v>
      </c>
      <c r="F7159" t="s">
        <v>27237</v>
      </c>
      <c r="H7159">
        <v>52.587117399999997</v>
      </c>
      <c r="I7159">
        <v>-121.832577</v>
      </c>
      <c r="J7159" s="1" t="str">
        <f t="shared" si="1156"/>
        <v>NGR bulk stream sediment</v>
      </c>
      <c r="K7159" s="1" t="str">
        <f t="shared" si="1157"/>
        <v>&lt;177 micron (NGR)</v>
      </c>
      <c r="L7159">
        <v>26</v>
      </c>
      <c r="M7159" t="s">
        <v>112</v>
      </c>
      <c r="N7159">
        <v>500</v>
      </c>
      <c r="O7159">
        <v>1.5</v>
      </c>
    </row>
    <row r="7160" spans="1:15" hidden="1" x14ac:dyDescent="0.3">
      <c r="A7160" t="s">
        <v>27238</v>
      </c>
      <c r="B7160" t="s">
        <v>27239</v>
      </c>
      <c r="C7160" s="1" t="str">
        <f t="shared" si="1148"/>
        <v>21:0467</v>
      </c>
      <c r="D7160" s="1" t="str">
        <f t="shared" si="1155"/>
        <v>21:0153</v>
      </c>
      <c r="E7160" t="s">
        <v>27240</v>
      </c>
      <c r="F7160" t="s">
        <v>27241</v>
      </c>
      <c r="H7160">
        <v>52.603896499999998</v>
      </c>
      <c r="I7160">
        <v>-121.53627880000001</v>
      </c>
      <c r="J7160" s="1" t="str">
        <f t="shared" si="1156"/>
        <v>NGR bulk stream sediment</v>
      </c>
      <c r="K7160" s="1" t="str">
        <f t="shared" si="1157"/>
        <v>&lt;177 micron (NGR)</v>
      </c>
      <c r="L7160">
        <v>26</v>
      </c>
      <c r="M7160" t="s">
        <v>24</v>
      </c>
      <c r="N7160">
        <v>501</v>
      </c>
      <c r="O7160">
        <v>2</v>
      </c>
    </row>
    <row r="7161" spans="1:15" hidden="1" x14ac:dyDescent="0.3">
      <c r="A7161" t="s">
        <v>27242</v>
      </c>
      <c r="B7161" t="s">
        <v>27243</v>
      </c>
      <c r="C7161" s="1" t="str">
        <f t="shared" si="1148"/>
        <v>21:0467</v>
      </c>
      <c r="D7161" s="1" t="str">
        <f t="shared" si="1155"/>
        <v>21:0153</v>
      </c>
      <c r="E7161" t="s">
        <v>27240</v>
      </c>
      <c r="F7161" t="s">
        <v>27244</v>
      </c>
      <c r="H7161">
        <v>52.603896499999998</v>
      </c>
      <c r="I7161">
        <v>-121.53627880000001</v>
      </c>
      <c r="J7161" s="1" t="str">
        <f t="shared" si="1156"/>
        <v>NGR bulk stream sediment</v>
      </c>
      <c r="K7161" s="1" t="str">
        <f t="shared" si="1157"/>
        <v>&lt;177 micron (NGR)</v>
      </c>
      <c r="L7161">
        <v>26</v>
      </c>
      <c r="M7161" t="s">
        <v>28</v>
      </c>
      <c r="N7161">
        <v>502</v>
      </c>
      <c r="O7161">
        <v>2.5</v>
      </c>
    </row>
    <row r="7162" spans="1:15" hidden="1" x14ac:dyDescent="0.3">
      <c r="A7162" t="s">
        <v>27245</v>
      </c>
      <c r="B7162" t="s">
        <v>27246</v>
      </c>
      <c r="C7162" s="1" t="str">
        <f t="shared" si="1148"/>
        <v>21:0467</v>
      </c>
      <c r="D7162" s="1" t="str">
        <f t="shared" si="1155"/>
        <v>21:0153</v>
      </c>
      <c r="E7162" t="s">
        <v>27247</v>
      </c>
      <c r="F7162" t="s">
        <v>27248</v>
      </c>
      <c r="H7162">
        <v>52.832046099999999</v>
      </c>
      <c r="I7162">
        <v>-120.8324563</v>
      </c>
      <c r="J7162" s="1" t="str">
        <f t="shared" si="1156"/>
        <v>NGR bulk stream sediment</v>
      </c>
      <c r="K7162" s="1" t="str">
        <f t="shared" si="1157"/>
        <v>&lt;177 micron (NGR)</v>
      </c>
      <c r="L7162">
        <v>27</v>
      </c>
      <c r="M7162" t="s">
        <v>19</v>
      </c>
      <c r="N7162">
        <v>503</v>
      </c>
      <c r="O7162">
        <v>4.5</v>
      </c>
    </row>
    <row r="7163" spans="1:15" hidden="1" x14ac:dyDescent="0.3">
      <c r="A7163" t="s">
        <v>27249</v>
      </c>
      <c r="B7163" t="s">
        <v>27250</v>
      </c>
      <c r="C7163" s="1" t="str">
        <f t="shared" si="1148"/>
        <v>21:0467</v>
      </c>
      <c r="D7163" s="1" t="str">
        <f t="shared" si="1155"/>
        <v>21:0153</v>
      </c>
      <c r="E7163" t="s">
        <v>27251</v>
      </c>
      <c r="F7163" t="s">
        <v>27252</v>
      </c>
      <c r="H7163">
        <v>52.599105399999999</v>
      </c>
      <c r="I7163">
        <v>-121.5356407</v>
      </c>
      <c r="J7163" s="1" t="str">
        <f t="shared" si="1156"/>
        <v>NGR bulk stream sediment</v>
      </c>
      <c r="K7163" s="1" t="str">
        <f t="shared" si="1157"/>
        <v>&lt;177 micron (NGR)</v>
      </c>
      <c r="L7163">
        <v>27</v>
      </c>
      <c r="M7163" t="s">
        <v>38</v>
      </c>
      <c r="N7163">
        <v>504</v>
      </c>
      <c r="O7163">
        <v>2</v>
      </c>
    </row>
    <row r="7164" spans="1:15" hidden="1" x14ac:dyDescent="0.3">
      <c r="A7164" t="s">
        <v>27253</v>
      </c>
      <c r="B7164" t="s">
        <v>27254</v>
      </c>
      <c r="C7164" s="1" t="str">
        <f t="shared" si="1148"/>
        <v>21:0467</v>
      </c>
      <c r="D7164" s="1" t="str">
        <f t="shared" si="1155"/>
        <v>21:0153</v>
      </c>
      <c r="E7164" t="s">
        <v>27255</v>
      </c>
      <c r="F7164" t="s">
        <v>27256</v>
      </c>
      <c r="H7164">
        <v>52.577388399999997</v>
      </c>
      <c r="I7164">
        <v>-121.5280681</v>
      </c>
      <c r="J7164" s="1" t="str">
        <f t="shared" si="1156"/>
        <v>NGR bulk stream sediment</v>
      </c>
      <c r="K7164" s="1" t="str">
        <f t="shared" si="1157"/>
        <v>&lt;177 micron (NGR)</v>
      </c>
      <c r="L7164">
        <v>27</v>
      </c>
      <c r="M7164" t="s">
        <v>43</v>
      </c>
      <c r="N7164">
        <v>505</v>
      </c>
      <c r="O7164">
        <v>4.5</v>
      </c>
    </row>
    <row r="7165" spans="1:15" hidden="1" x14ac:dyDescent="0.3">
      <c r="A7165" t="s">
        <v>27257</v>
      </c>
      <c r="B7165" t="s">
        <v>27258</v>
      </c>
      <c r="C7165" s="1" t="str">
        <f t="shared" si="1148"/>
        <v>21:0467</v>
      </c>
      <c r="D7165" s="1" t="str">
        <f t="shared" si="1155"/>
        <v>21:0153</v>
      </c>
      <c r="E7165" t="s">
        <v>27259</v>
      </c>
      <c r="F7165" t="s">
        <v>27260</v>
      </c>
      <c r="H7165">
        <v>52.9337673</v>
      </c>
      <c r="I7165">
        <v>-120.9811006</v>
      </c>
      <c r="J7165" s="1" t="str">
        <f t="shared" si="1156"/>
        <v>NGR bulk stream sediment</v>
      </c>
      <c r="K7165" s="1" t="str">
        <f t="shared" si="1157"/>
        <v>&lt;177 micron (NGR)</v>
      </c>
      <c r="L7165">
        <v>27</v>
      </c>
      <c r="M7165" t="s">
        <v>48</v>
      </c>
      <c r="N7165">
        <v>506</v>
      </c>
      <c r="O7165">
        <v>4</v>
      </c>
    </row>
    <row r="7166" spans="1:15" hidden="1" x14ac:dyDescent="0.3">
      <c r="A7166" t="s">
        <v>27261</v>
      </c>
      <c r="B7166" t="s">
        <v>27262</v>
      </c>
      <c r="C7166" s="1" t="str">
        <f t="shared" si="1148"/>
        <v>21:0467</v>
      </c>
      <c r="D7166" s="1" t="str">
        <f t="shared" si="1155"/>
        <v>21:0153</v>
      </c>
      <c r="E7166" t="s">
        <v>27263</v>
      </c>
      <c r="F7166" t="s">
        <v>27264</v>
      </c>
      <c r="H7166">
        <v>52.942939899999999</v>
      </c>
      <c r="I7166">
        <v>-120.99398290000001</v>
      </c>
      <c r="J7166" s="1" t="str">
        <f t="shared" si="1156"/>
        <v>NGR bulk stream sediment</v>
      </c>
      <c r="K7166" s="1" t="str">
        <f t="shared" si="1157"/>
        <v>&lt;177 micron (NGR)</v>
      </c>
      <c r="L7166">
        <v>27</v>
      </c>
      <c r="M7166" t="s">
        <v>53</v>
      </c>
      <c r="N7166">
        <v>507</v>
      </c>
      <c r="O7166">
        <v>5</v>
      </c>
    </row>
    <row r="7167" spans="1:15" hidden="1" x14ac:dyDescent="0.3">
      <c r="A7167" t="s">
        <v>27265</v>
      </c>
      <c r="B7167" t="s">
        <v>27266</v>
      </c>
      <c r="C7167" s="1" t="str">
        <f t="shared" si="1148"/>
        <v>21:0467</v>
      </c>
      <c r="D7167" s="1" t="str">
        <f t="shared" si="1155"/>
        <v>21:0153</v>
      </c>
      <c r="E7167" t="s">
        <v>27267</v>
      </c>
      <c r="F7167" t="s">
        <v>27268</v>
      </c>
      <c r="H7167">
        <v>52.959541199999997</v>
      </c>
      <c r="I7167">
        <v>-121.0070958</v>
      </c>
      <c r="J7167" s="1" t="str">
        <f t="shared" si="1156"/>
        <v>NGR bulk stream sediment</v>
      </c>
      <c r="K7167" s="1" t="str">
        <f t="shared" si="1157"/>
        <v>&lt;177 micron (NGR)</v>
      </c>
      <c r="L7167">
        <v>27</v>
      </c>
      <c r="M7167" t="s">
        <v>58</v>
      </c>
      <c r="N7167">
        <v>508</v>
      </c>
      <c r="O7167">
        <v>4</v>
      </c>
    </row>
    <row r="7168" spans="1:15" hidden="1" x14ac:dyDescent="0.3">
      <c r="A7168" t="s">
        <v>27269</v>
      </c>
      <c r="B7168" t="s">
        <v>27270</v>
      </c>
      <c r="C7168" s="1" t="str">
        <f t="shared" si="1148"/>
        <v>21:0467</v>
      </c>
      <c r="D7168" s="1" t="str">
        <f t="shared" si="1155"/>
        <v>21:0153</v>
      </c>
      <c r="E7168" t="s">
        <v>27271</v>
      </c>
      <c r="F7168" t="s">
        <v>27272</v>
      </c>
      <c r="H7168">
        <v>52.900078000000001</v>
      </c>
      <c r="I7168">
        <v>-120.9189883</v>
      </c>
      <c r="J7168" s="1" t="str">
        <f t="shared" si="1156"/>
        <v>NGR bulk stream sediment</v>
      </c>
      <c r="K7168" s="1" t="str">
        <f t="shared" si="1157"/>
        <v>&lt;177 micron (NGR)</v>
      </c>
      <c r="L7168">
        <v>27</v>
      </c>
      <c r="M7168" t="s">
        <v>63</v>
      </c>
      <c r="N7168">
        <v>509</v>
      </c>
      <c r="O7168">
        <v>5.5</v>
      </c>
    </row>
    <row r="7169" spans="1:15" hidden="1" x14ac:dyDescent="0.3">
      <c r="A7169" t="s">
        <v>27273</v>
      </c>
      <c r="B7169" t="s">
        <v>27274</v>
      </c>
      <c r="C7169" s="1" t="str">
        <f t="shared" si="1148"/>
        <v>21:0467</v>
      </c>
      <c r="D7169" s="1" t="str">
        <f t="shared" si="1155"/>
        <v>21:0153</v>
      </c>
      <c r="E7169" t="s">
        <v>27275</v>
      </c>
      <c r="F7169" t="s">
        <v>27276</v>
      </c>
      <c r="H7169">
        <v>52.878281100000002</v>
      </c>
      <c r="I7169">
        <v>-120.8943323</v>
      </c>
      <c r="J7169" s="1" t="str">
        <f t="shared" si="1156"/>
        <v>NGR bulk stream sediment</v>
      </c>
      <c r="K7169" s="1" t="str">
        <f t="shared" si="1157"/>
        <v>&lt;177 micron (NGR)</v>
      </c>
      <c r="L7169">
        <v>27</v>
      </c>
      <c r="M7169" t="s">
        <v>68</v>
      </c>
      <c r="N7169">
        <v>510</v>
      </c>
      <c r="O7169">
        <v>5.5</v>
      </c>
    </row>
    <row r="7170" spans="1:15" hidden="1" x14ac:dyDescent="0.3">
      <c r="A7170" t="s">
        <v>27277</v>
      </c>
      <c r="B7170" t="s">
        <v>27278</v>
      </c>
      <c r="C7170" s="1" t="str">
        <f t="shared" si="1148"/>
        <v>21:0467</v>
      </c>
      <c r="D7170" s="1" t="str">
        <f>HYPERLINK("https://geochem.nrcan.gc.ca/cdogs/content/svy/svy_e.htm", "")</f>
        <v/>
      </c>
      <c r="G7170" s="1" t="str">
        <f>HYPERLINK("https://geochem.nrcan.gc.ca/cdogs/content/cr_/cr_00103_e.htm", "103")</f>
        <v>103</v>
      </c>
      <c r="J7170" t="s">
        <v>31</v>
      </c>
      <c r="K7170" t="s">
        <v>32</v>
      </c>
      <c r="L7170">
        <v>27</v>
      </c>
      <c r="M7170" t="s">
        <v>33</v>
      </c>
      <c r="N7170">
        <v>511</v>
      </c>
      <c r="O7170">
        <v>25</v>
      </c>
    </row>
    <row r="7171" spans="1:15" hidden="1" x14ac:dyDescent="0.3">
      <c r="A7171" t="s">
        <v>27279</v>
      </c>
      <c r="B7171" t="s">
        <v>27280</v>
      </c>
      <c r="C7171" s="1" t="str">
        <f t="shared" si="1148"/>
        <v>21:0467</v>
      </c>
      <c r="D7171" s="1" t="str">
        <f t="shared" ref="D7171:D7197" si="1158">HYPERLINK("https://geochem.nrcan.gc.ca/cdogs/content/svy/svy210153_e.htm", "21:0153")</f>
        <v>21:0153</v>
      </c>
      <c r="E7171" t="s">
        <v>27281</v>
      </c>
      <c r="F7171" t="s">
        <v>27282</v>
      </c>
      <c r="H7171">
        <v>52.9282453</v>
      </c>
      <c r="I7171">
        <v>-120.9693779</v>
      </c>
      <c r="J7171" s="1" t="str">
        <f t="shared" ref="J7171:J7197" si="1159">HYPERLINK("https://geochem.nrcan.gc.ca/cdogs/content/kwd/kwd020030_e.htm", "NGR bulk stream sediment")</f>
        <v>NGR bulk stream sediment</v>
      </c>
      <c r="K7171" s="1" t="str">
        <f t="shared" ref="K7171:K7197" si="1160">HYPERLINK("https://geochem.nrcan.gc.ca/cdogs/content/kwd/kwd080006_e.htm", "&lt;177 micron (NGR)")</f>
        <v>&lt;177 micron (NGR)</v>
      </c>
      <c r="L7171">
        <v>27</v>
      </c>
      <c r="M7171" t="s">
        <v>77</v>
      </c>
      <c r="N7171">
        <v>512</v>
      </c>
      <c r="O7171">
        <v>3</v>
      </c>
    </row>
    <row r="7172" spans="1:15" hidden="1" x14ac:dyDescent="0.3">
      <c r="A7172" t="s">
        <v>27283</v>
      </c>
      <c r="B7172" t="s">
        <v>27284</v>
      </c>
      <c r="C7172" s="1" t="str">
        <f t="shared" ref="C7172:C7235" si="1161">HYPERLINK("https://geochem.nrcan.gc.ca/cdogs/content/bdl/bdl210467_e.htm", "21:0467")</f>
        <v>21:0467</v>
      </c>
      <c r="D7172" s="1" t="str">
        <f t="shared" si="1158"/>
        <v>21:0153</v>
      </c>
      <c r="E7172" t="s">
        <v>27285</v>
      </c>
      <c r="F7172" t="s">
        <v>27286</v>
      </c>
      <c r="H7172">
        <v>52.835762000000003</v>
      </c>
      <c r="I7172">
        <v>-120.8384784</v>
      </c>
      <c r="J7172" s="1" t="str">
        <f t="shared" si="1159"/>
        <v>NGR bulk stream sediment</v>
      </c>
      <c r="K7172" s="1" t="str">
        <f t="shared" si="1160"/>
        <v>&lt;177 micron (NGR)</v>
      </c>
      <c r="L7172">
        <v>27</v>
      </c>
      <c r="M7172" t="s">
        <v>24</v>
      </c>
      <c r="N7172">
        <v>513</v>
      </c>
      <c r="O7172">
        <v>4.5</v>
      </c>
    </row>
    <row r="7173" spans="1:15" hidden="1" x14ac:dyDescent="0.3">
      <c r="A7173" t="s">
        <v>27287</v>
      </c>
      <c r="B7173" t="s">
        <v>27288</v>
      </c>
      <c r="C7173" s="1" t="str">
        <f t="shared" si="1161"/>
        <v>21:0467</v>
      </c>
      <c r="D7173" s="1" t="str">
        <f t="shared" si="1158"/>
        <v>21:0153</v>
      </c>
      <c r="E7173" t="s">
        <v>27285</v>
      </c>
      <c r="F7173" t="s">
        <v>27289</v>
      </c>
      <c r="H7173">
        <v>52.835762000000003</v>
      </c>
      <c r="I7173">
        <v>-120.8384784</v>
      </c>
      <c r="J7173" s="1" t="str">
        <f t="shared" si="1159"/>
        <v>NGR bulk stream sediment</v>
      </c>
      <c r="K7173" s="1" t="str">
        <f t="shared" si="1160"/>
        <v>&lt;177 micron (NGR)</v>
      </c>
      <c r="L7173">
        <v>27</v>
      </c>
      <c r="M7173" t="s">
        <v>28</v>
      </c>
      <c r="N7173">
        <v>514</v>
      </c>
      <c r="O7173">
        <v>5</v>
      </c>
    </row>
    <row r="7174" spans="1:15" hidden="1" x14ac:dyDescent="0.3">
      <c r="A7174" t="s">
        <v>27290</v>
      </c>
      <c r="B7174" t="s">
        <v>27291</v>
      </c>
      <c r="C7174" s="1" t="str">
        <f t="shared" si="1161"/>
        <v>21:0467</v>
      </c>
      <c r="D7174" s="1" t="str">
        <f t="shared" si="1158"/>
        <v>21:0153</v>
      </c>
      <c r="E7174" t="s">
        <v>27247</v>
      </c>
      <c r="F7174" t="s">
        <v>27292</v>
      </c>
      <c r="H7174">
        <v>52.832046099999999</v>
      </c>
      <c r="I7174">
        <v>-120.8324563</v>
      </c>
      <c r="J7174" s="1" t="str">
        <f t="shared" si="1159"/>
        <v>NGR bulk stream sediment</v>
      </c>
      <c r="K7174" s="1" t="str">
        <f t="shared" si="1160"/>
        <v>&lt;177 micron (NGR)</v>
      </c>
      <c r="L7174">
        <v>27</v>
      </c>
      <c r="M7174" t="s">
        <v>72</v>
      </c>
      <c r="N7174">
        <v>515</v>
      </c>
      <c r="O7174">
        <v>4.5</v>
      </c>
    </row>
    <row r="7175" spans="1:15" hidden="1" x14ac:dyDescent="0.3">
      <c r="A7175" t="s">
        <v>27293</v>
      </c>
      <c r="B7175" t="s">
        <v>27294</v>
      </c>
      <c r="C7175" s="1" t="str">
        <f t="shared" si="1161"/>
        <v>21:0467</v>
      </c>
      <c r="D7175" s="1" t="str">
        <f t="shared" si="1158"/>
        <v>21:0153</v>
      </c>
      <c r="E7175" t="s">
        <v>27295</v>
      </c>
      <c r="F7175" t="s">
        <v>27296</v>
      </c>
      <c r="H7175">
        <v>52.780988100000002</v>
      </c>
      <c r="I7175">
        <v>-120.98677549999999</v>
      </c>
      <c r="J7175" s="1" t="str">
        <f t="shared" si="1159"/>
        <v>NGR bulk stream sediment</v>
      </c>
      <c r="K7175" s="1" t="str">
        <f t="shared" si="1160"/>
        <v>&lt;177 micron (NGR)</v>
      </c>
      <c r="L7175">
        <v>27</v>
      </c>
      <c r="M7175" t="s">
        <v>82</v>
      </c>
      <c r="N7175">
        <v>516</v>
      </c>
      <c r="O7175">
        <v>4</v>
      </c>
    </row>
    <row r="7176" spans="1:15" hidden="1" x14ac:dyDescent="0.3">
      <c r="A7176" t="s">
        <v>27297</v>
      </c>
      <c r="B7176" t="s">
        <v>27298</v>
      </c>
      <c r="C7176" s="1" t="str">
        <f t="shared" si="1161"/>
        <v>21:0467</v>
      </c>
      <c r="D7176" s="1" t="str">
        <f t="shared" si="1158"/>
        <v>21:0153</v>
      </c>
      <c r="E7176" t="s">
        <v>27299</v>
      </c>
      <c r="F7176" t="s">
        <v>27300</v>
      </c>
      <c r="H7176">
        <v>52.778415299999999</v>
      </c>
      <c r="I7176">
        <v>-120.9962656</v>
      </c>
      <c r="J7176" s="1" t="str">
        <f t="shared" si="1159"/>
        <v>NGR bulk stream sediment</v>
      </c>
      <c r="K7176" s="1" t="str">
        <f t="shared" si="1160"/>
        <v>&lt;177 micron (NGR)</v>
      </c>
      <c r="L7176">
        <v>27</v>
      </c>
      <c r="M7176" t="s">
        <v>87</v>
      </c>
      <c r="N7176">
        <v>517</v>
      </c>
      <c r="O7176">
        <v>5</v>
      </c>
    </row>
    <row r="7177" spans="1:15" hidden="1" x14ac:dyDescent="0.3">
      <c r="A7177" t="s">
        <v>27301</v>
      </c>
      <c r="B7177" t="s">
        <v>27302</v>
      </c>
      <c r="C7177" s="1" t="str">
        <f t="shared" si="1161"/>
        <v>21:0467</v>
      </c>
      <c r="D7177" s="1" t="str">
        <f t="shared" si="1158"/>
        <v>21:0153</v>
      </c>
      <c r="E7177" t="s">
        <v>27303</v>
      </c>
      <c r="F7177" t="s">
        <v>27304</v>
      </c>
      <c r="H7177">
        <v>52.771523600000002</v>
      </c>
      <c r="I7177">
        <v>-121.0217258</v>
      </c>
      <c r="J7177" s="1" t="str">
        <f t="shared" si="1159"/>
        <v>NGR bulk stream sediment</v>
      </c>
      <c r="K7177" s="1" t="str">
        <f t="shared" si="1160"/>
        <v>&lt;177 micron (NGR)</v>
      </c>
      <c r="L7177">
        <v>27</v>
      </c>
      <c r="M7177" t="s">
        <v>92</v>
      </c>
      <c r="N7177">
        <v>518</v>
      </c>
      <c r="O7177">
        <v>4.5</v>
      </c>
    </row>
    <row r="7178" spans="1:15" hidden="1" x14ac:dyDescent="0.3">
      <c r="A7178" t="s">
        <v>27305</v>
      </c>
      <c r="B7178" t="s">
        <v>27306</v>
      </c>
      <c r="C7178" s="1" t="str">
        <f t="shared" si="1161"/>
        <v>21:0467</v>
      </c>
      <c r="D7178" s="1" t="str">
        <f t="shared" si="1158"/>
        <v>21:0153</v>
      </c>
      <c r="E7178" t="s">
        <v>27307</v>
      </c>
      <c r="F7178" t="s">
        <v>27308</v>
      </c>
      <c r="H7178">
        <v>52.987705900000002</v>
      </c>
      <c r="I7178">
        <v>-121.35485319999999</v>
      </c>
      <c r="J7178" s="1" t="str">
        <f t="shared" si="1159"/>
        <v>NGR bulk stream sediment</v>
      </c>
      <c r="K7178" s="1" t="str">
        <f t="shared" si="1160"/>
        <v>&lt;177 micron (NGR)</v>
      </c>
      <c r="L7178">
        <v>27</v>
      </c>
      <c r="M7178" t="s">
        <v>97</v>
      </c>
      <c r="N7178">
        <v>519</v>
      </c>
      <c r="O7178">
        <v>5</v>
      </c>
    </row>
    <row r="7179" spans="1:15" hidden="1" x14ac:dyDescent="0.3">
      <c r="A7179" t="s">
        <v>27309</v>
      </c>
      <c r="B7179" t="s">
        <v>27310</v>
      </c>
      <c r="C7179" s="1" t="str">
        <f t="shared" si="1161"/>
        <v>21:0467</v>
      </c>
      <c r="D7179" s="1" t="str">
        <f t="shared" si="1158"/>
        <v>21:0153</v>
      </c>
      <c r="E7179" t="s">
        <v>27311</v>
      </c>
      <c r="F7179" t="s">
        <v>27312</v>
      </c>
      <c r="H7179">
        <v>52.932221900000002</v>
      </c>
      <c r="I7179">
        <v>-121.3469925</v>
      </c>
      <c r="J7179" s="1" t="str">
        <f t="shared" si="1159"/>
        <v>NGR bulk stream sediment</v>
      </c>
      <c r="K7179" s="1" t="str">
        <f t="shared" si="1160"/>
        <v>&lt;177 micron (NGR)</v>
      </c>
      <c r="L7179">
        <v>27</v>
      </c>
      <c r="M7179" t="s">
        <v>102</v>
      </c>
      <c r="N7179">
        <v>520</v>
      </c>
      <c r="O7179">
        <v>6.5</v>
      </c>
    </row>
    <row r="7180" spans="1:15" hidden="1" x14ac:dyDescent="0.3">
      <c r="A7180" t="s">
        <v>27313</v>
      </c>
      <c r="B7180" t="s">
        <v>27314</v>
      </c>
      <c r="C7180" s="1" t="str">
        <f t="shared" si="1161"/>
        <v>21:0467</v>
      </c>
      <c r="D7180" s="1" t="str">
        <f t="shared" si="1158"/>
        <v>21:0153</v>
      </c>
      <c r="E7180" t="s">
        <v>27315</v>
      </c>
      <c r="F7180" t="s">
        <v>27316</v>
      </c>
      <c r="H7180">
        <v>52.906509700000001</v>
      </c>
      <c r="I7180">
        <v>-121.3272735</v>
      </c>
      <c r="J7180" s="1" t="str">
        <f t="shared" si="1159"/>
        <v>NGR bulk stream sediment</v>
      </c>
      <c r="K7180" s="1" t="str">
        <f t="shared" si="1160"/>
        <v>&lt;177 micron (NGR)</v>
      </c>
      <c r="L7180">
        <v>27</v>
      </c>
      <c r="M7180" t="s">
        <v>107</v>
      </c>
      <c r="N7180">
        <v>521</v>
      </c>
      <c r="O7180">
        <v>5</v>
      </c>
    </row>
    <row r="7181" spans="1:15" hidden="1" x14ac:dyDescent="0.3">
      <c r="A7181" t="s">
        <v>27317</v>
      </c>
      <c r="B7181" t="s">
        <v>27318</v>
      </c>
      <c r="C7181" s="1" t="str">
        <f t="shared" si="1161"/>
        <v>21:0467</v>
      </c>
      <c r="D7181" s="1" t="str">
        <f t="shared" si="1158"/>
        <v>21:0153</v>
      </c>
      <c r="E7181" t="s">
        <v>27319</v>
      </c>
      <c r="F7181" t="s">
        <v>27320</v>
      </c>
      <c r="H7181">
        <v>52.879325199999997</v>
      </c>
      <c r="I7181">
        <v>-121.3841065</v>
      </c>
      <c r="J7181" s="1" t="str">
        <f t="shared" si="1159"/>
        <v>NGR bulk stream sediment</v>
      </c>
      <c r="K7181" s="1" t="str">
        <f t="shared" si="1160"/>
        <v>&lt;177 micron (NGR)</v>
      </c>
      <c r="L7181">
        <v>27</v>
      </c>
      <c r="M7181" t="s">
        <v>112</v>
      </c>
      <c r="N7181">
        <v>522</v>
      </c>
      <c r="O7181">
        <v>6</v>
      </c>
    </row>
    <row r="7182" spans="1:15" hidden="1" x14ac:dyDescent="0.3">
      <c r="A7182" t="s">
        <v>27321</v>
      </c>
      <c r="B7182" t="s">
        <v>27322</v>
      </c>
      <c r="C7182" s="1" t="str">
        <f t="shared" si="1161"/>
        <v>21:0467</v>
      </c>
      <c r="D7182" s="1" t="str">
        <f t="shared" si="1158"/>
        <v>21:0153</v>
      </c>
      <c r="E7182" t="s">
        <v>27323</v>
      </c>
      <c r="F7182" t="s">
        <v>27324</v>
      </c>
      <c r="H7182">
        <v>52.799686399999999</v>
      </c>
      <c r="I7182">
        <v>-121.4407199</v>
      </c>
      <c r="J7182" s="1" t="str">
        <f t="shared" si="1159"/>
        <v>NGR bulk stream sediment</v>
      </c>
      <c r="K7182" s="1" t="str">
        <f t="shared" si="1160"/>
        <v>&lt;177 micron (NGR)</v>
      </c>
      <c r="L7182">
        <v>28</v>
      </c>
      <c r="M7182" t="s">
        <v>725</v>
      </c>
      <c r="N7182">
        <v>523</v>
      </c>
      <c r="O7182">
        <v>4</v>
      </c>
    </row>
    <row r="7183" spans="1:15" hidden="1" x14ac:dyDescent="0.3">
      <c r="A7183" t="s">
        <v>27325</v>
      </c>
      <c r="B7183" t="s">
        <v>27326</v>
      </c>
      <c r="C7183" s="1" t="str">
        <f t="shared" si="1161"/>
        <v>21:0467</v>
      </c>
      <c r="D7183" s="1" t="str">
        <f t="shared" si="1158"/>
        <v>21:0153</v>
      </c>
      <c r="E7183" t="s">
        <v>27327</v>
      </c>
      <c r="F7183" t="s">
        <v>27328</v>
      </c>
      <c r="H7183">
        <v>52.856294300000002</v>
      </c>
      <c r="I7183">
        <v>-121.4253069</v>
      </c>
      <c r="J7183" s="1" t="str">
        <f t="shared" si="1159"/>
        <v>NGR bulk stream sediment</v>
      </c>
      <c r="K7183" s="1" t="str">
        <f t="shared" si="1160"/>
        <v>&lt;177 micron (NGR)</v>
      </c>
      <c r="L7183">
        <v>28</v>
      </c>
      <c r="M7183" t="s">
        <v>38</v>
      </c>
      <c r="N7183">
        <v>524</v>
      </c>
      <c r="O7183">
        <v>6</v>
      </c>
    </row>
    <row r="7184" spans="1:15" hidden="1" x14ac:dyDescent="0.3">
      <c r="A7184" t="s">
        <v>27329</v>
      </c>
      <c r="B7184" t="s">
        <v>27330</v>
      </c>
      <c r="C7184" s="1" t="str">
        <f t="shared" si="1161"/>
        <v>21:0467</v>
      </c>
      <c r="D7184" s="1" t="str">
        <f t="shared" si="1158"/>
        <v>21:0153</v>
      </c>
      <c r="E7184" t="s">
        <v>27331</v>
      </c>
      <c r="F7184" t="s">
        <v>27332</v>
      </c>
      <c r="H7184">
        <v>52.8497123</v>
      </c>
      <c r="I7184">
        <v>-121.4622571</v>
      </c>
      <c r="J7184" s="1" t="str">
        <f t="shared" si="1159"/>
        <v>NGR bulk stream sediment</v>
      </c>
      <c r="K7184" s="1" t="str">
        <f t="shared" si="1160"/>
        <v>&lt;177 micron (NGR)</v>
      </c>
      <c r="L7184">
        <v>28</v>
      </c>
      <c r="M7184" t="s">
        <v>43</v>
      </c>
      <c r="N7184">
        <v>525</v>
      </c>
      <c r="O7184">
        <v>6.5</v>
      </c>
    </row>
    <row r="7185" spans="1:15" hidden="1" x14ac:dyDescent="0.3">
      <c r="A7185" t="s">
        <v>27333</v>
      </c>
      <c r="B7185" t="s">
        <v>27334</v>
      </c>
      <c r="C7185" s="1" t="str">
        <f t="shared" si="1161"/>
        <v>21:0467</v>
      </c>
      <c r="D7185" s="1" t="str">
        <f t="shared" si="1158"/>
        <v>21:0153</v>
      </c>
      <c r="E7185" t="s">
        <v>27335</v>
      </c>
      <c r="F7185" t="s">
        <v>27336</v>
      </c>
      <c r="H7185">
        <v>52.825751699999998</v>
      </c>
      <c r="I7185">
        <v>-121.45880080000001</v>
      </c>
      <c r="J7185" s="1" t="str">
        <f t="shared" si="1159"/>
        <v>NGR bulk stream sediment</v>
      </c>
      <c r="K7185" s="1" t="str">
        <f t="shared" si="1160"/>
        <v>&lt;177 micron (NGR)</v>
      </c>
      <c r="L7185">
        <v>28</v>
      </c>
      <c r="M7185" t="s">
        <v>48</v>
      </c>
      <c r="N7185">
        <v>526</v>
      </c>
      <c r="O7185">
        <v>5</v>
      </c>
    </row>
    <row r="7186" spans="1:15" hidden="1" x14ac:dyDescent="0.3">
      <c r="A7186" t="s">
        <v>27337</v>
      </c>
      <c r="B7186" t="s">
        <v>27338</v>
      </c>
      <c r="C7186" s="1" t="str">
        <f t="shared" si="1161"/>
        <v>21:0467</v>
      </c>
      <c r="D7186" s="1" t="str">
        <f t="shared" si="1158"/>
        <v>21:0153</v>
      </c>
      <c r="E7186" t="s">
        <v>27323</v>
      </c>
      <c r="F7186" t="s">
        <v>27339</v>
      </c>
      <c r="H7186">
        <v>52.799686399999999</v>
      </c>
      <c r="I7186">
        <v>-121.4407199</v>
      </c>
      <c r="J7186" s="1" t="str">
        <f t="shared" si="1159"/>
        <v>NGR bulk stream sediment</v>
      </c>
      <c r="K7186" s="1" t="str">
        <f t="shared" si="1160"/>
        <v>&lt;177 micron (NGR)</v>
      </c>
      <c r="L7186">
        <v>28</v>
      </c>
      <c r="M7186" t="s">
        <v>729</v>
      </c>
      <c r="N7186">
        <v>527</v>
      </c>
      <c r="O7186">
        <v>5</v>
      </c>
    </row>
    <row r="7187" spans="1:15" hidden="1" x14ac:dyDescent="0.3">
      <c r="A7187" t="s">
        <v>27340</v>
      </c>
      <c r="B7187" t="s">
        <v>27341</v>
      </c>
      <c r="C7187" s="1" t="str">
        <f t="shared" si="1161"/>
        <v>21:0467</v>
      </c>
      <c r="D7187" s="1" t="str">
        <f t="shared" si="1158"/>
        <v>21:0153</v>
      </c>
      <c r="E7187" t="s">
        <v>27323</v>
      </c>
      <c r="F7187" t="s">
        <v>27342</v>
      </c>
      <c r="H7187">
        <v>52.799686399999999</v>
      </c>
      <c r="I7187">
        <v>-121.4407199</v>
      </c>
      <c r="J7187" s="1" t="str">
        <f t="shared" si="1159"/>
        <v>NGR bulk stream sediment</v>
      </c>
      <c r="K7187" s="1" t="str">
        <f t="shared" si="1160"/>
        <v>&lt;177 micron (NGR)</v>
      </c>
      <c r="L7187">
        <v>28</v>
      </c>
      <c r="M7187" t="s">
        <v>733</v>
      </c>
      <c r="N7187">
        <v>528</v>
      </c>
      <c r="O7187">
        <v>3.5</v>
      </c>
    </row>
    <row r="7188" spans="1:15" hidden="1" x14ac:dyDescent="0.3">
      <c r="A7188" t="s">
        <v>27343</v>
      </c>
      <c r="B7188" t="s">
        <v>27344</v>
      </c>
      <c r="C7188" s="1" t="str">
        <f t="shared" si="1161"/>
        <v>21:0467</v>
      </c>
      <c r="D7188" s="1" t="str">
        <f t="shared" si="1158"/>
        <v>21:0153</v>
      </c>
      <c r="E7188" t="s">
        <v>27345</v>
      </c>
      <c r="F7188" t="s">
        <v>27346</v>
      </c>
      <c r="H7188">
        <v>52.791811699999997</v>
      </c>
      <c r="I7188">
        <v>-121.42987770000001</v>
      </c>
      <c r="J7188" s="1" t="str">
        <f t="shared" si="1159"/>
        <v>NGR bulk stream sediment</v>
      </c>
      <c r="K7188" s="1" t="str">
        <f t="shared" si="1160"/>
        <v>&lt;177 micron (NGR)</v>
      </c>
      <c r="L7188">
        <v>28</v>
      </c>
      <c r="M7188" t="s">
        <v>53</v>
      </c>
      <c r="N7188">
        <v>529</v>
      </c>
      <c r="O7188">
        <v>5</v>
      </c>
    </row>
    <row r="7189" spans="1:15" hidden="1" x14ac:dyDescent="0.3">
      <c r="A7189" t="s">
        <v>27347</v>
      </c>
      <c r="B7189" t="s">
        <v>27348</v>
      </c>
      <c r="C7189" s="1" t="str">
        <f t="shared" si="1161"/>
        <v>21:0467</v>
      </c>
      <c r="D7189" s="1" t="str">
        <f t="shared" si="1158"/>
        <v>21:0153</v>
      </c>
      <c r="E7189" t="s">
        <v>27349</v>
      </c>
      <c r="F7189" t="s">
        <v>27350</v>
      </c>
      <c r="H7189">
        <v>52.784072199999997</v>
      </c>
      <c r="I7189">
        <v>-121.4231863</v>
      </c>
      <c r="J7189" s="1" t="str">
        <f t="shared" si="1159"/>
        <v>NGR bulk stream sediment</v>
      </c>
      <c r="K7189" s="1" t="str">
        <f t="shared" si="1160"/>
        <v>&lt;177 micron (NGR)</v>
      </c>
      <c r="L7189">
        <v>28</v>
      </c>
      <c r="M7189" t="s">
        <v>58</v>
      </c>
      <c r="N7189">
        <v>530</v>
      </c>
      <c r="O7189">
        <v>4.5</v>
      </c>
    </row>
    <row r="7190" spans="1:15" hidden="1" x14ac:dyDescent="0.3">
      <c r="A7190" t="s">
        <v>27351</v>
      </c>
      <c r="B7190" t="s">
        <v>27352</v>
      </c>
      <c r="C7190" s="1" t="str">
        <f t="shared" si="1161"/>
        <v>21:0467</v>
      </c>
      <c r="D7190" s="1" t="str">
        <f t="shared" si="1158"/>
        <v>21:0153</v>
      </c>
      <c r="E7190" t="s">
        <v>27353</v>
      </c>
      <c r="F7190" t="s">
        <v>27354</v>
      </c>
      <c r="H7190">
        <v>52.738631499999997</v>
      </c>
      <c r="I7190">
        <v>-121.4460682</v>
      </c>
      <c r="J7190" s="1" t="str">
        <f t="shared" si="1159"/>
        <v>NGR bulk stream sediment</v>
      </c>
      <c r="K7190" s="1" t="str">
        <f t="shared" si="1160"/>
        <v>&lt;177 micron (NGR)</v>
      </c>
      <c r="L7190">
        <v>28</v>
      </c>
      <c r="M7190" t="s">
        <v>63</v>
      </c>
      <c r="N7190">
        <v>531</v>
      </c>
      <c r="O7190">
        <v>5</v>
      </c>
    </row>
    <row r="7191" spans="1:15" hidden="1" x14ac:dyDescent="0.3">
      <c r="A7191" t="s">
        <v>27355</v>
      </c>
      <c r="B7191" t="s">
        <v>27356</v>
      </c>
      <c r="C7191" s="1" t="str">
        <f t="shared" si="1161"/>
        <v>21:0467</v>
      </c>
      <c r="D7191" s="1" t="str">
        <f t="shared" si="1158"/>
        <v>21:0153</v>
      </c>
      <c r="E7191" t="s">
        <v>27357</v>
      </c>
      <c r="F7191" t="s">
        <v>27358</v>
      </c>
      <c r="H7191">
        <v>52.728609499999997</v>
      </c>
      <c r="I7191">
        <v>-121.45249680000001</v>
      </c>
      <c r="J7191" s="1" t="str">
        <f t="shared" si="1159"/>
        <v>NGR bulk stream sediment</v>
      </c>
      <c r="K7191" s="1" t="str">
        <f t="shared" si="1160"/>
        <v>&lt;177 micron (NGR)</v>
      </c>
      <c r="L7191">
        <v>28</v>
      </c>
      <c r="M7191" t="s">
        <v>68</v>
      </c>
      <c r="N7191">
        <v>532</v>
      </c>
      <c r="O7191">
        <v>3</v>
      </c>
    </row>
    <row r="7192" spans="1:15" hidden="1" x14ac:dyDescent="0.3">
      <c r="A7192" t="s">
        <v>27359</v>
      </c>
      <c r="B7192" t="s">
        <v>27360</v>
      </c>
      <c r="C7192" s="1" t="str">
        <f t="shared" si="1161"/>
        <v>21:0467</v>
      </c>
      <c r="D7192" s="1" t="str">
        <f t="shared" si="1158"/>
        <v>21:0153</v>
      </c>
      <c r="E7192" t="s">
        <v>27361</v>
      </c>
      <c r="F7192" t="s">
        <v>27362</v>
      </c>
      <c r="H7192">
        <v>52.705154</v>
      </c>
      <c r="I7192">
        <v>-121.46099390000001</v>
      </c>
      <c r="J7192" s="1" t="str">
        <f t="shared" si="1159"/>
        <v>NGR bulk stream sediment</v>
      </c>
      <c r="K7192" s="1" t="str">
        <f t="shared" si="1160"/>
        <v>&lt;177 micron (NGR)</v>
      </c>
      <c r="L7192">
        <v>28</v>
      </c>
      <c r="M7192" t="s">
        <v>77</v>
      </c>
      <c r="N7192">
        <v>533</v>
      </c>
      <c r="O7192">
        <v>7.5</v>
      </c>
    </row>
    <row r="7193" spans="1:15" hidden="1" x14ac:dyDescent="0.3">
      <c r="A7193" t="s">
        <v>27363</v>
      </c>
      <c r="B7193" t="s">
        <v>27364</v>
      </c>
      <c r="C7193" s="1" t="str">
        <f t="shared" si="1161"/>
        <v>21:0467</v>
      </c>
      <c r="D7193" s="1" t="str">
        <f t="shared" si="1158"/>
        <v>21:0153</v>
      </c>
      <c r="E7193" t="s">
        <v>27365</v>
      </c>
      <c r="F7193" t="s">
        <v>27366</v>
      </c>
      <c r="H7193">
        <v>52.694738000000001</v>
      </c>
      <c r="I7193">
        <v>-121.45446370000001</v>
      </c>
      <c r="J7193" s="1" t="str">
        <f t="shared" si="1159"/>
        <v>NGR bulk stream sediment</v>
      </c>
      <c r="K7193" s="1" t="str">
        <f t="shared" si="1160"/>
        <v>&lt;177 micron (NGR)</v>
      </c>
      <c r="L7193">
        <v>28</v>
      </c>
      <c r="M7193" t="s">
        <v>82</v>
      </c>
      <c r="N7193">
        <v>534</v>
      </c>
      <c r="O7193">
        <v>5.5</v>
      </c>
    </row>
    <row r="7194" spans="1:15" hidden="1" x14ac:dyDescent="0.3">
      <c r="A7194" t="s">
        <v>27367</v>
      </c>
      <c r="B7194" t="s">
        <v>27368</v>
      </c>
      <c r="C7194" s="1" t="str">
        <f t="shared" si="1161"/>
        <v>21:0467</v>
      </c>
      <c r="D7194" s="1" t="str">
        <f t="shared" si="1158"/>
        <v>21:0153</v>
      </c>
      <c r="E7194" t="s">
        <v>27369</v>
      </c>
      <c r="F7194" t="s">
        <v>27370</v>
      </c>
      <c r="H7194">
        <v>52.661265700000001</v>
      </c>
      <c r="I7194">
        <v>-121.9828752</v>
      </c>
      <c r="J7194" s="1" t="str">
        <f t="shared" si="1159"/>
        <v>NGR bulk stream sediment</v>
      </c>
      <c r="K7194" s="1" t="str">
        <f t="shared" si="1160"/>
        <v>&lt;177 micron (NGR)</v>
      </c>
      <c r="L7194">
        <v>28</v>
      </c>
      <c r="M7194" t="s">
        <v>87</v>
      </c>
      <c r="N7194">
        <v>535</v>
      </c>
      <c r="O7194">
        <v>2.5</v>
      </c>
    </row>
    <row r="7195" spans="1:15" hidden="1" x14ac:dyDescent="0.3">
      <c r="A7195" t="s">
        <v>27371</v>
      </c>
      <c r="B7195" t="s">
        <v>27372</v>
      </c>
      <c r="C7195" s="1" t="str">
        <f t="shared" si="1161"/>
        <v>21:0467</v>
      </c>
      <c r="D7195" s="1" t="str">
        <f t="shared" si="1158"/>
        <v>21:0153</v>
      </c>
      <c r="E7195" t="s">
        <v>27373</v>
      </c>
      <c r="F7195" t="s">
        <v>27374</v>
      </c>
      <c r="H7195">
        <v>52.652048899999997</v>
      </c>
      <c r="I7195">
        <v>-121.9427463</v>
      </c>
      <c r="J7195" s="1" t="str">
        <f t="shared" si="1159"/>
        <v>NGR bulk stream sediment</v>
      </c>
      <c r="K7195" s="1" t="str">
        <f t="shared" si="1160"/>
        <v>&lt;177 micron (NGR)</v>
      </c>
      <c r="L7195">
        <v>28</v>
      </c>
      <c r="M7195" t="s">
        <v>92</v>
      </c>
      <c r="N7195">
        <v>536</v>
      </c>
      <c r="O7195">
        <v>2.5</v>
      </c>
    </row>
    <row r="7196" spans="1:15" hidden="1" x14ac:dyDescent="0.3">
      <c r="A7196" t="s">
        <v>27375</v>
      </c>
      <c r="B7196" t="s">
        <v>27376</v>
      </c>
      <c r="C7196" s="1" t="str">
        <f t="shared" si="1161"/>
        <v>21:0467</v>
      </c>
      <c r="D7196" s="1" t="str">
        <f t="shared" si="1158"/>
        <v>21:0153</v>
      </c>
      <c r="E7196" t="s">
        <v>27377</v>
      </c>
      <c r="F7196" t="s">
        <v>27378</v>
      </c>
      <c r="H7196">
        <v>52.650426299999999</v>
      </c>
      <c r="I7196">
        <v>-121.9513445</v>
      </c>
      <c r="J7196" s="1" t="str">
        <f t="shared" si="1159"/>
        <v>NGR bulk stream sediment</v>
      </c>
      <c r="K7196" s="1" t="str">
        <f t="shared" si="1160"/>
        <v>&lt;177 micron (NGR)</v>
      </c>
      <c r="L7196">
        <v>28</v>
      </c>
      <c r="M7196" t="s">
        <v>97</v>
      </c>
      <c r="N7196">
        <v>537</v>
      </c>
      <c r="O7196">
        <v>3</v>
      </c>
    </row>
    <row r="7197" spans="1:15" hidden="1" x14ac:dyDescent="0.3">
      <c r="A7197" t="s">
        <v>27379</v>
      </c>
      <c r="B7197" t="s">
        <v>27380</v>
      </c>
      <c r="C7197" s="1" t="str">
        <f t="shared" si="1161"/>
        <v>21:0467</v>
      </c>
      <c r="D7197" s="1" t="str">
        <f t="shared" si="1158"/>
        <v>21:0153</v>
      </c>
      <c r="E7197" t="s">
        <v>27381</v>
      </c>
      <c r="F7197" t="s">
        <v>27382</v>
      </c>
      <c r="H7197">
        <v>52.6370486</v>
      </c>
      <c r="I7197">
        <v>-121.9283001</v>
      </c>
      <c r="J7197" s="1" t="str">
        <f t="shared" si="1159"/>
        <v>NGR bulk stream sediment</v>
      </c>
      <c r="K7197" s="1" t="str">
        <f t="shared" si="1160"/>
        <v>&lt;177 micron (NGR)</v>
      </c>
      <c r="L7197">
        <v>28</v>
      </c>
      <c r="M7197" t="s">
        <v>102</v>
      </c>
      <c r="N7197">
        <v>538</v>
      </c>
      <c r="O7197">
        <v>3</v>
      </c>
    </row>
    <row r="7198" spans="1:15" hidden="1" x14ac:dyDescent="0.3">
      <c r="A7198" t="s">
        <v>27383</v>
      </c>
      <c r="B7198" t="s">
        <v>27384</v>
      </c>
      <c r="C7198" s="1" t="str">
        <f t="shared" si="1161"/>
        <v>21:0467</v>
      </c>
      <c r="D7198" s="1" t="str">
        <f>HYPERLINK("https://geochem.nrcan.gc.ca/cdogs/content/svy/svy_e.htm", "")</f>
        <v/>
      </c>
      <c r="G7198" s="1" t="str">
        <f>HYPERLINK("https://geochem.nrcan.gc.ca/cdogs/content/cr_/cr_00105_e.htm", "105")</f>
        <v>105</v>
      </c>
      <c r="J7198" t="s">
        <v>31</v>
      </c>
      <c r="K7198" t="s">
        <v>32</v>
      </c>
      <c r="L7198">
        <v>28</v>
      </c>
      <c r="M7198" t="s">
        <v>33</v>
      </c>
      <c r="N7198">
        <v>539</v>
      </c>
      <c r="O7198">
        <v>3.5</v>
      </c>
    </row>
    <row r="7199" spans="1:15" hidden="1" x14ac:dyDescent="0.3">
      <c r="A7199" t="s">
        <v>27385</v>
      </c>
      <c r="B7199" t="s">
        <v>27386</v>
      </c>
      <c r="C7199" s="1" t="str">
        <f t="shared" si="1161"/>
        <v>21:0467</v>
      </c>
      <c r="D7199" s="1" t="str">
        <f t="shared" ref="D7199:D7209" si="1162">HYPERLINK("https://geochem.nrcan.gc.ca/cdogs/content/svy/svy210153_e.htm", "21:0153")</f>
        <v>21:0153</v>
      </c>
      <c r="E7199" t="s">
        <v>27387</v>
      </c>
      <c r="F7199" t="s">
        <v>27388</v>
      </c>
      <c r="H7199">
        <v>52.640876599999999</v>
      </c>
      <c r="I7199">
        <v>-121.92117159999999</v>
      </c>
      <c r="J7199" s="1" t="str">
        <f t="shared" ref="J7199:J7209" si="1163">HYPERLINK("https://geochem.nrcan.gc.ca/cdogs/content/kwd/kwd020030_e.htm", "NGR bulk stream sediment")</f>
        <v>NGR bulk stream sediment</v>
      </c>
      <c r="K7199" s="1" t="str">
        <f t="shared" ref="K7199:K7209" si="1164">HYPERLINK("https://geochem.nrcan.gc.ca/cdogs/content/kwd/kwd080006_e.htm", "&lt;177 micron (NGR)")</f>
        <v>&lt;177 micron (NGR)</v>
      </c>
      <c r="L7199">
        <v>28</v>
      </c>
      <c r="M7199" t="s">
        <v>27389</v>
      </c>
      <c r="N7199">
        <v>540</v>
      </c>
      <c r="O7199">
        <v>3</v>
      </c>
    </row>
    <row r="7200" spans="1:15" hidden="1" x14ac:dyDescent="0.3">
      <c r="A7200" t="s">
        <v>27390</v>
      </c>
      <c r="B7200" t="s">
        <v>27391</v>
      </c>
      <c r="C7200" s="1" t="str">
        <f t="shared" si="1161"/>
        <v>21:0467</v>
      </c>
      <c r="D7200" s="1" t="str">
        <f t="shared" si="1162"/>
        <v>21:0153</v>
      </c>
      <c r="E7200" t="s">
        <v>27387</v>
      </c>
      <c r="F7200" t="s">
        <v>27392</v>
      </c>
      <c r="H7200">
        <v>52.640876599999999</v>
      </c>
      <c r="I7200">
        <v>-121.92117159999999</v>
      </c>
      <c r="J7200" s="1" t="str">
        <f t="shared" si="1163"/>
        <v>NGR bulk stream sediment</v>
      </c>
      <c r="K7200" s="1" t="str">
        <f t="shared" si="1164"/>
        <v>&lt;177 micron (NGR)</v>
      </c>
      <c r="L7200">
        <v>28</v>
      </c>
      <c r="M7200" t="s">
        <v>27393</v>
      </c>
      <c r="N7200">
        <v>541</v>
      </c>
      <c r="O7200">
        <v>2</v>
      </c>
    </row>
    <row r="7201" spans="1:15" hidden="1" x14ac:dyDescent="0.3">
      <c r="A7201" t="s">
        <v>27394</v>
      </c>
      <c r="B7201" t="s">
        <v>27395</v>
      </c>
      <c r="C7201" s="1" t="str">
        <f t="shared" si="1161"/>
        <v>21:0467</v>
      </c>
      <c r="D7201" s="1" t="str">
        <f t="shared" si="1162"/>
        <v>21:0153</v>
      </c>
      <c r="E7201" t="s">
        <v>27396</v>
      </c>
      <c r="F7201" t="s">
        <v>27397</v>
      </c>
      <c r="H7201">
        <v>52.632123</v>
      </c>
      <c r="I7201">
        <v>-121.87225410000001</v>
      </c>
      <c r="J7201" s="1" t="str">
        <f t="shared" si="1163"/>
        <v>NGR bulk stream sediment</v>
      </c>
      <c r="K7201" s="1" t="str">
        <f t="shared" si="1164"/>
        <v>&lt;177 micron (NGR)</v>
      </c>
      <c r="L7201">
        <v>28</v>
      </c>
      <c r="M7201" t="s">
        <v>107</v>
      </c>
      <c r="N7201">
        <v>542</v>
      </c>
      <c r="O7201">
        <v>3.5</v>
      </c>
    </row>
    <row r="7202" spans="1:15" hidden="1" x14ac:dyDescent="0.3">
      <c r="A7202" t="s">
        <v>27398</v>
      </c>
      <c r="B7202" t="s">
        <v>27399</v>
      </c>
      <c r="C7202" s="1" t="str">
        <f t="shared" si="1161"/>
        <v>21:0467</v>
      </c>
      <c r="D7202" s="1" t="str">
        <f t="shared" si="1162"/>
        <v>21:0153</v>
      </c>
      <c r="E7202" t="s">
        <v>27400</v>
      </c>
      <c r="F7202" t="s">
        <v>27401</v>
      </c>
      <c r="H7202">
        <v>52.764688599999999</v>
      </c>
      <c r="I7202">
        <v>-121.5374994</v>
      </c>
      <c r="J7202" s="1" t="str">
        <f t="shared" si="1163"/>
        <v>NGR bulk stream sediment</v>
      </c>
      <c r="K7202" s="1" t="str">
        <f t="shared" si="1164"/>
        <v>&lt;177 micron (NGR)</v>
      </c>
      <c r="L7202">
        <v>29</v>
      </c>
      <c r="M7202" t="s">
        <v>19</v>
      </c>
      <c r="N7202">
        <v>543</v>
      </c>
      <c r="O7202">
        <v>3</v>
      </c>
    </row>
    <row r="7203" spans="1:15" hidden="1" x14ac:dyDescent="0.3">
      <c r="A7203" t="s">
        <v>27402</v>
      </c>
      <c r="B7203" t="s">
        <v>27403</v>
      </c>
      <c r="C7203" s="1" t="str">
        <f t="shared" si="1161"/>
        <v>21:0467</v>
      </c>
      <c r="D7203" s="1" t="str">
        <f t="shared" si="1162"/>
        <v>21:0153</v>
      </c>
      <c r="E7203" t="s">
        <v>27400</v>
      </c>
      <c r="F7203" t="s">
        <v>27404</v>
      </c>
      <c r="H7203">
        <v>52.764688599999999</v>
      </c>
      <c r="I7203">
        <v>-121.5374994</v>
      </c>
      <c r="J7203" s="1" t="str">
        <f t="shared" si="1163"/>
        <v>NGR bulk stream sediment</v>
      </c>
      <c r="K7203" s="1" t="str">
        <f t="shared" si="1164"/>
        <v>&lt;177 micron (NGR)</v>
      </c>
      <c r="L7203">
        <v>29</v>
      </c>
      <c r="M7203" t="s">
        <v>72</v>
      </c>
      <c r="N7203">
        <v>544</v>
      </c>
      <c r="O7203">
        <v>2.5</v>
      </c>
    </row>
    <row r="7204" spans="1:15" hidden="1" x14ac:dyDescent="0.3">
      <c r="A7204" t="s">
        <v>27405</v>
      </c>
      <c r="B7204" t="s">
        <v>27406</v>
      </c>
      <c r="C7204" s="1" t="str">
        <f t="shared" si="1161"/>
        <v>21:0467</v>
      </c>
      <c r="D7204" s="1" t="str">
        <f t="shared" si="1162"/>
        <v>21:0153</v>
      </c>
      <c r="E7204" t="s">
        <v>27407</v>
      </c>
      <c r="F7204" t="s">
        <v>27408</v>
      </c>
      <c r="H7204">
        <v>52.7614752</v>
      </c>
      <c r="I7204">
        <v>-121.5190072</v>
      </c>
      <c r="J7204" s="1" t="str">
        <f t="shared" si="1163"/>
        <v>NGR bulk stream sediment</v>
      </c>
      <c r="K7204" s="1" t="str">
        <f t="shared" si="1164"/>
        <v>&lt;177 micron (NGR)</v>
      </c>
      <c r="L7204">
        <v>29</v>
      </c>
      <c r="M7204" t="s">
        <v>38</v>
      </c>
      <c r="N7204">
        <v>545</v>
      </c>
      <c r="O7204">
        <v>9</v>
      </c>
    </row>
    <row r="7205" spans="1:15" hidden="1" x14ac:dyDescent="0.3">
      <c r="A7205" t="s">
        <v>27409</v>
      </c>
      <c r="B7205" t="s">
        <v>27410</v>
      </c>
      <c r="C7205" s="1" t="str">
        <f t="shared" si="1161"/>
        <v>21:0467</v>
      </c>
      <c r="D7205" s="1" t="str">
        <f t="shared" si="1162"/>
        <v>21:0153</v>
      </c>
      <c r="E7205" t="s">
        <v>27411</v>
      </c>
      <c r="F7205" t="s">
        <v>27412</v>
      </c>
      <c r="H7205">
        <v>52.754851700000003</v>
      </c>
      <c r="I7205">
        <v>-121.56771759999999</v>
      </c>
      <c r="J7205" s="1" t="str">
        <f t="shared" si="1163"/>
        <v>NGR bulk stream sediment</v>
      </c>
      <c r="K7205" s="1" t="str">
        <f t="shared" si="1164"/>
        <v>&lt;177 micron (NGR)</v>
      </c>
      <c r="L7205">
        <v>29</v>
      </c>
      <c r="M7205" t="s">
        <v>43</v>
      </c>
      <c r="N7205">
        <v>546</v>
      </c>
      <c r="O7205">
        <v>2.5</v>
      </c>
    </row>
    <row r="7206" spans="1:15" hidden="1" x14ac:dyDescent="0.3">
      <c r="A7206" t="s">
        <v>27413</v>
      </c>
      <c r="B7206" t="s">
        <v>27414</v>
      </c>
      <c r="C7206" s="1" t="str">
        <f t="shared" si="1161"/>
        <v>21:0467</v>
      </c>
      <c r="D7206" s="1" t="str">
        <f t="shared" si="1162"/>
        <v>21:0153</v>
      </c>
      <c r="E7206" t="s">
        <v>27415</v>
      </c>
      <c r="F7206" t="s">
        <v>27416</v>
      </c>
      <c r="H7206">
        <v>52.711383499999997</v>
      </c>
      <c r="I7206">
        <v>-121.5709291</v>
      </c>
      <c r="J7206" s="1" t="str">
        <f t="shared" si="1163"/>
        <v>NGR bulk stream sediment</v>
      </c>
      <c r="K7206" s="1" t="str">
        <f t="shared" si="1164"/>
        <v>&lt;177 micron (NGR)</v>
      </c>
      <c r="L7206">
        <v>29</v>
      </c>
      <c r="M7206" t="s">
        <v>48</v>
      </c>
      <c r="N7206">
        <v>547</v>
      </c>
      <c r="O7206">
        <v>2.5</v>
      </c>
    </row>
    <row r="7207" spans="1:15" hidden="1" x14ac:dyDescent="0.3">
      <c r="A7207" t="s">
        <v>27417</v>
      </c>
      <c r="B7207" t="s">
        <v>27418</v>
      </c>
      <c r="C7207" s="1" t="str">
        <f t="shared" si="1161"/>
        <v>21:0467</v>
      </c>
      <c r="D7207" s="1" t="str">
        <f t="shared" si="1162"/>
        <v>21:0153</v>
      </c>
      <c r="E7207" t="s">
        <v>27419</v>
      </c>
      <c r="F7207" t="s">
        <v>27420</v>
      </c>
      <c r="H7207">
        <v>52.678460200000004</v>
      </c>
      <c r="I7207">
        <v>-121.53787629999999</v>
      </c>
      <c r="J7207" s="1" t="str">
        <f t="shared" si="1163"/>
        <v>NGR bulk stream sediment</v>
      </c>
      <c r="K7207" s="1" t="str">
        <f t="shared" si="1164"/>
        <v>&lt;177 micron (NGR)</v>
      </c>
      <c r="L7207">
        <v>29</v>
      </c>
      <c r="M7207" t="s">
        <v>53</v>
      </c>
      <c r="N7207">
        <v>548</v>
      </c>
      <c r="O7207">
        <v>4</v>
      </c>
    </row>
    <row r="7208" spans="1:15" hidden="1" x14ac:dyDescent="0.3">
      <c r="A7208" t="s">
        <v>27421</v>
      </c>
      <c r="B7208" t="s">
        <v>27422</v>
      </c>
      <c r="C7208" s="1" t="str">
        <f t="shared" si="1161"/>
        <v>21:0467</v>
      </c>
      <c r="D7208" s="1" t="str">
        <f t="shared" si="1162"/>
        <v>21:0153</v>
      </c>
      <c r="E7208" t="s">
        <v>27423</v>
      </c>
      <c r="F7208" t="s">
        <v>27424</v>
      </c>
      <c r="H7208">
        <v>52.812511200000003</v>
      </c>
      <c r="I7208">
        <v>-121.2233449</v>
      </c>
      <c r="J7208" s="1" t="str">
        <f t="shared" si="1163"/>
        <v>NGR bulk stream sediment</v>
      </c>
      <c r="K7208" s="1" t="str">
        <f t="shared" si="1164"/>
        <v>&lt;177 micron (NGR)</v>
      </c>
      <c r="L7208">
        <v>29</v>
      </c>
      <c r="M7208" t="s">
        <v>58</v>
      </c>
      <c r="N7208">
        <v>549</v>
      </c>
      <c r="O7208">
        <v>4</v>
      </c>
    </row>
    <row r="7209" spans="1:15" hidden="1" x14ac:dyDescent="0.3">
      <c r="A7209" t="s">
        <v>27425</v>
      </c>
      <c r="B7209" t="s">
        <v>27426</v>
      </c>
      <c r="C7209" s="1" t="str">
        <f t="shared" si="1161"/>
        <v>21:0467</v>
      </c>
      <c r="D7209" s="1" t="str">
        <f t="shared" si="1162"/>
        <v>21:0153</v>
      </c>
      <c r="E7209" t="s">
        <v>27427</v>
      </c>
      <c r="F7209" t="s">
        <v>27428</v>
      </c>
      <c r="H7209">
        <v>52.633116700000002</v>
      </c>
      <c r="I7209">
        <v>-121.4444709</v>
      </c>
      <c r="J7209" s="1" t="str">
        <f t="shared" si="1163"/>
        <v>NGR bulk stream sediment</v>
      </c>
      <c r="K7209" s="1" t="str">
        <f t="shared" si="1164"/>
        <v>&lt;177 micron (NGR)</v>
      </c>
      <c r="L7209">
        <v>29</v>
      </c>
      <c r="M7209" t="s">
        <v>24</v>
      </c>
      <c r="N7209">
        <v>550</v>
      </c>
      <c r="O7209">
        <v>3.5</v>
      </c>
    </row>
    <row r="7210" spans="1:15" hidden="1" x14ac:dyDescent="0.3">
      <c r="A7210" t="s">
        <v>27429</v>
      </c>
      <c r="B7210" t="s">
        <v>27430</v>
      </c>
      <c r="C7210" s="1" t="str">
        <f t="shared" si="1161"/>
        <v>21:0467</v>
      </c>
      <c r="D7210" s="1" t="str">
        <f>HYPERLINK("https://geochem.nrcan.gc.ca/cdogs/content/svy/svy_e.htm", "")</f>
        <v/>
      </c>
      <c r="G7210" s="1" t="str">
        <f>HYPERLINK("https://geochem.nrcan.gc.ca/cdogs/content/cr_/cr_00104_e.htm", "104")</f>
        <v>104</v>
      </c>
      <c r="J7210" t="s">
        <v>31</v>
      </c>
      <c r="K7210" t="s">
        <v>32</v>
      </c>
      <c r="L7210">
        <v>29</v>
      </c>
      <c r="M7210" t="s">
        <v>33</v>
      </c>
      <c r="N7210">
        <v>551</v>
      </c>
      <c r="O7210">
        <v>6.5</v>
      </c>
    </row>
    <row r="7211" spans="1:15" hidden="1" x14ac:dyDescent="0.3">
      <c r="A7211" t="s">
        <v>27431</v>
      </c>
      <c r="B7211" t="s">
        <v>27432</v>
      </c>
      <c r="C7211" s="1" t="str">
        <f t="shared" si="1161"/>
        <v>21:0467</v>
      </c>
      <c r="D7211" s="1" t="str">
        <f t="shared" ref="D7211:D7228" si="1165">HYPERLINK("https://geochem.nrcan.gc.ca/cdogs/content/svy/svy210153_e.htm", "21:0153")</f>
        <v>21:0153</v>
      </c>
      <c r="E7211" t="s">
        <v>27427</v>
      </c>
      <c r="F7211" t="s">
        <v>27433</v>
      </c>
      <c r="H7211">
        <v>52.633116700000002</v>
      </c>
      <c r="I7211">
        <v>-121.4444709</v>
      </c>
      <c r="J7211" s="1" t="str">
        <f t="shared" ref="J7211:J7228" si="1166">HYPERLINK("https://geochem.nrcan.gc.ca/cdogs/content/kwd/kwd020030_e.htm", "NGR bulk stream sediment")</f>
        <v>NGR bulk stream sediment</v>
      </c>
      <c r="K7211" s="1" t="str">
        <f t="shared" ref="K7211:K7228" si="1167">HYPERLINK("https://geochem.nrcan.gc.ca/cdogs/content/kwd/kwd080006_e.htm", "&lt;177 micron (NGR)")</f>
        <v>&lt;177 micron (NGR)</v>
      </c>
      <c r="L7211">
        <v>29</v>
      </c>
      <c r="M7211" t="s">
        <v>28</v>
      </c>
      <c r="N7211">
        <v>552</v>
      </c>
      <c r="O7211">
        <v>4</v>
      </c>
    </row>
    <row r="7212" spans="1:15" hidden="1" x14ac:dyDescent="0.3">
      <c r="A7212" t="s">
        <v>27434</v>
      </c>
      <c r="B7212" t="s">
        <v>27435</v>
      </c>
      <c r="C7212" s="1" t="str">
        <f t="shared" si="1161"/>
        <v>21:0467</v>
      </c>
      <c r="D7212" s="1" t="str">
        <f t="shared" si="1165"/>
        <v>21:0153</v>
      </c>
      <c r="E7212" t="s">
        <v>27436</v>
      </c>
      <c r="F7212" t="s">
        <v>27437</v>
      </c>
      <c r="H7212">
        <v>52.457799799999997</v>
      </c>
      <c r="I7212">
        <v>-121.9634889</v>
      </c>
      <c r="J7212" s="1" t="str">
        <f t="shared" si="1166"/>
        <v>NGR bulk stream sediment</v>
      </c>
      <c r="K7212" s="1" t="str">
        <f t="shared" si="1167"/>
        <v>&lt;177 micron (NGR)</v>
      </c>
      <c r="L7212">
        <v>29</v>
      </c>
      <c r="M7212" t="s">
        <v>63</v>
      </c>
      <c r="N7212">
        <v>553</v>
      </c>
      <c r="O7212">
        <v>3</v>
      </c>
    </row>
    <row r="7213" spans="1:15" hidden="1" x14ac:dyDescent="0.3">
      <c r="A7213" t="s">
        <v>27438</v>
      </c>
      <c r="B7213" t="s">
        <v>27439</v>
      </c>
      <c r="C7213" s="1" t="str">
        <f t="shared" si="1161"/>
        <v>21:0467</v>
      </c>
      <c r="D7213" s="1" t="str">
        <f t="shared" si="1165"/>
        <v>21:0153</v>
      </c>
      <c r="E7213" t="s">
        <v>27440</v>
      </c>
      <c r="F7213" t="s">
        <v>27441</v>
      </c>
      <c r="H7213">
        <v>52.446037199999999</v>
      </c>
      <c r="I7213">
        <v>-121.94422350000001</v>
      </c>
      <c r="J7213" s="1" t="str">
        <f t="shared" si="1166"/>
        <v>NGR bulk stream sediment</v>
      </c>
      <c r="K7213" s="1" t="str">
        <f t="shared" si="1167"/>
        <v>&lt;177 micron (NGR)</v>
      </c>
      <c r="L7213">
        <v>29</v>
      </c>
      <c r="M7213" t="s">
        <v>68</v>
      </c>
      <c r="N7213">
        <v>554</v>
      </c>
      <c r="O7213">
        <v>2.5</v>
      </c>
    </row>
    <row r="7214" spans="1:15" hidden="1" x14ac:dyDescent="0.3">
      <c r="A7214" t="s">
        <v>27442</v>
      </c>
      <c r="B7214" t="s">
        <v>27443</v>
      </c>
      <c r="C7214" s="1" t="str">
        <f t="shared" si="1161"/>
        <v>21:0467</v>
      </c>
      <c r="D7214" s="1" t="str">
        <f t="shared" si="1165"/>
        <v>21:0153</v>
      </c>
      <c r="E7214" t="s">
        <v>27444</v>
      </c>
      <c r="F7214" t="s">
        <v>27445</v>
      </c>
      <c r="H7214">
        <v>52.901598200000002</v>
      </c>
      <c r="I7214">
        <v>-121.6894118</v>
      </c>
      <c r="J7214" s="1" t="str">
        <f t="shared" si="1166"/>
        <v>NGR bulk stream sediment</v>
      </c>
      <c r="K7214" s="1" t="str">
        <f t="shared" si="1167"/>
        <v>&lt;177 micron (NGR)</v>
      </c>
      <c r="L7214">
        <v>29</v>
      </c>
      <c r="M7214" t="s">
        <v>77</v>
      </c>
      <c r="N7214">
        <v>555</v>
      </c>
      <c r="O7214">
        <v>3.5</v>
      </c>
    </row>
    <row r="7215" spans="1:15" hidden="1" x14ac:dyDescent="0.3">
      <c r="A7215" t="s">
        <v>27446</v>
      </c>
      <c r="B7215" t="s">
        <v>27447</v>
      </c>
      <c r="C7215" s="1" t="str">
        <f t="shared" si="1161"/>
        <v>21:0467</v>
      </c>
      <c r="D7215" s="1" t="str">
        <f t="shared" si="1165"/>
        <v>21:0153</v>
      </c>
      <c r="E7215" t="s">
        <v>27448</v>
      </c>
      <c r="F7215" t="s">
        <v>27449</v>
      </c>
      <c r="H7215">
        <v>52.898700400000003</v>
      </c>
      <c r="I7215">
        <v>-121.70389110000001</v>
      </c>
      <c r="J7215" s="1" t="str">
        <f t="shared" si="1166"/>
        <v>NGR bulk stream sediment</v>
      </c>
      <c r="K7215" s="1" t="str">
        <f t="shared" si="1167"/>
        <v>&lt;177 micron (NGR)</v>
      </c>
      <c r="L7215">
        <v>29</v>
      </c>
      <c r="M7215" t="s">
        <v>82</v>
      </c>
      <c r="N7215">
        <v>556</v>
      </c>
      <c r="O7215">
        <v>3</v>
      </c>
    </row>
    <row r="7216" spans="1:15" hidden="1" x14ac:dyDescent="0.3">
      <c r="A7216" t="s">
        <v>27450</v>
      </c>
      <c r="B7216" t="s">
        <v>27451</v>
      </c>
      <c r="C7216" s="1" t="str">
        <f t="shared" si="1161"/>
        <v>21:0467</v>
      </c>
      <c r="D7216" s="1" t="str">
        <f t="shared" si="1165"/>
        <v>21:0153</v>
      </c>
      <c r="E7216" t="s">
        <v>27452</v>
      </c>
      <c r="F7216" t="s">
        <v>27453</v>
      </c>
      <c r="H7216">
        <v>52.897669899999997</v>
      </c>
      <c r="I7216">
        <v>-121.6469654</v>
      </c>
      <c r="J7216" s="1" t="str">
        <f t="shared" si="1166"/>
        <v>NGR bulk stream sediment</v>
      </c>
      <c r="K7216" s="1" t="str">
        <f t="shared" si="1167"/>
        <v>&lt;177 micron (NGR)</v>
      </c>
      <c r="L7216">
        <v>29</v>
      </c>
      <c r="M7216" t="s">
        <v>87</v>
      </c>
      <c r="N7216">
        <v>557</v>
      </c>
      <c r="O7216">
        <v>3</v>
      </c>
    </row>
    <row r="7217" spans="1:15" hidden="1" x14ac:dyDescent="0.3">
      <c r="A7217" t="s">
        <v>27454</v>
      </c>
      <c r="B7217" t="s">
        <v>27455</v>
      </c>
      <c r="C7217" s="1" t="str">
        <f t="shared" si="1161"/>
        <v>21:0467</v>
      </c>
      <c r="D7217" s="1" t="str">
        <f t="shared" si="1165"/>
        <v>21:0153</v>
      </c>
      <c r="E7217" t="s">
        <v>27456</v>
      </c>
      <c r="F7217" t="s">
        <v>27457</v>
      </c>
      <c r="H7217">
        <v>52.892333200000003</v>
      </c>
      <c r="I7217">
        <v>-121.6760305</v>
      </c>
      <c r="J7217" s="1" t="str">
        <f t="shared" si="1166"/>
        <v>NGR bulk stream sediment</v>
      </c>
      <c r="K7217" s="1" t="str">
        <f t="shared" si="1167"/>
        <v>&lt;177 micron (NGR)</v>
      </c>
      <c r="L7217">
        <v>29</v>
      </c>
      <c r="M7217" t="s">
        <v>92</v>
      </c>
      <c r="N7217">
        <v>558</v>
      </c>
      <c r="O7217">
        <v>3</v>
      </c>
    </row>
    <row r="7218" spans="1:15" hidden="1" x14ac:dyDescent="0.3">
      <c r="A7218" t="s">
        <v>27458</v>
      </c>
      <c r="B7218" t="s">
        <v>27459</v>
      </c>
      <c r="C7218" s="1" t="str">
        <f t="shared" si="1161"/>
        <v>21:0467</v>
      </c>
      <c r="D7218" s="1" t="str">
        <f t="shared" si="1165"/>
        <v>21:0153</v>
      </c>
      <c r="E7218" t="s">
        <v>27460</v>
      </c>
      <c r="F7218" t="s">
        <v>27461</v>
      </c>
      <c r="H7218">
        <v>52.868772100000001</v>
      </c>
      <c r="I7218">
        <v>-121.7364888</v>
      </c>
      <c r="J7218" s="1" t="str">
        <f t="shared" si="1166"/>
        <v>NGR bulk stream sediment</v>
      </c>
      <c r="K7218" s="1" t="str">
        <f t="shared" si="1167"/>
        <v>&lt;177 micron (NGR)</v>
      </c>
      <c r="L7218">
        <v>29</v>
      </c>
      <c r="M7218" t="s">
        <v>97</v>
      </c>
      <c r="N7218">
        <v>559</v>
      </c>
      <c r="O7218">
        <v>13.5</v>
      </c>
    </row>
    <row r="7219" spans="1:15" hidden="1" x14ac:dyDescent="0.3">
      <c r="A7219" t="s">
        <v>27462</v>
      </c>
      <c r="B7219" t="s">
        <v>27463</v>
      </c>
      <c r="C7219" s="1" t="str">
        <f t="shared" si="1161"/>
        <v>21:0467</v>
      </c>
      <c r="D7219" s="1" t="str">
        <f t="shared" si="1165"/>
        <v>21:0153</v>
      </c>
      <c r="E7219" t="s">
        <v>27464</v>
      </c>
      <c r="F7219" t="s">
        <v>27465</v>
      </c>
      <c r="H7219">
        <v>52.871735999999999</v>
      </c>
      <c r="I7219">
        <v>-121.7294789</v>
      </c>
      <c r="J7219" s="1" t="str">
        <f t="shared" si="1166"/>
        <v>NGR bulk stream sediment</v>
      </c>
      <c r="K7219" s="1" t="str">
        <f t="shared" si="1167"/>
        <v>&lt;177 micron (NGR)</v>
      </c>
      <c r="L7219">
        <v>29</v>
      </c>
      <c r="M7219" t="s">
        <v>102</v>
      </c>
      <c r="N7219">
        <v>560</v>
      </c>
      <c r="O7219">
        <v>4</v>
      </c>
    </row>
    <row r="7220" spans="1:15" hidden="1" x14ac:dyDescent="0.3">
      <c r="A7220" t="s">
        <v>27466</v>
      </c>
      <c r="B7220" t="s">
        <v>27467</v>
      </c>
      <c r="C7220" s="1" t="str">
        <f t="shared" si="1161"/>
        <v>21:0467</v>
      </c>
      <c r="D7220" s="1" t="str">
        <f t="shared" si="1165"/>
        <v>21:0153</v>
      </c>
      <c r="E7220" t="s">
        <v>27468</v>
      </c>
      <c r="F7220" t="s">
        <v>27469</v>
      </c>
      <c r="H7220">
        <v>52.935909799999997</v>
      </c>
      <c r="I7220">
        <v>-121.6408905</v>
      </c>
      <c r="J7220" s="1" t="str">
        <f t="shared" si="1166"/>
        <v>NGR bulk stream sediment</v>
      </c>
      <c r="K7220" s="1" t="str">
        <f t="shared" si="1167"/>
        <v>&lt;177 micron (NGR)</v>
      </c>
      <c r="L7220">
        <v>29</v>
      </c>
      <c r="M7220" t="s">
        <v>107</v>
      </c>
      <c r="N7220">
        <v>561</v>
      </c>
      <c r="O7220">
        <v>3.5</v>
      </c>
    </row>
    <row r="7221" spans="1:15" hidden="1" x14ac:dyDescent="0.3">
      <c r="A7221" t="s">
        <v>27470</v>
      </c>
      <c r="B7221" t="s">
        <v>27471</v>
      </c>
      <c r="C7221" s="1" t="str">
        <f t="shared" si="1161"/>
        <v>21:0467</v>
      </c>
      <c r="D7221" s="1" t="str">
        <f t="shared" si="1165"/>
        <v>21:0153</v>
      </c>
      <c r="E7221" t="s">
        <v>27472</v>
      </c>
      <c r="F7221" t="s">
        <v>27473</v>
      </c>
      <c r="H7221">
        <v>52.930186599999999</v>
      </c>
      <c r="I7221">
        <v>-121.6851698</v>
      </c>
      <c r="J7221" s="1" t="str">
        <f t="shared" si="1166"/>
        <v>NGR bulk stream sediment</v>
      </c>
      <c r="K7221" s="1" t="str">
        <f t="shared" si="1167"/>
        <v>&lt;177 micron (NGR)</v>
      </c>
      <c r="L7221">
        <v>29</v>
      </c>
      <c r="M7221" t="s">
        <v>112</v>
      </c>
      <c r="N7221">
        <v>562</v>
      </c>
      <c r="O7221">
        <v>3.5</v>
      </c>
    </row>
    <row r="7222" spans="1:15" hidden="1" x14ac:dyDescent="0.3">
      <c r="A7222" t="s">
        <v>27474</v>
      </c>
      <c r="B7222" t="s">
        <v>27475</v>
      </c>
      <c r="C7222" s="1" t="str">
        <f t="shared" si="1161"/>
        <v>21:0467</v>
      </c>
      <c r="D7222" s="1" t="str">
        <f t="shared" si="1165"/>
        <v>21:0153</v>
      </c>
      <c r="E7222" t="s">
        <v>27476</v>
      </c>
      <c r="F7222" t="s">
        <v>27477</v>
      </c>
      <c r="H7222">
        <v>52.981204099999999</v>
      </c>
      <c r="I7222">
        <v>-121.7370361</v>
      </c>
      <c r="J7222" s="1" t="str">
        <f t="shared" si="1166"/>
        <v>NGR bulk stream sediment</v>
      </c>
      <c r="K7222" s="1" t="str">
        <f t="shared" si="1167"/>
        <v>&lt;177 micron (NGR)</v>
      </c>
      <c r="L7222">
        <v>30</v>
      </c>
      <c r="M7222" t="s">
        <v>19</v>
      </c>
      <c r="N7222">
        <v>563</v>
      </c>
      <c r="O7222">
        <v>3</v>
      </c>
    </row>
    <row r="7223" spans="1:15" hidden="1" x14ac:dyDescent="0.3">
      <c r="A7223" t="s">
        <v>27478</v>
      </c>
      <c r="B7223" t="s">
        <v>27479</v>
      </c>
      <c r="C7223" s="1" t="str">
        <f t="shared" si="1161"/>
        <v>21:0467</v>
      </c>
      <c r="D7223" s="1" t="str">
        <f t="shared" si="1165"/>
        <v>21:0153</v>
      </c>
      <c r="E7223" t="s">
        <v>27480</v>
      </c>
      <c r="F7223" t="s">
        <v>27481</v>
      </c>
      <c r="H7223">
        <v>52.924826099999997</v>
      </c>
      <c r="I7223">
        <v>-121.7162163</v>
      </c>
      <c r="J7223" s="1" t="str">
        <f t="shared" si="1166"/>
        <v>NGR bulk stream sediment</v>
      </c>
      <c r="K7223" s="1" t="str">
        <f t="shared" si="1167"/>
        <v>&lt;177 micron (NGR)</v>
      </c>
      <c r="L7223">
        <v>30</v>
      </c>
      <c r="M7223" t="s">
        <v>38</v>
      </c>
      <c r="N7223">
        <v>564</v>
      </c>
      <c r="O7223">
        <v>4</v>
      </c>
    </row>
    <row r="7224" spans="1:15" hidden="1" x14ac:dyDescent="0.3">
      <c r="A7224" t="s">
        <v>27482</v>
      </c>
      <c r="B7224" t="s">
        <v>27483</v>
      </c>
      <c r="C7224" s="1" t="str">
        <f t="shared" si="1161"/>
        <v>21:0467</v>
      </c>
      <c r="D7224" s="1" t="str">
        <f t="shared" si="1165"/>
        <v>21:0153</v>
      </c>
      <c r="E7224" t="s">
        <v>27484</v>
      </c>
      <c r="F7224" t="s">
        <v>27485</v>
      </c>
      <c r="H7224">
        <v>52.9124129</v>
      </c>
      <c r="I7224">
        <v>-121.7570365</v>
      </c>
      <c r="J7224" s="1" t="str">
        <f t="shared" si="1166"/>
        <v>NGR bulk stream sediment</v>
      </c>
      <c r="K7224" s="1" t="str">
        <f t="shared" si="1167"/>
        <v>&lt;177 micron (NGR)</v>
      </c>
      <c r="L7224">
        <v>30</v>
      </c>
      <c r="M7224" t="s">
        <v>43</v>
      </c>
      <c r="N7224">
        <v>565</v>
      </c>
      <c r="O7224">
        <v>3.5</v>
      </c>
    </row>
    <row r="7225" spans="1:15" hidden="1" x14ac:dyDescent="0.3">
      <c r="A7225" t="s">
        <v>27486</v>
      </c>
      <c r="B7225" t="s">
        <v>27487</v>
      </c>
      <c r="C7225" s="1" t="str">
        <f t="shared" si="1161"/>
        <v>21:0467</v>
      </c>
      <c r="D7225" s="1" t="str">
        <f t="shared" si="1165"/>
        <v>21:0153</v>
      </c>
      <c r="E7225" t="s">
        <v>27488</v>
      </c>
      <c r="F7225" t="s">
        <v>27489</v>
      </c>
      <c r="H7225">
        <v>52.958030100000002</v>
      </c>
      <c r="I7225">
        <v>-121.70394640000001</v>
      </c>
      <c r="J7225" s="1" t="str">
        <f t="shared" si="1166"/>
        <v>NGR bulk stream sediment</v>
      </c>
      <c r="K7225" s="1" t="str">
        <f t="shared" si="1167"/>
        <v>&lt;177 micron (NGR)</v>
      </c>
      <c r="L7225">
        <v>30</v>
      </c>
      <c r="M7225" t="s">
        <v>48</v>
      </c>
      <c r="N7225">
        <v>566</v>
      </c>
      <c r="O7225">
        <v>4.5</v>
      </c>
    </row>
    <row r="7226" spans="1:15" hidden="1" x14ac:dyDescent="0.3">
      <c r="A7226" t="s">
        <v>27490</v>
      </c>
      <c r="B7226" t="s">
        <v>27491</v>
      </c>
      <c r="C7226" s="1" t="str">
        <f t="shared" si="1161"/>
        <v>21:0467</v>
      </c>
      <c r="D7226" s="1" t="str">
        <f t="shared" si="1165"/>
        <v>21:0153</v>
      </c>
      <c r="E7226" t="s">
        <v>27492</v>
      </c>
      <c r="F7226" t="s">
        <v>27493</v>
      </c>
      <c r="H7226">
        <v>52.944939499999997</v>
      </c>
      <c r="I7226">
        <v>-121.7055737</v>
      </c>
      <c r="J7226" s="1" t="str">
        <f t="shared" si="1166"/>
        <v>NGR bulk stream sediment</v>
      </c>
      <c r="K7226" s="1" t="str">
        <f t="shared" si="1167"/>
        <v>&lt;177 micron (NGR)</v>
      </c>
      <c r="L7226">
        <v>30</v>
      </c>
      <c r="M7226" t="s">
        <v>53</v>
      </c>
      <c r="N7226">
        <v>567</v>
      </c>
      <c r="O7226">
        <v>4.5</v>
      </c>
    </row>
    <row r="7227" spans="1:15" hidden="1" x14ac:dyDescent="0.3">
      <c r="A7227" t="s">
        <v>27494</v>
      </c>
      <c r="B7227" t="s">
        <v>27495</v>
      </c>
      <c r="C7227" s="1" t="str">
        <f t="shared" si="1161"/>
        <v>21:0467</v>
      </c>
      <c r="D7227" s="1" t="str">
        <f t="shared" si="1165"/>
        <v>21:0153</v>
      </c>
      <c r="E7227" t="s">
        <v>27496</v>
      </c>
      <c r="F7227" t="s">
        <v>27497</v>
      </c>
      <c r="H7227">
        <v>52.937347099999997</v>
      </c>
      <c r="I7227">
        <v>-121.72932729999999</v>
      </c>
      <c r="J7227" s="1" t="str">
        <f t="shared" si="1166"/>
        <v>NGR bulk stream sediment</v>
      </c>
      <c r="K7227" s="1" t="str">
        <f t="shared" si="1167"/>
        <v>&lt;177 micron (NGR)</v>
      </c>
      <c r="L7227">
        <v>30</v>
      </c>
      <c r="M7227" t="s">
        <v>58</v>
      </c>
      <c r="N7227">
        <v>568</v>
      </c>
      <c r="O7227">
        <v>3</v>
      </c>
    </row>
    <row r="7228" spans="1:15" hidden="1" x14ac:dyDescent="0.3">
      <c r="A7228" t="s">
        <v>27498</v>
      </c>
      <c r="B7228" t="s">
        <v>27499</v>
      </c>
      <c r="C7228" s="1" t="str">
        <f t="shared" si="1161"/>
        <v>21:0467</v>
      </c>
      <c r="D7228" s="1" t="str">
        <f t="shared" si="1165"/>
        <v>21:0153</v>
      </c>
      <c r="E7228" t="s">
        <v>27500</v>
      </c>
      <c r="F7228" t="s">
        <v>27501</v>
      </c>
      <c r="H7228">
        <v>52.9447902</v>
      </c>
      <c r="I7228">
        <v>-121.7719884</v>
      </c>
      <c r="J7228" s="1" t="str">
        <f t="shared" si="1166"/>
        <v>NGR bulk stream sediment</v>
      </c>
      <c r="K7228" s="1" t="str">
        <f t="shared" si="1167"/>
        <v>&lt;177 micron (NGR)</v>
      </c>
      <c r="L7228">
        <v>30</v>
      </c>
      <c r="M7228" t="s">
        <v>63</v>
      </c>
      <c r="N7228">
        <v>569</v>
      </c>
      <c r="O7228">
        <v>3</v>
      </c>
    </row>
    <row r="7229" spans="1:15" hidden="1" x14ac:dyDescent="0.3">
      <c r="A7229" t="s">
        <v>27502</v>
      </c>
      <c r="B7229" t="s">
        <v>27503</v>
      </c>
      <c r="C7229" s="1" t="str">
        <f t="shared" si="1161"/>
        <v>21:0467</v>
      </c>
      <c r="D7229" s="1" t="str">
        <f>HYPERLINK("https://geochem.nrcan.gc.ca/cdogs/content/svy/svy_e.htm", "")</f>
        <v/>
      </c>
      <c r="G7229" s="1" t="str">
        <f>HYPERLINK("https://geochem.nrcan.gc.ca/cdogs/content/cr_/cr_00102_e.htm", "102")</f>
        <v>102</v>
      </c>
      <c r="J7229" t="s">
        <v>31</v>
      </c>
      <c r="K7229" t="s">
        <v>32</v>
      </c>
      <c r="L7229">
        <v>30</v>
      </c>
      <c r="M7229" t="s">
        <v>33</v>
      </c>
      <c r="N7229">
        <v>570</v>
      </c>
      <c r="O7229">
        <v>3</v>
      </c>
    </row>
    <row r="7230" spans="1:15" hidden="1" x14ac:dyDescent="0.3">
      <c r="A7230" t="s">
        <v>27504</v>
      </c>
      <c r="B7230" t="s">
        <v>27505</v>
      </c>
      <c r="C7230" s="1" t="str">
        <f t="shared" si="1161"/>
        <v>21:0467</v>
      </c>
      <c r="D7230" s="1" t="str">
        <f t="shared" ref="D7230:D7242" si="1168">HYPERLINK("https://geochem.nrcan.gc.ca/cdogs/content/svy/svy210153_e.htm", "21:0153")</f>
        <v>21:0153</v>
      </c>
      <c r="E7230" t="s">
        <v>27476</v>
      </c>
      <c r="F7230" t="s">
        <v>27506</v>
      </c>
      <c r="H7230">
        <v>52.981204099999999</v>
      </c>
      <c r="I7230">
        <v>-121.7370361</v>
      </c>
      <c r="J7230" s="1" t="str">
        <f t="shared" ref="J7230:J7242" si="1169">HYPERLINK("https://geochem.nrcan.gc.ca/cdogs/content/kwd/kwd020030_e.htm", "NGR bulk stream sediment")</f>
        <v>NGR bulk stream sediment</v>
      </c>
      <c r="K7230" s="1" t="str">
        <f t="shared" ref="K7230:K7242" si="1170">HYPERLINK("https://geochem.nrcan.gc.ca/cdogs/content/kwd/kwd080006_e.htm", "&lt;177 micron (NGR)")</f>
        <v>&lt;177 micron (NGR)</v>
      </c>
      <c r="L7230">
        <v>30</v>
      </c>
      <c r="M7230" t="s">
        <v>72</v>
      </c>
      <c r="N7230">
        <v>571</v>
      </c>
      <c r="O7230">
        <v>3</v>
      </c>
    </row>
    <row r="7231" spans="1:15" hidden="1" x14ac:dyDescent="0.3">
      <c r="A7231" t="s">
        <v>27507</v>
      </c>
      <c r="B7231" t="s">
        <v>27508</v>
      </c>
      <c r="C7231" s="1" t="str">
        <f t="shared" si="1161"/>
        <v>21:0467</v>
      </c>
      <c r="D7231" s="1" t="str">
        <f t="shared" si="1168"/>
        <v>21:0153</v>
      </c>
      <c r="E7231" t="s">
        <v>27509</v>
      </c>
      <c r="F7231" t="s">
        <v>27510</v>
      </c>
      <c r="H7231">
        <v>52.976964199999998</v>
      </c>
      <c r="I7231">
        <v>-121.7306212</v>
      </c>
      <c r="J7231" s="1" t="str">
        <f t="shared" si="1169"/>
        <v>NGR bulk stream sediment</v>
      </c>
      <c r="K7231" s="1" t="str">
        <f t="shared" si="1170"/>
        <v>&lt;177 micron (NGR)</v>
      </c>
      <c r="L7231">
        <v>30</v>
      </c>
      <c r="M7231" t="s">
        <v>68</v>
      </c>
      <c r="N7231">
        <v>572</v>
      </c>
      <c r="O7231">
        <v>4</v>
      </c>
    </row>
    <row r="7232" spans="1:15" hidden="1" x14ac:dyDescent="0.3">
      <c r="A7232" t="s">
        <v>27511</v>
      </c>
      <c r="B7232" t="s">
        <v>27512</v>
      </c>
      <c r="C7232" s="1" t="str">
        <f t="shared" si="1161"/>
        <v>21:0467</v>
      </c>
      <c r="D7232" s="1" t="str">
        <f t="shared" si="1168"/>
        <v>21:0153</v>
      </c>
      <c r="E7232" t="s">
        <v>27513</v>
      </c>
      <c r="F7232" t="s">
        <v>27514</v>
      </c>
      <c r="H7232">
        <v>52.958376299999998</v>
      </c>
      <c r="I7232">
        <v>-121.765201</v>
      </c>
      <c r="J7232" s="1" t="str">
        <f t="shared" si="1169"/>
        <v>NGR bulk stream sediment</v>
      </c>
      <c r="K7232" s="1" t="str">
        <f t="shared" si="1170"/>
        <v>&lt;177 micron (NGR)</v>
      </c>
      <c r="L7232">
        <v>30</v>
      </c>
      <c r="M7232" t="s">
        <v>77</v>
      </c>
      <c r="N7232">
        <v>573</v>
      </c>
      <c r="O7232">
        <v>4</v>
      </c>
    </row>
    <row r="7233" spans="1:15" hidden="1" x14ac:dyDescent="0.3">
      <c r="A7233" t="s">
        <v>27515</v>
      </c>
      <c r="B7233" t="s">
        <v>27516</v>
      </c>
      <c r="C7233" s="1" t="str">
        <f t="shared" si="1161"/>
        <v>21:0467</v>
      </c>
      <c r="D7233" s="1" t="str">
        <f t="shared" si="1168"/>
        <v>21:0153</v>
      </c>
      <c r="E7233" t="s">
        <v>27517</v>
      </c>
      <c r="F7233" t="s">
        <v>27518</v>
      </c>
      <c r="H7233">
        <v>52.883530200000003</v>
      </c>
      <c r="I7233">
        <v>-121.8344481</v>
      </c>
      <c r="J7233" s="1" t="str">
        <f t="shared" si="1169"/>
        <v>NGR bulk stream sediment</v>
      </c>
      <c r="K7233" s="1" t="str">
        <f t="shared" si="1170"/>
        <v>&lt;177 micron (NGR)</v>
      </c>
      <c r="L7233">
        <v>30</v>
      </c>
      <c r="M7233" t="s">
        <v>82</v>
      </c>
      <c r="N7233">
        <v>574</v>
      </c>
      <c r="O7233">
        <v>4</v>
      </c>
    </row>
    <row r="7234" spans="1:15" hidden="1" x14ac:dyDescent="0.3">
      <c r="A7234" t="s">
        <v>27519</v>
      </c>
      <c r="B7234" t="s">
        <v>27520</v>
      </c>
      <c r="C7234" s="1" t="str">
        <f t="shared" si="1161"/>
        <v>21:0467</v>
      </c>
      <c r="D7234" s="1" t="str">
        <f t="shared" si="1168"/>
        <v>21:0153</v>
      </c>
      <c r="E7234" t="s">
        <v>27521</v>
      </c>
      <c r="F7234" t="s">
        <v>27522</v>
      </c>
      <c r="H7234">
        <v>52.924452799999997</v>
      </c>
      <c r="I7234">
        <v>-121.8370839</v>
      </c>
      <c r="J7234" s="1" t="str">
        <f t="shared" si="1169"/>
        <v>NGR bulk stream sediment</v>
      </c>
      <c r="K7234" s="1" t="str">
        <f t="shared" si="1170"/>
        <v>&lt;177 micron (NGR)</v>
      </c>
      <c r="L7234">
        <v>30</v>
      </c>
      <c r="M7234" t="s">
        <v>87</v>
      </c>
      <c r="N7234">
        <v>575</v>
      </c>
      <c r="O7234">
        <v>2</v>
      </c>
    </row>
    <row r="7235" spans="1:15" hidden="1" x14ac:dyDescent="0.3">
      <c r="A7235" t="s">
        <v>27523</v>
      </c>
      <c r="B7235" t="s">
        <v>27524</v>
      </c>
      <c r="C7235" s="1" t="str">
        <f t="shared" si="1161"/>
        <v>21:0467</v>
      </c>
      <c r="D7235" s="1" t="str">
        <f t="shared" si="1168"/>
        <v>21:0153</v>
      </c>
      <c r="E7235" t="s">
        <v>27525</v>
      </c>
      <c r="F7235" t="s">
        <v>27526</v>
      </c>
      <c r="H7235">
        <v>52.938501199999997</v>
      </c>
      <c r="I7235">
        <v>-121.8441177</v>
      </c>
      <c r="J7235" s="1" t="str">
        <f t="shared" si="1169"/>
        <v>NGR bulk stream sediment</v>
      </c>
      <c r="K7235" s="1" t="str">
        <f t="shared" si="1170"/>
        <v>&lt;177 micron (NGR)</v>
      </c>
      <c r="L7235">
        <v>30</v>
      </c>
      <c r="M7235" t="s">
        <v>92</v>
      </c>
      <c r="N7235">
        <v>576</v>
      </c>
      <c r="O7235">
        <v>4.5</v>
      </c>
    </row>
    <row r="7236" spans="1:15" hidden="1" x14ac:dyDescent="0.3">
      <c r="A7236" t="s">
        <v>27527</v>
      </c>
      <c r="B7236" t="s">
        <v>27528</v>
      </c>
      <c r="C7236" s="1" t="str">
        <f t="shared" ref="C7236:C7299" si="1171">HYPERLINK("https://geochem.nrcan.gc.ca/cdogs/content/bdl/bdl210467_e.htm", "21:0467")</f>
        <v>21:0467</v>
      </c>
      <c r="D7236" s="1" t="str">
        <f t="shared" si="1168"/>
        <v>21:0153</v>
      </c>
      <c r="E7236" t="s">
        <v>27529</v>
      </c>
      <c r="F7236" t="s">
        <v>27530</v>
      </c>
      <c r="H7236">
        <v>52.932023700000002</v>
      </c>
      <c r="I7236">
        <v>-121.81176499999999</v>
      </c>
      <c r="J7236" s="1" t="str">
        <f t="shared" si="1169"/>
        <v>NGR bulk stream sediment</v>
      </c>
      <c r="K7236" s="1" t="str">
        <f t="shared" si="1170"/>
        <v>&lt;177 micron (NGR)</v>
      </c>
      <c r="L7236">
        <v>30</v>
      </c>
      <c r="M7236" t="s">
        <v>97</v>
      </c>
      <c r="N7236">
        <v>577</v>
      </c>
      <c r="O7236">
        <v>3</v>
      </c>
    </row>
    <row r="7237" spans="1:15" hidden="1" x14ac:dyDescent="0.3">
      <c r="A7237" t="s">
        <v>27531</v>
      </c>
      <c r="B7237" t="s">
        <v>27532</v>
      </c>
      <c r="C7237" s="1" t="str">
        <f t="shared" si="1171"/>
        <v>21:0467</v>
      </c>
      <c r="D7237" s="1" t="str">
        <f t="shared" si="1168"/>
        <v>21:0153</v>
      </c>
      <c r="E7237" t="s">
        <v>27533</v>
      </c>
      <c r="F7237" t="s">
        <v>27534</v>
      </c>
      <c r="H7237">
        <v>52.9466204</v>
      </c>
      <c r="I7237">
        <v>-121.81502620000001</v>
      </c>
      <c r="J7237" s="1" t="str">
        <f t="shared" si="1169"/>
        <v>NGR bulk stream sediment</v>
      </c>
      <c r="K7237" s="1" t="str">
        <f t="shared" si="1170"/>
        <v>&lt;177 micron (NGR)</v>
      </c>
      <c r="L7237">
        <v>30</v>
      </c>
      <c r="M7237" t="s">
        <v>102</v>
      </c>
      <c r="N7237">
        <v>578</v>
      </c>
      <c r="O7237">
        <v>4.5</v>
      </c>
    </row>
    <row r="7238" spans="1:15" hidden="1" x14ac:dyDescent="0.3">
      <c r="A7238" t="s">
        <v>27535</v>
      </c>
      <c r="B7238" t="s">
        <v>27536</v>
      </c>
      <c r="C7238" s="1" t="str">
        <f t="shared" si="1171"/>
        <v>21:0467</v>
      </c>
      <c r="D7238" s="1" t="str">
        <f t="shared" si="1168"/>
        <v>21:0153</v>
      </c>
      <c r="E7238" t="s">
        <v>27537</v>
      </c>
      <c r="F7238" t="s">
        <v>27538</v>
      </c>
      <c r="H7238">
        <v>52.968286499999998</v>
      </c>
      <c r="I7238">
        <v>-121.8331967</v>
      </c>
      <c r="J7238" s="1" t="str">
        <f t="shared" si="1169"/>
        <v>NGR bulk stream sediment</v>
      </c>
      <c r="K7238" s="1" t="str">
        <f t="shared" si="1170"/>
        <v>&lt;177 micron (NGR)</v>
      </c>
      <c r="L7238">
        <v>30</v>
      </c>
      <c r="M7238" t="s">
        <v>107</v>
      </c>
      <c r="N7238">
        <v>579</v>
      </c>
      <c r="O7238">
        <v>4.5</v>
      </c>
    </row>
    <row r="7239" spans="1:15" hidden="1" x14ac:dyDescent="0.3">
      <c r="A7239" t="s">
        <v>27539</v>
      </c>
      <c r="B7239" t="s">
        <v>27540</v>
      </c>
      <c r="C7239" s="1" t="str">
        <f t="shared" si="1171"/>
        <v>21:0467</v>
      </c>
      <c r="D7239" s="1" t="str">
        <f t="shared" si="1168"/>
        <v>21:0153</v>
      </c>
      <c r="E7239" t="s">
        <v>27541</v>
      </c>
      <c r="F7239" t="s">
        <v>27542</v>
      </c>
      <c r="H7239">
        <v>52.990797299999997</v>
      </c>
      <c r="I7239">
        <v>-121.82491640000001</v>
      </c>
      <c r="J7239" s="1" t="str">
        <f t="shared" si="1169"/>
        <v>NGR bulk stream sediment</v>
      </c>
      <c r="K7239" s="1" t="str">
        <f t="shared" si="1170"/>
        <v>&lt;177 micron (NGR)</v>
      </c>
      <c r="L7239">
        <v>30</v>
      </c>
      <c r="M7239" t="s">
        <v>112</v>
      </c>
      <c r="N7239">
        <v>580</v>
      </c>
      <c r="O7239">
        <v>5</v>
      </c>
    </row>
    <row r="7240" spans="1:15" hidden="1" x14ac:dyDescent="0.3">
      <c r="A7240" t="s">
        <v>27543</v>
      </c>
      <c r="B7240" t="s">
        <v>27544</v>
      </c>
      <c r="C7240" s="1" t="str">
        <f t="shared" si="1171"/>
        <v>21:0467</v>
      </c>
      <c r="D7240" s="1" t="str">
        <f t="shared" si="1168"/>
        <v>21:0153</v>
      </c>
      <c r="E7240" t="s">
        <v>27545</v>
      </c>
      <c r="F7240" t="s">
        <v>27546</v>
      </c>
      <c r="H7240">
        <v>52.973320899999997</v>
      </c>
      <c r="I7240">
        <v>-121.8451244</v>
      </c>
      <c r="J7240" s="1" t="str">
        <f t="shared" si="1169"/>
        <v>NGR bulk stream sediment</v>
      </c>
      <c r="K7240" s="1" t="str">
        <f t="shared" si="1170"/>
        <v>&lt;177 micron (NGR)</v>
      </c>
      <c r="L7240">
        <v>30</v>
      </c>
      <c r="M7240" t="s">
        <v>24</v>
      </c>
      <c r="N7240">
        <v>581</v>
      </c>
      <c r="O7240">
        <v>4</v>
      </c>
    </row>
    <row r="7241" spans="1:15" hidden="1" x14ac:dyDescent="0.3">
      <c r="A7241" t="s">
        <v>27547</v>
      </c>
      <c r="B7241" t="s">
        <v>27548</v>
      </c>
      <c r="C7241" s="1" t="str">
        <f t="shared" si="1171"/>
        <v>21:0467</v>
      </c>
      <c r="D7241" s="1" t="str">
        <f t="shared" si="1168"/>
        <v>21:0153</v>
      </c>
      <c r="E7241" t="s">
        <v>27545</v>
      </c>
      <c r="F7241" t="s">
        <v>27549</v>
      </c>
      <c r="H7241">
        <v>52.973320899999997</v>
      </c>
      <c r="I7241">
        <v>-121.8451244</v>
      </c>
      <c r="J7241" s="1" t="str">
        <f t="shared" si="1169"/>
        <v>NGR bulk stream sediment</v>
      </c>
      <c r="K7241" s="1" t="str">
        <f t="shared" si="1170"/>
        <v>&lt;177 micron (NGR)</v>
      </c>
      <c r="L7241">
        <v>30</v>
      </c>
      <c r="M7241" t="s">
        <v>28</v>
      </c>
      <c r="N7241">
        <v>582</v>
      </c>
      <c r="O7241">
        <v>4</v>
      </c>
    </row>
    <row r="7242" spans="1:15" hidden="1" x14ac:dyDescent="0.3">
      <c r="A7242" t="s">
        <v>27550</v>
      </c>
      <c r="B7242" t="s">
        <v>27551</v>
      </c>
      <c r="C7242" s="1" t="str">
        <f t="shared" si="1171"/>
        <v>21:0467</v>
      </c>
      <c r="D7242" s="1" t="str">
        <f t="shared" si="1168"/>
        <v>21:0153</v>
      </c>
      <c r="E7242" t="s">
        <v>27552</v>
      </c>
      <c r="F7242" t="s">
        <v>27553</v>
      </c>
      <c r="H7242">
        <v>52.991463600000003</v>
      </c>
      <c r="I7242">
        <v>-121.9205516</v>
      </c>
      <c r="J7242" s="1" t="str">
        <f t="shared" si="1169"/>
        <v>NGR bulk stream sediment</v>
      </c>
      <c r="K7242" s="1" t="str">
        <f t="shared" si="1170"/>
        <v>&lt;177 micron (NGR)</v>
      </c>
      <c r="L7242">
        <v>31</v>
      </c>
      <c r="M7242" t="s">
        <v>19</v>
      </c>
      <c r="N7242">
        <v>583</v>
      </c>
      <c r="O7242">
        <v>4.5</v>
      </c>
    </row>
    <row r="7243" spans="1:15" hidden="1" x14ac:dyDescent="0.3">
      <c r="A7243" t="s">
        <v>27554</v>
      </c>
      <c r="B7243" t="s">
        <v>27555</v>
      </c>
      <c r="C7243" s="1" t="str">
        <f t="shared" si="1171"/>
        <v>21:0467</v>
      </c>
      <c r="D7243" s="1" t="str">
        <f>HYPERLINK("https://geochem.nrcan.gc.ca/cdogs/content/svy/svy_e.htm", "")</f>
        <v/>
      </c>
      <c r="G7243" s="1" t="str">
        <f>HYPERLINK("https://geochem.nrcan.gc.ca/cdogs/content/cr_/cr_00103_e.htm", "103")</f>
        <v>103</v>
      </c>
      <c r="J7243" t="s">
        <v>31</v>
      </c>
      <c r="K7243" t="s">
        <v>32</v>
      </c>
      <c r="L7243">
        <v>31</v>
      </c>
      <c r="M7243" t="s">
        <v>33</v>
      </c>
      <c r="N7243">
        <v>584</v>
      </c>
      <c r="O7243">
        <v>23.5</v>
      </c>
    </row>
    <row r="7244" spans="1:15" hidden="1" x14ac:dyDescent="0.3">
      <c r="A7244" t="s">
        <v>27556</v>
      </c>
      <c r="B7244" t="s">
        <v>27557</v>
      </c>
      <c r="C7244" s="1" t="str">
        <f t="shared" si="1171"/>
        <v>21:0467</v>
      </c>
      <c r="D7244" s="1" t="str">
        <f t="shared" ref="D7244:D7278" si="1172">HYPERLINK("https://geochem.nrcan.gc.ca/cdogs/content/svy/svy210153_e.htm", "21:0153")</f>
        <v>21:0153</v>
      </c>
      <c r="E7244" t="s">
        <v>27558</v>
      </c>
      <c r="F7244" t="s">
        <v>27559</v>
      </c>
      <c r="H7244">
        <v>52.990701100000003</v>
      </c>
      <c r="I7244">
        <v>-121.8905493</v>
      </c>
      <c r="J7244" s="1" t="str">
        <f t="shared" ref="J7244:J7278" si="1173">HYPERLINK("https://geochem.nrcan.gc.ca/cdogs/content/kwd/kwd020030_e.htm", "NGR bulk stream sediment")</f>
        <v>NGR bulk stream sediment</v>
      </c>
      <c r="K7244" s="1" t="str">
        <f t="shared" ref="K7244:K7278" si="1174">HYPERLINK("https://geochem.nrcan.gc.ca/cdogs/content/kwd/kwd080006_e.htm", "&lt;177 micron (NGR)")</f>
        <v>&lt;177 micron (NGR)</v>
      </c>
      <c r="L7244">
        <v>31</v>
      </c>
      <c r="M7244" t="s">
        <v>38</v>
      </c>
      <c r="N7244">
        <v>585</v>
      </c>
      <c r="O7244">
        <v>5.5</v>
      </c>
    </row>
    <row r="7245" spans="1:15" hidden="1" x14ac:dyDescent="0.3">
      <c r="A7245" t="s">
        <v>27560</v>
      </c>
      <c r="B7245" t="s">
        <v>27561</v>
      </c>
      <c r="C7245" s="1" t="str">
        <f t="shared" si="1171"/>
        <v>21:0467</v>
      </c>
      <c r="D7245" s="1" t="str">
        <f t="shared" si="1172"/>
        <v>21:0153</v>
      </c>
      <c r="E7245" t="s">
        <v>27552</v>
      </c>
      <c r="F7245" t="s">
        <v>27562</v>
      </c>
      <c r="H7245">
        <v>52.991463600000003</v>
      </c>
      <c r="I7245">
        <v>-121.9205516</v>
      </c>
      <c r="J7245" s="1" t="str">
        <f t="shared" si="1173"/>
        <v>NGR bulk stream sediment</v>
      </c>
      <c r="K7245" s="1" t="str">
        <f t="shared" si="1174"/>
        <v>&lt;177 micron (NGR)</v>
      </c>
      <c r="L7245">
        <v>31</v>
      </c>
      <c r="M7245" t="s">
        <v>72</v>
      </c>
      <c r="N7245">
        <v>586</v>
      </c>
      <c r="O7245">
        <v>4</v>
      </c>
    </row>
    <row r="7246" spans="1:15" hidden="1" x14ac:dyDescent="0.3">
      <c r="A7246" t="s">
        <v>27563</v>
      </c>
      <c r="B7246" t="s">
        <v>27564</v>
      </c>
      <c r="C7246" s="1" t="str">
        <f t="shared" si="1171"/>
        <v>21:0467</v>
      </c>
      <c r="D7246" s="1" t="str">
        <f t="shared" si="1172"/>
        <v>21:0153</v>
      </c>
      <c r="E7246" t="s">
        <v>27565</v>
      </c>
      <c r="F7246" t="s">
        <v>27566</v>
      </c>
      <c r="H7246">
        <v>52.962448899999998</v>
      </c>
      <c r="I7246">
        <v>-121.8756839</v>
      </c>
      <c r="J7246" s="1" t="str">
        <f t="shared" si="1173"/>
        <v>NGR bulk stream sediment</v>
      </c>
      <c r="K7246" s="1" t="str">
        <f t="shared" si="1174"/>
        <v>&lt;177 micron (NGR)</v>
      </c>
      <c r="L7246">
        <v>31</v>
      </c>
      <c r="M7246" t="s">
        <v>43</v>
      </c>
      <c r="N7246">
        <v>587</v>
      </c>
      <c r="O7246">
        <v>4</v>
      </c>
    </row>
    <row r="7247" spans="1:15" hidden="1" x14ac:dyDescent="0.3">
      <c r="A7247" t="s">
        <v>27567</v>
      </c>
      <c r="B7247" t="s">
        <v>27568</v>
      </c>
      <c r="C7247" s="1" t="str">
        <f t="shared" si="1171"/>
        <v>21:0467</v>
      </c>
      <c r="D7247" s="1" t="str">
        <f t="shared" si="1172"/>
        <v>21:0153</v>
      </c>
      <c r="E7247" t="s">
        <v>27569</v>
      </c>
      <c r="F7247" t="s">
        <v>27570</v>
      </c>
      <c r="H7247">
        <v>52.953789299999997</v>
      </c>
      <c r="I7247">
        <v>-121.8726336</v>
      </c>
      <c r="J7247" s="1" t="str">
        <f t="shared" si="1173"/>
        <v>NGR bulk stream sediment</v>
      </c>
      <c r="K7247" s="1" t="str">
        <f t="shared" si="1174"/>
        <v>&lt;177 micron (NGR)</v>
      </c>
      <c r="L7247">
        <v>31</v>
      </c>
      <c r="M7247" t="s">
        <v>48</v>
      </c>
      <c r="N7247">
        <v>588</v>
      </c>
      <c r="O7247">
        <v>3</v>
      </c>
    </row>
    <row r="7248" spans="1:15" hidden="1" x14ac:dyDescent="0.3">
      <c r="A7248" t="s">
        <v>27571</v>
      </c>
      <c r="B7248" t="s">
        <v>27572</v>
      </c>
      <c r="C7248" s="1" t="str">
        <f t="shared" si="1171"/>
        <v>21:0467</v>
      </c>
      <c r="D7248" s="1" t="str">
        <f t="shared" si="1172"/>
        <v>21:0153</v>
      </c>
      <c r="E7248" t="s">
        <v>27573</v>
      </c>
      <c r="F7248" t="s">
        <v>27574</v>
      </c>
      <c r="H7248">
        <v>52.980866900000002</v>
      </c>
      <c r="I7248">
        <v>-121.9110144</v>
      </c>
      <c r="J7248" s="1" t="str">
        <f t="shared" si="1173"/>
        <v>NGR bulk stream sediment</v>
      </c>
      <c r="K7248" s="1" t="str">
        <f t="shared" si="1174"/>
        <v>&lt;177 micron (NGR)</v>
      </c>
      <c r="L7248">
        <v>31</v>
      </c>
      <c r="M7248" t="s">
        <v>53</v>
      </c>
      <c r="N7248">
        <v>589</v>
      </c>
      <c r="O7248">
        <v>2.5</v>
      </c>
    </row>
    <row r="7249" spans="1:15" hidden="1" x14ac:dyDescent="0.3">
      <c r="A7249" t="s">
        <v>27575</v>
      </c>
      <c r="B7249" t="s">
        <v>27576</v>
      </c>
      <c r="C7249" s="1" t="str">
        <f t="shared" si="1171"/>
        <v>21:0467</v>
      </c>
      <c r="D7249" s="1" t="str">
        <f t="shared" si="1172"/>
        <v>21:0153</v>
      </c>
      <c r="E7249" t="s">
        <v>27577</v>
      </c>
      <c r="F7249" t="s">
        <v>27578</v>
      </c>
      <c r="H7249">
        <v>52.991848400000002</v>
      </c>
      <c r="I7249">
        <v>-121.9657754</v>
      </c>
      <c r="J7249" s="1" t="str">
        <f t="shared" si="1173"/>
        <v>NGR bulk stream sediment</v>
      </c>
      <c r="K7249" s="1" t="str">
        <f t="shared" si="1174"/>
        <v>&lt;177 micron (NGR)</v>
      </c>
      <c r="L7249">
        <v>31</v>
      </c>
      <c r="M7249" t="s">
        <v>58</v>
      </c>
      <c r="N7249">
        <v>590</v>
      </c>
      <c r="O7249">
        <v>2.5</v>
      </c>
    </row>
    <row r="7250" spans="1:15" hidden="1" x14ac:dyDescent="0.3">
      <c r="A7250" t="s">
        <v>27579</v>
      </c>
      <c r="B7250" t="s">
        <v>27580</v>
      </c>
      <c r="C7250" s="1" t="str">
        <f t="shared" si="1171"/>
        <v>21:0467</v>
      </c>
      <c r="D7250" s="1" t="str">
        <f t="shared" si="1172"/>
        <v>21:0153</v>
      </c>
      <c r="E7250" t="s">
        <v>27581</v>
      </c>
      <c r="F7250" t="s">
        <v>27582</v>
      </c>
      <c r="H7250">
        <v>52.293870800000001</v>
      </c>
      <c r="I7250">
        <v>-121.2346149</v>
      </c>
      <c r="J7250" s="1" t="str">
        <f t="shared" si="1173"/>
        <v>NGR bulk stream sediment</v>
      </c>
      <c r="K7250" s="1" t="str">
        <f t="shared" si="1174"/>
        <v>&lt;177 micron (NGR)</v>
      </c>
      <c r="L7250">
        <v>31</v>
      </c>
      <c r="M7250" t="s">
        <v>63</v>
      </c>
      <c r="N7250">
        <v>591</v>
      </c>
      <c r="O7250">
        <v>2</v>
      </c>
    </row>
    <row r="7251" spans="1:15" hidden="1" x14ac:dyDescent="0.3">
      <c r="A7251" t="s">
        <v>27583</v>
      </c>
      <c r="B7251" t="s">
        <v>27584</v>
      </c>
      <c r="C7251" s="1" t="str">
        <f t="shared" si="1171"/>
        <v>21:0467</v>
      </c>
      <c r="D7251" s="1" t="str">
        <f t="shared" si="1172"/>
        <v>21:0153</v>
      </c>
      <c r="E7251" t="s">
        <v>27585</v>
      </c>
      <c r="F7251" t="s">
        <v>27586</v>
      </c>
      <c r="H7251">
        <v>52.294309699999999</v>
      </c>
      <c r="I7251">
        <v>-121.16668629999999</v>
      </c>
      <c r="J7251" s="1" t="str">
        <f t="shared" si="1173"/>
        <v>NGR bulk stream sediment</v>
      </c>
      <c r="K7251" s="1" t="str">
        <f t="shared" si="1174"/>
        <v>&lt;177 micron (NGR)</v>
      </c>
      <c r="L7251">
        <v>31</v>
      </c>
      <c r="M7251" t="s">
        <v>68</v>
      </c>
      <c r="N7251">
        <v>592</v>
      </c>
      <c r="O7251">
        <v>3</v>
      </c>
    </row>
    <row r="7252" spans="1:15" hidden="1" x14ac:dyDescent="0.3">
      <c r="A7252" t="s">
        <v>27587</v>
      </c>
      <c r="B7252" t="s">
        <v>27588</v>
      </c>
      <c r="C7252" s="1" t="str">
        <f t="shared" si="1171"/>
        <v>21:0467</v>
      </c>
      <c r="D7252" s="1" t="str">
        <f t="shared" si="1172"/>
        <v>21:0153</v>
      </c>
      <c r="E7252" t="s">
        <v>27589</v>
      </c>
      <c r="F7252" t="s">
        <v>27590</v>
      </c>
      <c r="H7252">
        <v>52.294858499999997</v>
      </c>
      <c r="I7252">
        <v>-121.1759903</v>
      </c>
      <c r="J7252" s="1" t="str">
        <f t="shared" si="1173"/>
        <v>NGR bulk stream sediment</v>
      </c>
      <c r="K7252" s="1" t="str">
        <f t="shared" si="1174"/>
        <v>&lt;177 micron (NGR)</v>
      </c>
      <c r="L7252">
        <v>31</v>
      </c>
      <c r="M7252" t="s">
        <v>77</v>
      </c>
      <c r="N7252">
        <v>593</v>
      </c>
      <c r="O7252">
        <v>3</v>
      </c>
    </row>
    <row r="7253" spans="1:15" hidden="1" x14ac:dyDescent="0.3">
      <c r="A7253" t="s">
        <v>27591</v>
      </c>
      <c r="B7253" t="s">
        <v>27592</v>
      </c>
      <c r="C7253" s="1" t="str">
        <f t="shared" si="1171"/>
        <v>21:0467</v>
      </c>
      <c r="D7253" s="1" t="str">
        <f t="shared" si="1172"/>
        <v>21:0153</v>
      </c>
      <c r="E7253" t="s">
        <v>27593</v>
      </c>
      <c r="F7253" t="s">
        <v>27594</v>
      </c>
      <c r="H7253">
        <v>52.298163500000001</v>
      </c>
      <c r="I7253">
        <v>-121.10947520000001</v>
      </c>
      <c r="J7253" s="1" t="str">
        <f t="shared" si="1173"/>
        <v>NGR bulk stream sediment</v>
      </c>
      <c r="K7253" s="1" t="str">
        <f t="shared" si="1174"/>
        <v>&lt;177 micron (NGR)</v>
      </c>
      <c r="L7253">
        <v>31</v>
      </c>
      <c r="M7253" t="s">
        <v>82</v>
      </c>
      <c r="N7253">
        <v>594</v>
      </c>
      <c r="O7253">
        <v>2.5</v>
      </c>
    </row>
    <row r="7254" spans="1:15" hidden="1" x14ac:dyDescent="0.3">
      <c r="A7254" t="s">
        <v>27595</v>
      </c>
      <c r="B7254" t="s">
        <v>27596</v>
      </c>
      <c r="C7254" s="1" t="str">
        <f t="shared" si="1171"/>
        <v>21:0467</v>
      </c>
      <c r="D7254" s="1" t="str">
        <f t="shared" si="1172"/>
        <v>21:0153</v>
      </c>
      <c r="E7254" t="s">
        <v>27597</v>
      </c>
      <c r="F7254" t="s">
        <v>27598</v>
      </c>
      <c r="H7254">
        <v>52.321093599999998</v>
      </c>
      <c r="I7254">
        <v>-121.09443899999999</v>
      </c>
      <c r="J7254" s="1" t="str">
        <f t="shared" si="1173"/>
        <v>NGR bulk stream sediment</v>
      </c>
      <c r="K7254" s="1" t="str">
        <f t="shared" si="1174"/>
        <v>&lt;177 micron (NGR)</v>
      </c>
      <c r="L7254">
        <v>31</v>
      </c>
      <c r="M7254" t="s">
        <v>87</v>
      </c>
      <c r="N7254">
        <v>595</v>
      </c>
      <c r="O7254">
        <v>2</v>
      </c>
    </row>
    <row r="7255" spans="1:15" hidden="1" x14ac:dyDescent="0.3">
      <c r="A7255" t="s">
        <v>27599</v>
      </c>
      <c r="B7255" t="s">
        <v>27600</v>
      </c>
      <c r="C7255" s="1" t="str">
        <f t="shared" si="1171"/>
        <v>21:0467</v>
      </c>
      <c r="D7255" s="1" t="str">
        <f t="shared" si="1172"/>
        <v>21:0153</v>
      </c>
      <c r="E7255" t="s">
        <v>27601</v>
      </c>
      <c r="F7255" t="s">
        <v>27602</v>
      </c>
      <c r="H7255">
        <v>52.306370899999997</v>
      </c>
      <c r="I7255">
        <v>-121.0936933</v>
      </c>
      <c r="J7255" s="1" t="str">
        <f t="shared" si="1173"/>
        <v>NGR bulk stream sediment</v>
      </c>
      <c r="K7255" s="1" t="str">
        <f t="shared" si="1174"/>
        <v>&lt;177 micron (NGR)</v>
      </c>
      <c r="L7255">
        <v>31</v>
      </c>
      <c r="M7255" t="s">
        <v>92</v>
      </c>
      <c r="N7255">
        <v>596</v>
      </c>
      <c r="O7255">
        <v>2</v>
      </c>
    </row>
    <row r="7256" spans="1:15" hidden="1" x14ac:dyDescent="0.3">
      <c r="A7256" t="s">
        <v>27603</v>
      </c>
      <c r="B7256" t="s">
        <v>27604</v>
      </c>
      <c r="C7256" s="1" t="str">
        <f t="shared" si="1171"/>
        <v>21:0467</v>
      </c>
      <c r="D7256" s="1" t="str">
        <f t="shared" si="1172"/>
        <v>21:0153</v>
      </c>
      <c r="E7256" t="s">
        <v>27605</v>
      </c>
      <c r="F7256" t="s">
        <v>27606</v>
      </c>
      <c r="H7256">
        <v>52.305081000000001</v>
      </c>
      <c r="I7256">
        <v>-121.0828941</v>
      </c>
      <c r="J7256" s="1" t="str">
        <f t="shared" si="1173"/>
        <v>NGR bulk stream sediment</v>
      </c>
      <c r="K7256" s="1" t="str">
        <f t="shared" si="1174"/>
        <v>&lt;177 micron (NGR)</v>
      </c>
      <c r="L7256">
        <v>31</v>
      </c>
      <c r="M7256" t="s">
        <v>97</v>
      </c>
      <c r="N7256">
        <v>597</v>
      </c>
      <c r="O7256">
        <v>3</v>
      </c>
    </row>
    <row r="7257" spans="1:15" hidden="1" x14ac:dyDescent="0.3">
      <c r="A7257" t="s">
        <v>27607</v>
      </c>
      <c r="B7257" t="s">
        <v>27608</v>
      </c>
      <c r="C7257" s="1" t="str">
        <f t="shared" si="1171"/>
        <v>21:0467</v>
      </c>
      <c r="D7257" s="1" t="str">
        <f t="shared" si="1172"/>
        <v>21:0153</v>
      </c>
      <c r="E7257" t="s">
        <v>27609</v>
      </c>
      <c r="F7257" t="s">
        <v>27610</v>
      </c>
      <c r="H7257">
        <v>52.301894400000002</v>
      </c>
      <c r="I7257">
        <v>-121.1015862</v>
      </c>
      <c r="J7257" s="1" t="str">
        <f t="shared" si="1173"/>
        <v>NGR bulk stream sediment</v>
      </c>
      <c r="K7257" s="1" t="str">
        <f t="shared" si="1174"/>
        <v>&lt;177 micron (NGR)</v>
      </c>
      <c r="L7257">
        <v>31</v>
      </c>
      <c r="M7257" t="s">
        <v>102</v>
      </c>
      <c r="N7257">
        <v>598</v>
      </c>
      <c r="O7257">
        <v>2</v>
      </c>
    </row>
    <row r="7258" spans="1:15" hidden="1" x14ac:dyDescent="0.3">
      <c r="A7258" t="s">
        <v>27611</v>
      </c>
      <c r="B7258" t="s">
        <v>27612</v>
      </c>
      <c r="C7258" s="1" t="str">
        <f t="shared" si="1171"/>
        <v>21:0467</v>
      </c>
      <c r="D7258" s="1" t="str">
        <f t="shared" si="1172"/>
        <v>21:0153</v>
      </c>
      <c r="E7258" t="s">
        <v>27613</v>
      </c>
      <c r="F7258" t="s">
        <v>27614</v>
      </c>
      <c r="H7258">
        <v>52.297504000000004</v>
      </c>
      <c r="I7258">
        <v>-121.073161</v>
      </c>
      <c r="J7258" s="1" t="str">
        <f t="shared" si="1173"/>
        <v>NGR bulk stream sediment</v>
      </c>
      <c r="K7258" s="1" t="str">
        <f t="shared" si="1174"/>
        <v>&lt;177 micron (NGR)</v>
      </c>
      <c r="L7258">
        <v>31</v>
      </c>
      <c r="M7258" t="s">
        <v>107</v>
      </c>
      <c r="N7258">
        <v>599</v>
      </c>
      <c r="O7258">
        <v>2.5</v>
      </c>
    </row>
    <row r="7259" spans="1:15" hidden="1" x14ac:dyDescent="0.3">
      <c r="A7259" t="s">
        <v>27615</v>
      </c>
      <c r="B7259" t="s">
        <v>27616</v>
      </c>
      <c r="C7259" s="1" t="str">
        <f t="shared" si="1171"/>
        <v>21:0467</v>
      </c>
      <c r="D7259" s="1" t="str">
        <f t="shared" si="1172"/>
        <v>21:0153</v>
      </c>
      <c r="E7259" t="s">
        <v>27617</v>
      </c>
      <c r="F7259" t="s">
        <v>27618</v>
      </c>
      <c r="H7259">
        <v>52.215559200000001</v>
      </c>
      <c r="I7259">
        <v>-121.0775175</v>
      </c>
      <c r="J7259" s="1" t="str">
        <f t="shared" si="1173"/>
        <v>NGR bulk stream sediment</v>
      </c>
      <c r="K7259" s="1" t="str">
        <f t="shared" si="1174"/>
        <v>&lt;177 micron (NGR)</v>
      </c>
      <c r="L7259">
        <v>31</v>
      </c>
      <c r="M7259" t="s">
        <v>112</v>
      </c>
      <c r="N7259">
        <v>600</v>
      </c>
      <c r="O7259">
        <v>3</v>
      </c>
    </row>
    <row r="7260" spans="1:15" hidden="1" x14ac:dyDescent="0.3">
      <c r="A7260" t="s">
        <v>27619</v>
      </c>
      <c r="B7260" t="s">
        <v>27620</v>
      </c>
      <c r="C7260" s="1" t="str">
        <f t="shared" si="1171"/>
        <v>21:0467</v>
      </c>
      <c r="D7260" s="1" t="str">
        <f t="shared" si="1172"/>
        <v>21:0153</v>
      </c>
      <c r="E7260" t="s">
        <v>27621</v>
      </c>
      <c r="F7260" t="s">
        <v>27622</v>
      </c>
      <c r="H7260">
        <v>52.212847699999998</v>
      </c>
      <c r="I7260">
        <v>-121.0640355</v>
      </c>
      <c r="J7260" s="1" t="str">
        <f t="shared" si="1173"/>
        <v>NGR bulk stream sediment</v>
      </c>
      <c r="K7260" s="1" t="str">
        <f t="shared" si="1174"/>
        <v>&lt;177 micron (NGR)</v>
      </c>
      <c r="L7260">
        <v>31</v>
      </c>
      <c r="M7260" t="s">
        <v>24</v>
      </c>
      <c r="N7260">
        <v>601</v>
      </c>
      <c r="O7260">
        <v>3</v>
      </c>
    </row>
    <row r="7261" spans="1:15" hidden="1" x14ac:dyDescent="0.3">
      <c r="A7261" t="s">
        <v>27623</v>
      </c>
      <c r="B7261" t="s">
        <v>27624</v>
      </c>
      <c r="C7261" s="1" t="str">
        <f t="shared" si="1171"/>
        <v>21:0467</v>
      </c>
      <c r="D7261" s="1" t="str">
        <f t="shared" si="1172"/>
        <v>21:0153</v>
      </c>
      <c r="E7261" t="s">
        <v>27621</v>
      </c>
      <c r="F7261" t="s">
        <v>27625</v>
      </c>
      <c r="H7261">
        <v>52.212847699999998</v>
      </c>
      <c r="I7261">
        <v>-121.0640355</v>
      </c>
      <c r="J7261" s="1" t="str">
        <f t="shared" si="1173"/>
        <v>NGR bulk stream sediment</v>
      </c>
      <c r="K7261" s="1" t="str">
        <f t="shared" si="1174"/>
        <v>&lt;177 micron (NGR)</v>
      </c>
      <c r="L7261">
        <v>31</v>
      </c>
      <c r="M7261" t="s">
        <v>28</v>
      </c>
      <c r="N7261">
        <v>602</v>
      </c>
      <c r="O7261">
        <v>3</v>
      </c>
    </row>
    <row r="7262" spans="1:15" hidden="1" x14ac:dyDescent="0.3">
      <c r="A7262" t="s">
        <v>27626</v>
      </c>
      <c r="B7262" t="s">
        <v>27627</v>
      </c>
      <c r="C7262" s="1" t="str">
        <f t="shared" si="1171"/>
        <v>21:0467</v>
      </c>
      <c r="D7262" s="1" t="str">
        <f t="shared" si="1172"/>
        <v>21:0153</v>
      </c>
      <c r="E7262" t="s">
        <v>27628</v>
      </c>
      <c r="F7262" t="s">
        <v>27629</v>
      </c>
      <c r="H7262">
        <v>52.2125901</v>
      </c>
      <c r="I7262">
        <v>-121.04842739999999</v>
      </c>
      <c r="J7262" s="1" t="str">
        <f t="shared" si="1173"/>
        <v>NGR bulk stream sediment</v>
      </c>
      <c r="K7262" s="1" t="str">
        <f t="shared" si="1174"/>
        <v>&lt;177 micron (NGR)</v>
      </c>
      <c r="L7262">
        <v>32</v>
      </c>
      <c r="M7262" t="s">
        <v>19</v>
      </c>
      <c r="N7262">
        <v>603</v>
      </c>
      <c r="O7262">
        <v>2</v>
      </c>
    </row>
    <row r="7263" spans="1:15" hidden="1" x14ac:dyDescent="0.3">
      <c r="A7263" t="s">
        <v>27630</v>
      </c>
      <c r="B7263" t="s">
        <v>27631</v>
      </c>
      <c r="C7263" s="1" t="str">
        <f t="shared" si="1171"/>
        <v>21:0467</v>
      </c>
      <c r="D7263" s="1" t="str">
        <f t="shared" si="1172"/>
        <v>21:0153</v>
      </c>
      <c r="E7263" t="s">
        <v>27628</v>
      </c>
      <c r="F7263" t="s">
        <v>27632</v>
      </c>
      <c r="H7263">
        <v>52.2125901</v>
      </c>
      <c r="I7263">
        <v>-121.04842739999999</v>
      </c>
      <c r="J7263" s="1" t="str">
        <f t="shared" si="1173"/>
        <v>NGR bulk stream sediment</v>
      </c>
      <c r="K7263" s="1" t="str">
        <f t="shared" si="1174"/>
        <v>&lt;177 micron (NGR)</v>
      </c>
      <c r="L7263">
        <v>32</v>
      </c>
      <c r="M7263" t="s">
        <v>72</v>
      </c>
      <c r="N7263">
        <v>604</v>
      </c>
      <c r="O7263">
        <v>1.5</v>
      </c>
    </row>
    <row r="7264" spans="1:15" hidden="1" x14ac:dyDescent="0.3">
      <c r="A7264" t="s">
        <v>27633</v>
      </c>
      <c r="B7264" t="s">
        <v>27634</v>
      </c>
      <c r="C7264" s="1" t="str">
        <f t="shared" si="1171"/>
        <v>21:0467</v>
      </c>
      <c r="D7264" s="1" t="str">
        <f t="shared" si="1172"/>
        <v>21:0153</v>
      </c>
      <c r="E7264" t="s">
        <v>27635</v>
      </c>
      <c r="F7264" t="s">
        <v>27636</v>
      </c>
      <c r="H7264">
        <v>52.213087899999998</v>
      </c>
      <c r="I7264">
        <v>-121.0562372</v>
      </c>
      <c r="J7264" s="1" t="str">
        <f t="shared" si="1173"/>
        <v>NGR bulk stream sediment</v>
      </c>
      <c r="K7264" s="1" t="str">
        <f t="shared" si="1174"/>
        <v>&lt;177 micron (NGR)</v>
      </c>
      <c r="L7264">
        <v>32</v>
      </c>
      <c r="M7264" t="s">
        <v>38</v>
      </c>
      <c r="N7264">
        <v>605</v>
      </c>
      <c r="O7264">
        <v>2</v>
      </c>
    </row>
    <row r="7265" spans="1:15" hidden="1" x14ac:dyDescent="0.3">
      <c r="A7265" t="s">
        <v>27637</v>
      </c>
      <c r="B7265" t="s">
        <v>27638</v>
      </c>
      <c r="C7265" s="1" t="str">
        <f t="shared" si="1171"/>
        <v>21:0467</v>
      </c>
      <c r="D7265" s="1" t="str">
        <f t="shared" si="1172"/>
        <v>21:0153</v>
      </c>
      <c r="E7265" t="s">
        <v>27639</v>
      </c>
      <c r="F7265" t="s">
        <v>27640</v>
      </c>
      <c r="H7265">
        <v>52.482268300000001</v>
      </c>
      <c r="I7265">
        <v>-121.073599</v>
      </c>
      <c r="J7265" s="1" t="str">
        <f t="shared" si="1173"/>
        <v>NGR bulk stream sediment</v>
      </c>
      <c r="K7265" s="1" t="str">
        <f t="shared" si="1174"/>
        <v>&lt;177 micron (NGR)</v>
      </c>
      <c r="L7265">
        <v>32</v>
      </c>
      <c r="M7265" t="s">
        <v>43</v>
      </c>
      <c r="N7265">
        <v>606</v>
      </c>
      <c r="O7265">
        <v>3</v>
      </c>
    </row>
    <row r="7266" spans="1:15" hidden="1" x14ac:dyDescent="0.3">
      <c r="A7266" t="s">
        <v>27641</v>
      </c>
      <c r="B7266" t="s">
        <v>27642</v>
      </c>
      <c r="C7266" s="1" t="str">
        <f t="shared" si="1171"/>
        <v>21:0467</v>
      </c>
      <c r="D7266" s="1" t="str">
        <f t="shared" si="1172"/>
        <v>21:0153</v>
      </c>
      <c r="E7266" t="s">
        <v>27643</v>
      </c>
      <c r="F7266" t="s">
        <v>27644</v>
      </c>
      <c r="H7266">
        <v>52.431695400000002</v>
      </c>
      <c r="I7266">
        <v>-121.415918</v>
      </c>
      <c r="J7266" s="1" t="str">
        <f t="shared" si="1173"/>
        <v>NGR bulk stream sediment</v>
      </c>
      <c r="K7266" s="1" t="str">
        <f t="shared" si="1174"/>
        <v>&lt;177 micron (NGR)</v>
      </c>
      <c r="L7266">
        <v>32</v>
      </c>
      <c r="M7266" t="s">
        <v>48</v>
      </c>
      <c r="N7266">
        <v>607</v>
      </c>
      <c r="O7266">
        <v>1</v>
      </c>
    </row>
    <row r="7267" spans="1:15" hidden="1" x14ac:dyDescent="0.3">
      <c r="A7267" t="s">
        <v>27645</v>
      </c>
      <c r="B7267" t="s">
        <v>27646</v>
      </c>
      <c r="C7267" s="1" t="str">
        <f t="shared" si="1171"/>
        <v>21:0467</v>
      </c>
      <c r="D7267" s="1" t="str">
        <f t="shared" si="1172"/>
        <v>21:0153</v>
      </c>
      <c r="E7267" t="s">
        <v>27647</v>
      </c>
      <c r="F7267" t="s">
        <v>27648</v>
      </c>
      <c r="H7267">
        <v>52.375941500000003</v>
      </c>
      <c r="I7267">
        <v>-121.26111950000001</v>
      </c>
      <c r="J7267" s="1" t="str">
        <f t="shared" si="1173"/>
        <v>NGR bulk stream sediment</v>
      </c>
      <c r="K7267" s="1" t="str">
        <f t="shared" si="1174"/>
        <v>&lt;177 micron (NGR)</v>
      </c>
      <c r="L7267">
        <v>32</v>
      </c>
      <c r="M7267" t="s">
        <v>53</v>
      </c>
      <c r="N7267">
        <v>608</v>
      </c>
      <c r="O7267">
        <v>1.5</v>
      </c>
    </row>
    <row r="7268" spans="1:15" hidden="1" x14ac:dyDescent="0.3">
      <c r="A7268" t="s">
        <v>27649</v>
      </c>
      <c r="B7268" t="s">
        <v>27650</v>
      </c>
      <c r="C7268" s="1" t="str">
        <f t="shared" si="1171"/>
        <v>21:0467</v>
      </c>
      <c r="D7268" s="1" t="str">
        <f t="shared" si="1172"/>
        <v>21:0153</v>
      </c>
      <c r="E7268" t="s">
        <v>27651</v>
      </c>
      <c r="F7268" t="s">
        <v>27652</v>
      </c>
      <c r="H7268">
        <v>52.364488100000003</v>
      </c>
      <c r="I7268">
        <v>-121.2864517</v>
      </c>
      <c r="J7268" s="1" t="str">
        <f t="shared" si="1173"/>
        <v>NGR bulk stream sediment</v>
      </c>
      <c r="K7268" s="1" t="str">
        <f t="shared" si="1174"/>
        <v>&lt;177 micron (NGR)</v>
      </c>
      <c r="L7268">
        <v>32</v>
      </c>
      <c r="M7268" t="s">
        <v>58</v>
      </c>
      <c r="N7268">
        <v>609</v>
      </c>
      <c r="O7268">
        <v>1.5</v>
      </c>
    </row>
    <row r="7269" spans="1:15" hidden="1" x14ac:dyDescent="0.3">
      <c r="A7269" t="s">
        <v>27653</v>
      </c>
      <c r="B7269" t="s">
        <v>27654</v>
      </c>
      <c r="C7269" s="1" t="str">
        <f t="shared" si="1171"/>
        <v>21:0467</v>
      </c>
      <c r="D7269" s="1" t="str">
        <f t="shared" si="1172"/>
        <v>21:0153</v>
      </c>
      <c r="E7269" t="s">
        <v>27655</v>
      </c>
      <c r="F7269" t="s">
        <v>27656</v>
      </c>
      <c r="H7269">
        <v>52.360804000000002</v>
      </c>
      <c r="I7269">
        <v>-121.29407019999999</v>
      </c>
      <c r="J7269" s="1" t="str">
        <f t="shared" si="1173"/>
        <v>NGR bulk stream sediment</v>
      </c>
      <c r="K7269" s="1" t="str">
        <f t="shared" si="1174"/>
        <v>&lt;177 micron (NGR)</v>
      </c>
      <c r="L7269">
        <v>32</v>
      </c>
      <c r="M7269" t="s">
        <v>63</v>
      </c>
      <c r="N7269">
        <v>610</v>
      </c>
      <c r="O7269">
        <v>1</v>
      </c>
    </row>
    <row r="7270" spans="1:15" hidden="1" x14ac:dyDescent="0.3">
      <c r="A7270" t="s">
        <v>27657</v>
      </c>
      <c r="B7270" t="s">
        <v>27658</v>
      </c>
      <c r="C7270" s="1" t="str">
        <f t="shared" si="1171"/>
        <v>21:0467</v>
      </c>
      <c r="D7270" s="1" t="str">
        <f t="shared" si="1172"/>
        <v>21:0153</v>
      </c>
      <c r="E7270" t="s">
        <v>27659</v>
      </c>
      <c r="F7270" t="s">
        <v>27660</v>
      </c>
      <c r="H7270">
        <v>52.354214300000002</v>
      </c>
      <c r="I7270">
        <v>-121.313562</v>
      </c>
      <c r="J7270" s="1" t="str">
        <f t="shared" si="1173"/>
        <v>NGR bulk stream sediment</v>
      </c>
      <c r="K7270" s="1" t="str">
        <f t="shared" si="1174"/>
        <v>&lt;177 micron (NGR)</v>
      </c>
      <c r="L7270">
        <v>32</v>
      </c>
      <c r="M7270" t="s">
        <v>68</v>
      </c>
      <c r="N7270">
        <v>611</v>
      </c>
      <c r="O7270">
        <v>0.5</v>
      </c>
    </row>
    <row r="7271" spans="1:15" hidden="1" x14ac:dyDescent="0.3">
      <c r="A7271" t="s">
        <v>27661</v>
      </c>
      <c r="B7271" t="s">
        <v>27662</v>
      </c>
      <c r="C7271" s="1" t="str">
        <f t="shared" si="1171"/>
        <v>21:0467</v>
      </c>
      <c r="D7271" s="1" t="str">
        <f t="shared" si="1172"/>
        <v>21:0153</v>
      </c>
      <c r="E7271" t="s">
        <v>27663</v>
      </c>
      <c r="F7271" t="s">
        <v>27664</v>
      </c>
      <c r="H7271">
        <v>52.342536500000001</v>
      </c>
      <c r="I7271">
        <v>-121.2781238</v>
      </c>
      <c r="J7271" s="1" t="str">
        <f t="shared" si="1173"/>
        <v>NGR bulk stream sediment</v>
      </c>
      <c r="K7271" s="1" t="str">
        <f t="shared" si="1174"/>
        <v>&lt;177 micron (NGR)</v>
      </c>
      <c r="L7271">
        <v>32</v>
      </c>
      <c r="M7271" t="s">
        <v>77</v>
      </c>
      <c r="N7271">
        <v>612</v>
      </c>
      <c r="O7271">
        <v>0.5</v>
      </c>
    </row>
    <row r="7272" spans="1:15" hidden="1" x14ac:dyDescent="0.3">
      <c r="A7272" t="s">
        <v>27665</v>
      </c>
      <c r="B7272" t="s">
        <v>27666</v>
      </c>
      <c r="C7272" s="1" t="str">
        <f t="shared" si="1171"/>
        <v>21:0467</v>
      </c>
      <c r="D7272" s="1" t="str">
        <f t="shared" si="1172"/>
        <v>21:0153</v>
      </c>
      <c r="E7272" t="s">
        <v>27667</v>
      </c>
      <c r="F7272" t="s">
        <v>27668</v>
      </c>
      <c r="H7272">
        <v>52.340298599999997</v>
      </c>
      <c r="I7272">
        <v>-121.3106121</v>
      </c>
      <c r="J7272" s="1" t="str">
        <f t="shared" si="1173"/>
        <v>NGR bulk stream sediment</v>
      </c>
      <c r="K7272" s="1" t="str">
        <f t="shared" si="1174"/>
        <v>&lt;177 micron (NGR)</v>
      </c>
      <c r="L7272">
        <v>32</v>
      </c>
      <c r="M7272" t="s">
        <v>82</v>
      </c>
      <c r="N7272">
        <v>613</v>
      </c>
      <c r="O7272">
        <v>1</v>
      </c>
    </row>
    <row r="7273" spans="1:15" hidden="1" x14ac:dyDescent="0.3">
      <c r="A7273" t="s">
        <v>27669</v>
      </c>
      <c r="B7273" t="s">
        <v>27670</v>
      </c>
      <c r="C7273" s="1" t="str">
        <f t="shared" si="1171"/>
        <v>21:0467</v>
      </c>
      <c r="D7273" s="1" t="str">
        <f t="shared" si="1172"/>
        <v>21:0153</v>
      </c>
      <c r="E7273" t="s">
        <v>27671</v>
      </c>
      <c r="F7273" t="s">
        <v>27672</v>
      </c>
      <c r="H7273">
        <v>52.088885300000001</v>
      </c>
      <c r="I7273">
        <v>-120.7968123</v>
      </c>
      <c r="J7273" s="1" t="str">
        <f t="shared" si="1173"/>
        <v>NGR bulk stream sediment</v>
      </c>
      <c r="K7273" s="1" t="str">
        <f t="shared" si="1174"/>
        <v>&lt;177 micron (NGR)</v>
      </c>
      <c r="L7273">
        <v>32</v>
      </c>
      <c r="M7273" t="s">
        <v>87</v>
      </c>
      <c r="N7273">
        <v>614</v>
      </c>
      <c r="O7273">
        <v>1</v>
      </c>
    </row>
    <row r="7274" spans="1:15" hidden="1" x14ac:dyDescent="0.3">
      <c r="A7274" t="s">
        <v>27673</v>
      </c>
      <c r="B7274" t="s">
        <v>27674</v>
      </c>
      <c r="C7274" s="1" t="str">
        <f t="shared" si="1171"/>
        <v>21:0467</v>
      </c>
      <c r="D7274" s="1" t="str">
        <f t="shared" si="1172"/>
        <v>21:0153</v>
      </c>
      <c r="E7274" t="s">
        <v>27675</v>
      </c>
      <c r="F7274" t="s">
        <v>27676</v>
      </c>
      <c r="H7274">
        <v>52.037874100000003</v>
      </c>
      <c r="I7274">
        <v>-120.7592477</v>
      </c>
      <c r="J7274" s="1" t="str">
        <f t="shared" si="1173"/>
        <v>NGR bulk stream sediment</v>
      </c>
      <c r="K7274" s="1" t="str">
        <f t="shared" si="1174"/>
        <v>&lt;177 micron (NGR)</v>
      </c>
      <c r="L7274">
        <v>32</v>
      </c>
      <c r="M7274" t="s">
        <v>92</v>
      </c>
      <c r="N7274">
        <v>615</v>
      </c>
      <c r="O7274">
        <v>1.5</v>
      </c>
    </row>
    <row r="7275" spans="1:15" hidden="1" x14ac:dyDescent="0.3">
      <c r="A7275" t="s">
        <v>27677</v>
      </c>
      <c r="B7275" t="s">
        <v>27678</v>
      </c>
      <c r="C7275" s="1" t="str">
        <f t="shared" si="1171"/>
        <v>21:0467</v>
      </c>
      <c r="D7275" s="1" t="str">
        <f t="shared" si="1172"/>
        <v>21:0153</v>
      </c>
      <c r="E7275" t="s">
        <v>27679</v>
      </c>
      <c r="F7275" t="s">
        <v>27680</v>
      </c>
      <c r="H7275">
        <v>52.013824100000001</v>
      </c>
      <c r="I7275">
        <v>-120.74087470000001</v>
      </c>
      <c r="J7275" s="1" t="str">
        <f t="shared" si="1173"/>
        <v>NGR bulk stream sediment</v>
      </c>
      <c r="K7275" s="1" t="str">
        <f t="shared" si="1174"/>
        <v>&lt;177 micron (NGR)</v>
      </c>
      <c r="L7275">
        <v>32</v>
      </c>
      <c r="M7275" t="s">
        <v>97</v>
      </c>
      <c r="N7275">
        <v>616</v>
      </c>
      <c r="O7275">
        <v>1</v>
      </c>
    </row>
    <row r="7276" spans="1:15" hidden="1" x14ac:dyDescent="0.3">
      <c r="A7276" t="s">
        <v>27681</v>
      </c>
      <c r="B7276" t="s">
        <v>27682</v>
      </c>
      <c r="C7276" s="1" t="str">
        <f t="shared" si="1171"/>
        <v>21:0467</v>
      </c>
      <c r="D7276" s="1" t="str">
        <f t="shared" si="1172"/>
        <v>21:0153</v>
      </c>
      <c r="E7276" t="s">
        <v>27683</v>
      </c>
      <c r="F7276" t="s">
        <v>27684</v>
      </c>
      <c r="H7276">
        <v>52.006115000000001</v>
      </c>
      <c r="I7276">
        <v>-120.7393975</v>
      </c>
      <c r="J7276" s="1" t="str">
        <f t="shared" si="1173"/>
        <v>NGR bulk stream sediment</v>
      </c>
      <c r="K7276" s="1" t="str">
        <f t="shared" si="1174"/>
        <v>&lt;177 micron (NGR)</v>
      </c>
      <c r="L7276">
        <v>32</v>
      </c>
      <c r="M7276" t="s">
        <v>102</v>
      </c>
      <c r="N7276">
        <v>617</v>
      </c>
      <c r="O7276">
        <v>1.5</v>
      </c>
    </row>
    <row r="7277" spans="1:15" hidden="1" x14ac:dyDescent="0.3">
      <c r="A7277" t="s">
        <v>27685</v>
      </c>
      <c r="B7277" t="s">
        <v>27686</v>
      </c>
      <c r="C7277" s="1" t="str">
        <f t="shared" si="1171"/>
        <v>21:0467</v>
      </c>
      <c r="D7277" s="1" t="str">
        <f t="shared" si="1172"/>
        <v>21:0153</v>
      </c>
      <c r="E7277" t="s">
        <v>27687</v>
      </c>
      <c r="F7277" t="s">
        <v>27688</v>
      </c>
      <c r="H7277">
        <v>52.026941899999997</v>
      </c>
      <c r="I7277">
        <v>-120.71726529999999</v>
      </c>
      <c r="J7277" s="1" t="str">
        <f t="shared" si="1173"/>
        <v>NGR bulk stream sediment</v>
      </c>
      <c r="K7277" s="1" t="str">
        <f t="shared" si="1174"/>
        <v>&lt;177 micron (NGR)</v>
      </c>
      <c r="L7277">
        <v>32</v>
      </c>
      <c r="M7277" t="s">
        <v>24</v>
      </c>
      <c r="N7277">
        <v>618</v>
      </c>
      <c r="O7277">
        <v>1.5</v>
      </c>
    </row>
    <row r="7278" spans="1:15" hidden="1" x14ac:dyDescent="0.3">
      <c r="A7278" t="s">
        <v>27689</v>
      </c>
      <c r="B7278" t="s">
        <v>27690</v>
      </c>
      <c r="C7278" s="1" t="str">
        <f t="shared" si="1171"/>
        <v>21:0467</v>
      </c>
      <c r="D7278" s="1" t="str">
        <f t="shared" si="1172"/>
        <v>21:0153</v>
      </c>
      <c r="E7278" t="s">
        <v>27687</v>
      </c>
      <c r="F7278" t="s">
        <v>27691</v>
      </c>
      <c r="H7278">
        <v>52.026941899999997</v>
      </c>
      <c r="I7278">
        <v>-120.71726529999999</v>
      </c>
      <c r="J7278" s="1" t="str">
        <f t="shared" si="1173"/>
        <v>NGR bulk stream sediment</v>
      </c>
      <c r="K7278" s="1" t="str">
        <f t="shared" si="1174"/>
        <v>&lt;177 micron (NGR)</v>
      </c>
      <c r="L7278">
        <v>32</v>
      </c>
      <c r="M7278" t="s">
        <v>28</v>
      </c>
      <c r="N7278">
        <v>619</v>
      </c>
      <c r="O7278">
        <v>1.5</v>
      </c>
    </row>
    <row r="7279" spans="1:15" hidden="1" x14ac:dyDescent="0.3">
      <c r="A7279" t="s">
        <v>27692</v>
      </c>
      <c r="B7279" t="s">
        <v>27693</v>
      </c>
      <c r="C7279" s="1" t="str">
        <f t="shared" si="1171"/>
        <v>21:0467</v>
      </c>
      <c r="D7279" s="1" t="str">
        <f>HYPERLINK("https://geochem.nrcan.gc.ca/cdogs/content/svy/svy_e.htm", "")</f>
        <v/>
      </c>
      <c r="G7279" s="1" t="str">
        <f>HYPERLINK("https://geochem.nrcan.gc.ca/cdogs/content/cr_/cr_00104_e.htm", "104")</f>
        <v>104</v>
      </c>
      <c r="J7279" t="s">
        <v>31</v>
      </c>
      <c r="K7279" t="s">
        <v>32</v>
      </c>
      <c r="L7279">
        <v>32</v>
      </c>
      <c r="M7279" t="s">
        <v>33</v>
      </c>
      <c r="N7279">
        <v>620</v>
      </c>
      <c r="O7279">
        <v>5</v>
      </c>
    </row>
    <row r="7280" spans="1:15" hidden="1" x14ac:dyDescent="0.3">
      <c r="A7280" t="s">
        <v>27694</v>
      </c>
      <c r="B7280" t="s">
        <v>27695</v>
      </c>
      <c r="C7280" s="1" t="str">
        <f t="shared" si="1171"/>
        <v>21:0467</v>
      </c>
      <c r="D7280" s="1" t="str">
        <f t="shared" ref="D7280:D7298" si="1175">HYPERLINK("https://geochem.nrcan.gc.ca/cdogs/content/svy/svy210153_e.htm", "21:0153")</f>
        <v>21:0153</v>
      </c>
      <c r="E7280" t="s">
        <v>27696</v>
      </c>
      <c r="F7280" t="s">
        <v>27697</v>
      </c>
      <c r="H7280">
        <v>52.040380900000002</v>
      </c>
      <c r="I7280">
        <v>-120.74639070000001</v>
      </c>
      <c r="J7280" s="1" t="str">
        <f t="shared" ref="J7280:J7298" si="1176">HYPERLINK("https://geochem.nrcan.gc.ca/cdogs/content/kwd/kwd020030_e.htm", "NGR bulk stream sediment")</f>
        <v>NGR bulk stream sediment</v>
      </c>
      <c r="K7280" s="1" t="str">
        <f t="shared" ref="K7280:K7298" si="1177">HYPERLINK("https://geochem.nrcan.gc.ca/cdogs/content/kwd/kwd080006_e.htm", "&lt;177 micron (NGR)")</f>
        <v>&lt;177 micron (NGR)</v>
      </c>
      <c r="L7280">
        <v>32</v>
      </c>
      <c r="M7280" t="s">
        <v>107</v>
      </c>
      <c r="N7280">
        <v>621</v>
      </c>
      <c r="O7280">
        <v>2</v>
      </c>
    </row>
    <row r="7281" spans="1:15" hidden="1" x14ac:dyDescent="0.3">
      <c r="A7281" t="s">
        <v>27698</v>
      </c>
      <c r="B7281" t="s">
        <v>27699</v>
      </c>
      <c r="C7281" s="1" t="str">
        <f t="shared" si="1171"/>
        <v>21:0467</v>
      </c>
      <c r="D7281" s="1" t="str">
        <f t="shared" si="1175"/>
        <v>21:0153</v>
      </c>
      <c r="E7281" t="s">
        <v>27700</v>
      </c>
      <c r="F7281" t="s">
        <v>27701</v>
      </c>
      <c r="H7281">
        <v>52.047339899999997</v>
      </c>
      <c r="I7281">
        <v>-120.73499870000001</v>
      </c>
      <c r="J7281" s="1" t="str">
        <f t="shared" si="1176"/>
        <v>NGR bulk stream sediment</v>
      </c>
      <c r="K7281" s="1" t="str">
        <f t="shared" si="1177"/>
        <v>&lt;177 micron (NGR)</v>
      </c>
      <c r="L7281">
        <v>32</v>
      </c>
      <c r="M7281" t="s">
        <v>112</v>
      </c>
      <c r="N7281">
        <v>622</v>
      </c>
      <c r="O7281">
        <v>1.5</v>
      </c>
    </row>
    <row r="7282" spans="1:15" hidden="1" x14ac:dyDescent="0.3">
      <c r="A7282" t="s">
        <v>27702</v>
      </c>
      <c r="B7282" t="s">
        <v>27703</v>
      </c>
      <c r="C7282" s="1" t="str">
        <f t="shared" si="1171"/>
        <v>21:0467</v>
      </c>
      <c r="D7282" s="1" t="str">
        <f t="shared" si="1175"/>
        <v>21:0153</v>
      </c>
      <c r="E7282" t="s">
        <v>27704</v>
      </c>
      <c r="F7282" t="s">
        <v>27705</v>
      </c>
      <c r="H7282">
        <v>52.219667100000002</v>
      </c>
      <c r="I7282">
        <v>-120.9199696</v>
      </c>
      <c r="J7282" s="1" t="str">
        <f t="shared" si="1176"/>
        <v>NGR bulk stream sediment</v>
      </c>
      <c r="K7282" s="1" t="str">
        <f t="shared" si="1177"/>
        <v>&lt;177 micron (NGR)</v>
      </c>
      <c r="L7282">
        <v>33</v>
      </c>
      <c r="M7282" t="s">
        <v>19</v>
      </c>
      <c r="N7282">
        <v>623</v>
      </c>
      <c r="O7282">
        <v>1.5</v>
      </c>
    </row>
    <row r="7283" spans="1:15" hidden="1" x14ac:dyDescent="0.3">
      <c r="A7283" t="s">
        <v>27706</v>
      </c>
      <c r="B7283" t="s">
        <v>27707</v>
      </c>
      <c r="C7283" s="1" t="str">
        <f t="shared" si="1171"/>
        <v>21:0467</v>
      </c>
      <c r="D7283" s="1" t="str">
        <f t="shared" si="1175"/>
        <v>21:0153</v>
      </c>
      <c r="E7283" t="s">
        <v>27704</v>
      </c>
      <c r="F7283" t="s">
        <v>27708</v>
      </c>
      <c r="H7283">
        <v>52.219667100000002</v>
      </c>
      <c r="I7283">
        <v>-120.9199696</v>
      </c>
      <c r="J7283" s="1" t="str">
        <f t="shared" si="1176"/>
        <v>NGR bulk stream sediment</v>
      </c>
      <c r="K7283" s="1" t="str">
        <f t="shared" si="1177"/>
        <v>&lt;177 micron (NGR)</v>
      </c>
      <c r="L7283">
        <v>33</v>
      </c>
      <c r="M7283" t="s">
        <v>72</v>
      </c>
      <c r="N7283">
        <v>624</v>
      </c>
      <c r="O7283">
        <v>0.5</v>
      </c>
    </row>
    <row r="7284" spans="1:15" hidden="1" x14ac:dyDescent="0.3">
      <c r="A7284" t="s">
        <v>27709</v>
      </c>
      <c r="B7284" t="s">
        <v>27710</v>
      </c>
      <c r="C7284" s="1" t="str">
        <f t="shared" si="1171"/>
        <v>21:0467</v>
      </c>
      <c r="D7284" s="1" t="str">
        <f t="shared" si="1175"/>
        <v>21:0153</v>
      </c>
      <c r="E7284" t="s">
        <v>27711</v>
      </c>
      <c r="F7284" t="s">
        <v>27712</v>
      </c>
      <c r="H7284">
        <v>52.2416202</v>
      </c>
      <c r="I7284">
        <v>-120.8042222</v>
      </c>
      <c r="J7284" s="1" t="str">
        <f t="shared" si="1176"/>
        <v>NGR bulk stream sediment</v>
      </c>
      <c r="K7284" s="1" t="str">
        <f t="shared" si="1177"/>
        <v>&lt;177 micron (NGR)</v>
      </c>
      <c r="L7284">
        <v>33</v>
      </c>
      <c r="M7284" t="s">
        <v>24</v>
      </c>
      <c r="N7284">
        <v>625</v>
      </c>
      <c r="O7284">
        <v>2.5</v>
      </c>
    </row>
    <row r="7285" spans="1:15" hidden="1" x14ac:dyDescent="0.3">
      <c r="A7285" t="s">
        <v>27713</v>
      </c>
      <c r="B7285" t="s">
        <v>27714</v>
      </c>
      <c r="C7285" s="1" t="str">
        <f t="shared" si="1171"/>
        <v>21:0467</v>
      </c>
      <c r="D7285" s="1" t="str">
        <f t="shared" si="1175"/>
        <v>21:0153</v>
      </c>
      <c r="E7285" t="s">
        <v>27711</v>
      </c>
      <c r="F7285" t="s">
        <v>27715</v>
      </c>
      <c r="H7285">
        <v>52.2416202</v>
      </c>
      <c r="I7285">
        <v>-120.8042222</v>
      </c>
      <c r="J7285" s="1" t="str">
        <f t="shared" si="1176"/>
        <v>NGR bulk stream sediment</v>
      </c>
      <c r="K7285" s="1" t="str">
        <f t="shared" si="1177"/>
        <v>&lt;177 micron (NGR)</v>
      </c>
      <c r="L7285">
        <v>33</v>
      </c>
      <c r="M7285" t="s">
        <v>28</v>
      </c>
      <c r="N7285">
        <v>626</v>
      </c>
      <c r="O7285">
        <v>2.5</v>
      </c>
    </row>
    <row r="7286" spans="1:15" hidden="1" x14ac:dyDescent="0.3">
      <c r="A7286" t="s">
        <v>27716</v>
      </c>
      <c r="B7286" t="s">
        <v>27717</v>
      </c>
      <c r="C7286" s="1" t="str">
        <f t="shared" si="1171"/>
        <v>21:0467</v>
      </c>
      <c r="D7286" s="1" t="str">
        <f t="shared" si="1175"/>
        <v>21:0153</v>
      </c>
      <c r="E7286" t="s">
        <v>27718</v>
      </c>
      <c r="F7286" t="s">
        <v>27719</v>
      </c>
      <c r="H7286">
        <v>52.197460800000002</v>
      </c>
      <c r="I7286">
        <v>-120.21089449999999</v>
      </c>
      <c r="J7286" s="1" t="str">
        <f t="shared" si="1176"/>
        <v>NGR bulk stream sediment</v>
      </c>
      <c r="K7286" s="1" t="str">
        <f t="shared" si="1177"/>
        <v>&lt;177 micron (NGR)</v>
      </c>
      <c r="L7286">
        <v>33</v>
      </c>
      <c r="M7286" t="s">
        <v>38</v>
      </c>
      <c r="N7286">
        <v>627</v>
      </c>
      <c r="O7286">
        <v>2.5</v>
      </c>
    </row>
    <row r="7287" spans="1:15" hidden="1" x14ac:dyDescent="0.3">
      <c r="A7287" t="s">
        <v>27720</v>
      </c>
      <c r="B7287" t="s">
        <v>27721</v>
      </c>
      <c r="C7287" s="1" t="str">
        <f t="shared" si="1171"/>
        <v>21:0467</v>
      </c>
      <c r="D7287" s="1" t="str">
        <f t="shared" si="1175"/>
        <v>21:0153</v>
      </c>
      <c r="E7287" t="s">
        <v>27722</v>
      </c>
      <c r="F7287" t="s">
        <v>27723</v>
      </c>
      <c r="H7287">
        <v>52.228724800000002</v>
      </c>
      <c r="I7287">
        <v>-120.19811009999999</v>
      </c>
      <c r="J7287" s="1" t="str">
        <f t="shared" si="1176"/>
        <v>NGR bulk stream sediment</v>
      </c>
      <c r="K7287" s="1" t="str">
        <f t="shared" si="1177"/>
        <v>&lt;177 micron (NGR)</v>
      </c>
      <c r="L7287">
        <v>33</v>
      </c>
      <c r="M7287" t="s">
        <v>43</v>
      </c>
      <c r="N7287">
        <v>628</v>
      </c>
      <c r="O7287">
        <v>4</v>
      </c>
    </row>
    <row r="7288" spans="1:15" hidden="1" x14ac:dyDescent="0.3">
      <c r="A7288" t="s">
        <v>27724</v>
      </c>
      <c r="B7288" t="s">
        <v>27725</v>
      </c>
      <c r="C7288" s="1" t="str">
        <f t="shared" si="1171"/>
        <v>21:0467</v>
      </c>
      <c r="D7288" s="1" t="str">
        <f t="shared" si="1175"/>
        <v>21:0153</v>
      </c>
      <c r="E7288" t="s">
        <v>27726</v>
      </c>
      <c r="F7288" t="s">
        <v>27727</v>
      </c>
      <c r="H7288">
        <v>52.238886700000002</v>
      </c>
      <c r="I7288">
        <v>-120.19770389999999</v>
      </c>
      <c r="J7288" s="1" t="str">
        <f t="shared" si="1176"/>
        <v>NGR bulk stream sediment</v>
      </c>
      <c r="K7288" s="1" t="str">
        <f t="shared" si="1177"/>
        <v>&lt;177 micron (NGR)</v>
      </c>
      <c r="L7288">
        <v>33</v>
      </c>
      <c r="M7288" t="s">
        <v>48</v>
      </c>
      <c r="N7288">
        <v>629</v>
      </c>
      <c r="O7288">
        <v>5.5</v>
      </c>
    </row>
    <row r="7289" spans="1:15" hidden="1" x14ac:dyDescent="0.3">
      <c r="A7289" t="s">
        <v>27728</v>
      </c>
      <c r="B7289" t="s">
        <v>27729</v>
      </c>
      <c r="C7289" s="1" t="str">
        <f t="shared" si="1171"/>
        <v>21:0467</v>
      </c>
      <c r="D7289" s="1" t="str">
        <f t="shared" si="1175"/>
        <v>21:0153</v>
      </c>
      <c r="E7289" t="s">
        <v>27730</v>
      </c>
      <c r="F7289" t="s">
        <v>27731</v>
      </c>
      <c r="H7289">
        <v>52.255871900000002</v>
      </c>
      <c r="I7289">
        <v>-120.2035939</v>
      </c>
      <c r="J7289" s="1" t="str">
        <f t="shared" si="1176"/>
        <v>NGR bulk stream sediment</v>
      </c>
      <c r="K7289" s="1" t="str">
        <f t="shared" si="1177"/>
        <v>&lt;177 micron (NGR)</v>
      </c>
      <c r="L7289">
        <v>33</v>
      </c>
      <c r="M7289" t="s">
        <v>53</v>
      </c>
      <c r="N7289">
        <v>630</v>
      </c>
      <c r="O7289">
        <v>20.5</v>
      </c>
    </row>
    <row r="7290" spans="1:15" hidden="1" x14ac:dyDescent="0.3">
      <c r="A7290" t="s">
        <v>27732</v>
      </c>
      <c r="B7290" t="s">
        <v>27733</v>
      </c>
      <c r="C7290" s="1" t="str">
        <f t="shared" si="1171"/>
        <v>21:0467</v>
      </c>
      <c r="D7290" s="1" t="str">
        <f t="shared" si="1175"/>
        <v>21:0153</v>
      </c>
      <c r="E7290" t="s">
        <v>27734</v>
      </c>
      <c r="F7290" t="s">
        <v>27735</v>
      </c>
      <c r="H7290">
        <v>52.2807788</v>
      </c>
      <c r="I7290">
        <v>-120.2059553</v>
      </c>
      <c r="J7290" s="1" t="str">
        <f t="shared" si="1176"/>
        <v>NGR bulk stream sediment</v>
      </c>
      <c r="K7290" s="1" t="str">
        <f t="shared" si="1177"/>
        <v>&lt;177 micron (NGR)</v>
      </c>
      <c r="L7290">
        <v>33</v>
      </c>
      <c r="M7290" t="s">
        <v>58</v>
      </c>
      <c r="N7290">
        <v>631</v>
      </c>
      <c r="O7290">
        <v>10.5</v>
      </c>
    </row>
    <row r="7291" spans="1:15" hidden="1" x14ac:dyDescent="0.3">
      <c r="A7291" t="s">
        <v>27736</v>
      </c>
      <c r="B7291" t="s">
        <v>27737</v>
      </c>
      <c r="C7291" s="1" t="str">
        <f t="shared" si="1171"/>
        <v>21:0467</v>
      </c>
      <c r="D7291" s="1" t="str">
        <f t="shared" si="1175"/>
        <v>21:0153</v>
      </c>
      <c r="E7291" t="s">
        <v>27738</v>
      </c>
      <c r="F7291" t="s">
        <v>27739</v>
      </c>
      <c r="H7291">
        <v>52.309012000000003</v>
      </c>
      <c r="I7291">
        <v>-120.2230775</v>
      </c>
      <c r="J7291" s="1" t="str">
        <f t="shared" si="1176"/>
        <v>NGR bulk stream sediment</v>
      </c>
      <c r="K7291" s="1" t="str">
        <f t="shared" si="1177"/>
        <v>&lt;177 micron (NGR)</v>
      </c>
      <c r="L7291">
        <v>33</v>
      </c>
      <c r="M7291" t="s">
        <v>63</v>
      </c>
      <c r="N7291">
        <v>632</v>
      </c>
      <c r="O7291">
        <v>11</v>
      </c>
    </row>
    <row r="7292" spans="1:15" hidden="1" x14ac:dyDescent="0.3">
      <c r="A7292" t="s">
        <v>27740</v>
      </c>
      <c r="B7292" t="s">
        <v>27741</v>
      </c>
      <c r="C7292" s="1" t="str">
        <f t="shared" si="1171"/>
        <v>21:0467</v>
      </c>
      <c r="D7292" s="1" t="str">
        <f t="shared" si="1175"/>
        <v>21:0153</v>
      </c>
      <c r="E7292" t="s">
        <v>27742</v>
      </c>
      <c r="F7292" t="s">
        <v>27743</v>
      </c>
      <c r="H7292">
        <v>52.322407400000003</v>
      </c>
      <c r="I7292">
        <v>-120.229314</v>
      </c>
      <c r="J7292" s="1" t="str">
        <f t="shared" si="1176"/>
        <v>NGR bulk stream sediment</v>
      </c>
      <c r="K7292" s="1" t="str">
        <f t="shared" si="1177"/>
        <v>&lt;177 micron (NGR)</v>
      </c>
      <c r="L7292">
        <v>33</v>
      </c>
      <c r="M7292" t="s">
        <v>68</v>
      </c>
      <c r="N7292">
        <v>633</v>
      </c>
      <c r="O7292">
        <v>15</v>
      </c>
    </row>
    <row r="7293" spans="1:15" hidden="1" x14ac:dyDescent="0.3">
      <c r="A7293" t="s">
        <v>27744</v>
      </c>
      <c r="B7293" t="s">
        <v>27745</v>
      </c>
      <c r="C7293" s="1" t="str">
        <f t="shared" si="1171"/>
        <v>21:0467</v>
      </c>
      <c r="D7293" s="1" t="str">
        <f t="shared" si="1175"/>
        <v>21:0153</v>
      </c>
      <c r="E7293" t="s">
        <v>27746</v>
      </c>
      <c r="F7293" t="s">
        <v>27747</v>
      </c>
      <c r="H7293">
        <v>52.323086799999999</v>
      </c>
      <c r="I7293">
        <v>-120.274289</v>
      </c>
      <c r="J7293" s="1" t="str">
        <f t="shared" si="1176"/>
        <v>NGR bulk stream sediment</v>
      </c>
      <c r="K7293" s="1" t="str">
        <f t="shared" si="1177"/>
        <v>&lt;177 micron (NGR)</v>
      </c>
      <c r="L7293">
        <v>33</v>
      </c>
      <c r="M7293" t="s">
        <v>77</v>
      </c>
      <c r="N7293">
        <v>634</v>
      </c>
      <c r="O7293">
        <v>4</v>
      </c>
    </row>
    <row r="7294" spans="1:15" hidden="1" x14ac:dyDescent="0.3">
      <c r="A7294" t="s">
        <v>27748</v>
      </c>
      <c r="B7294" t="s">
        <v>27749</v>
      </c>
      <c r="C7294" s="1" t="str">
        <f t="shared" si="1171"/>
        <v>21:0467</v>
      </c>
      <c r="D7294" s="1" t="str">
        <f t="shared" si="1175"/>
        <v>21:0153</v>
      </c>
      <c r="E7294" t="s">
        <v>27750</v>
      </c>
      <c r="F7294" t="s">
        <v>27751</v>
      </c>
      <c r="H7294">
        <v>52.304811800000003</v>
      </c>
      <c r="I7294">
        <v>-120.2607251</v>
      </c>
      <c r="J7294" s="1" t="str">
        <f t="shared" si="1176"/>
        <v>NGR bulk stream sediment</v>
      </c>
      <c r="K7294" s="1" t="str">
        <f t="shared" si="1177"/>
        <v>&lt;177 micron (NGR)</v>
      </c>
      <c r="L7294">
        <v>33</v>
      </c>
      <c r="M7294" t="s">
        <v>82</v>
      </c>
      <c r="N7294">
        <v>635</v>
      </c>
      <c r="O7294">
        <v>3</v>
      </c>
    </row>
    <row r="7295" spans="1:15" hidden="1" x14ac:dyDescent="0.3">
      <c r="A7295" t="s">
        <v>27752</v>
      </c>
      <c r="B7295" t="s">
        <v>27753</v>
      </c>
      <c r="C7295" s="1" t="str">
        <f t="shared" si="1171"/>
        <v>21:0467</v>
      </c>
      <c r="D7295" s="1" t="str">
        <f t="shared" si="1175"/>
        <v>21:0153</v>
      </c>
      <c r="E7295" t="s">
        <v>27754</v>
      </c>
      <c r="F7295" t="s">
        <v>27755</v>
      </c>
      <c r="H7295">
        <v>52.277696300000002</v>
      </c>
      <c r="I7295">
        <v>-120.24999219999999</v>
      </c>
      <c r="J7295" s="1" t="str">
        <f t="shared" si="1176"/>
        <v>NGR bulk stream sediment</v>
      </c>
      <c r="K7295" s="1" t="str">
        <f t="shared" si="1177"/>
        <v>&lt;177 micron (NGR)</v>
      </c>
      <c r="L7295">
        <v>33</v>
      </c>
      <c r="M7295" t="s">
        <v>87</v>
      </c>
      <c r="N7295">
        <v>636</v>
      </c>
      <c r="O7295">
        <v>2.5</v>
      </c>
    </row>
    <row r="7296" spans="1:15" hidden="1" x14ac:dyDescent="0.3">
      <c r="A7296" t="s">
        <v>27756</v>
      </c>
      <c r="B7296" t="s">
        <v>27757</v>
      </c>
      <c r="C7296" s="1" t="str">
        <f t="shared" si="1171"/>
        <v>21:0467</v>
      </c>
      <c r="D7296" s="1" t="str">
        <f t="shared" si="1175"/>
        <v>21:0153</v>
      </c>
      <c r="E7296" t="s">
        <v>27758</v>
      </c>
      <c r="F7296" t="s">
        <v>27759</v>
      </c>
      <c r="H7296">
        <v>52.263461700000001</v>
      </c>
      <c r="I7296">
        <v>-120.2459034</v>
      </c>
      <c r="J7296" s="1" t="str">
        <f t="shared" si="1176"/>
        <v>NGR bulk stream sediment</v>
      </c>
      <c r="K7296" s="1" t="str">
        <f t="shared" si="1177"/>
        <v>&lt;177 micron (NGR)</v>
      </c>
      <c r="L7296">
        <v>33</v>
      </c>
      <c r="M7296" t="s">
        <v>92</v>
      </c>
      <c r="N7296">
        <v>637</v>
      </c>
      <c r="O7296">
        <v>3</v>
      </c>
    </row>
    <row r="7297" spans="1:15" hidden="1" x14ac:dyDescent="0.3">
      <c r="A7297" t="s">
        <v>27760</v>
      </c>
      <c r="B7297" t="s">
        <v>27761</v>
      </c>
      <c r="C7297" s="1" t="str">
        <f t="shared" si="1171"/>
        <v>21:0467</v>
      </c>
      <c r="D7297" s="1" t="str">
        <f t="shared" si="1175"/>
        <v>21:0153</v>
      </c>
      <c r="E7297" t="s">
        <v>27762</v>
      </c>
      <c r="F7297" t="s">
        <v>27763</v>
      </c>
      <c r="H7297">
        <v>52.255439899999999</v>
      </c>
      <c r="I7297">
        <v>-120.241344</v>
      </c>
      <c r="J7297" s="1" t="str">
        <f t="shared" si="1176"/>
        <v>NGR bulk stream sediment</v>
      </c>
      <c r="K7297" s="1" t="str">
        <f t="shared" si="1177"/>
        <v>&lt;177 micron (NGR)</v>
      </c>
      <c r="L7297">
        <v>33</v>
      </c>
      <c r="M7297" t="s">
        <v>97</v>
      </c>
      <c r="N7297">
        <v>638</v>
      </c>
      <c r="O7297">
        <v>4</v>
      </c>
    </row>
    <row r="7298" spans="1:15" hidden="1" x14ac:dyDescent="0.3">
      <c r="A7298" t="s">
        <v>27764</v>
      </c>
      <c r="B7298" t="s">
        <v>27765</v>
      </c>
      <c r="C7298" s="1" t="str">
        <f t="shared" si="1171"/>
        <v>21:0467</v>
      </c>
      <c r="D7298" s="1" t="str">
        <f t="shared" si="1175"/>
        <v>21:0153</v>
      </c>
      <c r="E7298" t="s">
        <v>27766</v>
      </c>
      <c r="F7298" t="s">
        <v>27767</v>
      </c>
      <c r="H7298">
        <v>52.2100194</v>
      </c>
      <c r="I7298">
        <v>-120.2339413</v>
      </c>
      <c r="J7298" s="1" t="str">
        <f t="shared" si="1176"/>
        <v>NGR bulk stream sediment</v>
      </c>
      <c r="K7298" s="1" t="str">
        <f t="shared" si="1177"/>
        <v>&lt;177 micron (NGR)</v>
      </c>
      <c r="L7298">
        <v>33</v>
      </c>
      <c r="M7298" t="s">
        <v>102</v>
      </c>
      <c r="N7298">
        <v>639</v>
      </c>
      <c r="O7298">
        <v>5</v>
      </c>
    </row>
    <row r="7299" spans="1:15" hidden="1" x14ac:dyDescent="0.3">
      <c r="A7299" t="s">
        <v>27768</v>
      </c>
      <c r="B7299" t="s">
        <v>27769</v>
      </c>
      <c r="C7299" s="1" t="str">
        <f t="shared" si="1171"/>
        <v>21:0467</v>
      </c>
      <c r="D7299" s="1" t="str">
        <f>HYPERLINK("https://geochem.nrcan.gc.ca/cdogs/content/svy/svy_e.htm", "")</f>
        <v/>
      </c>
      <c r="G7299" s="1" t="str">
        <f>HYPERLINK("https://geochem.nrcan.gc.ca/cdogs/content/cr_/cr_00103_e.htm", "103")</f>
        <v>103</v>
      </c>
      <c r="J7299" t="s">
        <v>31</v>
      </c>
      <c r="K7299" t="s">
        <v>32</v>
      </c>
      <c r="L7299">
        <v>33</v>
      </c>
      <c r="M7299" t="s">
        <v>33</v>
      </c>
      <c r="N7299">
        <v>640</v>
      </c>
      <c r="O7299">
        <v>23</v>
      </c>
    </row>
    <row r="7300" spans="1:15" hidden="1" x14ac:dyDescent="0.3">
      <c r="A7300" t="s">
        <v>27770</v>
      </c>
      <c r="B7300" t="s">
        <v>27771</v>
      </c>
      <c r="C7300" s="1" t="str">
        <f t="shared" ref="C7300:C7363" si="1178">HYPERLINK("https://geochem.nrcan.gc.ca/cdogs/content/bdl/bdl210467_e.htm", "21:0467")</f>
        <v>21:0467</v>
      </c>
      <c r="D7300" s="1" t="str">
        <f t="shared" ref="D7300:D7307" si="1179">HYPERLINK("https://geochem.nrcan.gc.ca/cdogs/content/svy/svy210153_e.htm", "21:0153")</f>
        <v>21:0153</v>
      </c>
      <c r="E7300" t="s">
        <v>27772</v>
      </c>
      <c r="F7300" t="s">
        <v>27773</v>
      </c>
      <c r="H7300">
        <v>52.179974600000001</v>
      </c>
      <c r="I7300">
        <v>-120.230994</v>
      </c>
      <c r="J7300" s="1" t="str">
        <f t="shared" ref="J7300:J7307" si="1180">HYPERLINK("https://geochem.nrcan.gc.ca/cdogs/content/kwd/kwd020030_e.htm", "NGR bulk stream sediment")</f>
        <v>NGR bulk stream sediment</v>
      </c>
      <c r="K7300" s="1" t="str">
        <f t="shared" ref="K7300:K7307" si="1181">HYPERLINK("https://geochem.nrcan.gc.ca/cdogs/content/kwd/kwd080006_e.htm", "&lt;177 micron (NGR)")</f>
        <v>&lt;177 micron (NGR)</v>
      </c>
      <c r="L7300">
        <v>33</v>
      </c>
      <c r="M7300" t="s">
        <v>107</v>
      </c>
      <c r="N7300">
        <v>641</v>
      </c>
      <c r="O7300">
        <v>6</v>
      </c>
    </row>
    <row r="7301" spans="1:15" hidden="1" x14ac:dyDescent="0.3">
      <c r="A7301" t="s">
        <v>27774</v>
      </c>
      <c r="B7301" t="s">
        <v>27775</v>
      </c>
      <c r="C7301" s="1" t="str">
        <f t="shared" si="1178"/>
        <v>21:0467</v>
      </c>
      <c r="D7301" s="1" t="str">
        <f t="shared" si="1179"/>
        <v>21:0153</v>
      </c>
      <c r="E7301" t="s">
        <v>27776</v>
      </c>
      <c r="F7301" t="s">
        <v>27777</v>
      </c>
      <c r="H7301">
        <v>52.174091699999998</v>
      </c>
      <c r="I7301">
        <v>-120.2290337</v>
      </c>
      <c r="J7301" s="1" t="str">
        <f t="shared" si="1180"/>
        <v>NGR bulk stream sediment</v>
      </c>
      <c r="K7301" s="1" t="str">
        <f t="shared" si="1181"/>
        <v>&lt;177 micron (NGR)</v>
      </c>
      <c r="L7301">
        <v>33</v>
      </c>
      <c r="M7301" t="s">
        <v>112</v>
      </c>
      <c r="N7301">
        <v>642</v>
      </c>
      <c r="O7301">
        <v>3.5</v>
      </c>
    </row>
    <row r="7302" spans="1:15" hidden="1" x14ac:dyDescent="0.3">
      <c r="A7302" t="s">
        <v>27778</v>
      </c>
      <c r="B7302" t="s">
        <v>27779</v>
      </c>
      <c r="C7302" s="1" t="str">
        <f t="shared" si="1178"/>
        <v>21:0467</v>
      </c>
      <c r="D7302" s="1" t="str">
        <f t="shared" si="1179"/>
        <v>21:0153</v>
      </c>
      <c r="E7302" t="s">
        <v>27780</v>
      </c>
      <c r="F7302" t="s">
        <v>27781</v>
      </c>
      <c r="H7302">
        <v>52.367606700000003</v>
      </c>
      <c r="I7302">
        <v>-120.18491210000001</v>
      </c>
      <c r="J7302" s="1" t="str">
        <f t="shared" si="1180"/>
        <v>NGR bulk stream sediment</v>
      </c>
      <c r="K7302" s="1" t="str">
        <f t="shared" si="1181"/>
        <v>&lt;177 micron (NGR)</v>
      </c>
      <c r="L7302">
        <v>34</v>
      </c>
      <c r="M7302" t="s">
        <v>19</v>
      </c>
      <c r="N7302">
        <v>643</v>
      </c>
      <c r="O7302">
        <v>8.5</v>
      </c>
    </row>
    <row r="7303" spans="1:15" hidden="1" x14ac:dyDescent="0.3">
      <c r="A7303" t="s">
        <v>27782</v>
      </c>
      <c r="B7303" t="s">
        <v>27783</v>
      </c>
      <c r="C7303" s="1" t="str">
        <f t="shared" si="1178"/>
        <v>21:0467</v>
      </c>
      <c r="D7303" s="1" t="str">
        <f t="shared" si="1179"/>
        <v>21:0153</v>
      </c>
      <c r="E7303" t="s">
        <v>27784</v>
      </c>
      <c r="F7303" t="s">
        <v>27785</v>
      </c>
      <c r="H7303">
        <v>52.368135799999997</v>
      </c>
      <c r="I7303">
        <v>-120.2759678</v>
      </c>
      <c r="J7303" s="1" t="str">
        <f t="shared" si="1180"/>
        <v>NGR bulk stream sediment</v>
      </c>
      <c r="K7303" s="1" t="str">
        <f t="shared" si="1181"/>
        <v>&lt;177 micron (NGR)</v>
      </c>
      <c r="L7303">
        <v>34</v>
      </c>
      <c r="M7303" t="s">
        <v>38</v>
      </c>
      <c r="N7303">
        <v>644</v>
      </c>
      <c r="O7303">
        <v>10</v>
      </c>
    </row>
    <row r="7304" spans="1:15" hidden="1" x14ac:dyDescent="0.3">
      <c r="A7304" t="s">
        <v>27786</v>
      </c>
      <c r="B7304" t="s">
        <v>27787</v>
      </c>
      <c r="C7304" s="1" t="str">
        <f t="shared" si="1178"/>
        <v>21:0467</v>
      </c>
      <c r="D7304" s="1" t="str">
        <f t="shared" si="1179"/>
        <v>21:0153</v>
      </c>
      <c r="E7304" t="s">
        <v>27788</v>
      </c>
      <c r="F7304" t="s">
        <v>27789</v>
      </c>
      <c r="H7304">
        <v>52.370269100000002</v>
      </c>
      <c r="I7304">
        <v>-120.2453775</v>
      </c>
      <c r="J7304" s="1" t="str">
        <f t="shared" si="1180"/>
        <v>NGR bulk stream sediment</v>
      </c>
      <c r="K7304" s="1" t="str">
        <f t="shared" si="1181"/>
        <v>&lt;177 micron (NGR)</v>
      </c>
      <c r="L7304">
        <v>34</v>
      </c>
      <c r="M7304" t="s">
        <v>43</v>
      </c>
      <c r="N7304">
        <v>645</v>
      </c>
      <c r="O7304">
        <v>13.5</v>
      </c>
    </row>
    <row r="7305" spans="1:15" hidden="1" x14ac:dyDescent="0.3">
      <c r="A7305" t="s">
        <v>27790</v>
      </c>
      <c r="B7305" t="s">
        <v>27791</v>
      </c>
      <c r="C7305" s="1" t="str">
        <f t="shared" si="1178"/>
        <v>21:0467</v>
      </c>
      <c r="D7305" s="1" t="str">
        <f t="shared" si="1179"/>
        <v>21:0153</v>
      </c>
      <c r="E7305" t="s">
        <v>27792</v>
      </c>
      <c r="F7305" t="s">
        <v>27793</v>
      </c>
      <c r="H7305">
        <v>52.372709700000001</v>
      </c>
      <c r="I7305">
        <v>-120.20963020000001</v>
      </c>
      <c r="J7305" s="1" t="str">
        <f t="shared" si="1180"/>
        <v>NGR bulk stream sediment</v>
      </c>
      <c r="K7305" s="1" t="str">
        <f t="shared" si="1181"/>
        <v>&lt;177 micron (NGR)</v>
      </c>
      <c r="L7305">
        <v>34</v>
      </c>
      <c r="M7305" t="s">
        <v>48</v>
      </c>
      <c r="N7305">
        <v>646</v>
      </c>
      <c r="O7305">
        <v>19.5</v>
      </c>
    </row>
    <row r="7306" spans="1:15" hidden="1" x14ac:dyDescent="0.3">
      <c r="A7306" t="s">
        <v>27794</v>
      </c>
      <c r="B7306" t="s">
        <v>27795</v>
      </c>
      <c r="C7306" s="1" t="str">
        <f t="shared" si="1178"/>
        <v>21:0467</v>
      </c>
      <c r="D7306" s="1" t="str">
        <f t="shared" si="1179"/>
        <v>21:0153</v>
      </c>
      <c r="E7306" t="s">
        <v>27796</v>
      </c>
      <c r="F7306" t="s">
        <v>27797</v>
      </c>
      <c r="H7306">
        <v>52.373451000000003</v>
      </c>
      <c r="I7306">
        <v>-120.19881049999999</v>
      </c>
      <c r="J7306" s="1" t="str">
        <f t="shared" si="1180"/>
        <v>NGR bulk stream sediment</v>
      </c>
      <c r="K7306" s="1" t="str">
        <f t="shared" si="1181"/>
        <v>&lt;177 micron (NGR)</v>
      </c>
      <c r="L7306">
        <v>34</v>
      </c>
      <c r="M7306" t="s">
        <v>53</v>
      </c>
      <c r="N7306">
        <v>647</v>
      </c>
      <c r="O7306">
        <v>12</v>
      </c>
    </row>
    <row r="7307" spans="1:15" hidden="1" x14ac:dyDescent="0.3">
      <c r="A7307" t="s">
        <v>27798</v>
      </c>
      <c r="B7307" t="s">
        <v>27799</v>
      </c>
      <c r="C7307" s="1" t="str">
        <f t="shared" si="1178"/>
        <v>21:0467</v>
      </c>
      <c r="D7307" s="1" t="str">
        <f t="shared" si="1179"/>
        <v>21:0153</v>
      </c>
      <c r="E7307" t="s">
        <v>27780</v>
      </c>
      <c r="F7307" t="s">
        <v>27800</v>
      </c>
      <c r="H7307">
        <v>52.367606700000003</v>
      </c>
      <c r="I7307">
        <v>-120.18491210000001</v>
      </c>
      <c r="J7307" s="1" t="str">
        <f t="shared" si="1180"/>
        <v>NGR bulk stream sediment</v>
      </c>
      <c r="K7307" s="1" t="str">
        <f t="shared" si="1181"/>
        <v>&lt;177 micron (NGR)</v>
      </c>
      <c r="L7307">
        <v>34</v>
      </c>
      <c r="M7307" t="s">
        <v>72</v>
      </c>
      <c r="N7307">
        <v>648</v>
      </c>
      <c r="O7307">
        <v>9.5</v>
      </c>
    </row>
    <row r="7308" spans="1:15" hidden="1" x14ac:dyDescent="0.3">
      <c r="A7308" t="s">
        <v>27801</v>
      </c>
      <c r="B7308" t="s">
        <v>27802</v>
      </c>
      <c r="C7308" s="1" t="str">
        <f t="shared" si="1178"/>
        <v>21:0467</v>
      </c>
      <c r="D7308" s="1" t="str">
        <f>HYPERLINK("https://geochem.nrcan.gc.ca/cdogs/content/svy/svy_e.htm", "")</f>
        <v/>
      </c>
      <c r="G7308" s="1" t="str">
        <f>HYPERLINK("https://geochem.nrcan.gc.ca/cdogs/content/cr_/cr_00103_e.htm", "103")</f>
        <v>103</v>
      </c>
      <c r="J7308" t="s">
        <v>31</v>
      </c>
      <c r="K7308" t="s">
        <v>32</v>
      </c>
      <c r="L7308">
        <v>34</v>
      </c>
      <c r="M7308" t="s">
        <v>33</v>
      </c>
      <c r="N7308">
        <v>649</v>
      </c>
      <c r="O7308">
        <v>23.5</v>
      </c>
    </row>
    <row r="7309" spans="1:15" hidden="1" x14ac:dyDescent="0.3">
      <c r="A7309" t="s">
        <v>27803</v>
      </c>
      <c r="B7309" t="s">
        <v>27804</v>
      </c>
      <c r="C7309" s="1" t="str">
        <f t="shared" si="1178"/>
        <v>21:0467</v>
      </c>
      <c r="D7309" s="1" t="str">
        <f t="shared" ref="D7309:D7337" si="1182">HYPERLINK("https://geochem.nrcan.gc.ca/cdogs/content/svy/svy210153_e.htm", "21:0153")</f>
        <v>21:0153</v>
      </c>
      <c r="E7309" t="s">
        <v>27805</v>
      </c>
      <c r="F7309" t="s">
        <v>27806</v>
      </c>
      <c r="H7309">
        <v>52.371215499999998</v>
      </c>
      <c r="I7309">
        <v>-120.1380558</v>
      </c>
      <c r="J7309" s="1" t="str">
        <f t="shared" ref="J7309:J7337" si="1183">HYPERLINK("https://geochem.nrcan.gc.ca/cdogs/content/kwd/kwd020030_e.htm", "NGR bulk stream sediment")</f>
        <v>NGR bulk stream sediment</v>
      </c>
      <c r="K7309" s="1" t="str">
        <f t="shared" ref="K7309:K7337" si="1184">HYPERLINK("https://geochem.nrcan.gc.ca/cdogs/content/kwd/kwd080006_e.htm", "&lt;177 micron (NGR)")</f>
        <v>&lt;177 micron (NGR)</v>
      </c>
      <c r="L7309">
        <v>34</v>
      </c>
      <c r="M7309" t="s">
        <v>58</v>
      </c>
      <c r="N7309">
        <v>650</v>
      </c>
      <c r="O7309">
        <v>15.5</v>
      </c>
    </row>
    <row r="7310" spans="1:15" hidden="1" x14ac:dyDescent="0.3">
      <c r="A7310" t="s">
        <v>27807</v>
      </c>
      <c r="B7310" t="s">
        <v>27808</v>
      </c>
      <c r="C7310" s="1" t="str">
        <f t="shared" si="1178"/>
        <v>21:0467</v>
      </c>
      <c r="D7310" s="1" t="str">
        <f t="shared" si="1182"/>
        <v>21:0153</v>
      </c>
      <c r="E7310" t="s">
        <v>27809</v>
      </c>
      <c r="F7310" t="s">
        <v>27810</v>
      </c>
      <c r="H7310">
        <v>52.377108700000001</v>
      </c>
      <c r="I7310">
        <v>-120.1219346</v>
      </c>
      <c r="J7310" s="1" t="str">
        <f t="shared" si="1183"/>
        <v>NGR bulk stream sediment</v>
      </c>
      <c r="K7310" s="1" t="str">
        <f t="shared" si="1184"/>
        <v>&lt;177 micron (NGR)</v>
      </c>
      <c r="L7310">
        <v>34</v>
      </c>
      <c r="M7310" t="s">
        <v>63</v>
      </c>
      <c r="N7310">
        <v>651</v>
      </c>
      <c r="O7310">
        <v>15</v>
      </c>
    </row>
    <row r="7311" spans="1:15" hidden="1" x14ac:dyDescent="0.3">
      <c r="A7311" t="s">
        <v>27811</v>
      </c>
      <c r="B7311" t="s">
        <v>27812</v>
      </c>
      <c r="C7311" s="1" t="str">
        <f t="shared" si="1178"/>
        <v>21:0467</v>
      </c>
      <c r="D7311" s="1" t="str">
        <f t="shared" si="1182"/>
        <v>21:0153</v>
      </c>
      <c r="E7311" t="s">
        <v>27813</v>
      </c>
      <c r="F7311" t="s">
        <v>27814</v>
      </c>
      <c r="H7311">
        <v>52.383138199999998</v>
      </c>
      <c r="I7311">
        <v>-120.099377</v>
      </c>
      <c r="J7311" s="1" t="str">
        <f t="shared" si="1183"/>
        <v>NGR bulk stream sediment</v>
      </c>
      <c r="K7311" s="1" t="str">
        <f t="shared" si="1184"/>
        <v>&lt;177 micron (NGR)</v>
      </c>
      <c r="L7311">
        <v>34</v>
      </c>
      <c r="M7311" t="s">
        <v>68</v>
      </c>
      <c r="N7311">
        <v>652</v>
      </c>
      <c r="O7311">
        <v>14.5</v>
      </c>
    </row>
    <row r="7312" spans="1:15" hidden="1" x14ac:dyDescent="0.3">
      <c r="A7312" t="s">
        <v>27815</v>
      </c>
      <c r="B7312" t="s">
        <v>27816</v>
      </c>
      <c r="C7312" s="1" t="str">
        <f t="shared" si="1178"/>
        <v>21:0467</v>
      </c>
      <c r="D7312" s="1" t="str">
        <f t="shared" si="1182"/>
        <v>21:0153</v>
      </c>
      <c r="E7312" t="s">
        <v>27817</v>
      </c>
      <c r="F7312" t="s">
        <v>27818</v>
      </c>
      <c r="H7312">
        <v>52.388540800000001</v>
      </c>
      <c r="I7312">
        <v>-120.0796039</v>
      </c>
      <c r="J7312" s="1" t="str">
        <f t="shared" si="1183"/>
        <v>NGR bulk stream sediment</v>
      </c>
      <c r="K7312" s="1" t="str">
        <f t="shared" si="1184"/>
        <v>&lt;177 micron (NGR)</v>
      </c>
      <c r="L7312">
        <v>34</v>
      </c>
      <c r="M7312" t="s">
        <v>77</v>
      </c>
      <c r="N7312">
        <v>653</v>
      </c>
      <c r="O7312">
        <v>19</v>
      </c>
    </row>
    <row r="7313" spans="1:15" hidden="1" x14ac:dyDescent="0.3">
      <c r="A7313" t="s">
        <v>27819</v>
      </c>
      <c r="B7313" t="s">
        <v>27820</v>
      </c>
      <c r="C7313" s="1" t="str">
        <f t="shared" si="1178"/>
        <v>21:0467</v>
      </c>
      <c r="D7313" s="1" t="str">
        <f t="shared" si="1182"/>
        <v>21:0153</v>
      </c>
      <c r="E7313" t="s">
        <v>27821</v>
      </c>
      <c r="F7313" t="s">
        <v>27822</v>
      </c>
      <c r="H7313">
        <v>52.391913899999999</v>
      </c>
      <c r="I7313">
        <v>-120.07125189999999</v>
      </c>
      <c r="J7313" s="1" t="str">
        <f t="shared" si="1183"/>
        <v>NGR bulk stream sediment</v>
      </c>
      <c r="K7313" s="1" t="str">
        <f t="shared" si="1184"/>
        <v>&lt;177 micron (NGR)</v>
      </c>
      <c r="L7313">
        <v>34</v>
      </c>
      <c r="M7313" t="s">
        <v>82</v>
      </c>
      <c r="N7313">
        <v>654</v>
      </c>
      <c r="O7313">
        <v>11.5</v>
      </c>
    </row>
    <row r="7314" spans="1:15" hidden="1" x14ac:dyDescent="0.3">
      <c r="A7314" t="s">
        <v>27823</v>
      </c>
      <c r="B7314" t="s">
        <v>27824</v>
      </c>
      <c r="C7314" s="1" t="str">
        <f t="shared" si="1178"/>
        <v>21:0467</v>
      </c>
      <c r="D7314" s="1" t="str">
        <f t="shared" si="1182"/>
        <v>21:0153</v>
      </c>
      <c r="E7314" t="s">
        <v>27825</v>
      </c>
      <c r="F7314" t="s">
        <v>27826</v>
      </c>
      <c r="H7314">
        <v>52.395683099999999</v>
      </c>
      <c r="I7314">
        <v>-120.0448933</v>
      </c>
      <c r="J7314" s="1" t="str">
        <f t="shared" si="1183"/>
        <v>NGR bulk stream sediment</v>
      </c>
      <c r="K7314" s="1" t="str">
        <f t="shared" si="1184"/>
        <v>&lt;177 micron (NGR)</v>
      </c>
      <c r="L7314">
        <v>34</v>
      </c>
      <c r="M7314" t="s">
        <v>87</v>
      </c>
      <c r="N7314">
        <v>655</v>
      </c>
      <c r="O7314">
        <v>13</v>
      </c>
    </row>
    <row r="7315" spans="1:15" hidden="1" x14ac:dyDescent="0.3">
      <c r="A7315" t="s">
        <v>27827</v>
      </c>
      <c r="B7315" t="s">
        <v>27828</v>
      </c>
      <c r="C7315" s="1" t="str">
        <f t="shared" si="1178"/>
        <v>21:0467</v>
      </c>
      <c r="D7315" s="1" t="str">
        <f t="shared" si="1182"/>
        <v>21:0153</v>
      </c>
      <c r="E7315" t="s">
        <v>27829</v>
      </c>
      <c r="F7315" t="s">
        <v>27830</v>
      </c>
      <c r="H7315">
        <v>52.396964599999997</v>
      </c>
      <c r="I7315">
        <v>-120.02426989999999</v>
      </c>
      <c r="J7315" s="1" t="str">
        <f t="shared" si="1183"/>
        <v>NGR bulk stream sediment</v>
      </c>
      <c r="K7315" s="1" t="str">
        <f t="shared" si="1184"/>
        <v>&lt;177 micron (NGR)</v>
      </c>
      <c r="L7315">
        <v>34</v>
      </c>
      <c r="M7315" t="s">
        <v>24</v>
      </c>
      <c r="N7315">
        <v>656</v>
      </c>
      <c r="O7315">
        <v>10.5</v>
      </c>
    </row>
    <row r="7316" spans="1:15" hidden="1" x14ac:dyDescent="0.3">
      <c r="A7316" t="s">
        <v>27831</v>
      </c>
      <c r="B7316" t="s">
        <v>27832</v>
      </c>
      <c r="C7316" s="1" t="str">
        <f t="shared" si="1178"/>
        <v>21:0467</v>
      </c>
      <c r="D7316" s="1" t="str">
        <f t="shared" si="1182"/>
        <v>21:0153</v>
      </c>
      <c r="E7316" t="s">
        <v>27829</v>
      </c>
      <c r="F7316" t="s">
        <v>27833</v>
      </c>
      <c r="H7316">
        <v>52.396964599999997</v>
      </c>
      <c r="I7316">
        <v>-120.02426989999999</v>
      </c>
      <c r="J7316" s="1" t="str">
        <f t="shared" si="1183"/>
        <v>NGR bulk stream sediment</v>
      </c>
      <c r="K7316" s="1" t="str">
        <f t="shared" si="1184"/>
        <v>&lt;177 micron (NGR)</v>
      </c>
      <c r="L7316">
        <v>34</v>
      </c>
      <c r="M7316" t="s">
        <v>28</v>
      </c>
      <c r="N7316">
        <v>657</v>
      </c>
      <c r="O7316">
        <v>18</v>
      </c>
    </row>
    <row r="7317" spans="1:15" hidden="1" x14ac:dyDescent="0.3">
      <c r="A7317" t="s">
        <v>27834</v>
      </c>
      <c r="B7317" t="s">
        <v>27835</v>
      </c>
      <c r="C7317" s="1" t="str">
        <f t="shared" si="1178"/>
        <v>21:0467</v>
      </c>
      <c r="D7317" s="1" t="str">
        <f t="shared" si="1182"/>
        <v>21:0153</v>
      </c>
      <c r="E7317" t="s">
        <v>27836</v>
      </c>
      <c r="F7317" t="s">
        <v>27837</v>
      </c>
      <c r="H7317">
        <v>52.372568600000001</v>
      </c>
      <c r="I7317">
        <v>-120.00456250000001</v>
      </c>
      <c r="J7317" s="1" t="str">
        <f t="shared" si="1183"/>
        <v>NGR bulk stream sediment</v>
      </c>
      <c r="K7317" s="1" t="str">
        <f t="shared" si="1184"/>
        <v>&lt;177 micron (NGR)</v>
      </c>
      <c r="L7317">
        <v>34</v>
      </c>
      <c r="M7317" t="s">
        <v>92</v>
      </c>
      <c r="N7317">
        <v>658</v>
      </c>
      <c r="O7317">
        <v>7.5</v>
      </c>
    </row>
    <row r="7318" spans="1:15" hidden="1" x14ac:dyDescent="0.3">
      <c r="A7318" t="s">
        <v>27838</v>
      </c>
      <c r="B7318" t="s">
        <v>27839</v>
      </c>
      <c r="C7318" s="1" t="str">
        <f t="shared" si="1178"/>
        <v>21:0467</v>
      </c>
      <c r="D7318" s="1" t="str">
        <f t="shared" si="1182"/>
        <v>21:0153</v>
      </c>
      <c r="E7318" t="s">
        <v>27840</v>
      </c>
      <c r="F7318" t="s">
        <v>27841</v>
      </c>
      <c r="H7318">
        <v>52.375562299999999</v>
      </c>
      <c r="I7318">
        <v>-120.0158802</v>
      </c>
      <c r="J7318" s="1" t="str">
        <f t="shared" si="1183"/>
        <v>NGR bulk stream sediment</v>
      </c>
      <c r="K7318" s="1" t="str">
        <f t="shared" si="1184"/>
        <v>&lt;177 micron (NGR)</v>
      </c>
      <c r="L7318">
        <v>34</v>
      </c>
      <c r="M7318" t="s">
        <v>97</v>
      </c>
      <c r="N7318">
        <v>659</v>
      </c>
      <c r="O7318">
        <v>17.5</v>
      </c>
    </row>
    <row r="7319" spans="1:15" hidden="1" x14ac:dyDescent="0.3">
      <c r="A7319" t="s">
        <v>27842</v>
      </c>
      <c r="B7319" t="s">
        <v>27843</v>
      </c>
      <c r="C7319" s="1" t="str">
        <f t="shared" si="1178"/>
        <v>21:0467</v>
      </c>
      <c r="D7319" s="1" t="str">
        <f t="shared" si="1182"/>
        <v>21:0153</v>
      </c>
      <c r="E7319" t="s">
        <v>27844</v>
      </c>
      <c r="F7319" t="s">
        <v>27845</v>
      </c>
      <c r="H7319">
        <v>52.376787499999999</v>
      </c>
      <c r="I7319">
        <v>-120.05324</v>
      </c>
      <c r="J7319" s="1" t="str">
        <f t="shared" si="1183"/>
        <v>NGR bulk stream sediment</v>
      </c>
      <c r="K7319" s="1" t="str">
        <f t="shared" si="1184"/>
        <v>&lt;177 micron (NGR)</v>
      </c>
      <c r="L7319">
        <v>34</v>
      </c>
      <c r="M7319" t="s">
        <v>102</v>
      </c>
      <c r="N7319">
        <v>660</v>
      </c>
      <c r="O7319">
        <v>14.5</v>
      </c>
    </row>
    <row r="7320" spans="1:15" hidden="1" x14ac:dyDescent="0.3">
      <c r="A7320" t="s">
        <v>27846</v>
      </c>
      <c r="B7320" t="s">
        <v>27847</v>
      </c>
      <c r="C7320" s="1" t="str">
        <f t="shared" si="1178"/>
        <v>21:0467</v>
      </c>
      <c r="D7320" s="1" t="str">
        <f t="shared" si="1182"/>
        <v>21:0153</v>
      </c>
      <c r="E7320" t="s">
        <v>27848</v>
      </c>
      <c r="F7320" t="s">
        <v>27849</v>
      </c>
      <c r="H7320">
        <v>52.370873600000003</v>
      </c>
      <c r="I7320">
        <v>-120.0747775</v>
      </c>
      <c r="J7320" s="1" t="str">
        <f t="shared" si="1183"/>
        <v>NGR bulk stream sediment</v>
      </c>
      <c r="K7320" s="1" t="str">
        <f t="shared" si="1184"/>
        <v>&lt;177 micron (NGR)</v>
      </c>
      <c r="L7320">
        <v>34</v>
      </c>
      <c r="M7320" t="s">
        <v>107</v>
      </c>
      <c r="N7320">
        <v>661</v>
      </c>
      <c r="O7320">
        <v>18</v>
      </c>
    </row>
    <row r="7321" spans="1:15" hidden="1" x14ac:dyDescent="0.3">
      <c r="A7321" t="s">
        <v>27850</v>
      </c>
      <c r="B7321" t="s">
        <v>27851</v>
      </c>
      <c r="C7321" s="1" t="str">
        <f t="shared" si="1178"/>
        <v>21:0467</v>
      </c>
      <c r="D7321" s="1" t="str">
        <f t="shared" si="1182"/>
        <v>21:0153</v>
      </c>
      <c r="E7321" t="s">
        <v>27852</v>
      </c>
      <c r="F7321" t="s">
        <v>27853</v>
      </c>
      <c r="H7321">
        <v>52.363321800000001</v>
      </c>
      <c r="I7321">
        <v>-120.0901887</v>
      </c>
      <c r="J7321" s="1" t="str">
        <f t="shared" si="1183"/>
        <v>NGR bulk stream sediment</v>
      </c>
      <c r="K7321" s="1" t="str">
        <f t="shared" si="1184"/>
        <v>&lt;177 micron (NGR)</v>
      </c>
      <c r="L7321">
        <v>34</v>
      </c>
      <c r="M7321" t="s">
        <v>112</v>
      </c>
      <c r="N7321">
        <v>662</v>
      </c>
      <c r="O7321">
        <v>15.5</v>
      </c>
    </row>
    <row r="7322" spans="1:15" hidden="1" x14ac:dyDescent="0.3">
      <c r="A7322" t="s">
        <v>27854</v>
      </c>
      <c r="B7322" t="s">
        <v>27855</v>
      </c>
      <c r="C7322" s="1" t="str">
        <f t="shared" si="1178"/>
        <v>21:0467</v>
      </c>
      <c r="D7322" s="1" t="str">
        <f t="shared" si="1182"/>
        <v>21:0153</v>
      </c>
      <c r="E7322" t="s">
        <v>27856</v>
      </c>
      <c r="F7322" t="s">
        <v>27857</v>
      </c>
      <c r="H7322">
        <v>52.358433499999997</v>
      </c>
      <c r="I7322">
        <v>-120.1115169</v>
      </c>
      <c r="J7322" s="1" t="str">
        <f t="shared" si="1183"/>
        <v>NGR bulk stream sediment</v>
      </c>
      <c r="K7322" s="1" t="str">
        <f t="shared" si="1184"/>
        <v>&lt;177 micron (NGR)</v>
      </c>
      <c r="L7322">
        <v>35</v>
      </c>
      <c r="M7322" t="s">
        <v>19</v>
      </c>
      <c r="N7322">
        <v>663</v>
      </c>
      <c r="O7322">
        <v>9.5</v>
      </c>
    </row>
    <row r="7323" spans="1:15" hidden="1" x14ac:dyDescent="0.3">
      <c r="A7323" t="s">
        <v>27858</v>
      </c>
      <c r="B7323" t="s">
        <v>27859</v>
      </c>
      <c r="C7323" s="1" t="str">
        <f t="shared" si="1178"/>
        <v>21:0467</v>
      </c>
      <c r="D7323" s="1" t="str">
        <f t="shared" si="1182"/>
        <v>21:0153</v>
      </c>
      <c r="E7323" t="s">
        <v>27856</v>
      </c>
      <c r="F7323" t="s">
        <v>27860</v>
      </c>
      <c r="H7323">
        <v>52.358433499999997</v>
      </c>
      <c r="I7323">
        <v>-120.1115169</v>
      </c>
      <c r="J7323" s="1" t="str">
        <f t="shared" si="1183"/>
        <v>NGR bulk stream sediment</v>
      </c>
      <c r="K7323" s="1" t="str">
        <f t="shared" si="1184"/>
        <v>&lt;177 micron (NGR)</v>
      </c>
      <c r="L7323">
        <v>35</v>
      </c>
      <c r="M7323" t="s">
        <v>72</v>
      </c>
      <c r="N7323">
        <v>664</v>
      </c>
      <c r="O7323">
        <v>11</v>
      </c>
    </row>
    <row r="7324" spans="1:15" hidden="1" x14ac:dyDescent="0.3">
      <c r="A7324" t="s">
        <v>27861</v>
      </c>
      <c r="B7324" t="s">
        <v>27862</v>
      </c>
      <c r="C7324" s="1" t="str">
        <f t="shared" si="1178"/>
        <v>21:0467</v>
      </c>
      <c r="D7324" s="1" t="str">
        <f t="shared" si="1182"/>
        <v>21:0153</v>
      </c>
      <c r="E7324" t="s">
        <v>27863</v>
      </c>
      <c r="F7324" t="s">
        <v>27864</v>
      </c>
      <c r="H7324">
        <v>52.3592291</v>
      </c>
      <c r="I7324">
        <v>-120.1289312</v>
      </c>
      <c r="J7324" s="1" t="str">
        <f t="shared" si="1183"/>
        <v>NGR bulk stream sediment</v>
      </c>
      <c r="K7324" s="1" t="str">
        <f t="shared" si="1184"/>
        <v>&lt;177 micron (NGR)</v>
      </c>
      <c r="L7324">
        <v>35</v>
      </c>
      <c r="M7324" t="s">
        <v>38</v>
      </c>
      <c r="N7324">
        <v>665</v>
      </c>
      <c r="O7324">
        <v>9</v>
      </c>
    </row>
    <row r="7325" spans="1:15" hidden="1" x14ac:dyDescent="0.3">
      <c r="A7325" t="s">
        <v>27865</v>
      </c>
      <c r="B7325" t="s">
        <v>27866</v>
      </c>
      <c r="C7325" s="1" t="str">
        <f t="shared" si="1178"/>
        <v>21:0467</v>
      </c>
      <c r="D7325" s="1" t="str">
        <f t="shared" si="1182"/>
        <v>21:0153</v>
      </c>
      <c r="E7325" t="s">
        <v>27867</v>
      </c>
      <c r="F7325" t="s">
        <v>27868</v>
      </c>
      <c r="H7325">
        <v>52.355815999999997</v>
      </c>
      <c r="I7325">
        <v>-120.1594557</v>
      </c>
      <c r="J7325" s="1" t="str">
        <f t="shared" si="1183"/>
        <v>NGR bulk stream sediment</v>
      </c>
      <c r="K7325" s="1" t="str">
        <f t="shared" si="1184"/>
        <v>&lt;177 micron (NGR)</v>
      </c>
      <c r="L7325">
        <v>35</v>
      </c>
      <c r="M7325" t="s">
        <v>43</v>
      </c>
      <c r="N7325">
        <v>666</v>
      </c>
      <c r="O7325">
        <v>20.5</v>
      </c>
    </row>
    <row r="7326" spans="1:15" hidden="1" x14ac:dyDescent="0.3">
      <c r="A7326" t="s">
        <v>27869</v>
      </c>
      <c r="B7326" t="s">
        <v>27870</v>
      </c>
      <c r="C7326" s="1" t="str">
        <f t="shared" si="1178"/>
        <v>21:0467</v>
      </c>
      <c r="D7326" s="1" t="str">
        <f t="shared" si="1182"/>
        <v>21:0153</v>
      </c>
      <c r="E7326" t="s">
        <v>27871</v>
      </c>
      <c r="F7326" t="s">
        <v>27872</v>
      </c>
      <c r="H7326">
        <v>52.354117500000001</v>
      </c>
      <c r="I7326">
        <v>-120.1819369</v>
      </c>
      <c r="J7326" s="1" t="str">
        <f t="shared" si="1183"/>
        <v>NGR bulk stream sediment</v>
      </c>
      <c r="K7326" s="1" t="str">
        <f t="shared" si="1184"/>
        <v>&lt;177 micron (NGR)</v>
      </c>
      <c r="L7326">
        <v>35</v>
      </c>
      <c r="M7326" t="s">
        <v>48</v>
      </c>
      <c r="N7326">
        <v>667</v>
      </c>
      <c r="O7326">
        <v>22.5</v>
      </c>
    </row>
    <row r="7327" spans="1:15" hidden="1" x14ac:dyDescent="0.3">
      <c r="A7327" t="s">
        <v>27873</v>
      </c>
      <c r="B7327" t="s">
        <v>27874</v>
      </c>
      <c r="C7327" s="1" t="str">
        <f t="shared" si="1178"/>
        <v>21:0467</v>
      </c>
      <c r="D7327" s="1" t="str">
        <f t="shared" si="1182"/>
        <v>21:0153</v>
      </c>
      <c r="E7327" t="s">
        <v>27875</v>
      </c>
      <c r="F7327" t="s">
        <v>27876</v>
      </c>
      <c r="H7327">
        <v>52.357665099999998</v>
      </c>
      <c r="I7327">
        <v>-120.214223</v>
      </c>
      <c r="J7327" s="1" t="str">
        <f t="shared" si="1183"/>
        <v>NGR bulk stream sediment</v>
      </c>
      <c r="K7327" s="1" t="str">
        <f t="shared" si="1184"/>
        <v>&lt;177 micron (NGR)</v>
      </c>
      <c r="L7327">
        <v>35</v>
      </c>
      <c r="M7327" t="s">
        <v>53</v>
      </c>
      <c r="N7327">
        <v>668</v>
      </c>
      <c r="O7327">
        <v>12.5</v>
      </c>
    </row>
    <row r="7328" spans="1:15" hidden="1" x14ac:dyDescent="0.3">
      <c r="A7328" t="s">
        <v>27877</v>
      </c>
      <c r="B7328" t="s">
        <v>27878</v>
      </c>
      <c r="C7328" s="1" t="str">
        <f t="shared" si="1178"/>
        <v>21:0467</v>
      </c>
      <c r="D7328" s="1" t="str">
        <f t="shared" si="1182"/>
        <v>21:0153</v>
      </c>
      <c r="E7328" t="s">
        <v>27879</v>
      </c>
      <c r="F7328" t="s">
        <v>27880</v>
      </c>
      <c r="H7328">
        <v>52.058757800000002</v>
      </c>
      <c r="I7328">
        <v>-121.28959</v>
      </c>
      <c r="J7328" s="1" t="str">
        <f t="shared" si="1183"/>
        <v>NGR bulk stream sediment</v>
      </c>
      <c r="K7328" s="1" t="str">
        <f t="shared" si="1184"/>
        <v>&lt;177 micron (NGR)</v>
      </c>
      <c r="L7328">
        <v>35</v>
      </c>
      <c r="M7328" t="s">
        <v>58</v>
      </c>
      <c r="N7328">
        <v>669</v>
      </c>
      <c r="O7328">
        <v>4</v>
      </c>
    </row>
    <row r="7329" spans="1:15" hidden="1" x14ac:dyDescent="0.3">
      <c r="A7329" t="s">
        <v>27881</v>
      </c>
      <c r="B7329" t="s">
        <v>27882</v>
      </c>
      <c r="C7329" s="1" t="str">
        <f t="shared" si="1178"/>
        <v>21:0467</v>
      </c>
      <c r="D7329" s="1" t="str">
        <f t="shared" si="1182"/>
        <v>21:0153</v>
      </c>
      <c r="E7329" t="s">
        <v>27883</v>
      </c>
      <c r="F7329" t="s">
        <v>27884</v>
      </c>
      <c r="H7329">
        <v>52.032139000000001</v>
      </c>
      <c r="I7329">
        <v>-121.23045500000001</v>
      </c>
      <c r="J7329" s="1" t="str">
        <f t="shared" si="1183"/>
        <v>NGR bulk stream sediment</v>
      </c>
      <c r="K7329" s="1" t="str">
        <f t="shared" si="1184"/>
        <v>&lt;177 micron (NGR)</v>
      </c>
      <c r="L7329">
        <v>35</v>
      </c>
      <c r="M7329" t="s">
        <v>63</v>
      </c>
      <c r="N7329">
        <v>670</v>
      </c>
      <c r="O7329">
        <v>1.5</v>
      </c>
    </row>
    <row r="7330" spans="1:15" hidden="1" x14ac:dyDescent="0.3">
      <c r="A7330" t="s">
        <v>27885</v>
      </c>
      <c r="B7330" t="s">
        <v>27886</v>
      </c>
      <c r="C7330" s="1" t="str">
        <f t="shared" si="1178"/>
        <v>21:0467</v>
      </c>
      <c r="D7330" s="1" t="str">
        <f t="shared" si="1182"/>
        <v>21:0153</v>
      </c>
      <c r="E7330" t="s">
        <v>27887</v>
      </c>
      <c r="F7330" t="s">
        <v>27888</v>
      </c>
      <c r="H7330">
        <v>52.049466199999998</v>
      </c>
      <c r="I7330">
        <v>-121.23876919999999</v>
      </c>
      <c r="J7330" s="1" t="str">
        <f t="shared" si="1183"/>
        <v>NGR bulk stream sediment</v>
      </c>
      <c r="K7330" s="1" t="str">
        <f t="shared" si="1184"/>
        <v>&lt;177 micron (NGR)</v>
      </c>
      <c r="L7330">
        <v>35</v>
      </c>
      <c r="M7330" t="s">
        <v>68</v>
      </c>
      <c r="N7330">
        <v>671</v>
      </c>
      <c r="O7330">
        <v>2.5</v>
      </c>
    </row>
    <row r="7331" spans="1:15" hidden="1" x14ac:dyDescent="0.3">
      <c r="A7331" t="s">
        <v>27889</v>
      </c>
      <c r="B7331" t="s">
        <v>27890</v>
      </c>
      <c r="C7331" s="1" t="str">
        <f t="shared" si="1178"/>
        <v>21:0467</v>
      </c>
      <c r="D7331" s="1" t="str">
        <f t="shared" si="1182"/>
        <v>21:0153</v>
      </c>
      <c r="E7331" t="s">
        <v>27891</v>
      </c>
      <c r="F7331" t="s">
        <v>27892</v>
      </c>
      <c r="H7331">
        <v>52.0703022</v>
      </c>
      <c r="I7331">
        <v>-121.272209</v>
      </c>
      <c r="J7331" s="1" t="str">
        <f t="shared" si="1183"/>
        <v>NGR bulk stream sediment</v>
      </c>
      <c r="K7331" s="1" t="str">
        <f t="shared" si="1184"/>
        <v>&lt;177 micron (NGR)</v>
      </c>
      <c r="L7331">
        <v>35</v>
      </c>
      <c r="M7331" t="s">
        <v>77</v>
      </c>
      <c r="N7331">
        <v>672</v>
      </c>
      <c r="O7331">
        <v>1.5</v>
      </c>
    </row>
    <row r="7332" spans="1:15" hidden="1" x14ac:dyDescent="0.3">
      <c r="A7332" t="s">
        <v>27893</v>
      </c>
      <c r="B7332" t="s">
        <v>27894</v>
      </c>
      <c r="C7332" s="1" t="str">
        <f t="shared" si="1178"/>
        <v>21:0467</v>
      </c>
      <c r="D7332" s="1" t="str">
        <f t="shared" si="1182"/>
        <v>21:0153</v>
      </c>
      <c r="E7332" t="s">
        <v>27895</v>
      </c>
      <c r="F7332" t="s">
        <v>27896</v>
      </c>
      <c r="H7332">
        <v>52.080856199999999</v>
      </c>
      <c r="I7332">
        <v>-121.30482840000001</v>
      </c>
      <c r="J7332" s="1" t="str">
        <f t="shared" si="1183"/>
        <v>NGR bulk stream sediment</v>
      </c>
      <c r="K7332" s="1" t="str">
        <f t="shared" si="1184"/>
        <v>&lt;177 micron (NGR)</v>
      </c>
      <c r="L7332">
        <v>35</v>
      </c>
      <c r="M7332" t="s">
        <v>82</v>
      </c>
      <c r="N7332">
        <v>673</v>
      </c>
      <c r="O7332">
        <v>2</v>
      </c>
    </row>
    <row r="7333" spans="1:15" hidden="1" x14ac:dyDescent="0.3">
      <c r="A7333" t="s">
        <v>27897</v>
      </c>
      <c r="B7333" t="s">
        <v>27898</v>
      </c>
      <c r="C7333" s="1" t="str">
        <f t="shared" si="1178"/>
        <v>21:0467</v>
      </c>
      <c r="D7333" s="1" t="str">
        <f t="shared" si="1182"/>
        <v>21:0153</v>
      </c>
      <c r="E7333" t="s">
        <v>27899</v>
      </c>
      <c r="F7333" t="s">
        <v>27900</v>
      </c>
      <c r="H7333">
        <v>52.080507699999998</v>
      </c>
      <c r="I7333">
        <v>-121.3327163</v>
      </c>
      <c r="J7333" s="1" t="str">
        <f t="shared" si="1183"/>
        <v>NGR bulk stream sediment</v>
      </c>
      <c r="K7333" s="1" t="str">
        <f t="shared" si="1184"/>
        <v>&lt;177 micron (NGR)</v>
      </c>
      <c r="L7333">
        <v>35</v>
      </c>
      <c r="M7333" t="s">
        <v>87</v>
      </c>
      <c r="N7333">
        <v>674</v>
      </c>
      <c r="O7333">
        <v>2</v>
      </c>
    </row>
    <row r="7334" spans="1:15" hidden="1" x14ac:dyDescent="0.3">
      <c r="A7334" t="s">
        <v>27901</v>
      </c>
      <c r="B7334" t="s">
        <v>27902</v>
      </c>
      <c r="C7334" s="1" t="str">
        <f t="shared" si="1178"/>
        <v>21:0467</v>
      </c>
      <c r="D7334" s="1" t="str">
        <f t="shared" si="1182"/>
        <v>21:0153</v>
      </c>
      <c r="E7334" t="s">
        <v>27903</v>
      </c>
      <c r="F7334" t="s">
        <v>27904</v>
      </c>
      <c r="H7334">
        <v>52.235404799999998</v>
      </c>
      <c r="I7334">
        <v>-120.6567991</v>
      </c>
      <c r="J7334" s="1" t="str">
        <f t="shared" si="1183"/>
        <v>NGR bulk stream sediment</v>
      </c>
      <c r="K7334" s="1" t="str">
        <f t="shared" si="1184"/>
        <v>&lt;177 micron (NGR)</v>
      </c>
      <c r="L7334">
        <v>35</v>
      </c>
      <c r="M7334" t="s">
        <v>24</v>
      </c>
      <c r="N7334">
        <v>675</v>
      </c>
      <c r="O7334">
        <v>3.5</v>
      </c>
    </row>
    <row r="7335" spans="1:15" hidden="1" x14ac:dyDescent="0.3">
      <c r="A7335" t="s">
        <v>27905</v>
      </c>
      <c r="B7335" t="s">
        <v>27906</v>
      </c>
      <c r="C7335" s="1" t="str">
        <f t="shared" si="1178"/>
        <v>21:0467</v>
      </c>
      <c r="D7335" s="1" t="str">
        <f t="shared" si="1182"/>
        <v>21:0153</v>
      </c>
      <c r="E7335" t="s">
        <v>27907</v>
      </c>
      <c r="F7335" t="s">
        <v>27908</v>
      </c>
      <c r="H7335">
        <v>52.075774699999997</v>
      </c>
      <c r="I7335">
        <v>-121.35748100000001</v>
      </c>
      <c r="J7335" s="1" t="str">
        <f t="shared" si="1183"/>
        <v>NGR bulk stream sediment</v>
      </c>
      <c r="K7335" s="1" t="str">
        <f t="shared" si="1184"/>
        <v>&lt;177 micron (NGR)</v>
      </c>
      <c r="L7335">
        <v>35</v>
      </c>
      <c r="M7335" t="s">
        <v>92</v>
      </c>
      <c r="N7335">
        <v>676</v>
      </c>
      <c r="O7335">
        <v>2</v>
      </c>
    </row>
    <row r="7336" spans="1:15" hidden="1" x14ac:dyDescent="0.3">
      <c r="A7336" t="s">
        <v>27909</v>
      </c>
      <c r="B7336" t="s">
        <v>27910</v>
      </c>
      <c r="C7336" s="1" t="str">
        <f t="shared" si="1178"/>
        <v>21:0467</v>
      </c>
      <c r="D7336" s="1" t="str">
        <f t="shared" si="1182"/>
        <v>21:0153</v>
      </c>
      <c r="E7336" t="s">
        <v>27911</v>
      </c>
      <c r="F7336" t="s">
        <v>27912</v>
      </c>
      <c r="H7336">
        <v>52.0629372</v>
      </c>
      <c r="I7336">
        <v>-121.39296349999999</v>
      </c>
      <c r="J7336" s="1" t="str">
        <f t="shared" si="1183"/>
        <v>NGR bulk stream sediment</v>
      </c>
      <c r="K7336" s="1" t="str">
        <f t="shared" si="1184"/>
        <v>&lt;177 micron (NGR)</v>
      </c>
      <c r="L7336">
        <v>35</v>
      </c>
      <c r="M7336" t="s">
        <v>97</v>
      </c>
      <c r="N7336">
        <v>677</v>
      </c>
      <c r="O7336">
        <v>1.5</v>
      </c>
    </row>
    <row r="7337" spans="1:15" hidden="1" x14ac:dyDescent="0.3">
      <c r="A7337" t="s">
        <v>27913</v>
      </c>
      <c r="B7337" t="s">
        <v>27914</v>
      </c>
      <c r="C7337" s="1" t="str">
        <f t="shared" si="1178"/>
        <v>21:0467</v>
      </c>
      <c r="D7337" s="1" t="str">
        <f t="shared" si="1182"/>
        <v>21:0153</v>
      </c>
      <c r="E7337" t="s">
        <v>27915</v>
      </c>
      <c r="F7337" t="s">
        <v>27916</v>
      </c>
      <c r="H7337">
        <v>52.057044900000001</v>
      </c>
      <c r="I7337">
        <v>-121.41805890000001</v>
      </c>
      <c r="J7337" s="1" t="str">
        <f t="shared" si="1183"/>
        <v>NGR bulk stream sediment</v>
      </c>
      <c r="K7337" s="1" t="str">
        <f t="shared" si="1184"/>
        <v>&lt;177 micron (NGR)</v>
      </c>
      <c r="L7337">
        <v>35</v>
      </c>
      <c r="M7337" t="s">
        <v>102</v>
      </c>
      <c r="N7337">
        <v>678</v>
      </c>
      <c r="O7337">
        <v>2.5</v>
      </c>
    </row>
    <row r="7338" spans="1:15" hidden="1" x14ac:dyDescent="0.3">
      <c r="A7338" t="s">
        <v>27917</v>
      </c>
      <c r="B7338" t="s">
        <v>27918</v>
      </c>
      <c r="C7338" s="1" t="str">
        <f t="shared" si="1178"/>
        <v>21:0467</v>
      </c>
      <c r="D7338" s="1" t="str">
        <f>HYPERLINK("https://geochem.nrcan.gc.ca/cdogs/content/svy/svy_e.htm", "")</f>
        <v/>
      </c>
      <c r="G7338" s="1" t="str">
        <f>HYPERLINK("https://geochem.nrcan.gc.ca/cdogs/content/cr_/cr_00102_e.htm", "102")</f>
        <v>102</v>
      </c>
      <c r="J7338" t="s">
        <v>31</v>
      </c>
      <c r="K7338" t="s">
        <v>32</v>
      </c>
      <c r="L7338">
        <v>35</v>
      </c>
      <c r="M7338" t="s">
        <v>33</v>
      </c>
      <c r="N7338">
        <v>679</v>
      </c>
      <c r="O7338">
        <v>2.5</v>
      </c>
    </row>
    <row r="7339" spans="1:15" hidden="1" x14ac:dyDescent="0.3">
      <c r="A7339" t="s">
        <v>27919</v>
      </c>
      <c r="B7339" t="s">
        <v>27920</v>
      </c>
      <c r="C7339" s="1" t="str">
        <f t="shared" si="1178"/>
        <v>21:0467</v>
      </c>
      <c r="D7339" s="1" t="str">
        <f t="shared" ref="D7339:D7360" si="1185">HYPERLINK("https://geochem.nrcan.gc.ca/cdogs/content/svy/svy210153_e.htm", "21:0153")</f>
        <v>21:0153</v>
      </c>
      <c r="E7339" t="s">
        <v>27903</v>
      </c>
      <c r="F7339" t="s">
        <v>27921</v>
      </c>
      <c r="H7339">
        <v>52.235404799999998</v>
      </c>
      <c r="I7339">
        <v>-120.6567991</v>
      </c>
      <c r="J7339" s="1" t="str">
        <f t="shared" ref="J7339:J7360" si="1186">HYPERLINK("https://geochem.nrcan.gc.ca/cdogs/content/kwd/kwd020030_e.htm", "NGR bulk stream sediment")</f>
        <v>NGR bulk stream sediment</v>
      </c>
      <c r="K7339" s="1" t="str">
        <f t="shared" ref="K7339:K7360" si="1187">HYPERLINK("https://geochem.nrcan.gc.ca/cdogs/content/kwd/kwd080006_e.htm", "&lt;177 micron (NGR)")</f>
        <v>&lt;177 micron (NGR)</v>
      </c>
      <c r="L7339">
        <v>35</v>
      </c>
      <c r="M7339" t="s">
        <v>28</v>
      </c>
      <c r="N7339">
        <v>680</v>
      </c>
      <c r="O7339">
        <v>3</v>
      </c>
    </row>
    <row r="7340" spans="1:15" hidden="1" x14ac:dyDescent="0.3">
      <c r="A7340" t="s">
        <v>27922</v>
      </c>
      <c r="B7340" t="s">
        <v>27923</v>
      </c>
      <c r="C7340" s="1" t="str">
        <f t="shared" si="1178"/>
        <v>21:0467</v>
      </c>
      <c r="D7340" s="1" t="str">
        <f t="shared" si="1185"/>
        <v>21:0153</v>
      </c>
      <c r="E7340" t="s">
        <v>27924</v>
      </c>
      <c r="F7340" t="s">
        <v>27925</v>
      </c>
      <c r="H7340">
        <v>52.236905499999999</v>
      </c>
      <c r="I7340">
        <v>-120.64861980000001</v>
      </c>
      <c r="J7340" s="1" t="str">
        <f t="shared" si="1186"/>
        <v>NGR bulk stream sediment</v>
      </c>
      <c r="K7340" s="1" t="str">
        <f t="shared" si="1187"/>
        <v>&lt;177 micron (NGR)</v>
      </c>
      <c r="L7340">
        <v>35</v>
      </c>
      <c r="M7340" t="s">
        <v>107</v>
      </c>
      <c r="N7340">
        <v>681</v>
      </c>
      <c r="O7340">
        <v>3.5</v>
      </c>
    </row>
    <row r="7341" spans="1:15" hidden="1" x14ac:dyDescent="0.3">
      <c r="A7341" t="s">
        <v>27926</v>
      </c>
      <c r="B7341" t="s">
        <v>27927</v>
      </c>
      <c r="C7341" s="1" t="str">
        <f t="shared" si="1178"/>
        <v>21:0467</v>
      </c>
      <c r="D7341" s="1" t="str">
        <f t="shared" si="1185"/>
        <v>21:0153</v>
      </c>
      <c r="E7341" t="s">
        <v>27928</v>
      </c>
      <c r="F7341" t="s">
        <v>27929</v>
      </c>
      <c r="H7341">
        <v>52.231466699999999</v>
      </c>
      <c r="I7341">
        <v>-120.60719469999999</v>
      </c>
      <c r="J7341" s="1" t="str">
        <f t="shared" si="1186"/>
        <v>NGR bulk stream sediment</v>
      </c>
      <c r="K7341" s="1" t="str">
        <f t="shared" si="1187"/>
        <v>&lt;177 micron (NGR)</v>
      </c>
      <c r="L7341">
        <v>35</v>
      </c>
      <c r="M7341" t="s">
        <v>112</v>
      </c>
      <c r="N7341">
        <v>682</v>
      </c>
      <c r="O7341">
        <v>4.5</v>
      </c>
    </row>
    <row r="7342" spans="1:15" hidden="1" x14ac:dyDescent="0.3">
      <c r="A7342" t="s">
        <v>27930</v>
      </c>
      <c r="B7342" t="s">
        <v>27931</v>
      </c>
      <c r="C7342" s="1" t="str">
        <f t="shared" si="1178"/>
        <v>21:0467</v>
      </c>
      <c r="D7342" s="1" t="str">
        <f t="shared" si="1185"/>
        <v>21:0153</v>
      </c>
      <c r="E7342" t="s">
        <v>27932</v>
      </c>
      <c r="F7342" t="s">
        <v>27933</v>
      </c>
      <c r="H7342">
        <v>52.235796000000001</v>
      </c>
      <c r="I7342">
        <v>-120.6038274</v>
      </c>
      <c r="J7342" s="1" t="str">
        <f t="shared" si="1186"/>
        <v>NGR bulk stream sediment</v>
      </c>
      <c r="K7342" s="1" t="str">
        <f t="shared" si="1187"/>
        <v>&lt;177 micron (NGR)</v>
      </c>
      <c r="L7342">
        <v>36</v>
      </c>
      <c r="M7342" t="s">
        <v>19</v>
      </c>
      <c r="N7342">
        <v>683</v>
      </c>
      <c r="O7342">
        <v>6.5</v>
      </c>
    </row>
    <row r="7343" spans="1:15" hidden="1" x14ac:dyDescent="0.3">
      <c r="A7343" t="s">
        <v>27934</v>
      </c>
      <c r="B7343" t="s">
        <v>27935</v>
      </c>
      <c r="C7343" s="1" t="str">
        <f t="shared" si="1178"/>
        <v>21:0467</v>
      </c>
      <c r="D7343" s="1" t="str">
        <f t="shared" si="1185"/>
        <v>21:0153</v>
      </c>
      <c r="E7343" t="s">
        <v>27932</v>
      </c>
      <c r="F7343" t="s">
        <v>27936</v>
      </c>
      <c r="H7343">
        <v>52.235796000000001</v>
      </c>
      <c r="I7343">
        <v>-120.6038274</v>
      </c>
      <c r="J7343" s="1" t="str">
        <f t="shared" si="1186"/>
        <v>NGR bulk stream sediment</v>
      </c>
      <c r="K7343" s="1" t="str">
        <f t="shared" si="1187"/>
        <v>&lt;177 micron (NGR)</v>
      </c>
      <c r="L7343">
        <v>36</v>
      </c>
      <c r="M7343" t="s">
        <v>72</v>
      </c>
      <c r="N7343">
        <v>684</v>
      </c>
      <c r="O7343">
        <v>6</v>
      </c>
    </row>
    <row r="7344" spans="1:15" hidden="1" x14ac:dyDescent="0.3">
      <c r="A7344" t="s">
        <v>27937</v>
      </c>
      <c r="B7344" t="s">
        <v>27938</v>
      </c>
      <c r="C7344" s="1" t="str">
        <f t="shared" si="1178"/>
        <v>21:0467</v>
      </c>
      <c r="D7344" s="1" t="str">
        <f t="shared" si="1185"/>
        <v>21:0153</v>
      </c>
      <c r="E7344" t="s">
        <v>27939</v>
      </c>
      <c r="F7344" t="s">
        <v>27940</v>
      </c>
      <c r="H7344">
        <v>52.243771799999998</v>
      </c>
      <c r="I7344">
        <v>-120.6250802</v>
      </c>
      <c r="J7344" s="1" t="str">
        <f t="shared" si="1186"/>
        <v>NGR bulk stream sediment</v>
      </c>
      <c r="K7344" s="1" t="str">
        <f t="shared" si="1187"/>
        <v>&lt;177 micron (NGR)</v>
      </c>
      <c r="L7344">
        <v>36</v>
      </c>
      <c r="M7344" t="s">
        <v>38</v>
      </c>
      <c r="N7344">
        <v>685</v>
      </c>
      <c r="O7344">
        <v>4</v>
      </c>
    </row>
    <row r="7345" spans="1:15" hidden="1" x14ac:dyDescent="0.3">
      <c r="A7345" t="s">
        <v>27941</v>
      </c>
      <c r="B7345" t="s">
        <v>27942</v>
      </c>
      <c r="C7345" s="1" t="str">
        <f t="shared" si="1178"/>
        <v>21:0467</v>
      </c>
      <c r="D7345" s="1" t="str">
        <f t="shared" si="1185"/>
        <v>21:0153</v>
      </c>
      <c r="E7345" t="s">
        <v>27943</v>
      </c>
      <c r="F7345" t="s">
        <v>27944</v>
      </c>
      <c r="H7345">
        <v>52.262453299999997</v>
      </c>
      <c r="I7345">
        <v>-120.9530067</v>
      </c>
      <c r="J7345" s="1" t="str">
        <f t="shared" si="1186"/>
        <v>NGR bulk stream sediment</v>
      </c>
      <c r="K7345" s="1" t="str">
        <f t="shared" si="1187"/>
        <v>&lt;177 micron (NGR)</v>
      </c>
      <c r="L7345">
        <v>36</v>
      </c>
      <c r="M7345" t="s">
        <v>43</v>
      </c>
      <c r="N7345">
        <v>686</v>
      </c>
      <c r="O7345">
        <v>2</v>
      </c>
    </row>
    <row r="7346" spans="1:15" hidden="1" x14ac:dyDescent="0.3">
      <c r="A7346" t="s">
        <v>27945</v>
      </c>
      <c r="B7346" t="s">
        <v>27946</v>
      </c>
      <c r="C7346" s="1" t="str">
        <f t="shared" si="1178"/>
        <v>21:0467</v>
      </c>
      <c r="D7346" s="1" t="str">
        <f t="shared" si="1185"/>
        <v>21:0153</v>
      </c>
      <c r="E7346" t="s">
        <v>27947</v>
      </c>
      <c r="F7346" t="s">
        <v>27948</v>
      </c>
      <c r="H7346">
        <v>52.260897800000002</v>
      </c>
      <c r="I7346">
        <v>-120.90268570000001</v>
      </c>
      <c r="J7346" s="1" t="str">
        <f t="shared" si="1186"/>
        <v>NGR bulk stream sediment</v>
      </c>
      <c r="K7346" s="1" t="str">
        <f t="shared" si="1187"/>
        <v>&lt;177 micron (NGR)</v>
      </c>
      <c r="L7346">
        <v>36</v>
      </c>
      <c r="M7346" t="s">
        <v>48</v>
      </c>
      <c r="N7346">
        <v>687</v>
      </c>
      <c r="O7346">
        <v>3.5</v>
      </c>
    </row>
    <row r="7347" spans="1:15" hidden="1" x14ac:dyDescent="0.3">
      <c r="A7347" t="s">
        <v>27949</v>
      </c>
      <c r="B7347" t="s">
        <v>27950</v>
      </c>
      <c r="C7347" s="1" t="str">
        <f t="shared" si="1178"/>
        <v>21:0467</v>
      </c>
      <c r="D7347" s="1" t="str">
        <f t="shared" si="1185"/>
        <v>21:0153</v>
      </c>
      <c r="E7347" t="s">
        <v>27951</v>
      </c>
      <c r="F7347" t="s">
        <v>27952</v>
      </c>
      <c r="H7347">
        <v>52.272716899999999</v>
      </c>
      <c r="I7347">
        <v>-120.90596859999999</v>
      </c>
      <c r="J7347" s="1" t="str">
        <f t="shared" si="1186"/>
        <v>NGR bulk stream sediment</v>
      </c>
      <c r="K7347" s="1" t="str">
        <f t="shared" si="1187"/>
        <v>&lt;177 micron (NGR)</v>
      </c>
      <c r="L7347">
        <v>36</v>
      </c>
      <c r="M7347" t="s">
        <v>53</v>
      </c>
      <c r="N7347">
        <v>688</v>
      </c>
      <c r="O7347">
        <v>3</v>
      </c>
    </row>
    <row r="7348" spans="1:15" hidden="1" x14ac:dyDescent="0.3">
      <c r="A7348" t="s">
        <v>27953</v>
      </c>
      <c r="B7348" t="s">
        <v>27954</v>
      </c>
      <c r="C7348" s="1" t="str">
        <f t="shared" si="1178"/>
        <v>21:0467</v>
      </c>
      <c r="D7348" s="1" t="str">
        <f t="shared" si="1185"/>
        <v>21:0153</v>
      </c>
      <c r="E7348" t="s">
        <v>27955</v>
      </c>
      <c r="F7348" t="s">
        <v>27956</v>
      </c>
      <c r="H7348">
        <v>52.273731900000001</v>
      </c>
      <c r="I7348">
        <v>-120.9161083</v>
      </c>
      <c r="J7348" s="1" t="str">
        <f t="shared" si="1186"/>
        <v>NGR bulk stream sediment</v>
      </c>
      <c r="K7348" s="1" t="str">
        <f t="shared" si="1187"/>
        <v>&lt;177 micron (NGR)</v>
      </c>
      <c r="L7348">
        <v>36</v>
      </c>
      <c r="M7348" t="s">
        <v>58</v>
      </c>
      <c r="N7348">
        <v>689</v>
      </c>
      <c r="O7348">
        <v>1.5</v>
      </c>
    </row>
    <row r="7349" spans="1:15" hidden="1" x14ac:dyDescent="0.3">
      <c r="A7349" t="s">
        <v>27957</v>
      </c>
      <c r="B7349" t="s">
        <v>27958</v>
      </c>
      <c r="C7349" s="1" t="str">
        <f t="shared" si="1178"/>
        <v>21:0467</v>
      </c>
      <c r="D7349" s="1" t="str">
        <f t="shared" si="1185"/>
        <v>21:0153</v>
      </c>
      <c r="E7349" t="s">
        <v>27959</v>
      </c>
      <c r="F7349" t="s">
        <v>27960</v>
      </c>
      <c r="H7349">
        <v>52.237167200000002</v>
      </c>
      <c r="I7349">
        <v>-121.0334046</v>
      </c>
      <c r="J7349" s="1" t="str">
        <f t="shared" si="1186"/>
        <v>NGR bulk stream sediment</v>
      </c>
      <c r="K7349" s="1" t="str">
        <f t="shared" si="1187"/>
        <v>&lt;177 micron (NGR)</v>
      </c>
      <c r="L7349">
        <v>36</v>
      </c>
      <c r="M7349" t="s">
        <v>63</v>
      </c>
      <c r="N7349">
        <v>690</v>
      </c>
      <c r="O7349">
        <v>3</v>
      </c>
    </row>
    <row r="7350" spans="1:15" hidden="1" x14ac:dyDescent="0.3">
      <c r="A7350" t="s">
        <v>27961</v>
      </c>
      <c r="B7350" t="s">
        <v>27962</v>
      </c>
      <c r="C7350" s="1" t="str">
        <f t="shared" si="1178"/>
        <v>21:0467</v>
      </c>
      <c r="D7350" s="1" t="str">
        <f t="shared" si="1185"/>
        <v>21:0153</v>
      </c>
      <c r="E7350" t="s">
        <v>27963</v>
      </c>
      <c r="F7350" t="s">
        <v>27964</v>
      </c>
      <c r="H7350">
        <v>52.2423875</v>
      </c>
      <c r="I7350">
        <v>-121.05155739999999</v>
      </c>
      <c r="J7350" s="1" t="str">
        <f t="shared" si="1186"/>
        <v>NGR bulk stream sediment</v>
      </c>
      <c r="K7350" s="1" t="str">
        <f t="shared" si="1187"/>
        <v>&lt;177 micron (NGR)</v>
      </c>
      <c r="L7350">
        <v>36</v>
      </c>
      <c r="M7350" t="s">
        <v>68</v>
      </c>
      <c r="N7350">
        <v>691</v>
      </c>
      <c r="O7350">
        <v>2.5</v>
      </c>
    </row>
    <row r="7351" spans="1:15" hidden="1" x14ac:dyDescent="0.3">
      <c r="A7351" t="s">
        <v>27965</v>
      </c>
      <c r="B7351" t="s">
        <v>27966</v>
      </c>
      <c r="C7351" s="1" t="str">
        <f t="shared" si="1178"/>
        <v>21:0467</v>
      </c>
      <c r="D7351" s="1" t="str">
        <f t="shared" si="1185"/>
        <v>21:0153</v>
      </c>
      <c r="E7351" t="s">
        <v>27967</v>
      </c>
      <c r="F7351" t="s">
        <v>27968</v>
      </c>
      <c r="H7351">
        <v>52.809201999999999</v>
      </c>
      <c r="I7351">
        <v>-121.96787140000001</v>
      </c>
      <c r="J7351" s="1" t="str">
        <f t="shared" si="1186"/>
        <v>NGR bulk stream sediment</v>
      </c>
      <c r="K7351" s="1" t="str">
        <f t="shared" si="1187"/>
        <v>&lt;177 micron (NGR)</v>
      </c>
      <c r="L7351">
        <v>37</v>
      </c>
      <c r="M7351" t="s">
        <v>19</v>
      </c>
      <c r="N7351">
        <v>692</v>
      </c>
      <c r="O7351">
        <v>2.5</v>
      </c>
    </row>
    <row r="7352" spans="1:15" hidden="1" x14ac:dyDescent="0.3">
      <c r="A7352" t="s">
        <v>27969</v>
      </c>
      <c r="B7352" t="s">
        <v>27970</v>
      </c>
      <c r="C7352" s="1" t="str">
        <f t="shared" si="1178"/>
        <v>21:0467</v>
      </c>
      <c r="D7352" s="1" t="str">
        <f t="shared" si="1185"/>
        <v>21:0153</v>
      </c>
      <c r="E7352" t="s">
        <v>27971</v>
      </c>
      <c r="F7352" t="s">
        <v>27972</v>
      </c>
      <c r="H7352">
        <v>52.769583799999999</v>
      </c>
      <c r="I7352">
        <v>-121.9786938</v>
      </c>
      <c r="J7352" s="1" t="str">
        <f t="shared" si="1186"/>
        <v>NGR bulk stream sediment</v>
      </c>
      <c r="K7352" s="1" t="str">
        <f t="shared" si="1187"/>
        <v>&lt;177 micron (NGR)</v>
      </c>
      <c r="L7352">
        <v>37</v>
      </c>
      <c r="M7352" t="s">
        <v>38</v>
      </c>
      <c r="N7352">
        <v>693</v>
      </c>
      <c r="O7352">
        <v>3</v>
      </c>
    </row>
    <row r="7353" spans="1:15" hidden="1" x14ac:dyDescent="0.3">
      <c r="A7353" t="s">
        <v>27973</v>
      </c>
      <c r="B7353" t="s">
        <v>27974</v>
      </c>
      <c r="C7353" s="1" t="str">
        <f t="shared" si="1178"/>
        <v>21:0467</v>
      </c>
      <c r="D7353" s="1" t="str">
        <f t="shared" si="1185"/>
        <v>21:0153</v>
      </c>
      <c r="E7353" t="s">
        <v>27975</v>
      </c>
      <c r="F7353" t="s">
        <v>27976</v>
      </c>
      <c r="H7353">
        <v>52.767929299999999</v>
      </c>
      <c r="I7353">
        <v>-121.96002660000001</v>
      </c>
      <c r="J7353" s="1" t="str">
        <f t="shared" si="1186"/>
        <v>NGR bulk stream sediment</v>
      </c>
      <c r="K7353" s="1" t="str">
        <f t="shared" si="1187"/>
        <v>&lt;177 micron (NGR)</v>
      </c>
      <c r="L7353">
        <v>37</v>
      </c>
      <c r="M7353" t="s">
        <v>43</v>
      </c>
      <c r="N7353">
        <v>694</v>
      </c>
      <c r="O7353">
        <v>2</v>
      </c>
    </row>
    <row r="7354" spans="1:15" hidden="1" x14ac:dyDescent="0.3">
      <c r="A7354" t="s">
        <v>27977</v>
      </c>
      <c r="B7354" t="s">
        <v>27978</v>
      </c>
      <c r="C7354" s="1" t="str">
        <f t="shared" si="1178"/>
        <v>21:0467</v>
      </c>
      <c r="D7354" s="1" t="str">
        <f t="shared" si="1185"/>
        <v>21:0153</v>
      </c>
      <c r="E7354" t="s">
        <v>27979</v>
      </c>
      <c r="F7354" t="s">
        <v>27980</v>
      </c>
      <c r="H7354">
        <v>52.786480400000002</v>
      </c>
      <c r="I7354">
        <v>-121.9790551</v>
      </c>
      <c r="J7354" s="1" t="str">
        <f t="shared" si="1186"/>
        <v>NGR bulk stream sediment</v>
      </c>
      <c r="K7354" s="1" t="str">
        <f t="shared" si="1187"/>
        <v>&lt;177 micron (NGR)</v>
      </c>
      <c r="L7354">
        <v>37</v>
      </c>
      <c r="M7354" t="s">
        <v>48</v>
      </c>
      <c r="N7354">
        <v>695</v>
      </c>
    </row>
    <row r="7355" spans="1:15" hidden="1" x14ac:dyDescent="0.3">
      <c r="A7355" t="s">
        <v>27981</v>
      </c>
      <c r="B7355" t="s">
        <v>27982</v>
      </c>
      <c r="C7355" s="1" t="str">
        <f t="shared" si="1178"/>
        <v>21:0467</v>
      </c>
      <c r="D7355" s="1" t="str">
        <f t="shared" si="1185"/>
        <v>21:0153</v>
      </c>
      <c r="E7355" t="s">
        <v>27967</v>
      </c>
      <c r="F7355" t="s">
        <v>27983</v>
      </c>
      <c r="H7355">
        <v>52.809201999999999</v>
      </c>
      <c r="I7355">
        <v>-121.96787140000001</v>
      </c>
      <c r="J7355" s="1" t="str">
        <f t="shared" si="1186"/>
        <v>NGR bulk stream sediment</v>
      </c>
      <c r="K7355" s="1" t="str">
        <f t="shared" si="1187"/>
        <v>&lt;177 micron (NGR)</v>
      </c>
      <c r="L7355">
        <v>37</v>
      </c>
      <c r="M7355" t="s">
        <v>72</v>
      </c>
      <c r="N7355">
        <v>696</v>
      </c>
      <c r="O7355">
        <v>1.5</v>
      </c>
    </row>
    <row r="7356" spans="1:15" hidden="1" x14ac:dyDescent="0.3">
      <c r="A7356" t="s">
        <v>27984</v>
      </c>
      <c r="B7356" t="s">
        <v>27985</v>
      </c>
      <c r="C7356" s="1" t="str">
        <f t="shared" si="1178"/>
        <v>21:0467</v>
      </c>
      <c r="D7356" s="1" t="str">
        <f t="shared" si="1185"/>
        <v>21:0153</v>
      </c>
      <c r="E7356" t="s">
        <v>27986</v>
      </c>
      <c r="F7356" t="s">
        <v>27987</v>
      </c>
      <c r="H7356">
        <v>52.835461500000001</v>
      </c>
      <c r="I7356">
        <v>-121.99919629999999</v>
      </c>
      <c r="J7356" s="1" t="str">
        <f t="shared" si="1186"/>
        <v>NGR bulk stream sediment</v>
      </c>
      <c r="K7356" s="1" t="str">
        <f t="shared" si="1187"/>
        <v>&lt;177 micron (NGR)</v>
      </c>
      <c r="L7356">
        <v>37</v>
      </c>
      <c r="M7356" t="s">
        <v>24</v>
      </c>
      <c r="N7356">
        <v>697</v>
      </c>
      <c r="O7356">
        <v>2</v>
      </c>
    </row>
    <row r="7357" spans="1:15" hidden="1" x14ac:dyDescent="0.3">
      <c r="A7357" t="s">
        <v>27988</v>
      </c>
      <c r="B7357" t="s">
        <v>27989</v>
      </c>
      <c r="C7357" s="1" t="str">
        <f t="shared" si="1178"/>
        <v>21:0467</v>
      </c>
      <c r="D7357" s="1" t="str">
        <f t="shared" si="1185"/>
        <v>21:0153</v>
      </c>
      <c r="E7357" t="s">
        <v>27986</v>
      </c>
      <c r="F7357" t="s">
        <v>27990</v>
      </c>
      <c r="H7357">
        <v>52.835461500000001</v>
      </c>
      <c r="I7357">
        <v>-121.99919629999999</v>
      </c>
      <c r="J7357" s="1" t="str">
        <f t="shared" si="1186"/>
        <v>NGR bulk stream sediment</v>
      </c>
      <c r="K7357" s="1" t="str">
        <f t="shared" si="1187"/>
        <v>&lt;177 micron (NGR)</v>
      </c>
      <c r="L7357">
        <v>37</v>
      </c>
      <c r="M7357" t="s">
        <v>28</v>
      </c>
      <c r="N7357">
        <v>698</v>
      </c>
      <c r="O7357">
        <v>2</v>
      </c>
    </row>
    <row r="7358" spans="1:15" hidden="1" x14ac:dyDescent="0.3">
      <c r="A7358" t="s">
        <v>27991</v>
      </c>
      <c r="B7358" t="s">
        <v>27992</v>
      </c>
      <c r="C7358" s="1" t="str">
        <f t="shared" si="1178"/>
        <v>21:0467</v>
      </c>
      <c r="D7358" s="1" t="str">
        <f t="shared" si="1185"/>
        <v>21:0153</v>
      </c>
      <c r="E7358" t="s">
        <v>27993</v>
      </c>
      <c r="F7358" t="s">
        <v>27994</v>
      </c>
      <c r="H7358">
        <v>52.898961900000003</v>
      </c>
      <c r="I7358">
        <v>-121.9867478</v>
      </c>
      <c r="J7358" s="1" t="str">
        <f t="shared" si="1186"/>
        <v>NGR bulk stream sediment</v>
      </c>
      <c r="K7358" s="1" t="str">
        <f t="shared" si="1187"/>
        <v>&lt;177 micron (NGR)</v>
      </c>
      <c r="L7358">
        <v>37</v>
      </c>
      <c r="M7358" t="s">
        <v>53</v>
      </c>
      <c r="N7358">
        <v>699</v>
      </c>
      <c r="O7358">
        <v>2</v>
      </c>
    </row>
    <row r="7359" spans="1:15" hidden="1" x14ac:dyDescent="0.3">
      <c r="A7359" t="s">
        <v>27995</v>
      </c>
      <c r="B7359" t="s">
        <v>27996</v>
      </c>
      <c r="C7359" s="1" t="str">
        <f t="shared" si="1178"/>
        <v>21:0467</v>
      </c>
      <c r="D7359" s="1" t="str">
        <f t="shared" si="1185"/>
        <v>21:0153</v>
      </c>
      <c r="E7359" t="s">
        <v>27997</v>
      </c>
      <c r="F7359" t="s">
        <v>27998</v>
      </c>
      <c r="H7359">
        <v>52.976942299999997</v>
      </c>
      <c r="I7359">
        <v>-121.9412732</v>
      </c>
      <c r="J7359" s="1" t="str">
        <f t="shared" si="1186"/>
        <v>NGR bulk stream sediment</v>
      </c>
      <c r="K7359" s="1" t="str">
        <f t="shared" si="1187"/>
        <v>&lt;177 micron (NGR)</v>
      </c>
      <c r="L7359">
        <v>37</v>
      </c>
      <c r="M7359" t="s">
        <v>58</v>
      </c>
      <c r="N7359">
        <v>700</v>
      </c>
      <c r="O7359">
        <v>2</v>
      </c>
    </row>
    <row r="7360" spans="1:15" hidden="1" x14ac:dyDescent="0.3">
      <c r="A7360" t="s">
        <v>27999</v>
      </c>
      <c r="B7360" t="s">
        <v>28000</v>
      </c>
      <c r="C7360" s="1" t="str">
        <f t="shared" si="1178"/>
        <v>21:0467</v>
      </c>
      <c r="D7360" s="1" t="str">
        <f t="shared" si="1185"/>
        <v>21:0153</v>
      </c>
      <c r="E7360" t="s">
        <v>28001</v>
      </c>
      <c r="F7360" t="s">
        <v>28002</v>
      </c>
      <c r="H7360">
        <v>52.9774691</v>
      </c>
      <c r="I7360">
        <v>-121.9704972</v>
      </c>
      <c r="J7360" s="1" t="str">
        <f t="shared" si="1186"/>
        <v>NGR bulk stream sediment</v>
      </c>
      <c r="K7360" s="1" t="str">
        <f t="shared" si="1187"/>
        <v>&lt;177 micron (NGR)</v>
      </c>
      <c r="L7360">
        <v>37</v>
      </c>
      <c r="M7360" t="s">
        <v>63</v>
      </c>
      <c r="N7360">
        <v>701</v>
      </c>
      <c r="O7360">
        <v>1</v>
      </c>
    </row>
    <row r="7361" spans="1:15" hidden="1" x14ac:dyDescent="0.3">
      <c r="A7361" t="s">
        <v>28003</v>
      </c>
      <c r="B7361" t="s">
        <v>28004</v>
      </c>
      <c r="C7361" s="1" t="str">
        <f t="shared" si="1178"/>
        <v>21:0467</v>
      </c>
      <c r="D7361" s="1" t="str">
        <f>HYPERLINK("https://geochem.nrcan.gc.ca/cdogs/content/svy/svy_e.htm", "")</f>
        <v/>
      </c>
      <c r="G7361" s="1" t="str">
        <f>HYPERLINK("https://geochem.nrcan.gc.ca/cdogs/content/cr_/cr_00104_e.htm", "104")</f>
        <v>104</v>
      </c>
      <c r="J7361" t="s">
        <v>31</v>
      </c>
      <c r="K7361" t="s">
        <v>32</v>
      </c>
      <c r="L7361">
        <v>37</v>
      </c>
      <c r="M7361" t="s">
        <v>33</v>
      </c>
      <c r="N7361">
        <v>702</v>
      </c>
      <c r="O7361">
        <v>5.5</v>
      </c>
    </row>
    <row r="7362" spans="1:15" hidden="1" x14ac:dyDescent="0.3">
      <c r="A7362" t="s">
        <v>28005</v>
      </c>
      <c r="B7362" t="s">
        <v>28006</v>
      </c>
      <c r="C7362" s="1" t="str">
        <f t="shared" si="1178"/>
        <v>21:0467</v>
      </c>
      <c r="D7362" s="1" t="str">
        <f t="shared" ref="D7362:D7371" si="1188">HYPERLINK("https://geochem.nrcan.gc.ca/cdogs/content/svy/svy210153_e.htm", "21:0153")</f>
        <v>21:0153</v>
      </c>
      <c r="E7362" t="s">
        <v>28007</v>
      </c>
      <c r="F7362" t="s">
        <v>28008</v>
      </c>
      <c r="H7362">
        <v>52.972795599999998</v>
      </c>
      <c r="I7362">
        <v>-121.9873917</v>
      </c>
      <c r="J7362" s="1" t="str">
        <f t="shared" ref="J7362:J7371" si="1189">HYPERLINK("https://geochem.nrcan.gc.ca/cdogs/content/kwd/kwd020030_e.htm", "NGR bulk stream sediment")</f>
        <v>NGR bulk stream sediment</v>
      </c>
      <c r="K7362" s="1" t="str">
        <f t="shared" ref="K7362:K7371" si="1190">HYPERLINK("https://geochem.nrcan.gc.ca/cdogs/content/kwd/kwd080006_e.htm", "&lt;177 micron (NGR)")</f>
        <v>&lt;177 micron (NGR)</v>
      </c>
      <c r="L7362">
        <v>37</v>
      </c>
      <c r="M7362" t="s">
        <v>68</v>
      </c>
      <c r="N7362">
        <v>703</v>
      </c>
      <c r="O7362">
        <v>1.5</v>
      </c>
    </row>
    <row r="7363" spans="1:15" hidden="1" x14ac:dyDescent="0.3">
      <c r="A7363" t="s">
        <v>28009</v>
      </c>
      <c r="B7363" t="s">
        <v>28010</v>
      </c>
      <c r="C7363" s="1" t="str">
        <f t="shared" si="1178"/>
        <v>21:0467</v>
      </c>
      <c r="D7363" s="1" t="str">
        <f t="shared" si="1188"/>
        <v>21:0153</v>
      </c>
      <c r="E7363" t="s">
        <v>28011</v>
      </c>
      <c r="F7363" t="s">
        <v>28012</v>
      </c>
      <c r="H7363">
        <v>52.954801699999997</v>
      </c>
      <c r="I7363">
        <v>-121.88844640000001</v>
      </c>
      <c r="J7363" s="1" t="str">
        <f t="shared" si="1189"/>
        <v>NGR bulk stream sediment</v>
      </c>
      <c r="K7363" s="1" t="str">
        <f t="shared" si="1190"/>
        <v>&lt;177 micron (NGR)</v>
      </c>
      <c r="L7363">
        <v>37</v>
      </c>
      <c r="M7363" t="s">
        <v>77</v>
      </c>
      <c r="N7363">
        <v>704</v>
      </c>
      <c r="O7363">
        <v>3</v>
      </c>
    </row>
    <row r="7364" spans="1:15" hidden="1" x14ac:dyDescent="0.3">
      <c r="A7364" t="s">
        <v>28013</v>
      </c>
      <c r="B7364" t="s">
        <v>28014</v>
      </c>
      <c r="C7364" s="1" t="str">
        <f t="shared" ref="C7364:C7427" si="1191">HYPERLINK("https://geochem.nrcan.gc.ca/cdogs/content/bdl/bdl210467_e.htm", "21:0467")</f>
        <v>21:0467</v>
      </c>
      <c r="D7364" s="1" t="str">
        <f t="shared" si="1188"/>
        <v>21:0153</v>
      </c>
      <c r="E7364" t="s">
        <v>28015</v>
      </c>
      <c r="F7364" t="s">
        <v>28016</v>
      </c>
      <c r="H7364">
        <v>52.9017026</v>
      </c>
      <c r="I7364">
        <v>-121.87383730000001</v>
      </c>
      <c r="J7364" s="1" t="str">
        <f t="shared" si="1189"/>
        <v>NGR bulk stream sediment</v>
      </c>
      <c r="K7364" s="1" t="str">
        <f t="shared" si="1190"/>
        <v>&lt;177 micron (NGR)</v>
      </c>
      <c r="L7364">
        <v>37</v>
      </c>
      <c r="M7364" t="s">
        <v>82</v>
      </c>
      <c r="N7364">
        <v>705</v>
      </c>
      <c r="O7364">
        <v>2.5</v>
      </c>
    </row>
    <row r="7365" spans="1:15" hidden="1" x14ac:dyDescent="0.3">
      <c r="A7365" t="s">
        <v>28017</v>
      </c>
      <c r="B7365" t="s">
        <v>28018</v>
      </c>
      <c r="C7365" s="1" t="str">
        <f t="shared" si="1191"/>
        <v>21:0467</v>
      </c>
      <c r="D7365" s="1" t="str">
        <f t="shared" si="1188"/>
        <v>21:0153</v>
      </c>
      <c r="E7365" t="s">
        <v>28019</v>
      </c>
      <c r="F7365" t="s">
        <v>28020</v>
      </c>
      <c r="H7365">
        <v>52.8952788</v>
      </c>
      <c r="I7365">
        <v>-121.92267459999999</v>
      </c>
      <c r="J7365" s="1" t="str">
        <f t="shared" si="1189"/>
        <v>NGR bulk stream sediment</v>
      </c>
      <c r="K7365" s="1" t="str">
        <f t="shared" si="1190"/>
        <v>&lt;177 micron (NGR)</v>
      </c>
      <c r="L7365">
        <v>37</v>
      </c>
      <c r="M7365" t="s">
        <v>87</v>
      </c>
      <c r="N7365">
        <v>706</v>
      </c>
      <c r="O7365">
        <v>1.5</v>
      </c>
    </row>
    <row r="7366" spans="1:15" hidden="1" x14ac:dyDescent="0.3">
      <c r="A7366" t="s">
        <v>28021</v>
      </c>
      <c r="B7366" t="s">
        <v>28022</v>
      </c>
      <c r="C7366" s="1" t="str">
        <f t="shared" si="1191"/>
        <v>21:0467</v>
      </c>
      <c r="D7366" s="1" t="str">
        <f t="shared" si="1188"/>
        <v>21:0153</v>
      </c>
      <c r="E7366" t="s">
        <v>28023</v>
      </c>
      <c r="F7366" t="s">
        <v>28024</v>
      </c>
      <c r="H7366">
        <v>52.766170899999999</v>
      </c>
      <c r="I7366">
        <v>-121.8083062</v>
      </c>
      <c r="J7366" s="1" t="str">
        <f t="shared" si="1189"/>
        <v>NGR bulk stream sediment</v>
      </c>
      <c r="K7366" s="1" t="str">
        <f t="shared" si="1190"/>
        <v>&lt;177 micron (NGR)</v>
      </c>
      <c r="L7366">
        <v>37</v>
      </c>
      <c r="M7366" t="s">
        <v>92</v>
      </c>
      <c r="N7366">
        <v>707</v>
      </c>
      <c r="O7366">
        <v>1</v>
      </c>
    </row>
    <row r="7367" spans="1:15" hidden="1" x14ac:dyDescent="0.3">
      <c r="A7367" t="s">
        <v>28025</v>
      </c>
      <c r="B7367" t="s">
        <v>28026</v>
      </c>
      <c r="C7367" s="1" t="str">
        <f t="shared" si="1191"/>
        <v>21:0467</v>
      </c>
      <c r="D7367" s="1" t="str">
        <f t="shared" si="1188"/>
        <v>21:0153</v>
      </c>
      <c r="E7367" t="s">
        <v>28027</v>
      </c>
      <c r="F7367" t="s">
        <v>28028</v>
      </c>
      <c r="H7367">
        <v>52.786747499999997</v>
      </c>
      <c r="I7367">
        <v>-121.833429</v>
      </c>
      <c r="J7367" s="1" t="str">
        <f t="shared" si="1189"/>
        <v>NGR bulk stream sediment</v>
      </c>
      <c r="K7367" s="1" t="str">
        <f t="shared" si="1190"/>
        <v>&lt;177 micron (NGR)</v>
      </c>
      <c r="L7367">
        <v>37</v>
      </c>
      <c r="M7367" t="s">
        <v>97</v>
      </c>
      <c r="N7367">
        <v>708</v>
      </c>
      <c r="O7367">
        <v>4.5</v>
      </c>
    </row>
    <row r="7368" spans="1:15" hidden="1" x14ac:dyDescent="0.3">
      <c r="A7368" t="s">
        <v>28029</v>
      </c>
      <c r="B7368" t="s">
        <v>28030</v>
      </c>
      <c r="C7368" s="1" t="str">
        <f t="shared" si="1191"/>
        <v>21:0467</v>
      </c>
      <c r="D7368" s="1" t="str">
        <f t="shared" si="1188"/>
        <v>21:0153</v>
      </c>
      <c r="E7368" t="s">
        <v>28031</v>
      </c>
      <c r="F7368" t="s">
        <v>28032</v>
      </c>
      <c r="H7368">
        <v>52.791034099999997</v>
      </c>
      <c r="I7368">
        <v>-121.83324039999999</v>
      </c>
      <c r="J7368" s="1" t="str">
        <f t="shared" si="1189"/>
        <v>NGR bulk stream sediment</v>
      </c>
      <c r="K7368" s="1" t="str">
        <f t="shared" si="1190"/>
        <v>&lt;177 micron (NGR)</v>
      </c>
      <c r="L7368">
        <v>37</v>
      </c>
      <c r="M7368" t="s">
        <v>102</v>
      </c>
      <c r="N7368">
        <v>709</v>
      </c>
      <c r="O7368">
        <v>2.5</v>
      </c>
    </row>
    <row r="7369" spans="1:15" hidden="1" x14ac:dyDescent="0.3">
      <c r="A7369" t="s">
        <v>28033</v>
      </c>
      <c r="B7369" t="s">
        <v>28034</v>
      </c>
      <c r="C7369" s="1" t="str">
        <f t="shared" si="1191"/>
        <v>21:0467</v>
      </c>
      <c r="D7369" s="1" t="str">
        <f t="shared" si="1188"/>
        <v>21:0153</v>
      </c>
      <c r="E7369" t="s">
        <v>28035</v>
      </c>
      <c r="F7369" t="s">
        <v>28036</v>
      </c>
      <c r="H7369">
        <v>52.790159000000003</v>
      </c>
      <c r="I7369">
        <v>-121.8495029</v>
      </c>
      <c r="J7369" s="1" t="str">
        <f t="shared" si="1189"/>
        <v>NGR bulk stream sediment</v>
      </c>
      <c r="K7369" s="1" t="str">
        <f t="shared" si="1190"/>
        <v>&lt;177 micron (NGR)</v>
      </c>
      <c r="L7369">
        <v>37</v>
      </c>
      <c r="M7369" t="s">
        <v>107</v>
      </c>
      <c r="N7369">
        <v>710</v>
      </c>
      <c r="O7369">
        <v>1.5</v>
      </c>
    </row>
    <row r="7370" spans="1:15" hidden="1" x14ac:dyDescent="0.3">
      <c r="A7370" t="s">
        <v>28037</v>
      </c>
      <c r="B7370" t="s">
        <v>28038</v>
      </c>
      <c r="C7370" s="1" t="str">
        <f t="shared" si="1191"/>
        <v>21:0467</v>
      </c>
      <c r="D7370" s="1" t="str">
        <f t="shared" si="1188"/>
        <v>21:0153</v>
      </c>
      <c r="E7370" t="s">
        <v>28039</v>
      </c>
      <c r="F7370" t="s">
        <v>28040</v>
      </c>
      <c r="H7370">
        <v>52.803863</v>
      </c>
      <c r="I7370">
        <v>-121.92742560000001</v>
      </c>
      <c r="J7370" s="1" t="str">
        <f t="shared" si="1189"/>
        <v>NGR bulk stream sediment</v>
      </c>
      <c r="K7370" s="1" t="str">
        <f t="shared" si="1190"/>
        <v>&lt;177 micron (NGR)</v>
      </c>
      <c r="L7370">
        <v>37</v>
      </c>
      <c r="M7370" t="s">
        <v>112</v>
      </c>
      <c r="N7370">
        <v>711</v>
      </c>
      <c r="O7370">
        <v>1.7</v>
      </c>
    </row>
    <row r="7371" spans="1:15" hidden="1" x14ac:dyDescent="0.3">
      <c r="A7371" t="s">
        <v>28041</v>
      </c>
      <c r="B7371" t="s">
        <v>28042</v>
      </c>
      <c r="C7371" s="1" t="str">
        <f t="shared" si="1191"/>
        <v>21:0467</v>
      </c>
      <c r="D7371" s="1" t="str">
        <f t="shared" si="1188"/>
        <v>21:0153</v>
      </c>
      <c r="E7371" t="s">
        <v>28043</v>
      </c>
      <c r="F7371" t="s">
        <v>28044</v>
      </c>
      <c r="H7371">
        <v>52.673662299999997</v>
      </c>
      <c r="I7371">
        <v>-121.62922519999999</v>
      </c>
      <c r="J7371" s="1" t="str">
        <f t="shared" si="1189"/>
        <v>NGR bulk stream sediment</v>
      </c>
      <c r="K7371" s="1" t="str">
        <f t="shared" si="1190"/>
        <v>&lt;177 micron (NGR)</v>
      </c>
      <c r="L7371">
        <v>38</v>
      </c>
      <c r="M7371" t="s">
        <v>19</v>
      </c>
      <c r="N7371">
        <v>712</v>
      </c>
      <c r="O7371">
        <v>1</v>
      </c>
    </row>
    <row r="7372" spans="1:15" hidden="1" x14ac:dyDescent="0.3">
      <c r="A7372" t="s">
        <v>28045</v>
      </c>
      <c r="B7372" t="s">
        <v>28046</v>
      </c>
      <c r="C7372" s="1" t="str">
        <f t="shared" si="1191"/>
        <v>21:0467</v>
      </c>
      <c r="D7372" s="1" t="str">
        <f>HYPERLINK("https://geochem.nrcan.gc.ca/cdogs/content/svy/svy_e.htm", "")</f>
        <v/>
      </c>
      <c r="G7372" s="1" t="str">
        <f>HYPERLINK("https://geochem.nrcan.gc.ca/cdogs/content/cr_/cr_00103_e.htm", "103")</f>
        <v>103</v>
      </c>
      <c r="J7372" t="s">
        <v>31</v>
      </c>
      <c r="K7372" t="s">
        <v>32</v>
      </c>
      <c r="L7372">
        <v>38</v>
      </c>
      <c r="M7372" t="s">
        <v>33</v>
      </c>
      <c r="N7372">
        <v>713</v>
      </c>
      <c r="O7372">
        <v>24</v>
      </c>
    </row>
    <row r="7373" spans="1:15" hidden="1" x14ac:dyDescent="0.3">
      <c r="A7373" t="s">
        <v>28047</v>
      </c>
      <c r="B7373" t="s">
        <v>28048</v>
      </c>
      <c r="C7373" s="1" t="str">
        <f t="shared" si="1191"/>
        <v>21:0467</v>
      </c>
      <c r="D7373" s="1" t="str">
        <f t="shared" ref="D7373:D7393" si="1192">HYPERLINK("https://geochem.nrcan.gc.ca/cdogs/content/svy/svy210153_e.htm", "21:0153")</f>
        <v>21:0153</v>
      </c>
      <c r="E7373" t="s">
        <v>28049</v>
      </c>
      <c r="F7373" t="s">
        <v>28050</v>
      </c>
      <c r="H7373">
        <v>52.8298518</v>
      </c>
      <c r="I7373">
        <v>-121.9015236</v>
      </c>
      <c r="J7373" s="1" t="str">
        <f t="shared" ref="J7373:J7393" si="1193">HYPERLINK("https://geochem.nrcan.gc.ca/cdogs/content/kwd/kwd020030_e.htm", "NGR bulk stream sediment")</f>
        <v>NGR bulk stream sediment</v>
      </c>
      <c r="K7373" s="1" t="str">
        <f t="shared" ref="K7373:K7393" si="1194">HYPERLINK("https://geochem.nrcan.gc.ca/cdogs/content/kwd/kwd080006_e.htm", "&lt;177 micron (NGR)")</f>
        <v>&lt;177 micron (NGR)</v>
      </c>
      <c r="L7373">
        <v>38</v>
      </c>
      <c r="M7373" t="s">
        <v>38</v>
      </c>
      <c r="N7373">
        <v>714</v>
      </c>
      <c r="O7373">
        <v>1.5</v>
      </c>
    </row>
    <row r="7374" spans="1:15" hidden="1" x14ac:dyDescent="0.3">
      <c r="A7374" t="s">
        <v>28051</v>
      </c>
      <c r="B7374" t="s">
        <v>28052</v>
      </c>
      <c r="C7374" s="1" t="str">
        <f t="shared" si="1191"/>
        <v>21:0467</v>
      </c>
      <c r="D7374" s="1" t="str">
        <f t="shared" si="1192"/>
        <v>21:0153</v>
      </c>
      <c r="E7374" t="s">
        <v>28053</v>
      </c>
      <c r="F7374" t="s">
        <v>28054</v>
      </c>
      <c r="H7374">
        <v>52.903972199999998</v>
      </c>
      <c r="I7374">
        <v>-121.93364</v>
      </c>
      <c r="J7374" s="1" t="str">
        <f t="shared" si="1193"/>
        <v>NGR bulk stream sediment</v>
      </c>
      <c r="K7374" s="1" t="str">
        <f t="shared" si="1194"/>
        <v>&lt;177 micron (NGR)</v>
      </c>
      <c r="L7374">
        <v>38</v>
      </c>
      <c r="M7374" t="s">
        <v>43</v>
      </c>
      <c r="N7374">
        <v>715</v>
      </c>
      <c r="O7374">
        <v>2</v>
      </c>
    </row>
    <row r="7375" spans="1:15" hidden="1" x14ac:dyDescent="0.3">
      <c r="A7375" t="s">
        <v>28055</v>
      </c>
      <c r="B7375" t="s">
        <v>28056</v>
      </c>
      <c r="C7375" s="1" t="str">
        <f t="shared" si="1191"/>
        <v>21:0467</v>
      </c>
      <c r="D7375" s="1" t="str">
        <f t="shared" si="1192"/>
        <v>21:0153</v>
      </c>
      <c r="E7375" t="s">
        <v>28057</v>
      </c>
      <c r="F7375" t="s">
        <v>28058</v>
      </c>
      <c r="H7375">
        <v>52.868313399999998</v>
      </c>
      <c r="I7375">
        <v>-121.8852947</v>
      </c>
      <c r="J7375" s="1" t="str">
        <f t="shared" si="1193"/>
        <v>NGR bulk stream sediment</v>
      </c>
      <c r="K7375" s="1" t="str">
        <f t="shared" si="1194"/>
        <v>&lt;177 micron (NGR)</v>
      </c>
      <c r="L7375">
        <v>38</v>
      </c>
      <c r="M7375" t="s">
        <v>48</v>
      </c>
      <c r="N7375">
        <v>716</v>
      </c>
      <c r="O7375">
        <v>2</v>
      </c>
    </row>
    <row r="7376" spans="1:15" hidden="1" x14ac:dyDescent="0.3">
      <c r="A7376" t="s">
        <v>28059</v>
      </c>
      <c r="B7376" t="s">
        <v>28060</v>
      </c>
      <c r="C7376" s="1" t="str">
        <f t="shared" si="1191"/>
        <v>21:0467</v>
      </c>
      <c r="D7376" s="1" t="str">
        <f t="shared" si="1192"/>
        <v>21:0153</v>
      </c>
      <c r="E7376" t="s">
        <v>28061</v>
      </c>
      <c r="F7376" t="s">
        <v>28062</v>
      </c>
      <c r="H7376">
        <v>52.8304635</v>
      </c>
      <c r="I7376">
        <v>-121.82293850000001</v>
      </c>
      <c r="J7376" s="1" t="str">
        <f t="shared" si="1193"/>
        <v>NGR bulk stream sediment</v>
      </c>
      <c r="K7376" s="1" t="str">
        <f t="shared" si="1194"/>
        <v>&lt;177 micron (NGR)</v>
      </c>
      <c r="L7376">
        <v>38</v>
      </c>
      <c r="M7376" t="s">
        <v>24</v>
      </c>
      <c r="N7376">
        <v>717</v>
      </c>
      <c r="O7376">
        <v>2</v>
      </c>
    </row>
    <row r="7377" spans="1:15" hidden="1" x14ac:dyDescent="0.3">
      <c r="A7377" t="s">
        <v>28063</v>
      </c>
      <c r="B7377" t="s">
        <v>28064</v>
      </c>
      <c r="C7377" s="1" t="str">
        <f t="shared" si="1191"/>
        <v>21:0467</v>
      </c>
      <c r="D7377" s="1" t="str">
        <f t="shared" si="1192"/>
        <v>21:0153</v>
      </c>
      <c r="E7377" t="s">
        <v>28061</v>
      </c>
      <c r="F7377" t="s">
        <v>28065</v>
      </c>
      <c r="H7377">
        <v>52.8304635</v>
      </c>
      <c r="I7377">
        <v>-121.82293850000001</v>
      </c>
      <c r="J7377" s="1" t="str">
        <f t="shared" si="1193"/>
        <v>NGR bulk stream sediment</v>
      </c>
      <c r="K7377" s="1" t="str">
        <f t="shared" si="1194"/>
        <v>&lt;177 micron (NGR)</v>
      </c>
      <c r="L7377">
        <v>38</v>
      </c>
      <c r="M7377" t="s">
        <v>28</v>
      </c>
      <c r="N7377">
        <v>718</v>
      </c>
      <c r="O7377">
        <v>3.5</v>
      </c>
    </row>
    <row r="7378" spans="1:15" hidden="1" x14ac:dyDescent="0.3">
      <c r="A7378" t="s">
        <v>28066</v>
      </c>
      <c r="B7378" t="s">
        <v>28067</v>
      </c>
      <c r="C7378" s="1" t="str">
        <f t="shared" si="1191"/>
        <v>21:0467</v>
      </c>
      <c r="D7378" s="1" t="str">
        <f t="shared" si="1192"/>
        <v>21:0153</v>
      </c>
      <c r="E7378" t="s">
        <v>28068</v>
      </c>
      <c r="F7378" t="s">
        <v>28069</v>
      </c>
      <c r="H7378">
        <v>52.832830299999998</v>
      </c>
      <c r="I7378">
        <v>-121.7477004</v>
      </c>
      <c r="J7378" s="1" t="str">
        <f t="shared" si="1193"/>
        <v>NGR bulk stream sediment</v>
      </c>
      <c r="K7378" s="1" t="str">
        <f t="shared" si="1194"/>
        <v>&lt;177 micron (NGR)</v>
      </c>
      <c r="L7378">
        <v>38</v>
      </c>
      <c r="M7378" t="s">
        <v>53</v>
      </c>
      <c r="N7378">
        <v>719</v>
      </c>
      <c r="O7378">
        <v>3.5</v>
      </c>
    </row>
    <row r="7379" spans="1:15" hidden="1" x14ac:dyDescent="0.3">
      <c r="A7379" t="s">
        <v>28070</v>
      </c>
      <c r="B7379" t="s">
        <v>28071</v>
      </c>
      <c r="C7379" s="1" t="str">
        <f t="shared" si="1191"/>
        <v>21:0467</v>
      </c>
      <c r="D7379" s="1" t="str">
        <f t="shared" si="1192"/>
        <v>21:0153</v>
      </c>
      <c r="E7379" t="s">
        <v>28072</v>
      </c>
      <c r="F7379" t="s">
        <v>28073</v>
      </c>
      <c r="H7379">
        <v>52.818456500000003</v>
      </c>
      <c r="I7379">
        <v>-121.6905063</v>
      </c>
      <c r="J7379" s="1" t="str">
        <f t="shared" si="1193"/>
        <v>NGR bulk stream sediment</v>
      </c>
      <c r="K7379" s="1" t="str">
        <f t="shared" si="1194"/>
        <v>&lt;177 micron (NGR)</v>
      </c>
      <c r="L7379">
        <v>38</v>
      </c>
      <c r="M7379" t="s">
        <v>58</v>
      </c>
      <c r="N7379">
        <v>720</v>
      </c>
      <c r="O7379">
        <v>3.5</v>
      </c>
    </row>
    <row r="7380" spans="1:15" hidden="1" x14ac:dyDescent="0.3">
      <c r="A7380" t="s">
        <v>28074</v>
      </c>
      <c r="B7380" t="s">
        <v>28075</v>
      </c>
      <c r="C7380" s="1" t="str">
        <f t="shared" si="1191"/>
        <v>21:0467</v>
      </c>
      <c r="D7380" s="1" t="str">
        <f t="shared" si="1192"/>
        <v>21:0153</v>
      </c>
      <c r="E7380" t="s">
        <v>28076</v>
      </c>
      <c r="F7380" t="s">
        <v>28077</v>
      </c>
      <c r="H7380">
        <v>52.821363099999999</v>
      </c>
      <c r="I7380">
        <v>-121.6907604</v>
      </c>
      <c r="J7380" s="1" t="str">
        <f t="shared" si="1193"/>
        <v>NGR bulk stream sediment</v>
      </c>
      <c r="K7380" s="1" t="str">
        <f t="shared" si="1194"/>
        <v>&lt;177 micron (NGR)</v>
      </c>
      <c r="L7380">
        <v>38</v>
      </c>
      <c r="M7380" t="s">
        <v>63</v>
      </c>
      <c r="N7380">
        <v>721</v>
      </c>
      <c r="O7380">
        <v>3</v>
      </c>
    </row>
    <row r="7381" spans="1:15" hidden="1" x14ac:dyDescent="0.3">
      <c r="A7381" t="s">
        <v>28078</v>
      </c>
      <c r="B7381" t="s">
        <v>28079</v>
      </c>
      <c r="C7381" s="1" t="str">
        <f t="shared" si="1191"/>
        <v>21:0467</v>
      </c>
      <c r="D7381" s="1" t="str">
        <f t="shared" si="1192"/>
        <v>21:0153</v>
      </c>
      <c r="E7381" t="s">
        <v>28080</v>
      </c>
      <c r="F7381" t="s">
        <v>28081</v>
      </c>
      <c r="H7381">
        <v>52.834998400000003</v>
      </c>
      <c r="I7381">
        <v>-121.6346807</v>
      </c>
      <c r="J7381" s="1" t="str">
        <f t="shared" si="1193"/>
        <v>NGR bulk stream sediment</v>
      </c>
      <c r="K7381" s="1" t="str">
        <f t="shared" si="1194"/>
        <v>&lt;177 micron (NGR)</v>
      </c>
      <c r="L7381">
        <v>38</v>
      </c>
      <c r="M7381" t="s">
        <v>68</v>
      </c>
      <c r="N7381">
        <v>722</v>
      </c>
      <c r="O7381">
        <v>3</v>
      </c>
    </row>
    <row r="7382" spans="1:15" hidden="1" x14ac:dyDescent="0.3">
      <c r="A7382" t="s">
        <v>28082</v>
      </c>
      <c r="B7382" t="s">
        <v>28083</v>
      </c>
      <c r="C7382" s="1" t="str">
        <f t="shared" si="1191"/>
        <v>21:0467</v>
      </c>
      <c r="D7382" s="1" t="str">
        <f t="shared" si="1192"/>
        <v>21:0153</v>
      </c>
      <c r="E7382" t="s">
        <v>28043</v>
      </c>
      <c r="F7382" t="s">
        <v>28084</v>
      </c>
      <c r="H7382">
        <v>52.673662299999997</v>
      </c>
      <c r="I7382">
        <v>-121.62922519999999</v>
      </c>
      <c r="J7382" s="1" t="str">
        <f t="shared" si="1193"/>
        <v>NGR bulk stream sediment</v>
      </c>
      <c r="K7382" s="1" t="str">
        <f t="shared" si="1194"/>
        <v>&lt;177 micron (NGR)</v>
      </c>
      <c r="L7382">
        <v>38</v>
      </c>
      <c r="M7382" t="s">
        <v>72</v>
      </c>
      <c r="N7382">
        <v>723</v>
      </c>
      <c r="O7382">
        <v>3</v>
      </c>
    </row>
    <row r="7383" spans="1:15" hidden="1" x14ac:dyDescent="0.3">
      <c r="A7383" t="s">
        <v>28085</v>
      </c>
      <c r="B7383" t="s">
        <v>28086</v>
      </c>
      <c r="C7383" s="1" t="str">
        <f t="shared" si="1191"/>
        <v>21:0467</v>
      </c>
      <c r="D7383" s="1" t="str">
        <f t="shared" si="1192"/>
        <v>21:0153</v>
      </c>
      <c r="E7383" t="s">
        <v>28087</v>
      </c>
      <c r="F7383" t="s">
        <v>28088</v>
      </c>
      <c r="H7383">
        <v>52.676113299999997</v>
      </c>
      <c r="I7383">
        <v>-121.6469251</v>
      </c>
      <c r="J7383" s="1" t="str">
        <f t="shared" si="1193"/>
        <v>NGR bulk stream sediment</v>
      </c>
      <c r="K7383" s="1" t="str">
        <f t="shared" si="1194"/>
        <v>&lt;177 micron (NGR)</v>
      </c>
      <c r="L7383">
        <v>38</v>
      </c>
      <c r="M7383" t="s">
        <v>77</v>
      </c>
      <c r="N7383">
        <v>724</v>
      </c>
      <c r="O7383">
        <v>1.5</v>
      </c>
    </row>
    <row r="7384" spans="1:15" hidden="1" x14ac:dyDescent="0.3">
      <c r="A7384" t="s">
        <v>28089</v>
      </c>
      <c r="B7384" t="s">
        <v>28090</v>
      </c>
      <c r="C7384" s="1" t="str">
        <f t="shared" si="1191"/>
        <v>21:0467</v>
      </c>
      <c r="D7384" s="1" t="str">
        <f t="shared" si="1192"/>
        <v>21:0153</v>
      </c>
      <c r="E7384" t="s">
        <v>28091</v>
      </c>
      <c r="F7384" t="s">
        <v>28092</v>
      </c>
      <c r="H7384">
        <v>52.679079000000002</v>
      </c>
      <c r="I7384">
        <v>-121.7439859</v>
      </c>
      <c r="J7384" s="1" t="str">
        <f t="shared" si="1193"/>
        <v>NGR bulk stream sediment</v>
      </c>
      <c r="K7384" s="1" t="str">
        <f t="shared" si="1194"/>
        <v>&lt;177 micron (NGR)</v>
      </c>
      <c r="L7384">
        <v>38</v>
      </c>
      <c r="M7384" t="s">
        <v>82</v>
      </c>
      <c r="N7384">
        <v>725</v>
      </c>
      <c r="O7384">
        <v>1.5</v>
      </c>
    </row>
    <row r="7385" spans="1:15" hidden="1" x14ac:dyDescent="0.3">
      <c r="A7385" t="s">
        <v>28093</v>
      </c>
      <c r="B7385" t="s">
        <v>28094</v>
      </c>
      <c r="C7385" s="1" t="str">
        <f t="shared" si="1191"/>
        <v>21:0467</v>
      </c>
      <c r="D7385" s="1" t="str">
        <f t="shared" si="1192"/>
        <v>21:0153</v>
      </c>
      <c r="E7385" t="s">
        <v>28095</v>
      </c>
      <c r="F7385" t="s">
        <v>28096</v>
      </c>
      <c r="H7385">
        <v>52.6715187</v>
      </c>
      <c r="I7385">
        <v>-121.9729205</v>
      </c>
      <c r="J7385" s="1" t="str">
        <f t="shared" si="1193"/>
        <v>NGR bulk stream sediment</v>
      </c>
      <c r="K7385" s="1" t="str">
        <f t="shared" si="1194"/>
        <v>&lt;177 micron (NGR)</v>
      </c>
      <c r="L7385">
        <v>38</v>
      </c>
      <c r="M7385" t="s">
        <v>87</v>
      </c>
      <c r="N7385">
        <v>726</v>
      </c>
      <c r="O7385">
        <v>2</v>
      </c>
    </row>
    <row r="7386" spans="1:15" hidden="1" x14ac:dyDescent="0.3">
      <c r="A7386" t="s">
        <v>28097</v>
      </c>
      <c r="B7386" t="s">
        <v>28098</v>
      </c>
      <c r="C7386" s="1" t="str">
        <f t="shared" si="1191"/>
        <v>21:0467</v>
      </c>
      <c r="D7386" s="1" t="str">
        <f t="shared" si="1192"/>
        <v>21:0153</v>
      </c>
      <c r="E7386" t="s">
        <v>28099</v>
      </c>
      <c r="F7386" t="s">
        <v>28100</v>
      </c>
      <c r="H7386">
        <v>52.6854114</v>
      </c>
      <c r="I7386">
        <v>-121.92858150000001</v>
      </c>
      <c r="J7386" s="1" t="str">
        <f t="shared" si="1193"/>
        <v>NGR bulk stream sediment</v>
      </c>
      <c r="K7386" s="1" t="str">
        <f t="shared" si="1194"/>
        <v>&lt;177 micron (NGR)</v>
      </c>
      <c r="L7386">
        <v>38</v>
      </c>
      <c r="M7386" t="s">
        <v>92</v>
      </c>
      <c r="N7386">
        <v>727</v>
      </c>
      <c r="O7386">
        <v>1.3</v>
      </c>
    </row>
    <row r="7387" spans="1:15" hidden="1" x14ac:dyDescent="0.3">
      <c r="A7387" t="s">
        <v>28101</v>
      </c>
      <c r="B7387" t="s">
        <v>28102</v>
      </c>
      <c r="C7387" s="1" t="str">
        <f t="shared" si="1191"/>
        <v>21:0467</v>
      </c>
      <c r="D7387" s="1" t="str">
        <f t="shared" si="1192"/>
        <v>21:0153</v>
      </c>
      <c r="E7387" t="s">
        <v>28103</v>
      </c>
      <c r="F7387" t="s">
        <v>28104</v>
      </c>
      <c r="H7387">
        <v>52.7050409</v>
      </c>
      <c r="I7387">
        <v>-121.9428869</v>
      </c>
      <c r="J7387" s="1" t="str">
        <f t="shared" si="1193"/>
        <v>NGR bulk stream sediment</v>
      </c>
      <c r="K7387" s="1" t="str">
        <f t="shared" si="1194"/>
        <v>&lt;177 micron (NGR)</v>
      </c>
      <c r="L7387">
        <v>38</v>
      </c>
      <c r="M7387" t="s">
        <v>97</v>
      </c>
      <c r="N7387">
        <v>728</v>
      </c>
      <c r="O7387">
        <v>1.5</v>
      </c>
    </row>
    <row r="7388" spans="1:15" hidden="1" x14ac:dyDescent="0.3">
      <c r="A7388" t="s">
        <v>28105</v>
      </c>
      <c r="B7388" t="s">
        <v>28106</v>
      </c>
      <c r="C7388" s="1" t="str">
        <f t="shared" si="1191"/>
        <v>21:0467</v>
      </c>
      <c r="D7388" s="1" t="str">
        <f t="shared" si="1192"/>
        <v>21:0153</v>
      </c>
      <c r="E7388" t="s">
        <v>28107</v>
      </c>
      <c r="F7388" t="s">
        <v>28108</v>
      </c>
      <c r="H7388">
        <v>52.704549100000001</v>
      </c>
      <c r="I7388">
        <v>-121.9533038</v>
      </c>
      <c r="J7388" s="1" t="str">
        <f t="shared" si="1193"/>
        <v>NGR bulk stream sediment</v>
      </c>
      <c r="K7388" s="1" t="str">
        <f t="shared" si="1194"/>
        <v>&lt;177 micron (NGR)</v>
      </c>
      <c r="L7388">
        <v>38</v>
      </c>
      <c r="M7388" t="s">
        <v>102</v>
      </c>
      <c r="N7388">
        <v>729</v>
      </c>
      <c r="O7388">
        <v>1.3</v>
      </c>
    </row>
    <row r="7389" spans="1:15" hidden="1" x14ac:dyDescent="0.3">
      <c r="A7389" t="s">
        <v>28109</v>
      </c>
      <c r="B7389" t="s">
        <v>28110</v>
      </c>
      <c r="C7389" s="1" t="str">
        <f t="shared" si="1191"/>
        <v>21:0467</v>
      </c>
      <c r="D7389" s="1" t="str">
        <f t="shared" si="1192"/>
        <v>21:0153</v>
      </c>
      <c r="E7389" t="s">
        <v>28111</v>
      </c>
      <c r="F7389" t="s">
        <v>28112</v>
      </c>
      <c r="H7389">
        <v>52.718760099999997</v>
      </c>
      <c r="I7389">
        <v>-121.8839241</v>
      </c>
      <c r="J7389" s="1" t="str">
        <f t="shared" si="1193"/>
        <v>NGR bulk stream sediment</v>
      </c>
      <c r="K7389" s="1" t="str">
        <f t="shared" si="1194"/>
        <v>&lt;177 micron (NGR)</v>
      </c>
      <c r="L7389">
        <v>38</v>
      </c>
      <c r="M7389" t="s">
        <v>107</v>
      </c>
      <c r="N7389">
        <v>730</v>
      </c>
      <c r="O7389">
        <v>1.5</v>
      </c>
    </row>
    <row r="7390" spans="1:15" hidden="1" x14ac:dyDescent="0.3">
      <c r="A7390" t="s">
        <v>28113</v>
      </c>
      <c r="B7390" t="s">
        <v>28114</v>
      </c>
      <c r="C7390" s="1" t="str">
        <f t="shared" si="1191"/>
        <v>21:0467</v>
      </c>
      <c r="D7390" s="1" t="str">
        <f t="shared" si="1192"/>
        <v>21:0153</v>
      </c>
      <c r="E7390" t="s">
        <v>28115</v>
      </c>
      <c r="F7390" t="s">
        <v>28116</v>
      </c>
      <c r="H7390">
        <v>52.714410600000001</v>
      </c>
      <c r="I7390">
        <v>-121.8727245</v>
      </c>
      <c r="J7390" s="1" t="str">
        <f t="shared" si="1193"/>
        <v>NGR bulk stream sediment</v>
      </c>
      <c r="K7390" s="1" t="str">
        <f t="shared" si="1194"/>
        <v>&lt;177 micron (NGR)</v>
      </c>
      <c r="L7390">
        <v>38</v>
      </c>
      <c r="M7390" t="s">
        <v>112</v>
      </c>
      <c r="N7390">
        <v>731</v>
      </c>
      <c r="O7390">
        <v>1.5</v>
      </c>
    </row>
    <row r="7391" spans="1:15" hidden="1" x14ac:dyDescent="0.3">
      <c r="A7391" t="s">
        <v>28117</v>
      </c>
      <c r="B7391" t="s">
        <v>28118</v>
      </c>
      <c r="C7391" s="1" t="str">
        <f t="shared" si="1191"/>
        <v>21:0467</v>
      </c>
      <c r="D7391" s="1" t="str">
        <f t="shared" si="1192"/>
        <v>21:0153</v>
      </c>
      <c r="E7391" t="s">
        <v>28119</v>
      </c>
      <c r="F7391" t="s">
        <v>28120</v>
      </c>
      <c r="H7391">
        <v>52.764694800000001</v>
      </c>
      <c r="I7391">
        <v>-121.694517</v>
      </c>
      <c r="J7391" s="1" t="str">
        <f t="shared" si="1193"/>
        <v>NGR bulk stream sediment</v>
      </c>
      <c r="K7391" s="1" t="str">
        <f t="shared" si="1194"/>
        <v>&lt;177 micron (NGR)</v>
      </c>
      <c r="L7391">
        <v>39</v>
      </c>
      <c r="M7391" t="s">
        <v>19</v>
      </c>
      <c r="N7391">
        <v>732</v>
      </c>
      <c r="O7391">
        <v>2</v>
      </c>
    </row>
    <row r="7392" spans="1:15" hidden="1" x14ac:dyDescent="0.3">
      <c r="A7392" t="s">
        <v>28121</v>
      </c>
      <c r="B7392" t="s">
        <v>28122</v>
      </c>
      <c r="C7392" s="1" t="str">
        <f t="shared" si="1191"/>
        <v>21:0467</v>
      </c>
      <c r="D7392" s="1" t="str">
        <f t="shared" si="1192"/>
        <v>21:0153</v>
      </c>
      <c r="E7392" t="s">
        <v>28123</v>
      </c>
      <c r="F7392" t="s">
        <v>28124</v>
      </c>
      <c r="H7392">
        <v>52.7809934</v>
      </c>
      <c r="I7392">
        <v>-121.76054430000001</v>
      </c>
      <c r="J7392" s="1" t="str">
        <f t="shared" si="1193"/>
        <v>NGR bulk stream sediment</v>
      </c>
      <c r="K7392" s="1" t="str">
        <f t="shared" si="1194"/>
        <v>&lt;177 micron (NGR)</v>
      </c>
      <c r="L7392">
        <v>39</v>
      </c>
      <c r="M7392" t="s">
        <v>38</v>
      </c>
      <c r="N7392">
        <v>733</v>
      </c>
      <c r="O7392">
        <v>2.5</v>
      </c>
    </row>
    <row r="7393" spans="1:15" hidden="1" x14ac:dyDescent="0.3">
      <c r="A7393" t="s">
        <v>28125</v>
      </c>
      <c r="B7393" t="s">
        <v>28126</v>
      </c>
      <c r="C7393" s="1" t="str">
        <f t="shared" si="1191"/>
        <v>21:0467</v>
      </c>
      <c r="D7393" s="1" t="str">
        <f t="shared" si="1192"/>
        <v>21:0153</v>
      </c>
      <c r="E7393" t="s">
        <v>28127</v>
      </c>
      <c r="F7393" t="s">
        <v>28128</v>
      </c>
      <c r="H7393">
        <v>52.803917599999998</v>
      </c>
      <c r="I7393">
        <v>-121.7795795</v>
      </c>
      <c r="J7393" s="1" t="str">
        <f t="shared" si="1193"/>
        <v>NGR bulk stream sediment</v>
      </c>
      <c r="K7393" s="1" t="str">
        <f t="shared" si="1194"/>
        <v>&lt;177 micron (NGR)</v>
      </c>
      <c r="L7393">
        <v>39</v>
      </c>
      <c r="M7393" t="s">
        <v>43</v>
      </c>
      <c r="N7393">
        <v>734</v>
      </c>
      <c r="O7393">
        <v>4</v>
      </c>
    </row>
    <row r="7394" spans="1:15" hidden="1" x14ac:dyDescent="0.3">
      <c r="A7394" t="s">
        <v>28129</v>
      </c>
      <c r="B7394" t="s">
        <v>28130</v>
      </c>
      <c r="C7394" s="1" t="str">
        <f t="shared" si="1191"/>
        <v>21:0467</v>
      </c>
      <c r="D7394" s="1" t="str">
        <f>HYPERLINK("https://geochem.nrcan.gc.ca/cdogs/content/svy/svy_e.htm", "")</f>
        <v/>
      </c>
      <c r="G7394" s="1" t="str">
        <f>HYPERLINK("https://geochem.nrcan.gc.ca/cdogs/content/cr_/cr_00105_e.htm", "105")</f>
        <v>105</v>
      </c>
      <c r="J7394" t="s">
        <v>31</v>
      </c>
      <c r="K7394" t="s">
        <v>32</v>
      </c>
      <c r="L7394">
        <v>39</v>
      </c>
      <c r="M7394" t="s">
        <v>33</v>
      </c>
      <c r="N7394">
        <v>735</v>
      </c>
      <c r="O7394">
        <v>1.3</v>
      </c>
    </row>
    <row r="7395" spans="1:15" hidden="1" x14ac:dyDescent="0.3">
      <c r="A7395" t="s">
        <v>28131</v>
      </c>
      <c r="B7395" t="s">
        <v>28132</v>
      </c>
      <c r="C7395" s="1" t="str">
        <f t="shared" si="1191"/>
        <v>21:0467</v>
      </c>
      <c r="D7395" s="1" t="str">
        <f t="shared" ref="D7395:D7421" si="1195">HYPERLINK("https://geochem.nrcan.gc.ca/cdogs/content/svy/svy210153_e.htm", "21:0153")</f>
        <v>21:0153</v>
      </c>
      <c r="E7395" t="s">
        <v>28133</v>
      </c>
      <c r="F7395" t="s">
        <v>28134</v>
      </c>
      <c r="H7395">
        <v>52.756177999999998</v>
      </c>
      <c r="I7395">
        <v>-121.7197407</v>
      </c>
      <c r="J7395" s="1" t="str">
        <f t="shared" ref="J7395:J7421" si="1196">HYPERLINK("https://geochem.nrcan.gc.ca/cdogs/content/kwd/kwd020030_e.htm", "NGR bulk stream sediment")</f>
        <v>NGR bulk stream sediment</v>
      </c>
      <c r="K7395" s="1" t="str">
        <f t="shared" ref="K7395:K7421" si="1197">HYPERLINK("https://geochem.nrcan.gc.ca/cdogs/content/kwd/kwd080006_e.htm", "&lt;177 micron (NGR)")</f>
        <v>&lt;177 micron (NGR)</v>
      </c>
      <c r="L7395">
        <v>39</v>
      </c>
      <c r="M7395" t="s">
        <v>24</v>
      </c>
      <c r="N7395">
        <v>736</v>
      </c>
      <c r="O7395">
        <v>3.5</v>
      </c>
    </row>
    <row r="7396" spans="1:15" hidden="1" x14ac:dyDescent="0.3">
      <c r="A7396" t="s">
        <v>28135</v>
      </c>
      <c r="B7396" t="s">
        <v>28136</v>
      </c>
      <c r="C7396" s="1" t="str">
        <f t="shared" si="1191"/>
        <v>21:0467</v>
      </c>
      <c r="D7396" s="1" t="str">
        <f t="shared" si="1195"/>
        <v>21:0153</v>
      </c>
      <c r="E7396" t="s">
        <v>28133</v>
      </c>
      <c r="F7396" t="s">
        <v>28137</v>
      </c>
      <c r="H7396">
        <v>52.756177999999998</v>
      </c>
      <c r="I7396">
        <v>-121.7197407</v>
      </c>
      <c r="J7396" s="1" t="str">
        <f t="shared" si="1196"/>
        <v>NGR bulk stream sediment</v>
      </c>
      <c r="K7396" s="1" t="str">
        <f t="shared" si="1197"/>
        <v>&lt;177 micron (NGR)</v>
      </c>
      <c r="L7396">
        <v>39</v>
      </c>
      <c r="M7396" t="s">
        <v>28</v>
      </c>
      <c r="N7396">
        <v>737</v>
      </c>
      <c r="O7396">
        <v>3</v>
      </c>
    </row>
    <row r="7397" spans="1:15" hidden="1" x14ac:dyDescent="0.3">
      <c r="A7397" t="s">
        <v>28138</v>
      </c>
      <c r="B7397" t="s">
        <v>28139</v>
      </c>
      <c r="C7397" s="1" t="str">
        <f t="shared" si="1191"/>
        <v>21:0467</v>
      </c>
      <c r="D7397" s="1" t="str">
        <f t="shared" si="1195"/>
        <v>21:0153</v>
      </c>
      <c r="E7397" t="s">
        <v>28119</v>
      </c>
      <c r="F7397" t="s">
        <v>28140</v>
      </c>
      <c r="H7397">
        <v>52.764694800000001</v>
      </c>
      <c r="I7397">
        <v>-121.694517</v>
      </c>
      <c r="J7397" s="1" t="str">
        <f t="shared" si="1196"/>
        <v>NGR bulk stream sediment</v>
      </c>
      <c r="K7397" s="1" t="str">
        <f t="shared" si="1197"/>
        <v>&lt;177 micron (NGR)</v>
      </c>
      <c r="L7397">
        <v>39</v>
      </c>
      <c r="M7397" t="s">
        <v>72</v>
      </c>
      <c r="N7397">
        <v>738</v>
      </c>
      <c r="O7397">
        <v>2</v>
      </c>
    </row>
    <row r="7398" spans="1:15" hidden="1" x14ac:dyDescent="0.3">
      <c r="A7398" t="s">
        <v>28141</v>
      </c>
      <c r="B7398" t="s">
        <v>28142</v>
      </c>
      <c r="C7398" s="1" t="str">
        <f t="shared" si="1191"/>
        <v>21:0467</v>
      </c>
      <c r="D7398" s="1" t="str">
        <f t="shared" si="1195"/>
        <v>21:0153</v>
      </c>
      <c r="E7398" t="s">
        <v>28143</v>
      </c>
      <c r="F7398" t="s">
        <v>28144</v>
      </c>
      <c r="H7398">
        <v>52.771095799999998</v>
      </c>
      <c r="I7398">
        <v>-121.6937034</v>
      </c>
      <c r="J7398" s="1" t="str">
        <f t="shared" si="1196"/>
        <v>NGR bulk stream sediment</v>
      </c>
      <c r="K7398" s="1" t="str">
        <f t="shared" si="1197"/>
        <v>&lt;177 micron (NGR)</v>
      </c>
      <c r="L7398">
        <v>39</v>
      </c>
      <c r="M7398" t="s">
        <v>48</v>
      </c>
      <c r="N7398">
        <v>739</v>
      </c>
      <c r="O7398">
        <v>3</v>
      </c>
    </row>
    <row r="7399" spans="1:15" hidden="1" x14ac:dyDescent="0.3">
      <c r="A7399" t="s">
        <v>28145</v>
      </c>
      <c r="B7399" t="s">
        <v>28146</v>
      </c>
      <c r="C7399" s="1" t="str">
        <f t="shared" si="1191"/>
        <v>21:0467</v>
      </c>
      <c r="D7399" s="1" t="str">
        <f t="shared" si="1195"/>
        <v>21:0153</v>
      </c>
      <c r="E7399" t="s">
        <v>28147</v>
      </c>
      <c r="F7399" t="s">
        <v>28148</v>
      </c>
      <c r="H7399">
        <v>52.580255700000002</v>
      </c>
      <c r="I7399">
        <v>-121.74782190000001</v>
      </c>
      <c r="J7399" s="1" t="str">
        <f t="shared" si="1196"/>
        <v>NGR bulk stream sediment</v>
      </c>
      <c r="K7399" s="1" t="str">
        <f t="shared" si="1197"/>
        <v>&lt;177 micron (NGR)</v>
      </c>
      <c r="L7399">
        <v>39</v>
      </c>
      <c r="M7399" t="s">
        <v>53</v>
      </c>
      <c r="N7399">
        <v>740</v>
      </c>
      <c r="O7399">
        <v>1.3</v>
      </c>
    </row>
    <row r="7400" spans="1:15" hidden="1" x14ac:dyDescent="0.3">
      <c r="A7400" t="s">
        <v>28149</v>
      </c>
      <c r="B7400" t="s">
        <v>28150</v>
      </c>
      <c r="C7400" s="1" t="str">
        <f t="shared" si="1191"/>
        <v>21:0467</v>
      </c>
      <c r="D7400" s="1" t="str">
        <f t="shared" si="1195"/>
        <v>21:0153</v>
      </c>
      <c r="E7400" t="s">
        <v>28151</v>
      </c>
      <c r="F7400" t="s">
        <v>28152</v>
      </c>
      <c r="H7400">
        <v>52.579582700000003</v>
      </c>
      <c r="I7400">
        <v>-121.73861580000001</v>
      </c>
      <c r="J7400" s="1" t="str">
        <f t="shared" si="1196"/>
        <v>NGR bulk stream sediment</v>
      </c>
      <c r="K7400" s="1" t="str">
        <f t="shared" si="1197"/>
        <v>&lt;177 micron (NGR)</v>
      </c>
      <c r="L7400">
        <v>39</v>
      </c>
      <c r="M7400" t="s">
        <v>58</v>
      </c>
      <c r="N7400">
        <v>741</v>
      </c>
      <c r="O7400">
        <v>1.5</v>
      </c>
    </row>
    <row r="7401" spans="1:15" hidden="1" x14ac:dyDescent="0.3">
      <c r="A7401" t="s">
        <v>28153</v>
      </c>
      <c r="B7401" t="s">
        <v>28154</v>
      </c>
      <c r="C7401" s="1" t="str">
        <f t="shared" si="1191"/>
        <v>21:0467</v>
      </c>
      <c r="D7401" s="1" t="str">
        <f t="shared" si="1195"/>
        <v>21:0153</v>
      </c>
      <c r="E7401" t="s">
        <v>28155</v>
      </c>
      <c r="F7401" t="s">
        <v>28156</v>
      </c>
      <c r="H7401">
        <v>52.559668000000002</v>
      </c>
      <c r="I7401">
        <v>-121.9708286</v>
      </c>
      <c r="J7401" s="1" t="str">
        <f t="shared" si="1196"/>
        <v>NGR bulk stream sediment</v>
      </c>
      <c r="K7401" s="1" t="str">
        <f t="shared" si="1197"/>
        <v>&lt;177 micron (NGR)</v>
      </c>
      <c r="L7401">
        <v>39</v>
      </c>
      <c r="M7401" t="s">
        <v>63</v>
      </c>
      <c r="N7401">
        <v>742</v>
      </c>
      <c r="O7401">
        <v>2.5</v>
      </c>
    </row>
    <row r="7402" spans="1:15" hidden="1" x14ac:dyDescent="0.3">
      <c r="A7402" t="s">
        <v>28157</v>
      </c>
      <c r="B7402" t="s">
        <v>28158</v>
      </c>
      <c r="C7402" s="1" t="str">
        <f t="shared" si="1191"/>
        <v>21:0467</v>
      </c>
      <c r="D7402" s="1" t="str">
        <f t="shared" si="1195"/>
        <v>21:0153</v>
      </c>
      <c r="E7402" t="s">
        <v>28159</v>
      </c>
      <c r="F7402" t="s">
        <v>28160</v>
      </c>
      <c r="H7402">
        <v>52.593007200000002</v>
      </c>
      <c r="I7402">
        <v>-121.96598760000001</v>
      </c>
      <c r="J7402" s="1" t="str">
        <f t="shared" si="1196"/>
        <v>NGR bulk stream sediment</v>
      </c>
      <c r="K7402" s="1" t="str">
        <f t="shared" si="1197"/>
        <v>&lt;177 micron (NGR)</v>
      </c>
      <c r="L7402">
        <v>39</v>
      </c>
      <c r="M7402" t="s">
        <v>68</v>
      </c>
      <c r="N7402">
        <v>743</v>
      </c>
      <c r="O7402">
        <v>2</v>
      </c>
    </row>
    <row r="7403" spans="1:15" hidden="1" x14ac:dyDescent="0.3">
      <c r="A7403" t="s">
        <v>28161</v>
      </c>
      <c r="B7403" t="s">
        <v>28162</v>
      </c>
      <c r="C7403" s="1" t="str">
        <f t="shared" si="1191"/>
        <v>21:0467</v>
      </c>
      <c r="D7403" s="1" t="str">
        <f t="shared" si="1195"/>
        <v>21:0153</v>
      </c>
      <c r="E7403" t="s">
        <v>28163</v>
      </c>
      <c r="F7403" t="s">
        <v>28164</v>
      </c>
      <c r="H7403">
        <v>52.613138499999998</v>
      </c>
      <c r="I7403">
        <v>-121.8945868</v>
      </c>
      <c r="J7403" s="1" t="str">
        <f t="shared" si="1196"/>
        <v>NGR bulk stream sediment</v>
      </c>
      <c r="K7403" s="1" t="str">
        <f t="shared" si="1197"/>
        <v>&lt;177 micron (NGR)</v>
      </c>
      <c r="L7403">
        <v>39</v>
      </c>
      <c r="M7403" t="s">
        <v>77</v>
      </c>
      <c r="N7403">
        <v>744</v>
      </c>
      <c r="O7403">
        <v>2</v>
      </c>
    </row>
    <row r="7404" spans="1:15" hidden="1" x14ac:dyDescent="0.3">
      <c r="A7404" t="s">
        <v>28165</v>
      </c>
      <c r="B7404" t="s">
        <v>28166</v>
      </c>
      <c r="C7404" s="1" t="str">
        <f t="shared" si="1191"/>
        <v>21:0467</v>
      </c>
      <c r="D7404" s="1" t="str">
        <f t="shared" si="1195"/>
        <v>21:0153</v>
      </c>
      <c r="E7404" t="s">
        <v>28167</v>
      </c>
      <c r="F7404" t="s">
        <v>28168</v>
      </c>
      <c r="H7404">
        <v>52.646145699999998</v>
      </c>
      <c r="I7404">
        <v>-121.8485834</v>
      </c>
      <c r="J7404" s="1" t="str">
        <f t="shared" si="1196"/>
        <v>NGR bulk stream sediment</v>
      </c>
      <c r="K7404" s="1" t="str">
        <f t="shared" si="1197"/>
        <v>&lt;177 micron (NGR)</v>
      </c>
      <c r="L7404">
        <v>39</v>
      </c>
      <c r="M7404" t="s">
        <v>82</v>
      </c>
      <c r="N7404">
        <v>745</v>
      </c>
      <c r="O7404">
        <v>2</v>
      </c>
    </row>
    <row r="7405" spans="1:15" hidden="1" x14ac:dyDescent="0.3">
      <c r="A7405" t="s">
        <v>28169</v>
      </c>
      <c r="B7405" t="s">
        <v>28170</v>
      </c>
      <c r="C7405" s="1" t="str">
        <f t="shared" si="1191"/>
        <v>21:0467</v>
      </c>
      <c r="D7405" s="1" t="str">
        <f t="shared" si="1195"/>
        <v>21:0153</v>
      </c>
      <c r="E7405" t="s">
        <v>28171</v>
      </c>
      <c r="F7405" t="s">
        <v>28172</v>
      </c>
      <c r="H7405">
        <v>52.656901099999999</v>
      </c>
      <c r="I7405">
        <v>-121.8386909</v>
      </c>
      <c r="J7405" s="1" t="str">
        <f t="shared" si="1196"/>
        <v>NGR bulk stream sediment</v>
      </c>
      <c r="K7405" s="1" t="str">
        <f t="shared" si="1197"/>
        <v>&lt;177 micron (NGR)</v>
      </c>
      <c r="L7405">
        <v>39</v>
      </c>
      <c r="M7405" t="s">
        <v>87</v>
      </c>
      <c r="N7405">
        <v>746</v>
      </c>
      <c r="O7405">
        <v>1.5</v>
      </c>
    </row>
    <row r="7406" spans="1:15" hidden="1" x14ac:dyDescent="0.3">
      <c r="A7406" t="s">
        <v>28173</v>
      </c>
      <c r="B7406" t="s">
        <v>28174</v>
      </c>
      <c r="C7406" s="1" t="str">
        <f t="shared" si="1191"/>
        <v>21:0467</v>
      </c>
      <c r="D7406" s="1" t="str">
        <f t="shared" si="1195"/>
        <v>21:0153</v>
      </c>
      <c r="E7406" t="s">
        <v>28175</v>
      </c>
      <c r="F7406" t="s">
        <v>28176</v>
      </c>
      <c r="H7406">
        <v>52.700405500000002</v>
      </c>
      <c r="I7406">
        <v>-121.8193174</v>
      </c>
      <c r="J7406" s="1" t="str">
        <f t="shared" si="1196"/>
        <v>NGR bulk stream sediment</v>
      </c>
      <c r="K7406" s="1" t="str">
        <f t="shared" si="1197"/>
        <v>&lt;177 micron (NGR)</v>
      </c>
      <c r="L7406">
        <v>39</v>
      </c>
      <c r="M7406" t="s">
        <v>92</v>
      </c>
      <c r="N7406">
        <v>747</v>
      </c>
      <c r="O7406">
        <v>1.5</v>
      </c>
    </row>
    <row r="7407" spans="1:15" hidden="1" x14ac:dyDescent="0.3">
      <c r="A7407" t="s">
        <v>28177</v>
      </c>
      <c r="B7407" t="s">
        <v>28178</v>
      </c>
      <c r="C7407" s="1" t="str">
        <f t="shared" si="1191"/>
        <v>21:0467</v>
      </c>
      <c r="D7407" s="1" t="str">
        <f t="shared" si="1195"/>
        <v>21:0153</v>
      </c>
      <c r="E7407" t="s">
        <v>28179</v>
      </c>
      <c r="F7407" t="s">
        <v>28180</v>
      </c>
      <c r="H7407">
        <v>52.705527699999998</v>
      </c>
      <c r="I7407">
        <v>-121.8145462</v>
      </c>
      <c r="J7407" s="1" t="str">
        <f t="shared" si="1196"/>
        <v>NGR bulk stream sediment</v>
      </c>
      <c r="K7407" s="1" t="str">
        <f t="shared" si="1197"/>
        <v>&lt;177 micron (NGR)</v>
      </c>
      <c r="L7407">
        <v>39</v>
      </c>
      <c r="M7407" t="s">
        <v>97</v>
      </c>
      <c r="N7407">
        <v>748</v>
      </c>
      <c r="O7407">
        <v>1.5</v>
      </c>
    </row>
    <row r="7408" spans="1:15" hidden="1" x14ac:dyDescent="0.3">
      <c r="A7408" t="s">
        <v>28181</v>
      </c>
      <c r="B7408" t="s">
        <v>28182</v>
      </c>
      <c r="C7408" s="1" t="str">
        <f t="shared" si="1191"/>
        <v>21:0467</v>
      </c>
      <c r="D7408" s="1" t="str">
        <f t="shared" si="1195"/>
        <v>21:0153</v>
      </c>
      <c r="E7408" t="s">
        <v>28183</v>
      </c>
      <c r="F7408" t="s">
        <v>28184</v>
      </c>
      <c r="H7408">
        <v>52.737132899999999</v>
      </c>
      <c r="I7408">
        <v>-121.768719</v>
      </c>
      <c r="J7408" s="1" t="str">
        <f t="shared" si="1196"/>
        <v>NGR bulk stream sediment</v>
      </c>
      <c r="K7408" s="1" t="str">
        <f t="shared" si="1197"/>
        <v>&lt;177 micron (NGR)</v>
      </c>
      <c r="L7408">
        <v>39</v>
      </c>
      <c r="M7408" t="s">
        <v>102</v>
      </c>
      <c r="N7408">
        <v>749</v>
      </c>
      <c r="O7408">
        <v>1.5</v>
      </c>
    </row>
    <row r="7409" spans="1:15" hidden="1" x14ac:dyDescent="0.3">
      <c r="A7409" t="s">
        <v>28185</v>
      </c>
      <c r="B7409" t="s">
        <v>28186</v>
      </c>
      <c r="C7409" s="1" t="str">
        <f t="shared" si="1191"/>
        <v>21:0467</v>
      </c>
      <c r="D7409" s="1" t="str">
        <f t="shared" si="1195"/>
        <v>21:0153</v>
      </c>
      <c r="E7409" t="s">
        <v>28187</v>
      </c>
      <c r="F7409" t="s">
        <v>28188</v>
      </c>
      <c r="H7409">
        <v>52.730733999999998</v>
      </c>
      <c r="I7409">
        <v>-121.7856049</v>
      </c>
      <c r="J7409" s="1" t="str">
        <f t="shared" si="1196"/>
        <v>NGR bulk stream sediment</v>
      </c>
      <c r="K7409" s="1" t="str">
        <f t="shared" si="1197"/>
        <v>&lt;177 micron (NGR)</v>
      </c>
      <c r="L7409">
        <v>39</v>
      </c>
      <c r="M7409" t="s">
        <v>107</v>
      </c>
      <c r="N7409">
        <v>750</v>
      </c>
      <c r="O7409">
        <v>6</v>
      </c>
    </row>
    <row r="7410" spans="1:15" hidden="1" x14ac:dyDescent="0.3">
      <c r="A7410" t="s">
        <v>28189</v>
      </c>
      <c r="B7410" t="s">
        <v>28190</v>
      </c>
      <c r="C7410" s="1" t="str">
        <f t="shared" si="1191"/>
        <v>21:0467</v>
      </c>
      <c r="D7410" s="1" t="str">
        <f t="shared" si="1195"/>
        <v>21:0153</v>
      </c>
      <c r="E7410" t="s">
        <v>28191</v>
      </c>
      <c r="F7410" t="s">
        <v>28192</v>
      </c>
      <c r="H7410">
        <v>52.695425999999998</v>
      </c>
      <c r="I7410">
        <v>-121.77157750000001</v>
      </c>
      <c r="J7410" s="1" t="str">
        <f t="shared" si="1196"/>
        <v>NGR bulk stream sediment</v>
      </c>
      <c r="K7410" s="1" t="str">
        <f t="shared" si="1197"/>
        <v>&lt;177 micron (NGR)</v>
      </c>
      <c r="L7410">
        <v>39</v>
      </c>
      <c r="M7410" t="s">
        <v>112</v>
      </c>
      <c r="N7410">
        <v>751</v>
      </c>
      <c r="O7410">
        <v>2</v>
      </c>
    </row>
    <row r="7411" spans="1:15" hidden="1" x14ac:dyDescent="0.3">
      <c r="A7411" t="s">
        <v>28193</v>
      </c>
      <c r="B7411" t="s">
        <v>28194</v>
      </c>
      <c r="C7411" s="1" t="str">
        <f t="shared" si="1191"/>
        <v>21:0467</v>
      </c>
      <c r="D7411" s="1" t="str">
        <f t="shared" si="1195"/>
        <v>21:0153</v>
      </c>
      <c r="E7411" t="s">
        <v>28195</v>
      </c>
      <c r="F7411" t="s">
        <v>28196</v>
      </c>
      <c r="H7411">
        <v>52.836054599999997</v>
      </c>
      <c r="I7411">
        <v>-121.5760791</v>
      </c>
      <c r="J7411" s="1" t="str">
        <f t="shared" si="1196"/>
        <v>NGR bulk stream sediment</v>
      </c>
      <c r="K7411" s="1" t="str">
        <f t="shared" si="1197"/>
        <v>&lt;177 micron (NGR)</v>
      </c>
      <c r="L7411">
        <v>40</v>
      </c>
      <c r="M7411" t="s">
        <v>19</v>
      </c>
      <c r="N7411">
        <v>752</v>
      </c>
      <c r="O7411">
        <v>3</v>
      </c>
    </row>
    <row r="7412" spans="1:15" hidden="1" x14ac:dyDescent="0.3">
      <c r="A7412" t="s">
        <v>28197</v>
      </c>
      <c r="B7412" t="s">
        <v>28198</v>
      </c>
      <c r="C7412" s="1" t="str">
        <f t="shared" si="1191"/>
        <v>21:0467</v>
      </c>
      <c r="D7412" s="1" t="str">
        <f t="shared" si="1195"/>
        <v>21:0153</v>
      </c>
      <c r="E7412" t="s">
        <v>28199</v>
      </c>
      <c r="F7412" t="s">
        <v>28200</v>
      </c>
      <c r="H7412">
        <v>52.698846000000003</v>
      </c>
      <c r="I7412">
        <v>-121.76496969999999</v>
      </c>
      <c r="J7412" s="1" t="str">
        <f t="shared" si="1196"/>
        <v>NGR bulk stream sediment</v>
      </c>
      <c r="K7412" s="1" t="str">
        <f t="shared" si="1197"/>
        <v>&lt;177 micron (NGR)</v>
      </c>
      <c r="L7412">
        <v>40</v>
      </c>
      <c r="M7412" t="s">
        <v>38</v>
      </c>
      <c r="N7412">
        <v>753</v>
      </c>
      <c r="O7412">
        <v>1.5</v>
      </c>
    </row>
    <row r="7413" spans="1:15" hidden="1" x14ac:dyDescent="0.3">
      <c r="A7413" t="s">
        <v>28201</v>
      </c>
      <c r="B7413" t="s">
        <v>28202</v>
      </c>
      <c r="C7413" s="1" t="str">
        <f t="shared" si="1191"/>
        <v>21:0467</v>
      </c>
      <c r="D7413" s="1" t="str">
        <f t="shared" si="1195"/>
        <v>21:0153</v>
      </c>
      <c r="E7413" t="s">
        <v>28203</v>
      </c>
      <c r="F7413" t="s">
        <v>28204</v>
      </c>
      <c r="H7413">
        <v>52.691874900000002</v>
      </c>
      <c r="I7413">
        <v>-121.75007220000001</v>
      </c>
      <c r="J7413" s="1" t="str">
        <f t="shared" si="1196"/>
        <v>NGR bulk stream sediment</v>
      </c>
      <c r="K7413" s="1" t="str">
        <f t="shared" si="1197"/>
        <v>&lt;177 micron (NGR)</v>
      </c>
      <c r="L7413">
        <v>40</v>
      </c>
      <c r="M7413" t="s">
        <v>43</v>
      </c>
      <c r="N7413">
        <v>754</v>
      </c>
      <c r="O7413">
        <v>2.5</v>
      </c>
    </row>
    <row r="7414" spans="1:15" hidden="1" x14ac:dyDescent="0.3">
      <c r="A7414" t="s">
        <v>28205</v>
      </c>
      <c r="B7414" t="s">
        <v>28206</v>
      </c>
      <c r="C7414" s="1" t="str">
        <f t="shared" si="1191"/>
        <v>21:0467</v>
      </c>
      <c r="D7414" s="1" t="str">
        <f t="shared" si="1195"/>
        <v>21:0153</v>
      </c>
      <c r="E7414" t="s">
        <v>28207</v>
      </c>
      <c r="F7414" t="s">
        <v>28208</v>
      </c>
      <c r="H7414">
        <v>52.6971974</v>
      </c>
      <c r="I7414">
        <v>-121.6950401</v>
      </c>
      <c r="J7414" s="1" t="str">
        <f t="shared" si="1196"/>
        <v>NGR bulk stream sediment</v>
      </c>
      <c r="K7414" s="1" t="str">
        <f t="shared" si="1197"/>
        <v>&lt;177 micron (NGR)</v>
      </c>
      <c r="L7414">
        <v>40</v>
      </c>
      <c r="M7414" t="s">
        <v>48</v>
      </c>
      <c r="N7414">
        <v>755</v>
      </c>
      <c r="O7414">
        <v>9.5</v>
      </c>
    </row>
    <row r="7415" spans="1:15" hidden="1" x14ac:dyDescent="0.3">
      <c r="A7415" t="s">
        <v>28209</v>
      </c>
      <c r="B7415" t="s">
        <v>28210</v>
      </c>
      <c r="C7415" s="1" t="str">
        <f t="shared" si="1191"/>
        <v>21:0467</v>
      </c>
      <c r="D7415" s="1" t="str">
        <f t="shared" si="1195"/>
        <v>21:0153</v>
      </c>
      <c r="E7415" t="s">
        <v>28211</v>
      </c>
      <c r="F7415" t="s">
        <v>28212</v>
      </c>
      <c r="H7415">
        <v>52.7288918</v>
      </c>
      <c r="I7415">
        <v>-121.6533742</v>
      </c>
      <c r="J7415" s="1" t="str">
        <f t="shared" si="1196"/>
        <v>NGR bulk stream sediment</v>
      </c>
      <c r="K7415" s="1" t="str">
        <f t="shared" si="1197"/>
        <v>&lt;177 micron (NGR)</v>
      </c>
      <c r="L7415">
        <v>40</v>
      </c>
      <c r="M7415" t="s">
        <v>53</v>
      </c>
      <c r="N7415">
        <v>756</v>
      </c>
      <c r="O7415">
        <v>2</v>
      </c>
    </row>
    <row r="7416" spans="1:15" hidden="1" x14ac:dyDescent="0.3">
      <c r="A7416" t="s">
        <v>28213</v>
      </c>
      <c r="B7416" t="s">
        <v>28214</v>
      </c>
      <c r="C7416" s="1" t="str">
        <f t="shared" si="1191"/>
        <v>21:0467</v>
      </c>
      <c r="D7416" s="1" t="str">
        <f t="shared" si="1195"/>
        <v>21:0153</v>
      </c>
      <c r="E7416" t="s">
        <v>28215</v>
      </c>
      <c r="F7416" t="s">
        <v>28216</v>
      </c>
      <c r="H7416">
        <v>52.728083099999999</v>
      </c>
      <c r="I7416">
        <v>-121.6463208</v>
      </c>
      <c r="J7416" s="1" t="str">
        <f t="shared" si="1196"/>
        <v>NGR bulk stream sediment</v>
      </c>
      <c r="K7416" s="1" t="str">
        <f t="shared" si="1197"/>
        <v>&lt;177 micron (NGR)</v>
      </c>
      <c r="L7416">
        <v>40</v>
      </c>
      <c r="M7416" t="s">
        <v>58</v>
      </c>
      <c r="N7416">
        <v>757</v>
      </c>
      <c r="O7416">
        <v>3.5</v>
      </c>
    </row>
    <row r="7417" spans="1:15" hidden="1" x14ac:dyDescent="0.3">
      <c r="A7417" t="s">
        <v>28217</v>
      </c>
      <c r="B7417" t="s">
        <v>28218</v>
      </c>
      <c r="C7417" s="1" t="str">
        <f t="shared" si="1191"/>
        <v>21:0467</v>
      </c>
      <c r="D7417" s="1" t="str">
        <f t="shared" si="1195"/>
        <v>21:0153</v>
      </c>
      <c r="E7417" t="s">
        <v>28219</v>
      </c>
      <c r="F7417" t="s">
        <v>28220</v>
      </c>
      <c r="H7417">
        <v>52.779014400000001</v>
      </c>
      <c r="I7417">
        <v>-121.5756576</v>
      </c>
      <c r="J7417" s="1" t="str">
        <f t="shared" si="1196"/>
        <v>NGR bulk stream sediment</v>
      </c>
      <c r="K7417" s="1" t="str">
        <f t="shared" si="1197"/>
        <v>&lt;177 micron (NGR)</v>
      </c>
      <c r="L7417">
        <v>40</v>
      </c>
      <c r="M7417" t="s">
        <v>24</v>
      </c>
      <c r="N7417">
        <v>758</v>
      </c>
      <c r="O7417">
        <v>4</v>
      </c>
    </row>
    <row r="7418" spans="1:15" hidden="1" x14ac:dyDescent="0.3">
      <c r="A7418" t="s">
        <v>28221</v>
      </c>
      <c r="B7418" t="s">
        <v>28222</v>
      </c>
      <c r="C7418" s="1" t="str">
        <f t="shared" si="1191"/>
        <v>21:0467</v>
      </c>
      <c r="D7418" s="1" t="str">
        <f t="shared" si="1195"/>
        <v>21:0153</v>
      </c>
      <c r="E7418" t="s">
        <v>28219</v>
      </c>
      <c r="F7418" t="s">
        <v>28223</v>
      </c>
      <c r="H7418">
        <v>52.779014400000001</v>
      </c>
      <c r="I7418">
        <v>-121.5756576</v>
      </c>
      <c r="J7418" s="1" t="str">
        <f t="shared" si="1196"/>
        <v>NGR bulk stream sediment</v>
      </c>
      <c r="K7418" s="1" t="str">
        <f t="shared" si="1197"/>
        <v>&lt;177 micron (NGR)</v>
      </c>
      <c r="L7418">
        <v>40</v>
      </c>
      <c r="M7418" t="s">
        <v>28</v>
      </c>
      <c r="N7418">
        <v>759</v>
      </c>
      <c r="O7418">
        <v>4</v>
      </c>
    </row>
    <row r="7419" spans="1:15" hidden="1" x14ac:dyDescent="0.3">
      <c r="A7419" t="s">
        <v>28224</v>
      </c>
      <c r="B7419" t="s">
        <v>28225</v>
      </c>
      <c r="C7419" s="1" t="str">
        <f t="shared" si="1191"/>
        <v>21:0467</v>
      </c>
      <c r="D7419" s="1" t="str">
        <f t="shared" si="1195"/>
        <v>21:0153</v>
      </c>
      <c r="E7419" t="s">
        <v>28195</v>
      </c>
      <c r="F7419" t="s">
        <v>28226</v>
      </c>
      <c r="H7419">
        <v>52.836054599999997</v>
      </c>
      <c r="I7419">
        <v>-121.5760791</v>
      </c>
      <c r="J7419" s="1" t="str">
        <f t="shared" si="1196"/>
        <v>NGR bulk stream sediment</v>
      </c>
      <c r="K7419" s="1" t="str">
        <f t="shared" si="1197"/>
        <v>&lt;177 micron (NGR)</v>
      </c>
      <c r="L7419">
        <v>40</v>
      </c>
      <c r="M7419" t="s">
        <v>72</v>
      </c>
      <c r="N7419">
        <v>760</v>
      </c>
      <c r="O7419">
        <v>4</v>
      </c>
    </row>
    <row r="7420" spans="1:15" hidden="1" x14ac:dyDescent="0.3">
      <c r="A7420" t="s">
        <v>28227</v>
      </c>
      <c r="B7420" t="s">
        <v>28228</v>
      </c>
      <c r="C7420" s="1" t="str">
        <f t="shared" si="1191"/>
        <v>21:0467</v>
      </c>
      <c r="D7420" s="1" t="str">
        <f t="shared" si="1195"/>
        <v>21:0153</v>
      </c>
      <c r="E7420" t="s">
        <v>28229</v>
      </c>
      <c r="F7420" t="s">
        <v>28230</v>
      </c>
      <c r="H7420">
        <v>52.838130800000002</v>
      </c>
      <c r="I7420">
        <v>-121.5338885</v>
      </c>
      <c r="J7420" s="1" t="str">
        <f t="shared" si="1196"/>
        <v>NGR bulk stream sediment</v>
      </c>
      <c r="K7420" s="1" t="str">
        <f t="shared" si="1197"/>
        <v>&lt;177 micron (NGR)</v>
      </c>
      <c r="L7420">
        <v>40</v>
      </c>
      <c r="M7420" t="s">
        <v>63</v>
      </c>
      <c r="N7420">
        <v>761</v>
      </c>
      <c r="O7420">
        <v>4</v>
      </c>
    </row>
    <row r="7421" spans="1:15" hidden="1" x14ac:dyDescent="0.3">
      <c r="A7421" t="s">
        <v>28231</v>
      </c>
      <c r="B7421" t="s">
        <v>28232</v>
      </c>
      <c r="C7421" s="1" t="str">
        <f t="shared" si="1191"/>
        <v>21:0467</v>
      </c>
      <c r="D7421" s="1" t="str">
        <f t="shared" si="1195"/>
        <v>21:0153</v>
      </c>
      <c r="E7421" t="s">
        <v>28233</v>
      </c>
      <c r="F7421" t="s">
        <v>28234</v>
      </c>
      <c r="H7421">
        <v>52.889138699999997</v>
      </c>
      <c r="I7421">
        <v>-121.5875503</v>
      </c>
      <c r="J7421" s="1" t="str">
        <f t="shared" si="1196"/>
        <v>NGR bulk stream sediment</v>
      </c>
      <c r="K7421" s="1" t="str">
        <f t="shared" si="1197"/>
        <v>&lt;177 micron (NGR)</v>
      </c>
      <c r="L7421">
        <v>40</v>
      </c>
      <c r="M7421" t="s">
        <v>68</v>
      </c>
      <c r="N7421">
        <v>762</v>
      </c>
      <c r="O7421">
        <v>2.5</v>
      </c>
    </row>
    <row r="7422" spans="1:15" hidden="1" x14ac:dyDescent="0.3">
      <c r="A7422" t="s">
        <v>28235</v>
      </c>
      <c r="B7422" t="s">
        <v>28236</v>
      </c>
      <c r="C7422" s="1" t="str">
        <f t="shared" si="1191"/>
        <v>21:0467</v>
      </c>
      <c r="D7422" s="1" t="str">
        <f>HYPERLINK("https://geochem.nrcan.gc.ca/cdogs/content/svy/svy_e.htm", "")</f>
        <v/>
      </c>
      <c r="G7422" s="1" t="str">
        <f>HYPERLINK("https://geochem.nrcan.gc.ca/cdogs/content/cr_/cr_00102_e.htm", "102")</f>
        <v>102</v>
      </c>
      <c r="J7422" t="s">
        <v>31</v>
      </c>
      <c r="K7422" t="s">
        <v>32</v>
      </c>
      <c r="L7422">
        <v>40</v>
      </c>
      <c r="M7422" t="s">
        <v>33</v>
      </c>
      <c r="N7422">
        <v>763</v>
      </c>
      <c r="O7422">
        <v>3</v>
      </c>
    </row>
    <row r="7423" spans="1:15" hidden="1" x14ac:dyDescent="0.3">
      <c r="A7423" t="s">
        <v>28237</v>
      </c>
      <c r="B7423" t="s">
        <v>28238</v>
      </c>
      <c r="C7423" s="1" t="str">
        <f t="shared" si="1191"/>
        <v>21:0467</v>
      </c>
      <c r="D7423" s="1" t="str">
        <f t="shared" ref="D7423:D7437" si="1198">HYPERLINK("https://geochem.nrcan.gc.ca/cdogs/content/svy/svy210153_e.htm", "21:0153")</f>
        <v>21:0153</v>
      </c>
      <c r="E7423" t="s">
        <v>28239</v>
      </c>
      <c r="F7423" t="s">
        <v>28240</v>
      </c>
      <c r="H7423">
        <v>52.9318156</v>
      </c>
      <c r="I7423">
        <v>-121.57459830000001</v>
      </c>
      <c r="J7423" s="1" t="str">
        <f t="shared" ref="J7423:J7437" si="1199">HYPERLINK("https://geochem.nrcan.gc.ca/cdogs/content/kwd/kwd020030_e.htm", "NGR bulk stream sediment")</f>
        <v>NGR bulk stream sediment</v>
      </c>
      <c r="K7423" s="1" t="str">
        <f t="shared" ref="K7423:K7437" si="1200">HYPERLINK("https://geochem.nrcan.gc.ca/cdogs/content/kwd/kwd080006_e.htm", "&lt;177 micron (NGR)")</f>
        <v>&lt;177 micron (NGR)</v>
      </c>
      <c r="L7423">
        <v>40</v>
      </c>
      <c r="M7423" t="s">
        <v>77</v>
      </c>
      <c r="N7423">
        <v>764</v>
      </c>
      <c r="O7423">
        <v>3.5</v>
      </c>
    </row>
    <row r="7424" spans="1:15" hidden="1" x14ac:dyDescent="0.3">
      <c r="A7424" t="s">
        <v>28241</v>
      </c>
      <c r="B7424" t="s">
        <v>28242</v>
      </c>
      <c r="C7424" s="1" t="str">
        <f t="shared" si="1191"/>
        <v>21:0467</v>
      </c>
      <c r="D7424" s="1" t="str">
        <f t="shared" si="1198"/>
        <v>21:0153</v>
      </c>
      <c r="E7424" t="s">
        <v>28243</v>
      </c>
      <c r="F7424" t="s">
        <v>28244</v>
      </c>
      <c r="H7424">
        <v>52.955030999999998</v>
      </c>
      <c r="I7424">
        <v>-121.6509793</v>
      </c>
      <c r="J7424" s="1" t="str">
        <f t="shared" si="1199"/>
        <v>NGR bulk stream sediment</v>
      </c>
      <c r="K7424" s="1" t="str">
        <f t="shared" si="1200"/>
        <v>&lt;177 micron (NGR)</v>
      </c>
      <c r="L7424">
        <v>40</v>
      </c>
      <c r="M7424" t="s">
        <v>82</v>
      </c>
      <c r="N7424">
        <v>765</v>
      </c>
      <c r="O7424">
        <v>5</v>
      </c>
    </row>
    <row r="7425" spans="1:15" hidden="1" x14ac:dyDescent="0.3">
      <c r="A7425" t="s">
        <v>28245</v>
      </c>
      <c r="B7425" t="s">
        <v>28246</v>
      </c>
      <c r="C7425" s="1" t="str">
        <f t="shared" si="1191"/>
        <v>21:0467</v>
      </c>
      <c r="D7425" s="1" t="str">
        <f t="shared" si="1198"/>
        <v>21:0153</v>
      </c>
      <c r="E7425" t="s">
        <v>28247</v>
      </c>
      <c r="F7425" t="s">
        <v>28248</v>
      </c>
      <c r="H7425">
        <v>52.966662900000003</v>
      </c>
      <c r="I7425">
        <v>-121.6187812</v>
      </c>
      <c r="J7425" s="1" t="str">
        <f t="shared" si="1199"/>
        <v>NGR bulk stream sediment</v>
      </c>
      <c r="K7425" s="1" t="str">
        <f t="shared" si="1200"/>
        <v>&lt;177 micron (NGR)</v>
      </c>
      <c r="L7425">
        <v>40</v>
      </c>
      <c r="M7425" t="s">
        <v>87</v>
      </c>
      <c r="N7425">
        <v>766</v>
      </c>
      <c r="O7425">
        <v>4</v>
      </c>
    </row>
    <row r="7426" spans="1:15" hidden="1" x14ac:dyDescent="0.3">
      <c r="A7426" t="s">
        <v>28249</v>
      </c>
      <c r="B7426" t="s">
        <v>28250</v>
      </c>
      <c r="C7426" s="1" t="str">
        <f t="shared" si="1191"/>
        <v>21:0467</v>
      </c>
      <c r="D7426" s="1" t="str">
        <f t="shared" si="1198"/>
        <v>21:0153</v>
      </c>
      <c r="E7426" t="s">
        <v>28251</v>
      </c>
      <c r="F7426" t="s">
        <v>28252</v>
      </c>
      <c r="H7426">
        <v>52.964218299999999</v>
      </c>
      <c r="I7426">
        <v>-121.6258126</v>
      </c>
      <c r="J7426" s="1" t="str">
        <f t="shared" si="1199"/>
        <v>NGR bulk stream sediment</v>
      </c>
      <c r="K7426" s="1" t="str">
        <f t="shared" si="1200"/>
        <v>&lt;177 micron (NGR)</v>
      </c>
      <c r="L7426">
        <v>40</v>
      </c>
      <c r="M7426" t="s">
        <v>92</v>
      </c>
      <c r="N7426">
        <v>767</v>
      </c>
      <c r="O7426">
        <v>2.5</v>
      </c>
    </row>
    <row r="7427" spans="1:15" hidden="1" x14ac:dyDescent="0.3">
      <c r="A7427" t="s">
        <v>28253</v>
      </c>
      <c r="B7427" t="s">
        <v>28254</v>
      </c>
      <c r="C7427" s="1" t="str">
        <f t="shared" si="1191"/>
        <v>21:0467</v>
      </c>
      <c r="D7427" s="1" t="str">
        <f t="shared" si="1198"/>
        <v>21:0153</v>
      </c>
      <c r="E7427" t="s">
        <v>28255</v>
      </c>
      <c r="F7427" t="s">
        <v>28256</v>
      </c>
      <c r="H7427">
        <v>52.963869799999998</v>
      </c>
      <c r="I7427">
        <v>-121.58091640000001</v>
      </c>
      <c r="J7427" s="1" t="str">
        <f t="shared" si="1199"/>
        <v>NGR bulk stream sediment</v>
      </c>
      <c r="K7427" s="1" t="str">
        <f t="shared" si="1200"/>
        <v>&lt;177 micron (NGR)</v>
      </c>
      <c r="L7427">
        <v>40</v>
      </c>
      <c r="M7427" t="s">
        <v>97</v>
      </c>
      <c r="N7427">
        <v>768</v>
      </c>
      <c r="O7427">
        <v>2.5</v>
      </c>
    </row>
    <row r="7428" spans="1:15" hidden="1" x14ac:dyDescent="0.3">
      <c r="A7428" t="s">
        <v>28257</v>
      </c>
      <c r="B7428" t="s">
        <v>28258</v>
      </c>
      <c r="C7428" s="1" t="str">
        <f t="shared" ref="C7428:C7491" si="1201">HYPERLINK("https://geochem.nrcan.gc.ca/cdogs/content/bdl/bdl210467_e.htm", "21:0467")</f>
        <v>21:0467</v>
      </c>
      <c r="D7428" s="1" t="str">
        <f t="shared" si="1198"/>
        <v>21:0153</v>
      </c>
      <c r="E7428" t="s">
        <v>28259</v>
      </c>
      <c r="F7428" t="s">
        <v>28260</v>
      </c>
      <c r="H7428">
        <v>52.971952100000003</v>
      </c>
      <c r="I7428">
        <v>-121.5473197</v>
      </c>
      <c r="J7428" s="1" t="str">
        <f t="shared" si="1199"/>
        <v>NGR bulk stream sediment</v>
      </c>
      <c r="K7428" s="1" t="str">
        <f t="shared" si="1200"/>
        <v>&lt;177 micron (NGR)</v>
      </c>
      <c r="L7428">
        <v>40</v>
      </c>
      <c r="M7428" t="s">
        <v>102</v>
      </c>
      <c r="N7428">
        <v>769</v>
      </c>
      <c r="O7428">
        <v>4</v>
      </c>
    </row>
    <row r="7429" spans="1:15" hidden="1" x14ac:dyDescent="0.3">
      <c r="A7429" t="s">
        <v>28261</v>
      </c>
      <c r="B7429" t="s">
        <v>28262</v>
      </c>
      <c r="C7429" s="1" t="str">
        <f t="shared" si="1201"/>
        <v>21:0467</v>
      </c>
      <c r="D7429" s="1" t="str">
        <f t="shared" si="1198"/>
        <v>21:0153</v>
      </c>
      <c r="E7429" t="s">
        <v>28263</v>
      </c>
      <c r="F7429" t="s">
        <v>28264</v>
      </c>
      <c r="H7429">
        <v>52.967347099999998</v>
      </c>
      <c r="I7429">
        <v>-121.5442127</v>
      </c>
      <c r="J7429" s="1" t="str">
        <f t="shared" si="1199"/>
        <v>NGR bulk stream sediment</v>
      </c>
      <c r="K7429" s="1" t="str">
        <f t="shared" si="1200"/>
        <v>&lt;177 micron (NGR)</v>
      </c>
      <c r="L7429">
        <v>40</v>
      </c>
      <c r="M7429" t="s">
        <v>107</v>
      </c>
      <c r="N7429">
        <v>770</v>
      </c>
      <c r="O7429">
        <v>4.5</v>
      </c>
    </row>
    <row r="7430" spans="1:15" hidden="1" x14ac:dyDescent="0.3">
      <c r="A7430" t="s">
        <v>28265</v>
      </c>
      <c r="B7430" t="s">
        <v>28266</v>
      </c>
      <c r="C7430" s="1" t="str">
        <f t="shared" si="1201"/>
        <v>21:0467</v>
      </c>
      <c r="D7430" s="1" t="str">
        <f t="shared" si="1198"/>
        <v>21:0153</v>
      </c>
      <c r="E7430" t="s">
        <v>28267</v>
      </c>
      <c r="F7430" t="s">
        <v>28268</v>
      </c>
      <c r="H7430">
        <v>52.895948099999998</v>
      </c>
      <c r="I7430">
        <v>-121.60381580000001</v>
      </c>
      <c r="J7430" s="1" t="str">
        <f t="shared" si="1199"/>
        <v>NGR bulk stream sediment</v>
      </c>
      <c r="K7430" s="1" t="str">
        <f t="shared" si="1200"/>
        <v>&lt;177 micron (NGR)</v>
      </c>
      <c r="L7430">
        <v>40</v>
      </c>
      <c r="M7430" t="s">
        <v>112</v>
      </c>
      <c r="N7430">
        <v>771</v>
      </c>
      <c r="O7430">
        <v>2.5</v>
      </c>
    </row>
    <row r="7431" spans="1:15" hidden="1" x14ac:dyDescent="0.3">
      <c r="A7431" t="s">
        <v>28269</v>
      </c>
      <c r="B7431" t="s">
        <v>28270</v>
      </c>
      <c r="C7431" s="1" t="str">
        <f t="shared" si="1201"/>
        <v>21:0467</v>
      </c>
      <c r="D7431" s="1" t="str">
        <f t="shared" si="1198"/>
        <v>21:0153</v>
      </c>
      <c r="E7431" t="s">
        <v>28271</v>
      </c>
      <c r="F7431" t="s">
        <v>28272</v>
      </c>
      <c r="H7431">
        <v>52.8879947</v>
      </c>
      <c r="I7431">
        <v>-121.5310138</v>
      </c>
      <c r="J7431" s="1" t="str">
        <f t="shared" si="1199"/>
        <v>NGR bulk stream sediment</v>
      </c>
      <c r="K7431" s="1" t="str">
        <f t="shared" si="1200"/>
        <v>&lt;177 micron (NGR)</v>
      </c>
      <c r="L7431">
        <v>41</v>
      </c>
      <c r="M7431" t="s">
        <v>19</v>
      </c>
      <c r="N7431">
        <v>772</v>
      </c>
      <c r="O7431">
        <v>6.5</v>
      </c>
    </row>
    <row r="7432" spans="1:15" hidden="1" x14ac:dyDescent="0.3">
      <c r="A7432" t="s">
        <v>28273</v>
      </c>
      <c r="B7432" t="s">
        <v>28274</v>
      </c>
      <c r="C7432" s="1" t="str">
        <f t="shared" si="1201"/>
        <v>21:0467</v>
      </c>
      <c r="D7432" s="1" t="str">
        <f t="shared" si="1198"/>
        <v>21:0153</v>
      </c>
      <c r="E7432" t="s">
        <v>28275</v>
      </c>
      <c r="F7432" t="s">
        <v>28276</v>
      </c>
      <c r="H7432">
        <v>52.891687699999999</v>
      </c>
      <c r="I7432">
        <v>-121.55354389999999</v>
      </c>
      <c r="J7432" s="1" t="str">
        <f t="shared" si="1199"/>
        <v>NGR bulk stream sediment</v>
      </c>
      <c r="K7432" s="1" t="str">
        <f t="shared" si="1200"/>
        <v>&lt;177 micron (NGR)</v>
      </c>
      <c r="L7432">
        <v>41</v>
      </c>
      <c r="M7432" t="s">
        <v>38</v>
      </c>
      <c r="N7432">
        <v>773</v>
      </c>
      <c r="O7432">
        <v>1.3</v>
      </c>
    </row>
    <row r="7433" spans="1:15" hidden="1" x14ac:dyDescent="0.3">
      <c r="A7433" t="s">
        <v>28277</v>
      </c>
      <c r="B7433" t="s">
        <v>28278</v>
      </c>
      <c r="C7433" s="1" t="str">
        <f t="shared" si="1201"/>
        <v>21:0467</v>
      </c>
      <c r="D7433" s="1" t="str">
        <f t="shared" si="1198"/>
        <v>21:0153</v>
      </c>
      <c r="E7433" t="s">
        <v>28271</v>
      </c>
      <c r="F7433" t="s">
        <v>28279</v>
      </c>
      <c r="H7433">
        <v>52.8879947</v>
      </c>
      <c r="I7433">
        <v>-121.5310138</v>
      </c>
      <c r="J7433" s="1" t="str">
        <f t="shared" si="1199"/>
        <v>NGR bulk stream sediment</v>
      </c>
      <c r="K7433" s="1" t="str">
        <f t="shared" si="1200"/>
        <v>&lt;177 micron (NGR)</v>
      </c>
      <c r="L7433">
        <v>41</v>
      </c>
      <c r="M7433" t="s">
        <v>72</v>
      </c>
      <c r="N7433">
        <v>774</v>
      </c>
      <c r="O7433">
        <v>6</v>
      </c>
    </row>
    <row r="7434" spans="1:15" hidden="1" x14ac:dyDescent="0.3">
      <c r="A7434" t="s">
        <v>28280</v>
      </c>
      <c r="B7434" t="s">
        <v>28281</v>
      </c>
      <c r="C7434" s="1" t="str">
        <f t="shared" si="1201"/>
        <v>21:0467</v>
      </c>
      <c r="D7434" s="1" t="str">
        <f t="shared" si="1198"/>
        <v>21:0153</v>
      </c>
      <c r="E7434" t="s">
        <v>28282</v>
      </c>
      <c r="F7434" t="s">
        <v>28283</v>
      </c>
      <c r="H7434">
        <v>52.8983086</v>
      </c>
      <c r="I7434">
        <v>-121.51448790000001</v>
      </c>
      <c r="J7434" s="1" t="str">
        <f t="shared" si="1199"/>
        <v>NGR bulk stream sediment</v>
      </c>
      <c r="K7434" s="1" t="str">
        <f t="shared" si="1200"/>
        <v>&lt;177 micron (NGR)</v>
      </c>
      <c r="L7434">
        <v>41</v>
      </c>
      <c r="M7434" t="s">
        <v>43</v>
      </c>
      <c r="N7434">
        <v>775</v>
      </c>
      <c r="O7434">
        <v>4.2</v>
      </c>
    </row>
    <row r="7435" spans="1:15" hidden="1" x14ac:dyDescent="0.3">
      <c r="A7435" t="s">
        <v>28284</v>
      </c>
      <c r="B7435" t="s">
        <v>28285</v>
      </c>
      <c r="C7435" s="1" t="str">
        <f t="shared" si="1201"/>
        <v>21:0467</v>
      </c>
      <c r="D7435" s="1" t="str">
        <f t="shared" si="1198"/>
        <v>21:0153</v>
      </c>
      <c r="E7435" t="s">
        <v>28286</v>
      </c>
      <c r="F7435" t="s">
        <v>28287</v>
      </c>
      <c r="H7435">
        <v>52.895929799999998</v>
      </c>
      <c r="I7435">
        <v>-121.510481</v>
      </c>
      <c r="J7435" s="1" t="str">
        <f t="shared" si="1199"/>
        <v>NGR bulk stream sediment</v>
      </c>
      <c r="K7435" s="1" t="str">
        <f t="shared" si="1200"/>
        <v>&lt;177 micron (NGR)</v>
      </c>
      <c r="L7435">
        <v>41</v>
      </c>
      <c r="M7435" t="s">
        <v>48</v>
      </c>
      <c r="N7435">
        <v>776</v>
      </c>
      <c r="O7435">
        <v>4.5999999999999996</v>
      </c>
    </row>
    <row r="7436" spans="1:15" hidden="1" x14ac:dyDescent="0.3">
      <c r="A7436" t="s">
        <v>28288</v>
      </c>
      <c r="B7436" t="s">
        <v>28289</v>
      </c>
      <c r="C7436" s="1" t="str">
        <f t="shared" si="1201"/>
        <v>21:0467</v>
      </c>
      <c r="D7436" s="1" t="str">
        <f t="shared" si="1198"/>
        <v>21:0153</v>
      </c>
      <c r="E7436" t="s">
        <v>28290</v>
      </c>
      <c r="F7436" t="s">
        <v>28291</v>
      </c>
      <c r="H7436">
        <v>52.768890599999999</v>
      </c>
      <c r="I7436">
        <v>-121.24223979999999</v>
      </c>
      <c r="J7436" s="1" t="str">
        <f t="shared" si="1199"/>
        <v>NGR bulk stream sediment</v>
      </c>
      <c r="K7436" s="1" t="str">
        <f t="shared" si="1200"/>
        <v>&lt;177 micron (NGR)</v>
      </c>
      <c r="L7436">
        <v>41</v>
      </c>
      <c r="M7436" t="s">
        <v>53</v>
      </c>
      <c r="N7436">
        <v>777</v>
      </c>
      <c r="O7436">
        <v>4.9000000000000004</v>
      </c>
    </row>
    <row r="7437" spans="1:15" hidden="1" x14ac:dyDescent="0.3">
      <c r="A7437" t="s">
        <v>28292</v>
      </c>
      <c r="B7437" t="s">
        <v>28293</v>
      </c>
      <c r="C7437" s="1" t="str">
        <f t="shared" si="1201"/>
        <v>21:0467</v>
      </c>
      <c r="D7437" s="1" t="str">
        <f t="shared" si="1198"/>
        <v>21:0153</v>
      </c>
      <c r="E7437" t="s">
        <v>28294</v>
      </c>
      <c r="F7437" t="s">
        <v>28295</v>
      </c>
      <c r="H7437">
        <v>52.813597600000001</v>
      </c>
      <c r="I7437">
        <v>-121.3026595</v>
      </c>
      <c r="J7437" s="1" t="str">
        <f t="shared" si="1199"/>
        <v>NGR bulk stream sediment</v>
      </c>
      <c r="K7437" s="1" t="str">
        <f t="shared" si="1200"/>
        <v>&lt;177 micron (NGR)</v>
      </c>
      <c r="L7437">
        <v>41</v>
      </c>
      <c r="M7437" t="s">
        <v>58</v>
      </c>
      <c r="N7437">
        <v>778</v>
      </c>
      <c r="O7437">
        <v>6.6</v>
      </c>
    </row>
    <row r="7438" spans="1:15" hidden="1" x14ac:dyDescent="0.3">
      <c r="A7438" t="s">
        <v>28296</v>
      </c>
      <c r="B7438" t="s">
        <v>28297</v>
      </c>
      <c r="C7438" s="1" t="str">
        <f t="shared" si="1201"/>
        <v>21:0467</v>
      </c>
      <c r="D7438" s="1" t="str">
        <f>HYPERLINK("https://geochem.nrcan.gc.ca/cdogs/content/svy/svy_e.htm", "")</f>
        <v/>
      </c>
      <c r="G7438" s="1" t="str">
        <f>HYPERLINK("https://geochem.nrcan.gc.ca/cdogs/content/cr_/cr_00102_e.htm", "102")</f>
        <v>102</v>
      </c>
      <c r="J7438" t="s">
        <v>31</v>
      </c>
      <c r="K7438" t="s">
        <v>32</v>
      </c>
      <c r="L7438">
        <v>41</v>
      </c>
      <c r="M7438" t="s">
        <v>33</v>
      </c>
      <c r="N7438">
        <v>779</v>
      </c>
      <c r="O7438">
        <v>2</v>
      </c>
    </row>
    <row r="7439" spans="1:15" hidden="1" x14ac:dyDescent="0.3">
      <c r="A7439" t="s">
        <v>28298</v>
      </c>
      <c r="B7439" t="s">
        <v>28299</v>
      </c>
      <c r="C7439" s="1" t="str">
        <f t="shared" si="1201"/>
        <v>21:0467</v>
      </c>
      <c r="D7439" s="1" t="str">
        <f t="shared" ref="D7439:D7456" si="1202">HYPERLINK("https://geochem.nrcan.gc.ca/cdogs/content/svy/svy210153_e.htm", "21:0153")</f>
        <v>21:0153</v>
      </c>
      <c r="E7439" t="s">
        <v>28300</v>
      </c>
      <c r="F7439" t="s">
        <v>28301</v>
      </c>
      <c r="H7439">
        <v>52.817931600000001</v>
      </c>
      <c r="I7439">
        <v>-121.36035560000001</v>
      </c>
      <c r="J7439" s="1" t="str">
        <f t="shared" ref="J7439:J7456" si="1203">HYPERLINK("https://geochem.nrcan.gc.ca/cdogs/content/kwd/kwd020030_e.htm", "NGR bulk stream sediment")</f>
        <v>NGR bulk stream sediment</v>
      </c>
      <c r="K7439" s="1" t="str">
        <f t="shared" ref="K7439:K7456" si="1204">HYPERLINK("https://geochem.nrcan.gc.ca/cdogs/content/kwd/kwd080006_e.htm", "&lt;177 micron (NGR)")</f>
        <v>&lt;177 micron (NGR)</v>
      </c>
      <c r="L7439">
        <v>41</v>
      </c>
      <c r="M7439" t="s">
        <v>63</v>
      </c>
      <c r="N7439">
        <v>780</v>
      </c>
      <c r="O7439">
        <v>6.5</v>
      </c>
    </row>
    <row r="7440" spans="1:15" hidden="1" x14ac:dyDescent="0.3">
      <c r="A7440" t="s">
        <v>28302</v>
      </c>
      <c r="B7440" t="s">
        <v>28303</v>
      </c>
      <c r="C7440" s="1" t="str">
        <f t="shared" si="1201"/>
        <v>21:0467</v>
      </c>
      <c r="D7440" s="1" t="str">
        <f t="shared" si="1202"/>
        <v>21:0153</v>
      </c>
      <c r="E7440" t="s">
        <v>28304</v>
      </c>
      <c r="F7440" t="s">
        <v>28305</v>
      </c>
      <c r="H7440">
        <v>52.909285799999999</v>
      </c>
      <c r="I7440">
        <v>-121.44687500000001</v>
      </c>
      <c r="J7440" s="1" t="str">
        <f t="shared" si="1203"/>
        <v>NGR bulk stream sediment</v>
      </c>
      <c r="K7440" s="1" t="str">
        <f t="shared" si="1204"/>
        <v>&lt;177 micron (NGR)</v>
      </c>
      <c r="L7440">
        <v>41</v>
      </c>
      <c r="M7440" t="s">
        <v>24</v>
      </c>
      <c r="N7440">
        <v>781</v>
      </c>
      <c r="O7440">
        <v>6.3</v>
      </c>
    </row>
    <row r="7441" spans="1:15" hidden="1" x14ac:dyDescent="0.3">
      <c r="A7441" t="s">
        <v>28306</v>
      </c>
      <c r="B7441" t="s">
        <v>28307</v>
      </c>
      <c r="C7441" s="1" t="str">
        <f t="shared" si="1201"/>
        <v>21:0467</v>
      </c>
      <c r="D7441" s="1" t="str">
        <f t="shared" si="1202"/>
        <v>21:0153</v>
      </c>
      <c r="E7441" t="s">
        <v>28304</v>
      </c>
      <c r="F7441" t="s">
        <v>28308</v>
      </c>
      <c r="H7441">
        <v>52.909285799999999</v>
      </c>
      <c r="I7441">
        <v>-121.44687500000001</v>
      </c>
      <c r="J7441" s="1" t="str">
        <f t="shared" si="1203"/>
        <v>NGR bulk stream sediment</v>
      </c>
      <c r="K7441" s="1" t="str">
        <f t="shared" si="1204"/>
        <v>&lt;177 micron (NGR)</v>
      </c>
      <c r="L7441">
        <v>41</v>
      </c>
      <c r="M7441" t="s">
        <v>28</v>
      </c>
      <c r="N7441">
        <v>782</v>
      </c>
      <c r="O7441">
        <v>6.1</v>
      </c>
    </row>
    <row r="7442" spans="1:15" hidden="1" x14ac:dyDescent="0.3">
      <c r="A7442" t="s">
        <v>28309</v>
      </c>
      <c r="B7442" t="s">
        <v>28310</v>
      </c>
      <c r="C7442" s="1" t="str">
        <f t="shared" si="1201"/>
        <v>21:0467</v>
      </c>
      <c r="D7442" s="1" t="str">
        <f t="shared" si="1202"/>
        <v>21:0153</v>
      </c>
      <c r="E7442" t="s">
        <v>28311</v>
      </c>
      <c r="F7442" t="s">
        <v>28312</v>
      </c>
      <c r="H7442">
        <v>52.926035800000001</v>
      </c>
      <c r="I7442">
        <v>-121.44410259999999</v>
      </c>
      <c r="J7442" s="1" t="str">
        <f t="shared" si="1203"/>
        <v>NGR bulk stream sediment</v>
      </c>
      <c r="K7442" s="1" t="str">
        <f t="shared" si="1204"/>
        <v>&lt;177 micron (NGR)</v>
      </c>
      <c r="L7442">
        <v>41</v>
      </c>
      <c r="M7442" t="s">
        <v>68</v>
      </c>
      <c r="N7442">
        <v>783</v>
      </c>
      <c r="O7442">
        <v>5.5</v>
      </c>
    </row>
    <row r="7443" spans="1:15" hidden="1" x14ac:dyDescent="0.3">
      <c r="A7443" t="s">
        <v>28313</v>
      </c>
      <c r="B7443" t="s">
        <v>28314</v>
      </c>
      <c r="C7443" s="1" t="str">
        <f t="shared" si="1201"/>
        <v>21:0467</v>
      </c>
      <c r="D7443" s="1" t="str">
        <f t="shared" si="1202"/>
        <v>21:0153</v>
      </c>
      <c r="E7443" t="s">
        <v>28315</v>
      </c>
      <c r="F7443" t="s">
        <v>28316</v>
      </c>
      <c r="H7443">
        <v>52.9691057</v>
      </c>
      <c r="I7443">
        <v>-121.4389386</v>
      </c>
      <c r="J7443" s="1" t="str">
        <f t="shared" si="1203"/>
        <v>NGR bulk stream sediment</v>
      </c>
      <c r="K7443" s="1" t="str">
        <f t="shared" si="1204"/>
        <v>&lt;177 micron (NGR)</v>
      </c>
      <c r="L7443">
        <v>41</v>
      </c>
      <c r="M7443" t="s">
        <v>77</v>
      </c>
      <c r="N7443">
        <v>784</v>
      </c>
      <c r="O7443">
        <v>4.4000000000000004</v>
      </c>
    </row>
    <row r="7444" spans="1:15" hidden="1" x14ac:dyDescent="0.3">
      <c r="A7444" t="s">
        <v>28317</v>
      </c>
      <c r="B7444" t="s">
        <v>28318</v>
      </c>
      <c r="C7444" s="1" t="str">
        <f t="shared" si="1201"/>
        <v>21:0467</v>
      </c>
      <c r="D7444" s="1" t="str">
        <f t="shared" si="1202"/>
        <v>21:0153</v>
      </c>
      <c r="E7444" t="s">
        <v>28319</v>
      </c>
      <c r="F7444" t="s">
        <v>28320</v>
      </c>
      <c r="H7444">
        <v>52.9645151</v>
      </c>
      <c r="I7444">
        <v>-121.42083289999999</v>
      </c>
      <c r="J7444" s="1" t="str">
        <f t="shared" si="1203"/>
        <v>NGR bulk stream sediment</v>
      </c>
      <c r="K7444" s="1" t="str">
        <f t="shared" si="1204"/>
        <v>&lt;177 micron (NGR)</v>
      </c>
      <c r="L7444">
        <v>41</v>
      </c>
      <c r="M7444" t="s">
        <v>82</v>
      </c>
      <c r="N7444">
        <v>785</v>
      </c>
      <c r="O7444">
        <v>5</v>
      </c>
    </row>
    <row r="7445" spans="1:15" hidden="1" x14ac:dyDescent="0.3">
      <c r="A7445" t="s">
        <v>28321</v>
      </c>
      <c r="B7445" t="s">
        <v>28322</v>
      </c>
      <c r="C7445" s="1" t="str">
        <f t="shared" si="1201"/>
        <v>21:0467</v>
      </c>
      <c r="D7445" s="1" t="str">
        <f t="shared" si="1202"/>
        <v>21:0153</v>
      </c>
      <c r="E7445" t="s">
        <v>28323</v>
      </c>
      <c r="F7445" t="s">
        <v>28324</v>
      </c>
      <c r="H7445">
        <v>52.990592200000002</v>
      </c>
      <c r="I7445">
        <v>-121.470645</v>
      </c>
      <c r="J7445" s="1" t="str">
        <f t="shared" si="1203"/>
        <v>NGR bulk stream sediment</v>
      </c>
      <c r="K7445" s="1" t="str">
        <f t="shared" si="1204"/>
        <v>&lt;177 micron (NGR)</v>
      </c>
      <c r="L7445">
        <v>41</v>
      </c>
      <c r="M7445" t="s">
        <v>87</v>
      </c>
      <c r="N7445">
        <v>786</v>
      </c>
      <c r="O7445">
        <v>4.2</v>
      </c>
    </row>
    <row r="7446" spans="1:15" hidden="1" x14ac:dyDescent="0.3">
      <c r="A7446" t="s">
        <v>28325</v>
      </c>
      <c r="B7446" t="s">
        <v>28326</v>
      </c>
      <c r="C7446" s="1" t="str">
        <f t="shared" si="1201"/>
        <v>21:0467</v>
      </c>
      <c r="D7446" s="1" t="str">
        <f t="shared" si="1202"/>
        <v>21:0153</v>
      </c>
      <c r="E7446" t="s">
        <v>28327</v>
      </c>
      <c r="F7446" t="s">
        <v>28328</v>
      </c>
      <c r="H7446">
        <v>52.963731899999999</v>
      </c>
      <c r="I7446">
        <v>-121.32433279999999</v>
      </c>
      <c r="J7446" s="1" t="str">
        <f t="shared" si="1203"/>
        <v>NGR bulk stream sediment</v>
      </c>
      <c r="K7446" s="1" t="str">
        <f t="shared" si="1204"/>
        <v>&lt;177 micron (NGR)</v>
      </c>
      <c r="L7446">
        <v>41</v>
      </c>
      <c r="M7446" t="s">
        <v>92</v>
      </c>
      <c r="N7446">
        <v>787</v>
      </c>
      <c r="O7446">
        <v>3.8</v>
      </c>
    </row>
    <row r="7447" spans="1:15" hidden="1" x14ac:dyDescent="0.3">
      <c r="A7447" t="s">
        <v>28329</v>
      </c>
      <c r="B7447" t="s">
        <v>28330</v>
      </c>
      <c r="C7447" s="1" t="str">
        <f t="shared" si="1201"/>
        <v>21:0467</v>
      </c>
      <c r="D7447" s="1" t="str">
        <f t="shared" si="1202"/>
        <v>21:0153</v>
      </c>
      <c r="E7447" t="s">
        <v>28331</v>
      </c>
      <c r="F7447" t="s">
        <v>28332</v>
      </c>
      <c r="H7447">
        <v>52.985801199999997</v>
      </c>
      <c r="I7447">
        <v>-121.26965420000001</v>
      </c>
      <c r="J7447" s="1" t="str">
        <f t="shared" si="1203"/>
        <v>NGR bulk stream sediment</v>
      </c>
      <c r="K7447" s="1" t="str">
        <f t="shared" si="1204"/>
        <v>&lt;177 micron (NGR)</v>
      </c>
      <c r="L7447">
        <v>41</v>
      </c>
      <c r="M7447" t="s">
        <v>97</v>
      </c>
      <c r="N7447">
        <v>788</v>
      </c>
      <c r="O7447">
        <v>7.1</v>
      </c>
    </row>
    <row r="7448" spans="1:15" hidden="1" x14ac:dyDescent="0.3">
      <c r="A7448" t="s">
        <v>28333</v>
      </c>
      <c r="B7448" t="s">
        <v>28334</v>
      </c>
      <c r="C7448" s="1" t="str">
        <f t="shared" si="1201"/>
        <v>21:0467</v>
      </c>
      <c r="D7448" s="1" t="str">
        <f t="shared" si="1202"/>
        <v>21:0153</v>
      </c>
      <c r="E7448" t="s">
        <v>28335</v>
      </c>
      <c r="F7448" t="s">
        <v>28336</v>
      </c>
      <c r="H7448">
        <v>52.982809799999998</v>
      </c>
      <c r="I7448">
        <v>-121.2435265</v>
      </c>
      <c r="J7448" s="1" t="str">
        <f t="shared" si="1203"/>
        <v>NGR bulk stream sediment</v>
      </c>
      <c r="K7448" s="1" t="str">
        <f t="shared" si="1204"/>
        <v>&lt;177 micron (NGR)</v>
      </c>
      <c r="L7448">
        <v>41</v>
      </c>
      <c r="M7448" t="s">
        <v>102</v>
      </c>
      <c r="N7448">
        <v>789</v>
      </c>
      <c r="O7448">
        <v>4.4000000000000004</v>
      </c>
    </row>
    <row r="7449" spans="1:15" hidden="1" x14ac:dyDescent="0.3">
      <c r="A7449" t="s">
        <v>28337</v>
      </c>
      <c r="B7449" t="s">
        <v>28338</v>
      </c>
      <c r="C7449" s="1" t="str">
        <f t="shared" si="1201"/>
        <v>21:0467</v>
      </c>
      <c r="D7449" s="1" t="str">
        <f t="shared" si="1202"/>
        <v>21:0153</v>
      </c>
      <c r="E7449" t="s">
        <v>28339</v>
      </c>
      <c r="F7449" t="s">
        <v>28340</v>
      </c>
      <c r="H7449">
        <v>52.598671099999997</v>
      </c>
      <c r="I7449">
        <v>-121.4471654</v>
      </c>
      <c r="J7449" s="1" t="str">
        <f t="shared" si="1203"/>
        <v>NGR bulk stream sediment</v>
      </c>
      <c r="K7449" s="1" t="str">
        <f t="shared" si="1204"/>
        <v>&lt;177 micron (NGR)</v>
      </c>
      <c r="L7449">
        <v>41</v>
      </c>
      <c r="M7449" t="s">
        <v>107</v>
      </c>
      <c r="N7449">
        <v>790</v>
      </c>
      <c r="O7449">
        <v>4.8</v>
      </c>
    </row>
    <row r="7450" spans="1:15" hidden="1" x14ac:dyDescent="0.3">
      <c r="A7450" t="s">
        <v>28341</v>
      </c>
      <c r="B7450" t="s">
        <v>28342</v>
      </c>
      <c r="C7450" s="1" t="str">
        <f t="shared" si="1201"/>
        <v>21:0467</v>
      </c>
      <c r="D7450" s="1" t="str">
        <f t="shared" si="1202"/>
        <v>21:0153</v>
      </c>
      <c r="E7450" t="s">
        <v>28343</v>
      </c>
      <c r="F7450" t="s">
        <v>28344</v>
      </c>
      <c r="H7450">
        <v>52.591530400000003</v>
      </c>
      <c r="I7450">
        <v>-121.414451</v>
      </c>
      <c r="J7450" s="1" t="str">
        <f t="shared" si="1203"/>
        <v>NGR bulk stream sediment</v>
      </c>
      <c r="K7450" s="1" t="str">
        <f t="shared" si="1204"/>
        <v>&lt;177 micron (NGR)</v>
      </c>
      <c r="L7450">
        <v>41</v>
      </c>
      <c r="M7450" t="s">
        <v>112</v>
      </c>
      <c r="N7450">
        <v>791</v>
      </c>
      <c r="O7450">
        <v>3.5</v>
      </c>
    </row>
    <row r="7451" spans="1:15" hidden="1" x14ac:dyDescent="0.3">
      <c r="A7451" t="s">
        <v>28345</v>
      </c>
      <c r="B7451" t="s">
        <v>28346</v>
      </c>
      <c r="C7451" s="1" t="str">
        <f t="shared" si="1201"/>
        <v>21:0467</v>
      </c>
      <c r="D7451" s="1" t="str">
        <f t="shared" si="1202"/>
        <v>21:0153</v>
      </c>
      <c r="E7451" t="s">
        <v>28347</v>
      </c>
      <c r="F7451" t="s">
        <v>28348</v>
      </c>
      <c r="H7451">
        <v>52.730553299999997</v>
      </c>
      <c r="I7451">
        <v>-121.5051704</v>
      </c>
      <c r="J7451" s="1" t="str">
        <f t="shared" si="1203"/>
        <v>NGR bulk stream sediment</v>
      </c>
      <c r="K7451" s="1" t="str">
        <f t="shared" si="1204"/>
        <v>&lt;177 micron (NGR)</v>
      </c>
      <c r="L7451">
        <v>42</v>
      </c>
      <c r="M7451" t="s">
        <v>19</v>
      </c>
      <c r="N7451">
        <v>792</v>
      </c>
      <c r="O7451">
        <v>4</v>
      </c>
    </row>
    <row r="7452" spans="1:15" hidden="1" x14ac:dyDescent="0.3">
      <c r="A7452" t="s">
        <v>28349</v>
      </c>
      <c r="B7452" t="s">
        <v>28350</v>
      </c>
      <c r="C7452" s="1" t="str">
        <f t="shared" si="1201"/>
        <v>21:0467</v>
      </c>
      <c r="D7452" s="1" t="str">
        <f t="shared" si="1202"/>
        <v>21:0153</v>
      </c>
      <c r="E7452" t="s">
        <v>28351</v>
      </c>
      <c r="F7452" t="s">
        <v>28352</v>
      </c>
      <c r="H7452">
        <v>52.624305300000003</v>
      </c>
      <c r="I7452">
        <v>-121.4018619</v>
      </c>
      <c r="J7452" s="1" t="str">
        <f t="shared" si="1203"/>
        <v>NGR bulk stream sediment</v>
      </c>
      <c r="K7452" s="1" t="str">
        <f t="shared" si="1204"/>
        <v>&lt;177 micron (NGR)</v>
      </c>
      <c r="L7452">
        <v>42</v>
      </c>
      <c r="M7452" t="s">
        <v>38</v>
      </c>
      <c r="N7452">
        <v>793</v>
      </c>
      <c r="O7452">
        <v>3.7</v>
      </c>
    </row>
    <row r="7453" spans="1:15" hidden="1" x14ac:dyDescent="0.3">
      <c r="A7453" t="s">
        <v>28353</v>
      </c>
      <c r="B7453" t="s">
        <v>28354</v>
      </c>
      <c r="C7453" s="1" t="str">
        <f t="shared" si="1201"/>
        <v>21:0467</v>
      </c>
      <c r="D7453" s="1" t="str">
        <f t="shared" si="1202"/>
        <v>21:0153</v>
      </c>
      <c r="E7453" t="s">
        <v>28355</v>
      </c>
      <c r="F7453" t="s">
        <v>28356</v>
      </c>
      <c r="H7453">
        <v>52.705656300000001</v>
      </c>
      <c r="I7453">
        <v>-121.483935</v>
      </c>
      <c r="J7453" s="1" t="str">
        <f t="shared" si="1203"/>
        <v>NGR bulk stream sediment</v>
      </c>
      <c r="K7453" s="1" t="str">
        <f t="shared" si="1204"/>
        <v>&lt;177 micron (NGR)</v>
      </c>
      <c r="L7453">
        <v>42</v>
      </c>
      <c r="M7453" t="s">
        <v>24</v>
      </c>
      <c r="N7453">
        <v>794</v>
      </c>
      <c r="O7453">
        <v>5</v>
      </c>
    </row>
    <row r="7454" spans="1:15" hidden="1" x14ac:dyDescent="0.3">
      <c r="A7454" t="s">
        <v>28357</v>
      </c>
      <c r="B7454" t="s">
        <v>28358</v>
      </c>
      <c r="C7454" s="1" t="str">
        <f t="shared" si="1201"/>
        <v>21:0467</v>
      </c>
      <c r="D7454" s="1" t="str">
        <f t="shared" si="1202"/>
        <v>21:0153</v>
      </c>
      <c r="E7454" t="s">
        <v>28355</v>
      </c>
      <c r="F7454" t="s">
        <v>28359</v>
      </c>
      <c r="H7454">
        <v>52.705656300000001</v>
      </c>
      <c r="I7454">
        <v>-121.483935</v>
      </c>
      <c r="J7454" s="1" t="str">
        <f t="shared" si="1203"/>
        <v>NGR bulk stream sediment</v>
      </c>
      <c r="K7454" s="1" t="str">
        <f t="shared" si="1204"/>
        <v>&lt;177 micron (NGR)</v>
      </c>
      <c r="L7454">
        <v>42</v>
      </c>
      <c r="M7454" t="s">
        <v>28</v>
      </c>
      <c r="N7454">
        <v>795</v>
      </c>
      <c r="O7454">
        <v>4.5999999999999996</v>
      </c>
    </row>
    <row r="7455" spans="1:15" hidden="1" x14ac:dyDescent="0.3">
      <c r="A7455" t="s">
        <v>28360</v>
      </c>
      <c r="B7455" t="s">
        <v>28361</v>
      </c>
      <c r="C7455" s="1" t="str">
        <f t="shared" si="1201"/>
        <v>21:0467</v>
      </c>
      <c r="D7455" s="1" t="str">
        <f t="shared" si="1202"/>
        <v>21:0153</v>
      </c>
      <c r="E7455" t="s">
        <v>28347</v>
      </c>
      <c r="F7455" t="s">
        <v>28362</v>
      </c>
      <c r="H7455">
        <v>52.730553299999997</v>
      </c>
      <c r="I7455">
        <v>-121.5051704</v>
      </c>
      <c r="J7455" s="1" t="str">
        <f t="shared" si="1203"/>
        <v>NGR bulk stream sediment</v>
      </c>
      <c r="K7455" s="1" t="str">
        <f t="shared" si="1204"/>
        <v>&lt;177 micron (NGR)</v>
      </c>
      <c r="L7455">
        <v>42</v>
      </c>
      <c r="M7455" t="s">
        <v>72</v>
      </c>
      <c r="N7455">
        <v>796</v>
      </c>
      <c r="O7455">
        <v>3.9</v>
      </c>
    </row>
    <row r="7456" spans="1:15" hidden="1" x14ac:dyDescent="0.3">
      <c r="A7456" t="s">
        <v>28363</v>
      </c>
      <c r="B7456" t="s">
        <v>28364</v>
      </c>
      <c r="C7456" s="1" t="str">
        <f t="shared" si="1201"/>
        <v>21:0467</v>
      </c>
      <c r="D7456" s="1" t="str">
        <f t="shared" si="1202"/>
        <v>21:0153</v>
      </c>
      <c r="E7456" t="s">
        <v>28365</v>
      </c>
      <c r="F7456" t="s">
        <v>28366</v>
      </c>
      <c r="H7456">
        <v>52.733036400000003</v>
      </c>
      <c r="I7456">
        <v>-121.4995758</v>
      </c>
      <c r="J7456" s="1" t="str">
        <f t="shared" si="1203"/>
        <v>NGR bulk stream sediment</v>
      </c>
      <c r="K7456" s="1" t="str">
        <f t="shared" si="1204"/>
        <v>&lt;177 micron (NGR)</v>
      </c>
      <c r="L7456">
        <v>42</v>
      </c>
      <c r="M7456" t="s">
        <v>43</v>
      </c>
      <c r="N7456">
        <v>797</v>
      </c>
      <c r="O7456">
        <v>4</v>
      </c>
    </row>
    <row r="7457" spans="1:15" hidden="1" x14ac:dyDescent="0.3">
      <c r="A7457" t="s">
        <v>28367</v>
      </c>
      <c r="B7457" t="s">
        <v>28368</v>
      </c>
      <c r="C7457" s="1" t="str">
        <f t="shared" si="1201"/>
        <v>21:0467</v>
      </c>
      <c r="D7457" s="1" t="str">
        <f>HYPERLINK("https://geochem.nrcan.gc.ca/cdogs/content/svy/svy_e.htm", "")</f>
        <v/>
      </c>
      <c r="G7457" s="1" t="str">
        <f>HYPERLINK("https://geochem.nrcan.gc.ca/cdogs/content/cr_/cr_00104_e.htm", "104")</f>
        <v>104</v>
      </c>
      <c r="J7457" t="s">
        <v>31</v>
      </c>
      <c r="K7457" t="s">
        <v>32</v>
      </c>
      <c r="L7457">
        <v>42</v>
      </c>
      <c r="M7457" t="s">
        <v>33</v>
      </c>
      <c r="N7457">
        <v>798</v>
      </c>
      <c r="O7457">
        <v>4.5</v>
      </c>
    </row>
    <row r="7458" spans="1:15" hidden="1" x14ac:dyDescent="0.3">
      <c r="A7458" t="s">
        <v>28369</v>
      </c>
      <c r="B7458" t="s">
        <v>28370</v>
      </c>
      <c r="C7458" s="1" t="str">
        <f t="shared" si="1201"/>
        <v>21:0467</v>
      </c>
      <c r="D7458" s="1" t="str">
        <f t="shared" ref="D7458:D7475" si="1205">HYPERLINK("https://geochem.nrcan.gc.ca/cdogs/content/svy/svy210153_e.htm", "21:0153")</f>
        <v>21:0153</v>
      </c>
      <c r="E7458" t="s">
        <v>28371</v>
      </c>
      <c r="F7458" t="s">
        <v>28372</v>
      </c>
      <c r="H7458">
        <v>52.8502042</v>
      </c>
      <c r="I7458">
        <v>-121.3150302</v>
      </c>
      <c r="J7458" s="1" t="str">
        <f t="shared" ref="J7458:J7475" si="1206">HYPERLINK("https://geochem.nrcan.gc.ca/cdogs/content/kwd/kwd020030_e.htm", "NGR bulk stream sediment")</f>
        <v>NGR bulk stream sediment</v>
      </c>
      <c r="K7458" s="1" t="str">
        <f t="shared" ref="K7458:K7475" si="1207">HYPERLINK("https://geochem.nrcan.gc.ca/cdogs/content/kwd/kwd080006_e.htm", "&lt;177 micron (NGR)")</f>
        <v>&lt;177 micron (NGR)</v>
      </c>
      <c r="L7458">
        <v>42</v>
      </c>
      <c r="M7458" t="s">
        <v>48</v>
      </c>
      <c r="N7458">
        <v>799</v>
      </c>
      <c r="O7458">
        <v>8</v>
      </c>
    </row>
    <row r="7459" spans="1:15" hidden="1" x14ac:dyDescent="0.3">
      <c r="A7459" t="s">
        <v>28373</v>
      </c>
      <c r="B7459" t="s">
        <v>28374</v>
      </c>
      <c r="C7459" s="1" t="str">
        <f t="shared" si="1201"/>
        <v>21:0467</v>
      </c>
      <c r="D7459" s="1" t="str">
        <f t="shared" si="1205"/>
        <v>21:0153</v>
      </c>
      <c r="E7459" t="s">
        <v>28375</v>
      </c>
      <c r="F7459" t="s">
        <v>28376</v>
      </c>
      <c r="H7459">
        <v>52.848760800000001</v>
      </c>
      <c r="I7459">
        <v>-121.2401785</v>
      </c>
      <c r="J7459" s="1" t="str">
        <f t="shared" si="1206"/>
        <v>NGR bulk stream sediment</v>
      </c>
      <c r="K7459" s="1" t="str">
        <f t="shared" si="1207"/>
        <v>&lt;177 micron (NGR)</v>
      </c>
      <c r="L7459">
        <v>42</v>
      </c>
      <c r="M7459" t="s">
        <v>53</v>
      </c>
      <c r="N7459">
        <v>800</v>
      </c>
    </row>
    <row r="7460" spans="1:15" hidden="1" x14ac:dyDescent="0.3">
      <c r="A7460" t="s">
        <v>28377</v>
      </c>
      <c r="B7460" t="s">
        <v>28378</v>
      </c>
      <c r="C7460" s="1" t="str">
        <f t="shared" si="1201"/>
        <v>21:0467</v>
      </c>
      <c r="D7460" s="1" t="str">
        <f t="shared" si="1205"/>
        <v>21:0153</v>
      </c>
      <c r="E7460" t="s">
        <v>28379</v>
      </c>
      <c r="F7460" t="s">
        <v>28380</v>
      </c>
      <c r="H7460">
        <v>52.877508900000002</v>
      </c>
      <c r="I7460">
        <v>-121.19602260000001</v>
      </c>
      <c r="J7460" s="1" t="str">
        <f t="shared" si="1206"/>
        <v>NGR bulk stream sediment</v>
      </c>
      <c r="K7460" s="1" t="str">
        <f t="shared" si="1207"/>
        <v>&lt;177 micron (NGR)</v>
      </c>
      <c r="L7460">
        <v>42</v>
      </c>
      <c r="M7460" t="s">
        <v>58</v>
      </c>
      <c r="N7460">
        <v>801</v>
      </c>
      <c r="O7460">
        <v>2.5</v>
      </c>
    </row>
    <row r="7461" spans="1:15" hidden="1" x14ac:dyDescent="0.3">
      <c r="A7461" t="s">
        <v>28381</v>
      </c>
      <c r="B7461" t="s">
        <v>28382</v>
      </c>
      <c r="C7461" s="1" t="str">
        <f t="shared" si="1201"/>
        <v>21:0467</v>
      </c>
      <c r="D7461" s="1" t="str">
        <f t="shared" si="1205"/>
        <v>21:0153</v>
      </c>
      <c r="E7461" t="s">
        <v>28383</v>
      </c>
      <c r="F7461" t="s">
        <v>28384</v>
      </c>
      <c r="H7461">
        <v>52.886946899999998</v>
      </c>
      <c r="I7461">
        <v>-121.18874889999999</v>
      </c>
      <c r="J7461" s="1" t="str">
        <f t="shared" si="1206"/>
        <v>NGR bulk stream sediment</v>
      </c>
      <c r="K7461" s="1" t="str">
        <f t="shared" si="1207"/>
        <v>&lt;177 micron (NGR)</v>
      </c>
      <c r="L7461">
        <v>42</v>
      </c>
      <c r="M7461" t="s">
        <v>63</v>
      </c>
      <c r="N7461">
        <v>802</v>
      </c>
      <c r="O7461">
        <v>4.3</v>
      </c>
    </row>
    <row r="7462" spans="1:15" hidden="1" x14ac:dyDescent="0.3">
      <c r="A7462" t="s">
        <v>28385</v>
      </c>
      <c r="B7462" t="s">
        <v>28386</v>
      </c>
      <c r="C7462" s="1" t="str">
        <f t="shared" si="1201"/>
        <v>21:0467</v>
      </c>
      <c r="D7462" s="1" t="str">
        <f t="shared" si="1205"/>
        <v>21:0153</v>
      </c>
      <c r="E7462" t="s">
        <v>28387</v>
      </c>
      <c r="F7462" t="s">
        <v>28388</v>
      </c>
      <c r="H7462">
        <v>52.582268599999999</v>
      </c>
      <c r="I7462">
        <v>-121.2350239</v>
      </c>
      <c r="J7462" s="1" t="str">
        <f t="shared" si="1206"/>
        <v>NGR bulk stream sediment</v>
      </c>
      <c r="K7462" s="1" t="str">
        <f t="shared" si="1207"/>
        <v>&lt;177 micron (NGR)</v>
      </c>
      <c r="L7462">
        <v>42</v>
      </c>
      <c r="M7462" t="s">
        <v>68</v>
      </c>
      <c r="N7462">
        <v>803</v>
      </c>
      <c r="O7462">
        <v>4.8</v>
      </c>
    </row>
    <row r="7463" spans="1:15" hidden="1" x14ac:dyDescent="0.3">
      <c r="A7463" t="s">
        <v>28389</v>
      </c>
      <c r="B7463" t="s">
        <v>28390</v>
      </c>
      <c r="C7463" s="1" t="str">
        <f t="shared" si="1201"/>
        <v>21:0467</v>
      </c>
      <c r="D7463" s="1" t="str">
        <f t="shared" si="1205"/>
        <v>21:0153</v>
      </c>
      <c r="E7463" t="s">
        <v>28391</v>
      </c>
      <c r="F7463" t="s">
        <v>28392</v>
      </c>
      <c r="H7463">
        <v>52.571075399999998</v>
      </c>
      <c r="I7463">
        <v>-121.17975250000001</v>
      </c>
      <c r="J7463" s="1" t="str">
        <f t="shared" si="1206"/>
        <v>NGR bulk stream sediment</v>
      </c>
      <c r="K7463" s="1" t="str">
        <f t="shared" si="1207"/>
        <v>&lt;177 micron (NGR)</v>
      </c>
      <c r="L7463">
        <v>42</v>
      </c>
      <c r="M7463" t="s">
        <v>77</v>
      </c>
      <c r="N7463">
        <v>804</v>
      </c>
      <c r="O7463">
        <v>5.6</v>
      </c>
    </row>
    <row r="7464" spans="1:15" hidden="1" x14ac:dyDescent="0.3">
      <c r="A7464" t="s">
        <v>28393</v>
      </c>
      <c r="B7464" t="s">
        <v>28394</v>
      </c>
      <c r="C7464" s="1" t="str">
        <f t="shared" si="1201"/>
        <v>21:0467</v>
      </c>
      <c r="D7464" s="1" t="str">
        <f t="shared" si="1205"/>
        <v>21:0153</v>
      </c>
      <c r="E7464" t="s">
        <v>28395</v>
      </c>
      <c r="F7464" t="s">
        <v>28396</v>
      </c>
      <c r="H7464">
        <v>52.5772373</v>
      </c>
      <c r="I7464">
        <v>-121.1595736</v>
      </c>
      <c r="J7464" s="1" t="str">
        <f t="shared" si="1206"/>
        <v>NGR bulk stream sediment</v>
      </c>
      <c r="K7464" s="1" t="str">
        <f t="shared" si="1207"/>
        <v>&lt;177 micron (NGR)</v>
      </c>
      <c r="L7464">
        <v>42</v>
      </c>
      <c r="M7464" t="s">
        <v>82</v>
      </c>
      <c r="N7464">
        <v>805</v>
      </c>
      <c r="O7464">
        <v>4.2</v>
      </c>
    </row>
    <row r="7465" spans="1:15" hidden="1" x14ac:dyDescent="0.3">
      <c r="A7465" t="s">
        <v>28397</v>
      </c>
      <c r="B7465" t="s">
        <v>28398</v>
      </c>
      <c r="C7465" s="1" t="str">
        <f t="shared" si="1201"/>
        <v>21:0467</v>
      </c>
      <c r="D7465" s="1" t="str">
        <f t="shared" si="1205"/>
        <v>21:0153</v>
      </c>
      <c r="E7465" t="s">
        <v>28399</v>
      </c>
      <c r="F7465" t="s">
        <v>28400</v>
      </c>
      <c r="H7465">
        <v>52.579902500000003</v>
      </c>
      <c r="I7465">
        <v>-121.1679347</v>
      </c>
      <c r="J7465" s="1" t="str">
        <f t="shared" si="1206"/>
        <v>NGR bulk stream sediment</v>
      </c>
      <c r="K7465" s="1" t="str">
        <f t="shared" si="1207"/>
        <v>&lt;177 micron (NGR)</v>
      </c>
      <c r="L7465">
        <v>42</v>
      </c>
      <c r="M7465" t="s">
        <v>87</v>
      </c>
      <c r="N7465">
        <v>806</v>
      </c>
      <c r="O7465">
        <v>4.8</v>
      </c>
    </row>
    <row r="7466" spans="1:15" hidden="1" x14ac:dyDescent="0.3">
      <c r="A7466" t="s">
        <v>28401</v>
      </c>
      <c r="B7466" t="s">
        <v>28402</v>
      </c>
      <c r="C7466" s="1" t="str">
        <f t="shared" si="1201"/>
        <v>21:0467</v>
      </c>
      <c r="D7466" s="1" t="str">
        <f t="shared" si="1205"/>
        <v>21:0153</v>
      </c>
      <c r="E7466" t="s">
        <v>28403</v>
      </c>
      <c r="F7466" t="s">
        <v>28404</v>
      </c>
      <c r="H7466">
        <v>52.649079399999998</v>
      </c>
      <c r="I7466">
        <v>-121.19530469999999</v>
      </c>
      <c r="J7466" s="1" t="str">
        <f t="shared" si="1206"/>
        <v>NGR bulk stream sediment</v>
      </c>
      <c r="K7466" s="1" t="str">
        <f t="shared" si="1207"/>
        <v>&lt;177 micron (NGR)</v>
      </c>
      <c r="L7466">
        <v>42</v>
      </c>
      <c r="M7466" t="s">
        <v>92</v>
      </c>
      <c r="N7466">
        <v>807</v>
      </c>
      <c r="O7466">
        <v>13</v>
      </c>
    </row>
    <row r="7467" spans="1:15" hidden="1" x14ac:dyDescent="0.3">
      <c r="A7467" t="s">
        <v>28405</v>
      </c>
      <c r="B7467" t="s">
        <v>28406</v>
      </c>
      <c r="C7467" s="1" t="str">
        <f t="shared" si="1201"/>
        <v>21:0467</v>
      </c>
      <c r="D7467" s="1" t="str">
        <f t="shared" si="1205"/>
        <v>21:0153</v>
      </c>
      <c r="E7467" t="s">
        <v>28407</v>
      </c>
      <c r="F7467" t="s">
        <v>28408</v>
      </c>
      <c r="H7467">
        <v>52.654372700000003</v>
      </c>
      <c r="I7467">
        <v>-121.1998634</v>
      </c>
      <c r="J7467" s="1" t="str">
        <f t="shared" si="1206"/>
        <v>NGR bulk stream sediment</v>
      </c>
      <c r="K7467" s="1" t="str">
        <f t="shared" si="1207"/>
        <v>&lt;177 micron (NGR)</v>
      </c>
      <c r="L7467">
        <v>42</v>
      </c>
      <c r="M7467" t="s">
        <v>97</v>
      </c>
      <c r="N7467">
        <v>808</v>
      </c>
      <c r="O7467">
        <v>3.9</v>
      </c>
    </row>
    <row r="7468" spans="1:15" hidden="1" x14ac:dyDescent="0.3">
      <c r="A7468" t="s">
        <v>28409</v>
      </c>
      <c r="B7468" t="s">
        <v>28410</v>
      </c>
      <c r="C7468" s="1" t="str">
        <f t="shared" si="1201"/>
        <v>21:0467</v>
      </c>
      <c r="D7468" s="1" t="str">
        <f t="shared" si="1205"/>
        <v>21:0153</v>
      </c>
      <c r="E7468" t="s">
        <v>28411</v>
      </c>
      <c r="F7468" t="s">
        <v>28412</v>
      </c>
      <c r="H7468">
        <v>52.543437500000003</v>
      </c>
      <c r="I7468">
        <v>-121.1798014</v>
      </c>
      <c r="J7468" s="1" t="str">
        <f t="shared" si="1206"/>
        <v>NGR bulk stream sediment</v>
      </c>
      <c r="K7468" s="1" t="str">
        <f t="shared" si="1207"/>
        <v>&lt;177 micron (NGR)</v>
      </c>
      <c r="L7468">
        <v>42</v>
      </c>
      <c r="M7468" t="s">
        <v>102</v>
      </c>
      <c r="N7468">
        <v>809</v>
      </c>
      <c r="O7468">
        <v>4.4000000000000004</v>
      </c>
    </row>
    <row r="7469" spans="1:15" hidden="1" x14ac:dyDescent="0.3">
      <c r="A7469" t="s">
        <v>28413</v>
      </c>
      <c r="B7469" t="s">
        <v>28414</v>
      </c>
      <c r="C7469" s="1" t="str">
        <f t="shared" si="1201"/>
        <v>21:0467</v>
      </c>
      <c r="D7469" s="1" t="str">
        <f t="shared" si="1205"/>
        <v>21:0153</v>
      </c>
      <c r="E7469" t="s">
        <v>28415</v>
      </c>
      <c r="F7469" t="s">
        <v>28416</v>
      </c>
      <c r="H7469">
        <v>52.546841399999998</v>
      </c>
      <c r="I7469">
        <v>-121.19013270000001</v>
      </c>
      <c r="J7469" s="1" t="str">
        <f t="shared" si="1206"/>
        <v>NGR bulk stream sediment</v>
      </c>
      <c r="K7469" s="1" t="str">
        <f t="shared" si="1207"/>
        <v>&lt;177 micron (NGR)</v>
      </c>
      <c r="L7469">
        <v>42</v>
      </c>
      <c r="M7469" t="s">
        <v>107</v>
      </c>
      <c r="N7469">
        <v>810</v>
      </c>
      <c r="O7469">
        <v>6.7</v>
      </c>
    </row>
    <row r="7470" spans="1:15" hidden="1" x14ac:dyDescent="0.3">
      <c r="A7470" t="s">
        <v>28417</v>
      </c>
      <c r="B7470" t="s">
        <v>28418</v>
      </c>
      <c r="C7470" s="1" t="str">
        <f t="shared" si="1201"/>
        <v>21:0467</v>
      </c>
      <c r="D7470" s="1" t="str">
        <f t="shared" si="1205"/>
        <v>21:0153</v>
      </c>
      <c r="E7470" t="s">
        <v>28419</v>
      </c>
      <c r="F7470" t="s">
        <v>28420</v>
      </c>
      <c r="H7470">
        <v>52.816276500000001</v>
      </c>
      <c r="I7470">
        <v>-121.1634895</v>
      </c>
      <c r="J7470" s="1" t="str">
        <f t="shared" si="1206"/>
        <v>NGR bulk stream sediment</v>
      </c>
      <c r="K7470" s="1" t="str">
        <f t="shared" si="1207"/>
        <v>&lt;177 micron (NGR)</v>
      </c>
      <c r="L7470">
        <v>42</v>
      </c>
      <c r="M7470" t="s">
        <v>112</v>
      </c>
      <c r="N7470">
        <v>811</v>
      </c>
      <c r="O7470">
        <v>3.4</v>
      </c>
    </row>
    <row r="7471" spans="1:15" hidden="1" x14ac:dyDescent="0.3">
      <c r="A7471" t="s">
        <v>28421</v>
      </c>
      <c r="B7471" t="s">
        <v>28422</v>
      </c>
      <c r="C7471" s="1" t="str">
        <f t="shared" si="1201"/>
        <v>21:0467</v>
      </c>
      <c r="D7471" s="1" t="str">
        <f t="shared" si="1205"/>
        <v>21:0153</v>
      </c>
      <c r="E7471" t="s">
        <v>28423</v>
      </c>
      <c r="F7471" t="s">
        <v>28424</v>
      </c>
      <c r="H7471">
        <v>52.840040399999999</v>
      </c>
      <c r="I7471">
        <v>-121.0186492</v>
      </c>
      <c r="J7471" s="1" t="str">
        <f t="shared" si="1206"/>
        <v>NGR bulk stream sediment</v>
      </c>
      <c r="K7471" s="1" t="str">
        <f t="shared" si="1207"/>
        <v>&lt;177 micron (NGR)</v>
      </c>
      <c r="L7471">
        <v>43</v>
      </c>
      <c r="M7471" t="s">
        <v>725</v>
      </c>
      <c r="N7471">
        <v>812</v>
      </c>
      <c r="O7471">
        <v>3.6</v>
      </c>
    </row>
    <row r="7472" spans="1:15" hidden="1" x14ac:dyDescent="0.3">
      <c r="A7472" t="s">
        <v>28425</v>
      </c>
      <c r="B7472" t="s">
        <v>28426</v>
      </c>
      <c r="C7472" s="1" t="str">
        <f t="shared" si="1201"/>
        <v>21:0467</v>
      </c>
      <c r="D7472" s="1" t="str">
        <f t="shared" si="1205"/>
        <v>21:0153</v>
      </c>
      <c r="E7472" t="s">
        <v>28427</v>
      </c>
      <c r="F7472" t="s">
        <v>28428</v>
      </c>
      <c r="H7472">
        <v>52.760441800000002</v>
      </c>
      <c r="I7472">
        <v>-121.1193099</v>
      </c>
      <c r="J7472" s="1" t="str">
        <f t="shared" si="1206"/>
        <v>NGR bulk stream sediment</v>
      </c>
      <c r="K7472" s="1" t="str">
        <f t="shared" si="1207"/>
        <v>&lt;177 micron (NGR)</v>
      </c>
      <c r="L7472">
        <v>43</v>
      </c>
      <c r="M7472" t="s">
        <v>38</v>
      </c>
      <c r="N7472">
        <v>813</v>
      </c>
      <c r="O7472">
        <v>2.5</v>
      </c>
    </row>
    <row r="7473" spans="1:15" hidden="1" x14ac:dyDescent="0.3">
      <c r="A7473" t="s">
        <v>28429</v>
      </c>
      <c r="B7473" t="s">
        <v>28430</v>
      </c>
      <c r="C7473" s="1" t="str">
        <f t="shared" si="1201"/>
        <v>21:0467</v>
      </c>
      <c r="D7473" s="1" t="str">
        <f t="shared" si="1205"/>
        <v>21:0153</v>
      </c>
      <c r="E7473" t="s">
        <v>28431</v>
      </c>
      <c r="F7473" t="s">
        <v>28432</v>
      </c>
      <c r="H7473">
        <v>52.841812699999998</v>
      </c>
      <c r="I7473">
        <v>-121.0821689</v>
      </c>
      <c r="J7473" s="1" t="str">
        <f t="shared" si="1206"/>
        <v>NGR bulk stream sediment</v>
      </c>
      <c r="K7473" s="1" t="str">
        <f t="shared" si="1207"/>
        <v>&lt;177 micron (NGR)</v>
      </c>
      <c r="L7473">
        <v>43</v>
      </c>
      <c r="M7473" t="s">
        <v>43</v>
      </c>
      <c r="N7473">
        <v>814</v>
      </c>
      <c r="O7473">
        <v>1.7</v>
      </c>
    </row>
    <row r="7474" spans="1:15" hidden="1" x14ac:dyDescent="0.3">
      <c r="A7474" t="s">
        <v>28433</v>
      </c>
      <c r="B7474" t="s">
        <v>28434</v>
      </c>
      <c r="C7474" s="1" t="str">
        <f t="shared" si="1201"/>
        <v>21:0467</v>
      </c>
      <c r="D7474" s="1" t="str">
        <f t="shared" si="1205"/>
        <v>21:0153</v>
      </c>
      <c r="E7474" t="s">
        <v>28435</v>
      </c>
      <c r="F7474" t="s">
        <v>28436</v>
      </c>
      <c r="H7474">
        <v>52.848557399999997</v>
      </c>
      <c r="I7474">
        <v>-121.0480989</v>
      </c>
      <c r="J7474" s="1" t="str">
        <f t="shared" si="1206"/>
        <v>NGR bulk stream sediment</v>
      </c>
      <c r="K7474" s="1" t="str">
        <f t="shared" si="1207"/>
        <v>&lt;177 micron (NGR)</v>
      </c>
      <c r="L7474">
        <v>43</v>
      </c>
      <c r="M7474" t="s">
        <v>48</v>
      </c>
      <c r="N7474">
        <v>815</v>
      </c>
      <c r="O7474">
        <v>3.6</v>
      </c>
    </row>
    <row r="7475" spans="1:15" hidden="1" x14ac:dyDescent="0.3">
      <c r="A7475" t="s">
        <v>28437</v>
      </c>
      <c r="B7475" t="s">
        <v>28438</v>
      </c>
      <c r="C7475" s="1" t="str">
        <f t="shared" si="1201"/>
        <v>21:0467</v>
      </c>
      <c r="D7475" s="1" t="str">
        <f t="shared" si="1205"/>
        <v>21:0153</v>
      </c>
      <c r="E7475" t="s">
        <v>28439</v>
      </c>
      <c r="F7475" t="s">
        <v>28440</v>
      </c>
      <c r="H7475">
        <v>52.845882600000003</v>
      </c>
      <c r="I7475">
        <v>-121.0456348</v>
      </c>
      <c r="J7475" s="1" t="str">
        <f t="shared" si="1206"/>
        <v>NGR bulk stream sediment</v>
      </c>
      <c r="K7475" s="1" t="str">
        <f t="shared" si="1207"/>
        <v>&lt;177 micron (NGR)</v>
      </c>
      <c r="L7475">
        <v>43</v>
      </c>
      <c r="M7475" t="s">
        <v>53</v>
      </c>
      <c r="N7475">
        <v>816</v>
      </c>
      <c r="O7475">
        <v>4.4000000000000004</v>
      </c>
    </row>
    <row r="7476" spans="1:15" hidden="1" x14ac:dyDescent="0.3">
      <c r="A7476" t="s">
        <v>28441</v>
      </c>
      <c r="B7476" t="s">
        <v>28442</v>
      </c>
      <c r="C7476" s="1" t="str">
        <f t="shared" si="1201"/>
        <v>21:0467</v>
      </c>
      <c r="D7476" s="1" t="str">
        <f>HYPERLINK("https://geochem.nrcan.gc.ca/cdogs/content/svy/svy_e.htm", "")</f>
        <v/>
      </c>
      <c r="G7476" s="1" t="str">
        <f>HYPERLINK("https://geochem.nrcan.gc.ca/cdogs/content/cr_/cr_00103_e.htm", "103")</f>
        <v>103</v>
      </c>
      <c r="J7476" t="s">
        <v>31</v>
      </c>
      <c r="K7476" t="s">
        <v>32</v>
      </c>
      <c r="L7476">
        <v>43</v>
      </c>
      <c r="M7476" t="s">
        <v>33</v>
      </c>
      <c r="N7476">
        <v>817</v>
      </c>
      <c r="O7476">
        <v>25.1</v>
      </c>
    </row>
    <row r="7477" spans="1:15" hidden="1" x14ac:dyDescent="0.3">
      <c r="A7477" t="s">
        <v>28443</v>
      </c>
      <c r="B7477" t="s">
        <v>28444</v>
      </c>
      <c r="C7477" s="1" t="str">
        <f t="shared" si="1201"/>
        <v>21:0467</v>
      </c>
      <c r="D7477" s="1" t="str">
        <f t="shared" ref="D7477:D7506" si="1208">HYPERLINK("https://geochem.nrcan.gc.ca/cdogs/content/svy/svy210153_e.htm", "21:0153")</f>
        <v>21:0153</v>
      </c>
      <c r="E7477" t="s">
        <v>28423</v>
      </c>
      <c r="F7477" t="s">
        <v>28445</v>
      </c>
      <c r="H7477">
        <v>52.840040399999999</v>
      </c>
      <c r="I7477">
        <v>-121.0186492</v>
      </c>
      <c r="J7477" s="1" t="str">
        <f t="shared" ref="J7477:J7506" si="1209">HYPERLINK("https://geochem.nrcan.gc.ca/cdogs/content/kwd/kwd020030_e.htm", "NGR bulk stream sediment")</f>
        <v>NGR bulk stream sediment</v>
      </c>
      <c r="K7477" s="1" t="str">
        <f t="shared" ref="K7477:K7506" si="1210">HYPERLINK("https://geochem.nrcan.gc.ca/cdogs/content/kwd/kwd080006_e.htm", "&lt;177 micron (NGR)")</f>
        <v>&lt;177 micron (NGR)</v>
      </c>
      <c r="L7477">
        <v>43</v>
      </c>
      <c r="M7477" t="s">
        <v>729</v>
      </c>
      <c r="N7477">
        <v>818</v>
      </c>
      <c r="O7477">
        <v>5</v>
      </c>
    </row>
    <row r="7478" spans="1:15" hidden="1" x14ac:dyDescent="0.3">
      <c r="A7478" t="s">
        <v>28446</v>
      </c>
      <c r="B7478" t="s">
        <v>28447</v>
      </c>
      <c r="C7478" s="1" t="str">
        <f t="shared" si="1201"/>
        <v>21:0467</v>
      </c>
      <c r="D7478" s="1" t="str">
        <f t="shared" si="1208"/>
        <v>21:0153</v>
      </c>
      <c r="E7478" t="s">
        <v>28423</v>
      </c>
      <c r="F7478" t="s">
        <v>28448</v>
      </c>
      <c r="H7478">
        <v>52.840040399999999</v>
      </c>
      <c r="I7478">
        <v>-121.0186492</v>
      </c>
      <c r="J7478" s="1" t="str">
        <f t="shared" si="1209"/>
        <v>NGR bulk stream sediment</v>
      </c>
      <c r="K7478" s="1" t="str">
        <f t="shared" si="1210"/>
        <v>&lt;177 micron (NGR)</v>
      </c>
      <c r="L7478">
        <v>43</v>
      </c>
      <c r="M7478" t="s">
        <v>733</v>
      </c>
      <c r="N7478">
        <v>819</v>
      </c>
      <c r="O7478">
        <v>3.9</v>
      </c>
    </row>
    <row r="7479" spans="1:15" hidden="1" x14ac:dyDescent="0.3">
      <c r="A7479" t="s">
        <v>28449</v>
      </c>
      <c r="B7479" t="s">
        <v>28450</v>
      </c>
      <c r="C7479" s="1" t="str">
        <f t="shared" si="1201"/>
        <v>21:0467</v>
      </c>
      <c r="D7479" s="1" t="str">
        <f t="shared" si="1208"/>
        <v>21:0153</v>
      </c>
      <c r="E7479" t="s">
        <v>28451</v>
      </c>
      <c r="F7479" t="s">
        <v>28452</v>
      </c>
      <c r="H7479">
        <v>52.837444599999998</v>
      </c>
      <c r="I7479">
        <v>-120.99310939999999</v>
      </c>
      <c r="J7479" s="1" t="str">
        <f t="shared" si="1209"/>
        <v>NGR bulk stream sediment</v>
      </c>
      <c r="K7479" s="1" t="str">
        <f t="shared" si="1210"/>
        <v>&lt;177 micron (NGR)</v>
      </c>
      <c r="L7479">
        <v>43</v>
      </c>
      <c r="M7479" t="s">
        <v>58</v>
      </c>
      <c r="N7479">
        <v>820</v>
      </c>
      <c r="O7479">
        <v>3.7</v>
      </c>
    </row>
    <row r="7480" spans="1:15" hidden="1" x14ac:dyDescent="0.3">
      <c r="A7480" t="s">
        <v>28453</v>
      </c>
      <c r="B7480" t="s">
        <v>28454</v>
      </c>
      <c r="C7480" s="1" t="str">
        <f t="shared" si="1201"/>
        <v>21:0467</v>
      </c>
      <c r="D7480" s="1" t="str">
        <f t="shared" si="1208"/>
        <v>21:0153</v>
      </c>
      <c r="E7480" t="s">
        <v>28455</v>
      </c>
      <c r="F7480" t="s">
        <v>28456</v>
      </c>
      <c r="H7480">
        <v>52.852315599999997</v>
      </c>
      <c r="I7480">
        <v>-120.9661172</v>
      </c>
      <c r="J7480" s="1" t="str">
        <f t="shared" si="1209"/>
        <v>NGR bulk stream sediment</v>
      </c>
      <c r="K7480" s="1" t="str">
        <f t="shared" si="1210"/>
        <v>&lt;177 micron (NGR)</v>
      </c>
      <c r="L7480">
        <v>43</v>
      </c>
      <c r="M7480" t="s">
        <v>63</v>
      </c>
      <c r="N7480">
        <v>821</v>
      </c>
      <c r="O7480">
        <v>4.0999999999999996</v>
      </c>
    </row>
    <row r="7481" spans="1:15" hidden="1" x14ac:dyDescent="0.3">
      <c r="A7481" t="s">
        <v>28457</v>
      </c>
      <c r="B7481" t="s">
        <v>28458</v>
      </c>
      <c r="C7481" s="1" t="str">
        <f t="shared" si="1201"/>
        <v>21:0467</v>
      </c>
      <c r="D7481" s="1" t="str">
        <f t="shared" si="1208"/>
        <v>21:0153</v>
      </c>
      <c r="E7481" t="s">
        <v>28459</v>
      </c>
      <c r="F7481" t="s">
        <v>28460</v>
      </c>
      <c r="H7481">
        <v>52.863306399999999</v>
      </c>
      <c r="I7481">
        <v>-120.9954674</v>
      </c>
      <c r="J7481" s="1" t="str">
        <f t="shared" si="1209"/>
        <v>NGR bulk stream sediment</v>
      </c>
      <c r="K7481" s="1" t="str">
        <f t="shared" si="1210"/>
        <v>&lt;177 micron (NGR)</v>
      </c>
      <c r="L7481">
        <v>43</v>
      </c>
      <c r="M7481" t="s">
        <v>68</v>
      </c>
      <c r="N7481">
        <v>822</v>
      </c>
      <c r="O7481">
        <v>2.2999999999999998</v>
      </c>
    </row>
    <row r="7482" spans="1:15" hidden="1" x14ac:dyDescent="0.3">
      <c r="A7482" t="s">
        <v>28461</v>
      </c>
      <c r="B7482" t="s">
        <v>28462</v>
      </c>
      <c r="C7482" s="1" t="str">
        <f t="shared" si="1201"/>
        <v>21:0467</v>
      </c>
      <c r="D7482" s="1" t="str">
        <f t="shared" si="1208"/>
        <v>21:0153</v>
      </c>
      <c r="E7482" t="s">
        <v>28463</v>
      </c>
      <c r="F7482" t="s">
        <v>28464</v>
      </c>
      <c r="H7482">
        <v>52.897482400000001</v>
      </c>
      <c r="I7482">
        <v>-121.01107949999999</v>
      </c>
      <c r="J7482" s="1" t="str">
        <f t="shared" si="1209"/>
        <v>NGR bulk stream sediment</v>
      </c>
      <c r="K7482" s="1" t="str">
        <f t="shared" si="1210"/>
        <v>&lt;177 micron (NGR)</v>
      </c>
      <c r="L7482">
        <v>43</v>
      </c>
      <c r="M7482" t="s">
        <v>77</v>
      </c>
      <c r="N7482">
        <v>823</v>
      </c>
      <c r="O7482">
        <v>3.6</v>
      </c>
    </row>
    <row r="7483" spans="1:15" hidden="1" x14ac:dyDescent="0.3">
      <c r="A7483" t="s">
        <v>28465</v>
      </c>
      <c r="B7483" t="s">
        <v>28466</v>
      </c>
      <c r="C7483" s="1" t="str">
        <f t="shared" si="1201"/>
        <v>21:0467</v>
      </c>
      <c r="D7483" s="1" t="str">
        <f t="shared" si="1208"/>
        <v>21:0153</v>
      </c>
      <c r="E7483" t="s">
        <v>28467</v>
      </c>
      <c r="F7483" t="s">
        <v>28468</v>
      </c>
      <c r="H7483">
        <v>52.900547400000001</v>
      </c>
      <c r="I7483">
        <v>-121.0228796</v>
      </c>
      <c r="J7483" s="1" t="str">
        <f t="shared" si="1209"/>
        <v>NGR bulk stream sediment</v>
      </c>
      <c r="K7483" s="1" t="str">
        <f t="shared" si="1210"/>
        <v>&lt;177 micron (NGR)</v>
      </c>
      <c r="L7483">
        <v>43</v>
      </c>
      <c r="M7483" t="s">
        <v>82</v>
      </c>
      <c r="N7483">
        <v>824</v>
      </c>
      <c r="O7483">
        <v>3.7</v>
      </c>
    </row>
    <row r="7484" spans="1:15" hidden="1" x14ac:dyDescent="0.3">
      <c r="A7484" t="s">
        <v>28469</v>
      </c>
      <c r="B7484" t="s">
        <v>28470</v>
      </c>
      <c r="C7484" s="1" t="str">
        <f t="shared" si="1201"/>
        <v>21:0467</v>
      </c>
      <c r="D7484" s="1" t="str">
        <f t="shared" si="1208"/>
        <v>21:0153</v>
      </c>
      <c r="E7484" t="s">
        <v>28471</v>
      </c>
      <c r="F7484" t="s">
        <v>28472</v>
      </c>
      <c r="H7484">
        <v>52.924959299999998</v>
      </c>
      <c r="I7484">
        <v>-121.193412</v>
      </c>
      <c r="J7484" s="1" t="str">
        <f t="shared" si="1209"/>
        <v>NGR bulk stream sediment</v>
      </c>
      <c r="K7484" s="1" t="str">
        <f t="shared" si="1210"/>
        <v>&lt;177 micron (NGR)</v>
      </c>
      <c r="L7484">
        <v>43</v>
      </c>
      <c r="M7484" t="s">
        <v>87</v>
      </c>
      <c r="N7484">
        <v>825</v>
      </c>
      <c r="O7484">
        <v>2.8</v>
      </c>
    </row>
    <row r="7485" spans="1:15" hidden="1" x14ac:dyDescent="0.3">
      <c r="A7485" t="s">
        <v>28473</v>
      </c>
      <c r="B7485" t="s">
        <v>28474</v>
      </c>
      <c r="C7485" s="1" t="str">
        <f t="shared" si="1201"/>
        <v>21:0467</v>
      </c>
      <c r="D7485" s="1" t="str">
        <f t="shared" si="1208"/>
        <v>21:0153</v>
      </c>
      <c r="E7485" t="s">
        <v>28475</v>
      </c>
      <c r="F7485" t="s">
        <v>28476</v>
      </c>
      <c r="H7485">
        <v>52.693429399999999</v>
      </c>
      <c r="I7485">
        <v>-121.3135575</v>
      </c>
      <c r="J7485" s="1" t="str">
        <f t="shared" si="1209"/>
        <v>NGR bulk stream sediment</v>
      </c>
      <c r="K7485" s="1" t="str">
        <f t="shared" si="1210"/>
        <v>&lt;177 micron (NGR)</v>
      </c>
      <c r="L7485">
        <v>43</v>
      </c>
      <c r="M7485" t="s">
        <v>92</v>
      </c>
      <c r="N7485">
        <v>826</v>
      </c>
      <c r="O7485">
        <v>4.4000000000000004</v>
      </c>
    </row>
    <row r="7486" spans="1:15" hidden="1" x14ac:dyDescent="0.3">
      <c r="A7486" t="s">
        <v>28477</v>
      </c>
      <c r="B7486" t="s">
        <v>28478</v>
      </c>
      <c r="C7486" s="1" t="str">
        <f t="shared" si="1201"/>
        <v>21:0467</v>
      </c>
      <c r="D7486" s="1" t="str">
        <f t="shared" si="1208"/>
        <v>21:0153</v>
      </c>
      <c r="E7486" t="s">
        <v>28479</v>
      </c>
      <c r="F7486" t="s">
        <v>28480</v>
      </c>
      <c r="H7486">
        <v>52.688759500000003</v>
      </c>
      <c r="I7486">
        <v>-121.3107787</v>
      </c>
      <c r="J7486" s="1" t="str">
        <f t="shared" si="1209"/>
        <v>NGR bulk stream sediment</v>
      </c>
      <c r="K7486" s="1" t="str">
        <f t="shared" si="1210"/>
        <v>&lt;177 micron (NGR)</v>
      </c>
      <c r="L7486">
        <v>43</v>
      </c>
      <c r="M7486" t="s">
        <v>97</v>
      </c>
      <c r="N7486">
        <v>827</v>
      </c>
      <c r="O7486">
        <v>41.5</v>
      </c>
    </row>
    <row r="7487" spans="1:15" hidden="1" x14ac:dyDescent="0.3">
      <c r="A7487" t="s">
        <v>28481</v>
      </c>
      <c r="B7487" t="s">
        <v>28482</v>
      </c>
      <c r="C7487" s="1" t="str">
        <f t="shared" si="1201"/>
        <v>21:0467</v>
      </c>
      <c r="D7487" s="1" t="str">
        <f t="shared" si="1208"/>
        <v>21:0153</v>
      </c>
      <c r="E7487" t="s">
        <v>28483</v>
      </c>
      <c r="F7487" t="s">
        <v>28484</v>
      </c>
      <c r="H7487">
        <v>52.6737891</v>
      </c>
      <c r="I7487">
        <v>-121.342625</v>
      </c>
      <c r="J7487" s="1" t="str">
        <f t="shared" si="1209"/>
        <v>NGR bulk stream sediment</v>
      </c>
      <c r="K7487" s="1" t="str">
        <f t="shared" si="1210"/>
        <v>&lt;177 micron (NGR)</v>
      </c>
      <c r="L7487">
        <v>43</v>
      </c>
      <c r="M7487" t="s">
        <v>102</v>
      </c>
      <c r="N7487">
        <v>828</v>
      </c>
      <c r="O7487">
        <v>3.6</v>
      </c>
    </row>
    <row r="7488" spans="1:15" hidden="1" x14ac:dyDescent="0.3">
      <c r="A7488" t="s">
        <v>28485</v>
      </c>
      <c r="B7488" t="s">
        <v>28486</v>
      </c>
      <c r="C7488" s="1" t="str">
        <f t="shared" si="1201"/>
        <v>21:0467</v>
      </c>
      <c r="D7488" s="1" t="str">
        <f t="shared" si="1208"/>
        <v>21:0153</v>
      </c>
      <c r="E7488" t="s">
        <v>28487</v>
      </c>
      <c r="F7488" t="s">
        <v>28488</v>
      </c>
      <c r="H7488">
        <v>52.639943100000004</v>
      </c>
      <c r="I7488">
        <v>-121.26633940000001</v>
      </c>
      <c r="J7488" s="1" t="str">
        <f t="shared" si="1209"/>
        <v>NGR bulk stream sediment</v>
      </c>
      <c r="K7488" s="1" t="str">
        <f t="shared" si="1210"/>
        <v>&lt;177 micron (NGR)</v>
      </c>
      <c r="L7488">
        <v>43</v>
      </c>
      <c r="M7488" t="s">
        <v>107</v>
      </c>
      <c r="N7488">
        <v>829</v>
      </c>
      <c r="O7488">
        <v>4</v>
      </c>
    </row>
    <row r="7489" spans="1:15" hidden="1" x14ac:dyDescent="0.3">
      <c r="A7489" t="s">
        <v>28489</v>
      </c>
      <c r="B7489" t="s">
        <v>28490</v>
      </c>
      <c r="C7489" s="1" t="str">
        <f t="shared" si="1201"/>
        <v>21:0467</v>
      </c>
      <c r="D7489" s="1" t="str">
        <f t="shared" si="1208"/>
        <v>21:0153</v>
      </c>
      <c r="E7489" t="s">
        <v>28491</v>
      </c>
      <c r="F7489" t="s">
        <v>28492</v>
      </c>
      <c r="H7489">
        <v>52.658154699999997</v>
      </c>
      <c r="I7489">
        <v>-121.2666284</v>
      </c>
      <c r="J7489" s="1" t="str">
        <f t="shared" si="1209"/>
        <v>NGR bulk stream sediment</v>
      </c>
      <c r="K7489" s="1" t="str">
        <f t="shared" si="1210"/>
        <v>&lt;177 micron (NGR)</v>
      </c>
      <c r="L7489">
        <v>43</v>
      </c>
      <c r="M7489" t="s">
        <v>112</v>
      </c>
      <c r="N7489">
        <v>830</v>
      </c>
      <c r="O7489">
        <v>4</v>
      </c>
    </row>
    <row r="7490" spans="1:15" hidden="1" x14ac:dyDescent="0.3">
      <c r="A7490" t="s">
        <v>28493</v>
      </c>
      <c r="B7490" t="s">
        <v>28494</v>
      </c>
      <c r="C7490" s="1" t="str">
        <f t="shared" si="1201"/>
        <v>21:0467</v>
      </c>
      <c r="D7490" s="1" t="str">
        <f t="shared" si="1208"/>
        <v>21:0153</v>
      </c>
      <c r="E7490" t="s">
        <v>28495</v>
      </c>
      <c r="F7490" t="s">
        <v>28496</v>
      </c>
      <c r="H7490">
        <v>52.6898044</v>
      </c>
      <c r="I7490">
        <v>-121.17030029999999</v>
      </c>
      <c r="J7490" s="1" t="str">
        <f t="shared" si="1209"/>
        <v>NGR bulk stream sediment</v>
      </c>
      <c r="K7490" s="1" t="str">
        <f t="shared" si="1210"/>
        <v>&lt;177 micron (NGR)</v>
      </c>
      <c r="L7490">
        <v>43</v>
      </c>
      <c r="M7490" t="s">
        <v>800</v>
      </c>
      <c r="N7490">
        <v>831</v>
      </c>
      <c r="O7490">
        <v>5.7</v>
      </c>
    </row>
    <row r="7491" spans="1:15" hidden="1" x14ac:dyDescent="0.3">
      <c r="A7491" t="s">
        <v>28497</v>
      </c>
      <c r="B7491" t="s">
        <v>28498</v>
      </c>
      <c r="C7491" s="1" t="str">
        <f t="shared" si="1201"/>
        <v>21:0467</v>
      </c>
      <c r="D7491" s="1" t="str">
        <f t="shared" si="1208"/>
        <v>21:0153</v>
      </c>
      <c r="E7491" t="s">
        <v>28499</v>
      </c>
      <c r="F7491" t="s">
        <v>28500</v>
      </c>
      <c r="H7491">
        <v>52.691273299999999</v>
      </c>
      <c r="I7491">
        <v>-121.1313332</v>
      </c>
      <c r="J7491" s="1" t="str">
        <f t="shared" si="1209"/>
        <v>NGR bulk stream sediment</v>
      </c>
      <c r="K7491" s="1" t="str">
        <f t="shared" si="1210"/>
        <v>&lt;177 micron (NGR)</v>
      </c>
      <c r="L7491">
        <v>44</v>
      </c>
      <c r="M7491" t="s">
        <v>19</v>
      </c>
      <c r="N7491">
        <v>832</v>
      </c>
      <c r="O7491">
        <v>13.4</v>
      </c>
    </row>
    <row r="7492" spans="1:15" hidden="1" x14ac:dyDescent="0.3">
      <c r="A7492" t="s">
        <v>28501</v>
      </c>
      <c r="B7492" t="s">
        <v>28502</v>
      </c>
      <c r="C7492" s="1" t="str">
        <f t="shared" ref="C7492:C7555" si="1211">HYPERLINK("https://geochem.nrcan.gc.ca/cdogs/content/bdl/bdl210467_e.htm", "21:0467")</f>
        <v>21:0467</v>
      </c>
      <c r="D7492" s="1" t="str">
        <f t="shared" si="1208"/>
        <v>21:0153</v>
      </c>
      <c r="E7492" t="s">
        <v>28503</v>
      </c>
      <c r="F7492" t="s">
        <v>28504</v>
      </c>
      <c r="H7492">
        <v>52.684672499999998</v>
      </c>
      <c r="I7492">
        <v>-121.16752510000001</v>
      </c>
      <c r="J7492" s="1" t="str">
        <f t="shared" si="1209"/>
        <v>NGR bulk stream sediment</v>
      </c>
      <c r="K7492" s="1" t="str">
        <f t="shared" si="1210"/>
        <v>&lt;177 micron (NGR)</v>
      </c>
      <c r="L7492">
        <v>44</v>
      </c>
      <c r="M7492" t="s">
        <v>38</v>
      </c>
      <c r="N7492">
        <v>833</v>
      </c>
      <c r="O7492">
        <v>7.3</v>
      </c>
    </row>
    <row r="7493" spans="1:15" hidden="1" x14ac:dyDescent="0.3">
      <c r="A7493" t="s">
        <v>28505</v>
      </c>
      <c r="B7493" t="s">
        <v>28506</v>
      </c>
      <c r="C7493" s="1" t="str">
        <f t="shared" si="1211"/>
        <v>21:0467</v>
      </c>
      <c r="D7493" s="1" t="str">
        <f t="shared" si="1208"/>
        <v>21:0153</v>
      </c>
      <c r="E7493" t="s">
        <v>28499</v>
      </c>
      <c r="F7493" t="s">
        <v>28507</v>
      </c>
      <c r="H7493">
        <v>52.691273299999999</v>
      </c>
      <c r="I7493">
        <v>-121.1313332</v>
      </c>
      <c r="J7493" s="1" t="str">
        <f t="shared" si="1209"/>
        <v>NGR bulk stream sediment</v>
      </c>
      <c r="K7493" s="1" t="str">
        <f t="shared" si="1210"/>
        <v>&lt;177 micron (NGR)</v>
      </c>
      <c r="L7493">
        <v>44</v>
      </c>
      <c r="M7493" t="s">
        <v>72</v>
      </c>
      <c r="N7493">
        <v>834</v>
      </c>
      <c r="O7493">
        <v>12.7</v>
      </c>
    </row>
    <row r="7494" spans="1:15" hidden="1" x14ac:dyDescent="0.3">
      <c r="A7494" t="s">
        <v>28508</v>
      </c>
      <c r="B7494" t="s">
        <v>28509</v>
      </c>
      <c r="C7494" s="1" t="str">
        <f t="shared" si="1211"/>
        <v>21:0467</v>
      </c>
      <c r="D7494" s="1" t="str">
        <f t="shared" si="1208"/>
        <v>21:0153</v>
      </c>
      <c r="E7494" t="s">
        <v>28510</v>
      </c>
      <c r="F7494" t="s">
        <v>28511</v>
      </c>
      <c r="H7494">
        <v>52.685825199999996</v>
      </c>
      <c r="I7494">
        <v>-121.2207834</v>
      </c>
      <c r="J7494" s="1" t="str">
        <f t="shared" si="1209"/>
        <v>NGR bulk stream sediment</v>
      </c>
      <c r="K7494" s="1" t="str">
        <f t="shared" si="1210"/>
        <v>&lt;177 micron (NGR)</v>
      </c>
      <c r="L7494">
        <v>44</v>
      </c>
      <c r="M7494" t="s">
        <v>43</v>
      </c>
      <c r="N7494">
        <v>835</v>
      </c>
      <c r="O7494">
        <v>3.4</v>
      </c>
    </row>
    <row r="7495" spans="1:15" hidden="1" x14ac:dyDescent="0.3">
      <c r="A7495" t="s">
        <v>28512</v>
      </c>
      <c r="B7495" t="s">
        <v>28513</v>
      </c>
      <c r="C7495" s="1" t="str">
        <f t="shared" si="1211"/>
        <v>21:0467</v>
      </c>
      <c r="D7495" s="1" t="str">
        <f t="shared" si="1208"/>
        <v>21:0153</v>
      </c>
      <c r="E7495" t="s">
        <v>28514</v>
      </c>
      <c r="F7495" t="s">
        <v>28515</v>
      </c>
      <c r="H7495">
        <v>52.698369499999998</v>
      </c>
      <c r="I7495">
        <v>-121.2077491</v>
      </c>
      <c r="J7495" s="1" t="str">
        <f t="shared" si="1209"/>
        <v>NGR bulk stream sediment</v>
      </c>
      <c r="K7495" s="1" t="str">
        <f t="shared" si="1210"/>
        <v>&lt;177 micron (NGR)</v>
      </c>
      <c r="L7495">
        <v>44</v>
      </c>
      <c r="M7495" t="s">
        <v>24</v>
      </c>
      <c r="N7495">
        <v>836</v>
      </c>
      <c r="O7495">
        <v>4.0999999999999996</v>
      </c>
    </row>
    <row r="7496" spans="1:15" hidden="1" x14ac:dyDescent="0.3">
      <c r="A7496" t="s">
        <v>28516</v>
      </c>
      <c r="B7496" t="s">
        <v>28517</v>
      </c>
      <c r="C7496" s="1" t="str">
        <f t="shared" si="1211"/>
        <v>21:0467</v>
      </c>
      <c r="D7496" s="1" t="str">
        <f t="shared" si="1208"/>
        <v>21:0153</v>
      </c>
      <c r="E7496" t="s">
        <v>28514</v>
      </c>
      <c r="F7496" t="s">
        <v>28518</v>
      </c>
      <c r="H7496">
        <v>52.698369499999998</v>
      </c>
      <c r="I7496">
        <v>-121.2077491</v>
      </c>
      <c r="J7496" s="1" t="str">
        <f t="shared" si="1209"/>
        <v>NGR bulk stream sediment</v>
      </c>
      <c r="K7496" s="1" t="str">
        <f t="shared" si="1210"/>
        <v>&lt;177 micron (NGR)</v>
      </c>
      <c r="L7496">
        <v>44</v>
      </c>
      <c r="M7496" t="s">
        <v>28</v>
      </c>
      <c r="N7496">
        <v>837</v>
      </c>
      <c r="O7496">
        <v>3.2</v>
      </c>
    </row>
    <row r="7497" spans="1:15" hidden="1" x14ac:dyDescent="0.3">
      <c r="A7497" t="s">
        <v>28519</v>
      </c>
      <c r="B7497" t="s">
        <v>28520</v>
      </c>
      <c r="C7497" s="1" t="str">
        <f t="shared" si="1211"/>
        <v>21:0467</v>
      </c>
      <c r="D7497" s="1" t="str">
        <f t="shared" si="1208"/>
        <v>21:0153</v>
      </c>
      <c r="E7497" t="s">
        <v>28521</v>
      </c>
      <c r="F7497" t="s">
        <v>28522</v>
      </c>
      <c r="H7497">
        <v>52.714601500000001</v>
      </c>
      <c r="I7497">
        <v>-121.3027013</v>
      </c>
      <c r="J7497" s="1" t="str">
        <f t="shared" si="1209"/>
        <v>NGR bulk stream sediment</v>
      </c>
      <c r="K7497" s="1" t="str">
        <f t="shared" si="1210"/>
        <v>&lt;177 micron (NGR)</v>
      </c>
      <c r="L7497">
        <v>44</v>
      </c>
      <c r="M7497" t="s">
        <v>48</v>
      </c>
      <c r="N7497">
        <v>838</v>
      </c>
      <c r="O7497">
        <v>2.9</v>
      </c>
    </row>
    <row r="7498" spans="1:15" hidden="1" x14ac:dyDescent="0.3">
      <c r="A7498" t="s">
        <v>28523</v>
      </c>
      <c r="B7498" t="s">
        <v>28524</v>
      </c>
      <c r="C7498" s="1" t="str">
        <f t="shared" si="1211"/>
        <v>21:0467</v>
      </c>
      <c r="D7498" s="1" t="str">
        <f t="shared" si="1208"/>
        <v>21:0153</v>
      </c>
      <c r="E7498" t="s">
        <v>28525</v>
      </c>
      <c r="F7498" t="s">
        <v>28526</v>
      </c>
      <c r="H7498">
        <v>52.712775600000001</v>
      </c>
      <c r="I7498">
        <v>-121.31781359999999</v>
      </c>
      <c r="J7498" s="1" t="str">
        <f t="shared" si="1209"/>
        <v>NGR bulk stream sediment</v>
      </c>
      <c r="K7498" s="1" t="str">
        <f t="shared" si="1210"/>
        <v>&lt;177 micron (NGR)</v>
      </c>
      <c r="L7498">
        <v>44</v>
      </c>
      <c r="M7498" t="s">
        <v>53</v>
      </c>
      <c r="N7498">
        <v>839</v>
      </c>
      <c r="O7498">
        <v>12.6</v>
      </c>
    </row>
    <row r="7499" spans="1:15" hidden="1" x14ac:dyDescent="0.3">
      <c r="A7499" t="s">
        <v>28527</v>
      </c>
      <c r="B7499" t="s">
        <v>28528</v>
      </c>
      <c r="C7499" s="1" t="str">
        <f t="shared" si="1211"/>
        <v>21:0467</v>
      </c>
      <c r="D7499" s="1" t="str">
        <f t="shared" si="1208"/>
        <v>21:0153</v>
      </c>
      <c r="E7499" t="s">
        <v>28529</v>
      </c>
      <c r="F7499" t="s">
        <v>28530</v>
      </c>
      <c r="H7499">
        <v>52.909117600000002</v>
      </c>
      <c r="I7499">
        <v>-121.3458953</v>
      </c>
      <c r="J7499" s="1" t="str">
        <f t="shared" si="1209"/>
        <v>NGR bulk stream sediment</v>
      </c>
      <c r="K7499" s="1" t="str">
        <f t="shared" si="1210"/>
        <v>&lt;177 micron (NGR)</v>
      </c>
      <c r="L7499">
        <v>44</v>
      </c>
      <c r="M7499" t="s">
        <v>58</v>
      </c>
      <c r="N7499">
        <v>840</v>
      </c>
      <c r="O7499">
        <v>5.0999999999999996</v>
      </c>
    </row>
    <row r="7500" spans="1:15" hidden="1" x14ac:dyDescent="0.3">
      <c r="A7500" t="s">
        <v>28531</v>
      </c>
      <c r="B7500" t="s">
        <v>28532</v>
      </c>
      <c r="C7500" s="1" t="str">
        <f t="shared" si="1211"/>
        <v>21:0467</v>
      </c>
      <c r="D7500" s="1" t="str">
        <f t="shared" si="1208"/>
        <v>21:0153</v>
      </c>
      <c r="E7500" t="s">
        <v>28533</v>
      </c>
      <c r="F7500" t="s">
        <v>28534</v>
      </c>
      <c r="H7500">
        <v>52.909971900000002</v>
      </c>
      <c r="I7500">
        <v>-121.360153</v>
      </c>
      <c r="J7500" s="1" t="str">
        <f t="shared" si="1209"/>
        <v>NGR bulk stream sediment</v>
      </c>
      <c r="K7500" s="1" t="str">
        <f t="shared" si="1210"/>
        <v>&lt;177 micron (NGR)</v>
      </c>
      <c r="L7500">
        <v>44</v>
      </c>
      <c r="M7500" t="s">
        <v>63</v>
      </c>
      <c r="N7500">
        <v>841</v>
      </c>
      <c r="O7500">
        <v>6.6</v>
      </c>
    </row>
    <row r="7501" spans="1:15" hidden="1" x14ac:dyDescent="0.3">
      <c r="A7501" t="s">
        <v>28535</v>
      </c>
      <c r="B7501" t="s">
        <v>28536</v>
      </c>
      <c r="C7501" s="1" t="str">
        <f t="shared" si="1211"/>
        <v>21:0467</v>
      </c>
      <c r="D7501" s="1" t="str">
        <f t="shared" si="1208"/>
        <v>21:0153</v>
      </c>
      <c r="E7501" t="s">
        <v>28537</v>
      </c>
      <c r="F7501" t="s">
        <v>28538</v>
      </c>
      <c r="H7501">
        <v>52.955639599999998</v>
      </c>
      <c r="I7501">
        <v>-121.24232000000001</v>
      </c>
      <c r="J7501" s="1" t="str">
        <f t="shared" si="1209"/>
        <v>NGR bulk stream sediment</v>
      </c>
      <c r="K7501" s="1" t="str">
        <f t="shared" si="1210"/>
        <v>&lt;177 micron (NGR)</v>
      </c>
      <c r="L7501">
        <v>44</v>
      </c>
      <c r="M7501" t="s">
        <v>68</v>
      </c>
      <c r="N7501">
        <v>842</v>
      </c>
      <c r="O7501">
        <v>4.4000000000000004</v>
      </c>
    </row>
    <row r="7502" spans="1:15" hidden="1" x14ac:dyDescent="0.3">
      <c r="A7502" t="s">
        <v>28539</v>
      </c>
      <c r="B7502" t="s">
        <v>28540</v>
      </c>
      <c r="C7502" s="1" t="str">
        <f t="shared" si="1211"/>
        <v>21:0467</v>
      </c>
      <c r="D7502" s="1" t="str">
        <f t="shared" si="1208"/>
        <v>21:0153</v>
      </c>
      <c r="E7502" t="s">
        <v>28541</v>
      </c>
      <c r="F7502" t="s">
        <v>28542</v>
      </c>
      <c r="H7502">
        <v>52.978455699999998</v>
      </c>
      <c r="I7502">
        <v>-121.2120062</v>
      </c>
      <c r="J7502" s="1" t="str">
        <f t="shared" si="1209"/>
        <v>NGR bulk stream sediment</v>
      </c>
      <c r="K7502" s="1" t="str">
        <f t="shared" si="1210"/>
        <v>&lt;177 micron (NGR)</v>
      </c>
      <c r="L7502">
        <v>44</v>
      </c>
      <c r="M7502" t="s">
        <v>77</v>
      </c>
      <c r="N7502">
        <v>843</v>
      </c>
      <c r="O7502">
        <v>2.5</v>
      </c>
    </row>
    <row r="7503" spans="1:15" hidden="1" x14ac:dyDescent="0.3">
      <c r="A7503" t="s">
        <v>28543</v>
      </c>
      <c r="B7503" t="s">
        <v>28544</v>
      </c>
      <c r="C7503" s="1" t="str">
        <f t="shared" si="1211"/>
        <v>21:0467</v>
      </c>
      <c r="D7503" s="1" t="str">
        <f t="shared" si="1208"/>
        <v>21:0153</v>
      </c>
      <c r="E7503" t="s">
        <v>28545</v>
      </c>
      <c r="F7503" t="s">
        <v>28546</v>
      </c>
      <c r="H7503">
        <v>52.984109500000002</v>
      </c>
      <c r="I7503">
        <v>-121.0640075</v>
      </c>
      <c r="J7503" s="1" t="str">
        <f t="shared" si="1209"/>
        <v>NGR bulk stream sediment</v>
      </c>
      <c r="K7503" s="1" t="str">
        <f t="shared" si="1210"/>
        <v>&lt;177 micron (NGR)</v>
      </c>
      <c r="L7503">
        <v>44</v>
      </c>
      <c r="M7503" t="s">
        <v>82</v>
      </c>
      <c r="N7503">
        <v>844</v>
      </c>
      <c r="O7503">
        <v>2.4</v>
      </c>
    </row>
    <row r="7504" spans="1:15" hidden="1" x14ac:dyDescent="0.3">
      <c r="A7504" t="s">
        <v>28547</v>
      </c>
      <c r="B7504" t="s">
        <v>28548</v>
      </c>
      <c r="C7504" s="1" t="str">
        <f t="shared" si="1211"/>
        <v>21:0467</v>
      </c>
      <c r="D7504" s="1" t="str">
        <f t="shared" si="1208"/>
        <v>21:0153</v>
      </c>
      <c r="E7504" t="s">
        <v>28549</v>
      </c>
      <c r="F7504" t="s">
        <v>28550</v>
      </c>
      <c r="H7504">
        <v>52.954584799999999</v>
      </c>
      <c r="I7504">
        <v>-121.10135029999999</v>
      </c>
      <c r="J7504" s="1" t="str">
        <f t="shared" si="1209"/>
        <v>NGR bulk stream sediment</v>
      </c>
      <c r="K7504" s="1" t="str">
        <f t="shared" si="1210"/>
        <v>&lt;177 micron (NGR)</v>
      </c>
      <c r="L7504">
        <v>44</v>
      </c>
      <c r="M7504" t="s">
        <v>87</v>
      </c>
      <c r="N7504">
        <v>845</v>
      </c>
      <c r="O7504">
        <v>3.5</v>
      </c>
    </row>
    <row r="7505" spans="1:15" hidden="1" x14ac:dyDescent="0.3">
      <c r="A7505" t="s">
        <v>28551</v>
      </c>
      <c r="B7505" t="s">
        <v>28552</v>
      </c>
      <c r="C7505" s="1" t="str">
        <f t="shared" si="1211"/>
        <v>21:0467</v>
      </c>
      <c r="D7505" s="1" t="str">
        <f t="shared" si="1208"/>
        <v>21:0153</v>
      </c>
      <c r="E7505" t="s">
        <v>28553</v>
      </c>
      <c r="F7505" t="s">
        <v>28554</v>
      </c>
      <c r="H7505">
        <v>52.893326899999998</v>
      </c>
      <c r="I7505">
        <v>-121.101632</v>
      </c>
      <c r="J7505" s="1" t="str">
        <f t="shared" si="1209"/>
        <v>NGR bulk stream sediment</v>
      </c>
      <c r="K7505" s="1" t="str">
        <f t="shared" si="1210"/>
        <v>&lt;177 micron (NGR)</v>
      </c>
      <c r="L7505">
        <v>44</v>
      </c>
      <c r="M7505" t="s">
        <v>92</v>
      </c>
      <c r="N7505">
        <v>846</v>
      </c>
      <c r="O7505">
        <v>4.5999999999999996</v>
      </c>
    </row>
    <row r="7506" spans="1:15" hidden="1" x14ac:dyDescent="0.3">
      <c r="A7506" t="s">
        <v>28555</v>
      </c>
      <c r="B7506" t="s">
        <v>28556</v>
      </c>
      <c r="C7506" s="1" t="str">
        <f t="shared" si="1211"/>
        <v>21:0467</v>
      </c>
      <c r="D7506" s="1" t="str">
        <f t="shared" si="1208"/>
        <v>21:0153</v>
      </c>
      <c r="E7506" t="s">
        <v>28557</v>
      </c>
      <c r="F7506" t="s">
        <v>28558</v>
      </c>
      <c r="H7506">
        <v>52.898071600000002</v>
      </c>
      <c r="I7506">
        <v>-121.0674946</v>
      </c>
      <c r="J7506" s="1" t="str">
        <f t="shared" si="1209"/>
        <v>NGR bulk stream sediment</v>
      </c>
      <c r="K7506" s="1" t="str">
        <f t="shared" si="1210"/>
        <v>&lt;177 micron (NGR)</v>
      </c>
      <c r="L7506">
        <v>44</v>
      </c>
      <c r="M7506" t="s">
        <v>97</v>
      </c>
      <c r="N7506">
        <v>847</v>
      </c>
      <c r="O7506">
        <v>5.4</v>
      </c>
    </row>
    <row r="7507" spans="1:15" hidden="1" x14ac:dyDescent="0.3">
      <c r="A7507" t="s">
        <v>28559</v>
      </c>
      <c r="B7507" t="s">
        <v>28560</v>
      </c>
      <c r="C7507" s="1" t="str">
        <f t="shared" si="1211"/>
        <v>21:0467</v>
      </c>
      <c r="D7507" s="1" t="str">
        <f>HYPERLINK("https://geochem.nrcan.gc.ca/cdogs/content/svy/svy_e.htm", "")</f>
        <v/>
      </c>
      <c r="G7507" s="1" t="str">
        <f>HYPERLINK("https://geochem.nrcan.gc.ca/cdogs/content/cr_/cr_00104_e.htm", "104")</f>
        <v>104</v>
      </c>
      <c r="J7507" t="s">
        <v>31</v>
      </c>
      <c r="K7507" t="s">
        <v>32</v>
      </c>
      <c r="L7507">
        <v>44</v>
      </c>
      <c r="M7507" t="s">
        <v>33</v>
      </c>
      <c r="N7507">
        <v>848</v>
      </c>
      <c r="O7507">
        <v>4.8</v>
      </c>
    </row>
    <row r="7508" spans="1:15" hidden="1" x14ac:dyDescent="0.3">
      <c r="A7508" t="s">
        <v>28561</v>
      </c>
      <c r="B7508" t="s">
        <v>28562</v>
      </c>
      <c r="C7508" s="1" t="str">
        <f t="shared" si="1211"/>
        <v>21:0467</v>
      </c>
      <c r="D7508" s="1" t="str">
        <f t="shared" ref="D7508:D7521" si="1212">HYPERLINK("https://geochem.nrcan.gc.ca/cdogs/content/svy/svy210153_e.htm", "21:0153")</f>
        <v>21:0153</v>
      </c>
      <c r="E7508" t="s">
        <v>28563</v>
      </c>
      <c r="F7508" t="s">
        <v>28564</v>
      </c>
      <c r="H7508">
        <v>52.8984047</v>
      </c>
      <c r="I7508">
        <v>-121.07250550000001</v>
      </c>
      <c r="J7508" s="1" t="str">
        <f t="shared" ref="J7508:J7521" si="1213">HYPERLINK("https://geochem.nrcan.gc.ca/cdogs/content/kwd/kwd020030_e.htm", "NGR bulk stream sediment")</f>
        <v>NGR bulk stream sediment</v>
      </c>
      <c r="K7508" s="1" t="str">
        <f t="shared" ref="K7508:K7521" si="1214">HYPERLINK("https://geochem.nrcan.gc.ca/cdogs/content/kwd/kwd080006_e.htm", "&lt;177 micron (NGR)")</f>
        <v>&lt;177 micron (NGR)</v>
      </c>
      <c r="L7508">
        <v>44</v>
      </c>
      <c r="M7508" t="s">
        <v>102</v>
      </c>
      <c r="N7508">
        <v>849</v>
      </c>
      <c r="O7508">
        <v>3.8</v>
      </c>
    </row>
    <row r="7509" spans="1:15" hidden="1" x14ac:dyDescent="0.3">
      <c r="A7509" t="s">
        <v>28565</v>
      </c>
      <c r="B7509" t="s">
        <v>28566</v>
      </c>
      <c r="C7509" s="1" t="str">
        <f t="shared" si="1211"/>
        <v>21:0467</v>
      </c>
      <c r="D7509" s="1" t="str">
        <f t="shared" si="1212"/>
        <v>21:0153</v>
      </c>
      <c r="E7509" t="s">
        <v>28567</v>
      </c>
      <c r="F7509" t="s">
        <v>28568</v>
      </c>
      <c r="H7509">
        <v>52.6595035</v>
      </c>
      <c r="I7509">
        <v>-121.0274182</v>
      </c>
      <c r="J7509" s="1" t="str">
        <f t="shared" si="1213"/>
        <v>NGR bulk stream sediment</v>
      </c>
      <c r="K7509" s="1" t="str">
        <f t="shared" si="1214"/>
        <v>&lt;177 micron (NGR)</v>
      </c>
      <c r="L7509">
        <v>44</v>
      </c>
      <c r="M7509" t="s">
        <v>107</v>
      </c>
      <c r="N7509">
        <v>850</v>
      </c>
      <c r="O7509">
        <v>10.6</v>
      </c>
    </row>
    <row r="7510" spans="1:15" hidden="1" x14ac:dyDescent="0.3">
      <c r="A7510" t="s">
        <v>28569</v>
      </c>
      <c r="B7510" t="s">
        <v>28570</v>
      </c>
      <c r="C7510" s="1" t="str">
        <f t="shared" si="1211"/>
        <v>21:0467</v>
      </c>
      <c r="D7510" s="1" t="str">
        <f t="shared" si="1212"/>
        <v>21:0153</v>
      </c>
      <c r="E7510" t="s">
        <v>28571</v>
      </c>
      <c r="F7510" t="s">
        <v>28572</v>
      </c>
      <c r="H7510">
        <v>52.695122699999999</v>
      </c>
      <c r="I7510">
        <v>-121.0335978</v>
      </c>
      <c r="J7510" s="1" t="str">
        <f t="shared" si="1213"/>
        <v>NGR bulk stream sediment</v>
      </c>
      <c r="K7510" s="1" t="str">
        <f t="shared" si="1214"/>
        <v>&lt;177 micron (NGR)</v>
      </c>
      <c r="L7510">
        <v>44</v>
      </c>
      <c r="M7510" t="s">
        <v>112</v>
      </c>
      <c r="N7510">
        <v>851</v>
      </c>
      <c r="O7510">
        <v>9.3000000000000007</v>
      </c>
    </row>
    <row r="7511" spans="1:15" hidden="1" x14ac:dyDescent="0.3">
      <c r="A7511" t="s">
        <v>28573</v>
      </c>
      <c r="B7511" t="s">
        <v>28574</v>
      </c>
      <c r="C7511" s="1" t="str">
        <f t="shared" si="1211"/>
        <v>21:0467</v>
      </c>
      <c r="D7511" s="1" t="str">
        <f t="shared" si="1212"/>
        <v>21:0153</v>
      </c>
      <c r="E7511" t="s">
        <v>28575</v>
      </c>
      <c r="F7511" t="s">
        <v>28576</v>
      </c>
      <c r="H7511">
        <v>52.733546799999999</v>
      </c>
      <c r="I7511">
        <v>-121.0932833</v>
      </c>
      <c r="J7511" s="1" t="str">
        <f t="shared" si="1213"/>
        <v>NGR bulk stream sediment</v>
      </c>
      <c r="K7511" s="1" t="str">
        <f t="shared" si="1214"/>
        <v>&lt;177 micron (NGR)</v>
      </c>
      <c r="L7511">
        <v>45</v>
      </c>
      <c r="M7511" t="s">
        <v>725</v>
      </c>
      <c r="N7511">
        <v>852</v>
      </c>
      <c r="O7511">
        <v>4.2</v>
      </c>
    </row>
    <row r="7512" spans="1:15" hidden="1" x14ac:dyDescent="0.3">
      <c r="A7512" t="s">
        <v>28577</v>
      </c>
      <c r="B7512" t="s">
        <v>28578</v>
      </c>
      <c r="C7512" s="1" t="str">
        <f t="shared" si="1211"/>
        <v>21:0467</v>
      </c>
      <c r="D7512" s="1" t="str">
        <f t="shared" si="1212"/>
        <v>21:0153</v>
      </c>
      <c r="E7512" t="s">
        <v>28579</v>
      </c>
      <c r="F7512" t="s">
        <v>28580</v>
      </c>
      <c r="H7512">
        <v>52.708899700000003</v>
      </c>
      <c r="I7512">
        <v>-121.0549772</v>
      </c>
      <c r="J7512" s="1" t="str">
        <f t="shared" si="1213"/>
        <v>NGR bulk stream sediment</v>
      </c>
      <c r="K7512" s="1" t="str">
        <f t="shared" si="1214"/>
        <v>&lt;177 micron (NGR)</v>
      </c>
      <c r="L7512">
        <v>45</v>
      </c>
      <c r="M7512" t="s">
        <v>38</v>
      </c>
      <c r="N7512">
        <v>853</v>
      </c>
      <c r="O7512">
        <v>8.5</v>
      </c>
    </row>
    <row r="7513" spans="1:15" hidden="1" x14ac:dyDescent="0.3">
      <c r="A7513" t="s">
        <v>28581</v>
      </c>
      <c r="B7513" t="s">
        <v>28582</v>
      </c>
      <c r="C7513" s="1" t="str">
        <f t="shared" si="1211"/>
        <v>21:0467</v>
      </c>
      <c r="D7513" s="1" t="str">
        <f t="shared" si="1212"/>
        <v>21:0153</v>
      </c>
      <c r="E7513" t="s">
        <v>28583</v>
      </c>
      <c r="F7513" t="s">
        <v>28584</v>
      </c>
      <c r="H7513">
        <v>52.7305876</v>
      </c>
      <c r="I7513">
        <v>-121.0588571</v>
      </c>
      <c r="J7513" s="1" t="str">
        <f t="shared" si="1213"/>
        <v>NGR bulk stream sediment</v>
      </c>
      <c r="K7513" s="1" t="str">
        <f t="shared" si="1214"/>
        <v>&lt;177 micron (NGR)</v>
      </c>
      <c r="L7513">
        <v>45</v>
      </c>
      <c r="M7513" t="s">
        <v>43</v>
      </c>
      <c r="N7513">
        <v>854</v>
      </c>
      <c r="O7513">
        <v>5</v>
      </c>
    </row>
    <row r="7514" spans="1:15" hidden="1" x14ac:dyDescent="0.3">
      <c r="A7514" t="s">
        <v>28585</v>
      </c>
      <c r="B7514" t="s">
        <v>28586</v>
      </c>
      <c r="C7514" s="1" t="str">
        <f t="shared" si="1211"/>
        <v>21:0467</v>
      </c>
      <c r="D7514" s="1" t="str">
        <f t="shared" si="1212"/>
        <v>21:0153</v>
      </c>
      <c r="E7514" t="s">
        <v>28575</v>
      </c>
      <c r="F7514" t="s">
        <v>28587</v>
      </c>
      <c r="H7514">
        <v>52.733546799999999</v>
      </c>
      <c r="I7514">
        <v>-121.0932833</v>
      </c>
      <c r="J7514" s="1" t="str">
        <f t="shared" si="1213"/>
        <v>NGR bulk stream sediment</v>
      </c>
      <c r="K7514" s="1" t="str">
        <f t="shared" si="1214"/>
        <v>&lt;177 micron (NGR)</v>
      </c>
      <c r="L7514">
        <v>45</v>
      </c>
      <c r="M7514" t="s">
        <v>729</v>
      </c>
      <c r="N7514">
        <v>855</v>
      </c>
      <c r="O7514">
        <v>5.5</v>
      </c>
    </row>
    <row r="7515" spans="1:15" hidden="1" x14ac:dyDescent="0.3">
      <c r="A7515" t="s">
        <v>28588</v>
      </c>
      <c r="B7515" t="s">
        <v>28589</v>
      </c>
      <c r="C7515" s="1" t="str">
        <f t="shared" si="1211"/>
        <v>21:0467</v>
      </c>
      <c r="D7515" s="1" t="str">
        <f t="shared" si="1212"/>
        <v>21:0153</v>
      </c>
      <c r="E7515" t="s">
        <v>28575</v>
      </c>
      <c r="F7515" t="s">
        <v>28590</v>
      </c>
      <c r="H7515">
        <v>52.733546799999999</v>
      </c>
      <c r="I7515">
        <v>-121.0932833</v>
      </c>
      <c r="J7515" s="1" t="str">
        <f t="shared" si="1213"/>
        <v>NGR bulk stream sediment</v>
      </c>
      <c r="K7515" s="1" t="str">
        <f t="shared" si="1214"/>
        <v>&lt;177 micron (NGR)</v>
      </c>
      <c r="L7515">
        <v>45</v>
      </c>
      <c r="M7515" t="s">
        <v>733</v>
      </c>
      <c r="N7515">
        <v>856</v>
      </c>
      <c r="O7515">
        <v>6</v>
      </c>
    </row>
    <row r="7516" spans="1:15" hidden="1" x14ac:dyDescent="0.3">
      <c r="A7516" t="s">
        <v>28591</v>
      </c>
      <c r="B7516" t="s">
        <v>28592</v>
      </c>
      <c r="C7516" s="1" t="str">
        <f t="shared" si="1211"/>
        <v>21:0467</v>
      </c>
      <c r="D7516" s="1" t="str">
        <f t="shared" si="1212"/>
        <v>21:0153</v>
      </c>
      <c r="E7516" t="s">
        <v>28593</v>
      </c>
      <c r="F7516" t="s">
        <v>28594</v>
      </c>
      <c r="H7516">
        <v>52.738162299999999</v>
      </c>
      <c r="I7516">
        <v>-121.1693618</v>
      </c>
      <c r="J7516" s="1" t="str">
        <f t="shared" si="1213"/>
        <v>NGR bulk stream sediment</v>
      </c>
      <c r="K7516" s="1" t="str">
        <f t="shared" si="1214"/>
        <v>&lt;177 micron (NGR)</v>
      </c>
      <c r="L7516">
        <v>45</v>
      </c>
      <c r="M7516" t="s">
        <v>48</v>
      </c>
      <c r="N7516">
        <v>857</v>
      </c>
      <c r="O7516">
        <v>5.5</v>
      </c>
    </row>
    <row r="7517" spans="1:15" hidden="1" x14ac:dyDescent="0.3">
      <c r="A7517" t="s">
        <v>28595</v>
      </c>
      <c r="B7517" t="s">
        <v>28596</v>
      </c>
      <c r="C7517" s="1" t="str">
        <f t="shared" si="1211"/>
        <v>21:0467</v>
      </c>
      <c r="D7517" s="1" t="str">
        <f t="shared" si="1212"/>
        <v>21:0153</v>
      </c>
      <c r="E7517" t="s">
        <v>28597</v>
      </c>
      <c r="F7517" t="s">
        <v>28598</v>
      </c>
      <c r="H7517">
        <v>52.7416166</v>
      </c>
      <c r="I7517">
        <v>-121.178225</v>
      </c>
      <c r="J7517" s="1" t="str">
        <f t="shared" si="1213"/>
        <v>NGR bulk stream sediment</v>
      </c>
      <c r="K7517" s="1" t="str">
        <f t="shared" si="1214"/>
        <v>&lt;177 micron (NGR)</v>
      </c>
      <c r="L7517">
        <v>45</v>
      </c>
      <c r="M7517" t="s">
        <v>53</v>
      </c>
      <c r="N7517">
        <v>858</v>
      </c>
      <c r="O7517">
        <v>2.5</v>
      </c>
    </row>
    <row r="7518" spans="1:15" hidden="1" x14ac:dyDescent="0.3">
      <c r="A7518" t="s">
        <v>28599</v>
      </c>
      <c r="B7518" t="s">
        <v>28600</v>
      </c>
      <c r="C7518" s="1" t="str">
        <f t="shared" si="1211"/>
        <v>21:0467</v>
      </c>
      <c r="D7518" s="1" t="str">
        <f t="shared" si="1212"/>
        <v>21:0153</v>
      </c>
      <c r="E7518" t="s">
        <v>28601</v>
      </c>
      <c r="F7518" t="s">
        <v>28602</v>
      </c>
      <c r="H7518">
        <v>52.796254500000003</v>
      </c>
      <c r="I7518">
        <v>-120.9713856</v>
      </c>
      <c r="J7518" s="1" t="str">
        <f t="shared" si="1213"/>
        <v>NGR bulk stream sediment</v>
      </c>
      <c r="K7518" s="1" t="str">
        <f t="shared" si="1214"/>
        <v>&lt;177 micron (NGR)</v>
      </c>
      <c r="L7518">
        <v>45</v>
      </c>
      <c r="M7518" t="s">
        <v>58</v>
      </c>
      <c r="N7518">
        <v>859</v>
      </c>
      <c r="O7518">
        <v>4</v>
      </c>
    </row>
    <row r="7519" spans="1:15" hidden="1" x14ac:dyDescent="0.3">
      <c r="A7519" t="s">
        <v>28603</v>
      </c>
      <c r="B7519" t="s">
        <v>28604</v>
      </c>
      <c r="C7519" s="1" t="str">
        <f t="shared" si="1211"/>
        <v>21:0467</v>
      </c>
      <c r="D7519" s="1" t="str">
        <f t="shared" si="1212"/>
        <v>21:0153</v>
      </c>
      <c r="E7519" t="s">
        <v>28605</v>
      </c>
      <c r="F7519" t="s">
        <v>28606</v>
      </c>
      <c r="H7519">
        <v>52.803316000000002</v>
      </c>
      <c r="I7519">
        <v>-120.9247209</v>
      </c>
      <c r="J7519" s="1" t="str">
        <f t="shared" si="1213"/>
        <v>NGR bulk stream sediment</v>
      </c>
      <c r="K7519" s="1" t="str">
        <f t="shared" si="1214"/>
        <v>&lt;177 micron (NGR)</v>
      </c>
      <c r="L7519">
        <v>45</v>
      </c>
      <c r="M7519" t="s">
        <v>63</v>
      </c>
      <c r="N7519">
        <v>860</v>
      </c>
      <c r="O7519">
        <v>5</v>
      </c>
    </row>
    <row r="7520" spans="1:15" hidden="1" x14ac:dyDescent="0.3">
      <c r="A7520" t="s">
        <v>28607</v>
      </c>
      <c r="B7520" t="s">
        <v>28608</v>
      </c>
      <c r="C7520" s="1" t="str">
        <f t="shared" si="1211"/>
        <v>21:0467</v>
      </c>
      <c r="D7520" s="1" t="str">
        <f t="shared" si="1212"/>
        <v>21:0153</v>
      </c>
      <c r="E7520" t="s">
        <v>28609</v>
      </c>
      <c r="F7520" t="s">
        <v>28610</v>
      </c>
      <c r="H7520">
        <v>52.808642800000001</v>
      </c>
      <c r="I7520">
        <v>-120.88527689999999</v>
      </c>
      <c r="J7520" s="1" t="str">
        <f t="shared" si="1213"/>
        <v>NGR bulk stream sediment</v>
      </c>
      <c r="K7520" s="1" t="str">
        <f t="shared" si="1214"/>
        <v>&lt;177 micron (NGR)</v>
      </c>
      <c r="L7520">
        <v>45</v>
      </c>
      <c r="M7520" t="s">
        <v>68</v>
      </c>
      <c r="N7520">
        <v>861</v>
      </c>
      <c r="O7520">
        <v>3</v>
      </c>
    </row>
    <row r="7521" spans="1:15" hidden="1" x14ac:dyDescent="0.3">
      <c r="A7521" t="s">
        <v>28611</v>
      </c>
      <c r="B7521" t="s">
        <v>28612</v>
      </c>
      <c r="C7521" s="1" t="str">
        <f t="shared" si="1211"/>
        <v>21:0467</v>
      </c>
      <c r="D7521" s="1" t="str">
        <f t="shared" si="1212"/>
        <v>21:0153</v>
      </c>
      <c r="E7521" t="s">
        <v>28613</v>
      </c>
      <c r="F7521" t="s">
        <v>28614</v>
      </c>
      <c r="H7521">
        <v>52.829406400000003</v>
      </c>
      <c r="I7521">
        <v>-120.92552809999999</v>
      </c>
      <c r="J7521" s="1" t="str">
        <f t="shared" si="1213"/>
        <v>NGR bulk stream sediment</v>
      </c>
      <c r="K7521" s="1" t="str">
        <f t="shared" si="1214"/>
        <v>&lt;177 micron (NGR)</v>
      </c>
      <c r="L7521">
        <v>45</v>
      </c>
      <c r="M7521" t="s">
        <v>77</v>
      </c>
      <c r="N7521">
        <v>862</v>
      </c>
      <c r="O7521">
        <v>4</v>
      </c>
    </row>
    <row r="7522" spans="1:15" hidden="1" x14ac:dyDescent="0.3">
      <c r="A7522" t="s">
        <v>28615</v>
      </c>
      <c r="B7522" t="s">
        <v>28616</v>
      </c>
      <c r="C7522" s="1" t="str">
        <f t="shared" si="1211"/>
        <v>21:0467</v>
      </c>
      <c r="D7522" s="1" t="str">
        <f>HYPERLINK("https://geochem.nrcan.gc.ca/cdogs/content/svy/svy_e.htm", "")</f>
        <v/>
      </c>
      <c r="G7522" s="1" t="str">
        <f>HYPERLINK("https://geochem.nrcan.gc.ca/cdogs/content/cr_/cr_00104_e.htm", "104")</f>
        <v>104</v>
      </c>
      <c r="J7522" t="s">
        <v>31</v>
      </c>
      <c r="K7522" t="s">
        <v>32</v>
      </c>
      <c r="L7522">
        <v>45</v>
      </c>
      <c r="M7522" t="s">
        <v>33</v>
      </c>
      <c r="N7522">
        <v>863</v>
      </c>
      <c r="O7522">
        <v>5</v>
      </c>
    </row>
    <row r="7523" spans="1:15" hidden="1" x14ac:dyDescent="0.3">
      <c r="A7523" t="s">
        <v>28617</v>
      </c>
      <c r="B7523" t="s">
        <v>28618</v>
      </c>
      <c r="C7523" s="1" t="str">
        <f t="shared" si="1211"/>
        <v>21:0467</v>
      </c>
      <c r="D7523" s="1" t="str">
        <f t="shared" ref="D7523:D7542" si="1215">HYPERLINK("https://geochem.nrcan.gc.ca/cdogs/content/svy/svy210153_e.htm", "21:0153")</f>
        <v>21:0153</v>
      </c>
      <c r="E7523" t="s">
        <v>28619</v>
      </c>
      <c r="F7523" t="s">
        <v>28620</v>
      </c>
      <c r="H7523">
        <v>52.748531300000003</v>
      </c>
      <c r="I7523">
        <v>-120.9658641</v>
      </c>
      <c r="J7523" s="1" t="str">
        <f t="shared" ref="J7523:J7542" si="1216">HYPERLINK("https://geochem.nrcan.gc.ca/cdogs/content/kwd/kwd020030_e.htm", "NGR bulk stream sediment")</f>
        <v>NGR bulk stream sediment</v>
      </c>
      <c r="K7523" s="1" t="str">
        <f t="shared" ref="K7523:K7542" si="1217">HYPERLINK("https://geochem.nrcan.gc.ca/cdogs/content/kwd/kwd080006_e.htm", "&lt;177 micron (NGR)")</f>
        <v>&lt;177 micron (NGR)</v>
      </c>
      <c r="L7523">
        <v>45</v>
      </c>
      <c r="M7523" t="s">
        <v>82</v>
      </c>
      <c r="N7523">
        <v>864</v>
      </c>
      <c r="O7523">
        <v>3.5</v>
      </c>
    </row>
    <row r="7524" spans="1:15" hidden="1" x14ac:dyDescent="0.3">
      <c r="A7524" t="s">
        <v>28621</v>
      </c>
      <c r="B7524" t="s">
        <v>28622</v>
      </c>
      <c r="C7524" s="1" t="str">
        <f t="shared" si="1211"/>
        <v>21:0467</v>
      </c>
      <c r="D7524" s="1" t="str">
        <f t="shared" si="1215"/>
        <v>21:0153</v>
      </c>
      <c r="E7524" t="s">
        <v>28623</v>
      </c>
      <c r="F7524" t="s">
        <v>28624</v>
      </c>
      <c r="H7524">
        <v>52.741841999999998</v>
      </c>
      <c r="I7524">
        <v>-120.9690351</v>
      </c>
      <c r="J7524" s="1" t="str">
        <f t="shared" si="1216"/>
        <v>NGR bulk stream sediment</v>
      </c>
      <c r="K7524" s="1" t="str">
        <f t="shared" si="1217"/>
        <v>&lt;177 micron (NGR)</v>
      </c>
      <c r="L7524">
        <v>45</v>
      </c>
      <c r="M7524" t="s">
        <v>87</v>
      </c>
      <c r="N7524">
        <v>865</v>
      </c>
      <c r="O7524">
        <v>10.5</v>
      </c>
    </row>
    <row r="7525" spans="1:15" hidden="1" x14ac:dyDescent="0.3">
      <c r="A7525" t="s">
        <v>28625</v>
      </c>
      <c r="B7525" t="s">
        <v>28626</v>
      </c>
      <c r="C7525" s="1" t="str">
        <f t="shared" si="1211"/>
        <v>21:0467</v>
      </c>
      <c r="D7525" s="1" t="str">
        <f t="shared" si="1215"/>
        <v>21:0153</v>
      </c>
      <c r="E7525" t="s">
        <v>28627</v>
      </c>
      <c r="F7525" t="s">
        <v>28628</v>
      </c>
      <c r="H7525">
        <v>52.640153499999997</v>
      </c>
      <c r="I7525">
        <v>-121.0606145</v>
      </c>
      <c r="J7525" s="1" t="str">
        <f t="shared" si="1216"/>
        <v>NGR bulk stream sediment</v>
      </c>
      <c r="K7525" s="1" t="str">
        <f t="shared" si="1217"/>
        <v>&lt;177 micron (NGR)</v>
      </c>
      <c r="L7525">
        <v>45</v>
      </c>
      <c r="M7525" t="s">
        <v>92</v>
      </c>
      <c r="N7525">
        <v>866</v>
      </c>
      <c r="O7525">
        <v>8.5</v>
      </c>
    </row>
    <row r="7526" spans="1:15" hidden="1" x14ac:dyDescent="0.3">
      <c r="A7526" t="s">
        <v>28629</v>
      </c>
      <c r="B7526" t="s">
        <v>28630</v>
      </c>
      <c r="C7526" s="1" t="str">
        <f t="shared" si="1211"/>
        <v>21:0467</v>
      </c>
      <c r="D7526" s="1" t="str">
        <f t="shared" si="1215"/>
        <v>21:0153</v>
      </c>
      <c r="E7526" t="s">
        <v>28631</v>
      </c>
      <c r="F7526" t="s">
        <v>28632</v>
      </c>
      <c r="H7526">
        <v>52.480535600000003</v>
      </c>
      <c r="I7526">
        <v>-121.50995589999999</v>
      </c>
      <c r="J7526" s="1" t="str">
        <f t="shared" si="1216"/>
        <v>NGR bulk stream sediment</v>
      </c>
      <c r="K7526" s="1" t="str">
        <f t="shared" si="1217"/>
        <v>&lt;177 micron (NGR)</v>
      </c>
      <c r="L7526">
        <v>45</v>
      </c>
      <c r="M7526" t="s">
        <v>97</v>
      </c>
      <c r="N7526">
        <v>867</v>
      </c>
      <c r="O7526">
        <v>3</v>
      </c>
    </row>
    <row r="7527" spans="1:15" hidden="1" x14ac:dyDescent="0.3">
      <c r="A7527" t="s">
        <v>28633</v>
      </c>
      <c r="B7527" t="s">
        <v>28634</v>
      </c>
      <c r="C7527" s="1" t="str">
        <f t="shared" si="1211"/>
        <v>21:0467</v>
      </c>
      <c r="D7527" s="1" t="str">
        <f t="shared" si="1215"/>
        <v>21:0153</v>
      </c>
      <c r="E7527" t="s">
        <v>28635</v>
      </c>
      <c r="F7527" t="s">
        <v>28636</v>
      </c>
      <c r="H7527">
        <v>52.340187800000002</v>
      </c>
      <c r="I7527">
        <v>-121.81897240000001</v>
      </c>
      <c r="J7527" s="1" t="str">
        <f t="shared" si="1216"/>
        <v>NGR bulk stream sediment</v>
      </c>
      <c r="K7527" s="1" t="str">
        <f t="shared" si="1217"/>
        <v>&lt;177 micron (NGR)</v>
      </c>
      <c r="L7527">
        <v>45</v>
      </c>
      <c r="M7527" t="s">
        <v>102</v>
      </c>
      <c r="N7527">
        <v>868</v>
      </c>
      <c r="O7527">
        <v>1.5</v>
      </c>
    </row>
    <row r="7528" spans="1:15" hidden="1" x14ac:dyDescent="0.3">
      <c r="A7528" t="s">
        <v>28637</v>
      </c>
      <c r="B7528" t="s">
        <v>28638</v>
      </c>
      <c r="C7528" s="1" t="str">
        <f t="shared" si="1211"/>
        <v>21:0467</v>
      </c>
      <c r="D7528" s="1" t="str">
        <f t="shared" si="1215"/>
        <v>21:0153</v>
      </c>
      <c r="E7528" t="s">
        <v>28639</v>
      </c>
      <c r="F7528" t="s">
        <v>28640</v>
      </c>
      <c r="H7528">
        <v>52.337801399999996</v>
      </c>
      <c r="I7528">
        <v>-121.98217169999999</v>
      </c>
      <c r="J7528" s="1" t="str">
        <f t="shared" si="1216"/>
        <v>NGR bulk stream sediment</v>
      </c>
      <c r="K7528" s="1" t="str">
        <f t="shared" si="1217"/>
        <v>&lt;177 micron (NGR)</v>
      </c>
      <c r="L7528">
        <v>45</v>
      </c>
      <c r="M7528" t="s">
        <v>107</v>
      </c>
      <c r="N7528">
        <v>869</v>
      </c>
      <c r="O7528">
        <v>1.5</v>
      </c>
    </row>
    <row r="7529" spans="1:15" hidden="1" x14ac:dyDescent="0.3">
      <c r="A7529" t="s">
        <v>28641</v>
      </c>
      <c r="B7529" t="s">
        <v>28642</v>
      </c>
      <c r="C7529" s="1" t="str">
        <f t="shared" si="1211"/>
        <v>21:0467</v>
      </c>
      <c r="D7529" s="1" t="str">
        <f t="shared" si="1215"/>
        <v>21:0153</v>
      </c>
      <c r="E7529" t="s">
        <v>28643</v>
      </c>
      <c r="F7529" t="s">
        <v>28644</v>
      </c>
      <c r="H7529">
        <v>52.302946400000003</v>
      </c>
      <c r="I7529">
        <v>-121.785732</v>
      </c>
      <c r="J7529" s="1" t="str">
        <f t="shared" si="1216"/>
        <v>NGR bulk stream sediment</v>
      </c>
      <c r="K7529" s="1" t="str">
        <f t="shared" si="1217"/>
        <v>&lt;177 micron (NGR)</v>
      </c>
      <c r="L7529">
        <v>45</v>
      </c>
      <c r="M7529" t="s">
        <v>112</v>
      </c>
      <c r="N7529">
        <v>870</v>
      </c>
      <c r="O7529">
        <v>1</v>
      </c>
    </row>
    <row r="7530" spans="1:15" hidden="1" x14ac:dyDescent="0.3">
      <c r="A7530" t="s">
        <v>28645</v>
      </c>
      <c r="B7530" t="s">
        <v>28646</v>
      </c>
      <c r="C7530" s="1" t="str">
        <f t="shared" si="1211"/>
        <v>21:0467</v>
      </c>
      <c r="D7530" s="1" t="str">
        <f t="shared" si="1215"/>
        <v>21:0153</v>
      </c>
      <c r="E7530" t="s">
        <v>28647</v>
      </c>
      <c r="F7530" t="s">
        <v>28648</v>
      </c>
      <c r="H7530">
        <v>52.299076399999997</v>
      </c>
      <c r="I7530">
        <v>-121.6703016</v>
      </c>
      <c r="J7530" s="1" t="str">
        <f t="shared" si="1216"/>
        <v>NGR bulk stream sediment</v>
      </c>
      <c r="K7530" s="1" t="str">
        <f t="shared" si="1217"/>
        <v>&lt;177 micron (NGR)</v>
      </c>
      <c r="L7530">
        <v>45</v>
      </c>
      <c r="M7530" t="s">
        <v>800</v>
      </c>
      <c r="N7530">
        <v>871</v>
      </c>
      <c r="O7530">
        <v>2</v>
      </c>
    </row>
    <row r="7531" spans="1:15" hidden="1" x14ac:dyDescent="0.3">
      <c r="A7531" t="s">
        <v>28649</v>
      </c>
      <c r="B7531" t="s">
        <v>28650</v>
      </c>
      <c r="C7531" s="1" t="str">
        <f t="shared" si="1211"/>
        <v>21:0467</v>
      </c>
      <c r="D7531" s="1" t="str">
        <f t="shared" si="1215"/>
        <v>21:0153</v>
      </c>
      <c r="E7531" t="s">
        <v>28651</v>
      </c>
      <c r="F7531" t="s">
        <v>28652</v>
      </c>
      <c r="H7531">
        <v>52.862535000000001</v>
      </c>
      <c r="I7531">
        <v>-120.542497</v>
      </c>
      <c r="J7531" s="1" t="str">
        <f t="shared" si="1216"/>
        <v>NGR bulk stream sediment</v>
      </c>
      <c r="K7531" s="1" t="str">
        <f t="shared" si="1217"/>
        <v>&lt;177 micron (NGR)</v>
      </c>
      <c r="L7531">
        <v>46</v>
      </c>
      <c r="M7531" t="s">
        <v>19</v>
      </c>
      <c r="N7531">
        <v>872</v>
      </c>
      <c r="O7531">
        <v>4.5</v>
      </c>
    </row>
    <row r="7532" spans="1:15" hidden="1" x14ac:dyDescent="0.3">
      <c r="A7532" t="s">
        <v>28653</v>
      </c>
      <c r="B7532" t="s">
        <v>28654</v>
      </c>
      <c r="C7532" s="1" t="str">
        <f t="shared" si="1211"/>
        <v>21:0467</v>
      </c>
      <c r="D7532" s="1" t="str">
        <f t="shared" si="1215"/>
        <v>21:0153</v>
      </c>
      <c r="E7532" t="s">
        <v>28655</v>
      </c>
      <c r="F7532" t="s">
        <v>28656</v>
      </c>
      <c r="H7532">
        <v>52.361049199999997</v>
      </c>
      <c r="I7532">
        <v>-121.5546964</v>
      </c>
      <c r="J7532" s="1" t="str">
        <f t="shared" si="1216"/>
        <v>NGR bulk stream sediment</v>
      </c>
      <c r="K7532" s="1" t="str">
        <f t="shared" si="1217"/>
        <v>&lt;177 micron (NGR)</v>
      </c>
      <c r="L7532">
        <v>46</v>
      </c>
      <c r="M7532" t="s">
        <v>24</v>
      </c>
      <c r="N7532">
        <v>873</v>
      </c>
      <c r="O7532">
        <v>2.5</v>
      </c>
    </row>
    <row r="7533" spans="1:15" hidden="1" x14ac:dyDescent="0.3">
      <c r="A7533" t="s">
        <v>28657</v>
      </c>
      <c r="B7533" t="s">
        <v>28658</v>
      </c>
      <c r="C7533" s="1" t="str">
        <f t="shared" si="1211"/>
        <v>21:0467</v>
      </c>
      <c r="D7533" s="1" t="str">
        <f t="shared" si="1215"/>
        <v>21:0153</v>
      </c>
      <c r="E7533" t="s">
        <v>28655</v>
      </c>
      <c r="F7533" t="s">
        <v>28659</v>
      </c>
      <c r="H7533">
        <v>52.361049199999997</v>
      </c>
      <c r="I7533">
        <v>-121.5546964</v>
      </c>
      <c r="J7533" s="1" t="str">
        <f t="shared" si="1216"/>
        <v>NGR bulk stream sediment</v>
      </c>
      <c r="K7533" s="1" t="str">
        <f t="shared" si="1217"/>
        <v>&lt;177 micron (NGR)</v>
      </c>
      <c r="L7533">
        <v>46</v>
      </c>
      <c r="M7533" t="s">
        <v>28</v>
      </c>
      <c r="N7533">
        <v>874</v>
      </c>
      <c r="O7533">
        <v>1.5</v>
      </c>
    </row>
    <row r="7534" spans="1:15" hidden="1" x14ac:dyDescent="0.3">
      <c r="A7534" t="s">
        <v>28660</v>
      </c>
      <c r="B7534" t="s">
        <v>28661</v>
      </c>
      <c r="C7534" s="1" t="str">
        <f t="shared" si="1211"/>
        <v>21:0467</v>
      </c>
      <c r="D7534" s="1" t="str">
        <f t="shared" si="1215"/>
        <v>21:0153</v>
      </c>
      <c r="E7534" t="s">
        <v>28662</v>
      </c>
      <c r="F7534" t="s">
        <v>28663</v>
      </c>
      <c r="H7534">
        <v>52.390516300000002</v>
      </c>
      <c r="I7534">
        <v>-121.46302660000001</v>
      </c>
      <c r="J7534" s="1" t="str">
        <f t="shared" si="1216"/>
        <v>NGR bulk stream sediment</v>
      </c>
      <c r="K7534" s="1" t="str">
        <f t="shared" si="1217"/>
        <v>&lt;177 micron (NGR)</v>
      </c>
      <c r="L7534">
        <v>46</v>
      </c>
      <c r="M7534" t="s">
        <v>38</v>
      </c>
      <c r="N7534">
        <v>875</v>
      </c>
    </row>
    <row r="7535" spans="1:15" hidden="1" x14ac:dyDescent="0.3">
      <c r="A7535" t="s">
        <v>28664</v>
      </c>
      <c r="B7535" t="s">
        <v>28665</v>
      </c>
      <c r="C7535" s="1" t="str">
        <f t="shared" si="1211"/>
        <v>21:0467</v>
      </c>
      <c r="D7535" s="1" t="str">
        <f t="shared" si="1215"/>
        <v>21:0153</v>
      </c>
      <c r="E7535" t="s">
        <v>28666</v>
      </c>
      <c r="F7535" t="s">
        <v>28667</v>
      </c>
      <c r="H7535">
        <v>52.430686600000001</v>
      </c>
      <c r="I7535">
        <v>-121.3878144</v>
      </c>
      <c r="J7535" s="1" t="str">
        <f t="shared" si="1216"/>
        <v>NGR bulk stream sediment</v>
      </c>
      <c r="K7535" s="1" t="str">
        <f t="shared" si="1217"/>
        <v>&lt;177 micron (NGR)</v>
      </c>
      <c r="L7535">
        <v>46</v>
      </c>
      <c r="M7535" t="s">
        <v>43</v>
      </c>
      <c r="N7535">
        <v>876</v>
      </c>
      <c r="O7535">
        <v>1</v>
      </c>
    </row>
    <row r="7536" spans="1:15" hidden="1" x14ac:dyDescent="0.3">
      <c r="A7536" t="s">
        <v>28668</v>
      </c>
      <c r="B7536" t="s">
        <v>28669</v>
      </c>
      <c r="C7536" s="1" t="str">
        <f t="shared" si="1211"/>
        <v>21:0467</v>
      </c>
      <c r="D7536" s="1" t="str">
        <f t="shared" si="1215"/>
        <v>21:0153</v>
      </c>
      <c r="E7536" t="s">
        <v>28670</v>
      </c>
      <c r="F7536" t="s">
        <v>28671</v>
      </c>
      <c r="H7536">
        <v>52.436689399999999</v>
      </c>
      <c r="I7536">
        <v>-121.3215982</v>
      </c>
      <c r="J7536" s="1" t="str">
        <f t="shared" si="1216"/>
        <v>NGR bulk stream sediment</v>
      </c>
      <c r="K7536" s="1" t="str">
        <f t="shared" si="1217"/>
        <v>&lt;177 micron (NGR)</v>
      </c>
      <c r="L7536">
        <v>46</v>
      </c>
      <c r="M7536" t="s">
        <v>48</v>
      </c>
      <c r="N7536">
        <v>877</v>
      </c>
      <c r="O7536">
        <v>2</v>
      </c>
    </row>
    <row r="7537" spans="1:15" hidden="1" x14ac:dyDescent="0.3">
      <c r="A7537" t="s">
        <v>28672</v>
      </c>
      <c r="B7537" t="s">
        <v>28673</v>
      </c>
      <c r="C7537" s="1" t="str">
        <f t="shared" si="1211"/>
        <v>21:0467</v>
      </c>
      <c r="D7537" s="1" t="str">
        <f t="shared" si="1215"/>
        <v>21:0153</v>
      </c>
      <c r="E7537" t="s">
        <v>28674</v>
      </c>
      <c r="F7537" t="s">
        <v>28675</v>
      </c>
      <c r="H7537">
        <v>52.425101400000003</v>
      </c>
      <c r="I7537">
        <v>-121.30662289999999</v>
      </c>
      <c r="J7537" s="1" t="str">
        <f t="shared" si="1216"/>
        <v>NGR bulk stream sediment</v>
      </c>
      <c r="K7537" s="1" t="str">
        <f t="shared" si="1217"/>
        <v>&lt;177 micron (NGR)</v>
      </c>
      <c r="L7537">
        <v>46</v>
      </c>
      <c r="M7537" t="s">
        <v>53</v>
      </c>
      <c r="N7537">
        <v>878</v>
      </c>
      <c r="O7537">
        <v>1.5</v>
      </c>
    </row>
    <row r="7538" spans="1:15" hidden="1" x14ac:dyDescent="0.3">
      <c r="A7538" t="s">
        <v>28676</v>
      </c>
      <c r="B7538" t="s">
        <v>28677</v>
      </c>
      <c r="C7538" s="1" t="str">
        <f t="shared" si="1211"/>
        <v>21:0467</v>
      </c>
      <c r="D7538" s="1" t="str">
        <f t="shared" si="1215"/>
        <v>21:0153</v>
      </c>
      <c r="E7538" t="s">
        <v>28678</v>
      </c>
      <c r="F7538" t="s">
        <v>28679</v>
      </c>
      <c r="H7538">
        <v>52.842672</v>
      </c>
      <c r="I7538">
        <v>-120.7453677</v>
      </c>
      <c r="J7538" s="1" t="str">
        <f t="shared" si="1216"/>
        <v>NGR bulk stream sediment</v>
      </c>
      <c r="K7538" s="1" t="str">
        <f t="shared" si="1217"/>
        <v>&lt;177 micron (NGR)</v>
      </c>
      <c r="L7538">
        <v>46</v>
      </c>
      <c r="M7538" t="s">
        <v>58</v>
      </c>
      <c r="N7538">
        <v>879</v>
      </c>
      <c r="O7538">
        <v>7</v>
      </c>
    </row>
    <row r="7539" spans="1:15" hidden="1" x14ac:dyDescent="0.3">
      <c r="A7539" t="s">
        <v>28680</v>
      </c>
      <c r="B7539" t="s">
        <v>28681</v>
      </c>
      <c r="C7539" s="1" t="str">
        <f t="shared" si="1211"/>
        <v>21:0467</v>
      </c>
      <c r="D7539" s="1" t="str">
        <f t="shared" si="1215"/>
        <v>21:0153</v>
      </c>
      <c r="E7539" t="s">
        <v>28682</v>
      </c>
      <c r="F7539" t="s">
        <v>28683</v>
      </c>
      <c r="H7539">
        <v>52.855533800000003</v>
      </c>
      <c r="I7539">
        <v>-120.7102027</v>
      </c>
      <c r="J7539" s="1" t="str">
        <f t="shared" si="1216"/>
        <v>NGR bulk stream sediment</v>
      </c>
      <c r="K7539" s="1" t="str">
        <f t="shared" si="1217"/>
        <v>&lt;177 micron (NGR)</v>
      </c>
      <c r="L7539">
        <v>46</v>
      </c>
      <c r="M7539" t="s">
        <v>63</v>
      </c>
      <c r="N7539">
        <v>880</v>
      </c>
      <c r="O7539">
        <v>4.5</v>
      </c>
    </row>
    <row r="7540" spans="1:15" hidden="1" x14ac:dyDescent="0.3">
      <c r="A7540" t="s">
        <v>28684</v>
      </c>
      <c r="B7540" t="s">
        <v>28685</v>
      </c>
      <c r="C7540" s="1" t="str">
        <f t="shared" si="1211"/>
        <v>21:0467</v>
      </c>
      <c r="D7540" s="1" t="str">
        <f t="shared" si="1215"/>
        <v>21:0153</v>
      </c>
      <c r="E7540" t="s">
        <v>28686</v>
      </c>
      <c r="F7540" t="s">
        <v>28687</v>
      </c>
      <c r="H7540">
        <v>52.854896199999999</v>
      </c>
      <c r="I7540">
        <v>-120.6571536</v>
      </c>
      <c r="J7540" s="1" t="str">
        <f t="shared" si="1216"/>
        <v>NGR bulk stream sediment</v>
      </c>
      <c r="K7540" s="1" t="str">
        <f t="shared" si="1217"/>
        <v>&lt;177 micron (NGR)</v>
      </c>
      <c r="L7540">
        <v>46</v>
      </c>
      <c r="M7540" t="s">
        <v>68</v>
      </c>
      <c r="N7540">
        <v>881</v>
      </c>
      <c r="O7540">
        <v>5.5</v>
      </c>
    </row>
    <row r="7541" spans="1:15" hidden="1" x14ac:dyDescent="0.3">
      <c r="A7541" t="s">
        <v>28688</v>
      </c>
      <c r="B7541" t="s">
        <v>28689</v>
      </c>
      <c r="C7541" s="1" t="str">
        <f t="shared" si="1211"/>
        <v>21:0467</v>
      </c>
      <c r="D7541" s="1" t="str">
        <f t="shared" si="1215"/>
        <v>21:0153</v>
      </c>
      <c r="E7541" t="s">
        <v>28690</v>
      </c>
      <c r="F7541" t="s">
        <v>28691</v>
      </c>
      <c r="H7541">
        <v>52.862187400000003</v>
      </c>
      <c r="I7541">
        <v>-120.6186549</v>
      </c>
      <c r="J7541" s="1" t="str">
        <f t="shared" si="1216"/>
        <v>NGR bulk stream sediment</v>
      </c>
      <c r="K7541" s="1" t="str">
        <f t="shared" si="1217"/>
        <v>&lt;177 micron (NGR)</v>
      </c>
      <c r="L7541">
        <v>46</v>
      </c>
      <c r="M7541" t="s">
        <v>77</v>
      </c>
      <c r="N7541">
        <v>882</v>
      </c>
      <c r="O7541">
        <v>2.5</v>
      </c>
    </row>
    <row r="7542" spans="1:15" hidden="1" x14ac:dyDescent="0.3">
      <c r="A7542" t="s">
        <v>28692</v>
      </c>
      <c r="B7542" t="s">
        <v>28693</v>
      </c>
      <c r="C7542" s="1" t="str">
        <f t="shared" si="1211"/>
        <v>21:0467</v>
      </c>
      <c r="D7542" s="1" t="str">
        <f t="shared" si="1215"/>
        <v>21:0153</v>
      </c>
      <c r="E7542" t="s">
        <v>28694</v>
      </c>
      <c r="F7542" t="s">
        <v>28695</v>
      </c>
      <c r="H7542">
        <v>52.8461511</v>
      </c>
      <c r="I7542">
        <v>-120.59300810000001</v>
      </c>
      <c r="J7542" s="1" t="str">
        <f t="shared" si="1216"/>
        <v>NGR bulk stream sediment</v>
      </c>
      <c r="K7542" s="1" t="str">
        <f t="shared" si="1217"/>
        <v>&lt;177 micron (NGR)</v>
      </c>
      <c r="L7542">
        <v>46</v>
      </c>
      <c r="M7542" t="s">
        <v>82</v>
      </c>
      <c r="N7542">
        <v>883</v>
      </c>
      <c r="O7542">
        <v>2.5</v>
      </c>
    </row>
    <row r="7543" spans="1:15" hidden="1" x14ac:dyDescent="0.3">
      <c r="A7543" t="s">
        <v>28696</v>
      </c>
      <c r="B7543" t="s">
        <v>28697</v>
      </c>
      <c r="C7543" s="1" t="str">
        <f t="shared" si="1211"/>
        <v>21:0467</v>
      </c>
      <c r="D7543" s="1" t="str">
        <f>HYPERLINK("https://geochem.nrcan.gc.ca/cdogs/content/svy/svy_e.htm", "")</f>
        <v/>
      </c>
      <c r="G7543" s="1" t="str">
        <f>HYPERLINK("https://geochem.nrcan.gc.ca/cdogs/content/cr_/cr_00103_e.htm", "103")</f>
        <v>103</v>
      </c>
      <c r="J7543" t="s">
        <v>31</v>
      </c>
      <c r="K7543" t="s">
        <v>32</v>
      </c>
      <c r="L7543">
        <v>46</v>
      </c>
      <c r="M7543" t="s">
        <v>33</v>
      </c>
      <c r="N7543">
        <v>884</v>
      </c>
      <c r="O7543">
        <v>23</v>
      </c>
    </row>
    <row r="7544" spans="1:15" hidden="1" x14ac:dyDescent="0.3">
      <c r="A7544" t="s">
        <v>28698</v>
      </c>
      <c r="B7544" t="s">
        <v>28699</v>
      </c>
      <c r="C7544" s="1" t="str">
        <f t="shared" si="1211"/>
        <v>21:0467</v>
      </c>
      <c r="D7544" s="1" t="str">
        <f t="shared" ref="D7544:D7569" si="1218">HYPERLINK("https://geochem.nrcan.gc.ca/cdogs/content/svy/svy210153_e.htm", "21:0153")</f>
        <v>21:0153</v>
      </c>
      <c r="E7544" t="s">
        <v>28651</v>
      </c>
      <c r="F7544" t="s">
        <v>28700</v>
      </c>
      <c r="H7544">
        <v>52.862535000000001</v>
      </c>
      <c r="I7544">
        <v>-120.542497</v>
      </c>
      <c r="J7544" s="1" t="str">
        <f t="shared" ref="J7544:J7569" si="1219">HYPERLINK("https://geochem.nrcan.gc.ca/cdogs/content/kwd/kwd020030_e.htm", "NGR bulk stream sediment")</f>
        <v>NGR bulk stream sediment</v>
      </c>
      <c r="K7544" s="1" t="str">
        <f t="shared" ref="K7544:K7569" si="1220">HYPERLINK("https://geochem.nrcan.gc.ca/cdogs/content/kwd/kwd080006_e.htm", "&lt;177 micron (NGR)")</f>
        <v>&lt;177 micron (NGR)</v>
      </c>
      <c r="L7544">
        <v>46</v>
      </c>
      <c r="M7544" t="s">
        <v>72</v>
      </c>
      <c r="N7544">
        <v>885</v>
      </c>
      <c r="O7544">
        <v>3.8</v>
      </c>
    </row>
    <row r="7545" spans="1:15" hidden="1" x14ac:dyDescent="0.3">
      <c r="A7545" t="s">
        <v>28701</v>
      </c>
      <c r="B7545" t="s">
        <v>28702</v>
      </c>
      <c r="C7545" s="1" t="str">
        <f t="shared" si="1211"/>
        <v>21:0467</v>
      </c>
      <c r="D7545" s="1" t="str">
        <f t="shared" si="1218"/>
        <v>21:0153</v>
      </c>
      <c r="E7545" t="s">
        <v>28703</v>
      </c>
      <c r="F7545" t="s">
        <v>28704</v>
      </c>
      <c r="H7545">
        <v>52.895625500000001</v>
      </c>
      <c r="I7545">
        <v>-120.516526</v>
      </c>
      <c r="J7545" s="1" t="str">
        <f t="shared" si="1219"/>
        <v>NGR bulk stream sediment</v>
      </c>
      <c r="K7545" s="1" t="str">
        <f t="shared" si="1220"/>
        <v>&lt;177 micron (NGR)</v>
      </c>
      <c r="L7545">
        <v>46</v>
      </c>
      <c r="M7545" t="s">
        <v>87</v>
      </c>
      <c r="N7545">
        <v>886</v>
      </c>
      <c r="O7545">
        <v>3.8</v>
      </c>
    </row>
    <row r="7546" spans="1:15" hidden="1" x14ac:dyDescent="0.3">
      <c r="A7546" t="s">
        <v>28705</v>
      </c>
      <c r="B7546" t="s">
        <v>28706</v>
      </c>
      <c r="C7546" s="1" t="str">
        <f t="shared" si="1211"/>
        <v>21:0467</v>
      </c>
      <c r="D7546" s="1" t="str">
        <f t="shared" si="1218"/>
        <v>21:0153</v>
      </c>
      <c r="E7546" t="s">
        <v>28707</v>
      </c>
      <c r="F7546" t="s">
        <v>28708</v>
      </c>
      <c r="H7546">
        <v>52.908899300000002</v>
      </c>
      <c r="I7546">
        <v>-120.50671</v>
      </c>
      <c r="J7546" s="1" t="str">
        <f t="shared" si="1219"/>
        <v>NGR bulk stream sediment</v>
      </c>
      <c r="K7546" s="1" t="str">
        <f t="shared" si="1220"/>
        <v>&lt;177 micron (NGR)</v>
      </c>
      <c r="L7546">
        <v>46</v>
      </c>
      <c r="M7546" t="s">
        <v>92</v>
      </c>
      <c r="N7546">
        <v>887</v>
      </c>
      <c r="O7546">
        <v>3.5</v>
      </c>
    </row>
    <row r="7547" spans="1:15" hidden="1" x14ac:dyDescent="0.3">
      <c r="A7547" t="s">
        <v>28709</v>
      </c>
      <c r="B7547" t="s">
        <v>28710</v>
      </c>
      <c r="C7547" s="1" t="str">
        <f t="shared" si="1211"/>
        <v>21:0467</v>
      </c>
      <c r="D7547" s="1" t="str">
        <f t="shared" si="1218"/>
        <v>21:0153</v>
      </c>
      <c r="E7547" t="s">
        <v>28711</v>
      </c>
      <c r="F7547" t="s">
        <v>28712</v>
      </c>
      <c r="H7547">
        <v>52.915802300000003</v>
      </c>
      <c r="I7547">
        <v>-120.5255466</v>
      </c>
      <c r="J7547" s="1" t="str">
        <f t="shared" si="1219"/>
        <v>NGR bulk stream sediment</v>
      </c>
      <c r="K7547" s="1" t="str">
        <f t="shared" si="1220"/>
        <v>&lt;177 micron (NGR)</v>
      </c>
      <c r="L7547">
        <v>46</v>
      </c>
      <c r="M7547" t="s">
        <v>97</v>
      </c>
      <c r="N7547">
        <v>888</v>
      </c>
      <c r="O7547">
        <v>4</v>
      </c>
    </row>
    <row r="7548" spans="1:15" hidden="1" x14ac:dyDescent="0.3">
      <c r="A7548" t="s">
        <v>28713</v>
      </c>
      <c r="B7548" t="s">
        <v>28714</v>
      </c>
      <c r="C7548" s="1" t="str">
        <f t="shared" si="1211"/>
        <v>21:0467</v>
      </c>
      <c r="D7548" s="1" t="str">
        <f t="shared" si="1218"/>
        <v>21:0153</v>
      </c>
      <c r="E7548" t="s">
        <v>28715</v>
      </c>
      <c r="F7548" t="s">
        <v>28716</v>
      </c>
      <c r="H7548">
        <v>52.914272500000003</v>
      </c>
      <c r="I7548">
        <v>-120.53112230000001</v>
      </c>
      <c r="J7548" s="1" t="str">
        <f t="shared" si="1219"/>
        <v>NGR bulk stream sediment</v>
      </c>
      <c r="K7548" s="1" t="str">
        <f t="shared" si="1220"/>
        <v>&lt;177 micron (NGR)</v>
      </c>
      <c r="L7548">
        <v>46</v>
      </c>
      <c r="M7548" t="s">
        <v>102</v>
      </c>
      <c r="N7548">
        <v>889</v>
      </c>
      <c r="O7548">
        <v>4.5999999999999996</v>
      </c>
    </row>
    <row r="7549" spans="1:15" hidden="1" x14ac:dyDescent="0.3">
      <c r="A7549" t="s">
        <v>28717</v>
      </c>
      <c r="B7549" t="s">
        <v>28718</v>
      </c>
      <c r="C7549" s="1" t="str">
        <f t="shared" si="1211"/>
        <v>21:0467</v>
      </c>
      <c r="D7549" s="1" t="str">
        <f t="shared" si="1218"/>
        <v>21:0153</v>
      </c>
      <c r="E7549" t="s">
        <v>28719</v>
      </c>
      <c r="F7549" t="s">
        <v>28720</v>
      </c>
      <c r="H7549">
        <v>52.793394599999999</v>
      </c>
      <c r="I7549">
        <v>-120.8238759</v>
      </c>
      <c r="J7549" s="1" t="str">
        <f t="shared" si="1219"/>
        <v>NGR bulk stream sediment</v>
      </c>
      <c r="K7549" s="1" t="str">
        <f t="shared" si="1220"/>
        <v>&lt;177 micron (NGR)</v>
      </c>
      <c r="L7549">
        <v>46</v>
      </c>
      <c r="M7549" t="s">
        <v>107</v>
      </c>
      <c r="N7549">
        <v>890</v>
      </c>
      <c r="O7549">
        <v>4.9000000000000004</v>
      </c>
    </row>
    <row r="7550" spans="1:15" hidden="1" x14ac:dyDescent="0.3">
      <c r="A7550" t="s">
        <v>28721</v>
      </c>
      <c r="B7550" t="s">
        <v>28722</v>
      </c>
      <c r="C7550" s="1" t="str">
        <f t="shared" si="1211"/>
        <v>21:0467</v>
      </c>
      <c r="D7550" s="1" t="str">
        <f t="shared" si="1218"/>
        <v>21:0153</v>
      </c>
      <c r="E7550" t="s">
        <v>28723</v>
      </c>
      <c r="F7550" t="s">
        <v>28724</v>
      </c>
      <c r="H7550">
        <v>52.821473099999999</v>
      </c>
      <c r="I7550">
        <v>-120.7999521</v>
      </c>
      <c r="J7550" s="1" t="str">
        <f t="shared" si="1219"/>
        <v>NGR bulk stream sediment</v>
      </c>
      <c r="K7550" s="1" t="str">
        <f t="shared" si="1220"/>
        <v>&lt;177 micron (NGR)</v>
      </c>
      <c r="L7550">
        <v>46</v>
      </c>
      <c r="M7550" t="s">
        <v>112</v>
      </c>
      <c r="N7550">
        <v>891</v>
      </c>
      <c r="O7550">
        <v>4.3</v>
      </c>
    </row>
    <row r="7551" spans="1:15" hidden="1" x14ac:dyDescent="0.3">
      <c r="A7551" t="s">
        <v>28725</v>
      </c>
      <c r="B7551" t="s">
        <v>28726</v>
      </c>
      <c r="C7551" s="1" t="str">
        <f t="shared" si="1211"/>
        <v>21:0467</v>
      </c>
      <c r="D7551" s="1" t="str">
        <f t="shared" si="1218"/>
        <v>21:0153</v>
      </c>
      <c r="E7551" t="s">
        <v>28727</v>
      </c>
      <c r="F7551" t="s">
        <v>28728</v>
      </c>
      <c r="H7551">
        <v>52.922137599999999</v>
      </c>
      <c r="I7551">
        <v>-120.7407092</v>
      </c>
      <c r="J7551" s="1" t="str">
        <f t="shared" si="1219"/>
        <v>NGR bulk stream sediment</v>
      </c>
      <c r="K7551" s="1" t="str">
        <f t="shared" si="1220"/>
        <v>&lt;177 micron (NGR)</v>
      </c>
      <c r="L7551">
        <v>47</v>
      </c>
      <c r="M7551" t="s">
        <v>19</v>
      </c>
      <c r="N7551">
        <v>892</v>
      </c>
      <c r="O7551">
        <v>4.5</v>
      </c>
    </row>
    <row r="7552" spans="1:15" hidden="1" x14ac:dyDescent="0.3">
      <c r="A7552" t="s">
        <v>28729</v>
      </c>
      <c r="B7552" t="s">
        <v>28730</v>
      </c>
      <c r="C7552" s="1" t="str">
        <f t="shared" si="1211"/>
        <v>21:0467</v>
      </c>
      <c r="D7552" s="1" t="str">
        <f t="shared" si="1218"/>
        <v>21:0153</v>
      </c>
      <c r="E7552" t="s">
        <v>28731</v>
      </c>
      <c r="F7552" t="s">
        <v>28732</v>
      </c>
      <c r="H7552">
        <v>52.857334600000002</v>
      </c>
      <c r="I7552">
        <v>-120.87685</v>
      </c>
      <c r="J7552" s="1" t="str">
        <f t="shared" si="1219"/>
        <v>NGR bulk stream sediment</v>
      </c>
      <c r="K7552" s="1" t="str">
        <f t="shared" si="1220"/>
        <v>&lt;177 micron (NGR)</v>
      </c>
      <c r="L7552">
        <v>47</v>
      </c>
      <c r="M7552" t="s">
        <v>38</v>
      </c>
      <c r="N7552">
        <v>893</v>
      </c>
      <c r="O7552">
        <v>4.7</v>
      </c>
    </row>
    <row r="7553" spans="1:15" hidden="1" x14ac:dyDescent="0.3">
      <c r="A7553" t="s">
        <v>28733</v>
      </c>
      <c r="B7553" t="s">
        <v>28734</v>
      </c>
      <c r="C7553" s="1" t="str">
        <f t="shared" si="1211"/>
        <v>21:0467</v>
      </c>
      <c r="D7553" s="1" t="str">
        <f t="shared" si="1218"/>
        <v>21:0153</v>
      </c>
      <c r="E7553" t="s">
        <v>28735</v>
      </c>
      <c r="F7553" t="s">
        <v>28736</v>
      </c>
      <c r="H7553">
        <v>52.881571700000002</v>
      </c>
      <c r="I7553">
        <v>-120.9379043</v>
      </c>
      <c r="J7553" s="1" t="str">
        <f t="shared" si="1219"/>
        <v>NGR bulk stream sediment</v>
      </c>
      <c r="K7553" s="1" t="str">
        <f t="shared" si="1220"/>
        <v>&lt;177 micron (NGR)</v>
      </c>
      <c r="L7553">
        <v>47</v>
      </c>
      <c r="M7553" t="s">
        <v>43</v>
      </c>
      <c r="N7553">
        <v>894</v>
      </c>
      <c r="O7553">
        <v>3.6</v>
      </c>
    </row>
    <row r="7554" spans="1:15" hidden="1" x14ac:dyDescent="0.3">
      <c r="A7554" t="s">
        <v>28737</v>
      </c>
      <c r="B7554" t="s">
        <v>28738</v>
      </c>
      <c r="C7554" s="1" t="str">
        <f t="shared" si="1211"/>
        <v>21:0467</v>
      </c>
      <c r="D7554" s="1" t="str">
        <f t="shared" si="1218"/>
        <v>21:0153</v>
      </c>
      <c r="E7554" t="s">
        <v>28739</v>
      </c>
      <c r="F7554" t="s">
        <v>28740</v>
      </c>
      <c r="H7554">
        <v>52.936520199999997</v>
      </c>
      <c r="I7554">
        <v>-120.9695876</v>
      </c>
      <c r="J7554" s="1" t="str">
        <f t="shared" si="1219"/>
        <v>NGR bulk stream sediment</v>
      </c>
      <c r="K7554" s="1" t="str">
        <f t="shared" si="1220"/>
        <v>&lt;177 micron (NGR)</v>
      </c>
      <c r="L7554">
        <v>47</v>
      </c>
      <c r="M7554" t="s">
        <v>48</v>
      </c>
      <c r="N7554">
        <v>895</v>
      </c>
      <c r="O7554">
        <v>3.9</v>
      </c>
    </row>
    <row r="7555" spans="1:15" hidden="1" x14ac:dyDescent="0.3">
      <c r="A7555" t="s">
        <v>28741</v>
      </c>
      <c r="B7555" t="s">
        <v>28742</v>
      </c>
      <c r="C7555" s="1" t="str">
        <f t="shared" si="1211"/>
        <v>21:0467</v>
      </c>
      <c r="D7555" s="1" t="str">
        <f t="shared" si="1218"/>
        <v>21:0153</v>
      </c>
      <c r="E7555" t="s">
        <v>28743</v>
      </c>
      <c r="F7555" t="s">
        <v>28744</v>
      </c>
      <c r="H7555">
        <v>52.9908936</v>
      </c>
      <c r="I7555">
        <v>-120.9293017</v>
      </c>
      <c r="J7555" s="1" t="str">
        <f t="shared" si="1219"/>
        <v>NGR bulk stream sediment</v>
      </c>
      <c r="K7555" s="1" t="str">
        <f t="shared" si="1220"/>
        <v>&lt;177 micron (NGR)</v>
      </c>
      <c r="L7555">
        <v>47</v>
      </c>
      <c r="M7555" t="s">
        <v>24</v>
      </c>
      <c r="N7555">
        <v>896</v>
      </c>
      <c r="O7555">
        <v>3.7</v>
      </c>
    </row>
    <row r="7556" spans="1:15" hidden="1" x14ac:dyDescent="0.3">
      <c r="A7556" t="s">
        <v>28745</v>
      </c>
      <c r="B7556" t="s">
        <v>28746</v>
      </c>
      <c r="C7556" s="1" t="str">
        <f t="shared" ref="C7556:C7619" si="1221">HYPERLINK("https://geochem.nrcan.gc.ca/cdogs/content/bdl/bdl210467_e.htm", "21:0467")</f>
        <v>21:0467</v>
      </c>
      <c r="D7556" s="1" t="str">
        <f t="shared" si="1218"/>
        <v>21:0153</v>
      </c>
      <c r="E7556" t="s">
        <v>28743</v>
      </c>
      <c r="F7556" t="s">
        <v>28747</v>
      </c>
      <c r="H7556">
        <v>52.9908936</v>
      </c>
      <c r="I7556">
        <v>-120.9293017</v>
      </c>
      <c r="J7556" s="1" t="str">
        <f t="shared" si="1219"/>
        <v>NGR bulk stream sediment</v>
      </c>
      <c r="K7556" s="1" t="str">
        <f t="shared" si="1220"/>
        <v>&lt;177 micron (NGR)</v>
      </c>
      <c r="L7556">
        <v>47</v>
      </c>
      <c r="M7556" t="s">
        <v>28</v>
      </c>
      <c r="N7556">
        <v>897</v>
      </c>
      <c r="O7556">
        <v>3.9</v>
      </c>
    </row>
    <row r="7557" spans="1:15" hidden="1" x14ac:dyDescent="0.3">
      <c r="A7557" t="s">
        <v>28748</v>
      </c>
      <c r="B7557" t="s">
        <v>28749</v>
      </c>
      <c r="C7557" s="1" t="str">
        <f t="shared" si="1221"/>
        <v>21:0467</v>
      </c>
      <c r="D7557" s="1" t="str">
        <f t="shared" si="1218"/>
        <v>21:0153</v>
      </c>
      <c r="E7557" t="s">
        <v>28750</v>
      </c>
      <c r="F7557" t="s">
        <v>28751</v>
      </c>
      <c r="H7557">
        <v>52.978131099999999</v>
      </c>
      <c r="I7557">
        <v>-120.8820126</v>
      </c>
      <c r="J7557" s="1" t="str">
        <f t="shared" si="1219"/>
        <v>NGR bulk stream sediment</v>
      </c>
      <c r="K7557" s="1" t="str">
        <f t="shared" si="1220"/>
        <v>&lt;177 micron (NGR)</v>
      </c>
      <c r="L7557">
        <v>47</v>
      </c>
      <c r="M7557" t="s">
        <v>53</v>
      </c>
      <c r="N7557">
        <v>898</v>
      </c>
      <c r="O7557">
        <v>4.5999999999999996</v>
      </c>
    </row>
    <row r="7558" spans="1:15" hidden="1" x14ac:dyDescent="0.3">
      <c r="A7558" t="s">
        <v>28752</v>
      </c>
      <c r="B7558" t="s">
        <v>28753</v>
      </c>
      <c r="C7558" s="1" t="str">
        <f t="shared" si="1221"/>
        <v>21:0467</v>
      </c>
      <c r="D7558" s="1" t="str">
        <f t="shared" si="1218"/>
        <v>21:0153</v>
      </c>
      <c r="E7558" t="s">
        <v>28754</v>
      </c>
      <c r="F7558" t="s">
        <v>28755</v>
      </c>
      <c r="H7558">
        <v>52.956007499999998</v>
      </c>
      <c r="I7558">
        <v>-120.9395243</v>
      </c>
      <c r="J7558" s="1" t="str">
        <f t="shared" si="1219"/>
        <v>NGR bulk stream sediment</v>
      </c>
      <c r="K7558" s="1" t="str">
        <f t="shared" si="1220"/>
        <v>&lt;177 micron (NGR)</v>
      </c>
      <c r="L7558">
        <v>47</v>
      </c>
      <c r="M7558" t="s">
        <v>58</v>
      </c>
      <c r="N7558">
        <v>899</v>
      </c>
      <c r="O7558">
        <v>5.3</v>
      </c>
    </row>
    <row r="7559" spans="1:15" hidden="1" x14ac:dyDescent="0.3">
      <c r="A7559" t="s">
        <v>28756</v>
      </c>
      <c r="B7559" t="s">
        <v>28757</v>
      </c>
      <c r="C7559" s="1" t="str">
        <f t="shared" si="1221"/>
        <v>21:0467</v>
      </c>
      <c r="D7559" s="1" t="str">
        <f t="shared" si="1218"/>
        <v>21:0153</v>
      </c>
      <c r="E7559" t="s">
        <v>28758</v>
      </c>
      <c r="F7559" t="s">
        <v>28759</v>
      </c>
      <c r="H7559">
        <v>52.930125799999999</v>
      </c>
      <c r="I7559">
        <v>-120.867681</v>
      </c>
      <c r="J7559" s="1" t="str">
        <f t="shared" si="1219"/>
        <v>NGR bulk stream sediment</v>
      </c>
      <c r="K7559" s="1" t="str">
        <f t="shared" si="1220"/>
        <v>&lt;177 micron (NGR)</v>
      </c>
      <c r="L7559">
        <v>47</v>
      </c>
      <c r="M7559" t="s">
        <v>63</v>
      </c>
      <c r="N7559">
        <v>900</v>
      </c>
      <c r="O7559">
        <v>5.9</v>
      </c>
    </row>
    <row r="7560" spans="1:15" hidden="1" x14ac:dyDescent="0.3">
      <c r="A7560" t="s">
        <v>28760</v>
      </c>
      <c r="B7560" t="s">
        <v>28761</v>
      </c>
      <c r="C7560" s="1" t="str">
        <f t="shared" si="1221"/>
        <v>21:0467</v>
      </c>
      <c r="D7560" s="1" t="str">
        <f t="shared" si="1218"/>
        <v>21:0153</v>
      </c>
      <c r="E7560" t="s">
        <v>28762</v>
      </c>
      <c r="F7560" t="s">
        <v>28763</v>
      </c>
      <c r="H7560">
        <v>52.9354291</v>
      </c>
      <c r="I7560">
        <v>-120.8195284</v>
      </c>
      <c r="J7560" s="1" t="str">
        <f t="shared" si="1219"/>
        <v>NGR bulk stream sediment</v>
      </c>
      <c r="K7560" s="1" t="str">
        <f t="shared" si="1220"/>
        <v>&lt;177 micron (NGR)</v>
      </c>
      <c r="L7560">
        <v>47</v>
      </c>
      <c r="M7560" t="s">
        <v>68</v>
      </c>
      <c r="N7560">
        <v>901</v>
      </c>
      <c r="O7560">
        <v>5.5</v>
      </c>
    </row>
    <row r="7561" spans="1:15" hidden="1" x14ac:dyDescent="0.3">
      <c r="A7561" t="s">
        <v>28764</v>
      </c>
      <c r="B7561" t="s">
        <v>28765</v>
      </c>
      <c r="C7561" s="1" t="str">
        <f t="shared" si="1221"/>
        <v>21:0467</v>
      </c>
      <c r="D7561" s="1" t="str">
        <f t="shared" si="1218"/>
        <v>21:0153</v>
      </c>
      <c r="E7561" t="s">
        <v>28766</v>
      </c>
      <c r="F7561" t="s">
        <v>28767</v>
      </c>
      <c r="H7561">
        <v>52.941821900000001</v>
      </c>
      <c r="I7561">
        <v>-120.8063937</v>
      </c>
      <c r="J7561" s="1" t="str">
        <f t="shared" si="1219"/>
        <v>NGR bulk stream sediment</v>
      </c>
      <c r="K7561" s="1" t="str">
        <f t="shared" si="1220"/>
        <v>&lt;177 micron (NGR)</v>
      </c>
      <c r="L7561">
        <v>47</v>
      </c>
      <c r="M7561" t="s">
        <v>77</v>
      </c>
      <c r="N7561">
        <v>902</v>
      </c>
      <c r="O7561">
        <v>5.5</v>
      </c>
    </row>
    <row r="7562" spans="1:15" hidden="1" x14ac:dyDescent="0.3">
      <c r="A7562" t="s">
        <v>28768</v>
      </c>
      <c r="B7562" t="s">
        <v>28769</v>
      </c>
      <c r="C7562" s="1" t="str">
        <f t="shared" si="1221"/>
        <v>21:0467</v>
      </c>
      <c r="D7562" s="1" t="str">
        <f t="shared" si="1218"/>
        <v>21:0153</v>
      </c>
      <c r="E7562" t="s">
        <v>28770</v>
      </c>
      <c r="F7562" t="s">
        <v>28771</v>
      </c>
      <c r="H7562">
        <v>52.9501171</v>
      </c>
      <c r="I7562">
        <v>-120.75671680000001</v>
      </c>
      <c r="J7562" s="1" t="str">
        <f t="shared" si="1219"/>
        <v>NGR bulk stream sediment</v>
      </c>
      <c r="K7562" s="1" t="str">
        <f t="shared" si="1220"/>
        <v>&lt;177 micron (NGR)</v>
      </c>
      <c r="L7562">
        <v>47</v>
      </c>
      <c r="M7562" t="s">
        <v>82</v>
      </c>
      <c r="N7562">
        <v>903</v>
      </c>
      <c r="O7562">
        <v>5.0999999999999996</v>
      </c>
    </row>
    <row r="7563" spans="1:15" hidden="1" x14ac:dyDescent="0.3">
      <c r="A7563" t="s">
        <v>28772</v>
      </c>
      <c r="B7563" t="s">
        <v>28773</v>
      </c>
      <c r="C7563" s="1" t="str">
        <f t="shared" si="1221"/>
        <v>21:0467</v>
      </c>
      <c r="D7563" s="1" t="str">
        <f t="shared" si="1218"/>
        <v>21:0153</v>
      </c>
      <c r="E7563" t="s">
        <v>28774</v>
      </c>
      <c r="F7563" t="s">
        <v>28775</v>
      </c>
      <c r="H7563">
        <v>52.931071199999998</v>
      </c>
      <c r="I7563">
        <v>-120.73249269999999</v>
      </c>
      <c r="J7563" s="1" t="str">
        <f t="shared" si="1219"/>
        <v>NGR bulk stream sediment</v>
      </c>
      <c r="K7563" s="1" t="str">
        <f t="shared" si="1220"/>
        <v>&lt;177 micron (NGR)</v>
      </c>
      <c r="L7563">
        <v>47</v>
      </c>
      <c r="M7563" t="s">
        <v>87</v>
      </c>
      <c r="N7563">
        <v>904</v>
      </c>
      <c r="O7563">
        <v>9.8000000000000007</v>
      </c>
    </row>
    <row r="7564" spans="1:15" hidden="1" x14ac:dyDescent="0.3">
      <c r="A7564" t="s">
        <v>28776</v>
      </c>
      <c r="B7564" t="s">
        <v>28777</v>
      </c>
      <c r="C7564" s="1" t="str">
        <f t="shared" si="1221"/>
        <v>21:0467</v>
      </c>
      <c r="D7564" s="1" t="str">
        <f t="shared" si="1218"/>
        <v>21:0153</v>
      </c>
      <c r="E7564" t="s">
        <v>28778</v>
      </c>
      <c r="F7564" t="s">
        <v>28779</v>
      </c>
      <c r="H7564">
        <v>52.921389099999999</v>
      </c>
      <c r="I7564">
        <v>-120.73305689999999</v>
      </c>
      <c r="J7564" s="1" t="str">
        <f t="shared" si="1219"/>
        <v>NGR bulk stream sediment</v>
      </c>
      <c r="K7564" s="1" t="str">
        <f t="shared" si="1220"/>
        <v>&lt;177 micron (NGR)</v>
      </c>
      <c r="L7564">
        <v>47</v>
      </c>
      <c r="M7564" t="s">
        <v>92</v>
      </c>
      <c r="N7564">
        <v>905</v>
      </c>
      <c r="O7564">
        <v>6.3</v>
      </c>
    </row>
    <row r="7565" spans="1:15" hidden="1" x14ac:dyDescent="0.3">
      <c r="A7565" t="s">
        <v>28780</v>
      </c>
      <c r="B7565" t="s">
        <v>28781</v>
      </c>
      <c r="C7565" s="1" t="str">
        <f t="shared" si="1221"/>
        <v>21:0467</v>
      </c>
      <c r="D7565" s="1" t="str">
        <f t="shared" si="1218"/>
        <v>21:0153</v>
      </c>
      <c r="E7565" t="s">
        <v>28727</v>
      </c>
      <c r="F7565" t="s">
        <v>28782</v>
      </c>
      <c r="H7565">
        <v>52.922137599999999</v>
      </c>
      <c r="I7565">
        <v>-120.7407092</v>
      </c>
      <c r="J7565" s="1" t="str">
        <f t="shared" si="1219"/>
        <v>NGR bulk stream sediment</v>
      </c>
      <c r="K7565" s="1" t="str">
        <f t="shared" si="1220"/>
        <v>&lt;177 micron (NGR)</v>
      </c>
      <c r="L7565">
        <v>47</v>
      </c>
      <c r="M7565" t="s">
        <v>72</v>
      </c>
      <c r="N7565">
        <v>906</v>
      </c>
      <c r="O7565">
        <v>4.0999999999999996</v>
      </c>
    </row>
    <row r="7566" spans="1:15" hidden="1" x14ac:dyDescent="0.3">
      <c r="A7566" t="s">
        <v>28783</v>
      </c>
      <c r="B7566" t="s">
        <v>28784</v>
      </c>
      <c r="C7566" s="1" t="str">
        <f t="shared" si="1221"/>
        <v>21:0467</v>
      </c>
      <c r="D7566" s="1" t="str">
        <f t="shared" si="1218"/>
        <v>21:0153</v>
      </c>
      <c r="E7566" t="s">
        <v>28785</v>
      </c>
      <c r="F7566" t="s">
        <v>28786</v>
      </c>
      <c r="H7566">
        <v>52.947071000000001</v>
      </c>
      <c r="I7566">
        <v>-120.8092252</v>
      </c>
      <c r="J7566" s="1" t="str">
        <f t="shared" si="1219"/>
        <v>NGR bulk stream sediment</v>
      </c>
      <c r="K7566" s="1" t="str">
        <f t="shared" si="1220"/>
        <v>&lt;177 micron (NGR)</v>
      </c>
      <c r="L7566">
        <v>47</v>
      </c>
      <c r="M7566" t="s">
        <v>97</v>
      </c>
      <c r="N7566">
        <v>907</v>
      </c>
      <c r="O7566">
        <v>5.9</v>
      </c>
    </row>
    <row r="7567" spans="1:15" hidden="1" x14ac:dyDescent="0.3">
      <c r="A7567" t="s">
        <v>28787</v>
      </c>
      <c r="B7567" t="s">
        <v>28788</v>
      </c>
      <c r="C7567" s="1" t="str">
        <f t="shared" si="1221"/>
        <v>21:0467</v>
      </c>
      <c r="D7567" s="1" t="str">
        <f t="shared" si="1218"/>
        <v>21:0153</v>
      </c>
      <c r="E7567" t="s">
        <v>28789</v>
      </c>
      <c r="F7567" t="s">
        <v>28790</v>
      </c>
      <c r="H7567">
        <v>52.959260700000002</v>
      </c>
      <c r="I7567">
        <v>-120.7595354</v>
      </c>
      <c r="J7567" s="1" t="str">
        <f t="shared" si="1219"/>
        <v>NGR bulk stream sediment</v>
      </c>
      <c r="K7567" s="1" t="str">
        <f t="shared" si="1220"/>
        <v>&lt;177 micron (NGR)</v>
      </c>
      <c r="L7567">
        <v>47</v>
      </c>
      <c r="M7567" t="s">
        <v>102</v>
      </c>
      <c r="N7567">
        <v>908</v>
      </c>
      <c r="O7567">
        <v>4.4000000000000004</v>
      </c>
    </row>
    <row r="7568" spans="1:15" hidden="1" x14ac:dyDescent="0.3">
      <c r="A7568" t="s">
        <v>28791</v>
      </c>
      <c r="B7568" t="s">
        <v>28792</v>
      </c>
      <c r="C7568" s="1" t="str">
        <f t="shared" si="1221"/>
        <v>21:0467</v>
      </c>
      <c r="D7568" s="1" t="str">
        <f t="shared" si="1218"/>
        <v>21:0153</v>
      </c>
      <c r="E7568" t="s">
        <v>28793</v>
      </c>
      <c r="F7568" t="s">
        <v>28794</v>
      </c>
      <c r="H7568">
        <v>52.982640699999997</v>
      </c>
      <c r="I7568">
        <v>-120.7364291</v>
      </c>
      <c r="J7568" s="1" t="str">
        <f t="shared" si="1219"/>
        <v>NGR bulk stream sediment</v>
      </c>
      <c r="K7568" s="1" t="str">
        <f t="shared" si="1220"/>
        <v>&lt;177 micron (NGR)</v>
      </c>
      <c r="L7568">
        <v>47</v>
      </c>
      <c r="M7568" t="s">
        <v>107</v>
      </c>
      <c r="N7568">
        <v>909</v>
      </c>
      <c r="O7568">
        <v>16.5</v>
      </c>
    </row>
    <row r="7569" spans="1:15" hidden="1" x14ac:dyDescent="0.3">
      <c r="A7569" t="s">
        <v>28795</v>
      </c>
      <c r="B7569" t="s">
        <v>28796</v>
      </c>
      <c r="C7569" s="1" t="str">
        <f t="shared" si="1221"/>
        <v>21:0467</v>
      </c>
      <c r="D7569" s="1" t="str">
        <f t="shared" si="1218"/>
        <v>21:0153</v>
      </c>
      <c r="E7569" t="s">
        <v>28797</v>
      </c>
      <c r="F7569" t="s">
        <v>28798</v>
      </c>
      <c r="H7569">
        <v>52.983627400000003</v>
      </c>
      <c r="I7569">
        <v>-120.74956280000001</v>
      </c>
      <c r="J7569" s="1" t="str">
        <f t="shared" si="1219"/>
        <v>NGR bulk stream sediment</v>
      </c>
      <c r="K7569" s="1" t="str">
        <f t="shared" si="1220"/>
        <v>&lt;177 micron (NGR)</v>
      </c>
      <c r="L7569">
        <v>47</v>
      </c>
      <c r="M7569" t="s">
        <v>112</v>
      </c>
      <c r="N7569">
        <v>910</v>
      </c>
      <c r="O7569">
        <v>3.8</v>
      </c>
    </row>
    <row r="7570" spans="1:15" hidden="1" x14ac:dyDescent="0.3">
      <c r="A7570" t="s">
        <v>28799</v>
      </c>
      <c r="B7570" t="s">
        <v>28800</v>
      </c>
      <c r="C7570" s="1" t="str">
        <f t="shared" si="1221"/>
        <v>21:0467</v>
      </c>
      <c r="D7570" s="1" t="str">
        <f>HYPERLINK("https://geochem.nrcan.gc.ca/cdogs/content/svy/svy_e.htm", "")</f>
        <v/>
      </c>
      <c r="G7570" s="1" t="str">
        <f>HYPERLINK("https://geochem.nrcan.gc.ca/cdogs/content/cr_/cr_00105_e.htm", "105")</f>
        <v>105</v>
      </c>
      <c r="J7570" t="s">
        <v>31</v>
      </c>
      <c r="K7570" t="s">
        <v>32</v>
      </c>
      <c r="L7570">
        <v>47</v>
      </c>
      <c r="M7570" t="s">
        <v>33</v>
      </c>
      <c r="N7570">
        <v>911</v>
      </c>
      <c r="O7570">
        <v>1.8</v>
      </c>
    </row>
    <row r="7571" spans="1:15" hidden="1" x14ac:dyDescent="0.3">
      <c r="A7571" t="s">
        <v>28801</v>
      </c>
      <c r="B7571" t="s">
        <v>28802</v>
      </c>
      <c r="C7571" s="1" t="str">
        <f t="shared" si="1221"/>
        <v>21:0467</v>
      </c>
      <c r="D7571" s="1" t="str">
        <f t="shared" ref="D7571:D7582" si="1222">HYPERLINK("https://geochem.nrcan.gc.ca/cdogs/content/svy/svy210153_e.htm", "21:0153")</f>
        <v>21:0153</v>
      </c>
      <c r="E7571" t="s">
        <v>28803</v>
      </c>
      <c r="F7571" t="s">
        <v>28804</v>
      </c>
      <c r="H7571">
        <v>52.985359699999997</v>
      </c>
      <c r="I7571">
        <v>-120.7857664</v>
      </c>
      <c r="J7571" s="1" t="str">
        <f t="shared" ref="J7571:J7582" si="1223">HYPERLINK("https://geochem.nrcan.gc.ca/cdogs/content/kwd/kwd020030_e.htm", "NGR bulk stream sediment")</f>
        <v>NGR bulk stream sediment</v>
      </c>
      <c r="K7571" s="1" t="str">
        <f t="shared" ref="K7571:K7582" si="1224">HYPERLINK("https://geochem.nrcan.gc.ca/cdogs/content/kwd/kwd080006_e.htm", "&lt;177 micron (NGR)")</f>
        <v>&lt;177 micron (NGR)</v>
      </c>
      <c r="L7571">
        <v>48</v>
      </c>
      <c r="M7571" t="s">
        <v>19</v>
      </c>
      <c r="N7571">
        <v>912</v>
      </c>
      <c r="O7571">
        <v>2.8</v>
      </c>
    </row>
    <row r="7572" spans="1:15" hidden="1" x14ac:dyDescent="0.3">
      <c r="A7572" t="s">
        <v>28805</v>
      </c>
      <c r="B7572" t="s">
        <v>28806</v>
      </c>
      <c r="C7572" s="1" t="str">
        <f t="shared" si="1221"/>
        <v>21:0467</v>
      </c>
      <c r="D7572" s="1" t="str">
        <f t="shared" si="1222"/>
        <v>21:0153</v>
      </c>
      <c r="E7572" t="s">
        <v>28803</v>
      </c>
      <c r="F7572" t="s">
        <v>28807</v>
      </c>
      <c r="H7572">
        <v>52.985359699999997</v>
      </c>
      <c r="I7572">
        <v>-120.7857664</v>
      </c>
      <c r="J7572" s="1" t="str">
        <f t="shared" si="1223"/>
        <v>NGR bulk stream sediment</v>
      </c>
      <c r="K7572" s="1" t="str">
        <f t="shared" si="1224"/>
        <v>&lt;177 micron (NGR)</v>
      </c>
      <c r="L7572">
        <v>48</v>
      </c>
      <c r="M7572" t="s">
        <v>72</v>
      </c>
      <c r="N7572">
        <v>913</v>
      </c>
      <c r="O7572">
        <v>2.5</v>
      </c>
    </row>
    <row r="7573" spans="1:15" hidden="1" x14ac:dyDescent="0.3">
      <c r="A7573" t="s">
        <v>28808</v>
      </c>
      <c r="B7573" t="s">
        <v>28809</v>
      </c>
      <c r="C7573" s="1" t="str">
        <f t="shared" si="1221"/>
        <v>21:0467</v>
      </c>
      <c r="D7573" s="1" t="str">
        <f t="shared" si="1222"/>
        <v>21:0153</v>
      </c>
      <c r="E7573" t="s">
        <v>28810</v>
      </c>
      <c r="F7573" t="s">
        <v>28811</v>
      </c>
      <c r="H7573">
        <v>52.982672700000002</v>
      </c>
      <c r="I7573">
        <v>-120.7771733</v>
      </c>
      <c r="J7573" s="1" t="str">
        <f t="shared" si="1223"/>
        <v>NGR bulk stream sediment</v>
      </c>
      <c r="K7573" s="1" t="str">
        <f t="shared" si="1224"/>
        <v>&lt;177 micron (NGR)</v>
      </c>
      <c r="L7573">
        <v>48</v>
      </c>
      <c r="M7573" t="s">
        <v>24</v>
      </c>
      <c r="N7573">
        <v>914</v>
      </c>
      <c r="O7573">
        <v>3.2</v>
      </c>
    </row>
    <row r="7574" spans="1:15" hidden="1" x14ac:dyDescent="0.3">
      <c r="A7574" t="s">
        <v>28812</v>
      </c>
      <c r="B7574" t="s">
        <v>28813</v>
      </c>
      <c r="C7574" s="1" t="str">
        <f t="shared" si="1221"/>
        <v>21:0467</v>
      </c>
      <c r="D7574" s="1" t="str">
        <f t="shared" si="1222"/>
        <v>21:0153</v>
      </c>
      <c r="E7574" t="s">
        <v>28810</v>
      </c>
      <c r="F7574" t="s">
        <v>28814</v>
      </c>
      <c r="H7574">
        <v>52.982672700000002</v>
      </c>
      <c r="I7574">
        <v>-120.7771733</v>
      </c>
      <c r="J7574" s="1" t="str">
        <f t="shared" si="1223"/>
        <v>NGR bulk stream sediment</v>
      </c>
      <c r="K7574" s="1" t="str">
        <f t="shared" si="1224"/>
        <v>&lt;177 micron (NGR)</v>
      </c>
      <c r="L7574">
        <v>48</v>
      </c>
      <c r="M7574" t="s">
        <v>28</v>
      </c>
      <c r="N7574">
        <v>915</v>
      </c>
      <c r="O7574">
        <v>3.7</v>
      </c>
    </row>
    <row r="7575" spans="1:15" hidden="1" x14ac:dyDescent="0.3">
      <c r="A7575" t="s">
        <v>28815</v>
      </c>
      <c r="B7575" t="s">
        <v>28816</v>
      </c>
      <c r="C7575" s="1" t="str">
        <f t="shared" si="1221"/>
        <v>21:0467</v>
      </c>
      <c r="D7575" s="1" t="str">
        <f t="shared" si="1222"/>
        <v>21:0153</v>
      </c>
      <c r="E7575" t="s">
        <v>28817</v>
      </c>
      <c r="F7575" t="s">
        <v>28818</v>
      </c>
      <c r="H7575">
        <v>52.9743353</v>
      </c>
      <c r="I7575">
        <v>-120.7126275</v>
      </c>
      <c r="J7575" s="1" t="str">
        <f t="shared" si="1223"/>
        <v>NGR bulk stream sediment</v>
      </c>
      <c r="K7575" s="1" t="str">
        <f t="shared" si="1224"/>
        <v>&lt;177 micron (NGR)</v>
      </c>
      <c r="L7575">
        <v>48</v>
      </c>
      <c r="M7575" t="s">
        <v>38</v>
      </c>
      <c r="N7575">
        <v>916</v>
      </c>
      <c r="O7575">
        <v>8.5</v>
      </c>
    </row>
    <row r="7576" spans="1:15" hidden="1" x14ac:dyDescent="0.3">
      <c r="A7576" t="s">
        <v>28819</v>
      </c>
      <c r="B7576" t="s">
        <v>28820</v>
      </c>
      <c r="C7576" s="1" t="str">
        <f t="shared" si="1221"/>
        <v>21:0467</v>
      </c>
      <c r="D7576" s="1" t="str">
        <f t="shared" si="1222"/>
        <v>21:0153</v>
      </c>
      <c r="E7576" t="s">
        <v>28821</v>
      </c>
      <c r="F7576" t="s">
        <v>28822</v>
      </c>
      <c r="H7576">
        <v>52.982151399999999</v>
      </c>
      <c r="I7576">
        <v>-120.7085506</v>
      </c>
      <c r="J7576" s="1" t="str">
        <f t="shared" si="1223"/>
        <v>NGR bulk stream sediment</v>
      </c>
      <c r="K7576" s="1" t="str">
        <f t="shared" si="1224"/>
        <v>&lt;177 micron (NGR)</v>
      </c>
      <c r="L7576">
        <v>48</v>
      </c>
      <c r="M7576" t="s">
        <v>43</v>
      </c>
      <c r="N7576">
        <v>917</v>
      </c>
      <c r="O7576">
        <v>4.5999999999999996</v>
      </c>
    </row>
    <row r="7577" spans="1:15" hidden="1" x14ac:dyDescent="0.3">
      <c r="A7577" t="s">
        <v>28823</v>
      </c>
      <c r="B7577" t="s">
        <v>28824</v>
      </c>
      <c r="C7577" s="1" t="str">
        <f t="shared" si="1221"/>
        <v>21:0467</v>
      </c>
      <c r="D7577" s="1" t="str">
        <f t="shared" si="1222"/>
        <v>21:0153</v>
      </c>
      <c r="E7577" t="s">
        <v>28825</v>
      </c>
      <c r="F7577" t="s">
        <v>28826</v>
      </c>
      <c r="H7577">
        <v>52.983693199999998</v>
      </c>
      <c r="I7577">
        <v>-120.66533769999999</v>
      </c>
      <c r="J7577" s="1" t="str">
        <f t="shared" si="1223"/>
        <v>NGR bulk stream sediment</v>
      </c>
      <c r="K7577" s="1" t="str">
        <f t="shared" si="1224"/>
        <v>&lt;177 micron (NGR)</v>
      </c>
      <c r="L7577">
        <v>48</v>
      </c>
      <c r="M7577" t="s">
        <v>48</v>
      </c>
      <c r="N7577">
        <v>918</v>
      </c>
      <c r="O7577">
        <v>6</v>
      </c>
    </row>
    <row r="7578" spans="1:15" hidden="1" x14ac:dyDescent="0.3">
      <c r="A7578" t="s">
        <v>28827</v>
      </c>
      <c r="B7578" t="s">
        <v>28828</v>
      </c>
      <c r="C7578" s="1" t="str">
        <f t="shared" si="1221"/>
        <v>21:0467</v>
      </c>
      <c r="D7578" s="1" t="str">
        <f t="shared" si="1222"/>
        <v>21:0153</v>
      </c>
      <c r="E7578" t="s">
        <v>28829</v>
      </c>
      <c r="F7578" t="s">
        <v>28830</v>
      </c>
      <c r="H7578">
        <v>52.970176799999997</v>
      </c>
      <c r="I7578">
        <v>-120.6411033</v>
      </c>
      <c r="J7578" s="1" t="str">
        <f t="shared" si="1223"/>
        <v>NGR bulk stream sediment</v>
      </c>
      <c r="K7578" s="1" t="str">
        <f t="shared" si="1224"/>
        <v>&lt;177 micron (NGR)</v>
      </c>
      <c r="L7578">
        <v>48</v>
      </c>
      <c r="M7578" t="s">
        <v>53</v>
      </c>
      <c r="N7578">
        <v>919</v>
      </c>
      <c r="O7578">
        <v>12.9</v>
      </c>
    </row>
    <row r="7579" spans="1:15" hidden="1" x14ac:dyDescent="0.3">
      <c r="A7579" t="s">
        <v>28831</v>
      </c>
      <c r="B7579" t="s">
        <v>28832</v>
      </c>
      <c r="C7579" s="1" t="str">
        <f t="shared" si="1221"/>
        <v>21:0467</v>
      </c>
      <c r="D7579" s="1" t="str">
        <f t="shared" si="1222"/>
        <v>21:0153</v>
      </c>
      <c r="E7579" t="s">
        <v>28833</v>
      </c>
      <c r="F7579" t="s">
        <v>28834</v>
      </c>
      <c r="H7579">
        <v>52.973234400000003</v>
      </c>
      <c r="I7579">
        <v>-120.599321</v>
      </c>
      <c r="J7579" s="1" t="str">
        <f t="shared" si="1223"/>
        <v>NGR bulk stream sediment</v>
      </c>
      <c r="K7579" s="1" t="str">
        <f t="shared" si="1224"/>
        <v>&lt;177 micron (NGR)</v>
      </c>
      <c r="L7579">
        <v>48</v>
      </c>
      <c r="M7579" t="s">
        <v>58</v>
      </c>
      <c r="N7579">
        <v>920</v>
      </c>
      <c r="O7579">
        <v>5.9</v>
      </c>
    </row>
    <row r="7580" spans="1:15" hidden="1" x14ac:dyDescent="0.3">
      <c r="A7580" t="s">
        <v>28835</v>
      </c>
      <c r="B7580" t="s">
        <v>28836</v>
      </c>
      <c r="C7580" s="1" t="str">
        <f t="shared" si="1221"/>
        <v>21:0467</v>
      </c>
      <c r="D7580" s="1" t="str">
        <f t="shared" si="1222"/>
        <v>21:0153</v>
      </c>
      <c r="E7580" t="s">
        <v>28837</v>
      </c>
      <c r="F7580" t="s">
        <v>28838</v>
      </c>
      <c r="H7580">
        <v>52.988322699999998</v>
      </c>
      <c r="I7580">
        <v>-120.6082304</v>
      </c>
      <c r="J7580" s="1" t="str">
        <f t="shared" si="1223"/>
        <v>NGR bulk stream sediment</v>
      </c>
      <c r="K7580" s="1" t="str">
        <f t="shared" si="1224"/>
        <v>&lt;177 micron (NGR)</v>
      </c>
      <c r="L7580">
        <v>48</v>
      </c>
      <c r="M7580" t="s">
        <v>63</v>
      </c>
      <c r="N7580">
        <v>921</v>
      </c>
      <c r="O7580">
        <v>7.5</v>
      </c>
    </row>
    <row r="7581" spans="1:15" hidden="1" x14ac:dyDescent="0.3">
      <c r="A7581" t="s">
        <v>28839</v>
      </c>
      <c r="B7581" t="s">
        <v>28840</v>
      </c>
      <c r="C7581" s="1" t="str">
        <f t="shared" si="1221"/>
        <v>21:0467</v>
      </c>
      <c r="D7581" s="1" t="str">
        <f t="shared" si="1222"/>
        <v>21:0153</v>
      </c>
      <c r="E7581" t="s">
        <v>28841</v>
      </c>
      <c r="F7581" t="s">
        <v>28842</v>
      </c>
      <c r="H7581">
        <v>52.936017499999998</v>
      </c>
      <c r="I7581">
        <v>-120.63077</v>
      </c>
      <c r="J7581" s="1" t="str">
        <f t="shared" si="1223"/>
        <v>NGR bulk stream sediment</v>
      </c>
      <c r="K7581" s="1" t="str">
        <f t="shared" si="1224"/>
        <v>&lt;177 micron (NGR)</v>
      </c>
      <c r="L7581">
        <v>48</v>
      </c>
      <c r="M7581" t="s">
        <v>68</v>
      </c>
      <c r="N7581">
        <v>922</v>
      </c>
      <c r="O7581">
        <v>9</v>
      </c>
    </row>
    <row r="7582" spans="1:15" hidden="1" x14ac:dyDescent="0.3">
      <c r="A7582" t="s">
        <v>28843</v>
      </c>
      <c r="B7582" t="s">
        <v>28844</v>
      </c>
      <c r="C7582" s="1" t="str">
        <f t="shared" si="1221"/>
        <v>21:0467</v>
      </c>
      <c r="D7582" s="1" t="str">
        <f t="shared" si="1222"/>
        <v>21:0153</v>
      </c>
      <c r="E7582" t="s">
        <v>28845</v>
      </c>
      <c r="F7582" t="s">
        <v>28846</v>
      </c>
      <c r="H7582">
        <v>52.935866300000001</v>
      </c>
      <c r="I7582">
        <v>-120.63899309999999</v>
      </c>
      <c r="J7582" s="1" t="str">
        <f t="shared" si="1223"/>
        <v>NGR bulk stream sediment</v>
      </c>
      <c r="K7582" s="1" t="str">
        <f t="shared" si="1224"/>
        <v>&lt;177 micron (NGR)</v>
      </c>
      <c r="L7582">
        <v>48</v>
      </c>
      <c r="M7582" t="s">
        <v>77</v>
      </c>
      <c r="N7582">
        <v>923</v>
      </c>
      <c r="O7582">
        <v>10.5</v>
      </c>
    </row>
    <row r="7583" spans="1:15" hidden="1" x14ac:dyDescent="0.3">
      <c r="A7583" t="s">
        <v>28847</v>
      </c>
      <c r="B7583" t="s">
        <v>28848</v>
      </c>
      <c r="C7583" s="1" t="str">
        <f t="shared" si="1221"/>
        <v>21:0467</v>
      </c>
      <c r="D7583" s="1" t="str">
        <f>HYPERLINK("https://geochem.nrcan.gc.ca/cdogs/content/svy/svy_e.htm", "")</f>
        <v/>
      </c>
      <c r="G7583" s="1" t="str">
        <f>HYPERLINK("https://geochem.nrcan.gc.ca/cdogs/content/cr_/cr_00104_e.htm", "104")</f>
        <v>104</v>
      </c>
      <c r="J7583" t="s">
        <v>31</v>
      </c>
      <c r="K7583" t="s">
        <v>32</v>
      </c>
      <c r="L7583">
        <v>48</v>
      </c>
      <c r="M7583" t="s">
        <v>33</v>
      </c>
      <c r="N7583">
        <v>924</v>
      </c>
      <c r="O7583">
        <v>4.8</v>
      </c>
    </row>
    <row r="7584" spans="1:15" hidden="1" x14ac:dyDescent="0.3">
      <c r="A7584" t="s">
        <v>28849</v>
      </c>
      <c r="B7584" t="s">
        <v>28850</v>
      </c>
      <c r="C7584" s="1" t="str">
        <f t="shared" si="1221"/>
        <v>21:0467</v>
      </c>
      <c r="D7584" s="1" t="str">
        <f t="shared" ref="D7584:D7592" si="1225">HYPERLINK("https://geochem.nrcan.gc.ca/cdogs/content/svy/svy210153_e.htm", "21:0153")</f>
        <v>21:0153</v>
      </c>
      <c r="E7584" t="s">
        <v>28851</v>
      </c>
      <c r="F7584" t="s">
        <v>28852</v>
      </c>
      <c r="H7584">
        <v>52.970452399999999</v>
      </c>
      <c r="I7584">
        <v>-120.6350563</v>
      </c>
      <c r="J7584" s="1" t="str">
        <f t="shared" ref="J7584:J7592" si="1226">HYPERLINK("https://geochem.nrcan.gc.ca/cdogs/content/kwd/kwd020030_e.htm", "NGR bulk stream sediment")</f>
        <v>NGR bulk stream sediment</v>
      </c>
      <c r="K7584" s="1" t="str">
        <f t="shared" ref="K7584:K7592" si="1227">HYPERLINK("https://geochem.nrcan.gc.ca/cdogs/content/kwd/kwd080006_e.htm", "&lt;177 micron (NGR)")</f>
        <v>&lt;177 micron (NGR)</v>
      </c>
      <c r="L7584">
        <v>48</v>
      </c>
      <c r="M7584" t="s">
        <v>82</v>
      </c>
      <c r="N7584">
        <v>925</v>
      </c>
      <c r="O7584">
        <v>7.5</v>
      </c>
    </row>
    <row r="7585" spans="1:15" hidden="1" x14ac:dyDescent="0.3">
      <c r="A7585" t="s">
        <v>28853</v>
      </c>
      <c r="B7585" t="s">
        <v>28854</v>
      </c>
      <c r="C7585" s="1" t="str">
        <f t="shared" si="1221"/>
        <v>21:0467</v>
      </c>
      <c r="D7585" s="1" t="str">
        <f t="shared" si="1225"/>
        <v>21:0153</v>
      </c>
      <c r="E7585" t="s">
        <v>28855</v>
      </c>
      <c r="F7585" t="s">
        <v>28856</v>
      </c>
      <c r="H7585">
        <v>52.924088300000001</v>
      </c>
      <c r="I7585">
        <v>-120.55011349999999</v>
      </c>
      <c r="J7585" s="1" t="str">
        <f t="shared" si="1226"/>
        <v>NGR bulk stream sediment</v>
      </c>
      <c r="K7585" s="1" t="str">
        <f t="shared" si="1227"/>
        <v>&lt;177 micron (NGR)</v>
      </c>
      <c r="L7585">
        <v>48</v>
      </c>
      <c r="M7585" t="s">
        <v>87</v>
      </c>
      <c r="N7585">
        <v>926</v>
      </c>
      <c r="O7585">
        <v>8.6999999999999993</v>
      </c>
    </row>
    <row r="7586" spans="1:15" hidden="1" x14ac:dyDescent="0.3">
      <c r="A7586" t="s">
        <v>28857</v>
      </c>
      <c r="B7586" t="s">
        <v>28858</v>
      </c>
      <c r="C7586" s="1" t="str">
        <f t="shared" si="1221"/>
        <v>21:0467</v>
      </c>
      <c r="D7586" s="1" t="str">
        <f t="shared" si="1225"/>
        <v>21:0153</v>
      </c>
      <c r="E7586" t="s">
        <v>28859</v>
      </c>
      <c r="F7586" t="s">
        <v>28860</v>
      </c>
      <c r="H7586">
        <v>52.938463200000001</v>
      </c>
      <c r="I7586">
        <v>-120.5701382</v>
      </c>
      <c r="J7586" s="1" t="str">
        <f t="shared" si="1226"/>
        <v>NGR bulk stream sediment</v>
      </c>
      <c r="K7586" s="1" t="str">
        <f t="shared" si="1227"/>
        <v>&lt;177 micron (NGR)</v>
      </c>
      <c r="L7586">
        <v>48</v>
      </c>
      <c r="M7586" t="s">
        <v>92</v>
      </c>
      <c r="N7586">
        <v>927</v>
      </c>
      <c r="O7586">
        <v>7</v>
      </c>
    </row>
    <row r="7587" spans="1:15" hidden="1" x14ac:dyDescent="0.3">
      <c r="A7587" t="s">
        <v>28861</v>
      </c>
      <c r="B7587" t="s">
        <v>28862</v>
      </c>
      <c r="C7587" s="1" t="str">
        <f t="shared" si="1221"/>
        <v>21:0467</v>
      </c>
      <c r="D7587" s="1" t="str">
        <f t="shared" si="1225"/>
        <v>21:0153</v>
      </c>
      <c r="E7587" t="s">
        <v>28863</v>
      </c>
      <c r="F7587" t="s">
        <v>28864</v>
      </c>
      <c r="H7587">
        <v>52.897391399999997</v>
      </c>
      <c r="I7587">
        <v>-120.5751544</v>
      </c>
      <c r="J7587" s="1" t="str">
        <f t="shared" si="1226"/>
        <v>NGR bulk stream sediment</v>
      </c>
      <c r="K7587" s="1" t="str">
        <f t="shared" si="1227"/>
        <v>&lt;177 micron (NGR)</v>
      </c>
      <c r="L7587">
        <v>48</v>
      </c>
      <c r="M7587" t="s">
        <v>97</v>
      </c>
      <c r="N7587">
        <v>928</v>
      </c>
      <c r="O7587">
        <v>4.0999999999999996</v>
      </c>
    </row>
    <row r="7588" spans="1:15" hidden="1" x14ac:dyDescent="0.3">
      <c r="A7588" t="s">
        <v>28865</v>
      </c>
      <c r="B7588" t="s">
        <v>28866</v>
      </c>
      <c r="C7588" s="1" t="str">
        <f t="shared" si="1221"/>
        <v>21:0467</v>
      </c>
      <c r="D7588" s="1" t="str">
        <f t="shared" si="1225"/>
        <v>21:0153</v>
      </c>
      <c r="E7588" t="s">
        <v>28867</v>
      </c>
      <c r="F7588" t="s">
        <v>28868</v>
      </c>
      <c r="H7588">
        <v>52.890881399999998</v>
      </c>
      <c r="I7588">
        <v>-120.6071085</v>
      </c>
      <c r="J7588" s="1" t="str">
        <f t="shared" si="1226"/>
        <v>NGR bulk stream sediment</v>
      </c>
      <c r="K7588" s="1" t="str">
        <f t="shared" si="1227"/>
        <v>&lt;177 micron (NGR)</v>
      </c>
      <c r="L7588">
        <v>48</v>
      </c>
      <c r="M7588" t="s">
        <v>102</v>
      </c>
      <c r="N7588">
        <v>929</v>
      </c>
      <c r="O7588">
        <v>4.3</v>
      </c>
    </row>
    <row r="7589" spans="1:15" hidden="1" x14ac:dyDescent="0.3">
      <c r="A7589" t="s">
        <v>28869</v>
      </c>
      <c r="B7589" t="s">
        <v>28870</v>
      </c>
      <c r="C7589" s="1" t="str">
        <f t="shared" si="1221"/>
        <v>21:0467</v>
      </c>
      <c r="D7589" s="1" t="str">
        <f t="shared" si="1225"/>
        <v>21:0153</v>
      </c>
      <c r="E7589" t="s">
        <v>28871</v>
      </c>
      <c r="F7589" t="s">
        <v>28872</v>
      </c>
      <c r="H7589">
        <v>52.8912713</v>
      </c>
      <c r="I7589">
        <v>-120.63512540000001</v>
      </c>
      <c r="J7589" s="1" t="str">
        <f t="shared" si="1226"/>
        <v>NGR bulk stream sediment</v>
      </c>
      <c r="K7589" s="1" t="str">
        <f t="shared" si="1227"/>
        <v>&lt;177 micron (NGR)</v>
      </c>
      <c r="L7589">
        <v>48</v>
      </c>
      <c r="M7589" t="s">
        <v>107</v>
      </c>
      <c r="N7589">
        <v>930</v>
      </c>
      <c r="O7589">
        <v>4.0999999999999996</v>
      </c>
    </row>
    <row r="7590" spans="1:15" hidden="1" x14ac:dyDescent="0.3">
      <c r="A7590" t="s">
        <v>28873</v>
      </c>
      <c r="B7590" t="s">
        <v>28874</v>
      </c>
      <c r="C7590" s="1" t="str">
        <f t="shared" si="1221"/>
        <v>21:0467</v>
      </c>
      <c r="D7590" s="1" t="str">
        <f t="shared" si="1225"/>
        <v>21:0153</v>
      </c>
      <c r="E7590" t="s">
        <v>28875</v>
      </c>
      <c r="F7590" t="s">
        <v>28876</v>
      </c>
      <c r="H7590">
        <v>52.8844773</v>
      </c>
      <c r="I7590">
        <v>-120.6648663</v>
      </c>
      <c r="J7590" s="1" t="str">
        <f t="shared" si="1226"/>
        <v>NGR bulk stream sediment</v>
      </c>
      <c r="K7590" s="1" t="str">
        <f t="shared" si="1227"/>
        <v>&lt;177 micron (NGR)</v>
      </c>
      <c r="L7590">
        <v>48</v>
      </c>
      <c r="M7590" t="s">
        <v>112</v>
      </c>
      <c r="N7590">
        <v>931</v>
      </c>
      <c r="O7590">
        <v>5</v>
      </c>
    </row>
    <row r="7591" spans="1:15" hidden="1" x14ac:dyDescent="0.3">
      <c r="A7591" t="s">
        <v>28877</v>
      </c>
      <c r="B7591" t="s">
        <v>28878</v>
      </c>
      <c r="C7591" s="1" t="str">
        <f t="shared" si="1221"/>
        <v>21:0467</v>
      </c>
      <c r="D7591" s="1" t="str">
        <f t="shared" si="1225"/>
        <v>21:0153</v>
      </c>
      <c r="E7591" t="s">
        <v>28879</v>
      </c>
      <c r="F7591" t="s">
        <v>28880</v>
      </c>
      <c r="H7591">
        <v>52.861355699999997</v>
      </c>
      <c r="I7591">
        <v>-120.7632571</v>
      </c>
      <c r="J7591" s="1" t="str">
        <f t="shared" si="1226"/>
        <v>NGR bulk stream sediment</v>
      </c>
      <c r="K7591" s="1" t="str">
        <f t="shared" si="1227"/>
        <v>&lt;177 micron (NGR)</v>
      </c>
      <c r="L7591">
        <v>49</v>
      </c>
      <c r="M7591" t="s">
        <v>19</v>
      </c>
      <c r="N7591">
        <v>932</v>
      </c>
      <c r="O7591">
        <v>5.5</v>
      </c>
    </row>
    <row r="7592" spans="1:15" hidden="1" x14ac:dyDescent="0.3">
      <c r="A7592" t="s">
        <v>28881</v>
      </c>
      <c r="B7592" t="s">
        <v>28882</v>
      </c>
      <c r="C7592" s="1" t="str">
        <f t="shared" si="1221"/>
        <v>21:0467</v>
      </c>
      <c r="D7592" s="1" t="str">
        <f t="shared" si="1225"/>
        <v>21:0153</v>
      </c>
      <c r="E7592" t="s">
        <v>28883</v>
      </c>
      <c r="F7592" t="s">
        <v>28884</v>
      </c>
      <c r="H7592">
        <v>52.881197800000002</v>
      </c>
      <c r="I7592">
        <v>-120.68797429999999</v>
      </c>
      <c r="J7592" s="1" t="str">
        <f t="shared" si="1226"/>
        <v>NGR bulk stream sediment</v>
      </c>
      <c r="K7592" s="1" t="str">
        <f t="shared" si="1227"/>
        <v>&lt;177 micron (NGR)</v>
      </c>
      <c r="L7592">
        <v>49</v>
      </c>
      <c r="M7592" t="s">
        <v>38</v>
      </c>
      <c r="N7592">
        <v>933</v>
      </c>
      <c r="O7592">
        <v>3.5</v>
      </c>
    </row>
    <row r="7593" spans="1:15" hidden="1" x14ac:dyDescent="0.3">
      <c r="A7593" t="s">
        <v>28885</v>
      </c>
      <c r="B7593" t="s">
        <v>28886</v>
      </c>
      <c r="C7593" s="1" t="str">
        <f t="shared" si="1221"/>
        <v>21:0467</v>
      </c>
      <c r="D7593" s="1" t="str">
        <f>HYPERLINK("https://geochem.nrcan.gc.ca/cdogs/content/svy/svy_e.htm", "")</f>
        <v/>
      </c>
      <c r="G7593" s="1" t="str">
        <f>HYPERLINK("https://geochem.nrcan.gc.ca/cdogs/content/cr_/cr_00105_e.htm", "105")</f>
        <v>105</v>
      </c>
      <c r="J7593" t="s">
        <v>31</v>
      </c>
      <c r="K7593" t="s">
        <v>32</v>
      </c>
      <c r="L7593">
        <v>49</v>
      </c>
      <c r="M7593" t="s">
        <v>33</v>
      </c>
      <c r="N7593">
        <v>934</v>
      </c>
      <c r="O7593">
        <v>2.2999999999999998</v>
      </c>
    </row>
    <row r="7594" spans="1:15" hidden="1" x14ac:dyDescent="0.3">
      <c r="A7594" t="s">
        <v>28887</v>
      </c>
      <c r="B7594" t="s">
        <v>28888</v>
      </c>
      <c r="C7594" s="1" t="str">
        <f t="shared" si="1221"/>
        <v>21:0467</v>
      </c>
      <c r="D7594" s="1" t="str">
        <f t="shared" ref="D7594:D7626" si="1228">HYPERLINK("https://geochem.nrcan.gc.ca/cdogs/content/svy/svy210153_e.htm", "21:0153")</f>
        <v>21:0153</v>
      </c>
      <c r="E7594" t="s">
        <v>28889</v>
      </c>
      <c r="F7594" t="s">
        <v>28890</v>
      </c>
      <c r="H7594">
        <v>52.872104399999998</v>
      </c>
      <c r="I7594">
        <v>-120.7171335</v>
      </c>
      <c r="J7594" s="1" t="str">
        <f t="shared" ref="J7594:J7626" si="1229">HYPERLINK("https://geochem.nrcan.gc.ca/cdogs/content/kwd/kwd020030_e.htm", "NGR bulk stream sediment")</f>
        <v>NGR bulk stream sediment</v>
      </c>
      <c r="K7594" s="1" t="str">
        <f t="shared" ref="K7594:K7626" si="1230">HYPERLINK("https://geochem.nrcan.gc.ca/cdogs/content/kwd/kwd080006_e.htm", "&lt;177 micron (NGR)")</f>
        <v>&lt;177 micron (NGR)</v>
      </c>
      <c r="L7594">
        <v>49</v>
      </c>
      <c r="M7594" t="s">
        <v>43</v>
      </c>
      <c r="N7594">
        <v>935</v>
      </c>
      <c r="O7594">
        <v>3.5</v>
      </c>
    </row>
    <row r="7595" spans="1:15" hidden="1" x14ac:dyDescent="0.3">
      <c r="A7595" t="s">
        <v>28891</v>
      </c>
      <c r="B7595" t="s">
        <v>28892</v>
      </c>
      <c r="C7595" s="1" t="str">
        <f t="shared" si="1221"/>
        <v>21:0467</v>
      </c>
      <c r="D7595" s="1" t="str">
        <f t="shared" si="1228"/>
        <v>21:0153</v>
      </c>
      <c r="E7595" t="s">
        <v>28893</v>
      </c>
      <c r="F7595" t="s">
        <v>28894</v>
      </c>
      <c r="H7595">
        <v>52.8603533</v>
      </c>
      <c r="I7595">
        <v>-120.7294234</v>
      </c>
      <c r="J7595" s="1" t="str">
        <f t="shared" si="1229"/>
        <v>NGR bulk stream sediment</v>
      </c>
      <c r="K7595" s="1" t="str">
        <f t="shared" si="1230"/>
        <v>&lt;177 micron (NGR)</v>
      </c>
      <c r="L7595">
        <v>49</v>
      </c>
      <c r="M7595" t="s">
        <v>24</v>
      </c>
      <c r="N7595">
        <v>936</v>
      </c>
      <c r="O7595">
        <v>3.4</v>
      </c>
    </row>
    <row r="7596" spans="1:15" hidden="1" x14ac:dyDescent="0.3">
      <c r="A7596" t="s">
        <v>28895</v>
      </c>
      <c r="B7596" t="s">
        <v>28896</v>
      </c>
      <c r="C7596" s="1" t="str">
        <f t="shared" si="1221"/>
        <v>21:0467</v>
      </c>
      <c r="D7596" s="1" t="str">
        <f t="shared" si="1228"/>
        <v>21:0153</v>
      </c>
      <c r="E7596" t="s">
        <v>28893</v>
      </c>
      <c r="F7596" t="s">
        <v>28897</v>
      </c>
      <c r="H7596">
        <v>52.8603533</v>
      </c>
      <c r="I7596">
        <v>-120.7294234</v>
      </c>
      <c r="J7596" s="1" t="str">
        <f t="shared" si="1229"/>
        <v>NGR bulk stream sediment</v>
      </c>
      <c r="K7596" s="1" t="str">
        <f t="shared" si="1230"/>
        <v>&lt;177 micron (NGR)</v>
      </c>
      <c r="L7596">
        <v>49</v>
      </c>
      <c r="M7596" t="s">
        <v>28</v>
      </c>
      <c r="N7596">
        <v>937</v>
      </c>
      <c r="O7596">
        <v>3.1</v>
      </c>
    </row>
    <row r="7597" spans="1:15" hidden="1" x14ac:dyDescent="0.3">
      <c r="A7597" t="s">
        <v>28898</v>
      </c>
      <c r="B7597" t="s">
        <v>28899</v>
      </c>
      <c r="C7597" s="1" t="str">
        <f t="shared" si="1221"/>
        <v>21:0467</v>
      </c>
      <c r="D7597" s="1" t="str">
        <f t="shared" si="1228"/>
        <v>21:0153</v>
      </c>
      <c r="E7597" t="s">
        <v>28879</v>
      </c>
      <c r="F7597" t="s">
        <v>28900</v>
      </c>
      <c r="H7597">
        <v>52.861355699999997</v>
      </c>
      <c r="I7597">
        <v>-120.7632571</v>
      </c>
      <c r="J7597" s="1" t="str">
        <f t="shared" si="1229"/>
        <v>NGR bulk stream sediment</v>
      </c>
      <c r="K7597" s="1" t="str">
        <f t="shared" si="1230"/>
        <v>&lt;177 micron (NGR)</v>
      </c>
      <c r="L7597">
        <v>49</v>
      </c>
      <c r="M7597" t="s">
        <v>72</v>
      </c>
      <c r="N7597">
        <v>938</v>
      </c>
      <c r="O7597">
        <v>5.9</v>
      </c>
    </row>
    <row r="7598" spans="1:15" hidden="1" x14ac:dyDescent="0.3">
      <c r="A7598" t="s">
        <v>28901</v>
      </c>
      <c r="B7598" t="s">
        <v>28902</v>
      </c>
      <c r="C7598" s="1" t="str">
        <f t="shared" si="1221"/>
        <v>21:0467</v>
      </c>
      <c r="D7598" s="1" t="str">
        <f t="shared" si="1228"/>
        <v>21:0153</v>
      </c>
      <c r="E7598" t="s">
        <v>28903</v>
      </c>
      <c r="F7598" t="s">
        <v>28904</v>
      </c>
      <c r="H7598">
        <v>52.886042799999998</v>
      </c>
      <c r="I7598">
        <v>-120.8061419</v>
      </c>
      <c r="J7598" s="1" t="str">
        <f t="shared" si="1229"/>
        <v>NGR bulk stream sediment</v>
      </c>
      <c r="K7598" s="1" t="str">
        <f t="shared" si="1230"/>
        <v>&lt;177 micron (NGR)</v>
      </c>
      <c r="L7598">
        <v>49</v>
      </c>
      <c r="M7598" t="s">
        <v>48</v>
      </c>
      <c r="N7598">
        <v>939</v>
      </c>
      <c r="O7598">
        <v>4</v>
      </c>
    </row>
    <row r="7599" spans="1:15" hidden="1" x14ac:dyDescent="0.3">
      <c r="A7599" t="s">
        <v>28905</v>
      </c>
      <c r="B7599" t="s">
        <v>28906</v>
      </c>
      <c r="C7599" s="1" t="str">
        <f t="shared" si="1221"/>
        <v>21:0467</v>
      </c>
      <c r="D7599" s="1" t="str">
        <f t="shared" si="1228"/>
        <v>21:0153</v>
      </c>
      <c r="E7599" t="s">
        <v>28907</v>
      </c>
      <c r="F7599" t="s">
        <v>28908</v>
      </c>
      <c r="H7599">
        <v>52.875265300000002</v>
      </c>
      <c r="I7599">
        <v>-120.84650139999999</v>
      </c>
      <c r="J7599" s="1" t="str">
        <f t="shared" si="1229"/>
        <v>NGR bulk stream sediment</v>
      </c>
      <c r="K7599" s="1" t="str">
        <f t="shared" si="1230"/>
        <v>&lt;177 micron (NGR)</v>
      </c>
      <c r="L7599">
        <v>49</v>
      </c>
      <c r="M7599" t="s">
        <v>53</v>
      </c>
      <c r="N7599">
        <v>940</v>
      </c>
      <c r="O7599">
        <v>4.5</v>
      </c>
    </row>
    <row r="7600" spans="1:15" hidden="1" x14ac:dyDescent="0.3">
      <c r="A7600" t="s">
        <v>28909</v>
      </c>
      <c r="B7600" t="s">
        <v>28910</v>
      </c>
      <c r="C7600" s="1" t="str">
        <f t="shared" si="1221"/>
        <v>21:0467</v>
      </c>
      <c r="D7600" s="1" t="str">
        <f t="shared" si="1228"/>
        <v>21:0153</v>
      </c>
      <c r="E7600" t="s">
        <v>28911</v>
      </c>
      <c r="F7600" t="s">
        <v>28912</v>
      </c>
      <c r="H7600">
        <v>52.880578</v>
      </c>
      <c r="I7600">
        <v>-120.86085</v>
      </c>
      <c r="J7600" s="1" t="str">
        <f t="shared" si="1229"/>
        <v>NGR bulk stream sediment</v>
      </c>
      <c r="K7600" s="1" t="str">
        <f t="shared" si="1230"/>
        <v>&lt;177 micron (NGR)</v>
      </c>
      <c r="L7600">
        <v>49</v>
      </c>
      <c r="M7600" t="s">
        <v>58</v>
      </c>
      <c r="N7600">
        <v>941</v>
      </c>
      <c r="O7600">
        <v>7.5</v>
      </c>
    </row>
    <row r="7601" spans="1:15" hidden="1" x14ac:dyDescent="0.3">
      <c r="A7601" t="s">
        <v>28913</v>
      </c>
      <c r="B7601" t="s">
        <v>28914</v>
      </c>
      <c r="C7601" s="1" t="str">
        <f t="shared" si="1221"/>
        <v>21:0467</v>
      </c>
      <c r="D7601" s="1" t="str">
        <f t="shared" si="1228"/>
        <v>21:0153</v>
      </c>
      <c r="E7601" t="s">
        <v>28915</v>
      </c>
      <c r="F7601" t="s">
        <v>28916</v>
      </c>
      <c r="H7601">
        <v>52.853327899999996</v>
      </c>
      <c r="I7601">
        <v>-120.7944643</v>
      </c>
      <c r="J7601" s="1" t="str">
        <f t="shared" si="1229"/>
        <v>NGR bulk stream sediment</v>
      </c>
      <c r="K7601" s="1" t="str">
        <f t="shared" si="1230"/>
        <v>&lt;177 micron (NGR)</v>
      </c>
      <c r="L7601">
        <v>49</v>
      </c>
      <c r="M7601" t="s">
        <v>63</v>
      </c>
      <c r="N7601">
        <v>942</v>
      </c>
      <c r="O7601">
        <v>4.5</v>
      </c>
    </row>
    <row r="7602" spans="1:15" hidden="1" x14ac:dyDescent="0.3">
      <c r="A7602" t="s">
        <v>28917</v>
      </c>
      <c r="B7602" t="s">
        <v>28918</v>
      </c>
      <c r="C7602" s="1" t="str">
        <f t="shared" si="1221"/>
        <v>21:0467</v>
      </c>
      <c r="D7602" s="1" t="str">
        <f t="shared" si="1228"/>
        <v>21:0153</v>
      </c>
      <c r="E7602" t="s">
        <v>28919</v>
      </c>
      <c r="F7602" t="s">
        <v>28920</v>
      </c>
      <c r="H7602">
        <v>52.845216600000001</v>
      </c>
      <c r="I7602">
        <v>-120.7862745</v>
      </c>
      <c r="J7602" s="1" t="str">
        <f t="shared" si="1229"/>
        <v>NGR bulk stream sediment</v>
      </c>
      <c r="K7602" s="1" t="str">
        <f t="shared" si="1230"/>
        <v>&lt;177 micron (NGR)</v>
      </c>
      <c r="L7602">
        <v>49</v>
      </c>
      <c r="M7602" t="s">
        <v>68</v>
      </c>
      <c r="N7602">
        <v>943</v>
      </c>
      <c r="O7602">
        <v>3.5</v>
      </c>
    </row>
    <row r="7603" spans="1:15" hidden="1" x14ac:dyDescent="0.3">
      <c r="A7603" t="s">
        <v>28921</v>
      </c>
      <c r="B7603" t="s">
        <v>28922</v>
      </c>
      <c r="C7603" s="1" t="str">
        <f t="shared" si="1221"/>
        <v>21:0467</v>
      </c>
      <c r="D7603" s="1" t="str">
        <f t="shared" si="1228"/>
        <v>21:0153</v>
      </c>
      <c r="E7603" t="s">
        <v>28923</v>
      </c>
      <c r="F7603" t="s">
        <v>28924</v>
      </c>
      <c r="H7603">
        <v>52.824148899999997</v>
      </c>
      <c r="I7603">
        <v>-120.534272</v>
      </c>
      <c r="J7603" s="1" t="str">
        <f t="shared" si="1229"/>
        <v>NGR bulk stream sediment</v>
      </c>
      <c r="K7603" s="1" t="str">
        <f t="shared" si="1230"/>
        <v>&lt;177 micron (NGR)</v>
      </c>
      <c r="L7603">
        <v>49</v>
      </c>
      <c r="M7603" t="s">
        <v>77</v>
      </c>
      <c r="N7603">
        <v>944</v>
      </c>
      <c r="O7603">
        <v>5.7</v>
      </c>
    </row>
    <row r="7604" spans="1:15" hidden="1" x14ac:dyDescent="0.3">
      <c r="A7604" t="s">
        <v>28925</v>
      </c>
      <c r="B7604" t="s">
        <v>28926</v>
      </c>
      <c r="C7604" s="1" t="str">
        <f t="shared" si="1221"/>
        <v>21:0467</v>
      </c>
      <c r="D7604" s="1" t="str">
        <f t="shared" si="1228"/>
        <v>21:0153</v>
      </c>
      <c r="E7604" t="s">
        <v>28927</v>
      </c>
      <c r="F7604" t="s">
        <v>28928</v>
      </c>
      <c r="H7604">
        <v>52.781070100000001</v>
      </c>
      <c r="I7604">
        <v>-120.5896024</v>
      </c>
      <c r="J7604" s="1" t="str">
        <f t="shared" si="1229"/>
        <v>NGR bulk stream sediment</v>
      </c>
      <c r="K7604" s="1" t="str">
        <f t="shared" si="1230"/>
        <v>&lt;177 micron (NGR)</v>
      </c>
      <c r="L7604">
        <v>49</v>
      </c>
      <c r="M7604" t="s">
        <v>82</v>
      </c>
      <c r="N7604">
        <v>945</v>
      </c>
      <c r="O7604">
        <v>8.6999999999999993</v>
      </c>
    </row>
    <row r="7605" spans="1:15" hidden="1" x14ac:dyDescent="0.3">
      <c r="A7605" t="s">
        <v>28929</v>
      </c>
      <c r="B7605" t="s">
        <v>28930</v>
      </c>
      <c r="C7605" s="1" t="str">
        <f t="shared" si="1221"/>
        <v>21:0467</v>
      </c>
      <c r="D7605" s="1" t="str">
        <f t="shared" si="1228"/>
        <v>21:0153</v>
      </c>
      <c r="E7605" t="s">
        <v>28931</v>
      </c>
      <c r="F7605" t="s">
        <v>28932</v>
      </c>
      <c r="H7605">
        <v>52.7838493</v>
      </c>
      <c r="I7605">
        <v>-120.5829975</v>
      </c>
      <c r="J7605" s="1" t="str">
        <f t="shared" si="1229"/>
        <v>NGR bulk stream sediment</v>
      </c>
      <c r="K7605" s="1" t="str">
        <f t="shared" si="1230"/>
        <v>&lt;177 micron (NGR)</v>
      </c>
      <c r="L7605">
        <v>49</v>
      </c>
      <c r="M7605" t="s">
        <v>87</v>
      </c>
      <c r="N7605">
        <v>946</v>
      </c>
      <c r="O7605">
        <v>7.5</v>
      </c>
    </row>
    <row r="7606" spans="1:15" hidden="1" x14ac:dyDescent="0.3">
      <c r="A7606" t="s">
        <v>28933</v>
      </c>
      <c r="B7606" t="s">
        <v>28934</v>
      </c>
      <c r="C7606" s="1" t="str">
        <f t="shared" si="1221"/>
        <v>21:0467</v>
      </c>
      <c r="D7606" s="1" t="str">
        <f t="shared" si="1228"/>
        <v>21:0153</v>
      </c>
      <c r="E7606" t="s">
        <v>28935</v>
      </c>
      <c r="F7606" t="s">
        <v>28936</v>
      </c>
      <c r="H7606">
        <v>52.786648599999999</v>
      </c>
      <c r="I7606">
        <v>-120.582694</v>
      </c>
      <c r="J7606" s="1" t="str">
        <f t="shared" si="1229"/>
        <v>NGR bulk stream sediment</v>
      </c>
      <c r="K7606" s="1" t="str">
        <f t="shared" si="1230"/>
        <v>&lt;177 micron (NGR)</v>
      </c>
      <c r="L7606">
        <v>49</v>
      </c>
      <c r="M7606" t="s">
        <v>92</v>
      </c>
      <c r="N7606">
        <v>947</v>
      </c>
      <c r="O7606">
        <v>4.4000000000000004</v>
      </c>
    </row>
    <row r="7607" spans="1:15" hidden="1" x14ac:dyDescent="0.3">
      <c r="A7607" t="s">
        <v>28937</v>
      </c>
      <c r="B7607" t="s">
        <v>28938</v>
      </c>
      <c r="C7607" s="1" t="str">
        <f t="shared" si="1221"/>
        <v>21:0467</v>
      </c>
      <c r="D7607" s="1" t="str">
        <f t="shared" si="1228"/>
        <v>21:0153</v>
      </c>
      <c r="E7607" t="s">
        <v>28939</v>
      </c>
      <c r="F7607" t="s">
        <v>28940</v>
      </c>
      <c r="H7607">
        <v>52.792605100000003</v>
      </c>
      <c r="I7607">
        <v>-120.5217857</v>
      </c>
      <c r="J7607" s="1" t="str">
        <f t="shared" si="1229"/>
        <v>NGR bulk stream sediment</v>
      </c>
      <c r="K7607" s="1" t="str">
        <f t="shared" si="1230"/>
        <v>&lt;177 micron (NGR)</v>
      </c>
      <c r="L7607">
        <v>49</v>
      </c>
      <c r="M7607" t="s">
        <v>97</v>
      </c>
      <c r="N7607">
        <v>948</v>
      </c>
      <c r="O7607">
        <v>5.2</v>
      </c>
    </row>
    <row r="7608" spans="1:15" hidden="1" x14ac:dyDescent="0.3">
      <c r="A7608" t="s">
        <v>28941</v>
      </c>
      <c r="B7608" t="s">
        <v>28942</v>
      </c>
      <c r="C7608" s="1" t="str">
        <f t="shared" si="1221"/>
        <v>21:0467</v>
      </c>
      <c r="D7608" s="1" t="str">
        <f t="shared" si="1228"/>
        <v>21:0153</v>
      </c>
      <c r="E7608" t="s">
        <v>28943</v>
      </c>
      <c r="F7608" t="s">
        <v>28944</v>
      </c>
      <c r="H7608">
        <v>52.769152400000003</v>
      </c>
      <c r="I7608">
        <v>-120.52476230000001</v>
      </c>
      <c r="J7608" s="1" t="str">
        <f t="shared" si="1229"/>
        <v>NGR bulk stream sediment</v>
      </c>
      <c r="K7608" s="1" t="str">
        <f t="shared" si="1230"/>
        <v>&lt;177 micron (NGR)</v>
      </c>
      <c r="L7608">
        <v>49</v>
      </c>
      <c r="M7608" t="s">
        <v>102</v>
      </c>
      <c r="N7608">
        <v>949</v>
      </c>
      <c r="O7608">
        <v>3.1</v>
      </c>
    </row>
    <row r="7609" spans="1:15" hidden="1" x14ac:dyDescent="0.3">
      <c r="A7609" t="s">
        <v>28945</v>
      </c>
      <c r="B7609" t="s">
        <v>28946</v>
      </c>
      <c r="C7609" s="1" t="str">
        <f t="shared" si="1221"/>
        <v>21:0467</v>
      </c>
      <c r="D7609" s="1" t="str">
        <f t="shared" si="1228"/>
        <v>21:0153</v>
      </c>
      <c r="E7609" t="s">
        <v>28947</v>
      </c>
      <c r="F7609" t="s">
        <v>28948</v>
      </c>
      <c r="H7609">
        <v>52.766394099999999</v>
      </c>
      <c r="I7609">
        <v>-120.5626915</v>
      </c>
      <c r="J7609" s="1" t="str">
        <f t="shared" si="1229"/>
        <v>NGR bulk stream sediment</v>
      </c>
      <c r="K7609" s="1" t="str">
        <f t="shared" si="1230"/>
        <v>&lt;177 micron (NGR)</v>
      </c>
      <c r="L7609">
        <v>49</v>
      </c>
      <c r="M7609" t="s">
        <v>107</v>
      </c>
      <c r="N7609">
        <v>950</v>
      </c>
      <c r="O7609">
        <v>7.6</v>
      </c>
    </row>
    <row r="7610" spans="1:15" hidden="1" x14ac:dyDescent="0.3">
      <c r="A7610" t="s">
        <v>28949</v>
      </c>
      <c r="B7610" t="s">
        <v>28950</v>
      </c>
      <c r="C7610" s="1" t="str">
        <f t="shared" si="1221"/>
        <v>21:0467</v>
      </c>
      <c r="D7610" s="1" t="str">
        <f t="shared" si="1228"/>
        <v>21:0153</v>
      </c>
      <c r="E7610" t="s">
        <v>28951</v>
      </c>
      <c r="F7610" t="s">
        <v>28952</v>
      </c>
      <c r="H7610">
        <v>52.7904439</v>
      </c>
      <c r="I7610">
        <v>-120.5955658</v>
      </c>
      <c r="J7610" s="1" t="str">
        <f t="shared" si="1229"/>
        <v>NGR bulk stream sediment</v>
      </c>
      <c r="K7610" s="1" t="str">
        <f t="shared" si="1230"/>
        <v>&lt;177 micron (NGR)</v>
      </c>
      <c r="L7610">
        <v>49</v>
      </c>
      <c r="M7610" t="s">
        <v>112</v>
      </c>
      <c r="N7610">
        <v>951</v>
      </c>
      <c r="O7610">
        <v>9.6999999999999993</v>
      </c>
    </row>
    <row r="7611" spans="1:15" hidden="1" x14ac:dyDescent="0.3">
      <c r="A7611" t="s">
        <v>28953</v>
      </c>
      <c r="B7611" t="s">
        <v>28954</v>
      </c>
      <c r="C7611" s="1" t="str">
        <f t="shared" si="1221"/>
        <v>21:0467</v>
      </c>
      <c r="D7611" s="1" t="str">
        <f t="shared" si="1228"/>
        <v>21:0153</v>
      </c>
      <c r="E7611" t="s">
        <v>28955</v>
      </c>
      <c r="F7611" t="s">
        <v>28956</v>
      </c>
      <c r="H7611">
        <v>52.795006800000003</v>
      </c>
      <c r="I7611">
        <v>-120.7485841</v>
      </c>
      <c r="J7611" s="1" t="str">
        <f t="shared" si="1229"/>
        <v>NGR bulk stream sediment</v>
      </c>
      <c r="K7611" s="1" t="str">
        <f t="shared" si="1230"/>
        <v>&lt;177 micron (NGR)</v>
      </c>
      <c r="L7611">
        <v>50</v>
      </c>
      <c r="M7611" t="s">
        <v>19</v>
      </c>
      <c r="N7611">
        <v>952</v>
      </c>
      <c r="O7611">
        <v>5.0999999999999996</v>
      </c>
    </row>
    <row r="7612" spans="1:15" hidden="1" x14ac:dyDescent="0.3">
      <c r="A7612" t="s">
        <v>28957</v>
      </c>
      <c r="B7612" t="s">
        <v>28958</v>
      </c>
      <c r="C7612" s="1" t="str">
        <f t="shared" si="1221"/>
        <v>21:0467</v>
      </c>
      <c r="D7612" s="1" t="str">
        <f t="shared" si="1228"/>
        <v>21:0153</v>
      </c>
      <c r="E7612" t="s">
        <v>28959</v>
      </c>
      <c r="F7612" t="s">
        <v>28960</v>
      </c>
      <c r="H7612">
        <v>52.799377</v>
      </c>
      <c r="I7612">
        <v>-120.60823190000001</v>
      </c>
      <c r="J7612" s="1" t="str">
        <f t="shared" si="1229"/>
        <v>NGR bulk stream sediment</v>
      </c>
      <c r="K7612" s="1" t="str">
        <f t="shared" si="1230"/>
        <v>&lt;177 micron (NGR)</v>
      </c>
      <c r="L7612">
        <v>50</v>
      </c>
      <c r="M7612" t="s">
        <v>38</v>
      </c>
      <c r="N7612">
        <v>953</v>
      </c>
      <c r="O7612">
        <v>3.7</v>
      </c>
    </row>
    <row r="7613" spans="1:15" hidden="1" x14ac:dyDescent="0.3">
      <c r="A7613" t="s">
        <v>28961</v>
      </c>
      <c r="B7613" t="s">
        <v>28962</v>
      </c>
      <c r="C7613" s="1" t="str">
        <f t="shared" si="1221"/>
        <v>21:0467</v>
      </c>
      <c r="D7613" s="1" t="str">
        <f t="shared" si="1228"/>
        <v>21:0153</v>
      </c>
      <c r="E7613" t="s">
        <v>28963</v>
      </c>
      <c r="F7613" t="s">
        <v>28964</v>
      </c>
      <c r="H7613">
        <v>52.813473000000002</v>
      </c>
      <c r="I7613">
        <v>-120.6709568</v>
      </c>
      <c r="J7613" s="1" t="str">
        <f t="shared" si="1229"/>
        <v>NGR bulk stream sediment</v>
      </c>
      <c r="K7613" s="1" t="str">
        <f t="shared" si="1230"/>
        <v>&lt;177 micron (NGR)</v>
      </c>
      <c r="L7613">
        <v>50</v>
      </c>
      <c r="M7613" t="s">
        <v>43</v>
      </c>
      <c r="N7613">
        <v>954</v>
      </c>
      <c r="O7613">
        <v>4.5999999999999996</v>
      </c>
    </row>
    <row r="7614" spans="1:15" hidden="1" x14ac:dyDescent="0.3">
      <c r="A7614" t="s">
        <v>28965</v>
      </c>
      <c r="B7614" t="s">
        <v>28966</v>
      </c>
      <c r="C7614" s="1" t="str">
        <f t="shared" si="1221"/>
        <v>21:0467</v>
      </c>
      <c r="D7614" s="1" t="str">
        <f t="shared" si="1228"/>
        <v>21:0153</v>
      </c>
      <c r="E7614" t="s">
        <v>28967</v>
      </c>
      <c r="F7614" t="s">
        <v>28968</v>
      </c>
      <c r="H7614">
        <v>52.762646599999997</v>
      </c>
      <c r="I7614">
        <v>-120.6592976</v>
      </c>
      <c r="J7614" s="1" t="str">
        <f t="shared" si="1229"/>
        <v>NGR bulk stream sediment</v>
      </c>
      <c r="K7614" s="1" t="str">
        <f t="shared" si="1230"/>
        <v>&lt;177 micron (NGR)</v>
      </c>
      <c r="L7614">
        <v>50</v>
      </c>
      <c r="M7614" t="s">
        <v>48</v>
      </c>
      <c r="N7614">
        <v>955</v>
      </c>
      <c r="O7614">
        <v>10.3</v>
      </c>
    </row>
    <row r="7615" spans="1:15" hidden="1" x14ac:dyDescent="0.3">
      <c r="A7615" t="s">
        <v>28969</v>
      </c>
      <c r="B7615" t="s">
        <v>28970</v>
      </c>
      <c r="C7615" s="1" t="str">
        <f t="shared" si="1221"/>
        <v>21:0467</v>
      </c>
      <c r="D7615" s="1" t="str">
        <f t="shared" si="1228"/>
        <v>21:0153</v>
      </c>
      <c r="E7615" t="s">
        <v>28971</v>
      </c>
      <c r="F7615" t="s">
        <v>28972</v>
      </c>
      <c r="H7615">
        <v>52.764798499999998</v>
      </c>
      <c r="I7615">
        <v>-120.6498873</v>
      </c>
      <c r="J7615" s="1" t="str">
        <f t="shared" si="1229"/>
        <v>NGR bulk stream sediment</v>
      </c>
      <c r="K7615" s="1" t="str">
        <f t="shared" si="1230"/>
        <v>&lt;177 micron (NGR)</v>
      </c>
      <c r="L7615">
        <v>50</v>
      </c>
      <c r="M7615" t="s">
        <v>53</v>
      </c>
      <c r="N7615">
        <v>956</v>
      </c>
      <c r="O7615">
        <v>7.7</v>
      </c>
    </row>
    <row r="7616" spans="1:15" hidden="1" x14ac:dyDescent="0.3">
      <c r="A7616" t="s">
        <v>28973</v>
      </c>
      <c r="B7616" t="s">
        <v>28974</v>
      </c>
      <c r="C7616" s="1" t="str">
        <f t="shared" si="1221"/>
        <v>21:0467</v>
      </c>
      <c r="D7616" s="1" t="str">
        <f t="shared" si="1228"/>
        <v>21:0153</v>
      </c>
      <c r="E7616" t="s">
        <v>28975</v>
      </c>
      <c r="F7616" t="s">
        <v>28976</v>
      </c>
      <c r="H7616">
        <v>52.8069828</v>
      </c>
      <c r="I7616">
        <v>-120.687179</v>
      </c>
      <c r="J7616" s="1" t="str">
        <f t="shared" si="1229"/>
        <v>NGR bulk stream sediment</v>
      </c>
      <c r="K7616" s="1" t="str">
        <f t="shared" si="1230"/>
        <v>&lt;177 micron (NGR)</v>
      </c>
      <c r="L7616">
        <v>50</v>
      </c>
      <c r="M7616" t="s">
        <v>58</v>
      </c>
      <c r="N7616">
        <v>957</v>
      </c>
      <c r="O7616">
        <v>3.8</v>
      </c>
    </row>
    <row r="7617" spans="1:15" hidden="1" x14ac:dyDescent="0.3">
      <c r="A7617" t="s">
        <v>28977</v>
      </c>
      <c r="B7617" t="s">
        <v>28978</v>
      </c>
      <c r="C7617" s="1" t="str">
        <f t="shared" si="1221"/>
        <v>21:0467</v>
      </c>
      <c r="D7617" s="1" t="str">
        <f t="shared" si="1228"/>
        <v>21:0153</v>
      </c>
      <c r="E7617" t="s">
        <v>28979</v>
      </c>
      <c r="F7617" t="s">
        <v>28980</v>
      </c>
      <c r="H7617">
        <v>52.785834199999996</v>
      </c>
      <c r="I7617">
        <v>-120.709451</v>
      </c>
      <c r="J7617" s="1" t="str">
        <f t="shared" si="1229"/>
        <v>NGR bulk stream sediment</v>
      </c>
      <c r="K7617" s="1" t="str">
        <f t="shared" si="1230"/>
        <v>&lt;177 micron (NGR)</v>
      </c>
      <c r="L7617">
        <v>50</v>
      </c>
      <c r="M7617" t="s">
        <v>63</v>
      </c>
      <c r="N7617">
        <v>958</v>
      </c>
      <c r="O7617">
        <v>6</v>
      </c>
    </row>
    <row r="7618" spans="1:15" hidden="1" x14ac:dyDescent="0.3">
      <c r="A7618" t="s">
        <v>28981</v>
      </c>
      <c r="B7618" t="s">
        <v>28982</v>
      </c>
      <c r="C7618" s="1" t="str">
        <f t="shared" si="1221"/>
        <v>21:0467</v>
      </c>
      <c r="D7618" s="1" t="str">
        <f t="shared" si="1228"/>
        <v>21:0153</v>
      </c>
      <c r="E7618" t="s">
        <v>28983</v>
      </c>
      <c r="F7618" t="s">
        <v>28984</v>
      </c>
      <c r="H7618">
        <v>52.793088400000002</v>
      </c>
      <c r="I7618">
        <v>-120.711219</v>
      </c>
      <c r="J7618" s="1" t="str">
        <f t="shared" si="1229"/>
        <v>NGR bulk stream sediment</v>
      </c>
      <c r="K7618" s="1" t="str">
        <f t="shared" si="1230"/>
        <v>&lt;177 micron (NGR)</v>
      </c>
      <c r="L7618">
        <v>50</v>
      </c>
      <c r="M7618" t="s">
        <v>68</v>
      </c>
      <c r="N7618">
        <v>959</v>
      </c>
      <c r="O7618">
        <v>3.9</v>
      </c>
    </row>
    <row r="7619" spans="1:15" hidden="1" x14ac:dyDescent="0.3">
      <c r="A7619" t="s">
        <v>28985</v>
      </c>
      <c r="B7619" t="s">
        <v>28986</v>
      </c>
      <c r="C7619" s="1" t="str">
        <f t="shared" si="1221"/>
        <v>21:0467</v>
      </c>
      <c r="D7619" s="1" t="str">
        <f t="shared" si="1228"/>
        <v>21:0153</v>
      </c>
      <c r="E7619" t="s">
        <v>28987</v>
      </c>
      <c r="F7619" t="s">
        <v>28988</v>
      </c>
      <c r="H7619">
        <v>52.784381000000003</v>
      </c>
      <c r="I7619">
        <v>-120.7368427</v>
      </c>
      <c r="J7619" s="1" t="str">
        <f t="shared" si="1229"/>
        <v>NGR bulk stream sediment</v>
      </c>
      <c r="K7619" s="1" t="str">
        <f t="shared" si="1230"/>
        <v>&lt;177 micron (NGR)</v>
      </c>
      <c r="L7619">
        <v>50</v>
      </c>
      <c r="M7619" t="s">
        <v>77</v>
      </c>
      <c r="N7619">
        <v>960</v>
      </c>
      <c r="O7619">
        <v>4.4000000000000004</v>
      </c>
    </row>
    <row r="7620" spans="1:15" hidden="1" x14ac:dyDescent="0.3">
      <c r="A7620" t="s">
        <v>28989</v>
      </c>
      <c r="B7620" t="s">
        <v>28990</v>
      </c>
      <c r="C7620" s="1" t="str">
        <f t="shared" ref="C7620:C7683" si="1231">HYPERLINK("https://geochem.nrcan.gc.ca/cdogs/content/bdl/bdl210467_e.htm", "21:0467")</f>
        <v>21:0467</v>
      </c>
      <c r="D7620" s="1" t="str">
        <f t="shared" si="1228"/>
        <v>21:0153</v>
      </c>
      <c r="E7620" t="s">
        <v>28955</v>
      </c>
      <c r="F7620" t="s">
        <v>28991</v>
      </c>
      <c r="H7620">
        <v>52.795006800000003</v>
      </c>
      <c r="I7620">
        <v>-120.7485841</v>
      </c>
      <c r="J7620" s="1" t="str">
        <f t="shared" si="1229"/>
        <v>NGR bulk stream sediment</v>
      </c>
      <c r="K7620" s="1" t="str">
        <f t="shared" si="1230"/>
        <v>&lt;177 micron (NGR)</v>
      </c>
      <c r="L7620">
        <v>50</v>
      </c>
      <c r="M7620" t="s">
        <v>72</v>
      </c>
      <c r="N7620">
        <v>961</v>
      </c>
      <c r="O7620">
        <v>3.9</v>
      </c>
    </row>
    <row r="7621" spans="1:15" hidden="1" x14ac:dyDescent="0.3">
      <c r="A7621" t="s">
        <v>28992</v>
      </c>
      <c r="B7621" t="s">
        <v>28993</v>
      </c>
      <c r="C7621" s="1" t="str">
        <f t="shared" si="1231"/>
        <v>21:0467</v>
      </c>
      <c r="D7621" s="1" t="str">
        <f t="shared" si="1228"/>
        <v>21:0153</v>
      </c>
      <c r="E7621" t="s">
        <v>28994</v>
      </c>
      <c r="F7621" t="s">
        <v>28995</v>
      </c>
      <c r="H7621">
        <v>52.7935418</v>
      </c>
      <c r="I7621">
        <v>-120.7671283</v>
      </c>
      <c r="J7621" s="1" t="str">
        <f t="shared" si="1229"/>
        <v>NGR bulk stream sediment</v>
      </c>
      <c r="K7621" s="1" t="str">
        <f t="shared" si="1230"/>
        <v>&lt;177 micron (NGR)</v>
      </c>
      <c r="L7621">
        <v>50</v>
      </c>
      <c r="M7621" t="s">
        <v>24</v>
      </c>
      <c r="N7621">
        <v>962</v>
      </c>
      <c r="O7621">
        <v>3.4</v>
      </c>
    </row>
    <row r="7622" spans="1:15" hidden="1" x14ac:dyDescent="0.3">
      <c r="A7622" t="s">
        <v>28996</v>
      </c>
      <c r="B7622" t="s">
        <v>28997</v>
      </c>
      <c r="C7622" s="1" t="str">
        <f t="shared" si="1231"/>
        <v>21:0467</v>
      </c>
      <c r="D7622" s="1" t="str">
        <f t="shared" si="1228"/>
        <v>21:0153</v>
      </c>
      <c r="E7622" t="s">
        <v>28994</v>
      </c>
      <c r="F7622" t="s">
        <v>28998</v>
      </c>
      <c r="H7622">
        <v>52.7935418</v>
      </c>
      <c r="I7622">
        <v>-120.7671283</v>
      </c>
      <c r="J7622" s="1" t="str">
        <f t="shared" si="1229"/>
        <v>NGR bulk stream sediment</v>
      </c>
      <c r="K7622" s="1" t="str">
        <f t="shared" si="1230"/>
        <v>&lt;177 micron (NGR)</v>
      </c>
      <c r="L7622">
        <v>50</v>
      </c>
      <c r="M7622" t="s">
        <v>28</v>
      </c>
      <c r="N7622">
        <v>963</v>
      </c>
      <c r="O7622">
        <v>4.8</v>
      </c>
    </row>
    <row r="7623" spans="1:15" hidden="1" x14ac:dyDescent="0.3">
      <c r="A7623" t="s">
        <v>28999</v>
      </c>
      <c r="B7623" t="s">
        <v>29000</v>
      </c>
      <c r="C7623" s="1" t="str">
        <f t="shared" si="1231"/>
        <v>21:0467</v>
      </c>
      <c r="D7623" s="1" t="str">
        <f t="shared" si="1228"/>
        <v>21:0153</v>
      </c>
      <c r="E7623" t="s">
        <v>29001</v>
      </c>
      <c r="F7623" t="s">
        <v>29002</v>
      </c>
      <c r="H7623">
        <v>52.710039000000002</v>
      </c>
      <c r="I7623">
        <v>-120.787807</v>
      </c>
      <c r="J7623" s="1" t="str">
        <f t="shared" si="1229"/>
        <v>NGR bulk stream sediment</v>
      </c>
      <c r="K7623" s="1" t="str">
        <f t="shared" si="1230"/>
        <v>&lt;177 micron (NGR)</v>
      </c>
      <c r="L7623">
        <v>50</v>
      </c>
      <c r="M7623" t="s">
        <v>82</v>
      </c>
      <c r="N7623">
        <v>964</v>
      </c>
      <c r="O7623">
        <v>2.8</v>
      </c>
    </row>
    <row r="7624" spans="1:15" hidden="1" x14ac:dyDescent="0.3">
      <c r="A7624" t="s">
        <v>29003</v>
      </c>
      <c r="B7624" t="s">
        <v>29004</v>
      </c>
      <c r="C7624" s="1" t="str">
        <f t="shared" si="1231"/>
        <v>21:0467</v>
      </c>
      <c r="D7624" s="1" t="str">
        <f t="shared" si="1228"/>
        <v>21:0153</v>
      </c>
      <c r="E7624" t="s">
        <v>29005</v>
      </c>
      <c r="F7624" t="s">
        <v>29006</v>
      </c>
      <c r="H7624">
        <v>52.721228400000001</v>
      </c>
      <c r="I7624">
        <v>-120.71687300000001</v>
      </c>
      <c r="J7624" s="1" t="str">
        <f t="shared" si="1229"/>
        <v>NGR bulk stream sediment</v>
      </c>
      <c r="K7624" s="1" t="str">
        <f t="shared" si="1230"/>
        <v>&lt;177 micron (NGR)</v>
      </c>
      <c r="L7624">
        <v>50</v>
      </c>
      <c r="M7624" t="s">
        <v>87</v>
      </c>
      <c r="N7624">
        <v>965</v>
      </c>
      <c r="O7624">
        <v>5.0999999999999996</v>
      </c>
    </row>
    <row r="7625" spans="1:15" hidden="1" x14ac:dyDescent="0.3">
      <c r="A7625" t="s">
        <v>29007</v>
      </c>
      <c r="B7625" t="s">
        <v>29008</v>
      </c>
      <c r="C7625" s="1" t="str">
        <f t="shared" si="1231"/>
        <v>21:0467</v>
      </c>
      <c r="D7625" s="1" t="str">
        <f t="shared" si="1228"/>
        <v>21:0153</v>
      </c>
      <c r="E7625" t="s">
        <v>29009</v>
      </c>
      <c r="F7625" t="s">
        <v>29010</v>
      </c>
      <c r="H7625">
        <v>52.724699899999997</v>
      </c>
      <c r="I7625">
        <v>-120.7108418</v>
      </c>
      <c r="J7625" s="1" t="str">
        <f t="shared" si="1229"/>
        <v>NGR bulk stream sediment</v>
      </c>
      <c r="K7625" s="1" t="str">
        <f t="shared" si="1230"/>
        <v>&lt;177 micron (NGR)</v>
      </c>
      <c r="L7625">
        <v>50</v>
      </c>
      <c r="M7625" t="s">
        <v>92</v>
      </c>
      <c r="N7625">
        <v>966</v>
      </c>
      <c r="O7625">
        <v>4.4000000000000004</v>
      </c>
    </row>
    <row r="7626" spans="1:15" hidden="1" x14ac:dyDescent="0.3">
      <c r="A7626" t="s">
        <v>29011</v>
      </c>
      <c r="B7626" t="s">
        <v>29012</v>
      </c>
      <c r="C7626" s="1" t="str">
        <f t="shared" si="1231"/>
        <v>21:0467</v>
      </c>
      <c r="D7626" s="1" t="str">
        <f t="shared" si="1228"/>
        <v>21:0153</v>
      </c>
      <c r="E7626" t="s">
        <v>29013</v>
      </c>
      <c r="F7626" t="s">
        <v>29014</v>
      </c>
      <c r="H7626">
        <v>52.7035099</v>
      </c>
      <c r="I7626">
        <v>-120.6989688</v>
      </c>
      <c r="J7626" s="1" t="str">
        <f t="shared" si="1229"/>
        <v>NGR bulk stream sediment</v>
      </c>
      <c r="K7626" s="1" t="str">
        <f t="shared" si="1230"/>
        <v>&lt;177 micron (NGR)</v>
      </c>
      <c r="L7626">
        <v>50</v>
      </c>
      <c r="M7626" t="s">
        <v>97</v>
      </c>
      <c r="N7626">
        <v>967</v>
      </c>
      <c r="O7626">
        <v>5.0999999999999996</v>
      </c>
    </row>
    <row r="7627" spans="1:15" hidden="1" x14ac:dyDescent="0.3">
      <c r="A7627" t="s">
        <v>29015</v>
      </c>
      <c r="B7627" t="s">
        <v>29016</v>
      </c>
      <c r="C7627" s="1" t="str">
        <f t="shared" si="1231"/>
        <v>21:0467</v>
      </c>
      <c r="D7627" s="1" t="str">
        <f>HYPERLINK("https://geochem.nrcan.gc.ca/cdogs/content/svy/svy_e.htm", "")</f>
        <v/>
      </c>
      <c r="G7627" s="1" t="str">
        <f>HYPERLINK("https://geochem.nrcan.gc.ca/cdogs/content/cr_/cr_00102_e.htm", "102")</f>
        <v>102</v>
      </c>
      <c r="J7627" t="s">
        <v>31</v>
      </c>
      <c r="K7627" t="s">
        <v>32</v>
      </c>
      <c r="L7627">
        <v>50</v>
      </c>
      <c r="M7627" t="s">
        <v>33</v>
      </c>
      <c r="N7627">
        <v>968</v>
      </c>
      <c r="O7627">
        <v>2.5</v>
      </c>
    </row>
    <row r="7628" spans="1:15" hidden="1" x14ac:dyDescent="0.3">
      <c r="A7628" t="s">
        <v>29017</v>
      </c>
      <c r="B7628" t="s">
        <v>29018</v>
      </c>
      <c r="C7628" s="1" t="str">
        <f t="shared" si="1231"/>
        <v>21:0467</v>
      </c>
      <c r="D7628" s="1" t="str">
        <f t="shared" ref="D7628:D7642" si="1232">HYPERLINK("https://geochem.nrcan.gc.ca/cdogs/content/svy/svy210153_e.htm", "21:0153")</f>
        <v>21:0153</v>
      </c>
      <c r="E7628" t="s">
        <v>29019</v>
      </c>
      <c r="F7628" t="s">
        <v>29020</v>
      </c>
      <c r="H7628">
        <v>52.643059100000002</v>
      </c>
      <c r="I7628">
        <v>-120.62747330000001</v>
      </c>
      <c r="J7628" s="1" t="str">
        <f t="shared" ref="J7628:J7642" si="1233">HYPERLINK("https://geochem.nrcan.gc.ca/cdogs/content/kwd/kwd020030_e.htm", "NGR bulk stream sediment")</f>
        <v>NGR bulk stream sediment</v>
      </c>
      <c r="K7628" s="1" t="str">
        <f t="shared" ref="K7628:K7642" si="1234">HYPERLINK("https://geochem.nrcan.gc.ca/cdogs/content/kwd/kwd080006_e.htm", "&lt;177 micron (NGR)")</f>
        <v>&lt;177 micron (NGR)</v>
      </c>
      <c r="L7628">
        <v>50</v>
      </c>
      <c r="M7628" t="s">
        <v>102</v>
      </c>
      <c r="N7628">
        <v>969</v>
      </c>
      <c r="O7628">
        <v>5.5</v>
      </c>
    </row>
    <row r="7629" spans="1:15" hidden="1" x14ac:dyDescent="0.3">
      <c r="A7629" t="s">
        <v>29021</v>
      </c>
      <c r="B7629" t="s">
        <v>29022</v>
      </c>
      <c r="C7629" s="1" t="str">
        <f t="shared" si="1231"/>
        <v>21:0467</v>
      </c>
      <c r="D7629" s="1" t="str">
        <f t="shared" si="1232"/>
        <v>21:0153</v>
      </c>
      <c r="E7629" t="s">
        <v>29023</v>
      </c>
      <c r="F7629" t="s">
        <v>29024</v>
      </c>
      <c r="H7629">
        <v>52.680408399999997</v>
      </c>
      <c r="I7629">
        <v>-120.6076089</v>
      </c>
      <c r="J7629" s="1" t="str">
        <f t="shared" si="1233"/>
        <v>NGR bulk stream sediment</v>
      </c>
      <c r="K7629" s="1" t="str">
        <f t="shared" si="1234"/>
        <v>&lt;177 micron (NGR)</v>
      </c>
      <c r="L7629">
        <v>50</v>
      </c>
      <c r="M7629" t="s">
        <v>107</v>
      </c>
      <c r="N7629">
        <v>970</v>
      </c>
      <c r="O7629">
        <v>6.6</v>
      </c>
    </row>
    <row r="7630" spans="1:15" hidden="1" x14ac:dyDescent="0.3">
      <c r="A7630" t="s">
        <v>29025</v>
      </c>
      <c r="B7630" t="s">
        <v>29026</v>
      </c>
      <c r="C7630" s="1" t="str">
        <f t="shared" si="1231"/>
        <v>21:0467</v>
      </c>
      <c r="D7630" s="1" t="str">
        <f t="shared" si="1232"/>
        <v>21:0153</v>
      </c>
      <c r="E7630" t="s">
        <v>29027</v>
      </c>
      <c r="F7630" t="s">
        <v>29028</v>
      </c>
      <c r="H7630">
        <v>52.683503899999998</v>
      </c>
      <c r="I7630">
        <v>-120.61396499999999</v>
      </c>
      <c r="J7630" s="1" t="str">
        <f t="shared" si="1233"/>
        <v>NGR bulk stream sediment</v>
      </c>
      <c r="K7630" s="1" t="str">
        <f t="shared" si="1234"/>
        <v>&lt;177 micron (NGR)</v>
      </c>
      <c r="L7630">
        <v>50</v>
      </c>
      <c r="M7630" t="s">
        <v>112</v>
      </c>
      <c r="N7630">
        <v>971</v>
      </c>
      <c r="O7630">
        <v>9.3000000000000007</v>
      </c>
    </row>
    <row r="7631" spans="1:15" hidden="1" x14ac:dyDescent="0.3">
      <c r="A7631" t="s">
        <v>29029</v>
      </c>
      <c r="B7631" t="s">
        <v>29030</v>
      </c>
      <c r="C7631" s="1" t="str">
        <f t="shared" si="1231"/>
        <v>21:0467</v>
      </c>
      <c r="D7631" s="1" t="str">
        <f t="shared" si="1232"/>
        <v>21:0153</v>
      </c>
      <c r="E7631" t="s">
        <v>29031</v>
      </c>
      <c r="F7631" t="s">
        <v>29032</v>
      </c>
      <c r="H7631">
        <v>52.681609000000002</v>
      </c>
      <c r="I7631">
        <v>-120.79900840000001</v>
      </c>
      <c r="J7631" s="1" t="str">
        <f t="shared" si="1233"/>
        <v>NGR bulk stream sediment</v>
      </c>
      <c r="K7631" s="1" t="str">
        <f t="shared" si="1234"/>
        <v>&lt;177 micron (NGR)</v>
      </c>
      <c r="L7631">
        <v>51</v>
      </c>
      <c r="M7631" t="s">
        <v>19</v>
      </c>
      <c r="N7631">
        <v>972</v>
      </c>
      <c r="O7631">
        <v>3</v>
      </c>
    </row>
    <row r="7632" spans="1:15" hidden="1" x14ac:dyDescent="0.3">
      <c r="A7632" t="s">
        <v>29033</v>
      </c>
      <c r="B7632" t="s">
        <v>29034</v>
      </c>
      <c r="C7632" s="1" t="str">
        <f t="shared" si="1231"/>
        <v>21:0467</v>
      </c>
      <c r="D7632" s="1" t="str">
        <f t="shared" si="1232"/>
        <v>21:0153</v>
      </c>
      <c r="E7632" t="s">
        <v>29035</v>
      </c>
      <c r="F7632" t="s">
        <v>29036</v>
      </c>
      <c r="H7632">
        <v>52.6516406</v>
      </c>
      <c r="I7632">
        <v>-120.67847879999999</v>
      </c>
      <c r="J7632" s="1" t="str">
        <f t="shared" si="1233"/>
        <v>NGR bulk stream sediment</v>
      </c>
      <c r="K7632" s="1" t="str">
        <f t="shared" si="1234"/>
        <v>&lt;177 micron (NGR)</v>
      </c>
      <c r="L7632">
        <v>51</v>
      </c>
      <c r="M7632" t="s">
        <v>38</v>
      </c>
      <c r="N7632">
        <v>973</v>
      </c>
      <c r="O7632">
        <v>4.7</v>
      </c>
    </row>
    <row r="7633" spans="1:15" hidden="1" x14ac:dyDescent="0.3">
      <c r="A7633" t="s">
        <v>29037</v>
      </c>
      <c r="B7633" t="s">
        <v>29038</v>
      </c>
      <c r="C7633" s="1" t="str">
        <f t="shared" si="1231"/>
        <v>21:0467</v>
      </c>
      <c r="D7633" s="1" t="str">
        <f t="shared" si="1232"/>
        <v>21:0153</v>
      </c>
      <c r="E7633" t="s">
        <v>29039</v>
      </c>
      <c r="F7633" t="s">
        <v>29040</v>
      </c>
      <c r="H7633">
        <v>52.657514499999998</v>
      </c>
      <c r="I7633">
        <v>-120.6726379</v>
      </c>
      <c r="J7633" s="1" t="str">
        <f t="shared" si="1233"/>
        <v>NGR bulk stream sediment</v>
      </c>
      <c r="K7633" s="1" t="str">
        <f t="shared" si="1234"/>
        <v>&lt;177 micron (NGR)</v>
      </c>
      <c r="L7633">
        <v>51</v>
      </c>
      <c r="M7633" t="s">
        <v>43</v>
      </c>
      <c r="N7633">
        <v>974</v>
      </c>
      <c r="O7633">
        <v>7</v>
      </c>
    </row>
    <row r="7634" spans="1:15" hidden="1" x14ac:dyDescent="0.3">
      <c r="A7634" t="s">
        <v>29041</v>
      </c>
      <c r="B7634" t="s">
        <v>29042</v>
      </c>
      <c r="C7634" s="1" t="str">
        <f t="shared" si="1231"/>
        <v>21:0467</v>
      </c>
      <c r="D7634" s="1" t="str">
        <f t="shared" si="1232"/>
        <v>21:0153</v>
      </c>
      <c r="E7634" t="s">
        <v>29043</v>
      </c>
      <c r="F7634" t="s">
        <v>29044</v>
      </c>
      <c r="H7634">
        <v>52.608840899999997</v>
      </c>
      <c r="I7634">
        <v>-120.7413164</v>
      </c>
      <c r="J7634" s="1" t="str">
        <f t="shared" si="1233"/>
        <v>NGR bulk stream sediment</v>
      </c>
      <c r="K7634" s="1" t="str">
        <f t="shared" si="1234"/>
        <v>&lt;177 micron (NGR)</v>
      </c>
      <c r="L7634">
        <v>51</v>
      </c>
      <c r="M7634" t="s">
        <v>24</v>
      </c>
      <c r="N7634">
        <v>975</v>
      </c>
      <c r="O7634">
        <v>5.7</v>
      </c>
    </row>
    <row r="7635" spans="1:15" hidden="1" x14ac:dyDescent="0.3">
      <c r="A7635" t="s">
        <v>29045</v>
      </c>
      <c r="B7635" t="s">
        <v>29046</v>
      </c>
      <c r="C7635" s="1" t="str">
        <f t="shared" si="1231"/>
        <v>21:0467</v>
      </c>
      <c r="D7635" s="1" t="str">
        <f t="shared" si="1232"/>
        <v>21:0153</v>
      </c>
      <c r="E7635" t="s">
        <v>29043</v>
      </c>
      <c r="F7635" t="s">
        <v>29047</v>
      </c>
      <c r="H7635">
        <v>52.608840899999997</v>
      </c>
      <c r="I7635">
        <v>-120.7413164</v>
      </c>
      <c r="J7635" s="1" t="str">
        <f t="shared" si="1233"/>
        <v>NGR bulk stream sediment</v>
      </c>
      <c r="K7635" s="1" t="str">
        <f t="shared" si="1234"/>
        <v>&lt;177 micron (NGR)</v>
      </c>
      <c r="L7635">
        <v>51</v>
      </c>
      <c r="M7635" t="s">
        <v>28</v>
      </c>
      <c r="N7635">
        <v>976</v>
      </c>
      <c r="O7635">
        <v>5.0999999999999996</v>
      </c>
    </row>
    <row r="7636" spans="1:15" hidden="1" x14ac:dyDescent="0.3">
      <c r="A7636" t="s">
        <v>29048</v>
      </c>
      <c r="B7636" t="s">
        <v>29049</v>
      </c>
      <c r="C7636" s="1" t="str">
        <f t="shared" si="1231"/>
        <v>21:0467</v>
      </c>
      <c r="D7636" s="1" t="str">
        <f t="shared" si="1232"/>
        <v>21:0153</v>
      </c>
      <c r="E7636" t="s">
        <v>29050</v>
      </c>
      <c r="F7636" t="s">
        <v>29051</v>
      </c>
      <c r="H7636">
        <v>52.625078500000001</v>
      </c>
      <c r="I7636">
        <v>-120.7635028</v>
      </c>
      <c r="J7636" s="1" t="str">
        <f t="shared" si="1233"/>
        <v>NGR bulk stream sediment</v>
      </c>
      <c r="K7636" s="1" t="str">
        <f t="shared" si="1234"/>
        <v>&lt;177 micron (NGR)</v>
      </c>
      <c r="L7636">
        <v>51</v>
      </c>
      <c r="M7636" t="s">
        <v>48</v>
      </c>
      <c r="N7636">
        <v>977</v>
      </c>
      <c r="O7636">
        <v>5.2</v>
      </c>
    </row>
    <row r="7637" spans="1:15" hidden="1" x14ac:dyDescent="0.3">
      <c r="A7637" t="s">
        <v>29052</v>
      </c>
      <c r="B7637" t="s">
        <v>29053</v>
      </c>
      <c r="C7637" s="1" t="str">
        <f t="shared" si="1231"/>
        <v>21:0467</v>
      </c>
      <c r="D7637" s="1" t="str">
        <f t="shared" si="1232"/>
        <v>21:0153</v>
      </c>
      <c r="E7637" t="s">
        <v>29054</v>
      </c>
      <c r="F7637" t="s">
        <v>29055</v>
      </c>
      <c r="H7637">
        <v>52.647872800000002</v>
      </c>
      <c r="I7637">
        <v>-120.72341419999999</v>
      </c>
      <c r="J7637" s="1" t="str">
        <f t="shared" si="1233"/>
        <v>NGR bulk stream sediment</v>
      </c>
      <c r="K7637" s="1" t="str">
        <f t="shared" si="1234"/>
        <v>&lt;177 micron (NGR)</v>
      </c>
      <c r="L7637">
        <v>51</v>
      </c>
      <c r="M7637" t="s">
        <v>53</v>
      </c>
      <c r="N7637">
        <v>978</v>
      </c>
      <c r="O7637">
        <v>4.0999999999999996</v>
      </c>
    </row>
    <row r="7638" spans="1:15" hidden="1" x14ac:dyDescent="0.3">
      <c r="A7638" t="s">
        <v>29056</v>
      </c>
      <c r="B7638" t="s">
        <v>29057</v>
      </c>
      <c r="C7638" s="1" t="str">
        <f t="shared" si="1231"/>
        <v>21:0467</v>
      </c>
      <c r="D7638" s="1" t="str">
        <f t="shared" si="1232"/>
        <v>21:0153</v>
      </c>
      <c r="E7638" t="s">
        <v>29058</v>
      </c>
      <c r="F7638" t="s">
        <v>29059</v>
      </c>
      <c r="H7638">
        <v>52.655981099999998</v>
      </c>
      <c r="I7638">
        <v>-120.7204945</v>
      </c>
      <c r="J7638" s="1" t="str">
        <f t="shared" si="1233"/>
        <v>NGR bulk stream sediment</v>
      </c>
      <c r="K7638" s="1" t="str">
        <f t="shared" si="1234"/>
        <v>&lt;177 micron (NGR)</v>
      </c>
      <c r="L7638">
        <v>51</v>
      </c>
      <c r="M7638" t="s">
        <v>58</v>
      </c>
      <c r="N7638">
        <v>979</v>
      </c>
      <c r="O7638">
        <v>7</v>
      </c>
    </row>
    <row r="7639" spans="1:15" hidden="1" x14ac:dyDescent="0.3">
      <c r="A7639" t="s">
        <v>29060</v>
      </c>
      <c r="B7639" t="s">
        <v>29061</v>
      </c>
      <c r="C7639" s="1" t="str">
        <f t="shared" si="1231"/>
        <v>21:0467</v>
      </c>
      <c r="D7639" s="1" t="str">
        <f t="shared" si="1232"/>
        <v>21:0153</v>
      </c>
      <c r="E7639" t="s">
        <v>29062</v>
      </c>
      <c r="F7639" t="s">
        <v>29063</v>
      </c>
      <c r="H7639">
        <v>52.660079000000003</v>
      </c>
      <c r="I7639">
        <v>-120.7161705</v>
      </c>
      <c r="J7639" s="1" t="str">
        <f t="shared" si="1233"/>
        <v>NGR bulk stream sediment</v>
      </c>
      <c r="K7639" s="1" t="str">
        <f t="shared" si="1234"/>
        <v>&lt;177 micron (NGR)</v>
      </c>
      <c r="L7639">
        <v>51</v>
      </c>
      <c r="M7639" t="s">
        <v>63</v>
      </c>
      <c r="N7639">
        <v>980</v>
      </c>
      <c r="O7639">
        <v>5.5</v>
      </c>
    </row>
    <row r="7640" spans="1:15" hidden="1" x14ac:dyDescent="0.3">
      <c r="A7640" t="s">
        <v>29064</v>
      </c>
      <c r="B7640" t="s">
        <v>29065</v>
      </c>
      <c r="C7640" s="1" t="str">
        <f t="shared" si="1231"/>
        <v>21:0467</v>
      </c>
      <c r="D7640" s="1" t="str">
        <f t="shared" si="1232"/>
        <v>21:0153</v>
      </c>
      <c r="E7640" t="s">
        <v>29066</v>
      </c>
      <c r="F7640" t="s">
        <v>29067</v>
      </c>
      <c r="H7640">
        <v>52.672918000000003</v>
      </c>
      <c r="I7640">
        <v>-120.7756454</v>
      </c>
      <c r="J7640" s="1" t="str">
        <f t="shared" si="1233"/>
        <v>NGR bulk stream sediment</v>
      </c>
      <c r="K7640" s="1" t="str">
        <f t="shared" si="1234"/>
        <v>&lt;177 micron (NGR)</v>
      </c>
      <c r="L7640">
        <v>51</v>
      </c>
      <c r="M7640" t="s">
        <v>68</v>
      </c>
      <c r="N7640">
        <v>981</v>
      </c>
      <c r="O7640">
        <v>2.7</v>
      </c>
    </row>
    <row r="7641" spans="1:15" hidden="1" x14ac:dyDescent="0.3">
      <c r="A7641" t="s">
        <v>29068</v>
      </c>
      <c r="B7641" t="s">
        <v>29069</v>
      </c>
      <c r="C7641" s="1" t="str">
        <f t="shared" si="1231"/>
        <v>21:0467</v>
      </c>
      <c r="D7641" s="1" t="str">
        <f t="shared" si="1232"/>
        <v>21:0153</v>
      </c>
      <c r="E7641" t="s">
        <v>29031</v>
      </c>
      <c r="F7641" t="s">
        <v>29070</v>
      </c>
      <c r="H7641">
        <v>52.681609000000002</v>
      </c>
      <c r="I7641">
        <v>-120.79900840000001</v>
      </c>
      <c r="J7641" s="1" t="str">
        <f t="shared" si="1233"/>
        <v>NGR bulk stream sediment</v>
      </c>
      <c r="K7641" s="1" t="str">
        <f t="shared" si="1234"/>
        <v>&lt;177 micron (NGR)</v>
      </c>
      <c r="L7641">
        <v>51</v>
      </c>
      <c r="M7641" t="s">
        <v>72</v>
      </c>
      <c r="N7641">
        <v>982</v>
      </c>
      <c r="O7641">
        <v>4</v>
      </c>
    </row>
    <row r="7642" spans="1:15" hidden="1" x14ac:dyDescent="0.3">
      <c r="A7642" t="s">
        <v>29071</v>
      </c>
      <c r="B7642" t="s">
        <v>29072</v>
      </c>
      <c r="C7642" s="1" t="str">
        <f t="shared" si="1231"/>
        <v>21:0467</v>
      </c>
      <c r="D7642" s="1" t="str">
        <f t="shared" si="1232"/>
        <v>21:0153</v>
      </c>
      <c r="E7642" t="s">
        <v>29073</v>
      </c>
      <c r="F7642" t="s">
        <v>29074</v>
      </c>
      <c r="H7642">
        <v>52.660088000000002</v>
      </c>
      <c r="I7642">
        <v>-120.8060644</v>
      </c>
      <c r="J7642" s="1" t="str">
        <f t="shared" si="1233"/>
        <v>NGR bulk stream sediment</v>
      </c>
      <c r="K7642" s="1" t="str">
        <f t="shared" si="1234"/>
        <v>&lt;177 micron (NGR)</v>
      </c>
      <c r="L7642">
        <v>51</v>
      </c>
      <c r="M7642" t="s">
        <v>77</v>
      </c>
      <c r="N7642">
        <v>983</v>
      </c>
      <c r="O7642">
        <v>5.9</v>
      </c>
    </row>
    <row r="7643" spans="1:15" hidden="1" x14ac:dyDescent="0.3">
      <c r="A7643" t="s">
        <v>29075</v>
      </c>
      <c r="B7643" t="s">
        <v>29076</v>
      </c>
      <c r="C7643" s="1" t="str">
        <f t="shared" si="1231"/>
        <v>21:0467</v>
      </c>
      <c r="D7643" s="1" t="str">
        <f>HYPERLINK("https://geochem.nrcan.gc.ca/cdogs/content/svy/svy_e.htm", "")</f>
        <v/>
      </c>
      <c r="G7643" s="1" t="str">
        <f>HYPERLINK("https://geochem.nrcan.gc.ca/cdogs/content/cr_/cr_00103_e.htm", "103")</f>
        <v>103</v>
      </c>
      <c r="J7643" t="s">
        <v>31</v>
      </c>
      <c r="K7643" t="s">
        <v>32</v>
      </c>
      <c r="L7643">
        <v>51</v>
      </c>
      <c r="M7643" t="s">
        <v>33</v>
      </c>
      <c r="N7643">
        <v>984</v>
      </c>
      <c r="O7643">
        <v>22</v>
      </c>
    </row>
    <row r="7644" spans="1:15" hidden="1" x14ac:dyDescent="0.3">
      <c r="A7644" t="s">
        <v>29077</v>
      </c>
      <c r="B7644" t="s">
        <v>29078</v>
      </c>
      <c r="C7644" s="1" t="str">
        <f t="shared" si="1231"/>
        <v>21:0467</v>
      </c>
      <c r="D7644" s="1" t="str">
        <f t="shared" ref="D7644:D7653" si="1235">HYPERLINK("https://geochem.nrcan.gc.ca/cdogs/content/svy/svy210153_e.htm", "21:0153")</f>
        <v>21:0153</v>
      </c>
      <c r="E7644" t="s">
        <v>29079</v>
      </c>
      <c r="F7644" t="s">
        <v>29080</v>
      </c>
      <c r="H7644">
        <v>52.674652899999998</v>
      </c>
      <c r="I7644">
        <v>-120.8298894</v>
      </c>
      <c r="J7644" s="1" t="str">
        <f t="shared" ref="J7644:J7653" si="1236">HYPERLINK("https://geochem.nrcan.gc.ca/cdogs/content/kwd/kwd020030_e.htm", "NGR bulk stream sediment")</f>
        <v>NGR bulk stream sediment</v>
      </c>
      <c r="K7644" s="1" t="str">
        <f t="shared" ref="K7644:K7653" si="1237">HYPERLINK("https://geochem.nrcan.gc.ca/cdogs/content/kwd/kwd080006_e.htm", "&lt;177 micron (NGR)")</f>
        <v>&lt;177 micron (NGR)</v>
      </c>
      <c r="L7644">
        <v>51</v>
      </c>
      <c r="M7644" t="s">
        <v>82</v>
      </c>
      <c r="N7644">
        <v>985</v>
      </c>
      <c r="O7644">
        <v>4</v>
      </c>
    </row>
    <row r="7645" spans="1:15" hidden="1" x14ac:dyDescent="0.3">
      <c r="A7645" t="s">
        <v>29081</v>
      </c>
      <c r="B7645" t="s">
        <v>29082</v>
      </c>
      <c r="C7645" s="1" t="str">
        <f t="shared" si="1231"/>
        <v>21:0467</v>
      </c>
      <c r="D7645" s="1" t="str">
        <f t="shared" si="1235"/>
        <v>21:0153</v>
      </c>
      <c r="E7645" t="s">
        <v>29083</v>
      </c>
      <c r="F7645" t="s">
        <v>29084</v>
      </c>
      <c r="H7645">
        <v>52.607860500000001</v>
      </c>
      <c r="I7645">
        <v>-120.81994829999999</v>
      </c>
      <c r="J7645" s="1" t="str">
        <f t="shared" si="1236"/>
        <v>NGR bulk stream sediment</v>
      </c>
      <c r="K7645" s="1" t="str">
        <f t="shared" si="1237"/>
        <v>&lt;177 micron (NGR)</v>
      </c>
      <c r="L7645">
        <v>51</v>
      </c>
      <c r="M7645" t="s">
        <v>87</v>
      </c>
      <c r="N7645">
        <v>986</v>
      </c>
      <c r="O7645">
        <v>4</v>
      </c>
    </row>
    <row r="7646" spans="1:15" hidden="1" x14ac:dyDescent="0.3">
      <c r="A7646" t="s">
        <v>29085</v>
      </c>
      <c r="B7646" t="s">
        <v>29086</v>
      </c>
      <c r="C7646" s="1" t="str">
        <f t="shared" si="1231"/>
        <v>21:0467</v>
      </c>
      <c r="D7646" s="1" t="str">
        <f t="shared" si="1235"/>
        <v>21:0153</v>
      </c>
      <c r="E7646" t="s">
        <v>29087</v>
      </c>
      <c r="F7646" t="s">
        <v>29088</v>
      </c>
      <c r="H7646">
        <v>52.615732700000002</v>
      </c>
      <c r="I7646">
        <v>-120.8138543</v>
      </c>
      <c r="J7646" s="1" t="str">
        <f t="shared" si="1236"/>
        <v>NGR bulk stream sediment</v>
      </c>
      <c r="K7646" s="1" t="str">
        <f t="shared" si="1237"/>
        <v>&lt;177 micron (NGR)</v>
      </c>
      <c r="L7646">
        <v>51</v>
      </c>
      <c r="M7646" t="s">
        <v>92</v>
      </c>
      <c r="N7646">
        <v>987</v>
      </c>
      <c r="O7646">
        <v>6.5</v>
      </c>
    </row>
    <row r="7647" spans="1:15" hidden="1" x14ac:dyDescent="0.3">
      <c r="A7647" t="s">
        <v>29089</v>
      </c>
      <c r="B7647" t="s">
        <v>29090</v>
      </c>
      <c r="C7647" s="1" t="str">
        <f t="shared" si="1231"/>
        <v>21:0467</v>
      </c>
      <c r="D7647" s="1" t="str">
        <f t="shared" si="1235"/>
        <v>21:0153</v>
      </c>
      <c r="E7647" t="s">
        <v>29091</v>
      </c>
      <c r="F7647" t="s">
        <v>29092</v>
      </c>
      <c r="H7647">
        <v>52.629043500000002</v>
      </c>
      <c r="I7647">
        <v>-120.85979810000001</v>
      </c>
      <c r="J7647" s="1" t="str">
        <f t="shared" si="1236"/>
        <v>NGR bulk stream sediment</v>
      </c>
      <c r="K7647" s="1" t="str">
        <f t="shared" si="1237"/>
        <v>&lt;177 micron (NGR)</v>
      </c>
      <c r="L7647">
        <v>51</v>
      </c>
      <c r="M7647" t="s">
        <v>97</v>
      </c>
      <c r="N7647">
        <v>988</v>
      </c>
      <c r="O7647">
        <v>5</v>
      </c>
    </row>
    <row r="7648" spans="1:15" hidden="1" x14ac:dyDescent="0.3">
      <c r="A7648" t="s">
        <v>29093</v>
      </c>
      <c r="B7648" t="s">
        <v>29094</v>
      </c>
      <c r="C7648" s="1" t="str">
        <f t="shared" si="1231"/>
        <v>21:0467</v>
      </c>
      <c r="D7648" s="1" t="str">
        <f t="shared" si="1235"/>
        <v>21:0153</v>
      </c>
      <c r="E7648" t="s">
        <v>29095</v>
      </c>
      <c r="F7648" t="s">
        <v>29096</v>
      </c>
      <c r="H7648">
        <v>52.629499500000001</v>
      </c>
      <c r="I7648">
        <v>-120.86514</v>
      </c>
      <c r="J7648" s="1" t="str">
        <f t="shared" si="1236"/>
        <v>NGR bulk stream sediment</v>
      </c>
      <c r="K7648" s="1" t="str">
        <f t="shared" si="1237"/>
        <v>&lt;177 micron (NGR)</v>
      </c>
      <c r="L7648">
        <v>51</v>
      </c>
      <c r="M7648" t="s">
        <v>102</v>
      </c>
      <c r="N7648">
        <v>989</v>
      </c>
      <c r="O7648">
        <v>3.5</v>
      </c>
    </row>
    <row r="7649" spans="1:15" hidden="1" x14ac:dyDescent="0.3">
      <c r="A7649" t="s">
        <v>29097</v>
      </c>
      <c r="B7649" t="s">
        <v>29098</v>
      </c>
      <c r="C7649" s="1" t="str">
        <f t="shared" si="1231"/>
        <v>21:0467</v>
      </c>
      <c r="D7649" s="1" t="str">
        <f t="shared" si="1235"/>
        <v>21:0153</v>
      </c>
      <c r="E7649" t="s">
        <v>29099</v>
      </c>
      <c r="F7649" t="s">
        <v>29100</v>
      </c>
      <c r="H7649">
        <v>52.587761200000003</v>
      </c>
      <c r="I7649">
        <v>-120.8696958</v>
      </c>
      <c r="J7649" s="1" t="str">
        <f t="shared" si="1236"/>
        <v>NGR bulk stream sediment</v>
      </c>
      <c r="K7649" s="1" t="str">
        <f t="shared" si="1237"/>
        <v>&lt;177 micron (NGR)</v>
      </c>
      <c r="L7649">
        <v>51</v>
      </c>
      <c r="M7649" t="s">
        <v>107</v>
      </c>
      <c r="N7649">
        <v>990</v>
      </c>
      <c r="O7649">
        <v>7</v>
      </c>
    </row>
    <row r="7650" spans="1:15" hidden="1" x14ac:dyDescent="0.3">
      <c r="A7650" t="s">
        <v>29101</v>
      </c>
      <c r="B7650" t="s">
        <v>29102</v>
      </c>
      <c r="C7650" s="1" t="str">
        <f t="shared" si="1231"/>
        <v>21:0467</v>
      </c>
      <c r="D7650" s="1" t="str">
        <f t="shared" si="1235"/>
        <v>21:0153</v>
      </c>
      <c r="E7650" t="s">
        <v>29103</v>
      </c>
      <c r="F7650" t="s">
        <v>29104</v>
      </c>
      <c r="H7650">
        <v>52.5758285</v>
      </c>
      <c r="I7650">
        <v>-120.8651818</v>
      </c>
      <c r="J7650" s="1" t="str">
        <f t="shared" si="1236"/>
        <v>NGR bulk stream sediment</v>
      </c>
      <c r="K7650" s="1" t="str">
        <f t="shared" si="1237"/>
        <v>&lt;177 micron (NGR)</v>
      </c>
      <c r="L7650">
        <v>51</v>
      </c>
      <c r="M7650" t="s">
        <v>112</v>
      </c>
      <c r="N7650">
        <v>991</v>
      </c>
      <c r="O7650">
        <v>7</v>
      </c>
    </row>
    <row r="7651" spans="1:15" hidden="1" x14ac:dyDescent="0.3">
      <c r="A7651" t="s">
        <v>29105</v>
      </c>
      <c r="B7651" t="s">
        <v>29106</v>
      </c>
      <c r="C7651" s="1" t="str">
        <f t="shared" si="1231"/>
        <v>21:0467</v>
      </c>
      <c r="D7651" s="1" t="str">
        <f t="shared" si="1235"/>
        <v>21:0153</v>
      </c>
      <c r="E7651" t="s">
        <v>29107</v>
      </c>
      <c r="F7651" t="s">
        <v>29108</v>
      </c>
      <c r="H7651">
        <v>52.543560800000002</v>
      </c>
      <c r="I7651">
        <v>-120.7790439</v>
      </c>
      <c r="J7651" s="1" t="str">
        <f t="shared" si="1236"/>
        <v>NGR bulk stream sediment</v>
      </c>
      <c r="K7651" s="1" t="str">
        <f t="shared" si="1237"/>
        <v>&lt;177 micron (NGR)</v>
      </c>
      <c r="L7651">
        <v>52</v>
      </c>
      <c r="M7651" t="s">
        <v>19</v>
      </c>
      <c r="N7651">
        <v>992</v>
      </c>
      <c r="O7651">
        <v>6</v>
      </c>
    </row>
    <row r="7652" spans="1:15" hidden="1" x14ac:dyDescent="0.3">
      <c r="A7652" t="s">
        <v>29109</v>
      </c>
      <c r="B7652" t="s">
        <v>29110</v>
      </c>
      <c r="C7652" s="1" t="str">
        <f t="shared" si="1231"/>
        <v>21:0467</v>
      </c>
      <c r="D7652" s="1" t="str">
        <f t="shared" si="1235"/>
        <v>21:0153</v>
      </c>
      <c r="E7652" t="s">
        <v>29111</v>
      </c>
      <c r="F7652" t="s">
        <v>29112</v>
      </c>
      <c r="H7652">
        <v>52.572007900000003</v>
      </c>
      <c r="I7652">
        <v>-120.96482159999999</v>
      </c>
      <c r="J7652" s="1" t="str">
        <f t="shared" si="1236"/>
        <v>NGR bulk stream sediment</v>
      </c>
      <c r="K7652" s="1" t="str">
        <f t="shared" si="1237"/>
        <v>&lt;177 micron (NGR)</v>
      </c>
      <c r="L7652">
        <v>52</v>
      </c>
      <c r="M7652" t="s">
        <v>38</v>
      </c>
      <c r="N7652">
        <v>993</v>
      </c>
      <c r="O7652">
        <v>4</v>
      </c>
    </row>
    <row r="7653" spans="1:15" hidden="1" x14ac:dyDescent="0.3">
      <c r="A7653" t="s">
        <v>29113</v>
      </c>
      <c r="B7653" t="s">
        <v>29114</v>
      </c>
      <c r="C7653" s="1" t="str">
        <f t="shared" si="1231"/>
        <v>21:0467</v>
      </c>
      <c r="D7653" s="1" t="str">
        <f t="shared" si="1235"/>
        <v>21:0153</v>
      </c>
      <c r="E7653" t="s">
        <v>29115</v>
      </c>
      <c r="F7653" t="s">
        <v>29116</v>
      </c>
      <c r="H7653">
        <v>52.545254800000002</v>
      </c>
      <c r="I7653">
        <v>-120.93974470000001</v>
      </c>
      <c r="J7653" s="1" t="str">
        <f t="shared" si="1236"/>
        <v>NGR bulk stream sediment</v>
      </c>
      <c r="K7653" s="1" t="str">
        <f t="shared" si="1237"/>
        <v>&lt;177 micron (NGR)</v>
      </c>
      <c r="L7653">
        <v>52</v>
      </c>
      <c r="M7653" t="s">
        <v>43</v>
      </c>
      <c r="N7653">
        <v>994</v>
      </c>
      <c r="O7653">
        <v>8</v>
      </c>
    </row>
    <row r="7654" spans="1:15" hidden="1" x14ac:dyDescent="0.3">
      <c r="A7654" t="s">
        <v>29117</v>
      </c>
      <c r="B7654" t="s">
        <v>29118</v>
      </c>
      <c r="C7654" s="1" t="str">
        <f t="shared" si="1231"/>
        <v>21:0467</v>
      </c>
      <c r="D7654" s="1" t="str">
        <f>HYPERLINK("https://geochem.nrcan.gc.ca/cdogs/content/svy/svy_e.htm", "")</f>
        <v/>
      </c>
      <c r="G7654" s="1" t="str">
        <f>HYPERLINK("https://geochem.nrcan.gc.ca/cdogs/content/cr_/cr_00103_e.htm", "103")</f>
        <v>103</v>
      </c>
      <c r="J7654" t="s">
        <v>31</v>
      </c>
      <c r="K7654" t="s">
        <v>32</v>
      </c>
      <c r="L7654">
        <v>52</v>
      </c>
      <c r="M7654" t="s">
        <v>33</v>
      </c>
      <c r="N7654">
        <v>995</v>
      </c>
      <c r="O7654">
        <v>24</v>
      </c>
    </row>
    <row r="7655" spans="1:15" hidden="1" x14ac:dyDescent="0.3">
      <c r="A7655" t="s">
        <v>29119</v>
      </c>
      <c r="B7655" t="s">
        <v>29120</v>
      </c>
      <c r="C7655" s="1" t="str">
        <f t="shared" si="1231"/>
        <v>21:0467</v>
      </c>
      <c r="D7655" s="1" t="str">
        <f t="shared" ref="D7655:D7676" si="1238">HYPERLINK("https://geochem.nrcan.gc.ca/cdogs/content/svy/svy210153_e.htm", "21:0153")</f>
        <v>21:0153</v>
      </c>
      <c r="E7655" t="s">
        <v>29121</v>
      </c>
      <c r="F7655" t="s">
        <v>29122</v>
      </c>
      <c r="H7655">
        <v>52.552138499999998</v>
      </c>
      <c r="I7655">
        <v>-120.8074094</v>
      </c>
      <c r="J7655" s="1" t="str">
        <f t="shared" ref="J7655:J7676" si="1239">HYPERLINK("https://geochem.nrcan.gc.ca/cdogs/content/kwd/kwd020030_e.htm", "NGR bulk stream sediment")</f>
        <v>NGR bulk stream sediment</v>
      </c>
      <c r="K7655" s="1" t="str">
        <f t="shared" ref="K7655:K7676" si="1240">HYPERLINK("https://geochem.nrcan.gc.ca/cdogs/content/kwd/kwd080006_e.htm", "&lt;177 micron (NGR)")</f>
        <v>&lt;177 micron (NGR)</v>
      </c>
      <c r="L7655">
        <v>52</v>
      </c>
      <c r="M7655" t="s">
        <v>48</v>
      </c>
      <c r="N7655">
        <v>996</v>
      </c>
      <c r="O7655">
        <v>8.5</v>
      </c>
    </row>
    <row r="7656" spans="1:15" hidden="1" x14ac:dyDescent="0.3">
      <c r="A7656" t="s">
        <v>29123</v>
      </c>
      <c r="B7656" t="s">
        <v>29124</v>
      </c>
      <c r="C7656" s="1" t="str">
        <f t="shared" si="1231"/>
        <v>21:0467</v>
      </c>
      <c r="D7656" s="1" t="str">
        <f t="shared" si="1238"/>
        <v>21:0153</v>
      </c>
      <c r="E7656" t="s">
        <v>29125</v>
      </c>
      <c r="F7656" t="s">
        <v>29126</v>
      </c>
      <c r="H7656">
        <v>52.682062199999997</v>
      </c>
      <c r="I7656">
        <v>-120.9761594</v>
      </c>
      <c r="J7656" s="1" t="str">
        <f t="shared" si="1239"/>
        <v>NGR bulk stream sediment</v>
      </c>
      <c r="K7656" s="1" t="str">
        <f t="shared" si="1240"/>
        <v>&lt;177 micron (NGR)</v>
      </c>
      <c r="L7656">
        <v>52</v>
      </c>
      <c r="M7656" t="s">
        <v>53</v>
      </c>
      <c r="N7656">
        <v>997</v>
      </c>
      <c r="O7656">
        <v>8.5</v>
      </c>
    </row>
    <row r="7657" spans="1:15" hidden="1" x14ac:dyDescent="0.3">
      <c r="A7657" t="s">
        <v>29127</v>
      </c>
      <c r="B7657" t="s">
        <v>29128</v>
      </c>
      <c r="C7657" s="1" t="str">
        <f t="shared" si="1231"/>
        <v>21:0467</v>
      </c>
      <c r="D7657" s="1" t="str">
        <f t="shared" si="1238"/>
        <v>21:0153</v>
      </c>
      <c r="E7657" t="s">
        <v>29107</v>
      </c>
      <c r="F7657" t="s">
        <v>29129</v>
      </c>
      <c r="H7657">
        <v>52.543560800000002</v>
      </c>
      <c r="I7657">
        <v>-120.7790439</v>
      </c>
      <c r="J7657" s="1" t="str">
        <f t="shared" si="1239"/>
        <v>NGR bulk stream sediment</v>
      </c>
      <c r="K7657" s="1" t="str">
        <f t="shared" si="1240"/>
        <v>&lt;177 micron (NGR)</v>
      </c>
      <c r="L7657">
        <v>52</v>
      </c>
      <c r="M7657" t="s">
        <v>72</v>
      </c>
      <c r="N7657">
        <v>998</v>
      </c>
      <c r="O7657">
        <v>5.5</v>
      </c>
    </row>
    <row r="7658" spans="1:15" hidden="1" x14ac:dyDescent="0.3">
      <c r="A7658" t="s">
        <v>29130</v>
      </c>
      <c r="B7658" t="s">
        <v>29131</v>
      </c>
      <c r="C7658" s="1" t="str">
        <f t="shared" si="1231"/>
        <v>21:0467</v>
      </c>
      <c r="D7658" s="1" t="str">
        <f t="shared" si="1238"/>
        <v>21:0153</v>
      </c>
      <c r="E7658" t="s">
        <v>29132</v>
      </c>
      <c r="F7658" t="s">
        <v>29133</v>
      </c>
      <c r="H7658">
        <v>52.586765100000001</v>
      </c>
      <c r="I7658">
        <v>-120.75971060000001</v>
      </c>
      <c r="J7658" s="1" t="str">
        <f t="shared" si="1239"/>
        <v>NGR bulk stream sediment</v>
      </c>
      <c r="K7658" s="1" t="str">
        <f t="shared" si="1240"/>
        <v>&lt;177 micron (NGR)</v>
      </c>
      <c r="L7658">
        <v>52</v>
      </c>
      <c r="M7658" t="s">
        <v>58</v>
      </c>
      <c r="N7658">
        <v>999</v>
      </c>
      <c r="O7658">
        <v>3.5</v>
      </c>
    </row>
    <row r="7659" spans="1:15" hidden="1" x14ac:dyDescent="0.3">
      <c r="A7659" t="s">
        <v>29134</v>
      </c>
      <c r="B7659" t="s">
        <v>29135</v>
      </c>
      <c r="C7659" s="1" t="str">
        <f t="shared" si="1231"/>
        <v>21:0467</v>
      </c>
      <c r="D7659" s="1" t="str">
        <f t="shared" si="1238"/>
        <v>21:0153</v>
      </c>
      <c r="E7659" t="s">
        <v>29136</v>
      </c>
      <c r="F7659" t="s">
        <v>29137</v>
      </c>
      <c r="H7659">
        <v>52.579395599999998</v>
      </c>
      <c r="I7659">
        <v>-120.7504461</v>
      </c>
      <c r="J7659" s="1" t="str">
        <f t="shared" si="1239"/>
        <v>NGR bulk stream sediment</v>
      </c>
      <c r="K7659" s="1" t="str">
        <f t="shared" si="1240"/>
        <v>&lt;177 micron (NGR)</v>
      </c>
      <c r="L7659">
        <v>52</v>
      </c>
      <c r="M7659" t="s">
        <v>24</v>
      </c>
      <c r="N7659">
        <v>1000</v>
      </c>
      <c r="O7659">
        <v>5.5</v>
      </c>
    </row>
    <row r="7660" spans="1:15" hidden="1" x14ac:dyDescent="0.3">
      <c r="A7660" t="s">
        <v>29138</v>
      </c>
      <c r="B7660" t="s">
        <v>29139</v>
      </c>
      <c r="C7660" s="1" t="str">
        <f t="shared" si="1231"/>
        <v>21:0467</v>
      </c>
      <c r="D7660" s="1" t="str">
        <f t="shared" si="1238"/>
        <v>21:0153</v>
      </c>
      <c r="E7660" t="s">
        <v>29136</v>
      </c>
      <c r="F7660" t="s">
        <v>29140</v>
      </c>
      <c r="H7660">
        <v>52.579395599999998</v>
      </c>
      <c r="I7660">
        <v>-120.7504461</v>
      </c>
      <c r="J7660" s="1" t="str">
        <f t="shared" si="1239"/>
        <v>NGR bulk stream sediment</v>
      </c>
      <c r="K7660" s="1" t="str">
        <f t="shared" si="1240"/>
        <v>&lt;177 micron (NGR)</v>
      </c>
      <c r="L7660">
        <v>52</v>
      </c>
      <c r="M7660" t="s">
        <v>28</v>
      </c>
      <c r="N7660">
        <v>1001</v>
      </c>
      <c r="O7660">
        <v>5.5</v>
      </c>
    </row>
    <row r="7661" spans="1:15" hidden="1" x14ac:dyDescent="0.3">
      <c r="A7661" t="s">
        <v>29141</v>
      </c>
      <c r="B7661" t="s">
        <v>29142</v>
      </c>
      <c r="C7661" s="1" t="str">
        <f t="shared" si="1231"/>
        <v>21:0467</v>
      </c>
      <c r="D7661" s="1" t="str">
        <f t="shared" si="1238"/>
        <v>21:0153</v>
      </c>
      <c r="E7661" t="s">
        <v>29143</v>
      </c>
      <c r="F7661" t="s">
        <v>29144</v>
      </c>
      <c r="H7661">
        <v>52.600832500000003</v>
      </c>
      <c r="I7661">
        <v>-120.6364703</v>
      </c>
      <c r="J7661" s="1" t="str">
        <f t="shared" si="1239"/>
        <v>NGR bulk stream sediment</v>
      </c>
      <c r="K7661" s="1" t="str">
        <f t="shared" si="1240"/>
        <v>&lt;177 micron (NGR)</v>
      </c>
      <c r="L7661">
        <v>52</v>
      </c>
      <c r="M7661" t="s">
        <v>63</v>
      </c>
      <c r="N7661">
        <v>1002</v>
      </c>
      <c r="O7661">
        <v>5.5</v>
      </c>
    </row>
    <row r="7662" spans="1:15" hidden="1" x14ac:dyDescent="0.3">
      <c r="A7662" t="s">
        <v>29145</v>
      </c>
      <c r="B7662" t="s">
        <v>29146</v>
      </c>
      <c r="C7662" s="1" t="str">
        <f t="shared" si="1231"/>
        <v>21:0467</v>
      </c>
      <c r="D7662" s="1" t="str">
        <f t="shared" si="1238"/>
        <v>21:0153</v>
      </c>
      <c r="E7662" t="s">
        <v>29147</v>
      </c>
      <c r="F7662" t="s">
        <v>29148</v>
      </c>
      <c r="H7662">
        <v>52.602780099999997</v>
      </c>
      <c r="I7662">
        <v>-120.6439572</v>
      </c>
      <c r="J7662" s="1" t="str">
        <f t="shared" si="1239"/>
        <v>NGR bulk stream sediment</v>
      </c>
      <c r="K7662" s="1" t="str">
        <f t="shared" si="1240"/>
        <v>&lt;177 micron (NGR)</v>
      </c>
      <c r="L7662">
        <v>52</v>
      </c>
      <c r="M7662" t="s">
        <v>68</v>
      </c>
      <c r="N7662">
        <v>1003</v>
      </c>
      <c r="O7662">
        <v>6</v>
      </c>
    </row>
    <row r="7663" spans="1:15" hidden="1" x14ac:dyDescent="0.3">
      <c r="A7663" t="s">
        <v>29149</v>
      </c>
      <c r="B7663" t="s">
        <v>29150</v>
      </c>
      <c r="C7663" s="1" t="str">
        <f t="shared" si="1231"/>
        <v>21:0467</v>
      </c>
      <c r="D7663" s="1" t="str">
        <f t="shared" si="1238"/>
        <v>21:0153</v>
      </c>
      <c r="E7663" t="s">
        <v>29151</v>
      </c>
      <c r="F7663" t="s">
        <v>29152</v>
      </c>
      <c r="H7663">
        <v>52.606053199999998</v>
      </c>
      <c r="I7663">
        <v>-120.61967629999999</v>
      </c>
      <c r="J7663" s="1" t="str">
        <f t="shared" si="1239"/>
        <v>NGR bulk stream sediment</v>
      </c>
      <c r="K7663" s="1" t="str">
        <f t="shared" si="1240"/>
        <v>&lt;177 micron (NGR)</v>
      </c>
      <c r="L7663">
        <v>52</v>
      </c>
      <c r="M7663" t="s">
        <v>77</v>
      </c>
      <c r="N7663">
        <v>1004</v>
      </c>
      <c r="O7663">
        <v>7</v>
      </c>
    </row>
    <row r="7664" spans="1:15" hidden="1" x14ac:dyDescent="0.3">
      <c r="A7664" t="s">
        <v>29153</v>
      </c>
      <c r="B7664" t="s">
        <v>29154</v>
      </c>
      <c r="C7664" s="1" t="str">
        <f t="shared" si="1231"/>
        <v>21:0467</v>
      </c>
      <c r="D7664" s="1" t="str">
        <f t="shared" si="1238"/>
        <v>21:0153</v>
      </c>
      <c r="E7664" t="s">
        <v>29155</v>
      </c>
      <c r="F7664" t="s">
        <v>29156</v>
      </c>
      <c r="H7664">
        <v>52.626994400000001</v>
      </c>
      <c r="I7664">
        <v>-120.56473800000001</v>
      </c>
      <c r="J7664" s="1" t="str">
        <f t="shared" si="1239"/>
        <v>NGR bulk stream sediment</v>
      </c>
      <c r="K7664" s="1" t="str">
        <f t="shared" si="1240"/>
        <v>&lt;177 micron (NGR)</v>
      </c>
      <c r="L7664">
        <v>52</v>
      </c>
      <c r="M7664" t="s">
        <v>82</v>
      </c>
      <c r="N7664">
        <v>1005</v>
      </c>
      <c r="O7664">
        <v>7.5</v>
      </c>
    </row>
    <row r="7665" spans="1:15" hidden="1" x14ac:dyDescent="0.3">
      <c r="A7665" t="s">
        <v>29157</v>
      </c>
      <c r="B7665" t="s">
        <v>29158</v>
      </c>
      <c r="C7665" s="1" t="str">
        <f t="shared" si="1231"/>
        <v>21:0467</v>
      </c>
      <c r="D7665" s="1" t="str">
        <f t="shared" si="1238"/>
        <v>21:0153</v>
      </c>
      <c r="E7665" t="s">
        <v>29159</v>
      </c>
      <c r="F7665" t="s">
        <v>29160</v>
      </c>
      <c r="H7665">
        <v>52.626460899999998</v>
      </c>
      <c r="I7665">
        <v>-120.5549852</v>
      </c>
      <c r="J7665" s="1" t="str">
        <f t="shared" si="1239"/>
        <v>NGR bulk stream sediment</v>
      </c>
      <c r="K7665" s="1" t="str">
        <f t="shared" si="1240"/>
        <v>&lt;177 micron (NGR)</v>
      </c>
      <c r="L7665">
        <v>52</v>
      </c>
      <c r="M7665" t="s">
        <v>87</v>
      </c>
      <c r="N7665">
        <v>1006</v>
      </c>
      <c r="O7665">
        <v>12.5</v>
      </c>
    </row>
    <row r="7666" spans="1:15" hidden="1" x14ac:dyDescent="0.3">
      <c r="A7666" t="s">
        <v>29161</v>
      </c>
      <c r="B7666" t="s">
        <v>29162</v>
      </c>
      <c r="C7666" s="1" t="str">
        <f t="shared" si="1231"/>
        <v>21:0467</v>
      </c>
      <c r="D7666" s="1" t="str">
        <f t="shared" si="1238"/>
        <v>21:0153</v>
      </c>
      <c r="E7666" t="s">
        <v>29163</v>
      </c>
      <c r="F7666" t="s">
        <v>29164</v>
      </c>
      <c r="H7666">
        <v>52.637733300000001</v>
      </c>
      <c r="I7666">
        <v>-120.541321</v>
      </c>
      <c r="J7666" s="1" t="str">
        <f t="shared" si="1239"/>
        <v>NGR bulk stream sediment</v>
      </c>
      <c r="K7666" s="1" t="str">
        <f t="shared" si="1240"/>
        <v>&lt;177 micron (NGR)</v>
      </c>
      <c r="L7666">
        <v>52</v>
      </c>
      <c r="M7666" t="s">
        <v>92</v>
      </c>
      <c r="N7666">
        <v>1007</v>
      </c>
      <c r="O7666">
        <v>8.5</v>
      </c>
    </row>
    <row r="7667" spans="1:15" hidden="1" x14ac:dyDescent="0.3">
      <c r="A7667" t="s">
        <v>29165</v>
      </c>
      <c r="B7667" t="s">
        <v>29166</v>
      </c>
      <c r="C7667" s="1" t="str">
        <f t="shared" si="1231"/>
        <v>21:0467</v>
      </c>
      <c r="D7667" s="1" t="str">
        <f t="shared" si="1238"/>
        <v>21:0153</v>
      </c>
      <c r="E7667" t="s">
        <v>29167</v>
      </c>
      <c r="F7667" t="s">
        <v>29168</v>
      </c>
      <c r="H7667">
        <v>52.560758900000003</v>
      </c>
      <c r="I7667">
        <v>-120.6416892</v>
      </c>
      <c r="J7667" s="1" t="str">
        <f t="shared" si="1239"/>
        <v>NGR bulk stream sediment</v>
      </c>
      <c r="K7667" s="1" t="str">
        <f t="shared" si="1240"/>
        <v>&lt;177 micron (NGR)</v>
      </c>
      <c r="L7667">
        <v>52</v>
      </c>
      <c r="M7667" t="s">
        <v>97</v>
      </c>
      <c r="N7667">
        <v>1008</v>
      </c>
      <c r="O7667">
        <v>3.5</v>
      </c>
    </row>
    <row r="7668" spans="1:15" hidden="1" x14ac:dyDescent="0.3">
      <c r="A7668" t="s">
        <v>29169</v>
      </c>
      <c r="B7668" t="s">
        <v>29170</v>
      </c>
      <c r="C7668" s="1" t="str">
        <f t="shared" si="1231"/>
        <v>21:0467</v>
      </c>
      <c r="D7668" s="1" t="str">
        <f t="shared" si="1238"/>
        <v>21:0153</v>
      </c>
      <c r="E7668" t="s">
        <v>29171</v>
      </c>
      <c r="F7668" t="s">
        <v>29172</v>
      </c>
      <c r="H7668">
        <v>52.559189400000001</v>
      </c>
      <c r="I7668">
        <v>-120.5702713</v>
      </c>
      <c r="J7668" s="1" t="str">
        <f t="shared" si="1239"/>
        <v>NGR bulk stream sediment</v>
      </c>
      <c r="K7668" s="1" t="str">
        <f t="shared" si="1240"/>
        <v>&lt;177 micron (NGR)</v>
      </c>
      <c r="L7668">
        <v>52</v>
      </c>
      <c r="M7668" t="s">
        <v>102</v>
      </c>
      <c r="N7668">
        <v>1009</v>
      </c>
      <c r="O7668">
        <v>4</v>
      </c>
    </row>
    <row r="7669" spans="1:15" hidden="1" x14ac:dyDescent="0.3">
      <c r="A7669" t="s">
        <v>29173</v>
      </c>
      <c r="B7669" t="s">
        <v>29174</v>
      </c>
      <c r="C7669" s="1" t="str">
        <f t="shared" si="1231"/>
        <v>21:0467</v>
      </c>
      <c r="D7669" s="1" t="str">
        <f t="shared" si="1238"/>
        <v>21:0153</v>
      </c>
      <c r="E7669" t="s">
        <v>29175</v>
      </c>
      <c r="F7669" t="s">
        <v>29176</v>
      </c>
      <c r="H7669">
        <v>52.502068299999998</v>
      </c>
      <c r="I7669">
        <v>-120.53065719999999</v>
      </c>
      <c r="J7669" s="1" t="str">
        <f t="shared" si="1239"/>
        <v>NGR bulk stream sediment</v>
      </c>
      <c r="K7669" s="1" t="str">
        <f t="shared" si="1240"/>
        <v>&lt;177 micron (NGR)</v>
      </c>
      <c r="L7669">
        <v>52</v>
      </c>
      <c r="M7669" t="s">
        <v>107</v>
      </c>
      <c r="N7669">
        <v>1010</v>
      </c>
      <c r="O7669">
        <v>7.5</v>
      </c>
    </row>
    <row r="7670" spans="1:15" hidden="1" x14ac:dyDescent="0.3">
      <c r="A7670" t="s">
        <v>29177</v>
      </c>
      <c r="B7670" t="s">
        <v>29178</v>
      </c>
      <c r="C7670" s="1" t="str">
        <f t="shared" si="1231"/>
        <v>21:0467</v>
      </c>
      <c r="D7670" s="1" t="str">
        <f t="shared" si="1238"/>
        <v>21:0153</v>
      </c>
      <c r="E7670" t="s">
        <v>29179</v>
      </c>
      <c r="F7670" t="s">
        <v>29180</v>
      </c>
      <c r="H7670">
        <v>52.532978</v>
      </c>
      <c r="I7670">
        <v>-120.51829650000001</v>
      </c>
      <c r="J7670" s="1" t="str">
        <f t="shared" si="1239"/>
        <v>NGR bulk stream sediment</v>
      </c>
      <c r="K7670" s="1" t="str">
        <f t="shared" si="1240"/>
        <v>&lt;177 micron (NGR)</v>
      </c>
      <c r="L7670">
        <v>52</v>
      </c>
      <c r="M7670" t="s">
        <v>112</v>
      </c>
      <c r="N7670">
        <v>1011</v>
      </c>
      <c r="O7670">
        <v>3.5</v>
      </c>
    </row>
    <row r="7671" spans="1:15" hidden="1" x14ac:dyDescent="0.3">
      <c r="A7671" t="s">
        <v>29181</v>
      </c>
      <c r="B7671" t="s">
        <v>29182</v>
      </c>
      <c r="C7671" s="1" t="str">
        <f t="shared" si="1231"/>
        <v>21:0467</v>
      </c>
      <c r="D7671" s="1" t="str">
        <f t="shared" si="1238"/>
        <v>21:0153</v>
      </c>
      <c r="E7671" t="s">
        <v>29183</v>
      </c>
      <c r="F7671" t="s">
        <v>29184</v>
      </c>
      <c r="H7671">
        <v>52.514911300000001</v>
      </c>
      <c r="I7671">
        <v>-120.5781753</v>
      </c>
      <c r="J7671" s="1" t="str">
        <f t="shared" si="1239"/>
        <v>NGR bulk stream sediment</v>
      </c>
      <c r="K7671" s="1" t="str">
        <f t="shared" si="1240"/>
        <v>&lt;177 micron (NGR)</v>
      </c>
      <c r="L7671">
        <v>53</v>
      </c>
      <c r="M7671" t="s">
        <v>19</v>
      </c>
      <c r="N7671">
        <v>1012</v>
      </c>
      <c r="O7671">
        <v>11.5</v>
      </c>
    </row>
    <row r="7672" spans="1:15" hidden="1" x14ac:dyDescent="0.3">
      <c r="A7672" t="s">
        <v>29185</v>
      </c>
      <c r="B7672" t="s">
        <v>29186</v>
      </c>
      <c r="C7672" s="1" t="str">
        <f t="shared" si="1231"/>
        <v>21:0467</v>
      </c>
      <c r="D7672" s="1" t="str">
        <f t="shared" si="1238"/>
        <v>21:0153</v>
      </c>
      <c r="E7672" t="s">
        <v>29187</v>
      </c>
      <c r="F7672" t="s">
        <v>29188</v>
      </c>
      <c r="H7672">
        <v>52.545515600000002</v>
      </c>
      <c r="I7672">
        <v>-120.5321622</v>
      </c>
      <c r="J7672" s="1" t="str">
        <f t="shared" si="1239"/>
        <v>NGR bulk stream sediment</v>
      </c>
      <c r="K7672" s="1" t="str">
        <f t="shared" si="1240"/>
        <v>&lt;177 micron (NGR)</v>
      </c>
      <c r="L7672">
        <v>53</v>
      </c>
      <c r="M7672" t="s">
        <v>38</v>
      </c>
      <c r="N7672">
        <v>1013</v>
      </c>
      <c r="O7672">
        <v>3.5</v>
      </c>
    </row>
    <row r="7673" spans="1:15" hidden="1" x14ac:dyDescent="0.3">
      <c r="A7673" t="s">
        <v>29189</v>
      </c>
      <c r="B7673" t="s">
        <v>29190</v>
      </c>
      <c r="C7673" s="1" t="str">
        <f t="shared" si="1231"/>
        <v>21:0467</v>
      </c>
      <c r="D7673" s="1" t="str">
        <f t="shared" si="1238"/>
        <v>21:0153</v>
      </c>
      <c r="E7673" t="s">
        <v>29191</v>
      </c>
      <c r="F7673" t="s">
        <v>29192</v>
      </c>
      <c r="H7673">
        <v>52.475687600000001</v>
      </c>
      <c r="I7673">
        <v>-120.88095149999999</v>
      </c>
      <c r="J7673" s="1" t="str">
        <f t="shared" si="1239"/>
        <v>NGR bulk stream sediment</v>
      </c>
      <c r="K7673" s="1" t="str">
        <f t="shared" si="1240"/>
        <v>&lt;177 micron (NGR)</v>
      </c>
      <c r="L7673">
        <v>53</v>
      </c>
      <c r="M7673" t="s">
        <v>43</v>
      </c>
      <c r="N7673">
        <v>1014</v>
      </c>
      <c r="O7673">
        <v>6</v>
      </c>
    </row>
    <row r="7674" spans="1:15" hidden="1" x14ac:dyDescent="0.3">
      <c r="A7674" t="s">
        <v>29193</v>
      </c>
      <c r="B7674" t="s">
        <v>29194</v>
      </c>
      <c r="C7674" s="1" t="str">
        <f t="shared" si="1231"/>
        <v>21:0467</v>
      </c>
      <c r="D7674" s="1" t="str">
        <f t="shared" si="1238"/>
        <v>21:0153</v>
      </c>
      <c r="E7674" t="s">
        <v>29195</v>
      </c>
      <c r="F7674" t="s">
        <v>29196</v>
      </c>
      <c r="H7674">
        <v>52.503878299999997</v>
      </c>
      <c r="I7674">
        <v>-120.5989835</v>
      </c>
      <c r="J7674" s="1" t="str">
        <f t="shared" si="1239"/>
        <v>NGR bulk stream sediment</v>
      </c>
      <c r="K7674" s="1" t="str">
        <f t="shared" si="1240"/>
        <v>&lt;177 micron (NGR)</v>
      </c>
      <c r="L7674">
        <v>53</v>
      </c>
      <c r="M7674" t="s">
        <v>48</v>
      </c>
      <c r="N7674">
        <v>1015</v>
      </c>
      <c r="O7674">
        <v>15</v>
      </c>
    </row>
    <row r="7675" spans="1:15" hidden="1" x14ac:dyDescent="0.3">
      <c r="A7675" t="s">
        <v>29197</v>
      </c>
      <c r="B7675" t="s">
        <v>29198</v>
      </c>
      <c r="C7675" s="1" t="str">
        <f t="shared" si="1231"/>
        <v>21:0467</v>
      </c>
      <c r="D7675" s="1" t="str">
        <f t="shared" si="1238"/>
        <v>21:0153</v>
      </c>
      <c r="E7675" t="s">
        <v>29199</v>
      </c>
      <c r="F7675" t="s">
        <v>29200</v>
      </c>
      <c r="H7675">
        <v>52.503779299999998</v>
      </c>
      <c r="I7675">
        <v>-120.63704060000001</v>
      </c>
      <c r="J7675" s="1" t="str">
        <f t="shared" si="1239"/>
        <v>NGR bulk stream sediment</v>
      </c>
      <c r="K7675" s="1" t="str">
        <f t="shared" si="1240"/>
        <v>&lt;177 micron (NGR)</v>
      </c>
      <c r="L7675">
        <v>53</v>
      </c>
      <c r="M7675" t="s">
        <v>53</v>
      </c>
      <c r="N7675">
        <v>1016</v>
      </c>
      <c r="O7675">
        <v>10</v>
      </c>
    </row>
    <row r="7676" spans="1:15" hidden="1" x14ac:dyDescent="0.3">
      <c r="A7676" t="s">
        <v>29201</v>
      </c>
      <c r="B7676" t="s">
        <v>29202</v>
      </c>
      <c r="C7676" s="1" t="str">
        <f t="shared" si="1231"/>
        <v>21:0467</v>
      </c>
      <c r="D7676" s="1" t="str">
        <f t="shared" si="1238"/>
        <v>21:0153</v>
      </c>
      <c r="E7676" t="s">
        <v>29183</v>
      </c>
      <c r="F7676" t="s">
        <v>29203</v>
      </c>
      <c r="H7676">
        <v>52.514911300000001</v>
      </c>
      <c r="I7676">
        <v>-120.5781753</v>
      </c>
      <c r="J7676" s="1" t="str">
        <f t="shared" si="1239"/>
        <v>NGR bulk stream sediment</v>
      </c>
      <c r="K7676" s="1" t="str">
        <f t="shared" si="1240"/>
        <v>&lt;177 micron (NGR)</v>
      </c>
      <c r="L7676">
        <v>53</v>
      </c>
      <c r="M7676" t="s">
        <v>72</v>
      </c>
      <c r="N7676">
        <v>1017</v>
      </c>
      <c r="O7676">
        <v>11</v>
      </c>
    </row>
    <row r="7677" spans="1:15" hidden="1" x14ac:dyDescent="0.3">
      <c r="A7677" t="s">
        <v>29204</v>
      </c>
      <c r="B7677" t="s">
        <v>29205</v>
      </c>
      <c r="C7677" s="1" t="str">
        <f t="shared" si="1231"/>
        <v>21:0467</v>
      </c>
      <c r="D7677" s="1" t="str">
        <f>HYPERLINK("https://geochem.nrcan.gc.ca/cdogs/content/svy/svy_e.htm", "")</f>
        <v/>
      </c>
      <c r="G7677" s="1" t="str">
        <f>HYPERLINK("https://geochem.nrcan.gc.ca/cdogs/content/cr_/cr_00104_e.htm", "104")</f>
        <v>104</v>
      </c>
      <c r="J7677" t="s">
        <v>31</v>
      </c>
      <c r="K7677" t="s">
        <v>32</v>
      </c>
      <c r="L7677">
        <v>53</v>
      </c>
      <c r="M7677" t="s">
        <v>33</v>
      </c>
      <c r="N7677">
        <v>1018</v>
      </c>
      <c r="O7677">
        <v>5.5</v>
      </c>
    </row>
    <row r="7678" spans="1:15" hidden="1" x14ac:dyDescent="0.3">
      <c r="A7678" t="s">
        <v>29206</v>
      </c>
      <c r="B7678" t="s">
        <v>29207</v>
      </c>
      <c r="C7678" s="1" t="str">
        <f t="shared" si="1231"/>
        <v>21:0467</v>
      </c>
      <c r="D7678" s="1" t="str">
        <f t="shared" ref="D7678:D7708" si="1241">HYPERLINK("https://geochem.nrcan.gc.ca/cdogs/content/svy/svy210153_e.htm", "21:0153")</f>
        <v>21:0153</v>
      </c>
      <c r="E7678" t="s">
        <v>29208</v>
      </c>
      <c r="F7678" t="s">
        <v>29209</v>
      </c>
      <c r="H7678">
        <v>52.518742899999999</v>
      </c>
      <c r="I7678">
        <v>-120.5821806</v>
      </c>
      <c r="J7678" s="1" t="str">
        <f t="shared" ref="J7678:J7708" si="1242">HYPERLINK("https://geochem.nrcan.gc.ca/cdogs/content/kwd/kwd020030_e.htm", "NGR bulk stream sediment")</f>
        <v>NGR bulk stream sediment</v>
      </c>
      <c r="K7678" s="1" t="str">
        <f t="shared" ref="K7678:K7708" si="1243">HYPERLINK("https://geochem.nrcan.gc.ca/cdogs/content/kwd/kwd080006_e.htm", "&lt;177 micron (NGR)")</f>
        <v>&lt;177 micron (NGR)</v>
      </c>
      <c r="L7678">
        <v>53</v>
      </c>
      <c r="M7678" t="s">
        <v>58</v>
      </c>
      <c r="N7678">
        <v>1019</v>
      </c>
      <c r="O7678">
        <v>6</v>
      </c>
    </row>
    <row r="7679" spans="1:15" hidden="1" x14ac:dyDescent="0.3">
      <c r="A7679" t="s">
        <v>29210</v>
      </c>
      <c r="B7679" t="s">
        <v>29211</v>
      </c>
      <c r="C7679" s="1" t="str">
        <f t="shared" si="1231"/>
        <v>21:0467</v>
      </c>
      <c r="D7679" s="1" t="str">
        <f t="shared" si="1241"/>
        <v>21:0153</v>
      </c>
      <c r="E7679" t="s">
        <v>29212</v>
      </c>
      <c r="F7679" t="s">
        <v>29213</v>
      </c>
      <c r="H7679">
        <v>52.548147700000001</v>
      </c>
      <c r="I7679">
        <v>-120.49518519999999</v>
      </c>
      <c r="J7679" s="1" t="str">
        <f t="shared" si="1242"/>
        <v>NGR bulk stream sediment</v>
      </c>
      <c r="K7679" s="1" t="str">
        <f t="shared" si="1243"/>
        <v>&lt;177 micron (NGR)</v>
      </c>
      <c r="L7679">
        <v>53</v>
      </c>
      <c r="M7679" t="s">
        <v>24</v>
      </c>
      <c r="N7679">
        <v>1020</v>
      </c>
      <c r="O7679">
        <v>4</v>
      </c>
    </row>
    <row r="7680" spans="1:15" hidden="1" x14ac:dyDescent="0.3">
      <c r="A7680" t="s">
        <v>29214</v>
      </c>
      <c r="B7680" t="s">
        <v>29215</v>
      </c>
      <c r="C7680" s="1" t="str">
        <f t="shared" si="1231"/>
        <v>21:0467</v>
      </c>
      <c r="D7680" s="1" t="str">
        <f t="shared" si="1241"/>
        <v>21:0153</v>
      </c>
      <c r="E7680" t="s">
        <v>29212</v>
      </c>
      <c r="F7680" t="s">
        <v>29216</v>
      </c>
      <c r="H7680">
        <v>52.548147700000001</v>
      </c>
      <c r="I7680">
        <v>-120.49518519999999</v>
      </c>
      <c r="J7680" s="1" t="str">
        <f t="shared" si="1242"/>
        <v>NGR bulk stream sediment</v>
      </c>
      <c r="K7680" s="1" t="str">
        <f t="shared" si="1243"/>
        <v>&lt;177 micron (NGR)</v>
      </c>
      <c r="L7680">
        <v>53</v>
      </c>
      <c r="M7680" t="s">
        <v>28</v>
      </c>
      <c r="N7680">
        <v>1021</v>
      </c>
      <c r="O7680">
        <v>4.5</v>
      </c>
    </row>
    <row r="7681" spans="1:15" hidden="1" x14ac:dyDescent="0.3">
      <c r="A7681" t="s">
        <v>29217</v>
      </c>
      <c r="B7681" t="s">
        <v>29218</v>
      </c>
      <c r="C7681" s="1" t="str">
        <f t="shared" si="1231"/>
        <v>21:0467</v>
      </c>
      <c r="D7681" s="1" t="str">
        <f t="shared" si="1241"/>
        <v>21:0153</v>
      </c>
      <c r="E7681" t="s">
        <v>29219</v>
      </c>
      <c r="F7681" t="s">
        <v>29220</v>
      </c>
      <c r="H7681">
        <v>52.557974999999999</v>
      </c>
      <c r="I7681">
        <v>-120.39411250000001</v>
      </c>
      <c r="J7681" s="1" t="str">
        <f t="shared" si="1242"/>
        <v>NGR bulk stream sediment</v>
      </c>
      <c r="K7681" s="1" t="str">
        <f t="shared" si="1243"/>
        <v>&lt;177 micron (NGR)</v>
      </c>
      <c r="L7681">
        <v>53</v>
      </c>
      <c r="M7681" t="s">
        <v>63</v>
      </c>
      <c r="N7681">
        <v>1022</v>
      </c>
      <c r="O7681">
        <v>4.5</v>
      </c>
    </row>
    <row r="7682" spans="1:15" hidden="1" x14ac:dyDescent="0.3">
      <c r="A7682" t="s">
        <v>29221</v>
      </c>
      <c r="B7682" t="s">
        <v>29222</v>
      </c>
      <c r="C7682" s="1" t="str">
        <f t="shared" si="1231"/>
        <v>21:0467</v>
      </c>
      <c r="D7682" s="1" t="str">
        <f t="shared" si="1241"/>
        <v>21:0153</v>
      </c>
      <c r="E7682" t="s">
        <v>29223</v>
      </c>
      <c r="F7682" t="s">
        <v>29224</v>
      </c>
      <c r="H7682">
        <v>52.557072699999999</v>
      </c>
      <c r="I7682">
        <v>-120.3813021</v>
      </c>
      <c r="J7682" s="1" t="str">
        <f t="shared" si="1242"/>
        <v>NGR bulk stream sediment</v>
      </c>
      <c r="K7682" s="1" t="str">
        <f t="shared" si="1243"/>
        <v>&lt;177 micron (NGR)</v>
      </c>
      <c r="L7682">
        <v>53</v>
      </c>
      <c r="M7682" t="s">
        <v>68</v>
      </c>
      <c r="N7682">
        <v>1023</v>
      </c>
      <c r="O7682">
        <v>8</v>
      </c>
    </row>
    <row r="7683" spans="1:15" hidden="1" x14ac:dyDescent="0.3">
      <c r="A7683" t="s">
        <v>29225</v>
      </c>
      <c r="B7683" t="s">
        <v>29226</v>
      </c>
      <c r="C7683" s="1" t="str">
        <f t="shared" si="1231"/>
        <v>21:0467</v>
      </c>
      <c r="D7683" s="1" t="str">
        <f t="shared" si="1241"/>
        <v>21:0153</v>
      </c>
      <c r="E7683" t="s">
        <v>29227</v>
      </c>
      <c r="F7683" t="s">
        <v>29228</v>
      </c>
      <c r="H7683">
        <v>52.572642799999997</v>
      </c>
      <c r="I7683">
        <v>-120.3619582</v>
      </c>
      <c r="J7683" s="1" t="str">
        <f t="shared" si="1242"/>
        <v>NGR bulk stream sediment</v>
      </c>
      <c r="K7683" s="1" t="str">
        <f t="shared" si="1243"/>
        <v>&lt;177 micron (NGR)</v>
      </c>
      <c r="L7683">
        <v>53</v>
      </c>
      <c r="M7683" t="s">
        <v>77</v>
      </c>
      <c r="N7683">
        <v>1024</v>
      </c>
      <c r="O7683">
        <v>10.5</v>
      </c>
    </row>
    <row r="7684" spans="1:15" hidden="1" x14ac:dyDescent="0.3">
      <c r="A7684" t="s">
        <v>29229</v>
      </c>
      <c r="B7684" t="s">
        <v>29230</v>
      </c>
      <c r="C7684" s="1" t="str">
        <f t="shared" ref="C7684:C7747" si="1244">HYPERLINK("https://geochem.nrcan.gc.ca/cdogs/content/bdl/bdl210467_e.htm", "21:0467")</f>
        <v>21:0467</v>
      </c>
      <c r="D7684" s="1" t="str">
        <f t="shared" si="1241"/>
        <v>21:0153</v>
      </c>
      <c r="E7684" t="s">
        <v>29231</v>
      </c>
      <c r="F7684" t="s">
        <v>29232</v>
      </c>
      <c r="H7684">
        <v>52.613651599999997</v>
      </c>
      <c r="I7684">
        <v>-120.3021973</v>
      </c>
      <c r="J7684" s="1" t="str">
        <f t="shared" si="1242"/>
        <v>NGR bulk stream sediment</v>
      </c>
      <c r="K7684" s="1" t="str">
        <f t="shared" si="1243"/>
        <v>&lt;177 micron (NGR)</v>
      </c>
      <c r="L7684">
        <v>53</v>
      </c>
      <c r="M7684" t="s">
        <v>82</v>
      </c>
      <c r="N7684">
        <v>1025</v>
      </c>
      <c r="O7684">
        <v>13</v>
      </c>
    </row>
    <row r="7685" spans="1:15" hidden="1" x14ac:dyDescent="0.3">
      <c r="A7685" t="s">
        <v>29233</v>
      </c>
      <c r="B7685" t="s">
        <v>29234</v>
      </c>
      <c r="C7685" s="1" t="str">
        <f t="shared" si="1244"/>
        <v>21:0467</v>
      </c>
      <c r="D7685" s="1" t="str">
        <f t="shared" si="1241"/>
        <v>21:0153</v>
      </c>
      <c r="E7685" t="s">
        <v>29235</v>
      </c>
      <c r="F7685" t="s">
        <v>29236</v>
      </c>
      <c r="H7685">
        <v>52.6202136</v>
      </c>
      <c r="I7685">
        <v>-120.2656466</v>
      </c>
      <c r="J7685" s="1" t="str">
        <f t="shared" si="1242"/>
        <v>NGR bulk stream sediment</v>
      </c>
      <c r="K7685" s="1" t="str">
        <f t="shared" si="1243"/>
        <v>&lt;177 micron (NGR)</v>
      </c>
      <c r="L7685">
        <v>53</v>
      </c>
      <c r="M7685" t="s">
        <v>87</v>
      </c>
      <c r="N7685">
        <v>1026</v>
      </c>
      <c r="O7685">
        <v>3</v>
      </c>
    </row>
    <row r="7686" spans="1:15" hidden="1" x14ac:dyDescent="0.3">
      <c r="A7686" t="s">
        <v>29237</v>
      </c>
      <c r="B7686" t="s">
        <v>29238</v>
      </c>
      <c r="C7686" s="1" t="str">
        <f t="shared" si="1244"/>
        <v>21:0467</v>
      </c>
      <c r="D7686" s="1" t="str">
        <f t="shared" si="1241"/>
        <v>21:0153</v>
      </c>
      <c r="E7686" t="s">
        <v>29239</v>
      </c>
      <c r="F7686" t="s">
        <v>29240</v>
      </c>
      <c r="H7686">
        <v>52.6274005</v>
      </c>
      <c r="I7686">
        <v>-120.3009952</v>
      </c>
      <c r="J7686" s="1" t="str">
        <f t="shared" si="1242"/>
        <v>NGR bulk stream sediment</v>
      </c>
      <c r="K7686" s="1" t="str">
        <f t="shared" si="1243"/>
        <v>&lt;177 micron (NGR)</v>
      </c>
      <c r="L7686">
        <v>53</v>
      </c>
      <c r="M7686" t="s">
        <v>92</v>
      </c>
      <c r="N7686">
        <v>1027</v>
      </c>
      <c r="O7686">
        <v>5</v>
      </c>
    </row>
    <row r="7687" spans="1:15" hidden="1" x14ac:dyDescent="0.3">
      <c r="A7687" t="s">
        <v>29241</v>
      </c>
      <c r="B7687" t="s">
        <v>29242</v>
      </c>
      <c r="C7687" s="1" t="str">
        <f t="shared" si="1244"/>
        <v>21:0467</v>
      </c>
      <c r="D7687" s="1" t="str">
        <f t="shared" si="1241"/>
        <v>21:0153</v>
      </c>
      <c r="E7687" t="s">
        <v>29243</v>
      </c>
      <c r="F7687" t="s">
        <v>29244</v>
      </c>
      <c r="H7687">
        <v>52.665201199999998</v>
      </c>
      <c r="I7687">
        <v>-120.35637699999999</v>
      </c>
      <c r="J7687" s="1" t="str">
        <f t="shared" si="1242"/>
        <v>NGR bulk stream sediment</v>
      </c>
      <c r="K7687" s="1" t="str">
        <f t="shared" si="1243"/>
        <v>&lt;177 micron (NGR)</v>
      </c>
      <c r="L7687">
        <v>53</v>
      </c>
      <c r="M7687" t="s">
        <v>97</v>
      </c>
      <c r="N7687">
        <v>1028</v>
      </c>
      <c r="O7687">
        <v>5</v>
      </c>
    </row>
    <row r="7688" spans="1:15" hidden="1" x14ac:dyDescent="0.3">
      <c r="A7688" t="s">
        <v>29245</v>
      </c>
      <c r="B7688" t="s">
        <v>29246</v>
      </c>
      <c r="C7688" s="1" t="str">
        <f t="shared" si="1244"/>
        <v>21:0467</v>
      </c>
      <c r="D7688" s="1" t="str">
        <f t="shared" si="1241"/>
        <v>21:0153</v>
      </c>
      <c r="E7688" t="s">
        <v>29247</v>
      </c>
      <c r="F7688" t="s">
        <v>29248</v>
      </c>
      <c r="H7688">
        <v>52.678940799999999</v>
      </c>
      <c r="I7688">
        <v>-120.3258227</v>
      </c>
      <c r="J7688" s="1" t="str">
        <f t="shared" si="1242"/>
        <v>NGR bulk stream sediment</v>
      </c>
      <c r="K7688" s="1" t="str">
        <f t="shared" si="1243"/>
        <v>&lt;177 micron (NGR)</v>
      </c>
      <c r="L7688">
        <v>53</v>
      </c>
      <c r="M7688" t="s">
        <v>102</v>
      </c>
      <c r="N7688">
        <v>1029</v>
      </c>
      <c r="O7688">
        <v>4.5</v>
      </c>
    </row>
    <row r="7689" spans="1:15" hidden="1" x14ac:dyDescent="0.3">
      <c r="A7689" t="s">
        <v>29249</v>
      </c>
      <c r="B7689" t="s">
        <v>29250</v>
      </c>
      <c r="C7689" s="1" t="str">
        <f t="shared" si="1244"/>
        <v>21:0467</v>
      </c>
      <c r="D7689" s="1" t="str">
        <f t="shared" si="1241"/>
        <v>21:0153</v>
      </c>
      <c r="E7689" t="s">
        <v>29251</v>
      </c>
      <c r="F7689" t="s">
        <v>29252</v>
      </c>
      <c r="H7689">
        <v>52.691521299999998</v>
      </c>
      <c r="I7689">
        <v>-120.3298047</v>
      </c>
      <c r="J7689" s="1" t="str">
        <f t="shared" si="1242"/>
        <v>NGR bulk stream sediment</v>
      </c>
      <c r="K7689" s="1" t="str">
        <f t="shared" si="1243"/>
        <v>&lt;177 micron (NGR)</v>
      </c>
      <c r="L7689">
        <v>53</v>
      </c>
      <c r="M7689" t="s">
        <v>107</v>
      </c>
      <c r="N7689">
        <v>1030</v>
      </c>
      <c r="O7689">
        <v>4</v>
      </c>
    </row>
    <row r="7690" spans="1:15" hidden="1" x14ac:dyDescent="0.3">
      <c r="A7690" t="s">
        <v>29253</v>
      </c>
      <c r="B7690" t="s">
        <v>29254</v>
      </c>
      <c r="C7690" s="1" t="str">
        <f t="shared" si="1244"/>
        <v>21:0467</v>
      </c>
      <c r="D7690" s="1" t="str">
        <f t="shared" si="1241"/>
        <v>21:0153</v>
      </c>
      <c r="E7690" t="s">
        <v>29255</v>
      </c>
      <c r="F7690" t="s">
        <v>29256</v>
      </c>
      <c r="H7690">
        <v>52.703078499999997</v>
      </c>
      <c r="I7690">
        <v>-120.3358793</v>
      </c>
      <c r="J7690" s="1" t="str">
        <f t="shared" si="1242"/>
        <v>NGR bulk stream sediment</v>
      </c>
      <c r="K7690" s="1" t="str">
        <f t="shared" si="1243"/>
        <v>&lt;177 micron (NGR)</v>
      </c>
      <c r="L7690">
        <v>53</v>
      </c>
      <c r="M7690" t="s">
        <v>112</v>
      </c>
      <c r="N7690">
        <v>1031</v>
      </c>
      <c r="O7690">
        <v>4.5</v>
      </c>
    </row>
    <row r="7691" spans="1:15" hidden="1" x14ac:dyDescent="0.3">
      <c r="A7691" t="s">
        <v>29257</v>
      </c>
      <c r="B7691" t="s">
        <v>29258</v>
      </c>
      <c r="C7691" s="1" t="str">
        <f t="shared" si="1244"/>
        <v>21:0467</v>
      </c>
      <c r="D7691" s="1" t="str">
        <f t="shared" si="1241"/>
        <v>21:0153</v>
      </c>
      <c r="E7691" t="s">
        <v>29259</v>
      </c>
      <c r="F7691" t="s">
        <v>29260</v>
      </c>
      <c r="H7691">
        <v>52.645047099999999</v>
      </c>
      <c r="I7691">
        <v>-120.44869079999999</v>
      </c>
      <c r="J7691" s="1" t="str">
        <f t="shared" si="1242"/>
        <v>NGR bulk stream sediment</v>
      </c>
      <c r="K7691" s="1" t="str">
        <f t="shared" si="1243"/>
        <v>&lt;177 micron (NGR)</v>
      </c>
      <c r="L7691">
        <v>54</v>
      </c>
      <c r="M7691" t="s">
        <v>725</v>
      </c>
      <c r="N7691">
        <v>1032</v>
      </c>
      <c r="O7691">
        <v>5</v>
      </c>
    </row>
    <row r="7692" spans="1:15" hidden="1" x14ac:dyDescent="0.3">
      <c r="A7692" t="s">
        <v>29261</v>
      </c>
      <c r="B7692" t="s">
        <v>29262</v>
      </c>
      <c r="C7692" s="1" t="str">
        <f t="shared" si="1244"/>
        <v>21:0467</v>
      </c>
      <c r="D7692" s="1" t="str">
        <f t="shared" si="1241"/>
        <v>21:0153</v>
      </c>
      <c r="E7692" t="s">
        <v>29263</v>
      </c>
      <c r="F7692" t="s">
        <v>29264</v>
      </c>
      <c r="H7692">
        <v>52.698879900000001</v>
      </c>
      <c r="I7692">
        <v>-120.3419375</v>
      </c>
      <c r="J7692" s="1" t="str">
        <f t="shared" si="1242"/>
        <v>NGR bulk stream sediment</v>
      </c>
      <c r="K7692" s="1" t="str">
        <f t="shared" si="1243"/>
        <v>&lt;177 micron (NGR)</v>
      </c>
      <c r="L7692">
        <v>54</v>
      </c>
      <c r="M7692" t="s">
        <v>38</v>
      </c>
      <c r="N7692">
        <v>1033</v>
      </c>
      <c r="O7692">
        <v>6.5</v>
      </c>
    </row>
    <row r="7693" spans="1:15" hidden="1" x14ac:dyDescent="0.3">
      <c r="A7693" t="s">
        <v>29265</v>
      </c>
      <c r="B7693" t="s">
        <v>29266</v>
      </c>
      <c r="C7693" s="1" t="str">
        <f t="shared" si="1244"/>
        <v>21:0467</v>
      </c>
      <c r="D7693" s="1" t="str">
        <f t="shared" si="1241"/>
        <v>21:0153</v>
      </c>
      <c r="E7693" t="s">
        <v>29267</v>
      </c>
      <c r="F7693" t="s">
        <v>29268</v>
      </c>
      <c r="H7693">
        <v>52.6503072</v>
      </c>
      <c r="I7693">
        <v>-120.4026827</v>
      </c>
      <c r="J7693" s="1" t="str">
        <f t="shared" si="1242"/>
        <v>NGR bulk stream sediment</v>
      </c>
      <c r="K7693" s="1" t="str">
        <f t="shared" si="1243"/>
        <v>&lt;177 micron (NGR)</v>
      </c>
      <c r="L7693">
        <v>54</v>
      </c>
      <c r="M7693" t="s">
        <v>43</v>
      </c>
      <c r="N7693">
        <v>1034</v>
      </c>
    </row>
    <row r="7694" spans="1:15" hidden="1" x14ac:dyDescent="0.3">
      <c r="A7694" t="s">
        <v>29269</v>
      </c>
      <c r="B7694" t="s">
        <v>29270</v>
      </c>
      <c r="C7694" s="1" t="str">
        <f t="shared" si="1244"/>
        <v>21:0467</v>
      </c>
      <c r="D7694" s="1" t="str">
        <f t="shared" si="1241"/>
        <v>21:0153</v>
      </c>
      <c r="E7694" t="s">
        <v>29259</v>
      </c>
      <c r="F7694" t="s">
        <v>29271</v>
      </c>
      <c r="H7694">
        <v>52.645047099999999</v>
      </c>
      <c r="I7694">
        <v>-120.44869079999999</v>
      </c>
      <c r="J7694" s="1" t="str">
        <f t="shared" si="1242"/>
        <v>NGR bulk stream sediment</v>
      </c>
      <c r="K7694" s="1" t="str">
        <f t="shared" si="1243"/>
        <v>&lt;177 micron (NGR)</v>
      </c>
      <c r="L7694">
        <v>54</v>
      </c>
      <c r="M7694" t="s">
        <v>729</v>
      </c>
      <c r="N7694">
        <v>1035</v>
      </c>
      <c r="O7694">
        <v>7.5</v>
      </c>
    </row>
    <row r="7695" spans="1:15" hidden="1" x14ac:dyDescent="0.3">
      <c r="A7695" t="s">
        <v>29272</v>
      </c>
      <c r="B7695" t="s">
        <v>29273</v>
      </c>
      <c r="C7695" s="1" t="str">
        <f t="shared" si="1244"/>
        <v>21:0467</v>
      </c>
      <c r="D7695" s="1" t="str">
        <f t="shared" si="1241"/>
        <v>21:0153</v>
      </c>
      <c r="E7695" t="s">
        <v>29259</v>
      </c>
      <c r="F7695" t="s">
        <v>29274</v>
      </c>
      <c r="H7695">
        <v>52.645047099999999</v>
      </c>
      <c r="I7695">
        <v>-120.44869079999999</v>
      </c>
      <c r="J7695" s="1" t="str">
        <f t="shared" si="1242"/>
        <v>NGR bulk stream sediment</v>
      </c>
      <c r="K7695" s="1" t="str">
        <f t="shared" si="1243"/>
        <v>&lt;177 micron (NGR)</v>
      </c>
      <c r="L7695">
        <v>54</v>
      </c>
      <c r="M7695" t="s">
        <v>733</v>
      </c>
      <c r="N7695">
        <v>1036</v>
      </c>
      <c r="O7695">
        <v>7</v>
      </c>
    </row>
    <row r="7696" spans="1:15" hidden="1" x14ac:dyDescent="0.3">
      <c r="A7696" t="s">
        <v>29275</v>
      </c>
      <c r="B7696" t="s">
        <v>29276</v>
      </c>
      <c r="C7696" s="1" t="str">
        <f t="shared" si="1244"/>
        <v>21:0467</v>
      </c>
      <c r="D7696" s="1" t="str">
        <f t="shared" si="1241"/>
        <v>21:0153</v>
      </c>
      <c r="E7696" t="s">
        <v>29277</v>
      </c>
      <c r="F7696" t="s">
        <v>29278</v>
      </c>
      <c r="H7696">
        <v>52.648593099999999</v>
      </c>
      <c r="I7696">
        <v>-120.467705</v>
      </c>
      <c r="J7696" s="1" t="str">
        <f t="shared" si="1242"/>
        <v>NGR bulk stream sediment</v>
      </c>
      <c r="K7696" s="1" t="str">
        <f t="shared" si="1243"/>
        <v>&lt;177 micron (NGR)</v>
      </c>
      <c r="L7696">
        <v>54</v>
      </c>
      <c r="M7696" t="s">
        <v>48</v>
      </c>
      <c r="N7696">
        <v>1037</v>
      </c>
      <c r="O7696">
        <v>4.5</v>
      </c>
    </row>
    <row r="7697" spans="1:15" hidden="1" x14ac:dyDescent="0.3">
      <c r="A7697" t="s">
        <v>29279</v>
      </c>
      <c r="B7697" t="s">
        <v>29280</v>
      </c>
      <c r="C7697" s="1" t="str">
        <f t="shared" si="1244"/>
        <v>21:0467</v>
      </c>
      <c r="D7697" s="1" t="str">
        <f t="shared" si="1241"/>
        <v>21:0153</v>
      </c>
      <c r="E7697" t="s">
        <v>29281</v>
      </c>
      <c r="F7697" t="s">
        <v>29282</v>
      </c>
      <c r="H7697">
        <v>52.654204700000001</v>
      </c>
      <c r="I7697">
        <v>-120.47404969999999</v>
      </c>
      <c r="J7697" s="1" t="str">
        <f t="shared" si="1242"/>
        <v>NGR bulk stream sediment</v>
      </c>
      <c r="K7697" s="1" t="str">
        <f t="shared" si="1243"/>
        <v>&lt;177 micron (NGR)</v>
      </c>
      <c r="L7697">
        <v>54</v>
      </c>
      <c r="M7697" t="s">
        <v>53</v>
      </c>
      <c r="N7697">
        <v>1038</v>
      </c>
      <c r="O7697">
        <v>10.5</v>
      </c>
    </row>
    <row r="7698" spans="1:15" hidden="1" x14ac:dyDescent="0.3">
      <c r="A7698" t="s">
        <v>29283</v>
      </c>
      <c r="B7698" t="s">
        <v>29284</v>
      </c>
      <c r="C7698" s="1" t="str">
        <f t="shared" si="1244"/>
        <v>21:0467</v>
      </c>
      <c r="D7698" s="1" t="str">
        <f t="shared" si="1241"/>
        <v>21:0153</v>
      </c>
      <c r="E7698" t="s">
        <v>29285</v>
      </c>
      <c r="F7698" t="s">
        <v>29286</v>
      </c>
      <c r="H7698">
        <v>52.674095000000001</v>
      </c>
      <c r="I7698">
        <v>-120.4803588</v>
      </c>
      <c r="J7698" s="1" t="str">
        <f t="shared" si="1242"/>
        <v>NGR bulk stream sediment</v>
      </c>
      <c r="K7698" s="1" t="str">
        <f t="shared" si="1243"/>
        <v>&lt;177 micron (NGR)</v>
      </c>
      <c r="L7698">
        <v>54</v>
      </c>
      <c r="M7698" t="s">
        <v>58</v>
      </c>
      <c r="N7698">
        <v>1039</v>
      </c>
      <c r="O7698">
        <v>8</v>
      </c>
    </row>
    <row r="7699" spans="1:15" hidden="1" x14ac:dyDescent="0.3">
      <c r="A7699" t="s">
        <v>29287</v>
      </c>
      <c r="B7699" t="s">
        <v>29288</v>
      </c>
      <c r="C7699" s="1" t="str">
        <f t="shared" si="1244"/>
        <v>21:0467</v>
      </c>
      <c r="D7699" s="1" t="str">
        <f t="shared" si="1241"/>
        <v>21:0153</v>
      </c>
      <c r="E7699" t="s">
        <v>29289</v>
      </c>
      <c r="F7699" t="s">
        <v>29290</v>
      </c>
      <c r="H7699">
        <v>52.673539400000003</v>
      </c>
      <c r="I7699">
        <v>-120.46694340000001</v>
      </c>
      <c r="J7699" s="1" t="str">
        <f t="shared" si="1242"/>
        <v>NGR bulk stream sediment</v>
      </c>
      <c r="K7699" s="1" t="str">
        <f t="shared" si="1243"/>
        <v>&lt;177 micron (NGR)</v>
      </c>
      <c r="L7699">
        <v>54</v>
      </c>
      <c r="M7699" t="s">
        <v>63</v>
      </c>
      <c r="N7699">
        <v>1040</v>
      </c>
      <c r="O7699">
        <v>8.5</v>
      </c>
    </row>
    <row r="7700" spans="1:15" hidden="1" x14ac:dyDescent="0.3">
      <c r="A7700" t="s">
        <v>29291</v>
      </c>
      <c r="B7700" t="s">
        <v>29292</v>
      </c>
      <c r="C7700" s="1" t="str">
        <f t="shared" si="1244"/>
        <v>21:0467</v>
      </c>
      <c r="D7700" s="1" t="str">
        <f t="shared" si="1241"/>
        <v>21:0153</v>
      </c>
      <c r="E7700" t="s">
        <v>29293</v>
      </c>
      <c r="F7700" t="s">
        <v>29294</v>
      </c>
      <c r="H7700">
        <v>52.938330200000003</v>
      </c>
      <c r="I7700">
        <v>-120.0914358</v>
      </c>
      <c r="J7700" s="1" t="str">
        <f t="shared" si="1242"/>
        <v>NGR bulk stream sediment</v>
      </c>
      <c r="K7700" s="1" t="str">
        <f t="shared" si="1243"/>
        <v>&lt;177 micron (NGR)</v>
      </c>
      <c r="L7700">
        <v>54</v>
      </c>
      <c r="M7700" t="s">
        <v>68</v>
      </c>
      <c r="N7700">
        <v>1041</v>
      </c>
      <c r="O7700">
        <v>6.5</v>
      </c>
    </row>
    <row r="7701" spans="1:15" hidden="1" x14ac:dyDescent="0.3">
      <c r="A7701" t="s">
        <v>29295</v>
      </c>
      <c r="B7701" t="s">
        <v>29296</v>
      </c>
      <c r="C7701" s="1" t="str">
        <f t="shared" si="1244"/>
        <v>21:0467</v>
      </c>
      <c r="D7701" s="1" t="str">
        <f t="shared" si="1241"/>
        <v>21:0153</v>
      </c>
      <c r="E7701" t="s">
        <v>29297</v>
      </c>
      <c r="F7701" t="s">
        <v>29298</v>
      </c>
      <c r="H7701">
        <v>52.933374100000002</v>
      </c>
      <c r="I7701">
        <v>-120.0928431</v>
      </c>
      <c r="J7701" s="1" t="str">
        <f t="shared" si="1242"/>
        <v>NGR bulk stream sediment</v>
      </c>
      <c r="K7701" s="1" t="str">
        <f t="shared" si="1243"/>
        <v>&lt;177 micron (NGR)</v>
      </c>
      <c r="L7701">
        <v>54</v>
      </c>
      <c r="M7701" t="s">
        <v>77</v>
      </c>
      <c r="N7701">
        <v>1042</v>
      </c>
      <c r="O7701">
        <v>5.5</v>
      </c>
    </row>
    <row r="7702" spans="1:15" hidden="1" x14ac:dyDescent="0.3">
      <c r="A7702" t="s">
        <v>29299</v>
      </c>
      <c r="B7702" t="s">
        <v>29300</v>
      </c>
      <c r="C7702" s="1" t="str">
        <f t="shared" si="1244"/>
        <v>21:0467</v>
      </c>
      <c r="D7702" s="1" t="str">
        <f t="shared" si="1241"/>
        <v>21:0153</v>
      </c>
      <c r="E7702" t="s">
        <v>29301</v>
      </c>
      <c r="F7702" t="s">
        <v>29302</v>
      </c>
      <c r="H7702">
        <v>52.935061099999999</v>
      </c>
      <c r="I7702">
        <v>-120.0805416</v>
      </c>
      <c r="J7702" s="1" t="str">
        <f t="shared" si="1242"/>
        <v>NGR bulk stream sediment</v>
      </c>
      <c r="K7702" s="1" t="str">
        <f t="shared" si="1243"/>
        <v>&lt;177 micron (NGR)</v>
      </c>
      <c r="L7702">
        <v>54</v>
      </c>
      <c r="M7702" t="s">
        <v>82</v>
      </c>
      <c r="N7702">
        <v>1043</v>
      </c>
      <c r="O7702">
        <v>4</v>
      </c>
    </row>
    <row r="7703" spans="1:15" hidden="1" x14ac:dyDescent="0.3">
      <c r="A7703" t="s">
        <v>29303</v>
      </c>
      <c r="B7703" t="s">
        <v>29304</v>
      </c>
      <c r="C7703" s="1" t="str">
        <f t="shared" si="1244"/>
        <v>21:0467</v>
      </c>
      <c r="D7703" s="1" t="str">
        <f t="shared" si="1241"/>
        <v>21:0153</v>
      </c>
      <c r="E7703" t="s">
        <v>29305</v>
      </c>
      <c r="F7703" t="s">
        <v>29306</v>
      </c>
      <c r="H7703">
        <v>52.951709700000002</v>
      </c>
      <c r="I7703">
        <v>-120.04304999999999</v>
      </c>
      <c r="J7703" s="1" t="str">
        <f t="shared" si="1242"/>
        <v>NGR bulk stream sediment</v>
      </c>
      <c r="K7703" s="1" t="str">
        <f t="shared" si="1243"/>
        <v>&lt;177 micron (NGR)</v>
      </c>
      <c r="L7703">
        <v>54</v>
      </c>
      <c r="M7703" t="s">
        <v>87</v>
      </c>
      <c r="N7703">
        <v>1044</v>
      </c>
      <c r="O7703">
        <v>7.5</v>
      </c>
    </row>
    <row r="7704" spans="1:15" hidden="1" x14ac:dyDescent="0.3">
      <c r="A7704" t="s">
        <v>29307</v>
      </c>
      <c r="B7704" t="s">
        <v>29308</v>
      </c>
      <c r="C7704" s="1" t="str">
        <f t="shared" si="1244"/>
        <v>21:0467</v>
      </c>
      <c r="D7704" s="1" t="str">
        <f t="shared" si="1241"/>
        <v>21:0153</v>
      </c>
      <c r="E7704" t="s">
        <v>29309</v>
      </c>
      <c r="F7704" t="s">
        <v>29310</v>
      </c>
      <c r="H7704">
        <v>52.955734100000001</v>
      </c>
      <c r="I7704">
        <v>-120.0052953</v>
      </c>
      <c r="J7704" s="1" t="str">
        <f t="shared" si="1242"/>
        <v>NGR bulk stream sediment</v>
      </c>
      <c r="K7704" s="1" t="str">
        <f t="shared" si="1243"/>
        <v>&lt;177 micron (NGR)</v>
      </c>
      <c r="L7704">
        <v>54</v>
      </c>
      <c r="M7704" t="s">
        <v>92</v>
      </c>
      <c r="N7704">
        <v>1045</v>
      </c>
      <c r="O7704">
        <v>6</v>
      </c>
    </row>
    <row r="7705" spans="1:15" hidden="1" x14ac:dyDescent="0.3">
      <c r="A7705" t="s">
        <v>29311</v>
      </c>
      <c r="B7705" t="s">
        <v>29312</v>
      </c>
      <c r="C7705" s="1" t="str">
        <f t="shared" si="1244"/>
        <v>21:0467</v>
      </c>
      <c r="D7705" s="1" t="str">
        <f t="shared" si="1241"/>
        <v>21:0153</v>
      </c>
      <c r="E7705" t="s">
        <v>29313</v>
      </c>
      <c r="F7705" t="s">
        <v>29314</v>
      </c>
      <c r="H7705">
        <v>52.949139099999996</v>
      </c>
      <c r="I7705">
        <v>-120.0091019</v>
      </c>
      <c r="J7705" s="1" t="str">
        <f t="shared" si="1242"/>
        <v>NGR bulk stream sediment</v>
      </c>
      <c r="K7705" s="1" t="str">
        <f t="shared" si="1243"/>
        <v>&lt;177 micron (NGR)</v>
      </c>
      <c r="L7705">
        <v>54</v>
      </c>
      <c r="M7705" t="s">
        <v>97</v>
      </c>
      <c r="N7705">
        <v>1046</v>
      </c>
      <c r="O7705">
        <v>11.5</v>
      </c>
    </row>
    <row r="7706" spans="1:15" hidden="1" x14ac:dyDescent="0.3">
      <c r="A7706" t="s">
        <v>29315</v>
      </c>
      <c r="B7706" t="s">
        <v>29316</v>
      </c>
      <c r="C7706" s="1" t="str">
        <f t="shared" si="1244"/>
        <v>21:0467</v>
      </c>
      <c r="D7706" s="1" t="str">
        <f t="shared" si="1241"/>
        <v>21:0153</v>
      </c>
      <c r="E7706" t="s">
        <v>29317</v>
      </c>
      <c r="F7706" t="s">
        <v>29318</v>
      </c>
      <c r="H7706">
        <v>52.997251300000002</v>
      </c>
      <c r="I7706">
        <v>-120.1316085</v>
      </c>
      <c r="J7706" s="1" t="str">
        <f t="shared" si="1242"/>
        <v>NGR bulk stream sediment</v>
      </c>
      <c r="K7706" s="1" t="str">
        <f t="shared" si="1243"/>
        <v>&lt;177 micron (NGR)</v>
      </c>
      <c r="L7706">
        <v>54</v>
      </c>
      <c r="M7706" t="s">
        <v>102</v>
      </c>
      <c r="N7706">
        <v>1047</v>
      </c>
      <c r="O7706">
        <v>6.5</v>
      </c>
    </row>
    <row r="7707" spans="1:15" hidden="1" x14ac:dyDescent="0.3">
      <c r="A7707" t="s">
        <v>29319</v>
      </c>
      <c r="B7707" t="s">
        <v>29320</v>
      </c>
      <c r="C7707" s="1" t="str">
        <f t="shared" si="1244"/>
        <v>21:0467</v>
      </c>
      <c r="D7707" s="1" t="str">
        <f t="shared" si="1241"/>
        <v>21:0153</v>
      </c>
      <c r="E7707" t="s">
        <v>29321</v>
      </c>
      <c r="F7707" t="s">
        <v>29322</v>
      </c>
      <c r="H7707">
        <v>52.9909781</v>
      </c>
      <c r="I7707">
        <v>-120.1714386</v>
      </c>
      <c r="J7707" s="1" t="str">
        <f t="shared" si="1242"/>
        <v>NGR bulk stream sediment</v>
      </c>
      <c r="K7707" s="1" t="str">
        <f t="shared" si="1243"/>
        <v>&lt;177 micron (NGR)</v>
      </c>
      <c r="L7707">
        <v>54</v>
      </c>
      <c r="M7707" t="s">
        <v>107</v>
      </c>
      <c r="N7707">
        <v>1048</v>
      </c>
      <c r="O7707">
        <v>11.5</v>
      </c>
    </row>
    <row r="7708" spans="1:15" hidden="1" x14ac:dyDescent="0.3">
      <c r="A7708" t="s">
        <v>29323</v>
      </c>
      <c r="B7708" t="s">
        <v>29324</v>
      </c>
      <c r="C7708" s="1" t="str">
        <f t="shared" si="1244"/>
        <v>21:0467</v>
      </c>
      <c r="D7708" s="1" t="str">
        <f t="shared" si="1241"/>
        <v>21:0153</v>
      </c>
      <c r="E7708" t="s">
        <v>29325</v>
      </c>
      <c r="F7708" t="s">
        <v>29326</v>
      </c>
      <c r="H7708">
        <v>52.974477700000001</v>
      </c>
      <c r="I7708">
        <v>-120.25467980000001</v>
      </c>
      <c r="J7708" s="1" t="str">
        <f t="shared" si="1242"/>
        <v>NGR bulk stream sediment</v>
      </c>
      <c r="K7708" s="1" t="str">
        <f t="shared" si="1243"/>
        <v>&lt;177 micron (NGR)</v>
      </c>
      <c r="L7708">
        <v>54</v>
      </c>
      <c r="M7708" t="s">
        <v>112</v>
      </c>
      <c r="N7708">
        <v>1049</v>
      </c>
      <c r="O7708">
        <v>4</v>
      </c>
    </row>
    <row r="7709" spans="1:15" hidden="1" x14ac:dyDescent="0.3">
      <c r="A7709" t="s">
        <v>29327</v>
      </c>
      <c r="B7709" t="s">
        <v>29328</v>
      </c>
      <c r="C7709" s="1" t="str">
        <f t="shared" si="1244"/>
        <v>21:0467</v>
      </c>
      <c r="D7709" s="1" t="str">
        <f>HYPERLINK("https://geochem.nrcan.gc.ca/cdogs/content/svy/svy_e.htm", "")</f>
        <v/>
      </c>
      <c r="G7709" s="1" t="str">
        <f>HYPERLINK("https://geochem.nrcan.gc.ca/cdogs/content/cr_/cr_00103_e.htm", "103")</f>
        <v>103</v>
      </c>
      <c r="J7709" t="s">
        <v>31</v>
      </c>
      <c r="K7709" t="s">
        <v>32</v>
      </c>
      <c r="L7709">
        <v>54</v>
      </c>
      <c r="M7709" t="s">
        <v>33</v>
      </c>
      <c r="N7709">
        <v>1050</v>
      </c>
      <c r="O7709">
        <v>24</v>
      </c>
    </row>
    <row r="7710" spans="1:15" hidden="1" x14ac:dyDescent="0.3">
      <c r="A7710" t="s">
        <v>29329</v>
      </c>
      <c r="B7710" t="s">
        <v>29330</v>
      </c>
      <c r="C7710" s="1" t="str">
        <f t="shared" si="1244"/>
        <v>21:0467</v>
      </c>
      <c r="D7710" s="1" t="str">
        <f t="shared" ref="D7710:D7727" si="1245">HYPERLINK("https://geochem.nrcan.gc.ca/cdogs/content/svy/svy210153_e.htm", "21:0153")</f>
        <v>21:0153</v>
      </c>
      <c r="E7710" t="s">
        <v>29331</v>
      </c>
      <c r="F7710" t="s">
        <v>29332</v>
      </c>
      <c r="H7710">
        <v>52.975393099999998</v>
      </c>
      <c r="I7710">
        <v>-120.2437006</v>
      </c>
      <c r="J7710" s="1" t="str">
        <f t="shared" ref="J7710:J7727" si="1246">HYPERLINK("https://geochem.nrcan.gc.ca/cdogs/content/kwd/kwd020030_e.htm", "NGR bulk stream sediment")</f>
        <v>NGR bulk stream sediment</v>
      </c>
      <c r="K7710" s="1" t="str">
        <f t="shared" ref="K7710:K7727" si="1247">HYPERLINK("https://geochem.nrcan.gc.ca/cdogs/content/kwd/kwd080006_e.htm", "&lt;177 micron (NGR)")</f>
        <v>&lt;177 micron (NGR)</v>
      </c>
      <c r="L7710">
        <v>54</v>
      </c>
      <c r="M7710" t="s">
        <v>800</v>
      </c>
      <c r="N7710">
        <v>1051</v>
      </c>
      <c r="O7710">
        <v>6</v>
      </c>
    </row>
    <row r="7711" spans="1:15" hidden="1" x14ac:dyDescent="0.3">
      <c r="A7711" t="s">
        <v>29333</v>
      </c>
      <c r="B7711" t="s">
        <v>29334</v>
      </c>
      <c r="C7711" s="1" t="str">
        <f t="shared" si="1244"/>
        <v>21:0467</v>
      </c>
      <c r="D7711" s="1" t="str">
        <f t="shared" si="1245"/>
        <v>21:0153</v>
      </c>
      <c r="E7711" t="s">
        <v>29335</v>
      </c>
      <c r="F7711" t="s">
        <v>29336</v>
      </c>
      <c r="H7711">
        <v>52.932019099999998</v>
      </c>
      <c r="I7711">
        <v>-120.4511308</v>
      </c>
      <c r="J7711" s="1" t="str">
        <f t="shared" si="1246"/>
        <v>NGR bulk stream sediment</v>
      </c>
      <c r="K7711" s="1" t="str">
        <f t="shared" si="1247"/>
        <v>&lt;177 micron (NGR)</v>
      </c>
      <c r="L7711">
        <v>55</v>
      </c>
      <c r="M7711" t="s">
        <v>19</v>
      </c>
      <c r="N7711">
        <v>1052</v>
      </c>
      <c r="O7711">
        <v>5.5</v>
      </c>
    </row>
    <row r="7712" spans="1:15" hidden="1" x14ac:dyDescent="0.3">
      <c r="A7712" t="s">
        <v>29337</v>
      </c>
      <c r="B7712" t="s">
        <v>29338</v>
      </c>
      <c r="C7712" s="1" t="str">
        <f t="shared" si="1244"/>
        <v>21:0467</v>
      </c>
      <c r="D7712" s="1" t="str">
        <f t="shared" si="1245"/>
        <v>21:0153</v>
      </c>
      <c r="E7712" t="s">
        <v>29339</v>
      </c>
      <c r="F7712" t="s">
        <v>29340</v>
      </c>
      <c r="H7712">
        <v>52.983675699999999</v>
      </c>
      <c r="I7712">
        <v>-120.2448129</v>
      </c>
      <c r="J7712" s="1" t="str">
        <f t="shared" si="1246"/>
        <v>NGR bulk stream sediment</v>
      </c>
      <c r="K7712" s="1" t="str">
        <f t="shared" si="1247"/>
        <v>&lt;177 micron (NGR)</v>
      </c>
      <c r="L7712">
        <v>55</v>
      </c>
      <c r="M7712" t="s">
        <v>38</v>
      </c>
      <c r="N7712">
        <v>1053</v>
      </c>
      <c r="O7712">
        <v>6.4</v>
      </c>
    </row>
    <row r="7713" spans="1:15" hidden="1" x14ac:dyDescent="0.3">
      <c r="A7713" t="s">
        <v>29341</v>
      </c>
      <c r="B7713" t="s">
        <v>29342</v>
      </c>
      <c r="C7713" s="1" t="str">
        <f t="shared" si="1244"/>
        <v>21:0467</v>
      </c>
      <c r="D7713" s="1" t="str">
        <f t="shared" si="1245"/>
        <v>21:0153</v>
      </c>
      <c r="E7713" t="s">
        <v>29343</v>
      </c>
      <c r="F7713" t="s">
        <v>29344</v>
      </c>
      <c r="H7713">
        <v>52.997270800000003</v>
      </c>
      <c r="I7713">
        <v>-120.2935227</v>
      </c>
      <c r="J7713" s="1" t="str">
        <f t="shared" si="1246"/>
        <v>NGR bulk stream sediment</v>
      </c>
      <c r="K7713" s="1" t="str">
        <f t="shared" si="1247"/>
        <v>&lt;177 micron (NGR)</v>
      </c>
      <c r="L7713">
        <v>55</v>
      </c>
      <c r="M7713" t="s">
        <v>43</v>
      </c>
      <c r="N7713">
        <v>1054</v>
      </c>
      <c r="O7713">
        <v>7</v>
      </c>
    </row>
    <row r="7714" spans="1:15" hidden="1" x14ac:dyDescent="0.3">
      <c r="A7714" t="s">
        <v>29345</v>
      </c>
      <c r="B7714" t="s">
        <v>29346</v>
      </c>
      <c r="C7714" s="1" t="str">
        <f t="shared" si="1244"/>
        <v>21:0467</v>
      </c>
      <c r="D7714" s="1" t="str">
        <f t="shared" si="1245"/>
        <v>21:0153</v>
      </c>
      <c r="E7714" t="s">
        <v>29347</v>
      </c>
      <c r="F7714" t="s">
        <v>29348</v>
      </c>
      <c r="H7714">
        <v>52.946362899999997</v>
      </c>
      <c r="I7714">
        <v>-120.30926150000001</v>
      </c>
      <c r="J7714" s="1" t="str">
        <f t="shared" si="1246"/>
        <v>NGR bulk stream sediment</v>
      </c>
      <c r="K7714" s="1" t="str">
        <f t="shared" si="1247"/>
        <v>&lt;177 micron (NGR)</v>
      </c>
      <c r="L7714">
        <v>55</v>
      </c>
      <c r="M7714" t="s">
        <v>24</v>
      </c>
      <c r="N7714">
        <v>1055</v>
      </c>
      <c r="O7714">
        <v>6</v>
      </c>
    </row>
    <row r="7715" spans="1:15" hidden="1" x14ac:dyDescent="0.3">
      <c r="A7715" t="s">
        <v>29349</v>
      </c>
      <c r="B7715" t="s">
        <v>29350</v>
      </c>
      <c r="C7715" s="1" t="str">
        <f t="shared" si="1244"/>
        <v>21:0467</v>
      </c>
      <c r="D7715" s="1" t="str">
        <f t="shared" si="1245"/>
        <v>21:0153</v>
      </c>
      <c r="E7715" t="s">
        <v>29347</v>
      </c>
      <c r="F7715" t="s">
        <v>29351</v>
      </c>
      <c r="H7715">
        <v>52.946362899999997</v>
      </c>
      <c r="I7715">
        <v>-120.30926150000001</v>
      </c>
      <c r="J7715" s="1" t="str">
        <f t="shared" si="1246"/>
        <v>NGR bulk stream sediment</v>
      </c>
      <c r="K7715" s="1" t="str">
        <f t="shared" si="1247"/>
        <v>&lt;177 micron (NGR)</v>
      </c>
      <c r="L7715">
        <v>55</v>
      </c>
      <c r="M7715" t="s">
        <v>28</v>
      </c>
      <c r="N7715">
        <v>1056</v>
      </c>
      <c r="O7715">
        <v>5.5</v>
      </c>
    </row>
    <row r="7716" spans="1:15" hidden="1" x14ac:dyDescent="0.3">
      <c r="A7716" t="s">
        <v>29352</v>
      </c>
      <c r="B7716" t="s">
        <v>29353</v>
      </c>
      <c r="C7716" s="1" t="str">
        <f t="shared" si="1244"/>
        <v>21:0467</v>
      </c>
      <c r="D7716" s="1" t="str">
        <f t="shared" si="1245"/>
        <v>21:0153</v>
      </c>
      <c r="E7716" t="s">
        <v>29354</v>
      </c>
      <c r="F7716" t="s">
        <v>29355</v>
      </c>
      <c r="H7716">
        <v>52.9592873</v>
      </c>
      <c r="I7716">
        <v>-120.3273422</v>
      </c>
      <c r="J7716" s="1" t="str">
        <f t="shared" si="1246"/>
        <v>NGR bulk stream sediment</v>
      </c>
      <c r="K7716" s="1" t="str">
        <f t="shared" si="1247"/>
        <v>&lt;177 micron (NGR)</v>
      </c>
      <c r="L7716">
        <v>55</v>
      </c>
      <c r="M7716" t="s">
        <v>48</v>
      </c>
      <c r="N7716">
        <v>1057</v>
      </c>
      <c r="O7716">
        <v>4</v>
      </c>
    </row>
    <row r="7717" spans="1:15" hidden="1" x14ac:dyDescent="0.3">
      <c r="A7717" t="s">
        <v>29356</v>
      </c>
      <c r="B7717" t="s">
        <v>29357</v>
      </c>
      <c r="C7717" s="1" t="str">
        <f t="shared" si="1244"/>
        <v>21:0467</v>
      </c>
      <c r="D7717" s="1" t="str">
        <f t="shared" si="1245"/>
        <v>21:0153</v>
      </c>
      <c r="E7717" t="s">
        <v>29358</v>
      </c>
      <c r="F7717" t="s">
        <v>29359</v>
      </c>
      <c r="H7717">
        <v>52.961324900000001</v>
      </c>
      <c r="I7717">
        <v>-120.32315130000001</v>
      </c>
      <c r="J7717" s="1" t="str">
        <f t="shared" si="1246"/>
        <v>NGR bulk stream sediment</v>
      </c>
      <c r="K7717" s="1" t="str">
        <f t="shared" si="1247"/>
        <v>&lt;177 micron (NGR)</v>
      </c>
      <c r="L7717">
        <v>55</v>
      </c>
      <c r="M7717" t="s">
        <v>53</v>
      </c>
      <c r="N7717">
        <v>1058</v>
      </c>
      <c r="O7717">
        <v>6</v>
      </c>
    </row>
    <row r="7718" spans="1:15" hidden="1" x14ac:dyDescent="0.3">
      <c r="A7718" t="s">
        <v>29360</v>
      </c>
      <c r="B7718" t="s">
        <v>29361</v>
      </c>
      <c r="C7718" s="1" t="str">
        <f t="shared" si="1244"/>
        <v>21:0467</v>
      </c>
      <c r="D7718" s="1" t="str">
        <f t="shared" si="1245"/>
        <v>21:0153</v>
      </c>
      <c r="E7718" t="s">
        <v>29362</v>
      </c>
      <c r="F7718" t="s">
        <v>29363</v>
      </c>
      <c r="H7718">
        <v>52.980429999999998</v>
      </c>
      <c r="I7718">
        <v>-120.3338017</v>
      </c>
      <c r="J7718" s="1" t="str">
        <f t="shared" si="1246"/>
        <v>NGR bulk stream sediment</v>
      </c>
      <c r="K7718" s="1" t="str">
        <f t="shared" si="1247"/>
        <v>&lt;177 micron (NGR)</v>
      </c>
      <c r="L7718">
        <v>55</v>
      </c>
      <c r="M7718" t="s">
        <v>58</v>
      </c>
      <c r="N7718">
        <v>1059</v>
      </c>
      <c r="O7718">
        <v>7</v>
      </c>
    </row>
    <row r="7719" spans="1:15" hidden="1" x14ac:dyDescent="0.3">
      <c r="A7719" t="s">
        <v>29364</v>
      </c>
      <c r="B7719" t="s">
        <v>29365</v>
      </c>
      <c r="C7719" s="1" t="str">
        <f t="shared" si="1244"/>
        <v>21:0467</v>
      </c>
      <c r="D7719" s="1" t="str">
        <f t="shared" si="1245"/>
        <v>21:0153</v>
      </c>
      <c r="E7719" t="s">
        <v>29366</v>
      </c>
      <c r="F7719" t="s">
        <v>29367</v>
      </c>
      <c r="H7719">
        <v>52.975503600000003</v>
      </c>
      <c r="I7719">
        <v>-120.3427447</v>
      </c>
      <c r="J7719" s="1" t="str">
        <f t="shared" si="1246"/>
        <v>NGR bulk stream sediment</v>
      </c>
      <c r="K7719" s="1" t="str">
        <f t="shared" si="1247"/>
        <v>&lt;177 micron (NGR)</v>
      </c>
      <c r="L7719">
        <v>55</v>
      </c>
      <c r="M7719" t="s">
        <v>63</v>
      </c>
      <c r="N7719">
        <v>1060</v>
      </c>
      <c r="O7719">
        <v>10</v>
      </c>
    </row>
    <row r="7720" spans="1:15" hidden="1" x14ac:dyDescent="0.3">
      <c r="A7720" t="s">
        <v>29368</v>
      </c>
      <c r="B7720" t="s">
        <v>29369</v>
      </c>
      <c r="C7720" s="1" t="str">
        <f t="shared" si="1244"/>
        <v>21:0467</v>
      </c>
      <c r="D7720" s="1" t="str">
        <f t="shared" si="1245"/>
        <v>21:0153</v>
      </c>
      <c r="E7720" t="s">
        <v>29370</v>
      </c>
      <c r="F7720" t="s">
        <v>29371</v>
      </c>
      <c r="H7720">
        <v>52.905124600000001</v>
      </c>
      <c r="I7720">
        <v>-120.4655102</v>
      </c>
      <c r="J7720" s="1" t="str">
        <f t="shared" si="1246"/>
        <v>NGR bulk stream sediment</v>
      </c>
      <c r="K7720" s="1" t="str">
        <f t="shared" si="1247"/>
        <v>&lt;177 micron (NGR)</v>
      </c>
      <c r="L7720">
        <v>55</v>
      </c>
      <c r="M7720" t="s">
        <v>68</v>
      </c>
      <c r="N7720">
        <v>1061</v>
      </c>
      <c r="O7720">
        <v>5</v>
      </c>
    </row>
    <row r="7721" spans="1:15" hidden="1" x14ac:dyDescent="0.3">
      <c r="A7721" t="s">
        <v>29372</v>
      </c>
      <c r="B7721" t="s">
        <v>29373</v>
      </c>
      <c r="C7721" s="1" t="str">
        <f t="shared" si="1244"/>
        <v>21:0467</v>
      </c>
      <c r="D7721" s="1" t="str">
        <f t="shared" si="1245"/>
        <v>21:0153</v>
      </c>
      <c r="E7721" t="s">
        <v>29374</v>
      </c>
      <c r="F7721" t="s">
        <v>29375</v>
      </c>
      <c r="H7721">
        <v>52.908946499999999</v>
      </c>
      <c r="I7721">
        <v>-120.4486895</v>
      </c>
      <c r="J7721" s="1" t="str">
        <f t="shared" si="1246"/>
        <v>NGR bulk stream sediment</v>
      </c>
      <c r="K7721" s="1" t="str">
        <f t="shared" si="1247"/>
        <v>&lt;177 micron (NGR)</v>
      </c>
      <c r="L7721">
        <v>55</v>
      </c>
      <c r="M7721" t="s">
        <v>77</v>
      </c>
      <c r="N7721">
        <v>1062</v>
      </c>
      <c r="O7721">
        <v>4.5</v>
      </c>
    </row>
    <row r="7722" spans="1:15" hidden="1" x14ac:dyDescent="0.3">
      <c r="A7722" t="s">
        <v>29376</v>
      </c>
      <c r="B7722" t="s">
        <v>29377</v>
      </c>
      <c r="C7722" s="1" t="str">
        <f t="shared" si="1244"/>
        <v>21:0467</v>
      </c>
      <c r="D7722" s="1" t="str">
        <f t="shared" si="1245"/>
        <v>21:0153</v>
      </c>
      <c r="E7722" t="s">
        <v>29378</v>
      </c>
      <c r="F7722" t="s">
        <v>29379</v>
      </c>
      <c r="H7722">
        <v>52.916035600000001</v>
      </c>
      <c r="I7722">
        <v>-120.45051960000001</v>
      </c>
      <c r="J7722" s="1" t="str">
        <f t="shared" si="1246"/>
        <v>NGR bulk stream sediment</v>
      </c>
      <c r="K7722" s="1" t="str">
        <f t="shared" si="1247"/>
        <v>&lt;177 micron (NGR)</v>
      </c>
      <c r="L7722">
        <v>55</v>
      </c>
      <c r="M7722" t="s">
        <v>82</v>
      </c>
      <c r="N7722">
        <v>1063</v>
      </c>
      <c r="O7722">
        <v>6.5</v>
      </c>
    </row>
    <row r="7723" spans="1:15" hidden="1" x14ac:dyDescent="0.3">
      <c r="A7723" t="s">
        <v>29380</v>
      </c>
      <c r="B7723" t="s">
        <v>29381</v>
      </c>
      <c r="C7723" s="1" t="str">
        <f t="shared" si="1244"/>
        <v>21:0467</v>
      </c>
      <c r="D7723" s="1" t="str">
        <f t="shared" si="1245"/>
        <v>21:0153</v>
      </c>
      <c r="E7723" t="s">
        <v>29335</v>
      </c>
      <c r="F7723" t="s">
        <v>29382</v>
      </c>
      <c r="H7723">
        <v>52.932019099999998</v>
      </c>
      <c r="I7723">
        <v>-120.4511308</v>
      </c>
      <c r="J7723" s="1" t="str">
        <f t="shared" si="1246"/>
        <v>NGR bulk stream sediment</v>
      </c>
      <c r="K7723" s="1" t="str">
        <f t="shared" si="1247"/>
        <v>&lt;177 micron (NGR)</v>
      </c>
      <c r="L7723">
        <v>55</v>
      </c>
      <c r="M7723" t="s">
        <v>72</v>
      </c>
      <c r="N7723">
        <v>1064</v>
      </c>
      <c r="O7723">
        <v>5</v>
      </c>
    </row>
    <row r="7724" spans="1:15" hidden="1" x14ac:dyDescent="0.3">
      <c r="A7724" t="s">
        <v>29383</v>
      </c>
      <c r="B7724" t="s">
        <v>29384</v>
      </c>
      <c r="C7724" s="1" t="str">
        <f t="shared" si="1244"/>
        <v>21:0467</v>
      </c>
      <c r="D7724" s="1" t="str">
        <f t="shared" si="1245"/>
        <v>21:0153</v>
      </c>
      <c r="E7724" t="s">
        <v>29385</v>
      </c>
      <c r="F7724" t="s">
        <v>29386</v>
      </c>
      <c r="H7724">
        <v>52.940312900000002</v>
      </c>
      <c r="I7724">
        <v>-120.4744721</v>
      </c>
      <c r="J7724" s="1" t="str">
        <f t="shared" si="1246"/>
        <v>NGR bulk stream sediment</v>
      </c>
      <c r="K7724" s="1" t="str">
        <f t="shared" si="1247"/>
        <v>&lt;177 micron (NGR)</v>
      </c>
      <c r="L7724">
        <v>55</v>
      </c>
      <c r="M7724" t="s">
        <v>87</v>
      </c>
      <c r="N7724">
        <v>1065</v>
      </c>
      <c r="O7724">
        <v>8</v>
      </c>
    </row>
    <row r="7725" spans="1:15" hidden="1" x14ac:dyDescent="0.3">
      <c r="A7725" t="s">
        <v>29387</v>
      </c>
      <c r="B7725" t="s">
        <v>29388</v>
      </c>
      <c r="C7725" s="1" t="str">
        <f t="shared" si="1244"/>
        <v>21:0467</v>
      </c>
      <c r="D7725" s="1" t="str">
        <f t="shared" si="1245"/>
        <v>21:0153</v>
      </c>
      <c r="E7725" t="s">
        <v>29389</v>
      </c>
      <c r="F7725" t="s">
        <v>29390</v>
      </c>
      <c r="H7725">
        <v>52.952396</v>
      </c>
      <c r="I7725">
        <v>-120.46842580000001</v>
      </c>
      <c r="J7725" s="1" t="str">
        <f t="shared" si="1246"/>
        <v>NGR bulk stream sediment</v>
      </c>
      <c r="K7725" s="1" t="str">
        <f t="shared" si="1247"/>
        <v>&lt;177 micron (NGR)</v>
      </c>
      <c r="L7725">
        <v>55</v>
      </c>
      <c r="M7725" t="s">
        <v>92</v>
      </c>
      <c r="N7725">
        <v>1066</v>
      </c>
      <c r="O7725">
        <v>7.5</v>
      </c>
    </row>
    <row r="7726" spans="1:15" hidden="1" x14ac:dyDescent="0.3">
      <c r="A7726" t="s">
        <v>29391</v>
      </c>
      <c r="B7726" t="s">
        <v>29392</v>
      </c>
      <c r="C7726" s="1" t="str">
        <f t="shared" si="1244"/>
        <v>21:0467</v>
      </c>
      <c r="D7726" s="1" t="str">
        <f t="shared" si="1245"/>
        <v>21:0153</v>
      </c>
      <c r="E7726" t="s">
        <v>29393</v>
      </c>
      <c r="F7726" t="s">
        <v>29394</v>
      </c>
      <c r="H7726">
        <v>52.9404507</v>
      </c>
      <c r="I7726">
        <v>-120.3838255</v>
      </c>
      <c r="J7726" s="1" t="str">
        <f t="shared" si="1246"/>
        <v>NGR bulk stream sediment</v>
      </c>
      <c r="K7726" s="1" t="str">
        <f t="shared" si="1247"/>
        <v>&lt;177 micron (NGR)</v>
      </c>
      <c r="L7726">
        <v>55</v>
      </c>
      <c r="M7726" t="s">
        <v>97</v>
      </c>
      <c r="N7726">
        <v>1067</v>
      </c>
      <c r="O7726">
        <v>5</v>
      </c>
    </row>
    <row r="7727" spans="1:15" hidden="1" x14ac:dyDescent="0.3">
      <c r="A7727" t="s">
        <v>29395</v>
      </c>
      <c r="B7727" t="s">
        <v>29396</v>
      </c>
      <c r="C7727" s="1" t="str">
        <f t="shared" si="1244"/>
        <v>21:0467</v>
      </c>
      <c r="D7727" s="1" t="str">
        <f t="shared" si="1245"/>
        <v>21:0153</v>
      </c>
      <c r="E7727" t="s">
        <v>29397</v>
      </c>
      <c r="F7727" t="s">
        <v>29398</v>
      </c>
      <c r="H7727">
        <v>52.921279400000003</v>
      </c>
      <c r="I7727">
        <v>-120.385915</v>
      </c>
      <c r="J7727" s="1" t="str">
        <f t="shared" si="1246"/>
        <v>NGR bulk stream sediment</v>
      </c>
      <c r="K7727" s="1" t="str">
        <f t="shared" si="1247"/>
        <v>&lt;177 micron (NGR)</v>
      </c>
      <c r="L7727">
        <v>55</v>
      </c>
      <c r="M7727" t="s">
        <v>102</v>
      </c>
      <c r="N7727">
        <v>1068</v>
      </c>
      <c r="O7727">
        <v>4.5</v>
      </c>
    </row>
    <row r="7728" spans="1:15" hidden="1" x14ac:dyDescent="0.3">
      <c r="A7728" t="s">
        <v>29399</v>
      </c>
      <c r="B7728" t="s">
        <v>29400</v>
      </c>
      <c r="C7728" s="1" t="str">
        <f t="shared" si="1244"/>
        <v>21:0467</v>
      </c>
      <c r="D7728" s="1" t="str">
        <f>HYPERLINK("https://geochem.nrcan.gc.ca/cdogs/content/svy/svy_e.htm", "")</f>
        <v/>
      </c>
      <c r="G7728" s="1" t="str">
        <f>HYPERLINK("https://geochem.nrcan.gc.ca/cdogs/content/cr_/cr_00105_e.htm", "105")</f>
        <v>105</v>
      </c>
      <c r="J7728" t="s">
        <v>31</v>
      </c>
      <c r="K7728" t="s">
        <v>32</v>
      </c>
      <c r="L7728">
        <v>55</v>
      </c>
      <c r="M7728" t="s">
        <v>33</v>
      </c>
      <c r="N7728">
        <v>1069</v>
      </c>
      <c r="O7728">
        <v>2.5</v>
      </c>
    </row>
    <row r="7729" spans="1:15" hidden="1" x14ac:dyDescent="0.3">
      <c r="A7729" t="s">
        <v>29401</v>
      </c>
      <c r="B7729" t="s">
        <v>29402</v>
      </c>
      <c r="C7729" s="1" t="str">
        <f t="shared" si="1244"/>
        <v>21:0467</v>
      </c>
      <c r="D7729" s="1" t="str">
        <f t="shared" ref="D7729:D7741" si="1248">HYPERLINK("https://geochem.nrcan.gc.ca/cdogs/content/svy/svy210153_e.htm", "21:0153")</f>
        <v>21:0153</v>
      </c>
      <c r="E7729" t="s">
        <v>29403</v>
      </c>
      <c r="F7729" t="s">
        <v>29404</v>
      </c>
      <c r="H7729">
        <v>52.9205726</v>
      </c>
      <c r="I7729">
        <v>-120.3959248</v>
      </c>
      <c r="J7729" s="1" t="str">
        <f t="shared" ref="J7729:J7741" si="1249">HYPERLINK("https://geochem.nrcan.gc.ca/cdogs/content/kwd/kwd020030_e.htm", "NGR bulk stream sediment")</f>
        <v>NGR bulk stream sediment</v>
      </c>
      <c r="K7729" s="1" t="str">
        <f t="shared" ref="K7729:K7741" si="1250">HYPERLINK("https://geochem.nrcan.gc.ca/cdogs/content/kwd/kwd080006_e.htm", "&lt;177 micron (NGR)")</f>
        <v>&lt;177 micron (NGR)</v>
      </c>
      <c r="L7729">
        <v>55</v>
      </c>
      <c r="M7729" t="s">
        <v>107</v>
      </c>
      <c r="N7729">
        <v>1070</v>
      </c>
      <c r="O7729">
        <v>4</v>
      </c>
    </row>
    <row r="7730" spans="1:15" hidden="1" x14ac:dyDescent="0.3">
      <c r="A7730" t="s">
        <v>29405</v>
      </c>
      <c r="B7730" t="s">
        <v>29406</v>
      </c>
      <c r="C7730" s="1" t="str">
        <f t="shared" si="1244"/>
        <v>21:0467</v>
      </c>
      <c r="D7730" s="1" t="str">
        <f t="shared" si="1248"/>
        <v>21:0153</v>
      </c>
      <c r="E7730" t="s">
        <v>29407</v>
      </c>
      <c r="F7730" t="s">
        <v>29408</v>
      </c>
      <c r="H7730">
        <v>52.9231318</v>
      </c>
      <c r="I7730">
        <v>-120.3916507</v>
      </c>
      <c r="J7730" s="1" t="str">
        <f t="shared" si="1249"/>
        <v>NGR bulk stream sediment</v>
      </c>
      <c r="K7730" s="1" t="str">
        <f t="shared" si="1250"/>
        <v>&lt;177 micron (NGR)</v>
      </c>
      <c r="L7730">
        <v>55</v>
      </c>
      <c r="M7730" t="s">
        <v>112</v>
      </c>
      <c r="N7730">
        <v>1071</v>
      </c>
      <c r="O7730">
        <v>6</v>
      </c>
    </row>
    <row r="7731" spans="1:15" hidden="1" x14ac:dyDescent="0.3">
      <c r="A7731" t="s">
        <v>29409</v>
      </c>
      <c r="B7731" t="s">
        <v>29410</v>
      </c>
      <c r="C7731" s="1" t="str">
        <f t="shared" si="1244"/>
        <v>21:0467</v>
      </c>
      <c r="D7731" s="1" t="str">
        <f t="shared" si="1248"/>
        <v>21:0153</v>
      </c>
      <c r="E7731" t="s">
        <v>29411</v>
      </c>
      <c r="F7731" t="s">
        <v>29412</v>
      </c>
      <c r="H7731">
        <v>52.898902300000003</v>
      </c>
      <c r="I7731">
        <v>-120.2574621</v>
      </c>
      <c r="J7731" s="1" t="str">
        <f t="shared" si="1249"/>
        <v>NGR bulk stream sediment</v>
      </c>
      <c r="K7731" s="1" t="str">
        <f t="shared" si="1250"/>
        <v>&lt;177 micron (NGR)</v>
      </c>
      <c r="L7731">
        <v>56</v>
      </c>
      <c r="M7731" t="s">
        <v>725</v>
      </c>
      <c r="N7731">
        <v>1072</v>
      </c>
      <c r="O7731">
        <v>4.5</v>
      </c>
    </row>
    <row r="7732" spans="1:15" hidden="1" x14ac:dyDescent="0.3">
      <c r="A7732" t="s">
        <v>29413</v>
      </c>
      <c r="B7732" t="s">
        <v>29414</v>
      </c>
      <c r="C7732" s="1" t="str">
        <f t="shared" si="1244"/>
        <v>21:0467</v>
      </c>
      <c r="D7732" s="1" t="str">
        <f t="shared" si="1248"/>
        <v>21:0153</v>
      </c>
      <c r="E7732" t="s">
        <v>29415</v>
      </c>
      <c r="F7732" t="s">
        <v>29416</v>
      </c>
      <c r="H7732">
        <v>52.898902200000002</v>
      </c>
      <c r="I7732">
        <v>-120.3431272</v>
      </c>
      <c r="J7732" s="1" t="str">
        <f t="shared" si="1249"/>
        <v>NGR bulk stream sediment</v>
      </c>
      <c r="K7732" s="1" t="str">
        <f t="shared" si="1250"/>
        <v>&lt;177 micron (NGR)</v>
      </c>
      <c r="L7732">
        <v>56</v>
      </c>
      <c r="M7732" t="s">
        <v>38</v>
      </c>
      <c r="N7732">
        <v>1073</v>
      </c>
      <c r="O7732">
        <v>4.5</v>
      </c>
    </row>
    <row r="7733" spans="1:15" hidden="1" x14ac:dyDescent="0.3">
      <c r="A7733" t="s">
        <v>29417</v>
      </c>
      <c r="B7733" t="s">
        <v>29418</v>
      </c>
      <c r="C7733" s="1" t="str">
        <f t="shared" si="1244"/>
        <v>21:0467</v>
      </c>
      <c r="D7733" s="1" t="str">
        <f t="shared" si="1248"/>
        <v>21:0153</v>
      </c>
      <c r="E7733" t="s">
        <v>29419</v>
      </c>
      <c r="F7733" t="s">
        <v>29420</v>
      </c>
      <c r="H7733">
        <v>52.908324700000001</v>
      </c>
      <c r="I7733">
        <v>-120.3185766</v>
      </c>
      <c r="J7733" s="1" t="str">
        <f t="shared" si="1249"/>
        <v>NGR bulk stream sediment</v>
      </c>
      <c r="K7733" s="1" t="str">
        <f t="shared" si="1250"/>
        <v>&lt;177 micron (NGR)</v>
      </c>
      <c r="L7733">
        <v>56</v>
      </c>
      <c r="M7733" t="s">
        <v>43</v>
      </c>
      <c r="N7733">
        <v>1074</v>
      </c>
      <c r="O7733">
        <v>3</v>
      </c>
    </row>
    <row r="7734" spans="1:15" hidden="1" x14ac:dyDescent="0.3">
      <c r="A7734" t="s">
        <v>29421</v>
      </c>
      <c r="B7734" t="s">
        <v>29422</v>
      </c>
      <c r="C7734" s="1" t="str">
        <f t="shared" si="1244"/>
        <v>21:0467</v>
      </c>
      <c r="D7734" s="1" t="str">
        <f t="shared" si="1248"/>
        <v>21:0153</v>
      </c>
      <c r="E7734" t="s">
        <v>29423</v>
      </c>
      <c r="F7734" t="s">
        <v>29424</v>
      </c>
      <c r="H7734">
        <v>52.9014004</v>
      </c>
      <c r="I7734">
        <v>-120.3149883</v>
      </c>
      <c r="J7734" s="1" t="str">
        <f t="shared" si="1249"/>
        <v>NGR bulk stream sediment</v>
      </c>
      <c r="K7734" s="1" t="str">
        <f t="shared" si="1250"/>
        <v>&lt;177 micron (NGR)</v>
      </c>
      <c r="L7734">
        <v>56</v>
      </c>
      <c r="M7734" t="s">
        <v>48</v>
      </c>
      <c r="N7734">
        <v>1075</v>
      </c>
      <c r="O7734">
        <v>4.5</v>
      </c>
    </row>
    <row r="7735" spans="1:15" hidden="1" x14ac:dyDescent="0.3">
      <c r="A7735" t="s">
        <v>29425</v>
      </c>
      <c r="B7735" t="s">
        <v>29426</v>
      </c>
      <c r="C7735" s="1" t="str">
        <f t="shared" si="1244"/>
        <v>21:0467</v>
      </c>
      <c r="D7735" s="1" t="str">
        <f t="shared" si="1248"/>
        <v>21:0153</v>
      </c>
      <c r="E7735" t="s">
        <v>29427</v>
      </c>
      <c r="F7735" t="s">
        <v>29428</v>
      </c>
      <c r="H7735">
        <v>52.906694299999998</v>
      </c>
      <c r="I7735">
        <v>-120.28708760000001</v>
      </c>
      <c r="J7735" s="1" t="str">
        <f t="shared" si="1249"/>
        <v>NGR bulk stream sediment</v>
      </c>
      <c r="K7735" s="1" t="str">
        <f t="shared" si="1250"/>
        <v>&lt;177 micron (NGR)</v>
      </c>
      <c r="L7735">
        <v>56</v>
      </c>
      <c r="M7735" t="s">
        <v>53</v>
      </c>
      <c r="N7735">
        <v>1076</v>
      </c>
      <c r="O7735">
        <v>4.5</v>
      </c>
    </row>
    <row r="7736" spans="1:15" hidden="1" x14ac:dyDescent="0.3">
      <c r="A7736" t="s">
        <v>29429</v>
      </c>
      <c r="B7736" t="s">
        <v>29430</v>
      </c>
      <c r="C7736" s="1" t="str">
        <f t="shared" si="1244"/>
        <v>21:0467</v>
      </c>
      <c r="D7736" s="1" t="str">
        <f t="shared" si="1248"/>
        <v>21:0153</v>
      </c>
      <c r="E7736" t="s">
        <v>29431</v>
      </c>
      <c r="F7736" t="s">
        <v>29432</v>
      </c>
      <c r="H7736">
        <v>52.902162500000003</v>
      </c>
      <c r="I7736">
        <v>-120.28119890000001</v>
      </c>
      <c r="J7736" s="1" t="str">
        <f t="shared" si="1249"/>
        <v>NGR bulk stream sediment</v>
      </c>
      <c r="K7736" s="1" t="str">
        <f t="shared" si="1250"/>
        <v>&lt;177 micron (NGR)</v>
      </c>
      <c r="L7736">
        <v>56</v>
      </c>
      <c r="M7736" t="s">
        <v>58</v>
      </c>
      <c r="N7736">
        <v>1077</v>
      </c>
      <c r="O7736">
        <v>3</v>
      </c>
    </row>
    <row r="7737" spans="1:15" hidden="1" x14ac:dyDescent="0.3">
      <c r="A7737" t="s">
        <v>29433</v>
      </c>
      <c r="B7737" t="s">
        <v>29434</v>
      </c>
      <c r="C7737" s="1" t="str">
        <f t="shared" si="1244"/>
        <v>21:0467</v>
      </c>
      <c r="D7737" s="1" t="str">
        <f t="shared" si="1248"/>
        <v>21:0153</v>
      </c>
      <c r="E7737" t="s">
        <v>29435</v>
      </c>
      <c r="F7737" t="s">
        <v>29436</v>
      </c>
      <c r="H7737">
        <v>52.898027800000001</v>
      </c>
      <c r="I7737">
        <v>-120.27577719999999</v>
      </c>
      <c r="J7737" s="1" t="str">
        <f t="shared" si="1249"/>
        <v>NGR bulk stream sediment</v>
      </c>
      <c r="K7737" s="1" t="str">
        <f t="shared" si="1250"/>
        <v>&lt;177 micron (NGR)</v>
      </c>
      <c r="L7737">
        <v>56</v>
      </c>
      <c r="M7737" t="s">
        <v>63</v>
      </c>
      <c r="N7737">
        <v>1078</v>
      </c>
      <c r="O7737">
        <v>4</v>
      </c>
    </row>
    <row r="7738" spans="1:15" hidden="1" x14ac:dyDescent="0.3">
      <c r="A7738" t="s">
        <v>29437</v>
      </c>
      <c r="B7738" t="s">
        <v>29438</v>
      </c>
      <c r="C7738" s="1" t="str">
        <f t="shared" si="1244"/>
        <v>21:0467</v>
      </c>
      <c r="D7738" s="1" t="str">
        <f t="shared" si="1248"/>
        <v>21:0153</v>
      </c>
      <c r="E7738" t="s">
        <v>29439</v>
      </c>
      <c r="F7738" t="s">
        <v>29440</v>
      </c>
      <c r="H7738">
        <v>52.9021233</v>
      </c>
      <c r="I7738">
        <v>-120.2727991</v>
      </c>
      <c r="J7738" s="1" t="str">
        <f t="shared" si="1249"/>
        <v>NGR bulk stream sediment</v>
      </c>
      <c r="K7738" s="1" t="str">
        <f t="shared" si="1250"/>
        <v>&lt;177 micron (NGR)</v>
      </c>
      <c r="L7738">
        <v>56</v>
      </c>
      <c r="M7738" t="s">
        <v>68</v>
      </c>
      <c r="N7738">
        <v>1079</v>
      </c>
      <c r="O7738">
        <v>4.5</v>
      </c>
    </row>
    <row r="7739" spans="1:15" hidden="1" x14ac:dyDescent="0.3">
      <c r="A7739" t="s">
        <v>29441</v>
      </c>
      <c r="B7739" t="s">
        <v>29442</v>
      </c>
      <c r="C7739" s="1" t="str">
        <f t="shared" si="1244"/>
        <v>21:0467</v>
      </c>
      <c r="D7739" s="1" t="str">
        <f t="shared" si="1248"/>
        <v>21:0153</v>
      </c>
      <c r="E7739" t="s">
        <v>29411</v>
      </c>
      <c r="F7739" t="s">
        <v>29443</v>
      </c>
      <c r="H7739">
        <v>52.898902300000003</v>
      </c>
      <c r="I7739">
        <v>-120.2574621</v>
      </c>
      <c r="J7739" s="1" t="str">
        <f t="shared" si="1249"/>
        <v>NGR bulk stream sediment</v>
      </c>
      <c r="K7739" s="1" t="str">
        <f t="shared" si="1250"/>
        <v>&lt;177 micron (NGR)</v>
      </c>
      <c r="L7739">
        <v>56</v>
      </c>
      <c r="M7739" t="s">
        <v>733</v>
      </c>
      <c r="N7739">
        <v>1080</v>
      </c>
      <c r="O7739">
        <v>4.5</v>
      </c>
    </row>
    <row r="7740" spans="1:15" hidden="1" x14ac:dyDescent="0.3">
      <c r="A7740" t="s">
        <v>29444</v>
      </c>
      <c r="B7740" t="s">
        <v>29445</v>
      </c>
      <c r="C7740" s="1" t="str">
        <f t="shared" si="1244"/>
        <v>21:0467</v>
      </c>
      <c r="D7740" s="1" t="str">
        <f t="shared" si="1248"/>
        <v>21:0153</v>
      </c>
      <c r="E7740" t="s">
        <v>29411</v>
      </c>
      <c r="F7740" t="s">
        <v>29446</v>
      </c>
      <c r="H7740">
        <v>52.898902300000003</v>
      </c>
      <c r="I7740">
        <v>-120.2574621</v>
      </c>
      <c r="J7740" s="1" t="str">
        <f t="shared" si="1249"/>
        <v>NGR bulk stream sediment</v>
      </c>
      <c r="K7740" s="1" t="str">
        <f t="shared" si="1250"/>
        <v>&lt;177 micron (NGR)</v>
      </c>
      <c r="L7740">
        <v>56</v>
      </c>
      <c r="M7740" t="s">
        <v>729</v>
      </c>
      <c r="N7740">
        <v>1081</v>
      </c>
      <c r="O7740">
        <v>4.5</v>
      </c>
    </row>
    <row r="7741" spans="1:15" hidden="1" x14ac:dyDescent="0.3">
      <c r="A7741" t="s">
        <v>29447</v>
      </c>
      <c r="B7741" t="s">
        <v>29448</v>
      </c>
      <c r="C7741" s="1" t="str">
        <f t="shared" si="1244"/>
        <v>21:0467</v>
      </c>
      <c r="D7741" s="1" t="str">
        <f t="shared" si="1248"/>
        <v>21:0153</v>
      </c>
      <c r="E7741" t="s">
        <v>29449</v>
      </c>
      <c r="F7741" t="s">
        <v>29450</v>
      </c>
      <c r="H7741">
        <v>52.878407799999998</v>
      </c>
      <c r="I7741">
        <v>-120.25670359999999</v>
      </c>
      <c r="J7741" s="1" t="str">
        <f t="shared" si="1249"/>
        <v>NGR bulk stream sediment</v>
      </c>
      <c r="K7741" s="1" t="str">
        <f t="shared" si="1250"/>
        <v>&lt;177 micron (NGR)</v>
      </c>
      <c r="L7741">
        <v>56</v>
      </c>
      <c r="M7741" t="s">
        <v>77</v>
      </c>
      <c r="N7741">
        <v>1082</v>
      </c>
      <c r="O7741">
        <v>7</v>
      </c>
    </row>
    <row r="7742" spans="1:15" hidden="1" x14ac:dyDescent="0.3">
      <c r="A7742" t="s">
        <v>29451</v>
      </c>
      <c r="B7742" t="s">
        <v>29452</v>
      </c>
      <c r="C7742" s="1" t="str">
        <f t="shared" si="1244"/>
        <v>21:0467</v>
      </c>
      <c r="D7742" s="1" t="str">
        <f>HYPERLINK("https://geochem.nrcan.gc.ca/cdogs/content/svy/svy_e.htm", "")</f>
        <v/>
      </c>
      <c r="G7742" s="1" t="str">
        <f>HYPERLINK("https://geochem.nrcan.gc.ca/cdogs/content/cr_/cr_00103_e.htm", "103")</f>
        <v>103</v>
      </c>
      <c r="J7742" t="s">
        <v>31</v>
      </c>
      <c r="K7742" t="s">
        <v>32</v>
      </c>
      <c r="L7742">
        <v>56</v>
      </c>
      <c r="M7742" t="s">
        <v>33</v>
      </c>
      <c r="N7742">
        <v>1083</v>
      </c>
      <c r="O7742">
        <v>23</v>
      </c>
    </row>
    <row r="7743" spans="1:15" hidden="1" x14ac:dyDescent="0.3">
      <c r="A7743" t="s">
        <v>29453</v>
      </c>
      <c r="B7743" t="s">
        <v>29454</v>
      </c>
      <c r="C7743" s="1" t="str">
        <f t="shared" si="1244"/>
        <v>21:0467</v>
      </c>
      <c r="D7743" s="1" t="str">
        <f t="shared" ref="D7743:D7752" si="1251">HYPERLINK("https://geochem.nrcan.gc.ca/cdogs/content/svy/svy210153_e.htm", "21:0153")</f>
        <v>21:0153</v>
      </c>
      <c r="E7743" t="s">
        <v>29455</v>
      </c>
      <c r="F7743" t="s">
        <v>29456</v>
      </c>
      <c r="H7743">
        <v>52.695285400000003</v>
      </c>
      <c r="I7743">
        <v>-120.4847924</v>
      </c>
      <c r="J7743" s="1" t="str">
        <f t="shared" ref="J7743:J7752" si="1252">HYPERLINK("https://geochem.nrcan.gc.ca/cdogs/content/kwd/kwd020030_e.htm", "NGR bulk stream sediment")</f>
        <v>NGR bulk stream sediment</v>
      </c>
      <c r="K7743" s="1" t="str">
        <f t="shared" ref="K7743:K7752" si="1253">HYPERLINK("https://geochem.nrcan.gc.ca/cdogs/content/kwd/kwd080006_e.htm", "&lt;177 micron (NGR)")</f>
        <v>&lt;177 micron (NGR)</v>
      </c>
      <c r="L7743">
        <v>56</v>
      </c>
      <c r="M7743" t="s">
        <v>82</v>
      </c>
      <c r="N7743">
        <v>1084</v>
      </c>
      <c r="O7743">
        <v>7.5</v>
      </c>
    </row>
    <row r="7744" spans="1:15" hidden="1" x14ac:dyDescent="0.3">
      <c r="A7744" t="s">
        <v>29457</v>
      </c>
      <c r="B7744" t="s">
        <v>29458</v>
      </c>
      <c r="C7744" s="1" t="str">
        <f t="shared" si="1244"/>
        <v>21:0467</v>
      </c>
      <c r="D7744" s="1" t="str">
        <f t="shared" si="1251"/>
        <v>21:0153</v>
      </c>
      <c r="E7744" t="s">
        <v>29459</v>
      </c>
      <c r="F7744" t="s">
        <v>29460</v>
      </c>
      <c r="H7744">
        <v>52.693917599999999</v>
      </c>
      <c r="I7744">
        <v>-120.54874940000001</v>
      </c>
      <c r="J7744" s="1" t="str">
        <f t="shared" si="1252"/>
        <v>NGR bulk stream sediment</v>
      </c>
      <c r="K7744" s="1" t="str">
        <f t="shared" si="1253"/>
        <v>&lt;177 micron (NGR)</v>
      </c>
      <c r="L7744">
        <v>56</v>
      </c>
      <c r="M7744" t="s">
        <v>87</v>
      </c>
      <c r="N7744">
        <v>1085</v>
      </c>
      <c r="O7744">
        <v>15</v>
      </c>
    </row>
    <row r="7745" spans="1:15" hidden="1" x14ac:dyDescent="0.3">
      <c r="A7745" t="s">
        <v>29461</v>
      </c>
      <c r="B7745" t="s">
        <v>29462</v>
      </c>
      <c r="C7745" s="1" t="str">
        <f t="shared" si="1244"/>
        <v>21:0467</v>
      </c>
      <c r="D7745" s="1" t="str">
        <f t="shared" si="1251"/>
        <v>21:0153</v>
      </c>
      <c r="E7745" t="s">
        <v>29463</v>
      </c>
      <c r="F7745" t="s">
        <v>29464</v>
      </c>
      <c r="H7745">
        <v>52.7032448</v>
      </c>
      <c r="I7745">
        <v>-120.4746828</v>
      </c>
      <c r="J7745" s="1" t="str">
        <f t="shared" si="1252"/>
        <v>NGR bulk stream sediment</v>
      </c>
      <c r="K7745" s="1" t="str">
        <f t="shared" si="1253"/>
        <v>&lt;177 micron (NGR)</v>
      </c>
      <c r="L7745">
        <v>56</v>
      </c>
      <c r="M7745" t="s">
        <v>92</v>
      </c>
      <c r="N7745">
        <v>1086</v>
      </c>
      <c r="O7745">
        <v>5.5</v>
      </c>
    </row>
    <row r="7746" spans="1:15" hidden="1" x14ac:dyDescent="0.3">
      <c r="A7746" t="s">
        <v>29465</v>
      </c>
      <c r="B7746" t="s">
        <v>29466</v>
      </c>
      <c r="C7746" s="1" t="str">
        <f t="shared" si="1244"/>
        <v>21:0467</v>
      </c>
      <c r="D7746" s="1" t="str">
        <f t="shared" si="1251"/>
        <v>21:0153</v>
      </c>
      <c r="E7746" t="s">
        <v>29467</v>
      </c>
      <c r="F7746" t="s">
        <v>29468</v>
      </c>
      <c r="H7746">
        <v>52.709366699999997</v>
      </c>
      <c r="I7746">
        <v>-120.4792447</v>
      </c>
      <c r="J7746" s="1" t="str">
        <f t="shared" si="1252"/>
        <v>NGR bulk stream sediment</v>
      </c>
      <c r="K7746" s="1" t="str">
        <f t="shared" si="1253"/>
        <v>&lt;177 micron (NGR)</v>
      </c>
      <c r="L7746">
        <v>56</v>
      </c>
      <c r="M7746" t="s">
        <v>97</v>
      </c>
      <c r="N7746">
        <v>1087</v>
      </c>
      <c r="O7746">
        <v>6.5</v>
      </c>
    </row>
    <row r="7747" spans="1:15" hidden="1" x14ac:dyDescent="0.3">
      <c r="A7747" t="s">
        <v>29469</v>
      </c>
      <c r="B7747" t="s">
        <v>29470</v>
      </c>
      <c r="C7747" s="1" t="str">
        <f t="shared" si="1244"/>
        <v>21:0467</v>
      </c>
      <c r="D7747" s="1" t="str">
        <f t="shared" si="1251"/>
        <v>21:0153</v>
      </c>
      <c r="E7747" t="s">
        <v>29471</v>
      </c>
      <c r="F7747" t="s">
        <v>29472</v>
      </c>
      <c r="H7747">
        <v>52.726670599999999</v>
      </c>
      <c r="I7747">
        <v>-120.464161</v>
      </c>
      <c r="J7747" s="1" t="str">
        <f t="shared" si="1252"/>
        <v>NGR bulk stream sediment</v>
      </c>
      <c r="K7747" s="1" t="str">
        <f t="shared" si="1253"/>
        <v>&lt;177 micron (NGR)</v>
      </c>
      <c r="L7747">
        <v>56</v>
      </c>
      <c r="M7747" t="s">
        <v>102</v>
      </c>
      <c r="N7747">
        <v>1088</v>
      </c>
      <c r="O7747">
        <v>5.5</v>
      </c>
    </row>
    <row r="7748" spans="1:15" hidden="1" x14ac:dyDescent="0.3">
      <c r="A7748" t="s">
        <v>29473</v>
      </c>
      <c r="B7748" t="s">
        <v>29474</v>
      </c>
      <c r="C7748" s="1" t="str">
        <f t="shared" ref="C7748:C7811" si="1254">HYPERLINK("https://geochem.nrcan.gc.ca/cdogs/content/bdl/bdl210467_e.htm", "21:0467")</f>
        <v>21:0467</v>
      </c>
      <c r="D7748" s="1" t="str">
        <f t="shared" si="1251"/>
        <v>21:0153</v>
      </c>
      <c r="E7748" t="s">
        <v>29475</v>
      </c>
      <c r="F7748" t="s">
        <v>29476</v>
      </c>
      <c r="H7748">
        <v>52.733719000000001</v>
      </c>
      <c r="I7748">
        <v>-120.4704033</v>
      </c>
      <c r="J7748" s="1" t="str">
        <f t="shared" si="1252"/>
        <v>NGR bulk stream sediment</v>
      </c>
      <c r="K7748" s="1" t="str">
        <f t="shared" si="1253"/>
        <v>&lt;177 micron (NGR)</v>
      </c>
      <c r="L7748">
        <v>56</v>
      </c>
      <c r="M7748" t="s">
        <v>107</v>
      </c>
      <c r="N7748">
        <v>1089</v>
      </c>
      <c r="O7748">
        <v>5.5</v>
      </c>
    </row>
    <row r="7749" spans="1:15" hidden="1" x14ac:dyDescent="0.3">
      <c r="A7749" t="s">
        <v>29477</v>
      </c>
      <c r="B7749" t="s">
        <v>29478</v>
      </c>
      <c r="C7749" s="1" t="str">
        <f t="shared" si="1254"/>
        <v>21:0467</v>
      </c>
      <c r="D7749" s="1" t="str">
        <f t="shared" si="1251"/>
        <v>21:0153</v>
      </c>
      <c r="E7749" t="s">
        <v>29479</v>
      </c>
      <c r="F7749" t="s">
        <v>29480</v>
      </c>
      <c r="H7749">
        <v>52.756682699999999</v>
      </c>
      <c r="I7749">
        <v>-120.35070709999999</v>
      </c>
      <c r="J7749" s="1" t="str">
        <f t="shared" si="1252"/>
        <v>NGR bulk stream sediment</v>
      </c>
      <c r="K7749" s="1" t="str">
        <f t="shared" si="1253"/>
        <v>&lt;177 micron (NGR)</v>
      </c>
      <c r="L7749">
        <v>56</v>
      </c>
      <c r="M7749" t="s">
        <v>112</v>
      </c>
      <c r="N7749">
        <v>1090</v>
      </c>
      <c r="O7749">
        <v>3</v>
      </c>
    </row>
    <row r="7750" spans="1:15" hidden="1" x14ac:dyDescent="0.3">
      <c r="A7750" t="s">
        <v>29481</v>
      </c>
      <c r="B7750" t="s">
        <v>29482</v>
      </c>
      <c r="C7750" s="1" t="str">
        <f t="shared" si="1254"/>
        <v>21:0467</v>
      </c>
      <c r="D7750" s="1" t="str">
        <f t="shared" si="1251"/>
        <v>21:0153</v>
      </c>
      <c r="E7750" t="s">
        <v>29483</v>
      </c>
      <c r="F7750" t="s">
        <v>29484</v>
      </c>
      <c r="H7750">
        <v>52.751282500000002</v>
      </c>
      <c r="I7750">
        <v>-120.38414229999999</v>
      </c>
      <c r="J7750" s="1" t="str">
        <f t="shared" si="1252"/>
        <v>NGR bulk stream sediment</v>
      </c>
      <c r="K7750" s="1" t="str">
        <f t="shared" si="1253"/>
        <v>&lt;177 micron (NGR)</v>
      </c>
      <c r="L7750">
        <v>56</v>
      </c>
      <c r="M7750" t="s">
        <v>800</v>
      </c>
      <c r="N7750">
        <v>1091</v>
      </c>
      <c r="O7750">
        <v>5</v>
      </c>
    </row>
    <row r="7751" spans="1:15" hidden="1" x14ac:dyDescent="0.3">
      <c r="A7751" t="s">
        <v>29485</v>
      </c>
      <c r="B7751" t="s">
        <v>29486</v>
      </c>
      <c r="C7751" s="1" t="str">
        <f t="shared" si="1254"/>
        <v>21:0467</v>
      </c>
      <c r="D7751" s="1" t="str">
        <f t="shared" si="1251"/>
        <v>21:0153</v>
      </c>
      <c r="E7751" t="s">
        <v>29487</v>
      </c>
      <c r="F7751" t="s">
        <v>29488</v>
      </c>
      <c r="H7751">
        <v>52.842612299999999</v>
      </c>
      <c r="I7751">
        <v>-120.4479414</v>
      </c>
      <c r="J7751" s="1" t="str">
        <f t="shared" si="1252"/>
        <v>NGR bulk stream sediment</v>
      </c>
      <c r="K7751" s="1" t="str">
        <f t="shared" si="1253"/>
        <v>&lt;177 micron (NGR)</v>
      </c>
      <c r="L7751">
        <v>57</v>
      </c>
      <c r="M7751" t="s">
        <v>19</v>
      </c>
      <c r="N7751">
        <v>1092</v>
      </c>
      <c r="O7751">
        <v>5</v>
      </c>
    </row>
    <row r="7752" spans="1:15" hidden="1" x14ac:dyDescent="0.3">
      <c r="A7752" t="s">
        <v>29489</v>
      </c>
      <c r="B7752" t="s">
        <v>29490</v>
      </c>
      <c r="C7752" s="1" t="str">
        <f t="shared" si="1254"/>
        <v>21:0467</v>
      </c>
      <c r="D7752" s="1" t="str">
        <f t="shared" si="1251"/>
        <v>21:0153</v>
      </c>
      <c r="E7752" t="s">
        <v>29491</v>
      </c>
      <c r="F7752" t="s">
        <v>29492</v>
      </c>
      <c r="H7752">
        <v>52.758726699999997</v>
      </c>
      <c r="I7752">
        <v>-120.4227095</v>
      </c>
      <c r="J7752" s="1" t="str">
        <f t="shared" si="1252"/>
        <v>NGR bulk stream sediment</v>
      </c>
      <c r="K7752" s="1" t="str">
        <f t="shared" si="1253"/>
        <v>&lt;177 micron (NGR)</v>
      </c>
      <c r="L7752">
        <v>57</v>
      </c>
      <c r="M7752" t="s">
        <v>38</v>
      </c>
      <c r="N7752">
        <v>1093</v>
      </c>
      <c r="O7752">
        <v>4.5</v>
      </c>
    </row>
    <row r="7753" spans="1:15" hidden="1" x14ac:dyDescent="0.3">
      <c r="A7753" t="s">
        <v>29493</v>
      </c>
      <c r="B7753" t="s">
        <v>29494</v>
      </c>
      <c r="C7753" s="1" t="str">
        <f t="shared" si="1254"/>
        <v>21:0467</v>
      </c>
      <c r="D7753" s="1" t="str">
        <f>HYPERLINK("https://geochem.nrcan.gc.ca/cdogs/content/svy/svy_e.htm", "")</f>
        <v/>
      </c>
      <c r="G7753" s="1" t="str">
        <f>HYPERLINK("https://geochem.nrcan.gc.ca/cdogs/content/cr_/cr_00104_e.htm", "104")</f>
        <v>104</v>
      </c>
      <c r="J7753" t="s">
        <v>31</v>
      </c>
      <c r="K7753" t="s">
        <v>32</v>
      </c>
      <c r="L7753">
        <v>57</v>
      </c>
      <c r="M7753" t="s">
        <v>33</v>
      </c>
      <c r="N7753">
        <v>1094</v>
      </c>
      <c r="O7753">
        <v>4</v>
      </c>
    </row>
    <row r="7754" spans="1:15" hidden="1" x14ac:dyDescent="0.3">
      <c r="A7754" t="s">
        <v>29495</v>
      </c>
      <c r="B7754" t="s">
        <v>29496</v>
      </c>
      <c r="C7754" s="1" t="str">
        <f t="shared" si="1254"/>
        <v>21:0467</v>
      </c>
      <c r="D7754" s="1" t="str">
        <f t="shared" ref="D7754:D7785" si="1255">HYPERLINK("https://geochem.nrcan.gc.ca/cdogs/content/svy/svy210153_e.htm", "21:0153")</f>
        <v>21:0153</v>
      </c>
      <c r="E7754" t="s">
        <v>29497</v>
      </c>
      <c r="F7754" t="s">
        <v>29498</v>
      </c>
      <c r="H7754">
        <v>52.754568599999999</v>
      </c>
      <c r="I7754">
        <v>-120.4237847</v>
      </c>
      <c r="J7754" s="1" t="str">
        <f t="shared" ref="J7754:J7785" si="1256">HYPERLINK("https://geochem.nrcan.gc.ca/cdogs/content/kwd/kwd020030_e.htm", "NGR bulk stream sediment")</f>
        <v>NGR bulk stream sediment</v>
      </c>
      <c r="K7754" s="1" t="str">
        <f t="shared" ref="K7754:K7785" si="1257">HYPERLINK("https://geochem.nrcan.gc.ca/cdogs/content/kwd/kwd080006_e.htm", "&lt;177 micron (NGR)")</f>
        <v>&lt;177 micron (NGR)</v>
      </c>
      <c r="L7754">
        <v>57</v>
      </c>
      <c r="M7754" t="s">
        <v>43</v>
      </c>
      <c r="N7754">
        <v>1095</v>
      </c>
      <c r="O7754">
        <v>4.5</v>
      </c>
    </row>
    <row r="7755" spans="1:15" hidden="1" x14ac:dyDescent="0.3">
      <c r="A7755" t="s">
        <v>29499</v>
      </c>
      <c r="B7755" t="s">
        <v>29500</v>
      </c>
      <c r="C7755" s="1" t="str">
        <f t="shared" si="1254"/>
        <v>21:0467</v>
      </c>
      <c r="D7755" s="1" t="str">
        <f t="shared" si="1255"/>
        <v>21:0153</v>
      </c>
      <c r="E7755" t="s">
        <v>29501</v>
      </c>
      <c r="F7755" t="s">
        <v>29502</v>
      </c>
      <c r="H7755">
        <v>52.7608234</v>
      </c>
      <c r="I7755">
        <v>-120.4687741</v>
      </c>
      <c r="J7755" s="1" t="str">
        <f t="shared" si="1256"/>
        <v>NGR bulk stream sediment</v>
      </c>
      <c r="K7755" s="1" t="str">
        <f t="shared" si="1257"/>
        <v>&lt;177 micron (NGR)</v>
      </c>
      <c r="L7755">
        <v>57</v>
      </c>
      <c r="M7755" t="s">
        <v>48</v>
      </c>
      <c r="N7755">
        <v>1096</v>
      </c>
      <c r="O7755">
        <v>5.5</v>
      </c>
    </row>
    <row r="7756" spans="1:15" hidden="1" x14ac:dyDescent="0.3">
      <c r="A7756" t="s">
        <v>29503</v>
      </c>
      <c r="B7756" t="s">
        <v>29504</v>
      </c>
      <c r="C7756" s="1" t="str">
        <f t="shared" si="1254"/>
        <v>21:0467</v>
      </c>
      <c r="D7756" s="1" t="str">
        <f t="shared" si="1255"/>
        <v>21:0153</v>
      </c>
      <c r="E7756" t="s">
        <v>29505</v>
      </c>
      <c r="F7756" t="s">
        <v>29506</v>
      </c>
      <c r="H7756">
        <v>52.775516099999997</v>
      </c>
      <c r="I7756">
        <v>-120.4582103</v>
      </c>
      <c r="J7756" s="1" t="str">
        <f t="shared" si="1256"/>
        <v>NGR bulk stream sediment</v>
      </c>
      <c r="K7756" s="1" t="str">
        <f t="shared" si="1257"/>
        <v>&lt;177 micron (NGR)</v>
      </c>
      <c r="L7756">
        <v>57</v>
      </c>
      <c r="M7756" t="s">
        <v>53</v>
      </c>
      <c r="N7756">
        <v>1097</v>
      </c>
      <c r="O7756">
        <v>5</v>
      </c>
    </row>
    <row r="7757" spans="1:15" hidden="1" x14ac:dyDescent="0.3">
      <c r="A7757" t="s">
        <v>29507</v>
      </c>
      <c r="B7757" t="s">
        <v>29508</v>
      </c>
      <c r="C7757" s="1" t="str">
        <f t="shared" si="1254"/>
        <v>21:0467</v>
      </c>
      <c r="D7757" s="1" t="str">
        <f t="shared" si="1255"/>
        <v>21:0153</v>
      </c>
      <c r="E7757" t="s">
        <v>29509</v>
      </c>
      <c r="F7757" t="s">
        <v>29510</v>
      </c>
      <c r="H7757">
        <v>52.803770700000001</v>
      </c>
      <c r="I7757">
        <v>-120.4751115</v>
      </c>
      <c r="J7757" s="1" t="str">
        <f t="shared" si="1256"/>
        <v>NGR bulk stream sediment</v>
      </c>
      <c r="K7757" s="1" t="str">
        <f t="shared" si="1257"/>
        <v>&lt;177 micron (NGR)</v>
      </c>
      <c r="L7757">
        <v>57</v>
      </c>
      <c r="M7757" t="s">
        <v>58</v>
      </c>
      <c r="N7757">
        <v>1098</v>
      </c>
      <c r="O7757">
        <v>5.5</v>
      </c>
    </row>
    <row r="7758" spans="1:15" hidden="1" x14ac:dyDescent="0.3">
      <c r="A7758" t="s">
        <v>29511</v>
      </c>
      <c r="B7758" t="s">
        <v>29512</v>
      </c>
      <c r="C7758" s="1" t="str">
        <f t="shared" si="1254"/>
        <v>21:0467</v>
      </c>
      <c r="D7758" s="1" t="str">
        <f t="shared" si="1255"/>
        <v>21:0153</v>
      </c>
      <c r="E7758" t="s">
        <v>29487</v>
      </c>
      <c r="F7758" t="s">
        <v>29513</v>
      </c>
      <c r="H7758">
        <v>52.842612299999999</v>
      </c>
      <c r="I7758">
        <v>-120.4479414</v>
      </c>
      <c r="J7758" s="1" t="str">
        <f t="shared" si="1256"/>
        <v>NGR bulk stream sediment</v>
      </c>
      <c r="K7758" s="1" t="str">
        <f t="shared" si="1257"/>
        <v>&lt;177 micron (NGR)</v>
      </c>
      <c r="L7758">
        <v>57</v>
      </c>
      <c r="M7758" t="s">
        <v>72</v>
      </c>
      <c r="N7758">
        <v>1099</v>
      </c>
      <c r="O7758">
        <v>4</v>
      </c>
    </row>
    <row r="7759" spans="1:15" hidden="1" x14ac:dyDescent="0.3">
      <c r="A7759" t="s">
        <v>29514</v>
      </c>
      <c r="B7759" t="s">
        <v>29515</v>
      </c>
      <c r="C7759" s="1" t="str">
        <f t="shared" si="1254"/>
        <v>21:0467</v>
      </c>
      <c r="D7759" s="1" t="str">
        <f t="shared" si="1255"/>
        <v>21:0153</v>
      </c>
      <c r="E7759" t="s">
        <v>29516</v>
      </c>
      <c r="F7759" t="s">
        <v>29517</v>
      </c>
      <c r="H7759">
        <v>52.874249800000001</v>
      </c>
      <c r="I7759">
        <v>-120.4860487</v>
      </c>
      <c r="J7759" s="1" t="str">
        <f t="shared" si="1256"/>
        <v>NGR bulk stream sediment</v>
      </c>
      <c r="K7759" s="1" t="str">
        <f t="shared" si="1257"/>
        <v>&lt;177 micron (NGR)</v>
      </c>
      <c r="L7759">
        <v>57</v>
      </c>
      <c r="M7759" t="s">
        <v>63</v>
      </c>
      <c r="N7759">
        <v>1100</v>
      </c>
      <c r="O7759">
        <v>6</v>
      </c>
    </row>
    <row r="7760" spans="1:15" hidden="1" x14ac:dyDescent="0.3">
      <c r="A7760" t="s">
        <v>29518</v>
      </c>
      <c r="B7760" t="s">
        <v>29519</v>
      </c>
      <c r="C7760" s="1" t="str">
        <f t="shared" si="1254"/>
        <v>21:0467</v>
      </c>
      <c r="D7760" s="1" t="str">
        <f t="shared" si="1255"/>
        <v>21:0153</v>
      </c>
      <c r="E7760" t="s">
        <v>29520</v>
      </c>
      <c r="F7760" t="s">
        <v>29521</v>
      </c>
      <c r="H7760">
        <v>52.868538899999997</v>
      </c>
      <c r="I7760">
        <v>-120.4669427</v>
      </c>
      <c r="J7760" s="1" t="str">
        <f t="shared" si="1256"/>
        <v>NGR bulk stream sediment</v>
      </c>
      <c r="K7760" s="1" t="str">
        <f t="shared" si="1257"/>
        <v>&lt;177 micron (NGR)</v>
      </c>
      <c r="L7760">
        <v>57</v>
      </c>
      <c r="M7760" t="s">
        <v>68</v>
      </c>
      <c r="N7760">
        <v>1101</v>
      </c>
      <c r="O7760">
        <v>4.5</v>
      </c>
    </row>
    <row r="7761" spans="1:15" hidden="1" x14ac:dyDescent="0.3">
      <c r="A7761" t="s">
        <v>29522</v>
      </c>
      <c r="B7761" t="s">
        <v>29523</v>
      </c>
      <c r="C7761" s="1" t="str">
        <f t="shared" si="1254"/>
        <v>21:0467</v>
      </c>
      <c r="D7761" s="1" t="str">
        <f t="shared" si="1255"/>
        <v>21:0153</v>
      </c>
      <c r="E7761" t="s">
        <v>29524</v>
      </c>
      <c r="F7761" t="s">
        <v>29525</v>
      </c>
      <c r="H7761">
        <v>52.841351000000003</v>
      </c>
      <c r="I7761">
        <v>-120.0302654</v>
      </c>
      <c r="J7761" s="1" t="str">
        <f t="shared" si="1256"/>
        <v>NGR bulk stream sediment</v>
      </c>
      <c r="K7761" s="1" t="str">
        <f t="shared" si="1257"/>
        <v>&lt;177 micron (NGR)</v>
      </c>
      <c r="L7761">
        <v>57</v>
      </c>
      <c r="M7761" t="s">
        <v>77</v>
      </c>
      <c r="N7761">
        <v>1102</v>
      </c>
      <c r="O7761">
        <v>13.5</v>
      </c>
    </row>
    <row r="7762" spans="1:15" hidden="1" x14ac:dyDescent="0.3">
      <c r="A7762" t="s">
        <v>29526</v>
      </c>
      <c r="B7762" t="s">
        <v>29527</v>
      </c>
      <c r="C7762" s="1" t="str">
        <f t="shared" si="1254"/>
        <v>21:0467</v>
      </c>
      <c r="D7762" s="1" t="str">
        <f t="shared" si="1255"/>
        <v>21:0153</v>
      </c>
      <c r="E7762" t="s">
        <v>29528</v>
      </c>
      <c r="F7762" t="s">
        <v>29529</v>
      </c>
      <c r="H7762">
        <v>52.871787500000003</v>
      </c>
      <c r="I7762">
        <v>-120.0662751</v>
      </c>
      <c r="J7762" s="1" t="str">
        <f t="shared" si="1256"/>
        <v>NGR bulk stream sediment</v>
      </c>
      <c r="K7762" s="1" t="str">
        <f t="shared" si="1257"/>
        <v>&lt;177 micron (NGR)</v>
      </c>
      <c r="L7762">
        <v>57</v>
      </c>
      <c r="M7762" t="s">
        <v>82</v>
      </c>
      <c r="N7762">
        <v>1103</v>
      </c>
      <c r="O7762">
        <v>5</v>
      </c>
    </row>
    <row r="7763" spans="1:15" hidden="1" x14ac:dyDescent="0.3">
      <c r="A7763" t="s">
        <v>29530</v>
      </c>
      <c r="B7763" t="s">
        <v>29531</v>
      </c>
      <c r="C7763" s="1" t="str">
        <f t="shared" si="1254"/>
        <v>21:0467</v>
      </c>
      <c r="D7763" s="1" t="str">
        <f t="shared" si="1255"/>
        <v>21:0153</v>
      </c>
      <c r="E7763" t="s">
        <v>29532</v>
      </c>
      <c r="F7763" t="s">
        <v>29533</v>
      </c>
      <c r="H7763">
        <v>52.8726159</v>
      </c>
      <c r="I7763">
        <v>-120.0368569</v>
      </c>
      <c r="J7763" s="1" t="str">
        <f t="shared" si="1256"/>
        <v>NGR bulk stream sediment</v>
      </c>
      <c r="K7763" s="1" t="str">
        <f t="shared" si="1257"/>
        <v>&lt;177 micron (NGR)</v>
      </c>
      <c r="L7763">
        <v>57</v>
      </c>
      <c r="M7763" t="s">
        <v>87</v>
      </c>
      <c r="N7763">
        <v>1104</v>
      </c>
      <c r="O7763">
        <v>5</v>
      </c>
    </row>
    <row r="7764" spans="1:15" hidden="1" x14ac:dyDescent="0.3">
      <c r="A7764" t="s">
        <v>29534</v>
      </c>
      <c r="B7764" t="s">
        <v>29535</v>
      </c>
      <c r="C7764" s="1" t="str">
        <f t="shared" si="1254"/>
        <v>21:0467</v>
      </c>
      <c r="D7764" s="1" t="str">
        <f t="shared" si="1255"/>
        <v>21:0153</v>
      </c>
      <c r="E7764" t="s">
        <v>29536</v>
      </c>
      <c r="F7764" t="s">
        <v>29537</v>
      </c>
      <c r="H7764">
        <v>52.852963500000001</v>
      </c>
      <c r="I7764">
        <v>-120.0768715</v>
      </c>
      <c r="J7764" s="1" t="str">
        <f t="shared" si="1256"/>
        <v>NGR bulk stream sediment</v>
      </c>
      <c r="K7764" s="1" t="str">
        <f t="shared" si="1257"/>
        <v>&lt;177 micron (NGR)</v>
      </c>
      <c r="L7764">
        <v>57</v>
      </c>
      <c r="M7764" t="s">
        <v>24</v>
      </c>
      <c r="N7764">
        <v>1105</v>
      </c>
      <c r="O7764">
        <v>4.5</v>
      </c>
    </row>
    <row r="7765" spans="1:15" hidden="1" x14ac:dyDescent="0.3">
      <c r="A7765" t="s">
        <v>29538</v>
      </c>
      <c r="B7765" t="s">
        <v>29539</v>
      </c>
      <c r="C7765" s="1" t="str">
        <f t="shared" si="1254"/>
        <v>21:0467</v>
      </c>
      <c r="D7765" s="1" t="str">
        <f t="shared" si="1255"/>
        <v>21:0153</v>
      </c>
      <c r="E7765" t="s">
        <v>29536</v>
      </c>
      <c r="F7765" t="s">
        <v>29540</v>
      </c>
      <c r="H7765">
        <v>52.852963500000001</v>
      </c>
      <c r="I7765">
        <v>-120.0768715</v>
      </c>
      <c r="J7765" s="1" t="str">
        <f t="shared" si="1256"/>
        <v>NGR bulk stream sediment</v>
      </c>
      <c r="K7765" s="1" t="str">
        <f t="shared" si="1257"/>
        <v>&lt;177 micron (NGR)</v>
      </c>
      <c r="L7765">
        <v>57</v>
      </c>
      <c r="M7765" t="s">
        <v>28</v>
      </c>
      <c r="N7765">
        <v>1106</v>
      </c>
      <c r="O7765">
        <v>5.5</v>
      </c>
    </row>
    <row r="7766" spans="1:15" hidden="1" x14ac:dyDescent="0.3">
      <c r="A7766" t="s">
        <v>29541</v>
      </c>
      <c r="B7766" t="s">
        <v>29542</v>
      </c>
      <c r="C7766" s="1" t="str">
        <f t="shared" si="1254"/>
        <v>21:0467</v>
      </c>
      <c r="D7766" s="1" t="str">
        <f t="shared" si="1255"/>
        <v>21:0153</v>
      </c>
      <c r="E7766" t="s">
        <v>29543</v>
      </c>
      <c r="F7766" t="s">
        <v>29544</v>
      </c>
      <c r="H7766">
        <v>52.230638200000001</v>
      </c>
      <c r="I7766">
        <v>-121.42983479999999</v>
      </c>
      <c r="J7766" s="1" t="str">
        <f t="shared" si="1256"/>
        <v>NGR bulk stream sediment</v>
      </c>
      <c r="K7766" s="1" t="str">
        <f t="shared" si="1257"/>
        <v>&lt;177 micron (NGR)</v>
      </c>
      <c r="L7766">
        <v>57</v>
      </c>
      <c r="M7766" t="s">
        <v>92</v>
      </c>
      <c r="N7766">
        <v>1107</v>
      </c>
      <c r="O7766">
        <v>2.5</v>
      </c>
    </row>
    <row r="7767" spans="1:15" hidden="1" x14ac:dyDescent="0.3">
      <c r="A7767" t="s">
        <v>29545</v>
      </c>
      <c r="B7767" t="s">
        <v>29546</v>
      </c>
      <c r="C7767" s="1" t="str">
        <f t="shared" si="1254"/>
        <v>21:0467</v>
      </c>
      <c r="D7767" s="1" t="str">
        <f t="shared" si="1255"/>
        <v>21:0153</v>
      </c>
      <c r="E7767" t="s">
        <v>29547</v>
      </c>
      <c r="F7767" t="s">
        <v>29548</v>
      </c>
      <c r="H7767">
        <v>52.161307899999997</v>
      </c>
      <c r="I7767">
        <v>-121.3601101</v>
      </c>
      <c r="J7767" s="1" t="str">
        <f t="shared" si="1256"/>
        <v>NGR bulk stream sediment</v>
      </c>
      <c r="K7767" s="1" t="str">
        <f t="shared" si="1257"/>
        <v>&lt;177 micron (NGR)</v>
      </c>
      <c r="L7767">
        <v>57</v>
      </c>
      <c r="M7767" t="s">
        <v>97</v>
      </c>
      <c r="N7767">
        <v>1108</v>
      </c>
      <c r="O7767">
        <v>2</v>
      </c>
    </row>
    <row r="7768" spans="1:15" hidden="1" x14ac:dyDescent="0.3">
      <c r="A7768" t="s">
        <v>29549</v>
      </c>
      <c r="B7768" t="s">
        <v>29550</v>
      </c>
      <c r="C7768" s="1" t="str">
        <f t="shared" si="1254"/>
        <v>21:0467</v>
      </c>
      <c r="D7768" s="1" t="str">
        <f t="shared" si="1255"/>
        <v>21:0153</v>
      </c>
      <c r="E7768" t="s">
        <v>29551</v>
      </c>
      <c r="F7768" t="s">
        <v>29552</v>
      </c>
      <c r="H7768">
        <v>52.111666999999997</v>
      </c>
      <c r="I7768">
        <v>-121.4123304</v>
      </c>
      <c r="J7768" s="1" t="str">
        <f t="shared" si="1256"/>
        <v>NGR bulk stream sediment</v>
      </c>
      <c r="K7768" s="1" t="str">
        <f t="shared" si="1257"/>
        <v>&lt;177 micron (NGR)</v>
      </c>
      <c r="L7768">
        <v>57</v>
      </c>
      <c r="M7768" t="s">
        <v>102</v>
      </c>
      <c r="N7768">
        <v>1109</v>
      </c>
      <c r="O7768">
        <v>2</v>
      </c>
    </row>
    <row r="7769" spans="1:15" hidden="1" x14ac:dyDescent="0.3">
      <c r="A7769" t="s">
        <v>29553</v>
      </c>
      <c r="B7769" t="s">
        <v>29554</v>
      </c>
      <c r="C7769" s="1" t="str">
        <f t="shared" si="1254"/>
        <v>21:0467</v>
      </c>
      <c r="D7769" s="1" t="str">
        <f t="shared" si="1255"/>
        <v>21:0153</v>
      </c>
      <c r="E7769" t="s">
        <v>29555</v>
      </c>
      <c r="F7769" t="s">
        <v>29556</v>
      </c>
      <c r="H7769">
        <v>52.0466281</v>
      </c>
      <c r="I7769">
        <v>-121.4104205</v>
      </c>
      <c r="J7769" s="1" t="str">
        <f t="shared" si="1256"/>
        <v>NGR bulk stream sediment</v>
      </c>
      <c r="K7769" s="1" t="str">
        <f t="shared" si="1257"/>
        <v>&lt;177 micron (NGR)</v>
      </c>
      <c r="L7769">
        <v>57</v>
      </c>
      <c r="M7769" t="s">
        <v>107</v>
      </c>
      <c r="N7769">
        <v>1110</v>
      </c>
      <c r="O7769">
        <v>2</v>
      </c>
    </row>
    <row r="7770" spans="1:15" hidden="1" x14ac:dyDescent="0.3">
      <c r="A7770" t="s">
        <v>29557</v>
      </c>
      <c r="B7770" t="s">
        <v>29558</v>
      </c>
      <c r="C7770" s="1" t="str">
        <f t="shared" si="1254"/>
        <v>21:0467</v>
      </c>
      <c r="D7770" s="1" t="str">
        <f t="shared" si="1255"/>
        <v>21:0153</v>
      </c>
      <c r="E7770" t="s">
        <v>29559</v>
      </c>
      <c r="F7770" t="s">
        <v>29560</v>
      </c>
      <c r="H7770">
        <v>52.006098199999997</v>
      </c>
      <c r="I7770">
        <v>-121.2914231</v>
      </c>
      <c r="J7770" s="1" t="str">
        <f t="shared" si="1256"/>
        <v>NGR bulk stream sediment</v>
      </c>
      <c r="K7770" s="1" t="str">
        <f t="shared" si="1257"/>
        <v>&lt;177 micron (NGR)</v>
      </c>
      <c r="L7770">
        <v>57</v>
      </c>
      <c r="M7770" t="s">
        <v>112</v>
      </c>
      <c r="N7770">
        <v>1111</v>
      </c>
      <c r="O7770">
        <v>4</v>
      </c>
    </row>
    <row r="7771" spans="1:15" hidden="1" x14ac:dyDescent="0.3">
      <c r="A7771" t="s">
        <v>29561</v>
      </c>
      <c r="B7771" t="s">
        <v>29562</v>
      </c>
      <c r="C7771" s="1" t="str">
        <f t="shared" si="1254"/>
        <v>21:0467</v>
      </c>
      <c r="D7771" s="1" t="str">
        <f t="shared" si="1255"/>
        <v>21:0153</v>
      </c>
      <c r="E7771" t="s">
        <v>29563</v>
      </c>
      <c r="F7771" t="s">
        <v>29564</v>
      </c>
      <c r="H7771">
        <v>52.190327400000001</v>
      </c>
      <c r="I7771">
        <v>-121.189348</v>
      </c>
      <c r="J7771" s="1" t="str">
        <f t="shared" si="1256"/>
        <v>NGR bulk stream sediment</v>
      </c>
      <c r="K7771" s="1" t="str">
        <f t="shared" si="1257"/>
        <v>&lt;177 micron (NGR)</v>
      </c>
      <c r="L7771">
        <v>58</v>
      </c>
      <c r="M7771" t="s">
        <v>19</v>
      </c>
      <c r="N7771">
        <v>1112</v>
      </c>
      <c r="O7771">
        <v>2</v>
      </c>
    </row>
    <row r="7772" spans="1:15" hidden="1" x14ac:dyDescent="0.3">
      <c r="A7772" t="s">
        <v>29565</v>
      </c>
      <c r="B7772" t="s">
        <v>29566</v>
      </c>
      <c r="C7772" s="1" t="str">
        <f t="shared" si="1254"/>
        <v>21:0467</v>
      </c>
      <c r="D7772" s="1" t="str">
        <f t="shared" si="1255"/>
        <v>21:0153</v>
      </c>
      <c r="E7772" t="s">
        <v>29567</v>
      </c>
      <c r="F7772" t="s">
        <v>29568</v>
      </c>
      <c r="H7772">
        <v>52.035246999999998</v>
      </c>
      <c r="I7772">
        <v>-121.20586779999999</v>
      </c>
      <c r="J7772" s="1" t="str">
        <f t="shared" si="1256"/>
        <v>NGR bulk stream sediment</v>
      </c>
      <c r="K7772" s="1" t="str">
        <f t="shared" si="1257"/>
        <v>&lt;177 micron (NGR)</v>
      </c>
      <c r="L7772">
        <v>58</v>
      </c>
      <c r="M7772" t="s">
        <v>24</v>
      </c>
      <c r="N7772">
        <v>1113</v>
      </c>
      <c r="O7772">
        <v>2.5</v>
      </c>
    </row>
    <row r="7773" spans="1:15" hidden="1" x14ac:dyDescent="0.3">
      <c r="A7773" t="s">
        <v>29569</v>
      </c>
      <c r="B7773" t="s">
        <v>29570</v>
      </c>
      <c r="C7773" s="1" t="str">
        <f t="shared" si="1254"/>
        <v>21:0467</v>
      </c>
      <c r="D7773" s="1" t="str">
        <f t="shared" si="1255"/>
        <v>21:0153</v>
      </c>
      <c r="E7773" t="s">
        <v>29567</v>
      </c>
      <c r="F7773" t="s">
        <v>29571</v>
      </c>
      <c r="H7773">
        <v>52.035246999999998</v>
      </c>
      <c r="I7773">
        <v>-121.20586779999999</v>
      </c>
      <c r="J7773" s="1" t="str">
        <f t="shared" si="1256"/>
        <v>NGR bulk stream sediment</v>
      </c>
      <c r="K7773" s="1" t="str">
        <f t="shared" si="1257"/>
        <v>&lt;177 micron (NGR)</v>
      </c>
      <c r="L7773">
        <v>58</v>
      </c>
      <c r="M7773" t="s">
        <v>28</v>
      </c>
      <c r="N7773">
        <v>1114</v>
      </c>
      <c r="O7773">
        <v>2</v>
      </c>
    </row>
    <row r="7774" spans="1:15" hidden="1" x14ac:dyDescent="0.3">
      <c r="A7774" t="s">
        <v>29572</v>
      </c>
      <c r="B7774" t="s">
        <v>29573</v>
      </c>
      <c r="C7774" s="1" t="str">
        <f t="shared" si="1254"/>
        <v>21:0467</v>
      </c>
      <c r="D7774" s="1" t="str">
        <f t="shared" si="1255"/>
        <v>21:0153</v>
      </c>
      <c r="E7774" t="s">
        <v>29574</v>
      </c>
      <c r="F7774" t="s">
        <v>29575</v>
      </c>
      <c r="H7774">
        <v>52.0218031</v>
      </c>
      <c r="I7774">
        <v>-121.1552458</v>
      </c>
      <c r="J7774" s="1" t="str">
        <f t="shared" si="1256"/>
        <v>NGR bulk stream sediment</v>
      </c>
      <c r="K7774" s="1" t="str">
        <f t="shared" si="1257"/>
        <v>&lt;177 micron (NGR)</v>
      </c>
      <c r="L7774">
        <v>58</v>
      </c>
      <c r="M7774" t="s">
        <v>38</v>
      </c>
      <c r="N7774">
        <v>1115</v>
      </c>
      <c r="O7774">
        <v>2.5</v>
      </c>
    </row>
    <row r="7775" spans="1:15" hidden="1" x14ac:dyDescent="0.3">
      <c r="A7775" t="s">
        <v>29576</v>
      </c>
      <c r="B7775" t="s">
        <v>29577</v>
      </c>
      <c r="C7775" s="1" t="str">
        <f t="shared" si="1254"/>
        <v>21:0467</v>
      </c>
      <c r="D7775" s="1" t="str">
        <f t="shared" si="1255"/>
        <v>21:0153</v>
      </c>
      <c r="E7775" t="s">
        <v>29578</v>
      </c>
      <c r="F7775" t="s">
        <v>29579</v>
      </c>
      <c r="H7775">
        <v>52.011862299999997</v>
      </c>
      <c r="I7775">
        <v>-121.0626956</v>
      </c>
      <c r="J7775" s="1" t="str">
        <f t="shared" si="1256"/>
        <v>NGR bulk stream sediment</v>
      </c>
      <c r="K7775" s="1" t="str">
        <f t="shared" si="1257"/>
        <v>&lt;177 micron (NGR)</v>
      </c>
      <c r="L7775">
        <v>58</v>
      </c>
      <c r="M7775" t="s">
        <v>43</v>
      </c>
      <c r="N7775">
        <v>1116</v>
      </c>
      <c r="O7775">
        <v>3</v>
      </c>
    </row>
    <row r="7776" spans="1:15" hidden="1" x14ac:dyDescent="0.3">
      <c r="A7776" t="s">
        <v>29580</v>
      </c>
      <c r="B7776" t="s">
        <v>29581</v>
      </c>
      <c r="C7776" s="1" t="str">
        <f t="shared" si="1254"/>
        <v>21:0467</v>
      </c>
      <c r="D7776" s="1" t="str">
        <f t="shared" si="1255"/>
        <v>21:0153</v>
      </c>
      <c r="E7776" t="s">
        <v>29582</v>
      </c>
      <c r="F7776" t="s">
        <v>29583</v>
      </c>
      <c r="H7776">
        <v>52.050923099999999</v>
      </c>
      <c r="I7776">
        <v>-121.0278406</v>
      </c>
      <c r="J7776" s="1" t="str">
        <f t="shared" si="1256"/>
        <v>NGR bulk stream sediment</v>
      </c>
      <c r="K7776" s="1" t="str">
        <f t="shared" si="1257"/>
        <v>&lt;177 micron (NGR)</v>
      </c>
      <c r="L7776">
        <v>58</v>
      </c>
      <c r="M7776" t="s">
        <v>48</v>
      </c>
      <c r="N7776">
        <v>1117</v>
      </c>
      <c r="O7776">
        <v>2.5</v>
      </c>
    </row>
    <row r="7777" spans="1:15" hidden="1" x14ac:dyDescent="0.3">
      <c r="A7777" t="s">
        <v>29584</v>
      </c>
      <c r="B7777" t="s">
        <v>29585</v>
      </c>
      <c r="C7777" s="1" t="str">
        <f t="shared" si="1254"/>
        <v>21:0467</v>
      </c>
      <c r="D7777" s="1" t="str">
        <f t="shared" si="1255"/>
        <v>21:0153</v>
      </c>
      <c r="E7777" t="s">
        <v>29586</v>
      </c>
      <c r="F7777" t="s">
        <v>29587</v>
      </c>
      <c r="H7777">
        <v>52.080161099999998</v>
      </c>
      <c r="I7777">
        <v>-121.0572454</v>
      </c>
      <c r="J7777" s="1" t="str">
        <f t="shared" si="1256"/>
        <v>NGR bulk stream sediment</v>
      </c>
      <c r="K7777" s="1" t="str">
        <f t="shared" si="1257"/>
        <v>&lt;177 micron (NGR)</v>
      </c>
      <c r="L7777">
        <v>58</v>
      </c>
      <c r="M7777" t="s">
        <v>53</v>
      </c>
      <c r="N7777">
        <v>1118</v>
      </c>
      <c r="O7777">
        <v>3.5</v>
      </c>
    </row>
    <row r="7778" spans="1:15" hidden="1" x14ac:dyDescent="0.3">
      <c r="A7778" t="s">
        <v>29588</v>
      </c>
      <c r="B7778" t="s">
        <v>29589</v>
      </c>
      <c r="C7778" s="1" t="str">
        <f t="shared" si="1254"/>
        <v>21:0467</v>
      </c>
      <c r="D7778" s="1" t="str">
        <f t="shared" si="1255"/>
        <v>21:0153</v>
      </c>
      <c r="E7778" t="s">
        <v>29590</v>
      </c>
      <c r="F7778" t="s">
        <v>29591</v>
      </c>
      <c r="H7778">
        <v>52.089104399999997</v>
      </c>
      <c r="I7778">
        <v>-121.120109</v>
      </c>
      <c r="J7778" s="1" t="str">
        <f t="shared" si="1256"/>
        <v>NGR bulk stream sediment</v>
      </c>
      <c r="K7778" s="1" t="str">
        <f t="shared" si="1257"/>
        <v>&lt;177 micron (NGR)</v>
      </c>
      <c r="L7778">
        <v>58</v>
      </c>
      <c r="M7778" t="s">
        <v>58</v>
      </c>
      <c r="N7778">
        <v>1119</v>
      </c>
      <c r="O7778">
        <v>3</v>
      </c>
    </row>
    <row r="7779" spans="1:15" hidden="1" x14ac:dyDescent="0.3">
      <c r="A7779" t="s">
        <v>29592</v>
      </c>
      <c r="B7779" t="s">
        <v>29593</v>
      </c>
      <c r="C7779" s="1" t="str">
        <f t="shared" si="1254"/>
        <v>21:0467</v>
      </c>
      <c r="D7779" s="1" t="str">
        <f t="shared" si="1255"/>
        <v>21:0153</v>
      </c>
      <c r="E7779" t="s">
        <v>29594</v>
      </c>
      <c r="F7779" t="s">
        <v>29595</v>
      </c>
      <c r="H7779">
        <v>52.072324399999999</v>
      </c>
      <c r="I7779">
        <v>-121.2006469</v>
      </c>
      <c r="J7779" s="1" t="str">
        <f t="shared" si="1256"/>
        <v>NGR bulk stream sediment</v>
      </c>
      <c r="K7779" s="1" t="str">
        <f t="shared" si="1257"/>
        <v>&lt;177 micron (NGR)</v>
      </c>
      <c r="L7779">
        <v>58</v>
      </c>
      <c r="M7779" t="s">
        <v>63</v>
      </c>
      <c r="N7779">
        <v>1120</v>
      </c>
      <c r="O7779">
        <v>1.5</v>
      </c>
    </row>
    <row r="7780" spans="1:15" hidden="1" x14ac:dyDescent="0.3">
      <c r="A7780" t="s">
        <v>29596</v>
      </c>
      <c r="B7780" t="s">
        <v>29597</v>
      </c>
      <c r="C7780" s="1" t="str">
        <f t="shared" si="1254"/>
        <v>21:0467</v>
      </c>
      <c r="D7780" s="1" t="str">
        <f t="shared" si="1255"/>
        <v>21:0153</v>
      </c>
      <c r="E7780" t="s">
        <v>29598</v>
      </c>
      <c r="F7780" t="s">
        <v>29599</v>
      </c>
      <c r="H7780">
        <v>52.1784125</v>
      </c>
      <c r="I7780">
        <v>-121.28373310000001</v>
      </c>
      <c r="J7780" s="1" t="str">
        <f t="shared" si="1256"/>
        <v>NGR bulk stream sediment</v>
      </c>
      <c r="K7780" s="1" t="str">
        <f t="shared" si="1257"/>
        <v>&lt;177 micron (NGR)</v>
      </c>
      <c r="L7780">
        <v>58</v>
      </c>
      <c r="M7780" t="s">
        <v>68</v>
      </c>
      <c r="N7780">
        <v>1121</v>
      </c>
      <c r="O7780">
        <v>2.5</v>
      </c>
    </row>
    <row r="7781" spans="1:15" hidden="1" x14ac:dyDescent="0.3">
      <c r="A7781" t="s">
        <v>29600</v>
      </c>
      <c r="B7781" t="s">
        <v>29601</v>
      </c>
      <c r="C7781" s="1" t="str">
        <f t="shared" si="1254"/>
        <v>21:0467</v>
      </c>
      <c r="D7781" s="1" t="str">
        <f t="shared" si="1255"/>
        <v>21:0153</v>
      </c>
      <c r="E7781" t="s">
        <v>29602</v>
      </c>
      <c r="F7781" t="s">
        <v>29603</v>
      </c>
      <c r="H7781">
        <v>52.274991399999998</v>
      </c>
      <c r="I7781">
        <v>-121.2762063</v>
      </c>
      <c r="J7781" s="1" t="str">
        <f t="shared" si="1256"/>
        <v>NGR bulk stream sediment</v>
      </c>
      <c r="K7781" s="1" t="str">
        <f t="shared" si="1257"/>
        <v>&lt;177 micron (NGR)</v>
      </c>
      <c r="L7781">
        <v>58</v>
      </c>
      <c r="M7781" t="s">
        <v>77</v>
      </c>
      <c r="N7781">
        <v>1122</v>
      </c>
      <c r="O7781">
        <v>2.5</v>
      </c>
    </row>
    <row r="7782" spans="1:15" hidden="1" x14ac:dyDescent="0.3">
      <c r="A7782" t="s">
        <v>29604</v>
      </c>
      <c r="B7782" t="s">
        <v>29605</v>
      </c>
      <c r="C7782" s="1" t="str">
        <f t="shared" si="1254"/>
        <v>21:0467</v>
      </c>
      <c r="D7782" s="1" t="str">
        <f t="shared" si="1255"/>
        <v>21:0153</v>
      </c>
      <c r="E7782" t="s">
        <v>29606</v>
      </c>
      <c r="F7782" t="s">
        <v>29607</v>
      </c>
      <c r="H7782">
        <v>52.269739399999999</v>
      </c>
      <c r="I7782">
        <v>-121.2922398</v>
      </c>
      <c r="J7782" s="1" t="str">
        <f t="shared" si="1256"/>
        <v>NGR bulk stream sediment</v>
      </c>
      <c r="K7782" s="1" t="str">
        <f t="shared" si="1257"/>
        <v>&lt;177 micron (NGR)</v>
      </c>
      <c r="L7782">
        <v>58</v>
      </c>
      <c r="M7782" t="s">
        <v>82</v>
      </c>
      <c r="N7782">
        <v>1123</v>
      </c>
      <c r="O7782">
        <v>2</v>
      </c>
    </row>
    <row r="7783" spans="1:15" hidden="1" x14ac:dyDescent="0.3">
      <c r="A7783" t="s">
        <v>29608</v>
      </c>
      <c r="B7783" t="s">
        <v>29609</v>
      </c>
      <c r="C7783" s="1" t="str">
        <f t="shared" si="1254"/>
        <v>21:0467</v>
      </c>
      <c r="D7783" s="1" t="str">
        <f t="shared" si="1255"/>
        <v>21:0153</v>
      </c>
      <c r="E7783" t="s">
        <v>29610</v>
      </c>
      <c r="F7783" t="s">
        <v>29611</v>
      </c>
      <c r="H7783">
        <v>52.2623587</v>
      </c>
      <c r="I7783">
        <v>-121.2960704</v>
      </c>
      <c r="J7783" s="1" t="str">
        <f t="shared" si="1256"/>
        <v>NGR bulk stream sediment</v>
      </c>
      <c r="K7783" s="1" t="str">
        <f t="shared" si="1257"/>
        <v>&lt;177 micron (NGR)</v>
      </c>
      <c r="L7783">
        <v>58</v>
      </c>
      <c r="M7783" t="s">
        <v>87</v>
      </c>
      <c r="N7783">
        <v>1124</v>
      </c>
      <c r="O7783">
        <v>2.5</v>
      </c>
    </row>
    <row r="7784" spans="1:15" hidden="1" x14ac:dyDescent="0.3">
      <c r="A7784" t="s">
        <v>29612</v>
      </c>
      <c r="B7784" t="s">
        <v>29613</v>
      </c>
      <c r="C7784" s="1" t="str">
        <f t="shared" si="1254"/>
        <v>21:0467</v>
      </c>
      <c r="D7784" s="1" t="str">
        <f t="shared" si="1255"/>
        <v>21:0153</v>
      </c>
      <c r="E7784" t="s">
        <v>29614</v>
      </c>
      <c r="F7784" t="s">
        <v>29615</v>
      </c>
      <c r="H7784">
        <v>52.1958664</v>
      </c>
      <c r="I7784">
        <v>-121.31624600000001</v>
      </c>
      <c r="J7784" s="1" t="str">
        <f t="shared" si="1256"/>
        <v>NGR bulk stream sediment</v>
      </c>
      <c r="K7784" s="1" t="str">
        <f t="shared" si="1257"/>
        <v>&lt;177 micron (NGR)</v>
      </c>
      <c r="L7784">
        <v>58</v>
      </c>
      <c r="M7784" t="s">
        <v>92</v>
      </c>
      <c r="N7784">
        <v>1125</v>
      </c>
      <c r="O7784">
        <v>2</v>
      </c>
    </row>
    <row r="7785" spans="1:15" hidden="1" x14ac:dyDescent="0.3">
      <c r="A7785" t="s">
        <v>29616</v>
      </c>
      <c r="B7785" t="s">
        <v>29617</v>
      </c>
      <c r="C7785" s="1" t="str">
        <f t="shared" si="1254"/>
        <v>21:0467</v>
      </c>
      <c r="D7785" s="1" t="str">
        <f t="shared" si="1255"/>
        <v>21:0153</v>
      </c>
      <c r="E7785" t="s">
        <v>29618</v>
      </c>
      <c r="F7785" t="s">
        <v>29619</v>
      </c>
      <c r="H7785">
        <v>52.208292100000001</v>
      </c>
      <c r="I7785">
        <v>-121.15735359999999</v>
      </c>
      <c r="J7785" s="1" t="str">
        <f t="shared" si="1256"/>
        <v>NGR bulk stream sediment</v>
      </c>
      <c r="K7785" s="1" t="str">
        <f t="shared" si="1257"/>
        <v>&lt;177 micron (NGR)</v>
      </c>
      <c r="L7785">
        <v>58</v>
      </c>
      <c r="M7785" t="s">
        <v>97</v>
      </c>
      <c r="N7785">
        <v>1126</v>
      </c>
      <c r="O7785">
        <v>3</v>
      </c>
    </row>
    <row r="7786" spans="1:15" hidden="1" x14ac:dyDescent="0.3">
      <c r="A7786" t="s">
        <v>29620</v>
      </c>
      <c r="B7786" t="s">
        <v>29621</v>
      </c>
      <c r="C7786" s="1" t="str">
        <f t="shared" si="1254"/>
        <v>21:0467</v>
      </c>
      <c r="D7786" s="1" t="str">
        <f>HYPERLINK("https://geochem.nrcan.gc.ca/cdogs/content/svy/svy_e.htm", "")</f>
        <v/>
      </c>
      <c r="G7786" s="1" t="str">
        <f>HYPERLINK("https://geochem.nrcan.gc.ca/cdogs/content/cr_/cr_00103_e.htm", "103")</f>
        <v>103</v>
      </c>
      <c r="J7786" t="s">
        <v>31</v>
      </c>
      <c r="K7786" t="s">
        <v>32</v>
      </c>
      <c r="L7786">
        <v>58</v>
      </c>
      <c r="M7786" t="s">
        <v>33</v>
      </c>
      <c r="N7786">
        <v>1127</v>
      </c>
      <c r="O7786">
        <v>23.5</v>
      </c>
    </row>
    <row r="7787" spans="1:15" hidden="1" x14ac:dyDescent="0.3">
      <c r="A7787" t="s">
        <v>29622</v>
      </c>
      <c r="B7787" t="s">
        <v>29623</v>
      </c>
      <c r="C7787" s="1" t="str">
        <f t="shared" si="1254"/>
        <v>21:0467</v>
      </c>
      <c r="D7787" s="1" t="str">
        <f t="shared" ref="D7787:D7805" si="1258">HYPERLINK("https://geochem.nrcan.gc.ca/cdogs/content/svy/svy210153_e.htm", "21:0153")</f>
        <v>21:0153</v>
      </c>
      <c r="E7787" t="s">
        <v>29624</v>
      </c>
      <c r="F7787" t="s">
        <v>29625</v>
      </c>
      <c r="H7787">
        <v>52.213631800000002</v>
      </c>
      <c r="I7787">
        <v>-121.1670574</v>
      </c>
      <c r="J7787" s="1" t="str">
        <f t="shared" ref="J7787:J7805" si="1259">HYPERLINK("https://geochem.nrcan.gc.ca/cdogs/content/kwd/kwd020030_e.htm", "NGR bulk stream sediment")</f>
        <v>NGR bulk stream sediment</v>
      </c>
      <c r="K7787" s="1" t="str">
        <f t="shared" ref="K7787:K7805" si="1260">HYPERLINK("https://geochem.nrcan.gc.ca/cdogs/content/kwd/kwd080006_e.htm", "&lt;177 micron (NGR)")</f>
        <v>&lt;177 micron (NGR)</v>
      </c>
      <c r="L7787">
        <v>58</v>
      </c>
      <c r="M7787" t="s">
        <v>102</v>
      </c>
      <c r="N7787">
        <v>1128</v>
      </c>
      <c r="O7787">
        <v>2</v>
      </c>
    </row>
    <row r="7788" spans="1:15" hidden="1" x14ac:dyDescent="0.3">
      <c r="A7788" t="s">
        <v>29626</v>
      </c>
      <c r="B7788" t="s">
        <v>29627</v>
      </c>
      <c r="C7788" s="1" t="str">
        <f t="shared" si="1254"/>
        <v>21:0467</v>
      </c>
      <c r="D7788" s="1" t="str">
        <f t="shared" si="1258"/>
        <v>21:0153</v>
      </c>
      <c r="E7788" t="s">
        <v>29563</v>
      </c>
      <c r="F7788" t="s">
        <v>29628</v>
      </c>
      <c r="H7788">
        <v>52.190327400000001</v>
      </c>
      <c r="I7788">
        <v>-121.189348</v>
      </c>
      <c r="J7788" s="1" t="str">
        <f t="shared" si="1259"/>
        <v>NGR bulk stream sediment</v>
      </c>
      <c r="K7788" s="1" t="str">
        <f t="shared" si="1260"/>
        <v>&lt;177 micron (NGR)</v>
      </c>
      <c r="L7788">
        <v>58</v>
      </c>
      <c r="M7788" t="s">
        <v>72</v>
      </c>
      <c r="N7788">
        <v>1129</v>
      </c>
      <c r="O7788">
        <v>1.5</v>
      </c>
    </row>
    <row r="7789" spans="1:15" hidden="1" x14ac:dyDescent="0.3">
      <c r="A7789" t="s">
        <v>29629</v>
      </c>
      <c r="B7789" t="s">
        <v>29630</v>
      </c>
      <c r="C7789" s="1" t="str">
        <f t="shared" si="1254"/>
        <v>21:0467</v>
      </c>
      <c r="D7789" s="1" t="str">
        <f t="shared" si="1258"/>
        <v>21:0153</v>
      </c>
      <c r="E7789" t="s">
        <v>29631</v>
      </c>
      <c r="F7789" t="s">
        <v>29632</v>
      </c>
      <c r="H7789">
        <v>52.185200700000003</v>
      </c>
      <c r="I7789">
        <v>-121.144177</v>
      </c>
      <c r="J7789" s="1" t="str">
        <f t="shared" si="1259"/>
        <v>NGR bulk stream sediment</v>
      </c>
      <c r="K7789" s="1" t="str">
        <f t="shared" si="1260"/>
        <v>&lt;177 micron (NGR)</v>
      </c>
      <c r="L7789">
        <v>58</v>
      </c>
      <c r="M7789" t="s">
        <v>107</v>
      </c>
      <c r="N7789">
        <v>1130</v>
      </c>
      <c r="O7789">
        <v>4</v>
      </c>
    </row>
    <row r="7790" spans="1:15" hidden="1" x14ac:dyDescent="0.3">
      <c r="A7790" t="s">
        <v>29633</v>
      </c>
      <c r="B7790" t="s">
        <v>29634</v>
      </c>
      <c r="C7790" s="1" t="str">
        <f t="shared" si="1254"/>
        <v>21:0467</v>
      </c>
      <c r="D7790" s="1" t="str">
        <f t="shared" si="1258"/>
        <v>21:0153</v>
      </c>
      <c r="E7790" t="s">
        <v>29635</v>
      </c>
      <c r="F7790" t="s">
        <v>29636</v>
      </c>
      <c r="H7790">
        <v>52.1739897</v>
      </c>
      <c r="I7790">
        <v>-121.17249080000001</v>
      </c>
      <c r="J7790" s="1" t="str">
        <f t="shared" si="1259"/>
        <v>NGR bulk stream sediment</v>
      </c>
      <c r="K7790" s="1" t="str">
        <f t="shared" si="1260"/>
        <v>&lt;177 micron (NGR)</v>
      </c>
      <c r="L7790">
        <v>58</v>
      </c>
      <c r="M7790" t="s">
        <v>112</v>
      </c>
      <c r="N7790">
        <v>1131</v>
      </c>
      <c r="O7790">
        <v>1.5</v>
      </c>
    </row>
    <row r="7791" spans="1:15" hidden="1" x14ac:dyDescent="0.3">
      <c r="A7791" t="s">
        <v>29637</v>
      </c>
      <c r="B7791" t="s">
        <v>29638</v>
      </c>
      <c r="C7791" s="1" t="str">
        <f t="shared" si="1254"/>
        <v>21:0467</v>
      </c>
      <c r="D7791" s="1" t="str">
        <f t="shared" si="1258"/>
        <v>21:0153</v>
      </c>
      <c r="E7791" t="s">
        <v>29639</v>
      </c>
      <c r="F7791" t="s">
        <v>29640</v>
      </c>
      <c r="H7791">
        <v>52.174996800000002</v>
      </c>
      <c r="I7791">
        <v>-121.1794697</v>
      </c>
      <c r="J7791" s="1" t="str">
        <f t="shared" si="1259"/>
        <v>NGR bulk stream sediment</v>
      </c>
      <c r="K7791" s="1" t="str">
        <f t="shared" si="1260"/>
        <v>&lt;177 micron (NGR)</v>
      </c>
      <c r="L7791">
        <v>59</v>
      </c>
      <c r="M7791" t="s">
        <v>19</v>
      </c>
      <c r="N7791">
        <v>1132</v>
      </c>
      <c r="O7791">
        <v>2.5</v>
      </c>
    </row>
    <row r="7792" spans="1:15" hidden="1" x14ac:dyDescent="0.3">
      <c r="A7792" t="s">
        <v>29641</v>
      </c>
      <c r="B7792" t="s">
        <v>29642</v>
      </c>
      <c r="C7792" s="1" t="str">
        <f t="shared" si="1254"/>
        <v>21:0467</v>
      </c>
      <c r="D7792" s="1" t="str">
        <f t="shared" si="1258"/>
        <v>21:0153</v>
      </c>
      <c r="E7792" t="s">
        <v>29639</v>
      </c>
      <c r="F7792" t="s">
        <v>29643</v>
      </c>
      <c r="H7792">
        <v>52.174996800000002</v>
      </c>
      <c r="I7792">
        <v>-121.1794697</v>
      </c>
      <c r="J7792" s="1" t="str">
        <f t="shared" si="1259"/>
        <v>NGR bulk stream sediment</v>
      </c>
      <c r="K7792" s="1" t="str">
        <f t="shared" si="1260"/>
        <v>&lt;177 micron (NGR)</v>
      </c>
      <c r="L7792">
        <v>59</v>
      </c>
      <c r="M7792" t="s">
        <v>72</v>
      </c>
      <c r="N7792">
        <v>1133</v>
      </c>
      <c r="O7792">
        <v>2</v>
      </c>
    </row>
    <row r="7793" spans="1:15" hidden="1" x14ac:dyDescent="0.3">
      <c r="A7793" t="s">
        <v>29644</v>
      </c>
      <c r="B7793" t="s">
        <v>29645</v>
      </c>
      <c r="C7793" s="1" t="str">
        <f t="shared" si="1254"/>
        <v>21:0467</v>
      </c>
      <c r="D7793" s="1" t="str">
        <f t="shared" si="1258"/>
        <v>21:0153</v>
      </c>
      <c r="E7793" t="s">
        <v>29646</v>
      </c>
      <c r="F7793" t="s">
        <v>29647</v>
      </c>
      <c r="H7793">
        <v>52.147905299999998</v>
      </c>
      <c r="I7793">
        <v>-121.0749819</v>
      </c>
      <c r="J7793" s="1" t="str">
        <f t="shared" si="1259"/>
        <v>NGR bulk stream sediment</v>
      </c>
      <c r="K7793" s="1" t="str">
        <f t="shared" si="1260"/>
        <v>&lt;177 micron (NGR)</v>
      </c>
      <c r="L7793">
        <v>59</v>
      </c>
      <c r="M7793" t="s">
        <v>38</v>
      </c>
      <c r="N7793">
        <v>1134</v>
      </c>
    </row>
    <row r="7794" spans="1:15" hidden="1" x14ac:dyDescent="0.3">
      <c r="A7794" t="s">
        <v>29648</v>
      </c>
      <c r="B7794" t="s">
        <v>29649</v>
      </c>
      <c r="C7794" s="1" t="str">
        <f t="shared" si="1254"/>
        <v>21:0467</v>
      </c>
      <c r="D7794" s="1" t="str">
        <f t="shared" si="1258"/>
        <v>21:0153</v>
      </c>
      <c r="E7794" t="s">
        <v>29650</v>
      </c>
      <c r="F7794" t="s">
        <v>29651</v>
      </c>
      <c r="H7794">
        <v>52.141676099999998</v>
      </c>
      <c r="I7794">
        <v>-121.04888529999999</v>
      </c>
      <c r="J7794" s="1" t="str">
        <f t="shared" si="1259"/>
        <v>NGR bulk stream sediment</v>
      </c>
      <c r="K7794" s="1" t="str">
        <f t="shared" si="1260"/>
        <v>&lt;177 micron (NGR)</v>
      </c>
      <c r="L7794">
        <v>59</v>
      </c>
      <c r="M7794" t="s">
        <v>43</v>
      </c>
      <c r="N7794">
        <v>1135</v>
      </c>
      <c r="O7794">
        <v>5.5</v>
      </c>
    </row>
    <row r="7795" spans="1:15" hidden="1" x14ac:dyDescent="0.3">
      <c r="A7795" t="s">
        <v>29652</v>
      </c>
      <c r="B7795" t="s">
        <v>29653</v>
      </c>
      <c r="C7795" s="1" t="str">
        <f t="shared" si="1254"/>
        <v>21:0467</v>
      </c>
      <c r="D7795" s="1" t="str">
        <f t="shared" si="1258"/>
        <v>21:0153</v>
      </c>
      <c r="E7795" t="s">
        <v>29654</v>
      </c>
      <c r="F7795" t="s">
        <v>29655</v>
      </c>
      <c r="H7795">
        <v>52.2874968</v>
      </c>
      <c r="I7795">
        <v>-121.104842</v>
      </c>
      <c r="J7795" s="1" t="str">
        <f t="shared" si="1259"/>
        <v>NGR bulk stream sediment</v>
      </c>
      <c r="K7795" s="1" t="str">
        <f t="shared" si="1260"/>
        <v>&lt;177 micron (NGR)</v>
      </c>
      <c r="L7795">
        <v>59</v>
      </c>
      <c r="M7795" t="s">
        <v>48</v>
      </c>
      <c r="N7795">
        <v>1136</v>
      </c>
      <c r="O7795">
        <v>2</v>
      </c>
    </row>
    <row r="7796" spans="1:15" hidden="1" x14ac:dyDescent="0.3">
      <c r="A7796" t="s">
        <v>29656</v>
      </c>
      <c r="B7796" t="s">
        <v>29657</v>
      </c>
      <c r="C7796" s="1" t="str">
        <f t="shared" si="1254"/>
        <v>21:0467</v>
      </c>
      <c r="D7796" s="1" t="str">
        <f t="shared" si="1258"/>
        <v>21:0153</v>
      </c>
      <c r="E7796" t="s">
        <v>29658</v>
      </c>
      <c r="F7796" t="s">
        <v>29659</v>
      </c>
      <c r="H7796">
        <v>52.278292499999999</v>
      </c>
      <c r="I7796">
        <v>-121.1566911</v>
      </c>
      <c r="J7796" s="1" t="str">
        <f t="shared" si="1259"/>
        <v>NGR bulk stream sediment</v>
      </c>
      <c r="K7796" s="1" t="str">
        <f t="shared" si="1260"/>
        <v>&lt;177 micron (NGR)</v>
      </c>
      <c r="L7796">
        <v>59</v>
      </c>
      <c r="M7796" t="s">
        <v>24</v>
      </c>
      <c r="N7796">
        <v>1137</v>
      </c>
      <c r="O7796">
        <v>2.5</v>
      </c>
    </row>
    <row r="7797" spans="1:15" hidden="1" x14ac:dyDescent="0.3">
      <c r="A7797" t="s">
        <v>29660</v>
      </c>
      <c r="B7797" t="s">
        <v>29661</v>
      </c>
      <c r="C7797" s="1" t="str">
        <f t="shared" si="1254"/>
        <v>21:0467</v>
      </c>
      <c r="D7797" s="1" t="str">
        <f t="shared" si="1258"/>
        <v>21:0153</v>
      </c>
      <c r="E7797" t="s">
        <v>29658</v>
      </c>
      <c r="F7797" t="s">
        <v>29662</v>
      </c>
      <c r="H7797">
        <v>52.278292499999999</v>
      </c>
      <c r="I7797">
        <v>-121.1566911</v>
      </c>
      <c r="J7797" s="1" t="str">
        <f t="shared" si="1259"/>
        <v>NGR bulk stream sediment</v>
      </c>
      <c r="K7797" s="1" t="str">
        <f t="shared" si="1260"/>
        <v>&lt;177 micron (NGR)</v>
      </c>
      <c r="L7797">
        <v>59</v>
      </c>
      <c r="M7797" t="s">
        <v>28</v>
      </c>
      <c r="N7797">
        <v>1138</v>
      </c>
      <c r="O7797">
        <v>3</v>
      </c>
    </row>
    <row r="7798" spans="1:15" hidden="1" x14ac:dyDescent="0.3">
      <c r="A7798" t="s">
        <v>29663</v>
      </c>
      <c r="B7798" t="s">
        <v>29664</v>
      </c>
      <c r="C7798" s="1" t="str">
        <f t="shared" si="1254"/>
        <v>21:0467</v>
      </c>
      <c r="D7798" s="1" t="str">
        <f t="shared" si="1258"/>
        <v>21:0153</v>
      </c>
      <c r="E7798" t="s">
        <v>29665</v>
      </c>
      <c r="F7798" t="s">
        <v>29666</v>
      </c>
      <c r="H7798">
        <v>52.2811837</v>
      </c>
      <c r="I7798">
        <v>-121.2202557</v>
      </c>
      <c r="J7798" s="1" t="str">
        <f t="shared" si="1259"/>
        <v>NGR bulk stream sediment</v>
      </c>
      <c r="K7798" s="1" t="str">
        <f t="shared" si="1260"/>
        <v>&lt;177 micron (NGR)</v>
      </c>
      <c r="L7798">
        <v>59</v>
      </c>
      <c r="M7798" t="s">
        <v>53</v>
      </c>
      <c r="N7798">
        <v>1139</v>
      </c>
      <c r="O7798">
        <v>2</v>
      </c>
    </row>
    <row r="7799" spans="1:15" hidden="1" x14ac:dyDescent="0.3">
      <c r="A7799" t="s">
        <v>29667</v>
      </c>
      <c r="B7799" t="s">
        <v>29668</v>
      </c>
      <c r="C7799" s="1" t="str">
        <f t="shared" si="1254"/>
        <v>21:0467</v>
      </c>
      <c r="D7799" s="1" t="str">
        <f t="shared" si="1258"/>
        <v>21:0153</v>
      </c>
      <c r="E7799" t="s">
        <v>29669</v>
      </c>
      <c r="F7799" t="s">
        <v>29670</v>
      </c>
      <c r="H7799">
        <v>52.280009399999997</v>
      </c>
      <c r="I7799">
        <v>-121.3622249</v>
      </c>
      <c r="J7799" s="1" t="str">
        <f t="shared" si="1259"/>
        <v>NGR bulk stream sediment</v>
      </c>
      <c r="K7799" s="1" t="str">
        <f t="shared" si="1260"/>
        <v>&lt;177 micron (NGR)</v>
      </c>
      <c r="L7799">
        <v>59</v>
      </c>
      <c r="M7799" t="s">
        <v>58</v>
      </c>
      <c r="N7799">
        <v>1140</v>
      </c>
      <c r="O7799">
        <v>1.5</v>
      </c>
    </row>
    <row r="7800" spans="1:15" hidden="1" x14ac:dyDescent="0.3">
      <c r="A7800" t="s">
        <v>29671</v>
      </c>
      <c r="B7800" t="s">
        <v>29672</v>
      </c>
      <c r="C7800" s="1" t="str">
        <f t="shared" si="1254"/>
        <v>21:0467</v>
      </c>
      <c r="D7800" s="1" t="str">
        <f t="shared" si="1258"/>
        <v>21:0153</v>
      </c>
      <c r="E7800" t="s">
        <v>29673</v>
      </c>
      <c r="F7800" t="s">
        <v>29674</v>
      </c>
      <c r="H7800">
        <v>52.283503899999999</v>
      </c>
      <c r="I7800">
        <v>-121.37306169999999</v>
      </c>
      <c r="J7800" s="1" t="str">
        <f t="shared" si="1259"/>
        <v>NGR bulk stream sediment</v>
      </c>
      <c r="K7800" s="1" t="str">
        <f t="shared" si="1260"/>
        <v>&lt;177 micron (NGR)</v>
      </c>
      <c r="L7800">
        <v>59</v>
      </c>
      <c r="M7800" t="s">
        <v>63</v>
      </c>
      <c r="N7800">
        <v>1141</v>
      </c>
      <c r="O7800">
        <v>2</v>
      </c>
    </row>
    <row r="7801" spans="1:15" hidden="1" x14ac:dyDescent="0.3">
      <c r="A7801" t="s">
        <v>29675</v>
      </c>
      <c r="B7801" t="s">
        <v>29676</v>
      </c>
      <c r="C7801" s="1" t="str">
        <f t="shared" si="1254"/>
        <v>21:0467</v>
      </c>
      <c r="D7801" s="1" t="str">
        <f t="shared" si="1258"/>
        <v>21:0153</v>
      </c>
      <c r="E7801" t="s">
        <v>29677</v>
      </c>
      <c r="F7801" t="s">
        <v>29678</v>
      </c>
      <c r="H7801">
        <v>52.300381199999997</v>
      </c>
      <c r="I7801">
        <v>-121.33948839999999</v>
      </c>
      <c r="J7801" s="1" t="str">
        <f t="shared" si="1259"/>
        <v>NGR bulk stream sediment</v>
      </c>
      <c r="K7801" s="1" t="str">
        <f t="shared" si="1260"/>
        <v>&lt;177 micron (NGR)</v>
      </c>
      <c r="L7801">
        <v>59</v>
      </c>
      <c r="M7801" t="s">
        <v>68</v>
      </c>
      <c r="N7801">
        <v>1142</v>
      </c>
      <c r="O7801">
        <v>1.5</v>
      </c>
    </row>
    <row r="7802" spans="1:15" hidden="1" x14ac:dyDescent="0.3">
      <c r="A7802" t="s">
        <v>29679</v>
      </c>
      <c r="B7802" t="s">
        <v>29680</v>
      </c>
      <c r="C7802" s="1" t="str">
        <f t="shared" si="1254"/>
        <v>21:0467</v>
      </c>
      <c r="D7802" s="1" t="str">
        <f t="shared" si="1258"/>
        <v>21:0153</v>
      </c>
      <c r="E7802" t="s">
        <v>29681</v>
      </c>
      <c r="F7802" t="s">
        <v>29682</v>
      </c>
      <c r="H7802">
        <v>52.310479399999998</v>
      </c>
      <c r="I7802">
        <v>-121.3414719</v>
      </c>
      <c r="J7802" s="1" t="str">
        <f t="shared" si="1259"/>
        <v>NGR bulk stream sediment</v>
      </c>
      <c r="K7802" s="1" t="str">
        <f t="shared" si="1260"/>
        <v>&lt;177 micron (NGR)</v>
      </c>
      <c r="L7802">
        <v>59</v>
      </c>
      <c r="M7802" t="s">
        <v>77</v>
      </c>
      <c r="N7802">
        <v>1143</v>
      </c>
      <c r="O7802">
        <v>1.5</v>
      </c>
    </row>
    <row r="7803" spans="1:15" hidden="1" x14ac:dyDescent="0.3">
      <c r="A7803" t="s">
        <v>29683</v>
      </c>
      <c r="B7803" t="s">
        <v>29684</v>
      </c>
      <c r="C7803" s="1" t="str">
        <f t="shared" si="1254"/>
        <v>21:0467</v>
      </c>
      <c r="D7803" s="1" t="str">
        <f t="shared" si="1258"/>
        <v>21:0153</v>
      </c>
      <c r="E7803" t="s">
        <v>29685</v>
      </c>
      <c r="F7803" t="s">
        <v>29686</v>
      </c>
      <c r="H7803">
        <v>52.217092700000002</v>
      </c>
      <c r="I7803">
        <v>-120.9264726</v>
      </c>
      <c r="J7803" s="1" t="str">
        <f t="shared" si="1259"/>
        <v>NGR bulk stream sediment</v>
      </c>
      <c r="K7803" s="1" t="str">
        <f t="shared" si="1260"/>
        <v>&lt;177 micron (NGR)</v>
      </c>
      <c r="L7803">
        <v>59</v>
      </c>
      <c r="M7803" t="s">
        <v>82</v>
      </c>
      <c r="N7803">
        <v>1144</v>
      </c>
      <c r="O7803">
        <v>3</v>
      </c>
    </row>
    <row r="7804" spans="1:15" hidden="1" x14ac:dyDescent="0.3">
      <c r="A7804" t="s">
        <v>29687</v>
      </c>
      <c r="B7804" t="s">
        <v>29688</v>
      </c>
      <c r="C7804" s="1" t="str">
        <f t="shared" si="1254"/>
        <v>21:0467</v>
      </c>
      <c r="D7804" s="1" t="str">
        <f t="shared" si="1258"/>
        <v>21:0153</v>
      </c>
      <c r="E7804" t="s">
        <v>29689</v>
      </c>
      <c r="F7804" t="s">
        <v>29690</v>
      </c>
      <c r="H7804">
        <v>52.209155899999999</v>
      </c>
      <c r="I7804">
        <v>-120.92514420000001</v>
      </c>
      <c r="J7804" s="1" t="str">
        <f t="shared" si="1259"/>
        <v>NGR bulk stream sediment</v>
      </c>
      <c r="K7804" s="1" t="str">
        <f t="shared" si="1260"/>
        <v>&lt;177 micron (NGR)</v>
      </c>
      <c r="L7804">
        <v>59</v>
      </c>
      <c r="M7804" t="s">
        <v>87</v>
      </c>
      <c r="N7804">
        <v>1145</v>
      </c>
      <c r="O7804">
        <v>1.5</v>
      </c>
    </row>
    <row r="7805" spans="1:15" hidden="1" x14ac:dyDescent="0.3">
      <c r="A7805" t="s">
        <v>29691</v>
      </c>
      <c r="B7805" t="s">
        <v>29692</v>
      </c>
      <c r="C7805" s="1" t="str">
        <f t="shared" si="1254"/>
        <v>21:0467</v>
      </c>
      <c r="D7805" s="1" t="str">
        <f t="shared" si="1258"/>
        <v>21:0153</v>
      </c>
      <c r="E7805" t="s">
        <v>29693</v>
      </c>
      <c r="F7805" t="s">
        <v>29694</v>
      </c>
      <c r="H7805">
        <v>52.221398600000001</v>
      </c>
      <c r="I7805">
        <v>-120.88374109999999</v>
      </c>
      <c r="J7805" s="1" t="str">
        <f t="shared" si="1259"/>
        <v>NGR bulk stream sediment</v>
      </c>
      <c r="K7805" s="1" t="str">
        <f t="shared" si="1260"/>
        <v>&lt;177 micron (NGR)</v>
      </c>
      <c r="L7805">
        <v>59</v>
      </c>
      <c r="M7805" t="s">
        <v>92</v>
      </c>
      <c r="N7805">
        <v>1146</v>
      </c>
      <c r="O7805">
        <v>2.5</v>
      </c>
    </row>
    <row r="7806" spans="1:15" hidden="1" x14ac:dyDescent="0.3">
      <c r="A7806" t="s">
        <v>29695</v>
      </c>
      <c r="B7806" t="s">
        <v>29696</v>
      </c>
      <c r="C7806" s="1" t="str">
        <f t="shared" si="1254"/>
        <v>21:0467</v>
      </c>
      <c r="D7806" s="1" t="str">
        <f>HYPERLINK("https://geochem.nrcan.gc.ca/cdogs/content/svy/svy_e.htm", "")</f>
        <v/>
      </c>
      <c r="G7806" s="1" t="str">
        <f>HYPERLINK("https://geochem.nrcan.gc.ca/cdogs/content/cr_/cr_00103_e.htm", "103")</f>
        <v>103</v>
      </c>
      <c r="J7806" t="s">
        <v>31</v>
      </c>
      <c r="K7806" t="s">
        <v>32</v>
      </c>
      <c r="L7806">
        <v>59</v>
      </c>
      <c r="M7806" t="s">
        <v>33</v>
      </c>
      <c r="N7806">
        <v>1147</v>
      </c>
      <c r="O7806">
        <v>23</v>
      </c>
    </row>
    <row r="7807" spans="1:15" hidden="1" x14ac:dyDescent="0.3">
      <c r="A7807" t="s">
        <v>29697</v>
      </c>
      <c r="B7807" t="s">
        <v>29698</v>
      </c>
      <c r="C7807" s="1" t="str">
        <f t="shared" si="1254"/>
        <v>21:0467</v>
      </c>
      <c r="D7807" s="1" t="str">
        <f t="shared" ref="D7807:D7813" si="1261">HYPERLINK("https://geochem.nrcan.gc.ca/cdogs/content/svy/svy210153_e.htm", "21:0153")</f>
        <v>21:0153</v>
      </c>
      <c r="E7807" t="s">
        <v>29699</v>
      </c>
      <c r="F7807" t="s">
        <v>29700</v>
      </c>
      <c r="H7807">
        <v>52.199256599999998</v>
      </c>
      <c r="I7807">
        <v>-120.8621675</v>
      </c>
      <c r="J7807" s="1" t="str">
        <f t="shared" ref="J7807:J7813" si="1262">HYPERLINK("https://geochem.nrcan.gc.ca/cdogs/content/kwd/kwd020030_e.htm", "NGR bulk stream sediment")</f>
        <v>NGR bulk stream sediment</v>
      </c>
      <c r="K7807" s="1" t="str">
        <f t="shared" ref="K7807:K7813" si="1263">HYPERLINK("https://geochem.nrcan.gc.ca/cdogs/content/kwd/kwd080006_e.htm", "&lt;177 micron (NGR)")</f>
        <v>&lt;177 micron (NGR)</v>
      </c>
      <c r="L7807">
        <v>59</v>
      </c>
      <c r="M7807" t="s">
        <v>97</v>
      </c>
      <c r="N7807">
        <v>1148</v>
      </c>
      <c r="O7807">
        <v>2</v>
      </c>
    </row>
    <row r="7808" spans="1:15" hidden="1" x14ac:dyDescent="0.3">
      <c r="A7808" t="s">
        <v>29701</v>
      </c>
      <c r="B7808" t="s">
        <v>29702</v>
      </c>
      <c r="C7808" s="1" t="str">
        <f t="shared" si="1254"/>
        <v>21:0467</v>
      </c>
      <c r="D7808" s="1" t="str">
        <f t="shared" si="1261"/>
        <v>21:0153</v>
      </c>
      <c r="E7808" t="s">
        <v>29703</v>
      </c>
      <c r="F7808" t="s">
        <v>29704</v>
      </c>
      <c r="H7808">
        <v>52.177667599999999</v>
      </c>
      <c r="I7808">
        <v>-120.87281059999999</v>
      </c>
      <c r="J7808" s="1" t="str">
        <f t="shared" si="1262"/>
        <v>NGR bulk stream sediment</v>
      </c>
      <c r="K7808" s="1" t="str">
        <f t="shared" si="1263"/>
        <v>&lt;177 micron (NGR)</v>
      </c>
      <c r="L7808">
        <v>59</v>
      </c>
      <c r="M7808" t="s">
        <v>102</v>
      </c>
      <c r="N7808">
        <v>1149</v>
      </c>
      <c r="O7808">
        <v>3</v>
      </c>
    </row>
    <row r="7809" spans="1:15" hidden="1" x14ac:dyDescent="0.3">
      <c r="A7809" t="s">
        <v>29705</v>
      </c>
      <c r="B7809" t="s">
        <v>29706</v>
      </c>
      <c r="C7809" s="1" t="str">
        <f t="shared" si="1254"/>
        <v>21:0467</v>
      </c>
      <c r="D7809" s="1" t="str">
        <f t="shared" si="1261"/>
        <v>21:0153</v>
      </c>
      <c r="E7809" t="s">
        <v>29707</v>
      </c>
      <c r="F7809" t="s">
        <v>29708</v>
      </c>
      <c r="H7809">
        <v>52.150303700000002</v>
      </c>
      <c r="I7809">
        <v>-120.90152329999999</v>
      </c>
      <c r="J7809" s="1" t="str">
        <f t="shared" si="1262"/>
        <v>NGR bulk stream sediment</v>
      </c>
      <c r="K7809" s="1" t="str">
        <f t="shared" si="1263"/>
        <v>&lt;177 micron (NGR)</v>
      </c>
      <c r="L7809">
        <v>59</v>
      </c>
      <c r="M7809" t="s">
        <v>107</v>
      </c>
      <c r="N7809">
        <v>1150</v>
      </c>
      <c r="O7809">
        <v>1</v>
      </c>
    </row>
    <row r="7810" spans="1:15" hidden="1" x14ac:dyDescent="0.3">
      <c r="A7810" t="s">
        <v>29709</v>
      </c>
      <c r="B7810" t="s">
        <v>29710</v>
      </c>
      <c r="C7810" s="1" t="str">
        <f t="shared" si="1254"/>
        <v>21:0467</v>
      </c>
      <c r="D7810" s="1" t="str">
        <f t="shared" si="1261"/>
        <v>21:0153</v>
      </c>
      <c r="E7810" t="s">
        <v>29711</v>
      </c>
      <c r="F7810" t="s">
        <v>29712</v>
      </c>
      <c r="H7810">
        <v>52.136374000000004</v>
      </c>
      <c r="I7810">
        <v>-120.89045729999999</v>
      </c>
      <c r="J7810" s="1" t="str">
        <f t="shared" si="1262"/>
        <v>NGR bulk stream sediment</v>
      </c>
      <c r="K7810" s="1" t="str">
        <f t="shared" si="1263"/>
        <v>&lt;177 micron (NGR)</v>
      </c>
      <c r="L7810">
        <v>59</v>
      </c>
      <c r="M7810" t="s">
        <v>112</v>
      </c>
      <c r="N7810">
        <v>1151</v>
      </c>
      <c r="O7810">
        <v>2</v>
      </c>
    </row>
    <row r="7811" spans="1:15" hidden="1" x14ac:dyDescent="0.3">
      <c r="A7811" t="s">
        <v>29713</v>
      </c>
      <c r="B7811" t="s">
        <v>29714</v>
      </c>
      <c r="C7811" s="1" t="str">
        <f t="shared" si="1254"/>
        <v>21:0467</v>
      </c>
      <c r="D7811" s="1" t="str">
        <f t="shared" si="1261"/>
        <v>21:0153</v>
      </c>
      <c r="E7811" t="s">
        <v>29715</v>
      </c>
      <c r="F7811" t="s">
        <v>29716</v>
      </c>
      <c r="H7811">
        <v>52.811600400000003</v>
      </c>
      <c r="I7811">
        <v>-120.3652719</v>
      </c>
      <c r="J7811" s="1" t="str">
        <f t="shared" si="1262"/>
        <v>NGR bulk stream sediment</v>
      </c>
      <c r="K7811" s="1" t="str">
        <f t="shared" si="1263"/>
        <v>&lt;177 micron (NGR)</v>
      </c>
      <c r="L7811">
        <v>60</v>
      </c>
      <c r="M7811" t="s">
        <v>19</v>
      </c>
      <c r="N7811">
        <v>1152</v>
      </c>
      <c r="O7811">
        <v>3.5</v>
      </c>
    </row>
    <row r="7812" spans="1:15" hidden="1" x14ac:dyDescent="0.3">
      <c r="A7812" t="s">
        <v>29717</v>
      </c>
      <c r="B7812" t="s">
        <v>29718</v>
      </c>
      <c r="C7812" s="1" t="str">
        <f t="shared" ref="C7812:C7875" si="1264">HYPERLINK("https://geochem.nrcan.gc.ca/cdogs/content/bdl/bdl210467_e.htm", "21:0467")</f>
        <v>21:0467</v>
      </c>
      <c r="D7812" s="1" t="str">
        <f t="shared" si="1261"/>
        <v>21:0153</v>
      </c>
      <c r="E7812" t="s">
        <v>29719</v>
      </c>
      <c r="F7812" t="s">
        <v>29720</v>
      </c>
      <c r="H7812">
        <v>52.0870362</v>
      </c>
      <c r="I7812">
        <v>-120.9711446</v>
      </c>
      <c r="J7812" s="1" t="str">
        <f t="shared" si="1262"/>
        <v>NGR bulk stream sediment</v>
      </c>
      <c r="K7812" s="1" t="str">
        <f t="shared" si="1263"/>
        <v>&lt;177 micron (NGR)</v>
      </c>
      <c r="L7812">
        <v>60</v>
      </c>
      <c r="M7812" t="s">
        <v>38</v>
      </c>
      <c r="N7812">
        <v>1153</v>
      </c>
      <c r="O7812">
        <v>3</v>
      </c>
    </row>
    <row r="7813" spans="1:15" hidden="1" x14ac:dyDescent="0.3">
      <c r="A7813" t="s">
        <v>29721</v>
      </c>
      <c r="B7813" t="s">
        <v>29722</v>
      </c>
      <c r="C7813" s="1" t="str">
        <f t="shared" si="1264"/>
        <v>21:0467</v>
      </c>
      <c r="D7813" s="1" t="str">
        <f t="shared" si="1261"/>
        <v>21:0153</v>
      </c>
      <c r="E7813" t="s">
        <v>29723</v>
      </c>
      <c r="F7813" t="s">
        <v>29724</v>
      </c>
      <c r="H7813">
        <v>52.045004499999997</v>
      </c>
      <c r="I7813">
        <v>-120.9737626</v>
      </c>
      <c r="J7813" s="1" t="str">
        <f t="shared" si="1262"/>
        <v>NGR bulk stream sediment</v>
      </c>
      <c r="K7813" s="1" t="str">
        <f t="shared" si="1263"/>
        <v>&lt;177 micron (NGR)</v>
      </c>
      <c r="L7813">
        <v>60</v>
      </c>
      <c r="M7813" t="s">
        <v>43</v>
      </c>
      <c r="N7813">
        <v>1154</v>
      </c>
      <c r="O7813">
        <v>3</v>
      </c>
    </row>
    <row r="7814" spans="1:15" hidden="1" x14ac:dyDescent="0.3">
      <c r="A7814" t="s">
        <v>29725</v>
      </c>
      <c r="B7814" t="s">
        <v>29726</v>
      </c>
      <c r="C7814" s="1" t="str">
        <f t="shared" si="1264"/>
        <v>21:0467</v>
      </c>
      <c r="D7814" s="1" t="str">
        <f>HYPERLINK("https://geochem.nrcan.gc.ca/cdogs/content/svy/svy_e.htm", "")</f>
        <v/>
      </c>
      <c r="G7814" s="1" t="str">
        <f>HYPERLINK("https://geochem.nrcan.gc.ca/cdogs/content/cr_/cr_00105_e.htm", "105")</f>
        <v>105</v>
      </c>
      <c r="J7814" t="s">
        <v>31</v>
      </c>
      <c r="K7814" t="s">
        <v>32</v>
      </c>
      <c r="L7814">
        <v>60</v>
      </c>
      <c r="M7814" t="s">
        <v>33</v>
      </c>
      <c r="N7814">
        <v>1155</v>
      </c>
      <c r="O7814">
        <v>2.5</v>
      </c>
    </row>
    <row r="7815" spans="1:15" hidden="1" x14ac:dyDescent="0.3">
      <c r="A7815" t="s">
        <v>29727</v>
      </c>
      <c r="B7815" t="s">
        <v>29728</v>
      </c>
      <c r="C7815" s="1" t="str">
        <f t="shared" si="1264"/>
        <v>21:0467</v>
      </c>
      <c r="D7815" s="1" t="str">
        <f t="shared" ref="D7815:D7847" si="1265">HYPERLINK("https://geochem.nrcan.gc.ca/cdogs/content/svy/svy210153_e.htm", "21:0153")</f>
        <v>21:0153</v>
      </c>
      <c r="E7815" t="s">
        <v>29729</v>
      </c>
      <c r="F7815" t="s">
        <v>29730</v>
      </c>
      <c r="H7815">
        <v>52.064933799999999</v>
      </c>
      <c r="I7815">
        <v>-120.91264580000001</v>
      </c>
      <c r="J7815" s="1" t="str">
        <f t="shared" ref="J7815:J7847" si="1266">HYPERLINK("https://geochem.nrcan.gc.ca/cdogs/content/kwd/kwd020030_e.htm", "NGR bulk stream sediment")</f>
        <v>NGR bulk stream sediment</v>
      </c>
      <c r="K7815" s="1" t="str">
        <f t="shared" ref="K7815:K7847" si="1267">HYPERLINK("https://geochem.nrcan.gc.ca/cdogs/content/kwd/kwd080006_e.htm", "&lt;177 micron (NGR)")</f>
        <v>&lt;177 micron (NGR)</v>
      </c>
      <c r="L7815">
        <v>60</v>
      </c>
      <c r="M7815" t="s">
        <v>48</v>
      </c>
      <c r="N7815">
        <v>1156</v>
      </c>
      <c r="O7815">
        <v>2</v>
      </c>
    </row>
    <row r="7816" spans="1:15" hidden="1" x14ac:dyDescent="0.3">
      <c r="A7816" t="s">
        <v>29731</v>
      </c>
      <c r="B7816" t="s">
        <v>29732</v>
      </c>
      <c r="C7816" s="1" t="str">
        <f t="shared" si="1264"/>
        <v>21:0467</v>
      </c>
      <c r="D7816" s="1" t="str">
        <f t="shared" si="1265"/>
        <v>21:0153</v>
      </c>
      <c r="E7816" t="s">
        <v>29733</v>
      </c>
      <c r="F7816" t="s">
        <v>29734</v>
      </c>
      <c r="H7816">
        <v>52.060791299999998</v>
      </c>
      <c r="I7816">
        <v>-120.8538401</v>
      </c>
      <c r="J7816" s="1" t="str">
        <f t="shared" si="1266"/>
        <v>NGR bulk stream sediment</v>
      </c>
      <c r="K7816" s="1" t="str">
        <f t="shared" si="1267"/>
        <v>&lt;177 micron (NGR)</v>
      </c>
      <c r="L7816">
        <v>60</v>
      </c>
      <c r="M7816" t="s">
        <v>53</v>
      </c>
      <c r="N7816">
        <v>1157</v>
      </c>
      <c r="O7816">
        <v>6</v>
      </c>
    </row>
    <row r="7817" spans="1:15" hidden="1" x14ac:dyDescent="0.3">
      <c r="A7817" t="s">
        <v>29735</v>
      </c>
      <c r="B7817" t="s">
        <v>29736</v>
      </c>
      <c r="C7817" s="1" t="str">
        <f t="shared" si="1264"/>
        <v>21:0467</v>
      </c>
      <c r="D7817" s="1" t="str">
        <f t="shared" si="1265"/>
        <v>21:0153</v>
      </c>
      <c r="E7817" t="s">
        <v>29737</v>
      </c>
      <c r="F7817" t="s">
        <v>29738</v>
      </c>
      <c r="H7817">
        <v>52.054283499999997</v>
      </c>
      <c r="I7817">
        <v>-120.8599431</v>
      </c>
      <c r="J7817" s="1" t="str">
        <f t="shared" si="1266"/>
        <v>NGR bulk stream sediment</v>
      </c>
      <c r="K7817" s="1" t="str">
        <f t="shared" si="1267"/>
        <v>&lt;177 micron (NGR)</v>
      </c>
      <c r="L7817">
        <v>60</v>
      </c>
      <c r="M7817" t="s">
        <v>24</v>
      </c>
      <c r="N7817">
        <v>1158</v>
      </c>
      <c r="O7817">
        <v>2</v>
      </c>
    </row>
    <row r="7818" spans="1:15" hidden="1" x14ac:dyDescent="0.3">
      <c r="A7818" t="s">
        <v>29739</v>
      </c>
      <c r="B7818" t="s">
        <v>29740</v>
      </c>
      <c r="C7818" s="1" t="str">
        <f t="shared" si="1264"/>
        <v>21:0467</v>
      </c>
      <c r="D7818" s="1" t="str">
        <f t="shared" si="1265"/>
        <v>21:0153</v>
      </c>
      <c r="E7818" t="s">
        <v>29737</v>
      </c>
      <c r="F7818" t="s">
        <v>29741</v>
      </c>
      <c r="H7818">
        <v>52.054283499999997</v>
      </c>
      <c r="I7818">
        <v>-120.8599431</v>
      </c>
      <c r="J7818" s="1" t="str">
        <f t="shared" si="1266"/>
        <v>NGR bulk stream sediment</v>
      </c>
      <c r="K7818" s="1" t="str">
        <f t="shared" si="1267"/>
        <v>&lt;177 micron (NGR)</v>
      </c>
      <c r="L7818">
        <v>60</v>
      </c>
      <c r="M7818" t="s">
        <v>28</v>
      </c>
      <c r="N7818">
        <v>1159</v>
      </c>
      <c r="O7818">
        <v>2.5</v>
      </c>
    </row>
    <row r="7819" spans="1:15" hidden="1" x14ac:dyDescent="0.3">
      <c r="A7819" t="s">
        <v>29742</v>
      </c>
      <c r="B7819" t="s">
        <v>29743</v>
      </c>
      <c r="C7819" s="1" t="str">
        <f t="shared" si="1264"/>
        <v>21:0467</v>
      </c>
      <c r="D7819" s="1" t="str">
        <f t="shared" si="1265"/>
        <v>21:0153</v>
      </c>
      <c r="E7819" t="s">
        <v>29744</v>
      </c>
      <c r="F7819" t="s">
        <v>29745</v>
      </c>
      <c r="H7819">
        <v>52.036356400000003</v>
      </c>
      <c r="I7819">
        <v>-120.84938219999999</v>
      </c>
      <c r="J7819" s="1" t="str">
        <f t="shared" si="1266"/>
        <v>NGR bulk stream sediment</v>
      </c>
      <c r="K7819" s="1" t="str">
        <f t="shared" si="1267"/>
        <v>&lt;177 micron (NGR)</v>
      </c>
      <c r="L7819">
        <v>60</v>
      </c>
      <c r="M7819" t="s">
        <v>58</v>
      </c>
      <c r="N7819">
        <v>1160</v>
      </c>
      <c r="O7819">
        <v>3</v>
      </c>
    </row>
    <row r="7820" spans="1:15" hidden="1" x14ac:dyDescent="0.3">
      <c r="A7820" t="s">
        <v>29746</v>
      </c>
      <c r="B7820" t="s">
        <v>29747</v>
      </c>
      <c r="C7820" s="1" t="str">
        <f t="shared" si="1264"/>
        <v>21:0467</v>
      </c>
      <c r="D7820" s="1" t="str">
        <f t="shared" si="1265"/>
        <v>21:0153</v>
      </c>
      <c r="E7820" t="s">
        <v>29748</v>
      </c>
      <c r="F7820" t="s">
        <v>29749</v>
      </c>
      <c r="H7820">
        <v>52.021052300000001</v>
      </c>
      <c r="I7820">
        <v>-120.8134702</v>
      </c>
      <c r="J7820" s="1" t="str">
        <f t="shared" si="1266"/>
        <v>NGR bulk stream sediment</v>
      </c>
      <c r="K7820" s="1" t="str">
        <f t="shared" si="1267"/>
        <v>&lt;177 micron (NGR)</v>
      </c>
      <c r="L7820">
        <v>60</v>
      </c>
      <c r="M7820" t="s">
        <v>63</v>
      </c>
      <c r="N7820">
        <v>1161</v>
      </c>
      <c r="O7820">
        <v>3</v>
      </c>
    </row>
    <row r="7821" spans="1:15" hidden="1" x14ac:dyDescent="0.3">
      <c r="A7821" t="s">
        <v>29750</v>
      </c>
      <c r="B7821" t="s">
        <v>29751</v>
      </c>
      <c r="C7821" s="1" t="str">
        <f t="shared" si="1264"/>
        <v>21:0467</v>
      </c>
      <c r="D7821" s="1" t="str">
        <f t="shared" si="1265"/>
        <v>21:0153</v>
      </c>
      <c r="E7821" t="s">
        <v>29715</v>
      </c>
      <c r="F7821" t="s">
        <v>29752</v>
      </c>
      <c r="H7821">
        <v>52.811600400000003</v>
      </c>
      <c r="I7821">
        <v>-120.3652719</v>
      </c>
      <c r="J7821" s="1" t="str">
        <f t="shared" si="1266"/>
        <v>NGR bulk stream sediment</v>
      </c>
      <c r="K7821" s="1" t="str">
        <f t="shared" si="1267"/>
        <v>&lt;177 micron (NGR)</v>
      </c>
      <c r="L7821">
        <v>60</v>
      </c>
      <c r="M7821" t="s">
        <v>72</v>
      </c>
      <c r="N7821">
        <v>1162</v>
      </c>
      <c r="O7821">
        <v>4</v>
      </c>
    </row>
    <row r="7822" spans="1:15" hidden="1" x14ac:dyDescent="0.3">
      <c r="A7822" t="s">
        <v>29753</v>
      </c>
      <c r="B7822" t="s">
        <v>29754</v>
      </c>
      <c r="C7822" s="1" t="str">
        <f t="shared" si="1264"/>
        <v>21:0467</v>
      </c>
      <c r="D7822" s="1" t="str">
        <f t="shared" si="1265"/>
        <v>21:0153</v>
      </c>
      <c r="E7822" t="s">
        <v>29755</v>
      </c>
      <c r="F7822" t="s">
        <v>29756</v>
      </c>
      <c r="H7822">
        <v>52.816692799999998</v>
      </c>
      <c r="I7822">
        <v>-120.36822960000001</v>
      </c>
      <c r="J7822" s="1" t="str">
        <f t="shared" si="1266"/>
        <v>NGR bulk stream sediment</v>
      </c>
      <c r="K7822" s="1" t="str">
        <f t="shared" si="1267"/>
        <v>&lt;177 micron (NGR)</v>
      </c>
      <c r="L7822">
        <v>60</v>
      </c>
      <c r="M7822" t="s">
        <v>68</v>
      </c>
      <c r="N7822">
        <v>1163</v>
      </c>
      <c r="O7822">
        <v>5</v>
      </c>
    </row>
    <row r="7823" spans="1:15" hidden="1" x14ac:dyDescent="0.3">
      <c r="A7823" t="s">
        <v>29757</v>
      </c>
      <c r="B7823" t="s">
        <v>29758</v>
      </c>
      <c r="C7823" s="1" t="str">
        <f t="shared" si="1264"/>
        <v>21:0467</v>
      </c>
      <c r="D7823" s="1" t="str">
        <f t="shared" si="1265"/>
        <v>21:0153</v>
      </c>
      <c r="E7823" t="s">
        <v>29759</v>
      </c>
      <c r="F7823" t="s">
        <v>29760</v>
      </c>
      <c r="H7823">
        <v>52.807592200000002</v>
      </c>
      <c r="I7823">
        <v>-120.3906356</v>
      </c>
      <c r="J7823" s="1" t="str">
        <f t="shared" si="1266"/>
        <v>NGR bulk stream sediment</v>
      </c>
      <c r="K7823" s="1" t="str">
        <f t="shared" si="1267"/>
        <v>&lt;177 micron (NGR)</v>
      </c>
      <c r="L7823">
        <v>60</v>
      </c>
      <c r="M7823" t="s">
        <v>77</v>
      </c>
      <c r="N7823">
        <v>1164</v>
      </c>
      <c r="O7823">
        <v>4</v>
      </c>
    </row>
    <row r="7824" spans="1:15" hidden="1" x14ac:dyDescent="0.3">
      <c r="A7824" t="s">
        <v>29761</v>
      </c>
      <c r="B7824" t="s">
        <v>29762</v>
      </c>
      <c r="C7824" s="1" t="str">
        <f t="shared" si="1264"/>
        <v>21:0467</v>
      </c>
      <c r="D7824" s="1" t="str">
        <f t="shared" si="1265"/>
        <v>21:0153</v>
      </c>
      <c r="E7824" t="s">
        <v>29763</v>
      </c>
      <c r="F7824" t="s">
        <v>29764</v>
      </c>
      <c r="H7824">
        <v>52.8077562</v>
      </c>
      <c r="I7824">
        <v>-120.4203771</v>
      </c>
      <c r="J7824" s="1" t="str">
        <f t="shared" si="1266"/>
        <v>NGR bulk stream sediment</v>
      </c>
      <c r="K7824" s="1" t="str">
        <f t="shared" si="1267"/>
        <v>&lt;177 micron (NGR)</v>
      </c>
      <c r="L7824">
        <v>60</v>
      </c>
      <c r="M7824" t="s">
        <v>82</v>
      </c>
      <c r="N7824">
        <v>1165</v>
      </c>
      <c r="O7824">
        <v>5.5</v>
      </c>
    </row>
    <row r="7825" spans="1:15" hidden="1" x14ac:dyDescent="0.3">
      <c r="A7825" t="s">
        <v>29765</v>
      </c>
      <c r="B7825" t="s">
        <v>29766</v>
      </c>
      <c r="C7825" s="1" t="str">
        <f t="shared" si="1264"/>
        <v>21:0467</v>
      </c>
      <c r="D7825" s="1" t="str">
        <f t="shared" si="1265"/>
        <v>21:0153</v>
      </c>
      <c r="E7825" t="s">
        <v>29767</v>
      </c>
      <c r="F7825" t="s">
        <v>29768</v>
      </c>
      <c r="H7825">
        <v>52.816617999999998</v>
      </c>
      <c r="I7825">
        <v>-120.42472100000001</v>
      </c>
      <c r="J7825" s="1" t="str">
        <f t="shared" si="1266"/>
        <v>NGR bulk stream sediment</v>
      </c>
      <c r="K7825" s="1" t="str">
        <f t="shared" si="1267"/>
        <v>&lt;177 micron (NGR)</v>
      </c>
      <c r="L7825">
        <v>60</v>
      </c>
      <c r="M7825" t="s">
        <v>87</v>
      </c>
      <c r="N7825">
        <v>1166</v>
      </c>
      <c r="O7825">
        <v>3.5</v>
      </c>
    </row>
    <row r="7826" spans="1:15" hidden="1" x14ac:dyDescent="0.3">
      <c r="A7826" t="s">
        <v>29769</v>
      </c>
      <c r="B7826" t="s">
        <v>29770</v>
      </c>
      <c r="C7826" s="1" t="str">
        <f t="shared" si="1264"/>
        <v>21:0467</v>
      </c>
      <c r="D7826" s="1" t="str">
        <f t="shared" si="1265"/>
        <v>21:0153</v>
      </c>
      <c r="E7826" t="s">
        <v>29771</v>
      </c>
      <c r="F7826" t="s">
        <v>29772</v>
      </c>
      <c r="H7826">
        <v>52.861973900000002</v>
      </c>
      <c r="I7826">
        <v>-120.43004790000001</v>
      </c>
      <c r="J7826" s="1" t="str">
        <f t="shared" si="1266"/>
        <v>NGR bulk stream sediment</v>
      </c>
      <c r="K7826" s="1" t="str">
        <f t="shared" si="1267"/>
        <v>&lt;177 micron (NGR)</v>
      </c>
      <c r="L7826">
        <v>60</v>
      </c>
      <c r="M7826" t="s">
        <v>92</v>
      </c>
      <c r="N7826">
        <v>1167</v>
      </c>
      <c r="O7826">
        <v>3.5</v>
      </c>
    </row>
    <row r="7827" spans="1:15" hidden="1" x14ac:dyDescent="0.3">
      <c r="A7827" t="s">
        <v>29773</v>
      </c>
      <c r="B7827" t="s">
        <v>29774</v>
      </c>
      <c r="C7827" s="1" t="str">
        <f t="shared" si="1264"/>
        <v>21:0467</v>
      </c>
      <c r="D7827" s="1" t="str">
        <f t="shared" si="1265"/>
        <v>21:0153</v>
      </c>
      <c r="E7827" t="s">
        <v>29775</v>
      </c>
      <c r="F7827" t="s">
        <v>29776</v>
      </c>
      <c r="H7827">
        <v>52.866645200000001</v>
      </c>
      <c r="I7827">
        <v>-120.3857024</v>
      </c>
      <c r="J7827" s="1" t="str">
        <f t="shared" si="1266"/>
        <v>NGR bulk stream sediment</v>
      </c>
      <c r="K7827" s="1" t="str">
        <f t="shared" si="1267"/>
        <v>&lt;177 micron (NGR)</v>
      </c>
      <c r="L7827">
        <v>60</v>
      </c>
      <c r="M7827" t="s">
        <v>97</v>
      </c>
      <c r="N7827">
        <v>1168</v>
      </c>
      <c r="O7827">
        <v>4</v>
      </c>
    </row>
    <row r="7828" spans="1:15" hidden="1" x14ac:dyDescent="0.3">
      <c r="A7828" t="s">
        <v>29777</v>
      </c>
      <c r="B7828" t="s">
        <v>29778</v>
      </c>
      <c r="C7828" s="1" t="str">
        <f t="shared" si="1264"/>
        <v>21:0467</v>
      </c>
      <c r="D7828" s="1" t="str">
        <f t="shared" si="1265"/>
        <v>21:0153</v>
      </c>
      <c r="E7828" t="s">
        <v>29779</v>
      </c>
      <c r="F7828" t="s">
        <v>29780</v>
      </c>
      <c r="H7828">
        <v>52.878163600000001</v>
      </c>
      <c r="I7828">
        <v>-120.3811616</v>
      </c>
      <c r="J7828" s="1" t="str">
        <f t="shared" si="1266"/>
        <v>NGR bulk stream sediment</v>
      </c>
      <c r="K7828" s="1" t="str">
        <f t="shared" si="1267"/>
        <v>&lt;177 micron (NGR)</v>
      </c>
      <c r="L7828">
        <v>60</v>
      </c>
      <c r="M7828" t="s">
        <v>102</v>
      </c>
      <c r="N7828">
        <v>1169</v>
      </c>
      <c r="O7828">
        <v>2</v>
      </c>
    </row>
    <row r="7829" spans="1:15" hidden="1" x14ac:dyDescent="0.3">
      <c r="A7829" t="s">
        <v>29781</v>
      </c>
      <c r="B7829" t="s">
        <v>29782</v>
      </c>
      <c r="C7829" s="1" t="str">
        <f t="shared" si="1264"/>
        <v>21:0467</v>
      </c>
      <c r="D7829" s="1" t="str">
        <f t="shared" si="1265"/>
        <v>21:0153</v>
      </c>
      <c r="E7829" t="s">
        <v>29783</v>
      </c>
      <c r="F7829" t="s">
        <v>29784</v>
      </c>
      <c r="H7829">
        <v>52.8852592</v>
      </c>
      <c r="I7829">
        <v>-120.35760550000001</v>
      </c>
      <c r="J7829" s="1" t="str">
        <f t="shared" si="1266"/>
        <v>NGR bulk stream sediment</v>
      </c>
      <c r="K7829" s="1" t="str">
        <f t="shared" si="1267"/>
        <v>&lt;177 micron (NGR)</v>
      </c>
      <c r="L7829">
        <v>60</v>
      </c>
      <c r="M7829" t="s">
        <v>107</v>
      </c>
      <c r="N7829">
        <v>1170</v>
      </c>
      <c r="O7829">
        <v>4</v>
      </c>
    </row>
    <row r="7830" spans="1:15" hidden="1" x14ac:dyDescent="0.3">
      <c r="A7830" t="s">
        <v>29785</v>
      </c>
      <c r="B7830" t="s">
        <v>29786</v>
      </c>
      <c r="C7830" s="1" t="str">
        <f t="shared" si="1264"/>
        <v>21:0467</v>
      </c>
      <c r="D7830" s="1" t="str">
        <f t="shared" si="1265"/>
        <v>21:0153</v>
      </c>
      <c r="E7830" t="s">
        <v>29787</v>
      </c>
      <c r="F7830" t="s">
        <v>29788</v>
      </c>
      <c r="H7830">
        <v>52.838187699999999</v>
      </c>
      <c r="I7830">
        <v>-120.49225850000001</v>
      </c>
      <c r="J7830" s="1" t="str">
        <f t="shared" si="1266"/>
        <v>NGR bulk stream sediment</v>
      </c>
      <c r="K7830" s="1" t="str">
        <f t="shared" si="1267"/>
        <v>&lt;177 micron (NGR)</v>
      </c>
      <c r="L7830">
        <v>60</v>
      </c>
      <c r="M7830" t="s">
        <v>112</v>
      </c>
      <c r="N7830">
        <v>1171</v>
      </c>
      <c r="O7830">
        <v>4</v>
      </c>
    </row>
    <row r="7831" spans="1:15" hidden="1" x14ac:dyDescent="0.3">
      <c r="A7831" t="s">
        <v>29789</v>
      </c>
      <c r="B7831" t="s">
        <v>29790</v>
      </c>
      <c r="C7831" s="1" t="str">
        <f t="shared" si="1264"/>
        <v>21:0467</v>
      </c>
      <c r="D7831" s="1" t="str">
        <f t="shared" si="1265"/>
        <v>21:0153</v>
      </c>
      <c r="E7831" t="s">
        <v>29791</v>
      </c>
      <c r="F7831" t="s">
        <v>29792</v>
      </c>
      <c r="H7831">
        <v>52.815373999999998</v>
      </c>
      <c r="I7831">
        <v>-120.1002105</v>
      </c>
      <c r="J7831" s="1" t="str">
        <f t="shared" si="1266"/>
        <v>NGR bulk stream sediment</v>
      </c>
      <c r="K7831" s="1" t="str">
        <f t="shared" si="1267"/>
        <v>&lt;177 micron (NGR)</v>
      </c>
      <c r="L7831">
        <v>61</v>
      </c>
      <c r="M7831" t="s">
        <v>19</v>
      </c>
      <c r="N7831">
        <v>1172</v>
      </c>
      <c r="O7831">
        <v>4.5</v>
      </c>
    </row>
    <row r="7832" spans="1:15" hidden="1" x14ac:dyDescent="0.3">
      <c r="A7832" t="s">
        <v>29793</v>
      </c>
      <c r="B7832" t="s">
        <v>29794</v>
      </c>
      <c r="C7832" s="1" t="str">
        <f t="shared" si="1264"/>
        <v>21:0467</v>
      </c>
      <c r="D7832" s="1" t="str">
        <f t="shared" si="1265"/>
        <v>21:0153</v>
      </c>
      <c r="E7832" t="s">
        <v>29791</v>
      </c>
      <c r="F7832" t="s">
        <v>29795</v>
      </c>
      <c r="H7832">
        <v>52.815373999999998</v>
      </c>
      <c r="I7832">
        <v>-120.1002105</v>
      </c>
      <c r="J7832" s="1" t="str">
        <f t="shared" si="1266"/>
        <v>NGR bulk stream sediment</v>
      </c>
      <c r="K7832" s="1" t="str">
        <f t="shared" si="1267"/>
        <v>&lt;177 micron (NGR)</v>
      </c>
      <c r="L7832">
        <v>61</v>
      </c>
      <c r="M7832" t="s">
        <v>72</v>
      </c>
      <c r="N7832">
        <v>1173</v>
      </c>
      <c r="O7832">
        <v>5</v>
      </c>
    </row>
    <row r="7833" spans="1:15" hidden="1" x14ac:dyDescent="0.3">
      <c r="A7833" t="s">
        <v>29796</v>
      </c>
      <c r="B7833" t="s">
        <v>29797</v>
      </c>
      <c r="C7833" s="1" t="str">
        <f t="shared" si="1264"/>
        <v>21:0467</v>
      </c>
      <c r="D7833" s="1" t="str">
        <f t="shared" si="1265"/>
        <v>21:0153</v>
      </c>
      <c r="E7833" t="s">
        <v>29798</v>
      </c>
      <c r="F7833" t="s">
        <v>29799</v>
      </c>
      <c r="H7833">
        <v>52.818713700000004</v>
      </c>
      <c r="I7833">
        <v>-120.0955364</v>
      </c>
      <c r="J7833" s="1" t="str">
        <f t="shared" si="1266"/>
        <v>NGR bulk stream sediment</v>
      </c>
      <c r="K7833" s="1" t="str">
        <f t="shared" si="1267"/>
        <v>&lt;177 micron (NGR)</v>
      </c>
      <c r="L7833">
        <v>61</v>
      </c>
      <c r="M7833" t="s">
        <v>24</v>
      </c>
      <c r="N7833">
        <v>1174</v>
      </c>
      <c r="O7833">
        <v>5</v>
      </c>
    </row>
    <row r="7834" spans="1:15" hidden="1" x14ac:dyDescent="0.3">
      <c r="A7834" t="s">
        <v>29800</v>
      </c>
      <c r="B7834" t="s">
        <v>29801</v>
      </c>
      <c r="C7834" s="1" t="str">
        <f t="shared" si="1264"/>
        <v>21:0467</v>
      </c>
      <c r="D7834" s="1" t="str">
        <f t="shared" si="1265"/>
        <v>21:0153</v>
      </c>
      <c r="E7834" t="s">
        <v>29798</v>
      </c>
      <c r="F7834" t="s">
        <v>29802</v>
      </c>
      <c r="H7834">
        <v>52.818713700000004</v>
      </c>
      <c r="I7834">
        <v>-120.0955364</v>
      </c>
      <c r="J7834" s="1" t="str">
        <f t="shared" si="1266"/>
        <v>NGR bulk stream sediment</v>
      </c>
      <c r="K7834" s="1" t="str">
        <f t="shared" si="1267"/>
        <v>&lt;177 micron (NGR)</v>
      </c>
      <c r="L7834">
        <v>61</v>
      </c>
      <c r="M7834" t="s">
        <v>28</v>
      </c>
      <c r="N7834">
        <v>1175</v>
      </c>
      <c r="O7834">
        <v>4.5</v>
      </c>
    </row>
    <row r="7835" spans="1:15" hidden="1" x14ac:dyDescent="0.3">
      <c r="A7835" t="s">
        <v>29803</v>
      </c>
      <c r="B7835" t="s">
        <v>29804</v>
      </c>
      <c r="C7835" s="1" t="str">
        <f t="shared" si="1264"/>
        <v>21:0467</v>
      </c>
      <c r="D7835" s="1" t="str">
        <f t="shared" si="1265"/>
        <v>21:0153</v>
      </c>
      <c r="E7835" t="s">
        <v>29805</v>
      </c>
      <c r="F7835" t="s">
        <v>29806</v>
      </c>
      <c r="H7835">
        <v>52.836760499999997</v>
      </c>
      <c r="I7835">
        <v>-120.1157777</v>
      </c>
      <c r="J7835" s="1" t="str">
        <f t="shared" si="1266"/>
        <v>NGR bulk stream sediment</v>
      </c>
      <c r="K7835" s="1" t="str">
        <f t="shared" si="1267"/>
        <v>&lt;177 micron (NGR)</v>
      </c>
      <c r="L7835">
        <v>61</v>
      </c>
      <c r="M7835" t="s">
        <v>38</v>
      </c>
      <c r="N7835">
        <v>1176</v>
      </c>
      <c r="O7835">
        <v>8.5</v>
      </c>
    </row>
    <row r="7836" spans="1:15" hidden="1" x14ac:dyDescent="0.3">
      <c r="A7836" t="s">
        <v>29807</v>
      </c>
      <c r="B7836" t="s">
        <v>29808</v>
      </c>
      <c r="C7836" s="1" t="str">
        <f t="shared" si="1264"/>
        <v>21:0467</v>
      </c>
      <c r="D7836" s="1" t="str">
        <f t="shared" si="1265"/>
        <v>21:0153</v>
      </c>
      <c r="E7836" t="s">
        <v>29809</v>
      </c>
      <c r="F7836" t="s">
        <v>29810</v>
      </c>
      <c r="H7836">
        <v>52.828902100000001</v>
      </c>
      <c r="I7836">
        <v>-120.1480071</v>
      </c>
      <c r="J7836" s="1" t="str">
        <f t="shared" si="1266"/>
        <v>NGR bulk stream sediment</v>
      </c>
      <c r="K7836" s="1" t="str">
        <f t="shared" si="1267"/>
        <v>&lt;177 micron (NGR)</v>
      </c>
      <c r="L7836">
        <v>61</v>
      </c>
      <c r="M7836" t="s">
        <v>43</v>
      </c>
      <c r="N7836">
        <v>1177</v>
      </c>
      <c r="O7836">
        <v>6</v>
      </c>
    </row>
    <row r="7837" spans="1:15" hidden="1" x14ac:dyDescent="0.3">
      <c r="A7837" t="s">
        <v>29811</v>
      </c>
      <c r="B7837" t="s">
        <v>29812</v>
      </c>
      <c r="C7837" s="1" t="str">
        <f t="shared" si="1264"/>
        <v>21:0467</v>
      </c>
      <c r="D7837" s="1" t="str">
        <f t="shared" si="1265"/>
        <v>21:0153</v>
      </c>
      <c r="E7837" t="s">
        <v>29813</v>
      </c>
      <c r="F7837" t="s">
        <v>29814</v>
      </c>
      <c r="H7837">
        <v>52.818448500000002</v>
      </c>
      <c r="I7837">
        <v>-120.1663361</v>
      </c>
      <c r="J7837" s="1" t="str">
        <f t="shared" si="1266"/>
        <v>NGR bulk stream sediment</v>
      </c>
      <c r="K7837" s="1" t="str">
        <f t="shared" si="1267"/>
        <v>&lt;177 micron (NGR)</v>
      </c>
      <c r="L7837">
        <v>61</v>
      </c>
      <c r="M7837" t="s">
        <v>48</v>
      </c>
      <c r="N7837">
        <v>1178</v>
      </c>
      <c r="O7837">
        <v>4.5</v>
      </c>
    </row>
    <row r="7838" spans="1:15" hidden="1" x14ac:dyDescent="0.3">
      <c r="A7838" t="s">
        <v>29815</v>
      </c>
      <c r="B7838" t="s">
        <v>29816</v>
      </c>
      <c r="C7838" s="1" t="str">
        <f t="shared" si="1264"/>
        <v>21:0467</v>
      </c>
      <c r="D7838" s="1" t="str">
        <f t="shared" si="1265"/>
        <v>21:0153</v>
      </c>
      <c r="E7838" t="s">
        <v>29817</v>
      </c>
      <c r="F7838" t="s">
        <v>29818</v>
      </c>
      <c r="H7838">
        <v>52.804161800000003</v>
      </c>
      <c r="I7838">
        <v>-120.1623209</v>
      </c>
      <c r="J7838" s="1" t="str">
        <f t="shared" si="1266"/>
        <v>NGR bulk stream sediment</v>
      </c>
      <c r="K7838" s="1" t="str">
        <f t="shared" si="1267"/>
        <v>&lt;177 micron (NGR)</v>
      </c>
      <c r="L7838">
        <v>61</v>
      </c>
      <c r="M7838" t="s">
        <v>53</v>
      </c>
      <c r="N7838">
        <v>1179</v>
      </c>
      <c r="O7838">
        <v>4.5</v>
      </c>
    </row>
    <row r="7839" spans="1:15" hidden="1" x14ac:dyDescent="0.3">
      <c r="A7839" t="s">
        <v>29819</v>
      </c>
      <c r="B7839" t="s">
        <v>29820</v>
      </c>
      <c r="C7839" s="1" t="str">
        <f t="shared" si="1264"/>
        <v>21:0467</v>
      </c>
      <c r="D7839" s="1" t="str">
        <f t="shared" si="1265"/>
        <v>21:0153</v>
      </c>
      <c r="E7839" t="s">
        <v>29821</v>
      </c>
      <c r="F7839" t="s">
        <v>29822</v>
      </c>
      <c r="H7839">
        <v>52.783737600000002</v>
      </c>
      <c r="I7839">
        <v>-120.1747676</v>
      </c>
      <c r="J7839" s="1" t="str">
        <f t="shared" si="1266"/>
        <v>NGR bulk stream sediment</v>
      </c>
      <c r="K7839" s="1" t="str">
        <f t="shared" si="1267"/>
        <v>&lt;177 micron (NGR)</v>
      </c>
      <c r="L7839">
        <v>61</v>
      </c>
      <c r="M7839" t="s">
        <v>58</v>
      </c>
      <c r="N7839">
        <v>1180</v>
      </c>
      <c r="O7839">
        <v>5</v>
      </c>
    </row>
    <row r="7840" spans="1:15" hidden="1" x14ac:dyDescent="0.3">
      <c r="A7840" t="s">
        <v>29823</v>
      </c>
      <c r="B7840" t="s">
        <v>29824</v>
      </c>
      <c r="C7840" s="1" t="str">
        <f t="shared" si="1264"/>
        <v>21:0467</v>
      </c>
      <c r="D7840" s="1" t="str">
        <f t="shared" si="1265"/>
        <v>21:0153</v>
      </c>
      <c r="E7840" t="s">
        <v>29825</v>
      </c>
      <c r="F7840" t="s">
        <v>29826</v>
      </c>
      <c r="H7840">
        <v>52.842906399999997</v>
      </c>
      <c r="I7840">
        <v>-120.2685633</v>
      </c>
      <c r="J7840" s="1" t="str">
        <f t="shared" si="1266"/>
        <v>NGR bulk stream sediment</v>
      </c>
      <c r="K7840" s="1" t="str">
        <f t="shared" si="1267"/>
        <v>&lt;177 micron (NGR)</v>
      </c>
      <c r="L7840">
        <v>61</v>
      </c>
      <c r="M7840" t="s">
        <v>63</v>
      </c>
      <c r="N7840">
        <v>1181</v>
      </c>
      <c r="O7840">
        <v>5.5</v>
      </c>
    </row>
    <row r="7841" spans="1:15" hidden="1" x14ac:dyDescent="0.3">
      <c r="A7841" t="s">
        <v>29827</v>
      </c>
      <c r="B7841" t="s">
        <v>29828</v>
      </c>
      <c r="C7841" s="1" t="str">
        <f t="shared" si="1264"/>
        <v>21:0467</v>
      </c>
      <c r="D7841" s="1" t="str">
        <f t="shared" si="1265"/>
        <v>21:0153</v>
      </c>
      <c r="E7841" t="s">
        <v>29829</v>
      </c>
      <c r="F7841" t="s">
        <v>29830</v>
      </c>
      <c r="H7841">
        <v>52.828091100000002</v>
      </c>
      <c r="I7841">
        <v>-120.2629148</v>
      </c>
      <c r="J7841" s="1" t="str">
        <f t="shared" si="1266"/>
        <v>NGR bulk stream sediment</v>
      </c>
      <c r="K7841" s="1" t="str">
        <f t="shared" si="1267"/>
        <v>&lt;177 micron (NGR)</v>
      </c>
      <c r="L7841">
        <v>61</v>
      </c>
      <c r="M7841" t="s">
        <v>68</v>
      </c>
      <c r="N7841">
        <v>1182</v>
      </c>
      <c r="O7841">
        <v>12</v>
      </c>
    </row>
    <row r="7842" spans="1:15" hidden="1" x14ac:dyDescent="0.3">
      <c r="A7842" t="s">
        <v>29831</v>
      </c>
      <c r="B7842" t="s">
        <v>29832</v>
      </c>
      <c r="C7842" s="1" t="str">
        <f t="shared" si="1264"/>
        <v>21:0467</v>
      </c>
      <c r="D7842" s="1" t="str">
        <f t="shared" si="1265"/>
        <v>21:0153</v>
      </c>
      <c r="E7842" t="s">
        <v>29833</v>
      </c>
      <c r="F7842" t="s">
        <v>29834</v>
      </c>
      <c r="H7842">
        <v>52.813504000000002</v>
      </c>
      <c r="I7842">
        <v>-120.2341038</v>
      </c>
      <c r="J7842" s="1" t="str">
        <f t="shared" si="1266"/>
        <v>NGR bulk stream sediment</v>
      </c>
      <c r="K7842" s="1" t="str">
        <f t="shared" si="1267"/>
        <v>&lt;177 micron (NGR)</v>
      </c>
      <c r="L7842">
        <v>61</v>
      </c>
      <c r="M7842" t="s">
        <v>77</v>
      </c>
      <c r="N7842">
        <v>1183</v>
      </c>
      <c r="O7842">
        <v>12.5</v>
      </c>
    </row>
    <row r="7843" spans="1:15" hidden="1" x14ac:dyDescent="0.3">
      <c r="A7843" t="s">
        <v>29835</v>
      </c>
      <c r="B7843" t="s">
        <v>29836</v>
      </c>
      <c r="C7843" s="1" t="str">
        <f t="shared" si="1264"/>
        <v>21:0467</v>
      </c>
      <c r="D7843" s="1" t="str">
        <f t="shared" si="1265"/>
        <v>21:0153</v>
      </c>
      <c r="E7843" t="s">
        <v>29837</v>
      </c>
      <c r="F7843" t="s">
        <v>29838</v>
      </c>
      <c r="H7843">
        <v>52.818639699999999</v>
      </c>
      <c r="I7843">
        <v>-120.23374920000001</v>
      </c>
      <c r="J7843" s="1" t="str">
        <f t="shared" si="1266"/>
        <v>NGR bulk stream sediment</v>
      </c>
      <c r="K7843" s="1" t="str">
        <f t="shared" si="1267"/>
        <v>&lt;177 micron (NGR)</v>
      </c>
      <c r="L7843">
        <v>61</v>
      </c>
      <c r="M7843" t="s">
        <v>82</v>
      </c>
      <c r="N7843">
        <v>1184</v>
      </c>
      <c r="O7843">
        <v>9</v>
      </c>
    </row>
    <row r="7844" spans="1:15" hidden="1" x14ac:dyDescent="0.3">
      <c r="A7844" t="s">
        <v>29839</v>
      </c>
      <c r="B7844" t="s">
        <v>29840</v>
      </c>
      <c r="C7844" s="1" t="str">
        <f t="shared" si="1264"/>
        <v>21:0467</v>
      </c>
      <c r="D7844" s="1" t="str">
        <f t="shared" si="1265"/>
        <v>21:0153</v>
      </c>
      <c r="E7844" t="s">
        <v>29841</v>
      </c>
      <c r="F7844" t="s">
        <v>29842</v>
      </c>
      <c r="H7844">
        <v>52.820264700000003</v>
      </c>
      <c r="I7844">
        <v>-120.2266707</v>
      </c>
      <c r="J7844" s="1" t="str">
        <f t="shared" si="1266"/>
        <v>NGR bulk stream sediment</v>
      </c>
      <c r="K7844" s="1" t="str">
        <f t="shared" si="1267"/>
        <v>&lt;177 micron (NGR)</v>
      </c>
      <c r="L7844">
        <v>61</v>
      </c>
      <c r="M7844" t="s">
        <v>87</v>
      </c>
      <c r="N7844">
        <v>1185</v>
      </c>
      <c r="O7844">
        <v>4</v>
      </c>
    </row>
    <row r="7845" spans="1:15" hidden="1" x14ac:dyDescent="0.3">
      <c r="A7845" t="s">
        <v>29843</v>
      </c>
      <c r="B7845" t="s">
        <v>29844</v>
      </c>
      <c r="C7845" s="1" t="str">
        <f t="shared" si="1264"/>
        <v>21:0467</v>
      </c>
      <c r="D7845" s="1" t="str">
        <f t="shared" si="1265"/>
        <v>21:0153</v>
      </c>
      <c r="E7845" t="s">
        <v>29845</v>
      </c>
      <c r="F7845" t="s">
        <v>29846</v>
      </c>
      <c r="H7845">
        <v>52.849046600000001</v>
      </c>
      <c r="I7845">
        <v>-120.22994869999999</v>
      </c>
      <c r="J7845" s="1" t="str">
        <f t="shared" si="1266"/>
        <v>NGR bulk stream sediment</v>
      </c>
      <c r="K7845" s="1" t="str">
        <f t="shared" si="1267"/>
        <v>&lt;177 micron (NGR)</v>
      </c>
      <c r="L7845">
        <v>61</v>
      </c>
      <c r="M7845" t="s">
        <v>92</v>
      </c>
      <c r="N7845">
        <v>1186</v>
      </c>
      <c r="O7845">
        <v>3</v>
      </c>
    </row>
    <row r="7846" spans="1:15" hidden="1" x14ac:dyDescent="0.3">
      <c r="A7846" t="s">
        <v>29847</v>
      </c>
      <c r="B7846" t="s">
        <v>29848</v>
      </c>
      <c r="C7846" s="1" t="str">
        <f t="shared" si="1264"/>
        <v>21:0467</v>
      </c>
      <c r="D7846" s="1" t="str">
        <f t="shared" si="1265"/>
        <v>21:0153</v>
      </c>
      <c r="E7846" t="s">
        <v>29849</v>
      </c>
      <c r="F7846" t="s">
        <v>29850</v>
      </c>
      <c r="H7846">
        <v>52.807027699999999</v>
      </c>
      <c r="I7846">
        <v>-120.2166785</v>
      </c>
      <c r="J7846" s="1" t="str">
        <f t="shared" si="1266"/>
        <v>NGR bulk stream sediment</v>
      </c>
      <c r="K7846" s="1" t="str">
        <f t="shared" si="1267"/>
        <v>&lt;177 micron (NGR)</v>
      </c>
      <c r="L7846">
        <v>61</v>
      </c>
      <c r="M7846" t="s">
        <v>97</v>
      </c>
      <c r="N7846">
        <v>1187</v>
      </c>
      <c r="O7846">
        <v>6</v>
      </c>
    </row>
    <row r="7847" spans="1:15" hidden="1" x14ac:dyDescent="0.3">
      <c r="A7847" t="s">
        <v>29851</v>
      </c>
      <c r="B7847" t="s">
        <v>29852</v>
      </c>
      <c r="C7847" s="1" t="str">
        <f t="shared" si="1264"/>
        <v>21:0467</v>
      </c>
      <c r="D7847" s="1" t="str">
        <f t="shared" si="1265"/>
        <v>21:0153</v>
      </c>
      <c r="E7847" t="s">
        <v>29853</v>
      </c>
      <c r="F7847" t="s">
        <v>29854</v>
      </c>
      <c r="H7847">
        <v>52.765781599999997</v>
      </c>
      <c r="I7847">
        <v>-120.2118881</v>
      </c>
      <c r="J7847" s="1" t="str">
        <f t="shared" si="1266"/>
        <v>NGR bulk stream sediment</v>
      </c>
      <c r="K7847" s="1" t="str">
        <f t="shared" si="1267"/>
        <v>&lt;177 micron (NGR)</v>
      </c>
      <c r="L7847">
        <v>61</v>
      </c>
      <c r="M7847" t="s">
        <v>102</v>
      </c>
      <c r="N7847">
        <v>1188</v>
      </c>
      <c r="O7847">
        <v>3</v>
      </c>
    </row>
    <row r="7848" spans="1:15" hidden="1" x14ac:dyDescent="0.3">
      <c r="A7848" t="s">
        <v>29855</v>
      </c>
      <c r="B7848" t="s">
        <v>29856</v>
      </c>
      <c r="C7848" s="1" t="str">
        <f t="shared" si="1264"/>
        <v>21:0467</v>
      </c>
      <c r="D7848" s="1" t="str">
        <f>HYPERLINK("https://geochem.nrcan.gc.ca/cdogs/content/svy/svy_e.htm", "")</f>
        <v/>
      </c>
      <c r="G7848" s="1" t="str">
        <f>HYPERLINK("https://geochem.nrcan.gc.ca/cdogs/content/cr_/cr_00102_e.htm", "102")</f>
        <v>102</v>
      </c>
      <c r="J7848" t="s">
        <v>31</v>
      </c>
      <c r="K7848" t="s">
        <v>32</v>
      </c>
      <c r="L7848">
        <v>61</v>
      </c>
      <c r="M7848" t="s">
        <v>33</v>
      </c>
      <c r="N7848">
        <v>1189</v>
      </c>
      <c r="O7848">
        <v>2.5</v>
      </c>
    </row>
    <row r="7849" spans="1:15" hidden="1" x14ac:dyDescent="0.3">
      <c r="A7849" t="s">
        <v>29857</v>
      </c>
      <c r="B7849" t="s">
        <v>29858</v>
      </c>
      <c r="C7849" s="1" t="str">
        <f t="shared" si="1264"/>
        <v>21:0467</v>
      </c>
      <c r="D7849" s="1" t="str">
        <f t="shared" ref="D7849:D7865" si="1268">HYPERLINK("https://geochem.nrcan.gc.ca/cdogs/content/svy/svy210153_e.htm", "21:0153")</f>
        <v>21:0153</v>
      </c>
      <c r="E7849" t="s">
        <v>29859</v>
      </c>
      <c r="F7849" t="s">
        <v>29860</v>
      </c>
      <c r="H7849">
        <v>52.7615841</v>
      </c>
      <c r="I7849">
        <v>-120.2046996</v>
      </c>
      <c r="J7849" s="1" t="str">
        <f t="shared" ref="J7849:J7865" si="1269">HYPERLINK("https://geochem.nrcan.gc.ca/cdogs/content/kwd/kwd020030_e.htm", "NGR bulk stream sediment")</f>
        <v>NGR bulk stream sediment</v>
      </c>
      <c r="K7849" s="1" t="str">
        <f t="shared" ref="K7849:K7865" si="1270">HYPERLINK("https://geochem.nrcan.gc.ca/cdogs/content/kwd/kwd080006_e.htm", "&lt;177 micron (NGR)")</f>
        <v>&lt;177 micron (NGR)</v>
      </c>
      <c r="L7849">
        <v>61</v>
      </c>
      <c r="M7849" t="s">
        <v>107</v>
      </c>
      <c r="N7849">
        <v>1190</v>
      </c>
      <c r="O7849">
        <v>5</v>
      </c>
    </row>
    <row r="7850" spans="1:15" hidden="1" x14ac:dyDescent="0.3">
      <c r="A7850" t="s">
        <v>29861</v>
      </c>
      <c r="B7850" t="s">
        <v>29862</v>
      </c>
      <c r="C7850" s="1" t="str">
        <f t="shared" si="1264"/>
        <v>21:0467</v>
      </c>
      <c r="D7850" s="1" t="str">
        <f t="shared" si="1268"/>
        <v>21:0153</v>
      </c>
      <c r="E7850" t="s">
        <v>29863</v>
      </c>
      <c r="F7850" t="s">
        <v>29864</v>
      </c>
      <c r="H7850">
        <v>52.7575474</v>
      </c>
      <c r="I7850">
        <v>-120.2193334</v>
      </c>
      <c r="J7850" s="1" t="str">
        <f t="shared" si="1269"/>
        <v>NGR bulk stream sediment</v>
      </c>
      <c r="K7850" s="1" t="str">
        <f t="shared" si="1270"/>
        <v>&lt;177 micron (NGR)</v>
      </c>
      <c r="L7850">
        <v>61</v>
      </c>
      <c r="M7850" t="s">
        <v>112</v>
      </c>
      <c r="N7850">
        <v>1191</v>
      </c>
      <c r="O7850">
        <v>3.5</v>
      </c>
    </row>
    <row r="7851" spans="1:15" hidden="1" x14ac:dyDescent="0.3">
      <c r="A7851" t="s">
        <v>29865</v>
      </c>
      <c r="B7851" t="s">
        <v>29866</v>
      </c>
      <c r="C7851" s="1" t="str">
        <f t="shared" si="1264"/>
        <v>21:0467</v>
      </c>
      <c r="D7851" s="1" t="str">
        <f t="shared" si="1268"/>
        <v>21:0153</v>
      </c>
      <c r="E7851" t="s">
        <v>29867</v>
      </c>
      <c r="F7851" t="s">
        <v>29868</v>
      </c>
      <c r="H7851">
        <v>52.726973800000003</v>
      </c>
      <c r="I7851">
        <v>-120.1308671</v>
      </c>
      <c r="J7851" s="1" t="str">
        <f t="shared" si="1269"/>
        <v>NGR bulk stream sediment</v>
      </c>
      <c r="K7851" s="1" t="str">
        <f t="shared" si="1270"/>
        <v>&lt;177 micron (NGR)</v>
      </c>
      <c r="L7851">
        <v>62</v>
      </c>
      <c r="M7851" t="s">
        <v>725</v>
      </c>
      <c r="N7851">
        <v>1192</v>
      </c>
      <c r="O7851">
        <v>2.5</v>
      </c>
    </row>
    <row r="7852" spans="1:15" hidden="1" x14ac:dyDescent="0.3">
      <c r="A7852" t="s">
        <v>29869</v>
      </c>
      <c r="B7852" t="s">
        <v>29870</v>
      </c>
      <c r="C7852" s="1" t="str">
        <f t="shared" si="1264"/>
        <v>21:0467</v>
      </c>
      <c r="D7852" s="1" t="str">
        <f t="shared" si="1268"/>
        <v>21:0153</v>
      </c>
      <c r="E7852" t="s">
        <v>29871</v>
      </c>
      <c r="F7852" t="s">
        <v>29872</v>
      </c>
      <c r="H7852">
        <v>52.744604000000002</v>
      </c>
      <c r="I7852">
        <v>-120.21077649999999</v>
      </c>
      <c r="J7852" s="1" t="str">
        <f t="shared" si="1269"/>
        <v>NGR bulk stream sediment</v>
      </c>
      <c r="K7852" s="1" t="str">
        <f t="shared" si="1270"/>
        <v>&lt;177 micron (NGR)</v>
      </c>
      <c r="L7852">
        <v>62</v>
      </c>
      <c r="M7852" t="s">
        <v>38</v>
      </c>
      <c r="N7852">
        <v>1193</v>
      </c>
      <c r="O7852">
        <v>4.5</v>
      </c>
    </row>
    <row r="7853" spans="1:15" hidden="1" x14ac:dyDescent="0.3">
      <c r="A7853" t="s">
        <v>29873</v>
      </c>
      <c r="B7853" t="s">
        <v>29874</v>
      </c>
      <c r="C7853" s="1" t="str">
        <f t="shared" si="1264"/>
        <v>21:0467</v>
      </c>
      <c r="D7853" s="1" t="str">
        <f t="shared" si="1268"/>
        <v>21:0153</v>
      </c>
      <c r="E7853" t="s">
        <v>29875</v>
      </c>
      <c r="F7853" t="s">
        <v>29876</v>
      </c>
      <c r="H7853">
        <v>52.738845400000002</v>
      </c>
      <c r="I7853">
        <v>-120.2117956</v>
      </c>
      <c r="J7853" s="1" t="str">
        <f t="shared" si="1269"/>
        <v>NGR bulk stream sediment</v>
      </c>
      <c r="K7853" s="1" t="str">
        <f t="shared" si="1270"/>
        <v>&lt;177 micron (NGR)</v>
      </c>
      <c r="L7853">
        <v>62</v>
      </c>
      <c r="M7853" t="s">
        <v>43</v>
      </c>
      <c r="N7853">
        <v>1194</v>
      </c>
      <c r="O7853">
        <v>3</v>
      </c>
    </row>
    <row r="7854" spans="1:15" hidden="1" x14ac:dyDescent="0.3">
      <c r="A7854" t="s">
        <v>29877</v>
      </c>
      <c r="B7854" t="s">
        <v>29878</v>
      </c>
      <c r="C7854" s="1" t="str">
        <f t="shared" si="1264"/>
        <v>21:0467</v>
      </c>
      <c r="D7854" s="1" t="str">
        <f t="shared" si="1268"/>
        <v>21:0153</v>
      </c>
      <c r="E7854" t="s">
        <v>29879</v>
      </c>
      <c r="F7854" t="s">
        <v>29880</v>
      </c>
      <c r="H7854">
        <v>52.705455899999997</v>
      </c>
      <c r="I7854">
        <v>-120.2126344</v>
      </c>
      <c r="J7854" s="1" t="str">
        <f t="shared" si="1269"/>
        <v>NGR bulk stream sediment</v>
      </c>
      <c r="K7854" s="1" t="str">
        <f t="shared" si="1270"/>
        <v>&lt;177 micron (NGR)</v>
      </c>
      <c r="L7854">
        <v>62</v>
      </c>
      <c r="M7854" t="s">
        <v>48</v>
      </c>
      <c r="N7854">
        <v>1195</v>
      </c>
      <c r="O7854">
        <v>4</v>
      </c>
    </row>
    <row r="7855" spans="1:15" hidden="1" x14ac:dyDescent="0.3">
      <c r="A7855" t="s">
        <v>29881</v>
      </c>
      <c r="B7855" t="s">
        <v>29882</v>
      </c>
      <c r="C7855" s="1" t="str">
        <f t="shared" si="1264"/>
        <v>21:0467</v>
      </c>
      <c r="D7855" s="1" t="str">
        <f t="shared" si="1268"/>
        <v>21:0153</v>
      </c>
      <c r="E7855" t="s">
        <v>29883</v>
      </c>
      <c r="F7855" t="s">
        <v>29884</v>
      </c>
      <c r="H7855">
        <v>52.715177099999998</v>
      </c>
      <c r="I7855">
        <v>-120.1950317</v>
      </c>
      <c r="J7855" s="1" t="str">
        <f t="shared" si="1269"/>
        <v>NGR bulk stream sediment</v>
      </c>
      <c r="K7855" s="1" t="str">
        <f t="shared" si="1270"/>
        <v>&lt;177 micron (NGR)</v>
      </c>
      <c r="L7855">
        <v>62</v>
      </c>
      <c r="M7855" t="s">
        <v>53</v>
      </c>
      <c r="N7855">
        <v>1196</v>
      </c>
      <c r="O7855">
        <v>2.5</v>
      </c>
    </row>
    <row r="7856" spans="1:15" hidden="1" x14ac:dyDescent="0.3">
      <c r="A7856" t="s">
        <v>29885</v>
      </c>
      <c r="B7856" t="s">
        <v>29886</v>
      </c>
      <c r="C7856" s="1" t="str">
        <f t="shared" si="1264"/>
        <v>21:0467</v>
      </c>
      <c r="D7856" s="1" t="str">
        <f t="shared" si="1268"/>
        <v>21:0153</v>
      </c>
      <c r="E7856" t="s">
        <v>29887</v>
      </c>
      <c r="F7856" t="s">
        <v>29888</v>
      </c>
      <c r="H7856">
        <v>52.718719</v>
      </c>
      <c r="I7856">
        <v>-120.19535260000001</v>
      </c>
      <c r="J7856" s="1" t="str">
        <f t="shared" si="1269"/>
        <v>NGR bulk stream sediment</v>
      </c>
      <c r="K7856" s="1" t="str">
        <f t="shared" si="1270"/>
        <v>&lt;177 micron (NGR)</v>
      </c>
      <c r="L7856">
        <v>62</v>
      </c>
      <c r="M7856" t="s">
        <v>58</v>
      </c>
      <c r="N7856">
        <v>1197</v>
      </c>
      <c r="O7856">
        <v>5.5</v>
      </c>
    </row>
    <row r="7857" spans="1:15" hidden="1" x14ac:dyDescent="0.3">
      <c r="A7857" t="s">
        <v>29889</v>
      </c>
      <c r="B7857" t="s">
        <v>29890</v>
      </c>
      <c r="C7857" s="1" t="str">
        <f t="shared" si="1264"/>
        <v>21:0467</v>
      </c>
      <c r="D7857" s="1" t="str">
        <f t="shared" si="1268"/>
        <v>21:0153</v>
      </c>
      <c r="E7857" t="s">
        <v>29867</v>
      </c>
      <c r="F7857" t="s">
        <v>29891</v>
      </c>
      <c r="H7857">
        <v>52.726973800000003</v>
      </c>
      <c r="I7857">
        <v>-120.1308671</v>
      </c>
      <c r="J7857" s="1" t="str">
        <f t="shared" si="1269"/>
        <v>NGR bulk stream sediment</v>
      </c>
      <c r="K7857" s="1" t="str">
        <f t="shared" si="1270"/>
        <v>&lt;177 micron (NGR)</v>
      </c>
      <c r="L7857">
        <v>62</v>
      </c>
      <c r="M7857" t="s">
        <v>729</v>
      </c>
      <c r="N7857">
        <v>1198</v>
      </c>
      <c r="O7857">
        <v>3</v>
      </c>
    </row>
    <row r="7858" spans="1:15" hidden="1" x14ac:dyDescent="0.3">
      <c r="A7858" t="s">
        <v>29892</v>
      </c>
      <c r="B7858" t="s">
        <v>29893</v>
      </c>
      <c r="C7858" s="1" t="str">
        <f t="shared" si="1264"/>
        <v>21:0467</v>
      </c>
      <c r="D7858" s="1" t="str">
        <f t="shared" si="1268"/>
        <v>21:0153</v>
      </c>
      <c r="E7858" t="s">
        <v>29867</v>
      </c>
      <c r="F7858" t="s">
        <v>29894</v>
      </c>
      <c r="H7858">
        <v>52.726973800000003</v>
      </c>
      <c r="I7858">
        <v>-120.1308671</v>
      </c>
      <c r="J7858" s="1" t="str">
        <f t="shared" si="1269"/>
        <v>NGR bulk stream sediment</v>
      </c>
      <c r="K7858" s="1" t="str">
        <f t="shared" si="1270"/>
        <v>&lt;177 micron (NGR)</v>
      </c>
      <c r="L7858">
        <v>62</v>
      </c>
      <c r="M7858" t="s">
        <v>733</v>
      </c>
      <c r="N7858">
        <v>1199</v>
      </c>
      <c r="O7858">
        <v>3</v>
      </c>
    </row>
    <row r="7859" spans="1:15" hidden="1" x14ac:dyDescent="0.3">
      <c r="A7859" t="s">
        <v>29895</v>
      </c>
      <c r="B7859" t="s">
        <v>29896</v>
      </c>
      <c r="C7859" s="1" t="str">
        <f t="shared" si="1264"/>
        <v>21:0467</v>
      </c>
      <c r="D7859" s="1" t="str">
        <f t="shared" si="1268"/>
        <v>21:0153</v>
      </c>
      <c r="E7859" t="s">
        <v>29897</v>
      </c>
      <c r="F7859" t="s">
        <v>29898</v>
      </c>
      <c r="H7859">
        <v>52.7345623</v>
      </c>
      <c r="I7859">
        <v>-120.0670365</v>
      </c>
      <c r="J7859" s="1" t="str">
        <f t="shared" si="1269"/>
        <v>NGR bulk stream sediment</v>
      </c>
      <c r="K7859" s="1" t="str">
        <f t="shared" si="1270"/>
        <v>&lt;177 micron (NGR)</v>
      </c>
      <c r="L7859">
        <v>62</v>
      </c>
      <c r="M7859" t="s">
        <v>63</v>
      </c>
      <c r="N7859">
        <v>1200</v>
      </c>
      <c r="O7859">
        <v>4</v>
      </c>
    </row>
    <row r="7860" spans="1:15" hidden="1" x14ac:dyDescent="0.3">
      <c r="A7860" t="s">
        <v>29899</v>
      </c>
      <c r="B7860" t="s">
        <v>29900</v>
      </c>
      <c r="C7860" s="1" t="str">
        <f t="shared" si="1264"/>
        <v>21:0467</v>
      </c>
      <c r="D7860" s="1" t="str">
        <f t="shared" si="1268"/>
        <v>21:0153</v>
      </c>
      <c r="E7860" t="s">
        <v>29901</v>
      </c>
      <c r="F7860" t="s">
        <v>29902</v>
      </c>
      <c r="H7860">
        <v>52.741413799999997</v>
      </c>
      <c r="I7860">
        <v>-120.0332677</v>
      </c>
      <c r="J7860" s="1" t="str">
        <f t="shared" si="1269"/>
        <v>NGR bulk stream sediment</v>
      </c>
      <c r="K7860" s="1" t="str">
        <f t="shared" si="1270"/>
        <v>&lt;177 micron (NGR)</v>
      </c>
      <c r="L7860">
        <v>62</v>
      </c>
      <c r="M7860" t="s">
        <v>68</v>
      </c>
      <c r="N7860">
        <v>1201</v>
      </c>
      <c r="O7860">
        <v>6.5</v>
      </c>
    </row>
    <row r="7861" spans="1:15" hidden="1" x14ac:dyDescent="0.3">
      <c r="A7861" t="s">
        <v>29903</v>
      </c>
      <c r="B7861" t="s">
        <v>29904</v>
      </c>
      <c r="C7861" s="1" t="str">
        <f t="shared" si="1264"/>
        <v>21:0467</v>
      </c>
      <c r="D7861" s="1" t="str">
        <f t="shared" si="1268"/>
        <v>21:0153</v>
      </c>
      <c r="E7861" t="s">
        <v>29905</v>
      </c>
      <c r="F7861" t="s">
        <v>29906</v>
      </c>
      <c r="H7861">
        <v>52.684631799999998</v>
      </c>
      <c r="I7861">
        <v>-120.0186999</v>
      </c>
      <c r="J7861" s="1" t="str">
        <f t="shared" si="1269"/>
        <v>NGR bulk stream sediment</v>
      </c>
      <c r="K7861" s="1" t="str">
        <f t="shared" si="1270"/>
        <v>&lt;177 micron (NGR)</v>
      </c>
      <c r="L7861">
        <v>62</v>
      </c>
      <c r="M7861" t="s">
        <v>77</v>
      </c>
      <c r="N7861">
        <v>1202</v>
      </c>
      <c r="O7861">
        <v>5</v>
      </c>
    </row>
    <row r="7862" spans="1:15" hidden="1" x14ac:dyDescent="0.3">
      <c r="A7862" t="s">
        <v>29907</v>
      </c>
      <c r="B7862" t="s">
        <v>29908</v>
      </c>
      <c r="C7862" s="1" t="str">
        <f t="shared" si="1264"/>
        <v>21:0467</v>
      </c>
      <c r="D7862" s="1" t="str">
        <f t="shared" si="1268"/>
        <v>21:0153</v>
      </c>
      <c r="E7862" t="s">
        <v>29909</v>
      </c>
      <c r="F7862" t="s">
        <v>29910</v>
      </c>
      <c r="H7862">
        <v>52.6845997</v>
      </c>
      <c r="I7862">
        <v>-120.0650797</v>
      </c>
      <c r="J7862" s="1" t="str">
        <f t="shared" si="1269"/>
        <v>NGR bulk stream sediment</v>
      </c>
      <c r="K7862" s="1" t="str">
        <f t="shared" si="1270"/>
        <v>&lt;177 micron (NGR)</v>
      </c>
      <c r="L7862">
        <v>62</v>
      </c>
      <c r="M7862" t="s">
        <v>82</v>
      </c>
      <c r="N7862">
        <v>1203</v>
      </c>
      <c r="O7862">
        <v>4.5</v>
      </c>
    </row>
    <row r="7863" spans="1:15" hidden="1" x14ac:dyDescent="0.3">
      <c r="A7863" t="s">
        <v>29911</v>
      </c>
      <c r="B7863" t="s">
        <v>29912</v>
      </c>
      <c r="C7863" s="1" t="str">
        <f t="shared" si="1264"/>
        <v>21:0467</v>
      </c>
      <c r="D7863" s="1" t="str">
        <f t="shared" si="1268"/>
        <v>21:0153</v>
      </c>
      <c r="E7863" t="s">
        <v>29913</v>
      </c>
      <c r="F7863" t="s">
        <v>29914</v>
      </c>
      <c r="H7863">
        <v>52.657006899999999</v>
      </c>
      <c r="I7863">
        <v>-120.0614234</v>
      </c>
      <c r="J7863" s="1" t="str">
        <f t="shared" si="1269"/>
        <v>NGR bulk stream sediment</v>
      </c>
      <c r="K7863" s="1" t="str">
        <f t="shared" si="1270"/>
        <v>&lt;177 micron (NGR)</v>
      </c>
      <c r="L7863">
        <v>62</v>
      </c>
      <c r="M7863" t="s">
        <v>87</v>
      </c>
      <c r="N7863">
        <v>1204</v>
      </c>
      <c r="O7863">
        <v>2</v>
      </c>
    </row>
    <row r="7864" spans="1:15" hidden="1" x14ac:dyDescent="0.3">
      <c r="A7864" t="s">
        <v>29915</v>
      </c>
      <c r="B7864" t="s">
        <v>29916</v>
      </c>
      <c r="C7864" s="1" t="str">
        <f t="shared" si="1264"/>
        <v>21:0467</v>
      </c>
      <c r="D7864" s="1" t="str">
        <f t="shared" si="1268"/>
        <v>21:0153</v>
      </c>
      <c r="E7864" t="s">
        <v>29917</v>
      </c>
      <c r="F7864" t="s">
        <v>29918</v>
      </c>
      <c r="H7864">
        <v>52.647590100000002</v>
      </c>
      <c r="I7864">
        <v>-120.0274407</v>
      </c>
      <c r="J7864" s="1" t="str">
        <f t="shared" si="1269"/>
        <v>NGR bulk stream sediment</v>
      </c>
      <c r="K7864" s="1" t="str">
        <f t="shared" si="1270"/>
        <v>&lt;177 micron (NGR)</v>
      </c>
      <c r="L7864">
        <v>62</v>
      </c>
      <c r="M7864" t="s">
        <v>92</v>
      </c>
      <c r="N7864">
        <v>1205</v>
      </c>
      <c r="O7864">
        <v>2</v>
      </c>
    </row>
    <row r="7865" spans="1:15" hidden="1" x14ac:dyDescent="0.3">
      <c r="A7865" t="s">
        <v>29919</v>
      </c>
      <c r="B7865" t="s">
        <v>29920</v>
      </c>
      <c r="C7865" s="1" t="str">
        <f t="shared" si="1264"/>
        <v>21:0467</v>
      </c>
      <c r="D7865" s="1" t="str">
        <f t="shared" si="1268"/>
        <v>21:0153</v>
      </c>
      <c r="E7865" t="s">
        <v>29921</v>
      </c>
      <c r="F7865" t="s">
        <v>29922</v>
      </c>
      <c r="H7865">
        <v>52.6793975</v>
      </c>
      <c r="I7865">
        <v>-120.0905076</v>
      </c>
      <c r="J7865" s="1" t="str">
        <f t="shared" si="1269"/>
        <v>NGR bulk stream sediment</v>
      </c>
      <c r="K7865" s="1" t="str">
        <f t="shared" si="1270"/>
        <v>&lt;177 micron (NGR)</v>
      </c>
      <c r="L7865">
        <v>62</v>
      </c>
      <c r="M7865" t="s">
        <v>97</v>
      </c>
      <c r="N7865">
        <v>1206</v>
      </c>
      <c r="O7865">
        <v>5.5</v>
      </c>
    </row>
    <row r="7866" spans="1:15" hidden="1" x14ac:dyDescent="0.3">
      <c r="A7866" t="s">
        <v>29923</v>
      </c>
      <c r="B7866" t="s">
        <v>29924</v>
      </c>
      <c r="C7866" s="1" t="str">
        <f t="shared" si="1264"/>
        <v>21:0467</v>
      </c>
      <c r="D7866" s="1" t="str">
        <f>HYPERLINK("https://geochem.nrcan.gc.ca/cdogs/content/svy/svy_e.htm", "")</f>
        <v/>
      </c>
      <c r="G7866" s="1" t="str">
        <f>HYPERLINK("https://geochem.nrcan.gc.ca/cdogs/content/cr_/cr_00104_e.htm", "104")</f>
        <v>104</v>
      </c>
      <c r="J7866" t="s">
        <v>31</v>
      </c>
      <c r="K7866" t="s">
        <v>32</v>
      </c>
      <c r="L7866">
        <v>62</v>
      </c>
      <c r="M7866" t="s">
        <v>33</v>
      </c>
      <c r="N7866">
        <v>1207</v>
      </c>
      <c r="O7866">
        <v>5</v>
      </c>
    </row>
    <row r="7867" spans="1:15" hidden="1" x14ac:dyDescent="0.3">
      <c r="A7867" t="s">
        <v>29925</v>
      </c>
      <c r="B7867" t="s">
        <v>29926</v>
      </c>
      <c r="C7867" s="1" t="str">
        <f t="shared" si="1264"/>
        <v>21:0467</v>
      </c>
      <c r="D7867" s="1" t="str">
        <f t="shared" ref="D7867:D7877" si="1271">HYPERLINK("https://geochem.nrcan.gc.ca/cdogs/content/svy/svy210153_e.htm", "21:0153")</f>
        <v>21:0153</v>
      </c>
      <c r="E7867" t="s">
        <v>29927</v>
      </c>
      <c r="F7867" t="s">
        <v>29928</v>
      </c>
      <c r="H7867">
        <v>52.670756599999997</v>
      </c>
      <c r="I7867">
        <v>-120.0960954</v>
      </c>
      <c r="J7867" s="1" t="str">
        <f t="shared" ref="J7867:J7877" si="1272">HYPERLINK("https://geochem.nrcan.gc.ca/cdogs/content/kwd/kwd020030_e.htm", "NGR bulk stream sediment")</f>
        <v>NGR bulk stream sediment</v>
      </c>
      <c r="K7867" s="1" t="str">
        <f t="shared" ref="K7867:K7877" si="1273">HYPERLINK("https://geochem.nrcan.gc.ca/cdogs/content/kwd/kwd080006_e.htm", "&lt;177 micron (NGR)")</f>
        <v>&lt;177 micron (NGR)</v>
      </c>
      <c r="L7867">
        <v>62</v>
      </c>
      <c r="M7867" t="s">
        <v>102</v>
      </c>
      <c r="N7867">
        <v>1208</v>
      </c>
      <c r="O7867">
        <v>4</v>
      </c>
    </row>
    <row r="7868" spans="1:15" hidden="1" x14ac:dyDescent="0.3">
      <c r="A7868" t="s">
        <v>29929</v>
      </c>
      <c r="B7868" t="s">
        <v>29930</v>
      </c>
      <c r="C7868" s="1" t="str">
        <f t="shared" si="1264"/>
        <v>21:0467</v>
      </c>
      <c r="D7868" s="1" t="str">
        <f t="shared" si="1271"/>
        <v>21:0153</v>
      </c>
      <c r="E7868" t="s">
        <v>29931</v>
      </c>
      <c r="F7868" t="s">
        <v>29932</v>
      </c>
      <c r="H7868">
        <v>52.677186900000002</v>
      </c>
      <c r="I7868">
        <v>-120.11972799999999</v>
      </c>
      <c r="J7868" s="1" t="str">
        <f t="shared" si="1272"/>
        <v>NGR bulk stream sediment</v>
      </c>
      <c r="K7868" s="1" t="str">
        <f t="shared" si="1273"/>
        <v>&lt;177 micron (NGR)</v>
      </c>
      <c r="L7868">
        <v>62</v>
      </c>
      <c r="M7868" t="s">
        <v>107</v>
      </c>
      <c r="N7868">
        <v>1209</v>
      </c>
      <c r="O7868">
        <v>4</v>
      </c>
    </row>
    <row r="7869" spans="1:15" hidden="1" x14ac:dyDescent="0.3">
      <c r="A7869" t="s">
        <v>29933</v>
      </c>
      <c r="B7869" t="s">
        <v>29934</v>
      </c>
      <c r="C7869" s="1" t="str">
        <f t="shared" si="1264"/>
        <v>21:0467</v>
      </c>
      <c r="D7869" s="1" t="str">
        <f t="shared" si="1271"/>
        <v>21:0153</v>
      </c>
      <c r="E7869" t="s">
        <v>29935</v>
      </c>
      <c r="F7869" t="s">
        <v>29936</v>
      </c>
      <c r="H7869">
        <v>52.645654800000003</v>
      </c>
      <c r="I7869">
        <v>-120.1457498</v>
      </c>
      <c r="J7869" s="1" t="str">
        <f t="shared" si="1272"/>
        <v>NGR bulk stream sediment</v>
      </c>
      <c r="K7869" s="1" t="str">
        <f t="shared" si="1273"/>
        <v>&lt;177 micron (NGR)</v>
      </c>
      <c r="L7869">
        <v>62</v>
      </c>
      <c r="M7869" t="s">
        <v>112</v>
      </c>
      <c r="N7869">
        <v>1210</v>
      </c>
      <c r="O7869">
        <v>3.5</v>
      </c>
    </row>
    <row r="7870" spans="1:15" hidden="1" x14ac:dyDescent="0.3">
      <c r="A7870" t="s">
        <v>29937</v>
      </c>
      <c r="B7870" t="s">
        <v>29938</v>
      </c>
      <c r="C7870" s="1" t="str">
        <f t="shared" si="1264"/>
        <v>21:0467</v>
      </c>
      <c r="D7870" s="1" t="str">
        <f t="shared" si="1271"/>
        <v>21:0153</v>
      </c>
      <c r="E7870" t="s">
        <v>29939</v>
      </c>
      <c r="F7870" t="s">
        <v>29940</v>
      </c>
      <c r="H7870">
        <v>52.634614200000001</v>
      </c>
      <c r="I7870">
        <v>-120.2128652</v>
      </c>
      <c r="J7870" s="1" t="str">
        <f t="shared" si="1272"/>
        <v>NGR bulk stream sediment</v>
      </c>
      <c r="K7870" s="1" t="str">
        <f t="shared" si="1273"/>
        <v>&lt;177 micron (NGR)</v>
      </c>
      <c r="L7870">
        <v>62</v>
      </c>
      <c r="M7870" t="s">
        <v>800</v>
      </c>
      <c r="N7870">
        <v>1211</v>
      </c>
      <c r="O7870">
        <v>4</v>
      </c>
    </row>
    <row r="7871" spans="1:15" hidden="1" x14ac:dyDescent="0.3">
      <c r="A7871" t="s">
        <v>29941</v>
      </c>
      <c r="B7871" t="s">
        <v>29942</v>
      </c>
      <c r="C7871" s="1" t="str">
        <f t="shared" si="1264"/>
        <v>21:0467</v>
      </c>
      <c r="D7871" s="1" t="str">
        <f t="shared" si="1271"/>
        <v>21:0153</v>
      </c>
      <c r="E7871" t="s">
        <v>29943</v>
      </c>
      <c r="F7871" t="s">
        <v>29944</v>
      </c>
      <c r="H7871">
        <v>52.611857999999998</v>
      </c>
      <c r="I7871">
        <v>-120.0533935</v>
      </c>
      <c r="J7871" s="1" t="str">
        <f t="shared" si="1272"/>
        <v>NGR bulk stream sediment</v>
      </c>
      <c r="K7871" s="1" t="str">
        <f t="shared" si="1273"/>
        <v>&lt;177 micron (NGR)</v>
      </c>
      <c r="L7871">
        <v>63</v>
      </c>
      <c r="M7871" t="s">
        <v>19</v>
      </c>
      <c r="N7871">
        <v>1212</v>
      </c>
      <c r="O7871">
        <v>7</v>
      </c>
    </row>
    <row r="7872" spans="1:15" hidden="1" x14ac:dyDescent="0.3">
      <c r="A7872" t="s">
        <v>29945</v>
      </c>
      <c r="B7872" t="s">
        <v>29946</v>
      </c>
      <c r="C7872" s="1" t="str">
        <f t="shared" si="1264"/>
        <v>21:0467</v>
      </c>
      <c r="D7872" s="1" t="str">
        <f t="shared" si="1271"/>
        <v>21:0153</v>
      </c>
      <c r="E7872" t="s">
        <v>29947</v>
      </c>
      <c r="F7872" t="s">
        <v>29948</v>
      </c>
      <c r="H7872">
        <v>52.649773500000002</v>
      </c>
      <c r="I7872">
        <v>-120.19783990000001</v>
      </c>
      <c r="J7872" s="1" t="str">
        <f t="shared" si="1272"/>
        <v>NGR bulk stream sediment</v>
      </c>
      <c r="K7872" s="1" t="str">
        <f t="shared" si="1273"/>
        <v>&lt;177 micron (NGR)</v>
      </c>
      <c r="L7872">
        <v>63</v>
      </c>
      <c r="M7872" t="s">
        <v>38</v>
      </c>
      <c r="N7872">
        <v>1213</v>
      </c>
      <c r="O7872">
        <v>5</v>
      </c>
    </row>
    <row r="7873" spans="1:15" hidden="1" x14ac:dyDescent="0.3">
      <c r="A7873" t="s">
        <v>29949</v>
      </c>
      <c r="B7873" t="s">
        <v>29950</v>
      </c>
      <c r="C7873" s="1" t="str">
        <f t="shared" si="1264"/>
        <v>21:0467</v>
      </c>
      <c r="D7873" s="1" t="str">
        <f t="shared" si="1271"/>
        <v>21:0153</v>
      </c>
      <c r="E7873" t="s">
        <v>29951</v>
      </c>
      <c r="F7873" t="s">
        <v>29952</v>
      </c>
      <c r="H7873">
        <v>52.688751000000003</v>
      </c>
      <c r="I7873">
        <v>-120.2062981</v>
      </c>
      <c r="J7873" s="1" t="str">
        <f t="shared" si="1272"/>
        <v>NGR bulk stream sediment</v>
      </c>
      <c r="K7873" s="1" t="str">
        <f t="shared" si="1273"/>
        <v>&lt;177 micron (NGR)</v>
      </c>
      <c r="L7873">
        <v>63</v>
      </c>
      <c r="M7873" t="s">
        <v>43</v>
      </c>
      <c r="N7873">
        <v>1214</v>
      </c>
      <c r="O7873">
        <v>4.5</v>
      </c>
    </row>
    <row r="7874" spans="1:15" hidden="1" x14ac:dyDescent="0.3">
      <c r="A7874" t="s">
        <v>29953</v>
      </c>
      <c r="B7874" t="s">
        <v>29954</v>
      </c>
      <c r="C7874" s="1" t="str">
        <f t="shared" si="1264"/>
        <v>21:0467</v>
      </c>
      <c r="D7874" s="1" t="str">
        <f t="shared" si="1271"/>
        <v>21:0153</v>
      </c>
      <c r="E7874" t="s">
        <v>29955</v>
      </c>
      <c r="F7874" t="s">
        <v>29956</v>
      </c>
      <c r="H7874">
        <v>52.609089099999998</v>
      </c>
      <c r="I7874">
        <v>-120.0480098</v>
      </c>
      <c r="J7874" s="1" t="str">
        <f t="shared" si="1272"/>
        <v>NGR bulk stream sediment</v>
      </c>
      <c r="K7874" s="1" t="str">
        <f t="shared" si="1273"/>
        <v>&lt;177 micron (NGR)</v>
      </c>
      <c r="L7874">
        <v>63</v>
      </c>
      <c r="M7874" t="s">
        <v>48</v>
      </c>
      <c r="N7874">
        <v>1215</v>
      </c>
      <c r="O7874">
        <v>4</v>
      </c>
    </row>
    <row r="7875" spans="1:15" hidden="1" x14ac:dyDescent="0.3">
      <c r="A7875" t="s">
        <v>29957</v>
      </c>
      <c r="B7875" t="s">
        <v>29958</v>
      </c>
      <c r="C7875" s="1" t="str">
        <f t="shared" si="1264"/>
        <v>21:0467</v>
      </c>
      <c r="D7875" s="1" t="str">
        <f t="shared" si="1271"/>
        <v>21:0153</v>
      </c>
      <c r="E7875" t="s">
        <v>29943</v>
      </c>
      <c r="F7875" t="s">
        <v>29959</v>
      </c>
      <c r="H7875">
        <v>52.611857999999998</v>
      </c>
      <c r="I7875">
        <v>-120.0533935</v>
      </c>
      <c r="J7875" s="1" t="str">
        <f t="shared" si="1272"/>
        <v>NGR bulk stream sediment</v>
      </c>
      <c r="K7875" s="1" t="str">
        <f t="shared" si="1273"/>
        <v>&lt;177 micron (NGR)</v>
      </c>
      <c r="L7875">
        <v>63</v>
      </c>
      <c r="M7875" t="s">
        <v>72</v>
      </c>
      <c r="N7875">
        <v>1216</v>
      </c>
      <c r="O7875">
        <v>6</v>
      </c>
    </row>
    <row r="7876" spans="1:15" hidden="1" x14ac:dyDescent="0.3">
      <c r="A7876" t="s">
        <v>29960</v>
      </c>
      <c r="B7876" t="s">
        <v>29961</v>
      </c>
      <c r="C7876" s="1" t="str">
        <f t="shared" ref="C7876:C7939" si="1274">HYPERLINK("https://geochem.nrcan.gc.ca/cdogs/content/bdl/bdl210467_e.htm", "21:0467")</f>
        <v>21:0467</v>
      </c>
      <c r="D7876" s="1" t="str">
        <f t="shared" si="1271"/>
        <v>21:0153</v>
      </c>
      <c r="E7876" t="s">
        <v>29962</v>
      </c>
      <c r="F7876" t="s">
        <v>29963</v>
      </c>
      <c r="H7876">
        <v>52.590398399999998</v>
      </c>
      <c r="I7876">
        <v>-120.0704404</v>
      </c>
      <c r="J7876" s="1" t="str">
        <f t="shared" si="1272"/>
        <v>NGR bulk stream sediment</v>
      </c>
      <c r="K7876" s="1" t="str">
        <f t="shared" si="1273"/>
        <v>&lt;177 micron (NGR)</v>
      </c>
      <c r="L7876">
        <v>63</v>
      </c>
      <c r="M7876" t="s">
        <v>53</v>
      </c>
      <c r="N7876">
        <v>1217</v>
      </c>
      <c r="O7876">
        <v>4.5</v>
      </c>
    </row>
    <row r="7877" spans="1:15" hidden="1" x14ac:dyDescent="0.3">
      <c r="A7877" t="s">
        <v>29964</v>
      </c>
      <c r="B7877" t="s">
        <v>29965</v>
      </c>
      <c r="C7877" s="1" t="str">
        <f t="shared" si="1274"/>
        <v>21:0467</v>
      </c>
      <c r="D7877" s="1" t="str">
        <f t="shared" si="1271"/>
        <v>21:0153</v>
      </c>
      <c r="E7877" t="s">
        <v>29966</v>
      </c>
      <c r="F7877" t="s">
        <v>29967</v>
      </c>
      <c r="H7877">
        <v>52.590570200000002</v>
      </c>
      <c r="I7877">
        <v>-120.0624696</v>
      </c>
      <c r="J7877" s="1" t="str">
        <f t="shared" si="1272"/>
        <v>NGR bulk stream sediment</v>
      </c>
      <c r="K7877" s="1" t="str">
        <f t="shared" si="1273"/>
        <v>&lt;177 micron (NGR)</v>
      </c>
      <c r="L7877">
        <v>63</v>
      </c>
      <c r="M7877" t="s">
        <v>58</v>
      </c>
      <c r="N7877">
        <v>1218</v>
      </c>
      <c r="O7877">
        <v>4.5</v>
      </c>
    </row>
    <row r="7878" spans="1:15" hidden="1" x14ac:dyDescent="0.3">
      <c r="A7878" t="s">
        <v>29968</v>
      </c>
      <c r="B7878" t="s">
        <v>29969</v>
      </c>
      <c r="C7878" s="1" t="str">
        <f t="shared" si="1274"/>
        <v>21:0467</v>
      </c>
      <c r="D7878" s="1" t="str">
        <f>HYPERLINK("https://geochem.nrcan.gc.ca/cdogs/content/svy/svy_e.htm", "")</f>
        <v/>
      </c>
      <c r="G7878" s="1" t="str">
        <f>HYPERLINK("https://geochem.nrcan.gc.ca/cdogs/content/cr_/cr_00102_e.htm", "102")</f>
        <v>102</v>
      </c>
      <c r="J7878" t="s">
        <v>31</v>
      </c>
      <c r="K7878" t="s">
        <v>32</v>
      </c>
      <c r="L7878">
        <v>63</v>
      </c>
      <c r="M7878" t="s">
        <v>33</v>
      </c>
      <c r="N7878">
        <v>1219</v>
      </c>
      <c r="O7878">
        <v>2.5</v>
      </c>
    </row>
    <row r="7879" spans="1:15" hidden="1" x14ac:dyDescent="0.3">
      <c r="A7879" t="s">
        <v>29970</v>
      </c>
      <c r="B7879" t="s">
        <v>29971</v>
      </c>
      <c r="C7879" s="1" t="str">
        <f t="shared" si="1274"/>
        <v>21:0467</v>
      </c>
      <c r="D7879" s="1" t="str">
        <f t="shared" ref="D7879:D7904" si="1275">HYPERLINK("https://geochem.nrcan.gc.ca/cdogs/content/svy/svy210153_e.htm", "21:0153")</f>
        <v>21:0153</v>
      </c>
      <c r="E7879" t="s">
        <v>29972</v>
      </c>
      <c r="F7879" t="s">
        <v>29973</v>
      </c>
      <c r="H7879">
        <v>52.614628400000001</v>
      </c>
      <c r="I7879">
        <v>-120.09317350000001</v>
      </c>
      <c r="J7879" s="1" t="str">
        <f t="shared" ref="J7879:J7904" si="1276">HYPERLINK("https://geochem.nrcan.gc.ca/cdogs/content/kwd/kwd020030_e.htm", "NGR bulk stream sediment")</f>
        <v>NGR bulk stream sediment</v>
      </c>
      <c r="K7879" s="1" t="str">
        <f t="shared" ref="K7879:K7904" si="1277">HYPERLINK("https://geochem.nrcan.gc.ca/cdogs/content/kwd/kwd080006_e.htm", "&lt;177 micron (NGR)")</f>
        <v>&lt;177 micron (NGR)</v>
      </c>
      <c r="L7879">
        <v>63</v>
      </c>
      <c r="M7879" t="s">
        <v>63</v>
      </c>
      <c r="N7879">
        <v>1220</v>
      </c>
      <c r="O7879">
        <v>4.5</v>
      </c>
    </row>
    <row r="7880" spans="1:15" hidden="1" x14ac:dyDescent="0.3">
      <c r="A7880" t="s">
        <v>29974</v>
      </c>
      <c r="B7880" t="s">
        <v>29975</v>
      </c>
      <c r="C7880" s="1" t="str">
        <f t="shared" si="1274"/>
        <v>21:0467</v>
      </c>
      <c r="D7880" s="1" t="str">
        <f t="shared" si="1275"/>
        <v>21:0153</v>
      </c>
      <c r="E7880" t="s">
        <v>29976</v>
      </c>
      <c r="F7880" t="s">
        <v>29977</v>
      </c>
      <c r="H7880">
        <v>52.609498899999998</v>
      </c>
      <c r="I7880">
        <v>-120.113309</v>
      </c>
      <c r="J7880" s="1" t="str">
        <f t="shared" si="1276"/>
        <v>NGR bulk stream sediment</v>
      </c>
      <c r="K7880" s="1" t="str">
        <f t="shared" si="1277"/>
        <v>&lt;177 micron (NGR)</v>
      </c>
      <c r="L7880">
        <v>63</v>
      </c>
      <c r="M7880" t="s">
        <v>24</v>
      </c>
      <c r="N7880">
        <v>1221</v>
      </c>
      <c r="O7880">
        <v>4.5</v>
      </c>
    </row>
    <row r="7881" spans="1:15" hidden="1" x14ac:dyDescent="0.3">
      <c r="A7881" t="s">
        <v>29978</v>
      </c>
      <c r="B7881" t="s">
        <v>29979</v>
      </c>
      <c r="C7881" s="1" t="str">
        <f t="shared" si="1274"/>
        <v>21:0467</v>
      </c>
      <c r="D7881" s="1" t="str">
        <f t="shared" si="1275"/>
        <v>21:0153</v>
      </c>
      <c r="E7881" t="s">
        <v>29976</v>
      </c>
      <c r="F7881" t="s">
        <v>29980</v>
      </c>
      <c r="H7881">
        <v>52.609498899999998</v>
      </c>
      <c r="I7881">
        <v>-120.113309</v>
      </c>
      <c r="J7881" s="1" t="str">
        <f t="shared" si="1276"/>
        <v>NGR bulk stream sediment</v>
      </c>
      <c r="K7881" s="1" t="str">
        <f t="shared" si="1277"/>
        <v>&lt;177 micron (NGR)</v>
      </c>
      <c r="L7881">
        <v>63</v>
      </c>
      <c r="M7881" t="s">
        <v>28</v>
      </c>
      <c r="N7881">
        <v>1222</v>
      </c>
      <c r="O7881">
        <v>4</v>
      </c>
    </row>
    <row r="7882" spans="1:15" hidden="1" x14ac:dyDescent="0.3">
      <c r="A7882" t="s">
        <v>29981</v>
      </c>
      <c r="B7882" t="s">
        <v>29982</v>
      </c>
      <c r="C7882" s="1" t="str">
        <f t="shared" si="1274"/>
        <v>21:0467</v>
      </c>
      <c r="D7882" s="1" t="str">
        <f t="shared" si="1275"/>
        <v>21:0153</v>
      </c>
      <c r="E7882" t="s">
        <v>29983</v>
      </c>
      <c r="F7882" t="s">
        <v>29984</v>
      </c>
      <c r="H7882">
        <v>52.613824800000003</v>
      </c>
      <c r="I7882">
        <v>-120.11145860000001</v>
      </c>
      <c r="J7882" s="1" t="str">
        <f t="shared" si="1276"/>
        <v>NGR bulk stream sediment</v>
      </c>
      <c r="K7882" s="1" t="str">
        <f t="shared" si="1277"/>
        <v>&lt;177 micron (NGR)</v>
      </c>
      <c r="L7882">
        <v>63</v>
      </c>
      <c r="M7882" t="s">
        <v>68</v>
      </c>
      <c r="N7882">
        <v>1223</v>
      </c>
      <c r="O7882">
        <v>6</v>
      </c>
    </row>
    <row r="7883" spans="1:15" hidden="1" x14ac:dyDescent="0.3">
      <c r="A7883" t="s">
        <v>29985</v>
      </c>
      <c r="B7883" t="s">
        <v>29986</v>
      </c>
      <c r="C7883" s="1" t="str">
        <f t="shared" si="1274"/>
        <v>21:0467</v>
      </c>
      <c r="D7883" s="1" t="str">
        <f t="shared" si="1275"/>
        <v>21:0153</v>
      </c>
      <c r="E7883" t="s">
        <v>29987</v>
      </c>
      <c r="F7883" t="s">
        <v>29988</v>
      </c>
      <c r="H7883">
        <v>52.617167100000003</v>
      </c>
      <c r="I7883">
        <v>-120.1451489</v>
      </c>
      <c r="J7883" s="1" t="str">
        <f t="shared" si="1276"/>
        <v>NGR bulk stream sediment</v>
      </c>
      <c r="K7883" s="1" t="str">
        <f t="shared" si="1277"/>
        <v>&lt;177 micron (NGR)</v>
      </c>
      <c r="L7883">
        <v>63</v>
      </c>
      <c r="M7883" t="s">
        <v>77</v>
      </c>
      <c r="N7883">
        <v>1224</v>
      </c>
      <c r="O7883">
        <v>2.5</v>
      </c>
    </row>
    <row r="7884" spans="1:15" hidden="1" x14ac:dyDescent="0.3">
      <c r="A7884" t="s">
        <v>29989</v>
      </c>
      <c r="B7884" t="s">
        <v>29990</v>
      </c>
      <c r="C7884" s="1" t="str">
        <f t="shared" si="1274"/>
        <v>21:0467</v>
      </c>
      <c r="D7884" s="1" t="str">
        <f t="shared" si="1275"/>
        <v>21:0153</v>
      </c>
      <c r="E7884" t="s">
        <v>29991</v>
      </c>
      <c r="F7884" t="s">
        <v>29992</v>
      </c>
      <c r="H7884">
        <v>52.622788</v>
      </c>
      <c r="I7884">
        <v>-120.1892192</v>
      </c>
      <c r="J7884" s="1" t="str">
        <f t="shared" si="1276"/>
        <v>NGR bulk stream sediment</v>
      </c>
      <c r="K7884" s="1" t="str">
        <f t="shared" si="1277"/>
        <v>&lt;177 micron (NGR)</v>
      </c>
      <c r="L7884">
        <v>63</v>
      </c>
      <c r="M7884" t="s">
        <v>82</v>
      </c>
      <c r="N7884">
        <v>1225</v>
      </c>
      <c r="O7884">
        <v>1.5</v>
      </c>
    </row>
    <row r="7885" spans="1:15" hidden="1" x14ac:dyDescent="0.3">
      <c r="A7885" t="s">
        <v>29993</v>
      </c>
      <c r="B7885" t="s">
        <v>29994</v>
      </c>
      <c r="C7885" s="1" t="str">
        <f t="shared" si="1274"/>
        <v>21:0467</v>
      </c>
      <c r="D7885" s="1" t="str">
        <f t="shared" si="1275"/>
        <v>21:0153</v>
      </c>
      <c r="E7885" t="s">
        <v>29995</v>
      </c>
      <c r="F7885" t="s">
        <v>29996</v>
      </c>
      <c r="H7885">
        <v>52.598644899999996</v>
      </c>
      <c r="I7885">
        <v>-120.22179509999999</v>
      </c>
      <c r="J7885" s="1" t="str">
        <f t="shared" si="1276"/>
        <v>NGR bulk stream sediment</v>
      </c>
      <c r="K7885" s="1" t="str">
        <f t="shared" si="1277"/>
        <v>&lt;177 micron (NGR)</v>
      </c>
      <c r="L7885">
        <v>63</v>
      </c>
      <c r="M7885" t="s">
        <v>87</v>
      </c>
      <c r="N7885">
        <v>1226</v>
      </c>
      <c r="O7885">
        <v>3.5</v>
      </c>
    </row>
    <row r="7886" spans="1:15" hidden="1" x14ac:dyDescent="0.3">
      <c r="A7886" t="s">
        <v>29997</v>
      </c>
      <c r="B7886" t="s">
        <v>29998</v>
      </c>
      <c r="C7886" s="1" t="str">
        <f t="shared" si="1274"/>
        <v>21:0467</v>
      </c>
      <c r="D7886" s="1" t="str">
        <f t="shared" si="1275"/>
        <v>21:0153</v>
      </c>
      <c r="E7886" t="s">
        <v>29999</v>
      </c>
      <c r="F7886" t="s">
        <v>30000</v>
      </c>
      <c r="H7886">
        <v>52.556815800000003</v>
      </c>
      <c r="I7886">
        <v>-120.30679619999999</v>
      </c>
      <c r="J7886" s="1" t="str">
        <f t="shared" si="1276"/>
        <v>NGR bulk stream sediment</v>
      </c>
      <c r="K7886" s="1" t="str">
        <f t="shared" si="1277"/>
        <v>&lt;177 micron (NGR)</v>
      </c>
      <c r="L7886">
        <v>63</v>
      </c>
      <c r="M7886" t="s">
        <v>92</v>
      </c>
      <c r="N7886">
        <v>1227</v>
      </c>
      <c r="O7886">
        <v>8.5</v>
      </c>
    </row>
    <row r="7887" spans="1:15" hidden="1" x14ac:dyDescent="0.3">
      <c r="A7887" t="s">
        <v>30001</v>
      </c>
      <c r="B7887" t="s">
        <v>30002</v>
      </c>
      <c r="C7887" s="1" t="str">
        <f t="shared" si="1274"/>
        <v>21:0467</v>
      </c>
      <c r="D7887" s="1" t="str">
        <f t="shared" si="1275"/>
        <v>21:0153</v>
      </c>
      <c r="E7887" t="s">
        <v>30003</v>
      </c>
      <c r="F7887" t="s">
        <v>30004</v>
      </c>
      <c r="H7887">
        <v>52.547497999999997</v>
      </c>
      <c r="I7887">
        <v>-120.2913744</v>
      </c>
      <c r="J7887" s="1" t="str">
        <f t="shared" si="1276"/>
        <v>NGR bulk stream sediment</v>
      </c>
      <c r="K7887" s="1" t="str">
        <f t="shared" si="1277"/>
        <v>&lt;177 micron (NGR)</v>
      </c>
      <c r="L7887">
        <v>63</v>
      </c>
      <c r="M7887" t="s">
        <v>97</v>
      </c>
      <c r="N7887">
        <v>1228</v>
      </c>
      <c r="O7887">
        <v>10.5</v>
      </c>
    </row>
    <row r="7888" spans="1:15" hidden="1" x14ac:dyDescent="0.3">
      <c r="A7888" t="s">
        <v>30005</v>
      </c>
      <c r="B7888" t="s">
        <v>30006</v>
      </c>
      <c r="C7888" s="1" t="str">
        <f t="shared" si="1274"/>
        <v>21:0467</v>
      </c>
      <c r="D7888" s="1" t="str">
        <f t="shared" si="1275"/>
        <v>21:0153</v>
      </c>
      <c r="E7888" t="s">
        <v>30007</v>
      </c>
      <c r="F7888" t="s">
        <v>30008</v>
      </c>
      <c r="H7888">
        <v>52.5624459</v>
      </c>
      <c r="I7888">
        <v>-120.2645078</v>
      </c>
      <c r="J7888" s="1" t="str">
        <f t="shared" si="1276"/>
        <v>NGR bulk stream sediment</v>
      </c>
      <c r="K7888" s="1" t="str">
        <f t="shared" si="1277"/>
        <v>&lt;177 micron (NGR)</v>
      </c>
      <c r="L7888">
        <v>63</v>
      </c>
      <c r="M7888" t="s">
        <v>102</v>
      </c>
      <c r="N7888">
        <v>1229</v>
      </c>
      <c r="O7888">
        <v>9.5</v>
      </c>
    </row>
    <row r="7889" spans="1:15" hidden="1" x14ac:dyDescent="0.3">
      <c r="A7889" t="s">
        <v>30009</v>
      </c>
      <c r="B7889" t="s">
        <v>30010</v>
      </c>
      <c r="C7889" s="1" t="str">
        <f t="shared" si="1274"/>
        <v>21:0467</v>
      </c>
      <c r="D7889" s="1" t="str">
        <f t="shared" si="1275"/>
        <v>21:0153</v>
      </c>
      <c r="E7889" t="s">
        <v>30011</v>
      </c>
      <c r="F7889" t="s">
        <v>30012</v>
      </c>
      <c r="H7889">
        <v>52.5782691</v>
      </c>
      <c r="I7889">
        <v>-120.20164800000001</v>
      </c>
      <c r="J7889" s="1" t="str">
        <f t="shared" si="1276"/>
        <v>NGR bulk stream sediment</v>
      </c>
      <c r="K7889" s="1" t="str">
        <f t="shared" si="1277"/>
        <v>&lt;177 micron (NGR)</v>
      </c>
      <c r="L7889">
        <v>63</v>
      </c>
      <c r="M7889" t="s">
        <v>107</v>
      </c>
      <c r="N7889">
        <v>1230</v>
      </c>
      <c r="O7889">
        <v>12.5</v>
      </c>
    </row>
    <row r="7890" spans="1:15" hidden="1" x14ac:dyDescent="0.3">
      <c r="A7890" t="s">
        <v>30013</v>
      </c>
      <c r="B7890" t="s">
        <v>30014</v>
      </c>
      <c r="C7890" s="1" t="str">
        <f t="shared" si="1274"/>
        <v>21:0467</v>
      </c>
      <c r="D7890" s="1" t="str">
        <f t="shared" si="1275"/>
        <v>21:0153</v>
      </c>
      <c r="E7890" t="s">
        <v>30015</v>
      </c>
      <c r="F7890" t="s">
        <v>30016</v>
      </c>
      <c r="H7890">
        <v>52.547442799999999</v>
      </c>
      <c r="I7890">
        <v>-120.22230329999999</v>
      </c>
      <c r="J7890" s="1" t="str">
        <f t="shared" si="1276"/>
        <v>NGR bulk stream sediment</v>
      </c>
      <c r="K7890" s="1" t="str">
        <f t="shared" si="1277"/>
        <v>&lt;177 micron (NGR)</v>
      </c>
      <c r="L7890">
        <v>63</v>
      </c>
      <c r="M7890" t="s">
        <v>112</v>
      </c>
      <c r="N7890">
        <v>1231</v>
      </c>
      <c r="O7890">
        <v>9.5</v>
      </c>
    </row>
    <row r="7891" spans="1:15" hidden="1" x14ac:dyDescent="0.3">
      <c r="A7891" t="s">
        <v>30017</v>
      </c>
      <c r="B7891" t="s">
        <v>30018</v>
      </c>
      <c r="C7891" s="1" t="str">
        <f t="shared" si="1274"/>
        <v>21:0467</v>
      </c>
      <c r="D7891" s="1" t="str">
        <f t="shared" si="1275"/>
        <v>21:0153</v>
      </c>
      <c r="E7891" t="s">
        <v>30019</v>
      </c>
      <c r="F7891" t="s">
        <v>30020</v>
      </c>
      <c r="H7891">
        <v>52.477276199999999</v>
      </c>
      <c r="I7891">
        <v>-120.4471101</v>
      </c>
      <c r="J7891" s="1" t="str">
        <f t="shared" si="1276"/>
        <v>NGR bulk stream sediment</v>
      </c>
      <c r="K7891" s="1" t="str">
        <f t="shared" si="1277"/>
        <v>&lt;177 micron (NGR)</v>
      </c>
      <c r="L7891">
        <v>64</v>
      </c>
      <c r="M7891" t="s">
        <v>19</v>
      </c>
      <c r="N7891">
        <v>1232</v>
      </c>
      <c r="O7891">
        <v>4.5</v>
      </c>
    </row>
    <row r="7892" spans="1:15" hidden="1" x14ac:dyDescent="0.3">
      <c r="A7892" t="s">
        <v>30021</v>
      </c>
      <c r="B7892" t="s">
        <v>30022</v>
      </c>
      <c r="C7892" s="1" t="str">
        <f t="shared" si="1274"/>
        <v>21:0467</v>
      </c>
      <c r="D7892" s="1" t="str">
        <f t="shared" si="1275"/>
        <v>21:0153</v>
      </c>
      <c r="E7892" t="s">
        <v>30023</v>
      </c>
      <c r="F7892" t="s">
        <v>30024</v>
      </c>
      <c r="H7892">
        <v>52.549210100000003</v>
      </c>
      <c r="I7892">
        <v>-120.211421</v>
      </c>
      <c r="J7892" s="1" t="str">
        <f t="shared" si="1276"/>
        <v>NGR bulk stream sediment</v>
      </c>
      <c r="K7892" s="1" t="str">
        <f t="shared" si="1277"/>
        <v>&lt;177 micron (NGR)</v>
      </c>
      <c r="L7892">
        <v>64</v>
      </c>
      <c r="M7892" t="s">
        <v>24</v>
      </c>
      <c r="N7892">
        <v>1233</v>
      </c>
      <c r="O7892">
        <v>17.5</v>
      </c>
    </row>
    <row r="7893" spans="1:15" hidden="1" x14ac:dyDescent="0.3">
      <c r="A7893" t="s">
        <v>30025</v>
      </c>
      <c r="B7893" t="s">
        <v>30026</v>
      </c>
      <c r="C7893" s="1" t="str">
        <f t="shared" si="1274"/>
        <v>21:0467</v>
      </c>
      <c r="D7893" s="1" t="str">
        <f t="shared" si="1275"/>
        <v>21:0153</v>
      </c>
      <c r="E7893" t="s">
        <v>30023</v>
      </c>
      <c r="F7893" t="s">
        <v>30027</v>
      </c>
      <c r="H7893">
        <v>52.549210100000003</v>
      </c>
      <c r="I7893">
        <v>-120.211421</v>
      </c>
      <c r="J7893" s="1" t="str">
        <f t="shared" si="1276"/>
        <v>NGR bulk stream sediment</v>
      </c>
      <c r="K7893" s="1" t="str">
        <f t="shared" si="1277"/>
        <v>&lt;177 micron (NGR)</v>
      </c>
      <c r="L7893">
        <v>64</v>
      </c>
      <c r="M7893" t="s">
        <v>28</v>
      </c>
      <c r="N7893">
        <v>1234</v>
      </c>
      <c r="O7893">
        <v>22</v>
      </c>
    </row>
    <row r="7894" spans="1:15" hidden="1" x14ac:dyDescent="0.3">
      <c r="A7894" t="s">
        <v>30028</v>
      </c>
      <c r="B7894" t="s">
        <v>30029</v>
      </c>
      <c r="C7894" s="1" t="str">
        <f t="shared" si="1274"/>
        <v>21:0467</v>
      </c>
      <c r="D7894" s="1" t="str">
        <f t="shared" si="1275"/>
        <v>21:0153</v>
      </c>
      <c r="E7894" t="s">
        <v>30030</v>
      </c>
      <c r="F7894" t="s">
        <v>30031</v>
      </c>
      <c r="H7894">
        <v>52.576355399999997</v>
      </c>
      <c r="I7894">
        <v>-120.2508551</v>
      </c>
      <c r="J7894" s="1" t="str">
        <f t="shared" si="1276"/>
        <v>NGR bulk stream sediment</v>
      </c>
      <c r="K7894" s="1" t="str">
        <f t="shared" si="1277"/>
        <v>&lt;177 micron (NGR)</v>
      </c>
      <c r="L7894">
        <v>64</v>
      </c>
      <c r="M7894" t="s">
        <v>38</v>
      </c>
      <c r="N7894">
        <v>1235</v>
      </c>
      <c r="O7894">
        <v>9.5</v>
      </c>
    </row>
    <row r="7895" spans="1:15" hidden="1" x14ac:dyDescent="0.3">
      <c r="A7895" t="s">
        <v>30032</v>
      </c>
      <c r="B7895" t="s">
        <v>30033</v>
      </c>
      <c r="C7895" s="1" t="str">
        <f t="shared" si="1274"/>
        <v>21:0467</v>
      </c>
      <c r="D7895" s="1" t="str">
        <f t="shared" si="1275"/>
        <v>21:0153</v>
      </c>
      <c r="E7895" t="s">
        <v>30034</v>
      </c>
      <c r="F7895" t="s">
        <v>30035</v>
      </c>
      <c r="H7895">
        <v>52.528338900000001</v>
      </c>
      <c r="I7895">
        <v>-120.3204083</v>
      </c>
      <c r="J7895" s="1" t="str">
        <f t="shared" si="1276"/>
        <v>NGR bulk stream sediment</v>
      </c>
      <c r="K7895" s="1" t="str">
        <f t="shared" si="1277"/>
        <v>&lt;177 micron (NGR)</v>
      </c>
      <c r="L7895">
        <v>64</v>
      </c>
      <c r="M7895" t="s">
        <v>43</v>
      </c>
      <c r="N7895">
        <v>1236</v>
      </c>
      <c r="O7895">
        <v>12</v>
      </c>
    </row>
    <row r="7896" spans="1:15" hidden="1" x14ac:dyDescent="0.3">
      <c r="A7896" t="s">
        <v>30036</v>
      </c>
      <c r="B7896" t="s">
        <v>30037</v>
      </c>
      <c r="C7896" s="1" t="str">
        <f t="shared" si="1274"/>
        <v>21:0467</v>
      </c>
      <c r="D7896" s="1" t="str">
        <f t="shared" si="1275"/>
        <v>21:0153</v>
      </c>
      <c r="E7896" t="s">
        <v>30038</v>
      </c>
      <c r="F7896" t="s">
        <v>30039</v>
      </c>
      <c r="H7896">
        <v>52.473593899999997</v>
      </c>
      <c r="I7896">
        <v>-120.3341131</v>
      </c>
      <c r="J7896" s="1" t="str">
        <f t="shared" si="1276"/>
        <v>NGR bulk stream sediment</v>
      </c>
      <c r="K7896" s="1" t="str">
        <f t="shared" si="1277"/>
        <v>&lt;177 micron (NGR)</v>
      </c>
      <c r="L7896">
        <v>64</v>
      </c>
      <c r="M7896" t="s">
        <v>48</v>
      </c>
      <c r="N7896">
        <v>1237</v>
      </c>
      <c r="O7896">
        <v>9</v>
      </c>
    </row>
    <row r="7897" spans="1:15" hidden="1" x14ac:dyDescent="0.3">
      <c r="A7897" t="s">
        <v>30040</v>
      </c>
      <c r="B7897" t="s">
        <v>30041</v>
      </c>
      <c r="C7897" s="1" t="str">
        <f t="shared" si="1274"/>
        <v>21:0467</v>
      </c>
      <c r="D7897" s="1" t="str">
        <f t="shared" si="1275"/>
        <v>21:0153</v>
      </c>
      <c r="E7897" t="s">
        <v>30042</v>
      </c>
      <c r="F7897" t="s">
        <v>30043</v>
      </c>
      <c r="H7897">
        <v>52.490832699999999</v>
      </c>
      <c r="I7897">
        <v>-120.3328953</v>
      </c>
      <c r="J7897" s="1" t="str">
        <f t="shared" si="1276"/>
        <v>NGR bulk stream sediment</v>
      </c>
      <c r="K7897" s="1" t="str">
        <f t="shared" si="1277"/>
        <v>&lt;177 micron (NGR)</v>
      </c>
      <c r="L7897">
        <v>64</v>
      </c>
      <c r="M7897" t="s">
        <v>53</v>
      </c>
      <c r="N7897">
        <v>1238</v>
      </c>
      <c r="O7897">
        <v>5.5</v>
      </c>
    </row>
    <row r="7898" spans="1:15" hidden="1" x14ac:dyDescent="0.3">
      <c r="A7898" t="s">
        <v>30044</v>
      </c>
      <c r="B7898" t="s">
        <v>30045</v>
      </c>
      <c r="C7898" s="1" t="str">
        <f t="shared" si="1274"/>
        <v>21:0467</v>
      </c>
      <c r="D7898" s="1" t="str">
        <f t="shared" si="1275"/>
        <v>21:0153</v>
      </c>
      <c r="E7898" t="s">
        <v>30046</v>
      </c>
      <c r="F7898" t="s">
        <v>30047</v>
      </c>
      <c r="H7898">
        <v>52.505159999999997</v>
      </c>
      <c r="I7898">
        <v>-120.3337683</v>
      </c>
      <c r="J7898" s="1" t="str">
        <f t="shared" si="1276"/>
        <v>NGR bulk stream sediment</v>
      </c>
      <c r="K7898" s="1" t="str">
        <f t="shared" si="1277"/>
        <v>&lt;177 micron (NGR)</v>
      </c>
      <c r="L7898">
        <v>64</v>
      </c>
      <c r="M7898" t="s">
        <v>58</v>
      </c>
      <c r="N7898">
        <v>1239</v>
      </c>
      <c r="O7898">
        <v>16.5</v>
      </c>
    </row>
    <row r="7899" spans="1:15" hidden="1" x14ac:dyDescent="0.3">
      <c r="A7899" t="s">
        <v>30048</v>
      </c>
      <c r="B7899" t="s">
        <v>30049</v>
      </c>
      <c r="C7899" s="1" t="str">
        <f t="shared" si="1274"/>
        <v>21:0467</v>
      </c>
      <c r="D7899" s="1" t="str">
        <f t="shared" si="1275"/>
        <v>21:0153</v>
      </c>
      <c r="E7899" t="s">
        <v>30050</v>
      </c>
      <c r="F7899" t="s">
        <v>30051</v>
      </c>
      <c r="H7899">
        <v>52.507263100000003</v>
      </c>
      <c r="I7899">
        <v>-120.35944550000001</v>
      </c>
      <c r="J7899" s="1" t="str">
        <f t="shared" si="1276"/>
        <v>NGR bulk stream sediment</v>
      </c>
      <c r="K7899" s="1" t="str">
        <f t="shared" si="1277"/>
        <v>&lt;177 micron (NGR)</v>
      </c>
      <c r="L7899">
        <v>64</v>
      </c>
      <c r="M7899" t="s">
        <v>63</v>
      </c>
      <c r="N7899">
        <v>1240</v>
      </c>
      <c r="O7899">
        <v>4</v>
      </c>
    </row>
    <row r="7900" spans="1:15" hidden="1" x14ac:dyDescent="0.3">
      <c r="A7900" t="s">
        <v>30052</v>
      </c>
      <c r="B7900" t="s">
        <v>30053</v>
      </c>
      <c r="C7900" s="1" t="str">
        <f t="shared" si="1274"/>
        <v>21:0467</v>
      </c>
      <c r="D7900" s="1" t="str">
        <f t="shared" si="1275"/>
        <v>21:0153</v>
      </c>
      <c r="E7900" t="s">
        <v>30054</v>
      </c>
      <c r="F7900" t="s">
        <v>30055</v>
      </c>
      <c r="H7900">
        <v>52.479097500000002</v>
      </c>
      <c r="I7900">
        <v>-120.3671246</v>
      </c>
      <c r="J7900" s="1" t="str">
        <f t="shared" si="1276"/>
        <v>NGR bulk stream sediment</v>
      </c>
      <c r="K7900" s="1" t="str">
        <f t="shared" si="1277"/>
        <v>&lt;177 micron (NGR)</v>
      </c>
      <c r="L7900">
        <v>64</v>
      </c>
      <c r="M7900" t="s">
        <v>68</v>
      </c>
      <c r="N7900">
        <v>1241</v>
      </c>
      <c r="O7900">
        <v>3</v>
      </c>
    </row>
    <row r="7901" spans="1:15" hidden="1" x14ac:dyDescent="0.3">
      <c r="A7901" t="s">
        <v>30056</v>
      </c>
      <c r="B7901" t="s">
        <v>30057</v>
      </c>
      <c r="C7901" s="1" t="str">
        <f t="shared" si="1274"/>
        <v>21:0467</v>
      </c>
      <c r="D7901" s="1" t="str">
        <f t="shared" si="1275"/>
        <v>21:0153</v>
      </c>
      <c r="E7901" t="s">
        <v>30058</v>
      </c>
      <c r="F7901" t="s">
        <v>30059</v>
      </c>
      <c r="H7901">
        <v>52.454228899999997</v>
      </c>
      <c r="I7901">
        <v>-120.35767010000001</v>
      </c>
      <c r="J7901" s="1" t="str">
        <f t="shared" si="1276"/>
        <v>NGR bulk stream sediment</v>
      </c>
      <c r="K7901" s="1" t="str">
        <f t="shared" si="1277"/>
        <v>&lt;177 micron (NGR)</v>
      </c>
      <c r="L7901">
        <v>64</v>
      </c>
      <c r="M7901" t="s">
        <v>77</v>
      </c>
      <c r="N7901">
        <v>1242</v>
      </c>
      <c r="O7901">
        <v>6.5</v>
      </c>
    </row>
    <row r="7902" spans="1:15" hidden="1" x14ac:dyDescent="0.3">
      <c r="A7902" t="s">
        <v>30060</v>
      </c>
      <c r="B7902" t="s">
        <v>30061</v>
      </c>
      <c r="C7902" s="1" t="str">
        <f t="shared" si="1274"/>
        <v>21:0467</v>
      </c>
      <c r="D7902" s="1" t="str">
        <f t="shared" si="1275"/>
        <v>21:0153</v>
      </c>
      <c r="E7902" t="s">
        <v>30062</v>
      </c>
      <c r="F7902" t="s">
        <v>30063</v>
      </c>
      <c r="H7902">
        <v>52.488456499999998</v>
      </c>
      <c r="I7902">
        <v>-120.4627239</v>
      </c>
      <c r="J7902" s="1" t="str">
        <f t="shared" si="1276"/>
        <v>NGR bulk stream sediment</v>
      </c>
      <c r="K7902" s="1" t="str">
        <f t="shared" si="1277"/>
        <v>&lt;177 micron (NGR)</v>
      </c>
      <c r="L7902">
        <v>64</v>
      </c>
      <c r="M7902" t="s">
        <v>82</v>
      </c>
      <c r="N7902">
        <v>1243</v>
      </c>
      <c r="O7902">
        <v>4</v>
      </c>
    </row>
    <row r="7903" spans="1:15" hidden="1" x14ac:dyDescent="0.3">
      <c r="A7903" t="s">
        <v>30064</v>
      </c>
      <c r="B7903" t="s">
        <v>30065</v>
      </c>
      <c r="C7903" s="1" t="str">
        <f t="shared" si="1274"/>
        <v>21:0467</v>
      </c>
      <c r="D7903" s="1" t="str">
        <f t="shared" si="1275"/>
        <v>21:0153</v>
      </c>
      <c r="E7903" t="s">
        <v>30066</v>
      </c>
      <c r="F7903" t="s">
        <v>30067</v>
      </c>
      <c r="H7903">
        <v>52.492328399999998</v>
      </c>
      <c r="I7903">
        <v>-120.4587595</v>
      </c>
      <c r="J7903" s="1" t="str">
        <f t="shared" si="1276"/>
        <v>NGR bulk stream sediment</v>
      </c>
      <c r="K7903" s="1" t="str">
        <f t="shared" si="1277"/>
        <v>&lt;177 micron (NGR)</v>
      </c>
      <c r="L7903">
        <v>64</v>
      </c>
      <c r="M7903" t="s">
        <v>87</v>
      </c>
      <c r="N7903">
        <v>1244</v>
      </c>
      <c r="O7903">
        <v>5.5</v>
      </c>
    </row>
    <row r="7904" spans="1:15" hidden="1" x14ac:dyDescent="0.3">
      <c r="A7904" t="s">
        <v>30068</v>
      </c>
      <c r="B7904" t="s">
        <v>30069</v>
      </c>
      <c r="C7904" s="1" t="str">
        <f t="shared" si="1274"/>
        <v>21:0467</v>
      </c>
      <c r="D7904" s="1" t="str">
        <f t="shared" si="1275"/>
        <v>21:0153</v>
      </c>
      <c r="E7904" t="s">
        <v>30019</v>
      </c>
      <c r="F7904" t="s">
        <v>30070</v>
      </c>
      <c r="H7904">
        <v>52.477276199999999</v>
      </c>
      <c r="I7904">
        <v>-120.4471101</v>
      </c>
      <c r="J7904" s="1" t="str">
        <f t="shared" si="1276"/>
        <v>NGR bulk stream sediment</v>
      </c>
      <c r="K7904" s="1" t="str">
        <f t="shared" si="1277"/>
        <v>&lt;177 micron (NGR)</v>
      </c>
      <c r="L7904">
        <v>64</v>
      </c>
      <c r="M7904" t="s">
        <v>72</v>
      </c>
      <c r="N7904">
        <v>1245</v>
      </c>
      <c r="O7904">
        <v>4.5</v>
      </c>
    </row>
    <row r="7905" spans="1:15" hidden="1" x14ac:dyDescent="0.3">
      <c r="A7905" t="s">
        <v>30071</v>
      </c>
      <c r="B7905" t="s">
        <v>30072</v>
      </c>
      <c r="C7905" s="1" t="str">
        <f t="shared" si="1274"/>
        <v>21:0467</v>
      </c>
      <c r="D7905" s="1" t="str">
        <f>HYPERLINK("https://geochem.nrcan.gc.ca/cdogs/content/svy/svy_e.htm", "")</f>
        <v/>
      </c>
      <c r="G7905" s="1" t="str">
        <f>HYPERLINK("https://geochem.nrcan.gc.ca/cdogs/content/cr_/cr_00104_e.htm", "104")</f>
        <v>104</v>
      </c>
      <c r="J7905" t="s">
        <v>31</v>
      </c>
      <c r="K7905" t="s">
        <v>32</v>
      </c>
      <c r="L7905">
        <v>64</v>
      </c>
      <c r="M7905" t="s">
        <v>33</v>
      </c>
      <c r="N7905">
        <v>1246</v>
      </c>
      <c r="O7905">
        <v>4.5</v>
      </c>
    </row>
    <row r="7906" spans="1:15" hidden="1" x14ac:dyDescent="0.3">
      <c r="A7906" t="s">
        <v>30073</v>
      </c>
      <c r="B7906" t="s">
        <v>30074</v>
      </c>
      <c r="C7906" s="1" t="str">
        <f t="shared" si="1274"/>
        <v>21:0467</v>
      </c>
      <c r="D7906" s="1" t="str">
        <f t="shared" ref="D7906:D7913" si="1278">HYPERLINK("https://geochem.nrcan.gc.ca/cdogs/content/svy/svy210153_e.htm", "21:0153")</f>
        <v>21:0153</v>
      </c>
      <c r="E7906" t="s">
        <v>30075</v>
      </c>
      <c r="F7906" t="s">
        <v>30076</v>
      </c>
      <c r="H7906">
        <v>52.445444199999997</v>
      </c>
      <c r="I7906">
        <v>-120.4033172</v>
      </c>
      <c r="J7906" s="1" t="str">
        <f t="shared" ref="J7906:J7913" si="1279">HYPERLINK("https://geochem.nrcan.gc.ca/cdogs/content/kwd/kwd020030_e.htm", "NGR bulk stream sediment")</f>
        <v>NGR bulk stream sediment</v>
      </c>
      <c r="K7906" s="1" t="str">
        <f t="shared" ref="K7906:K7913" si="1280">HYPERLINK("https://geochem.nrcan.gc.ca/cdogs/content/kwd/kwd080006_e.htm", "&lt;177 micron (NGR)")</f>
        <v>&lt;177 micron (NGR)</v>
      </c>
      <c r="L7906">
        <v>64</v>
      </c>
      <c r="M7906" t="s">
        <v>92</v>
      </c>
      <c r="N7906">
        <v>1247</v>
      </c>
      <c r="O7906">
        <v>6</v>
      </c>
    </row>
    <row r="7907" spans="1:15" hidden="1" x14ac:dyDescent="0.3">
      <c r="A7907" t="s">
        <v>30077</v>
      </c>
      <c r="B7907" t="s">
        <v>30078</v>
      </c>
      <c r="C7907" s="1" t="str">
        <f t="shared" si="1274"/>
        <v>21:0467</v>
      </c>
      <c r="D7907" s="1" t="str">
        <f t="shared" si="1278"/>
        <v>21:0153</v>
      </c>
      <c r="E7907" t="s">
        <v>30079</v>
      </c>
      <c r="F7907" t="s">
        <v>30080</v>
      </c>
      <c r="H7907">
        <v>52.442261000000002</v>
      </c>
      <c r="I7907">
        <v>-120.4086696</v>
      </c>
      <c r="J7907" s="1" t="str">
        <f t="shared" si="1279"/>
        <v>NGR bulk stream sediment</v>
      </c>
      <c r="K7907" s="1" t="str">
        <f t="shared" si="1280"/>
        <v>&lt;177 micron (NGR)</v>
      </c>
      <c r="L7907">
        <v>64</v>
      </c>
      <c r="M7907" t="s">
        <v>97</v>
      </c>
      <c r="N7907">
        <v>1248</v>
      </c>
      <c r="O7907">
        <v>6</v>
      </c>
    </row>
    <row r="7908" spans="1:15" hidden="1" x14ac:dyDescent="0.3">
      <c r="A7908" t="s">
        <v>30081</v>
      </c>
      <c r="B7908" t="s">
        <v>30082</v>
      </c>
      <c r="C7908" s="1" t="str">
        <f t="shared" si="1274"/>
        <v>21:0467</v>
      </c>
      <c r="D7908" s="1" t="str">
        <f t="shared" si="1278"/>
        <v>21:0153</v>
      </c>
      <c r="E7908" t="s">
        <v>30083</v>
      </c>
      <c r="F7908" t="s">
        <v>30084</v>
      </c>
      <c r="H7908">
        <v>52.436778199999999</v>
      </c>
      <c r="I7908">
        <v>-120.4079758</v>
      </c>
      <c r="J7908" s="1" t="str">
        <f t="shared" si="1279"/>
        <v>NGR bulk stream sediment</v>
      </c>
      <c r="K7908" s="1" t="str">
        <f t="shared" si="1280"/>
        <v>&lt;177 micron (NGR)</v>
      </c>
      <c r="L7908">
        <v>64</v>
      </c>
      <c r="M7908" t="s">
        <v>102</v>
      </c>
      <c r="N7908">
        <v>1249</v>
      </c>
      <c r="O7908">
        <v>7.5</v>
      </c>
    </row>
    <row r="7909" spans="1:15" hidden="1" x14ac:dyDescent="0.3">
      <c r="A7909" t="s">
        <v>30085</v>
      </c>
      <c r="B7909" t="s">
        <v>30086</v>
      </c>
      <c r="C7909" s="1" t="str">
        <f t="shared" si="1274"/>
        <v>21:0467</v>
      </c>
      <c r="D7909" s="1" t="str">
        <f t="shared" si="1278"/>
        <v>21:0153</v>
      </c>
      <c r="E7909" t="s">
        <v>30087</v>
      </c>
      <c r="F7909" t="s">
        <v>30088</v>
      </c>
      <c r="H7909">
        <v>52.428630300000002</v>
      </c>
      <c r="I7909">
        <v>-120.3813553</v>
      </c>
      <c r="J7909" s="1" t="str">
        <f t="shared" si="1279"/>
        <v>NGR bulk stream sediment</v>
      </c>
      <c r="K7909" s="1" t="str">
        <f t="shared" si="1280"/>
        <v>&lt;177 micron (NGR)</v>
      </c>
      <c r="L7909">
        <v>64</v>
      </c>
      <c r="M7909" t="s">
        <v>107</v>
      </c>
      <c r="N7909">
        <v>1250</v>
      </c>
      <c r="O7909">
        <v>5</v>
      </c>
    </row>
    <row r="7910" spans="1:15" hidden="1" x14ac:dyDescent="0.3">
      <c r="A7910" t="s">
        <v>30089</v>
      </c>
      <c r="B7910" t="s">
        <v>30090</v>
      </c>
      <c r="C7910" s="1" t="str">
        <f t="shared" si="1274"/>
        <v>21:0467</v>
      </c>
      <c r="D7910" s="1" t="str">
        <f t="shared" si="1278"/>
        <v>21:0153</v>
      </c>
      <c r="E7910" t="s">
        <v>30091</v>
      </c>
      <c r="F7910" t="s">
        <v>30092</v>
      </c>
      <c r="H7910">
        <v>52.424064100000002</v>
      </c>
      <c r="I7910">
        <v>-120.381861</v>
      </c>
      <c r="J7910" s="1" t="str">
        <f t="shared" si="1279"/>
        <v>NGR bulk stream sediment</v>
      </c>
      <c r="K7910" s="1" t="str">
        <f t="shared" si="1280"/>
        <v>&lt;177 micron (NGR)</v>
      </c>
      <c r="L7910">
        <v>64</v>
      </c>
      <c r="M7910" t="s">
        <v>112</v>
      </c>
      <c r="N7910">
        <v>1251</v>
      </c>
      <c r="O7910">
        <v>5</v>
      </c>
    </row>
    <row r="7911" spans="1:15" hidden="1" x14ac:dyDescent="0.3">
      <c r="A7911" t="s">
        <v>30093</v>
      </c>
      <c r="B7911" t="s">
        <v>30094</v>
      </c>
      <c r="C7911" s="1" t="str">
        <f t="shared" si="1274"/>
        <v>21:0467</v>
      </c>
      <c r="D7911" s="1" t="str">
        <f t="shared" si="1278"/>
        <v>21:0153</v>
      </c>
      <c r="E7911" t="s">
        <v>30095</v>
      </c>
      <c r="F7911" t="s">
        <v>30096</v>
      </c>
      <c r="H7911">
        <v>52.438472599999997</v>
      </c>
      <c r="I7911">
        <v>-120.3295356</v>
      </c>
      <c r="J7911" s="1" t="str">
        <f t="shared" si="1279"/>
        <v>NGR bulk stream sediment</v>
      </c>
      <c r="K7911" s="1" t="str">
        <f t="shared" si="1280"/>
        <v>&lt;177 micron (NGR)</v>
      </c>
      <c r="L7911">
        <v>65</v>
      </c>
      <c r="M7911" t="s">
        <v>725</v>
      </c>
      <c r="N7911">
        <v>1252</v>
      </c>
      <c r="O7911">
        <v>7.5</v>
      </c>
    </row>
    <row r="7912" spans="1:15" hidden="1" x14ac:dyDescent="0.3">
      <c r="A7912" t="s">
        <v>30097</v>
      </c>
      <c r="B7912" t="s">
        <v>30098</v>
      </c>
      <c r="C7912" s="1" t="str">
        <f t="shared" si="1274"/>
        <v>21:0467</v>
      </c>
      <c r="D7912" s="1" t="str">
        <f t="shared" si="1278"/>
        <v>21:0153</v>
      </c>
      <c r="E7912" t="s">
        <v>30095</v>
      </c>
      <c r="F7912" t="s">
        <v>30099</v>
      </c>
      <c r="H7912">
        <v>52.438472599999997</v>
      </c>
      <c r="I7912">
        <v>-120.3295356</v>
      </c>
      <c r="J7912" s="1" t="str">
        <f t="shared" si="1279"/>
        <v>NGR bulk stream sediment</v>
      </c>
      <c r="K7912" s="1" t="str">
        <f t="shared" si="1280"/>
        <v>&lt;177 micron (NGR)</v>
      </c>
      <c r="L7912">
        <v>65</v>
      </c>
      <c r="M7912" t="s">
        <v>729</v>
      </c>
      <c r="N7912">
        <v>1253</v>
      </c>
      <c r="O7912">
        <v>7</v>
      </c>
    </row>
    <row r="7913" spans="1:15" hidden="1" x14ac:dyDescent="0.3">
      <c r="A7913" t="s">
        <v>30100</v>
      </c>
      <c r="B7913" t="s">
        <v>30101</v>
      </c>
      <c r="C7913" s="1" t="str">
        <f t="shared" si="1274"/>
        <v>21:0467</v>
      </c>
      <c r="D7913" s="1" t="str">
        <f t="shared" si="1278"/>
        <v>21:0153</v>
      </c>
      <c r="E7913" t="s">
        <v>30095</v>
      </c>
      <c r="F7913" t="s">
        <v>30102</v>
      </c>
      <c r="H7913">
        <v>52.438472599999997</v>
      </c>
      <c r="I7913">
        <v>-120.3295356</v>
      </c>
      <c r="J7913" s="1" t="str">
        <f t="shared" si="1279"/>
        <v>NGR bulk stream sediment</v>
      </c>
      <c r="K7913" s="1" t="str">
        <f t="shared" si="1280"/>
        <v>&lt;177 micron (NGR)</v>
      </c>
      <c r="L7913">
        <v>65</v>
      </c>
      <c r="M7913" t="s">
        <v>733</v>
      </c>
      <c r="N7913">
        <v>1254</v>
      </c>
      <c r="O7913">
        <v>7.5</v>
      </c>
    </row>
    <row r="7914" spans="1:15" hidden="1" x14ac:dyDescent="0.3">
      <c r="A7914" t="s">
        <v>30103</v>
      </c>
      <c r="B7914" t="s">
        <v>30104</v>
      </c>
      <c r="C7914" s="1" t="str">
        <f t="shared" si="1274"/>
        <v>21:0467</v>
      </c>
      <c r="D7914" s="1" t="str">
        <f>HYPERLINK("https://geochem.nrcan.gc.ca/cdogs/content/svy/svy_e.htm", "")</f>
        <v/>
      </c>
      <c r="G7914" s="1" t="str">
        <f>HYPERLINK("https://geochem.nrcan.gc.ca/cdogs/content/cr_/cr_00102_e.htm", "102")</f>
        <v>102</v>
      </c>
      <c r="J7914" t="s">
        <v>31</v>
      </c>
      <c r="K7914" t="s">
        <v>32</v>
      </c>
      <c r="L7914">
        <v>65</v>
      </c>
      <c r="M7914" t="s">
        <v>33</v>
      </c>
      <c r="N7914">
        <v>1255</v>
      </c>
      <c r="O7914">
        <v>3</v>
      </c>
    </row>
    <row r="7915" spans="1:15" hidden="1" x14ac:dyDescent="0.3">
      <c r="A7915" t="s">
        <v>30105</v>
      </c>
      <c r="B7915" t="s">
        <v>30106</v>
      </c>
      <c r="C7915" s="1" t="str">
        <f t="shared" si="1274"/>
        <v>21:0467</v>
      </c>
      <c r="D7915" s="1" t="str">
        <f t="shared" ref="D7915:D7943" si="1281">HYPERLINK("https://geochem.nrcan.gc.ca/cdogs/content/svy/svy210153_e.htm", "21:0153")</f>
        <v>21:0153</v>
      </c>
      <c r="E7915" t="s">
        <v>30107</v>
      </c>
      <c r="F7915" t="s">
        <v>30108</v>
      </c>
      <c r="H7915">
        <v>52.450117900000002</v>
      </c>
      <c r="I7915">
        <v>-120.3307161</v>
      </c>
      <c r="J7915" s="1" t="str">
        <f t="shared" ref="J7915:J7943" si="1282">HYPERLINK("https://geochem.nrcan.gc.ca/cdogs/content/kwd/kwd020030_e.htm", "NGR bulk stream sediment")</f>
        <v>NGR bulk stream sediment</v>
      </c>
      <c r="K7915" s="1" t="str">
        <f t="shared" ref="K7915:K7943" si="1283">HYPERLINK("https://geochem.nrcan.gc.ca/cdogs/content/kwd/kwd080006_e.htm", "&lt;177 micron (NGR)")</f>
        <v>&lt;177 micron (NGR)</v>
      </c>
      <c r="L7915">
        <v>65</v>
      </c>
      <c r="M7915" t="s">
        <v>38</v>
      </c>
      <c r="N7915">
        <v>1256</v>
      </c>
      <c r="O7915">
        <v>6</v>
      </c>
    </row>
    <row r="7916" spans="1:15" hidden="1" x14ac:dyDescent="0.3">
      <c r="A7916" t="s">
        <v>30109</v>
      </c>
      <c r="B7916" t="s">
        <v>30110</v>
      </c>
      <c r="C7916" s="1" t="str">
        <f t="shared" si="1274"/>
        <v>21:0467</v>
      </c>
      <c r="D7916" s="1" t="str">
        <f t="shared" si="1281"/>
        <v>21:0153</v>
      </c>
      <c r="E7916" t="s">
        <v>30111</v>
      </c>
      <c r="F7916" t="s">
        <v>30112</v>
      </c>
      <c r="H7916">
        <v>52.490572700000001</v>
      </c>
      <c r="I7916">
        <v>-120.2514876</v>
      </c>
      <c r="J7916" s="1" t="str">
        <f t="shared" si="1282"/>
        <v>NGR bulk stream sediment</v>
      </c>
      <c r="K7916" s="1" t="str">
        <f t="shared" si="1283"/>
        <v>&lt;177 micron (NGR)</v>
      </c>
      <c r="L7916">
        <v>65</v>
      </c>
      <c r="M7916" t="s">
        <v>43</v>
      </c>
      <c r="N7916">
        <v>1257</v>
      </c>
      <c r="O7916">
        <v>9</v>
      </c>
    </row>
    <row r="7917" spans="1:15" hidden="1" x14ac:dyDescent="0.3">
      <c r="A7917" t="s">
        <v>30113</v>
      </c>
      <c r="B7917" t="s">
        <v>30114</v>
      </c>
      <c r="C7917" s="1" t="str">
        <f t="shared" si="1274"/>
        <v>21:0467</v>
      </c>
      <c r="D7917" s="1" t="str">
        <f t="shared" si="1281"/>
        <v>21:0153</v>
      </c>
      <c r="E7917" t="s">
        <v>30115</v>
      </c>
      <c r="F7917" t="s">
        <v>30116</v>
      </c>
      <c r="H7917">
        <v>52.468745300000002</v>
      </c>
      <c r="I7917">
        <v>-120.28297209999999</v>
      </c>
      <c r="J7917" s="1" t="str">
        <f t="shared" si="1282"/>
        <v>NGR bulk stream sediment</v>
      </c>
      <c r="K7917" s="1" t="str">
        <f t="shared" si="1283"/>
        <v>&lt;177 micron (NGR)</v>
      </c>
      <c r="L7917">
        <v>65</v>
      </c>
      <c r="M7917" t="s">
        <v>48</v>
      </c>
      <c r="N7917">
        <v>1258</v>
      </c>
      <c r="O7917">
        <v>14</v>
      </c>
    </row>
    <row r="7918" spans="1:15" hidden="1" x14ac:dyDescent="0.3">
      <c r="A7918" t="s">
        <v>30117</v>
      </c>
      <c r="B7918" t="s">
        <v>30118</v>
      </c>
      <c r="C7918" s="1" t="str">
        <f t="shared" si="1274"/>
        <v>21:0467</v>
      </c>
      <c r="D7918" s="1" t="str">
        <f t="shared" si="1281"/>
        <v>21:0153</v>
      </c>
      <c r="E7918" t="s">
        <v>30119</v>
      </c>
      <c r="F7918" t="s">
        <v>30120</v>
      </c>
      <c r="H7918">
        <v>52.178348700000001</v>
      </c>
      <c r="I7918">
        <v>-120.4231138</v>
      </c>
      <c r="J7918" s="1" t="str">
        <f t="shared" si="1282"/>
        <v>NGR bulk stream sediment</v>
      </c>
      <c r="K7918" s="1" t="str">
        <f t="shared" si="1283"/>
        <v>&lt;177 micron (NGR)</v>
      </c>
      <c r="L7918">
        <v>65</v>
      </c>
      <c r="M7918" t="s">
        <v>53</v>
      </c>
      <c r="N7918">
        <v>1259</v>
      </c>
      <c r="O7918">
        <v>2.5</v>
      </c>
    </row>
    <row r="7919" spans="1:15" hidden="1" x14ac:dyDescent="0.3">
      <c r="A7919" t="s">
        <v>30121</v>
      </c>
      <c r="B7919" t="s">
        <v>30122</v>
      </c>
      <c r="C7919" s="1" t="str">
        <f t="shared" si="1274"/>
        <v>21:0467</v>
      </c>
      <c r="D7919" s="1" t="str">
        <f t="shared" si="1281"/>
        <v>21:0153</v>
      </c>
      <c r="E7919" t="s">
        <v>30123</v>
      </c>
      <c r="F7919" t="s">
        <v>30124</v>
      </c>
      <c r="H7919">
        <v>52.189195699999999</v>
      </c>
      <c r="I7919">
        <v>-120.42274930000001</v>
      </c>
      <c r="J7919" s="1" t="str">
        <f t="shared" si="1282"/>
        <v>NGR bulk stream sediment</v>
      </c>
      <c r="K7919" s="1" t="str">
        <f t="shared" si="1283"/>
        <v>&lt;177 micron (NGR)</v>
      </c>
      <c r="L7919">
        <v>65</v>
      </c>
      <c r="M7919" t="s">
        <v>58</v>
      </c>
      <c r="N7919">
        <v>1260</v>
      </c>
      <c r="O7919">
        <v>4</v>
      </c>
    </row>
    <row r="7920" spans="1:15" hidden="1" x14ac:dyDescent="0.3">
      <c r="A7920" t="s">
        <v>30125</v>
      </c>
      <c r="B7920" t="s">
        <v>30126</v>
      </c>
      <c r="C7920" s="1" t="str">
        <f t="shared" si="1274"/>
        <v>21:0467</v>
      </c>
      <c r="D7920" s="1" t="str">
        <f t="shared" si="1281"/>
        <v>21:0153</v>
      </c>
      <c r="E7920" t="s">
        <v>30127</v>
      </c>
      <c r="F7920" t="s">
        <v>30128</v>
      </c>
      <c r="H7920">
        <v>52.209764</v>
      </c>
      <c r="I7920">
        <v>-120.46575230000001</v>
      </c>
      <c r="J7920" s="1" t="str">
        <f t="shared" si="1282"/>
        <v>NGR bulk stream sediment</v>
      </c>
      <c r="K7920" s="1" t="str">
        <f t="shared" si="1283"/>
        <v>&lt;177 micron (NGR)</v>
      </c>
      <c r="L7920">
        <v>65</v>
      </c>
      <c r="M7920" t="s">
        <v>63</v>
      </c>
      <c r="N7920">
        <v>1261</v>
      </c>
      <c r="O7920">
        <v>1.5</v>
      </c>
    </row>
    <row r="7921" spans="1:15" hidden="1" x14ac:dyDescent="0.3">
      <c r="A7921" t="s">
        <v>30129</v>
      </c>
      <c r="B7921" t="s">
        <v>30130</v>
      </c>
      <c r="C7921" s="1" t="str">
        <f t="shared" si="1274"/>
        <v>21:0467</v>
      </c>
      <c r="D7921" s="1" t="str">
        <f t="shared" si="1281"/>
        <v>21:0153</v>
      </c>
      <c r="E7921" t="s">
        <v>30131</v>
      </c>
      <c r="F7921" t="s">
        <v>30132</v>
      </c>
      <c r="H7921">
        <v>52.195934399999999</v>
      </c>
      <c r="I7921">
        <v>-120.4603783</v>
      </c>
      <c r="J7921" s="1" t="str">
        <f t="shared" si="1282"/>
        <v>NGR bulk stream sediment</v>
      </c>
      <c r="K7921" s="1" t="str">
        <f t="shared" si="1283"/>
        <v>&lt;177 micron (NGR)</v>
      </c>
      <c r="L7921">
        <v>65</v>
      </c>
      <c r="M7921" t="s">
        <v>68</v>
      </c>
      <c r="N7921">
        <v>1262</v>
      </c>
      <c r="O7921">
        <v>10.5</v>
      </c>
    </row>
    <row r="7922" spans="1:15" hidden="1" x14ac:dyDescent="0.3">
      <c r="A7922" t="s">
        <v>30133</v>
      </c>
      <c r="B7922" t="s">
        <v>30134</v>
      </c>
      <c r="C7922" s="1" t="str">
        <f t="shared" si="1274"/>
        <v>21:0467</v>
      </c>
      <c r="D7922" s="1" t="str">
        <f t="shared" si="1281"/>
        <v>21:0153</v>
      </c>
      <c r="E7922" t="s">
        <v>30135</v>
      </c>
      <c r="F7922" t="s">
        <v>30136</v>
      </c>
      <c r="H7922">
        <v>52.194294300000003</v>
      </c>
      <c r="I7922">
        <v>-120.4863876</v>
      </c>
      <c r="J7922" s="1" t="str">
        <f t="shared" si="1282"/>
        <v>NGR bulk stream sediment</v>
      </c>
      <c r="K7922" s="1" t="str">
        <f t="shared" si="1283"/>
        <v>&lt;177 micron (NGR)</v>
      </c>
      <c r="L7922">
        <v>65</v>
      </c>
      <c r="M7922" t="s">
        <v>77</v>
      </c>
      <c r="N7922">
        <v>1263</v>
      </c>
      <c r="O7922">
        <v>4.5</v>
      </c>
    </row>
    <row r="7923" spans="1:15" hidden="1" x14ac:dyDescent="0.3">
      <c r="A7923" t="s">
        <v>30137</v>
      </c>
      <c r="B7923" t="s">
        <v>30138</v>
      </c>
      <c r="C7923" s="1" t="str">
        <f t="shared" si="1274"/>
        <v>21:0467</v>
      </c>
      <c r="D7923" s="1" t="str">
        <f t="shared" si="1281"/>
        <v>21:0153</v>
      </c>
      <c r="E7923" t="s">
        <v>30139</v>
      </c>
      <c r="F7923" t="s">
        <v>30140</v>
      </c>
      <c r="H7923">
        <v>52.222550599999998</v>
      </c>
      <c r="I7923">
        <v>-120.527432</v>
      </c>
      <c r="J7923" s="1" t="str">
        <f t="shared" si="1282"/>
        <v>NGR bulk stream sediment</v>
      </c>
      <c r="K7923" s="1" t="str">
        <f t="shared" si="1283"/>
        <v>&lt;177 micron (NGR)</v>
      </c>
      <c r="L7923">
        <v>65</v>
      </c>
      <c r="M7923" t="s">
        <v>82</v>
      </c>
      <c r="N7923">
        <v>1264</v>
      </c>
      <c r="O7923">
        <v>1.5</v>
      </c>
    </row>
    <row r="7924" spans="1:15" hidden="1" x14ac:dyDescent="0.3">
      <c r="A7924" t="s">
        <v>30141</v>
      </c>
      <c r="B7924" t="s">
        <v>30142</v>
      </c>
      <c r="C7924" s="1" t="str">
        <f t="shared" si="1274"/>
        <v>21:0467</v>
      </c>
      <c r="D7924" s="1" t="str">
        <f t="shared" si="1281"/>
        <v>21:0153</v>
      </c>
      <c r="E7924" t="s">
        <v>30143</v>
      </c>
      <c r="F7924" t="s">
        <v>30144</v>
      </c>
      <c r="H7924">
        <v>52.227181100000003</v>
      </c>
      <c r="I7924">
        <v>-120.52824390000001</v>
      </c>
      <c r="J7924" s="1" t="str">
        <f t="shared" si="1282"/>
        <v>NGR bulk stream sediment</v>
      </c>
      <c r="K7924" s="1" t="str">
        <f t="shared" si="1283"/>
        <v>&lt;177 micron (NGR)</v>
      </c>
      <c r="L7924">
        <v>65</v>
      </c>
      <c r="M7924" t="s">
        <v>87</v>
      </c>
      <c r="N7924">
        <v>1265</v>
      </c>
      <c r="O7924">
        <v>26</v>
      </c>
    </row>
    <row r="7925" spans="1:15" hidden="1" x14ac:dyDescent="0.3">
      <c r="A7925" t="s">
        <v>30145</v>
      </c>
      <c r="B7925" t="s">
        <v>30146</v>
      </c>
      <c r="C7925" s="1" t="str">
        <f t="shared" si="1274"/>
        <v>21:0467</v>
      </c>
      <c r="D7925" s="1" t="str">
        <f t="shared" si="1281"/>
        <v>21:0153</v>
      </c>
      <c r="E7925" t="s">
        <v>30147</v>
      </c>
      <c r="F7925" t="s">
        <v>30148</v>
      </c>
      <c r="H7925">
        <v>52.199729300000001</v>
      </c>
      <c r="I7925">
        <v>-120.5340838</v>
      </c>
      <c r="J7925" s="1" t="str">
        <f t="shared" si="1282"/>
        <v>NGR bulk stream sediment</v>
      </c>
      <c r="K7925" s="1" t="str">
        <f t="shared" si="1283"/>
        <v>&lt;177 micron (NGR)</v>
      </c>
      <c r="L7925">
        <v>65</v>
      </c>
      <c r="M7925" t="s">
        <v>92</v>
      </c>
      <c r="N7925">
        <v>1266</v>
      </c>
      <c r="O7925">
        <v>10.5</v>
      </c>
    </row>
    <row r="7926" spans="1:15" hidden="1" x14ac:dyDescent="0.3">
      <c r="A7926" t="s">
        <v>30149</v>
      </c>
      <c r="B7926" t="s">
        <v>30150</v>
      </c>
      <c r="C7926" s="1" t="str">
        <f t="shared" si="1274"/>
        <v>21:0467</v>
      </c>
      <c r="D7926" s="1" t="str">
        <f t="shared" si="1281"/>
        <v>21:0153</v>
      </c>
      <c r="E7926" t="s">
        <v>30151</v>
      </c>
      <c r="F7926" t="s">
        <v>30152</v>
      </c>
      <c r="H7926">
        <v>52.194457700000001</v>
      </c>
      <c r="I7926">
        <v>-120.5758893</v>
      </c>
      <c r="J7926" s="1" t="str">
        <f t="shared" si="1282"/>
        <v>NGR bulk stream sediment</v>
      </c>
      <c r="K7926" s="1" t="str">
        <f t="shared" si="1283"/>
        <v>&lt;177 micron (NGR)</v>
      </c>
      <c r="L7926">
        <v>65</v>
      </c>
      <c r="M7926" t="s">
        <v>97</v>
      </c>
      <c r="N7926">
        <v>1267</v>
      </c>
      <c r="O7926">
        <v>6.5</v>
      </c>
    </row>
    <row r="7927" spans="1:15" hidden="1" x14ac:dyDescent="0.3">
      <c r="A7927" t="s">
        <v>30153</v>
      </c>
      <c r="B7927" t="s">
        <v>30154</v>
      </c>
      <c r="C7927" s="1" t="str">
        <f t="shared" si="1274"/>
        <v>21:0467</v>
      </c>
      <c r="D7927" s="1" t="str">
        <f t="shared" si="1281"/>
        <v>21:0153</v>
      </c>
      <c r="E7927" t="s">
        <v>30155</v>
      </c>
      <c r="F7927" t="s">
        <v>30156</v>
      </c>
      <c r="H7927">
        <v>52.195020499999998</v>
      </c>
      <c r="I7927">
        <v>-120.5708688</v>
      </c>
      <c r="J7927" s="1" t="str">
        <f t="shared" si="1282"/>
        <v>NGR bulk stream sediment</v>
      </c>
      <c r="K7927" s="1" t="str">
        <f t="shared" si="1283"/>
        <v>&lt;177 micron (NGR)</v>
      </c>
      <c r="L7927">
        <v>65</v>
      </c>
      <c r="M7927" t="s">
        <v>102</v>
      </c>
      <c r="N7927">
        <v>1268</v>
      </c>
      <c r="O7927">
        <v>4.5</v>
      </c>
    </row>
    <row r="7928" spans="1:15" hidden="1" x14ac:dyDescent="0.3">
      <c r="A7928" t="s">
        <v>30157</v>
      </c>
      <c r="B7928" t="s">
        <v>30158</v>
      </c>
      <c r="C7928" s="1" t="str">
        <f t="shared" si="1274"/>
        <v>21:0467</v>
      </c>
      <c r="D7928" s="1" t="str">
        <f t="shared" si="1281"/>
        <v>21:0153</v>
      </c>
      <c r="E7928" t="s">
        <v>30159</v>
      </c>
      <c r="F7928" t="s">
        <v>30160</v>
      </c>
      <c r="H7928">
        <v>52.234865300000003</v>
      </c>
      <c r="I7928">
        <v>-120.5666597</v>
      </c>
      <c r="J7928" s="1" t="str">
        <f t="shared" si="1282"/>
        <v>NGR bulk stream sediment</v>
      </c>
      <c r="K7928" s="1" t="str">
        <f t="shared" si="1283"/>
        <v>&lt;177 micron (NGR)</v>
      </c>
      <c r="L7928">
        <v>65</v>
      </c>
      <c r="M7928" t="s">
        <v>107</v>
      </c>
      <c r="N7928">
        <v>1269</v>
      </c>
      <c r="O7928">
        <v>6</v>
      </c>
    </row>
    <row r="7929" spans="1:15" hidden="1" x14ac:dyDescent="0.3">
      <c r="A7929" t="s">
        <v>30161</v>
      </c>
      <c r="B7929" t="s">
        <v>30162</v>
      </c>
      <c r="C7929" s="1" t="str">
        <f t="shared" si="1274"/>
        <v>21:0467</v>
      </c>
      <c r="D7929" s="1" t="str">
        <f t="shared" si="1281"/>
        <v>21:0153</v>
      </c>
      <c r="E7929" t="s">
        <v>30163</v>
      </c>
      <c r="F7929" t="s">
        <v>30164</v>
      </c>
      <c r="H7929">
        <v>52.419347999999999</v>
      </c>
      <c r="I7929">
        <v>-120.7512431</v>
      </c>
      <c r="J7929" s="1" t="str">
        <f t="shared" si="1282"/>
        <v>NGR bulk stream sediment</v>
      </c>
      <c r="K7929" s="1" t="str">
        <f t="shared" si="1283"/>
        <v>&lt;177 micron (NGR)</v>
      </c>
      <c r="L7929">
        <v>65</v>
      </c>
      <c r="M7929" t="s">
        <v>112</v>
      </c>
      <c r="N7929">
        <v>1270</v>
      </c>
      <c r="O7929">
        <v>2</v>
      </c>
    </row>
    <row r="7930" spans="1:15" hidden="1" x14ac:dyDescent="0.3">
      <c r="A7930" t="s">
        <v>30165</v>
      </c>
      <c r="B7930" t="s">
        <v>30166</v>
      </c>
      <c r="C7930" s="1" t="str">
        <f t="shared" si="1274"/>
        <v>21:0467</v>
      </c>
      <c r="D7930" s="1" t="str">
        <f t="shared" si="1281"/>
        <v>21:0153</v>
      </c>
      <c r="E7930" t="s">
        <v>30167</v>
      </c>
      <c r="F7930" t="s">
        <v>30168</v>
      </c>
      <c r="H7930">
        <v>52.424085699999999</v>
      </c>
      <c r="I7930">
        <v>-120.75497319999999</v>
      </c>
      <c r="J7930" s="1" t="str">
        <f t="shared" si="1282"/>
        <v>NGR bulk stream sediment</v>
      </c>
      <c r="K7930" s="1" t="str">
        <f t="shared" si="1283"/>
        <v>&lt;177 micron (NGR)</v>
      </c>
      <c r="L7930">
        <v>65</v>
      </c>
      <c r="M7930" t="s">
        <v>800</v>
      </c>
      <c r="N7930">
        <v>1271</v>
      </c>
      <c r="O7930">
        <v>5.5</v>
      </c>
    </row>
    <row r="7931" spans="1:15" hidden="1" x14ac:dyDescent="0.3">
      <c r="A7931" t="s">
        <v>30169</v>
      </c>
      <c r="B7931" t="s">
        <v>30170</v>
      </c>
      <c r="C7931" s="1" t="str">
        <f t="shared" si="1274"/>
        <v>21:0467</v>
      </c>
      <c r="D7931" s="1" t="str">
        <f t="shared" si="1281"/>
        <v>21:0153</v>
      </c>
      <c r="E7931" t="s">
        <v>30171</v>
      </c>
      <c r="F7931" t="s">
        <v>30172</v>
      </c>
      <c r="H7931">
        <v>52.385650699999999</v>
      </c>
      <c r="I7931">
        <v>-120.5488715</v>
      </c>
      <c r="J7931" s="1" t="str">
        <f t="shared" si="1282"/>
        <v>NGR bulk stream sediment</v>
      </c>
      <c r="K7931" s="1" t="str">
        <f t="shared" si="1283"/>
        <v>&lt;177 micron (NGR)</v>
      </c>
      <c r="L7931">
        <v>66</v>
      </c>
      <c r="M7931" t="s">
        <v>19</v>
      </c>
      <c r="N7931">
        <v>1272</v>
      </c>
      <c r="O7931">
        <v>6.5</v>
      </c>
    </row>
    <row r="7932" spans="1:15" hidden="1" x14ac:dyDescent="0.3">
      <c r="A7932" t="s">
        <v>30173</v>
      </c>
      <c r="B7932" t="s">
        <v>30174</v>
      </c>
      <c r="C7932" s="1" t="str">
        <f t="shared" si="1274"/>
        <v>21:0467</v>
      </c>
      <c r="D7932" s="1" t="str">
        <f t="shared" si="1281"/>
        <v>21:0153</v>
      </c>
      <c r="E7932" t="s">
        <v>30175</v>
      </c>
      <c r="F7932" t="s">
        <v>30176</v>
      </c>
      <c r="H7932">
        <v>52.388798600000001</v>
      </c>
      <c r="I7932">
        <v>-120.7454214</v>
      </c>
      <c r="J7932" s="1" t="str">
        <f t="shared" si="1282"/>
        <v>NGR bulk stream sediment</v>
      </c>
      <c r="K7932" s="1" t="str">
        <f t="shared" si="1283"/>
        <v>&lt;177 micron (NGR)</v>
      </c>
      <c r="L7932">
        <v>66</v>
      </c>
      <c r="M7932" t="s">
        <v>24</v>
      </c>
      <c r="N7932">
        <v>1273</v>
      </c>
      <c r="O7932">
        <v>4.5</v>
      </c>
    </row>
    <row r="7933" spans="1:15" hidden="1" x14ac:dyDescent="0.3">
      <c r="A7933" t="s">
        <v>30177</v>
      </c>
      <c r="B7933" t="s">
        <v>30178</v>
      </c>
      <c r="C7933" s="1" t="str">
        <f t="shared" si="1274"/>
        <v>21:0467</v>
      </c>
      <c r="D7933" s="1" t="str">
        <f t="shared" si="1281"/>
        <v>21:0153</v>
      </c>
      <c r="E7933" t="s">
        <v>30175</v>
      </c>
      <c r="F7933" t="s">
        <v>30179</v>
      </c>
      <c r="H7933">
        <v>52.388798600000001</v>
      </c>
      <c r="I7933">
        <v>-120.7454214</v>
      </c>
      <c r="J7933" s="1" t="str">
        <f t="shared" si="1282"/>
        <v>NGR bulk stream sediment</v>
      </c>
      <c r="K7933" s="1" t="str">
        <f t="shared" si="1283"/>
        <v>&lt;177 micron (NGR)</v>
      </c>
      <c r="L7933">
        <v>66</v>
      </c>
      <c r="M7933" t="s">
        <v>28</v>
      </c>
      <c r="N7933">
        <v>1274</v>
      </c>
      <c r="O7933">
        <v>5</v>
      </c>
    </row>
    <row r="7934" spans="1:15" hidden="1" x14ac:dyDescent="0.3">
      <c r="A7934" t="s">
        <v>30180</v>
      </c>
      <c r="B7934" t="s">
        <v>30181</v>
      </c>
      <c r="C7934" s="1" t="str">
        <f t="shared" si="1274"/>
        <v>21:0467</v>
      </c>
      <c r="D7934" s="1" t="str">
        <f t="shared" si="1281"/>
        <v>21:0153</v>
      </c>
      <c r="E7934" t="s">
        <v>30171</v>
      </c>
      <c r="F7934" t="s">
        <v>30182</v>
      </c>
      <c r="H7934">
        <v>52.385650699999999</v>
      </c>
      <c r="I7934">
        <v>-120.5488715</v>
      </c>
      <c r="J7934" s="1" t="str">
        <f t="shared" si="1282"/>
        <v>NGR bulk stream sediment</v>
      </c>
      <c r="K7934" s="1" t="str">
        <f t="shared" si="1283"/>
        <v>&lt;177 micron (NGR)</v>
      </c>
      <c r="L7934">
        <v>66</v>
      </c>
      <c r="M7934" t="s">
        <v>72</v>
      </c>
      <c r="N7934">
        <v>1275</v>
      </c>
      <c r="O7934">
        <v>6.5</v>
      </c>
    </row>
    <row r="7935" spans="1:15" hidden="1" x14ac:dyDescent="0.3">
      <c r="A7935" t="s">
        <v>30183</v>
      </c>
      <c r="B7935" t="s">
        <v>30184</v>
      </c>
      <c r="C7935" s="1" t="str">
        <f t="shared" si="1274"/>
        <v>21:0467</v>
      </c>
      <c r="D7935" s="1" t="str">
        <f t="shared" si="1281"/>
        <v>21:0153</v>
      </c>
      <c r="E7935" t="s">
        <v>30185</v>
      </c>
      <c r="F7935" t="s">
        <v>30186</v>
      </c>
      <c r="H7935">
        <v>52.389198299999997</v>
      </c>
      <c r="I7935">
        <v>-120.55257</v>
      </c>
      <c r="J7935" s="1" t="str">
        <f t="shared" si="1282"/>
        <v>NGR bulk stream sediment</v>
      </c>
      <c r="K7935" s="1" t="str">
        <f t="shared" si="1283"/>
        <v>&lt;177 micron (NGR)</v>
      </c>
      <c r="L7935">
        <v>66</v>
      </c>
      <c r="M7935" t="s">
        <v>38</v>
      </c>
      <c r="N7935">
        <v>1276</v>
      </c>
      <c r="O7935">
        <v>8</v>
      </c>
    </row>
    <row r="7936" spans="1:15" hidden="1" x14ac:dyDescent="0.3">
      <c r="A7936" t="s">
        <v>30187</v>
      </c>
      <c r="B7936" t="s">
        <v>30188</v>
      </c>
      <c r="C7936" s="1" t="str">
        <f t="shared" si="1274"/>
        <v>21:0467</v>
      </c>
      <c r="D7936" s="1" t="str">
        <f t="shared" si="1281"/>
        <v>21:0153</v>
      </c>
      <c r="E7936" t="s">
        <v>30189</v>
      </c>
      <c r="F7936" t="s">
        <v>30190</v>
      </c>
      <c r="H7936">
        <v>52.420766999999998</v>
      </c>
      <c r="I7936">
        <v>-120.5510845</v>
      </c>
      <c r="J7936" s="1" t="str">
        <f t="shared" si="1282"/>
        <v>NGR bulk stream sediment</v>
      </c>
      <c r="K7936" s="1" t="str">
        <f t="shared" si="1283"/>
        <v>&lt;177 micron (NGR)</v>
      </c>
      <c r="L7936">
        <v>66</v>
      </c>
      <c r="M7936" t="s">
        <v>43</v>
      </c>
      <c r="N7936">
        <v>1277</v>
      </c>
      <c r="O7936">
        <v>6.5</v>
      </c>
    </row>
    <row r="7937" spans="1:15" hidden="1" x14ac:dyDescent="0.3">
      <c r="A7937" t="s">
        <v>30191</v>
      </c>
      <c r="B7937" t="s">
        <v>30192</v>
      </c>
      <c r="C7937" s="1" t="str">
        <f t="shared" si="1274"/>
        <v>21:0467</v>
      </c>
      <c r="D7937" s="1" t="str">
        <f t="shared" si="1281"/>
        <v>21:0153</v>
      </c>
      <c r="E7937" t="s">
        <v>30193</v>
      </c>
      <c r="F7937" t="s">
        <v>30194</v>
      </c>
      <c r="H7937">
        <v>52.409253700000001</v>
      </c>
      <c r="I7937">
        <v>-120.5362233</v>
      </c>
      <c r="J7937" s="1" t="str">
        <f t="shared" si="1282"/>
        <v>NGR bulk stream sediment</v>
      </c>
      <c r="K7937" s="1" t="str">
        <f t="shared" si="1283"/>
        <v>&lt;177 micron (NGR)</v>
      </c>
      <c r="L7937">
        <v>66</v>
      </c>
      <c r="M7937" t="s">
        <v>48</v>
      </c>
      <c r="N7937">
        <v>1278</v>
      </c>
      <c r="O7937">
        <v>5</v>
      </c>
    </row>
    <row r="7938" spans="1:15" hidden="1" x14ac:dyDescent="0.3">
      <c r="A7938" t="s">
        <v>30195</v>
      </c>
      <c r="B7938" t="s">
        <v>30196</v>
      </c>
      <c r="C7938" s="1" t="str">
        <f t="shared" si="1274"/>
        <v>21:0467</v>
      </c>
      <c r="D7938" s="1" t="str">
        <f t="shared" si="1281"/>
        <v>21:0153</v>
      </c>
      <c r="E7938" t="s">
        <v>30197</v>
      </c>
      <c r="F7938" t="s">
        <v>30198</v>
      </c>
      <c r="H7938">
        <v>52.424239499999999</v>
      </c>
      <c r="I7938">
        <v>-120.52436760000001</v>
      </c>
      <c r="J7938" s="1" t="str">
        <f t="shared" si="1282"/>
        <v>NGR bulk stream sediment</v>
      </c>
      <c r="K7938" s="1" t="str">
        <f t="shared" si="1283"/>
        <v>&lt;177 micron (NGR)</v>
      </c>
      <c r="L7938">
        <v>66</v>
      </c>
      <c r="M7938" t="s">
        <v>53</v>
      </c>
      <c r="N7938">
        <v>1279</v>
      </c>
      <c r="O7938">
        <v>12</v>
      </c>
    </row>
    <row r="7939" spans="1:15" hidden="1" x14ac:dyDescent="0.3">
      <c r="A7939" t="s">
        <v>30199</v>
      </c>
      <c r="B7939" t="s">
        <v>30200</v>
      </c>
      <c r="C7939" s="1" t="str">
        <f t="shared" si="1274"/>
        <v>21:0467</v>
      </c>
      <c r="D7939" s="1" t="str">
        <f t="shared" si="1281"/>
        <v>21:0153</v>
      </c>
      <c r="E7939" t="s">
        <v>30201</v>
      </c>
      <c r="F7939" t="s">
        <v>30202</v>
      </c>
      <c r="H7939">
        <v>52.453175700000003</v>
      </c>
      <c r="I7939">
        <v>-120.56890129999999</v>
      </c>
      <c r="J7939" s="1" t="str">
        <f t="shared" si="1282"/>
        <v>NGR bulk stream sediment</v>
      </c>
      <c r="K7939" s="1" t="str">
        <f t="shared" si="1283"/>
        <v>&lt;177 micron (NGR)</v>
      </c>
      <c r="L7939">
        <v>66</v>
      </c>
      <c r="M7939" t="s">
        <v>58</v>
      </c>
      <c r="N7939">
        <v>1280</v>
      </c>
      <c r="O7939">
        <v>19</v>
      </c>
    </row>
    <row r="7940" spans="1:15" hidden="1" x14ac:dyDescent="0.3">
      <c r="A7940" t="s">
        <v>30203</v>
      </c>
      <c r="B7940" t="s">
        <v>30204</v>
      </c>
      <c r="C7940" s="1" t="str">
        <f t="shared" ref="C7940:C8003" si="1284">HYPERLINK("https://geochem.nrcan.gc.ca/cdogs/content/bdl/bdl210467_e.htm", "21:0467")</f>
        <v>21:0467</v>
      </c>
      <c r="D7940" s="1" t="str">
        <f t="shared" si="1281"/>
        <v>21:0153</v>
      </c>
      <c r="E7940" t="s">
        <v>30205</v>
      </c>
      <c r="F7940" t="s">
        <v>30206</v>
      </c>
      <c r="H7940">
        <v>52.445738300000002</v>
      </c>
      <c r="I7940">
        <v>-120.6161828</v>
      </c>
      <c r="J7940" s="1" t="str">
        <f t="shared" si="1282"/>
        <v>NGR bulk stream sediment</v>
      </c>
      <c r="K7940" s="1" t="str">
        <f t="shared" si="1283"/>
        <v>&lt;177 micron (NGR)</v>
      </c>
      <c r="L7940">
        <v>66</v>
      </c>
      <c r="M7940" t="s">
        <v>63</v>
      </c>
      <c r="N7940">
        <v>1281</v>
      </c>
      <c r="O7940">
        <v>7</v>
      </c>
    </row>
    <row r="7941" spans="1:15" hidden="1" x14ac:dyDescent="0.3">
      <c r="A7941" t="s">
        <v>30207</v>
      </c>
      <c r="B7941" t="s">
        <v>30208</v>
      </c>
      <c r="C7941" s="1" t="str">
        <f t="shared" si="1284"/>
        <v>21:0467</v>
      </c>
      <c r="D7941" s="1" t="str">
        <f t="shared" si="1281"/>
        <v>21:0153</v>
      </c>
      <c r="E7941" t="s">
        <v>30209</v>
      </c>
      <c r="F7941" t="s">
        <v>30210</v>
      </c>
      <c r="H7941">
        <v>52.438797899999997</v>
      </c>
      <c r="I7941">
        <v>-120.6668172</v>
      </c>
      <c r="J7941" s="1" t="str">
        <f t="shared" si="1282"/>
        <v>NGR bulk stream sediment</v>
      </c>
      <c r="K7941" s="1" t="str">
        <f t="shared" si="1283"/>
        <v>&lt;177 micron (NGR)</v>
      </c>
      <c r="L7941">
        <v>66</v>
      </c>
      <c r="M7941" t="s">
        <v>68</v>
      </c>
      <c r="N7941">
        <v>1282</v>
      </c>
      <c r="O7941">
        <v>9.5</v>
      </c>
    </row>
    <row r="7942" spans="1:15" hidden="1" x14ac:dyDescent="0.3">
      <c r="A7942" t="s">
        <v>30211</v>
      </c>
      <c r="B7942" t="s">
        <v>30212</v>
      </c>
      <c r="C7942" s="1" t="str">
        <f t="shared" si="1284"/>
        <v>21:0467</v>
      </c>
      <c r="D7942" s="1" t="str">
        <f t="shared" si="1281"/>
        <v>21:0153</v>
      </c>
      <c r="E7942" t="s">
        <v>30213</v>
      </c>
      <c r="F7942" t="s">
        <v>30214</v>
      </c>
      <c r="H7942">
        <v>52.409173899999999</v>
      </c>
      <c r="I7942">
        <v>-120.6657074</v>
      </c>
      <c r="J7942" s="1" t="str">
        <f t="shared" si="1282"/>
        <v>NGR bulk stream sediment</v>
      </c>
      <c r="K7942" s="1" t="str">
        <f t="shared" si="1283"/>
        <v>&lt;177 micron (NGR)</v>
      </c>
      <c r="L7942">
        <v>66</v>
      </c>
      <c r="M7942" t="s">
        <v>77</v>
      </c>
      <c r="N7942">
        <v>1283</v>
      </c>
      <c r="O7942">
        <v>8</v>
      </c>
    </row>
    <row r="7943" spans="1:15" hidden="1" x14ac:dyDescent="0.3">
      <c r="A7943" t="s">
        <v>30215</v>
      </c>
      <c r="B7943" t="s">
        <v>30216</v>
      </c>
      <c r="C7943" s="1" t="str">
        <f t="shared" si="1284"/>
        <v>21:0467</v>
      </c>
      <c r="D7943" s="1" t="str">
        <f t="shared" si="1281"/>
        <v>21:0153</v>
      </c>
      <c r="E7943" t="s">
        <v>30217</v>
      </c>
      <c r="F7943" t="s">
        <v>30218</v>
      </c>
      <c r="H7943">
        <v>52.2850313</v>
      </c>
      <c r="I7943">
        <v>-120.56108500000001</v>
      </c>
      <c r="J7943" s="1" t="str">
        <f t="shared" si="1282"/>
        <v>NGR bulk stream sediment</v>
      </c>
      <c r="K7943" s="1" t="str">
        <f t="shared" si="1283"/>
        <v>&lt;177 micron (NGR)</v>
      </c>
      <c r="L7943">
        <v>66</v>
      </c>
      <c r="M7943" t="s">
        <v>82</v>
      </c>
      <c r="N7943">
        <v>1284</v>
      </c>
      <c r="O7943">
        <v>6.5</v>
      </c>
    </row>
    <row r="7944" spans="1:15" hidden="1" x14ac:dyDescent="0.3">
      <c r="A7944" t="s">
        <v>30219</v>
      </c>
      <c r="B7944" t="s">
        <v>30220</v>
      </c>
      <c r="C7944" s="1" t="str">
        <f t="shared" si="1284"/>
        <v>21:0467</v>
      </c>
      <c r="D7944" s="1" t="str">
        <f>HYPERLINK("https://geochem.nrcan.gc.ca/cdogs/content/svy/svy_e.htm", "")</f>
        <v/>
      </c>
      <c r="G7944" s="1" t="str">
        <f>HYPERLINK("https://geochem.nrcan.gc.ca/cdogs/content/cr_/cr_00102_e.htm", "102")</f>
        <v>102</v>
      </c>
      <c r="J7944" t="s">
        <v>31</v>
      </c>
      <c r="K7944" t="s">
        <v>32</v>
      </c>
      <c r="L7944">
        <v>66</v>
      </c>
      <c r="M7944" t="s">
        <v>33</v>
      </c>
      <c r="N7944">
        <v>1285</v>
      </c>
      <c r="O7944">
        <v>2</v>
      </c>
    </row>
    <row r="7945" spans="1:15" hidden="1" x14ac:dyDescent="0.3">
      <c r="A7945" t="s">
        <v>30221</v>
      </c>
      <c r="B7945" t="s">
        <v>30222</v>
      </c>
      <c r="C7945" s="1" t="str">
        <f t="shared" si="1284"/>
        <v>21:0467</v>
      </c>
      <c r="D7945" s="1" t="str">
        <f t="shared" ref="D7945:D7958" si="1285">HYPERLINK("https://geochem.nrcan.gc.ca/cdogs/content/svy/svy210153_e.htm", "21:0153")</f>
        <v>21:0153</v>
      </c>
      <c r="E7945" t="s">
        <v>30223</v>
      </c>
      <c r="F7945" t="s">
        <v>30224</v>
      </c>
      <c r="H7945">
        <v>52.2968227</v>
      </c>
      <c r="I7945">
        <v>-120.525575</v>
      </c>
      <c r="J7945" s="1" t="str">
        <f t="shared" ref="J7945:J7958" si="1286">HYPERLINK("https://geochem.nrcan.gc.ca/cdogs/content/kwd/kwd020030_e.htm", "NGR bulk stream sediment")</f>
        <v>NGR bulk stream sediment</v>
      </c>
      <c r="K7945" s="1" t="str">
        <f t="shared" ref="K7945:K7958" si="1287">HYPERLINK("https://geochem.nrcan.gc.ca/cdogs/content/kwd/kwd080006_e.htm", "&lt;177 micron (NGR)")</f>
        <v>&lt;177 micron (NGR)</v>
      </c>
      <c r="L7945">
        <v>66</v>
      </c>
      <c r="M7945" t="s">
        <v>87</v>
      </c>
      <c r="N7945">
        <v>1286</v>
      </c>
      <c r="O7945">
        <v>4</v>
      </c>
    </row>
    <row r="7946" spans="1:15" hidden="1" x14ac:dyDescent="0.3">
      <c r="A7946" t="s">
        <v>30225</v>
      </c>
      <c r="B7946" t="s">
        <v>30226</v>
      </c>
      <c r="C7946" s="1" t="str">
        <f t="shared" si="1284"/>
        <v>21:0467</v>
      </c>
      <c r="D7946" s="1" t="str">
        <f t="shared" si="1285"/>
        <v>21:0153</v>
      </c>
      <c r="E7946" t="s">
        <v>30227</v>
      </c>
      <c r="F7946" t="s">
        <v>30228</v>
      </c>
      <c r="H7946">
        <v>52.298205600000003</v>
      </c>
      <c r="I7946">
        <v>-120.55450999999999</v>
      </c>
      <c r="J7946" s="1" t="str">
        <f t="shared" si="1286"/>
        <v>NGR bulk stream sediment</v>
      </c>
      <c r="K7946" s="1" t="str">
        <f t="shared" si="1287"/>
        <v>&lt;177 micron (NGR)</v>
      </c>
      <c r="L7946">
        <v>66</v>
      </c>
      <c r="M7946" t="s">
        <v>92</v>
      </c>
      <c r="N7946">
        <v>1287</v>
      </c>
      <c r="O7946">
        <v>4.5</v>
      </c>
    </row>
    <row r="7947" spans="1:15" hidden="1" x14ac:dyDescent="0.3">
      <c r="A7947" t="s">
        <v>30229</v>
      </c>
      <c r="B7947" t="s">
        <v>30230</v>
      </c>
      <c r="C7947" s="1" t="str">
        <f t="shared" si="1284"/>
        <v>21:0467</v>
      </c>
      <c r="D7947" s="1" t="str">
        <f t="shared" si="1285"/>
        <v>21:0153</v>
      </c>
      <c r="E7947" t="s">
        <v>30231</v>
      </c>
      <c r="F7947" t="s">
        <v>30232</v>
      </c>
      <c r="H7947">
        <v>52.361429600000001</v>
      </c>
      <c r="I7947">
        <v>-120.8374489</v>
      </c>
      <c r="J7947" s="1" t="str">
        <f t="shared" si="1286"/>
        <v>NGR bulk stream sediment</v>
      </c>
      <c r="K7947" s="1" t="str">
        <f t="shared" si="1287"/>
        <v>&lt;177 micron (NGR)</v>
      </c>
      <c r="L7947">
        <v>66</v>
      </c>
      <c r="M7947" t="s">
        <v>97</v>
      </c>
      <c r="N7947">
        <v>1288</v>
      </c>
      <c r="O7947">
        <v>2</v>
      </c>
    </row>
    <row r="7948" spans="1:15" hidden="1" x14ac:dyDescent="0.3">
      <c r="A7948" t="s">
        <v>30233</v>
      </c>
      <c r="B7948" t="s">
        <v>30234</v>
      </c>
      <c r="C7948" s="1" t="str">
        <f t="shared" si="1284"/>
        <v>21:0467</v>
      </c>
      <c r="D7948" s="1" t="str">
        <f t="shared" si="1285"/>
        <v>21:0153</v>
      </c>
      <c r="E7948" t="s">
        <v>30235</v>
      </c>
      <c r="F7948" t="s">
        <v>30236</v>
      </c>
      <c r="H7948">
        <v>52.375756199999998</v>
      </c>
      <c r="I7948">
        <v>-120.8194676</v>
      </c>
      <c r="J7948" s="1" t="str">
        <f t="shared" si="1286"/>
        <v>NGR bulk stream sediment</v>
      </c>
      <c r="K7948" s="1" t="str">
        <f t="shared" si="1287"/>
        <v>&lt;177 micron (NGR)</v>
      </c>
      <c r="L7948">
        <v>66</v>
      </c>
      <c r="M7948" t="s">
        <v>102</v>
      </c>
      <c r="N7948">
        <v>1289</v>
      </c>
      <c r="O7948">
        <v>4</v>
      </c>
    </row>
    <row r="7949" spans="1:15" hidden="1" x14ac:dyDescent="0.3">
      <c r="A7949" t="s">
        <v>30237</v>
      </c>
      <c r="B7949" t="s">
        <v>30238</v>
      </c>
      <c r="C7949" s="1" t="str">
        <f t="shared" si="1284"/>
        <v>21:0467</v>
      </c>
      <c r="D7949" s="1" t="str">
        <f t="shared" si="1285"/>
        <v>21:0153</v>
      </c>
      <c r="E7949" t="s">
        <v>30239</v>
      </c>
      <c r="F7949" t="s">
        <v>30240</v>
      </c>
      <c r="H7949">
        <v>52.374391000000003</v>
      </c>
      <c r="I7949">
        <v>-120.7661398</v>
      </c>
      <c r="J7949" s="1" t="str">
        <f t="shared" si="1286"/>
        <v>NGR bulk stream sediment</v>
      </c>
      <c r="K7949" s="1" t="str">
        <f t="shared" si="1287"/>
        <v>&lt;177 micron (NGR)</v>
      </c>
      <c r="L7949">
        <v>66</v>
      </c>
      <c r="M7949" t="s">
        <v>107</v>
      </c>
      <c r="N7949">
        <v>1290</v>
      </c>
      <c r="O7949">
        <v>2</v>
      </c>
    </row>
    <row r="7950" spans="1:15" hidden="1" x14ac:dyDescent="0.3">
      <c r="A7950" t="s">
        <v>30241</v>
      </c>
      <c r="B7950" t="s">
        <v>30242</v>
      </c>
      <c r="C7950" s="1" t="str">
        <f t="shared" si="1284"/>
        <v>21:0467</v>
      </c>
      <c r="D7950" s="1" t="str">
        <f t="shared" si="1285"/>
        <v>21:0153</v>
      </c>
      <c r="E7950" t="s">
        <v>30243</v>
      </c>
      <c r="F7950" t="s">
        <v>30244</v>
      </c>
      <c r="H7950">
        <v>52.081511599999999</v>
      </c>
      <c r="I7950">
        <v>-120.7930152</v>
      </c>
      <c r="J7950" s="1" t="str">
        <f t="shared" si="1286"/>
        <v>NGR bulk stream sediment</v>
      </c>
      <c r="K7950" s="1" t="str">
        <f t="shared" si="1287"/>
        <v>&lt;177 micron (NGR)</v>
      </c>
      <c r="L7950">
        <v>66</v>
      </c>
      <c r="M7950" t="s">
        <v>112</v>
      </c>
      <c r="N7950">
        <v>1291</v>
      </c>
      <c r="O7950">
        <v>2</v>
      </c>
    </row>
    <row r="7951" spans="1:15" hidden="1" x14ac:dyDescent="0.3">
      <c r="A7951" t="s">
        <v>30245</v>
      </c>
      <c r="B7951" t="s">
        <v>30246</v>
      </c>
      <c r="C7951" s="1" t="str">
        <f t="shared" si="1284"/>
        <v>21:0467</v>
      </c>
      <c r="D7951" s="1" t="str">
        <f t="shared" si="1285"/>
        <v>21:0153</v>
      </c>
      <c r="E7951" t="s">
        <v>30247</v>
      </c>
      <c r="F7951" t="s">
        <v>30248</v>
      </c>
      <c r="H7951">
        <v>52.138188300000003</v>
      </c>
      <c r="I7951">
        <v>-120.6486032</v>
      </c>
      <c r="J7951" s="1" t="str">
        <f t="shared" si="1286"/>
        <v>NGR bulk stream sediment</v>
      </c>
      <c r="K7951" s="1" t="str">
        <f t="shared" si="1287"/>
        <v>&lt;177 micron (NGR)</v>
      </c>
      <c r="L7951">
        <v>67</v>
      </c>
      <c r="M7951" t="s">
        <v>19</v>
      </c>
      <c r="N7951">
        <v>1292</v>
      </c>
      <c r="O7951">
        <v>3.5</v>
      </c>
    </row>
    <row r="7952" spans="1:15" hidden="1" x14ac:dyDescent="0.3">
      <c r="A7952" t="s">
        <v>30249</v>
      </c>
      <c r="B7952" t="s">
        <v>30250</v>
      </c>
      <c r="C7952" s="1" t="str">
        <f t="shared" si="1284"/>
        <v>21:0467</v>
      </c>
      <c r="D7952" s="1" t="str">
        <f t="shared" si="1285"/>
        <v>21:0153</v>
      </c>
      <c r="E7952" t="s">
        <v>30251</v>
      </c>
      <c r="F7952" t="s">
        <v>30252</v>
      </c>
      <c r="H7952">
        <v>52.083630700000001</v>
      </c>
      <c r="I7952">
        <v>-120.7976403</v>
      </c>
      <c r="J7952" s="1" t="str">
        <f t="shared" si="1286"/>
        <v>NGR bulk stream sediment</v>
      </c>
      <c r="K7952" s="1" t="str">
        <f t="shared" si="1287"/>
        <v>&lt;177 micron (NGR)</v>
      </c>
      <c r="L7952">
        <v>67</v>
      </c>
      <c r="M7952" t="s">
        <v>38</v>
      </c>
      <c r="N7952">
        <v>1293</v>
      </c>
      <c r="O7952">
        <v>1.5</v>
      </c>
    </row>
    <row r="7953" spans="1:15" hidden="1" x14ac:dyDescent="0.3">
      <c r="A7953" t="s">
        <v>30253</v>
      </c>
      <c r="B7953" t="s">
        <v>30254</v>
      </c>
      <c r="C7953" s="1" t="str">
        <f t="shared" si="1284"/>
        <v>21:0467</v>
      </c>
      <c r="D7953" s="1" t="str">
        <f t="shared" si="1285"/>
        <v>21:0153</v>
      </c>
      <c r="E7953" t="s">
        <v>30255</v>
      </c>
      <c r="F7953" t="s">
        <v>30256</v>
      </c>
      <c r="H7953">
        <v>52.067298100000002</v>
      </c>
      <c r="I7953">
        <v>-120.7957006</v>
      </c>
      <c r="J7953" s="1" t="str">
        <f t="shared" si="1286"/>
        <v>NGR bulk stream sediment</v>
      </c>
      <c r="K7953" s="1" t="str">
        <f t="shared" si="1287"/>
        <v>&lt;177 micron (NGR)</v>
      </c>
      <c r="L7953">
        <v>67</v>
      </c>
      <c r="M7953" t="s">
        <v>24</v>
      </c>
      <c r="N7953">
        <v>1294</v>
      </c>
      <c r="O7953">
        <v>2.5</v>
      </c>
    </row>
    <row r="7954" spans="1:15" hidden="1" x14ac:dyDescent="0.3">
      <c r="A7954" t="s">
        <v>30257</v>
      </c>
      <c r="B7954" t="s">
        <v>30258</v>
      </c>
      <c r="C7954" s="1" t="str">
        <f t="shared" si="1284"/>
        <v>21:0467</v>
      </c>
      <c r="D7954" s="1" t="str">
        <f t="shared" si="1285"/>
        <v>21:0153</v>
      </c>
      <c r="E7954" t="s">
        <v>30255</v>
      </c>
      <c r="F7954" t="s">
        <v>30259</v>
      </c>
      <c r="H7954">
        <v>52.067298100000002</v>
      </c>
      <c r="I7954">
        <v>-120.7957006</v>
      </c>
      <c r="J7954" s="1" t="str">
        <f t="shared" si="1286"/>
        <v>NGR bulk stream sediment</v>
      </c>
      <c r="K7954" s="1" t="str">
        <f t="shared" si="1287"/>
        <v>&lt;177 micron (NGR)</v>
      </c>
      <c r="L7954">
        <v>67</v>
      </c>
      <c r="M7954" t="s">
        <v>28</v>
      </c>
      <c r="N7954">
        <v>1295</v>
      </c>
      <c r="O7954">
        <v>2.5</v>
      </c>
    </row>
    <row r="7955" spans="1:15" hidden="1" x14ac:dyDescent="0.3">
      <c r="A7955" t="s">
        <v>30260</v>
      </c>
      <c r="B7955" t="s">
        <v>30261</v>
      </c>
      <c r="C7955" s="1" t="str">
        <f t="shared" si="1284"/>
        <v>21:0467</v>
      </c>
      <c r="D7955" s="1" t="str">
        <f t="shared" si="1285"/>
        <v>21:0153</v>
      </c>
      <c r="E7955" t="s">
        <v>30262</v>
      </c>
      <c r="F7955" t="s">
        <v>30263</v>
      </c>
      <c r="H7955">
        <v>52.017233699999998</v>
      </c>
      <c r="I7955">
        <v>-120.7212579</v>
      </c>
      <c r="J7955" s="1" t="str">
        <f t="shared" si="1286"/>
        <v>NGR bulk stream sediment</v>
      </c>
      <c r="K7955" s="1" t="str">
        <f t="shared" si="1287"/>
        <v>&lt;177 micron (NGR)</v>
      </c>
      <c r="L7955">
        <v>67</v>
      </c>
      <c r="M7955" t="s">
        <v>43</v>
      </c>
      <c r="N7955">
        <v>1296</v>
      </c>
      <c r="O7955">
        <v>4.5</v>
      </c>
    </row>
    <row r="7956" spans="1:15" hidden="1" x14ac:dyDescent="0.3">
      <c r="A7956" t="s">
        <v>30264</v>
      </c>
      <c r="B7956" t="s">
        <v>30265</v>
      </c>
      <c r="C7956" s="1" t="str">
        <f t="shared" si="1284"/>
        <v>21:0467</v>
      </c>
      <c r="D7956" s="1" t="str">
        <f t="shared" si="1285"/>
        <v>21:0153</v>
      </c>
      <c r="E7956" t="s">
        <v>30266</v>
      </c>
      <c r="F7956" t="s">
        <v>30267</v>
      </c>
      <c r="H7956">
        <v>52.1418283</v>
      </c>
      <c r="I7956">
        <v>-120.6792978</v>
      </c>
      <c r="J7956" s="1" t="str">
        <f t="shared" si="1286"/>
        <v>NGR bulk stream sediment</v>
      </c>
      <c r="K7956" s="1" t="str">
        <f t="shared" si="1287"/>
        <v>&lt;177 micron (NGR)</v>
      </c>
      <c r="L7956">
        <v>67</v>
      </c>
      <c r="M7956" t="s">
        <v>48</v>
      </c>
      <c r="N7956">
        <v>1297</v>
      </c>
      <c r="O7956">
        <v>3</v>
      </c>
    </row>
    <row r="7957" spans="1:15" hidden="1" x14ac:dyDescent="0.3">
      <c r="A7957" t="s">
        <v>30268</v>
      </c>
      <c r="B7957" t="s">
        <v>30269</v>
      </c>
      <c r="C7957" s="1" t="str">
        <f t="shared" si="1284"/>
        <v>21:0467</v>
      </c>
      <c r="D7957" s="1" t="str">
        <f t="shared" si="1285"/>
        <v>21:0153</v>
      </c>
      <c r="E7957" t="s">
        <v>30247</v>
      </c>
      <c r="F7957" t="s">
        <v>30270</v>
      </c>
      <c r="H7957">
        <v>52.138188300000003</v>
      </c>
      <c r="I7957">
        <v>-120.6486032</v>
      </c>
      <c r="J7957" s="1" t="str">
        <f t="shared" si="1286"/>
        <v>NGR bulk stream sediment</v>
      </c>
      <c r="K7957" s="1" t="str">
        <f t="shared" si="1287"/>
        <v>&lt;177 micron (NGR)</v>
      </c>
      <c r="L7957">
        <v>67</v>
      </c>
      <c r="M7957" t="s">
        <v>72</v>
      </c>
      <c r="N7957">
        <v>1298</v>
      </c>
      <c r="O7957">
        <v>3.5</v>
      </c>
    </row>
    <row r="7958" spans="1:15" hidden="1" x14ac:dyDescent="0.3">
      <c r="A7958" t="s">
        <v>30271</v>
      </c>
      <c r="B7958" t="s">
        <v>30272</v>
      </c>
      <c r="C7958" s="1" t="str">
        <f t="shared" si="1284"/>
        <v>21:0467</v>
      </c>
      <c r="D7958" s="1" t="str">
        <f t="shared" si="1285"/>
        <v>21:0153</v>
      </c>
      <c r="E7958" t="s">
        <v>30273</v>
      </c>
      <c r="F7958" t="s">
        <v>30274</v>
      </c>
      <c r="H7958">
        <v>52.0722387</v>
      </c>
      <c r="I7958">
        <v>-120.6397628</v>
      </c>
      <c r="J7958" s="1" t="str">
        <f t="shared" si="1286"/>
        <v>NGR bulk stream sediment</v>
      </c>
      <c r="K7958" s="1" t="str">
        <f t="shared" si="1287"/>
        <v>&lt;177 micron (NGR)</v>
      </c>
      <c r="L7958">
        <v>67</v>
      </c>
      <c r="M7958" t="s">
        <v>53</v>
      </c>
      <c r="N7958">
        <v>1299</v>
      </c>
      <c r="O7958">
        <v>1</v>
      </c>
    </row>
    <row r="7959" spans="1:15" hidden="1" x14ac:dyDescent="0.3">
      <c r="A7959" t="s">
        <v>30275</v>
      </c>
      <c r="B7959" t="s">
        <v>30276</v>
      </c>
      <c r="C7959" s="1" t="str">
        <f t="shared" si="1284"/>
        <v>21:0467</v>
      </c>
      <c r="D7959" s="1" t="str">
        <f>HYPERLINK("https://geochem.nrcan.gc.ca/cdogs/content/svy/svy_e.htm", "")</f>
        <v/>
      </c>
      <c r="G7959" s="1" t="str">
        <f>HYPERLINK("https://geochem.nrcan.gc.ca/cdogs/content/cr_/cr_00104_e.htm", "104")</f>
        <v>104</v>
      </c>
      <c r="J7959" t="s">
        <v>31</v>
      </c>
      <c r="K7959" t="s">
        <v>32</v>
      </c>
      <c r="L7959">
        <v>67</v>
      </c>
      <c r="M7959" t="s">
        <v>33</v>
      </c>
      <c r="N7959">
        <v>1300</v>
      </c>
      <c r="O7959">
        <v>5.5</v>
      </c>
    </row>
    <row r="7960" spans="1:15" hidden="1" x14ac:dyDescent="0.3">
      <c r="A7960" t="s">
        <v>30277</v>
      </c>
      <c r="B7960" t="s">
        <v>30278</v>
      </c>
      <c r="C7960" s="1" t="str">
        <f t="shared" si="1284"/>
        <v>21:0467</v>
      </c>
      <c r="D7960" s="1" t="str">
        <f t="shared" ref="D7960:D7981" si="1288">HYPERLINK("https://geochem.nrcan.gc.ca/cdogs/content/svy/svy210153_e.htm", "21:0153")</f>
        <v>21:0153</v>
      </c>
      <c r="E7960" t="s">
        <v>30279</v>
      </c>
      <c r="F7960" t="s">
        <v>30280</v>
      </c>
      <c r="H7960">
        <v>52.063487799999997</v>
      </c>
      <c r="I7960">
        <v>-120.6293233</v>
      </c>
      <c r="J7960" s="1" t="str">
        <f t="shared" ref="J7960:J7981" si="1289">HYPERLINK("https://geochem.nrcan.gc.ca/cdogs/content/kwd/kwd020030_e.htm", "NGR bulk stream sediment")</f>
        <v>NGR bulk stream sediment</v>
      </c>
      <c r="K7960" s="1" t="str">
        <f t="shared" ref="K7960:K7981" si="1290">HYPERLINK("https://geochem.nrcan.gc.ca/cdogs/content/kwd/kwd080006_e.htm", "&lt;177 micron (NGR)")</f>
        <v>&lt;177 micron (NGR)</v>
      </c>
      <c r="L7960">
        <v>67</v>
      </c>
      <c r="M7960" t="s">
        <v>58</v>
      </c>
      <c r="N7960">
        <v>1301</v>
      </c>
      <c r="O7960">
        <v>1.5</v>
      </c>
    </row>
    <row r="7961" spans="1:15" hidden="1" x14ac:dyDescent="0.3">
      <c r="A7961" t="s">
        <v>30281</v>
      </c>
      <c r="B7961" t="s">
        <v>30282</v>
      </c>
      <c r="C7961" s="1" t="str">
        <f t="shared" si="1284"/>
        <v>21:0467</v>
      </c>
      <c r="D7961" s="1" t="str">
        <f t="shared" si="1288"/>
        <v>21:0153</v>
      </c>
      <c r="E7961" t="s">
        <v>30283</v>
      </c>
      <c r="F7961" t="s">
        <v>30284</v>
      </c>
      <c r="H7961">
        <v>52.027334600000003</v>
      </c>
      <c r="I7961">
        <v>-120.58459980000001</v>
      </c>
      <c r="J7961" s="1" t="str">
        <f t="shared" si="1289"/>
        <v>NGR bulk stream sediment</v>
      </c>
      <c r="K7961" s="1" t="str">
        <f t="shared" si="1290"/>
        <v>&lt;177 micron (NGR)</v>
      </c>
      <c r="L7961">
        <v>67</v>
      </c>
      <c r="M7961" t="s">
        <v>63</v>
      </c>
      <c r="N7961">
        <v>1302</v>
      </c>
      <c r="O7961">
        <v>3</v>
      </c>
    </row>
    <row r="7962" spans="1:15" hidden="1" x14ac:dyDescent="0.3">
      <c r="A7962" t="s">
        <v>30285</v>
      </c>
      <c r="B7962" t="s">
        <v>30286</v>
      </c>
      <c r="C7962" s="1" t="str">
        <f t="shared" si="1284"/>
        <v>21:0467</v>
      </c>
      <c r="D7962" s="1" t="str">
        <f t="shared" si="1288"/>
        <v>21:0153</v>
      </c>
      <c r="E7962" t="s">
        <v>30287</v>
      </c>
      <c r="F7962" t="s">
        <v>30288</v>
      </c>
      <c r="H7962">
        <v>52.010193399999999</v>
      </c>
      <c r="I7962">
        <v>-120.5773745</v>
      </c>
      <c r="J7962" s="1" t="str">
        <f t="shared" si="1289"/>
        <v>NGR bulk stream sediment</v>
      </c>
      <c r="K7962" s="1" t="str">
        <f t="shared" si="1290"/>
        <v>&lt;177 micron (NGR)</v>
      </c>
      <c r="L7962">
        <v>67</v>
      </c>
      <c r="M7962" t="s">
        <v>68</v>
      </c>
      <c r="N7962">
        <v>1303</v>
      </c>
      <c r="O7962">
        <v>3</v>
      </c>
    </row>
    <row r="7963" spans="1:15" hidden="1" x14ac:dyDescent="0.3">
      <c r="A7963" t="s">
        <v>30289</v>
      </c>
      <c r="B7963" t="s">
        <v>30290</v>
      </c>
      <c r="C7963" s="1" t="str">
        <f t="shared" si="1284"/>
        <v>21:0467</v>
      </c>
      <c r="D7963" s="1" t="str">
        <f t="shared" si="1288"/>
        <v>21:0153</v>
      </c>
      <c r="E7963" t="s">
        <v>30291</v>
      </c>
      <c r="F7963" t="s">
        <v>30292</v>
      </c>
      <c r="H7963">
        <v>52.371003600000002</v>
      </c>
      <c r="I7963">
        <v>-121.35393809999999</v>
      </c>
      <c r="J7963" s="1" t="str">
        <f t="shared" si="1289"/>
        <v>NGR bulk stream sediment</v>
      </c>
      <c r="K7963" s="1" t="str">
        <f t="shared" si="1290"/>
        <v>&lt;177 micron (NGR)</v>
      </c>
      <c r="L7963">
        <v>67</v>
      </c>
      <c r="M7963" t="s">
        <v>77</v>
      </c>
      <c r="N7963">
        <v>1304</v>
      </c>
      <c r="O7963">
        <v>1.5</v>
      </c>
    </row>
    <row r="7964" spans="1:15" hidden="1" x14ac:dyDescent="0.3">
      <c r="A7964" t="s">
        <v>30293</v>
      </c>
      <c r="B7964" t="s">
        <v>30294</v>
      </c>
      <c r="C7964" s="1" t="str">
        <f t="shared" si="1284"/>
        <v>21:0467</v>
      </c>
      <c r="D7964" s="1" t="str">
        <f t="shared" si="1288"/>
        <v>21:0153</v>
      </c>
      <c r="E7964" t="s">
        <v>30295</v>
      </c>
      <c r="F7964" t="s">
        <v>30296</v>
      </c>
      <c r="H7964">
        <v>52.371308599999999</v>
      </c>
      <c r="I7964">
        <v>-121.2475654</v>
      </c>
      <c r="J7964" s="1" t="str">
        <f t="shared" si="1289"/>
        <v>NGR bulk stream sediment</v>
      </c>
      <c r="K7964" s="1" t="str">
        <f t="shared" si="1290"/>
        <v>&lt;177 micron (NGR)</v>
      </c>
      <c r="L7964">
        <v>67</v>
      </c>
      <c r="M7964" t="s">
        <v>82</v>
      </c>
      <c r="N7964">
        <v>1305</v>
      </c>
      <c r="O7964">
        <v>1</v>
      </c>
    </row>
    <row r="7965" spans="1:15" hidden="1" x14ac:dyDescent="0.3">
      <c r="A7965" t="s">
        <v>30297</v>
      </c>
      <c r="B7965" t="s">
        <v>30298</v>
      </c>
      <c r="C7965" s="1" t="str">
        <f t="shared" si="1284"/>
        <v>21:0467</v>
      </c>
      <c r="D7965" s="1" t="str">
        <f t="shared" si="1288"/>
        <v>21:0153</v>
      </c>
      <c r="E7965" t="s">
        <v>30299</v>
      </c>
      <c r="F7965" t="s">
        <v>30300</v>
      </c>
      <c r="H7965">
        <v>52.455894600000001</v>
      </c>
      <c r="I7965">
        <v>-121.2236359</v>
      </c>
      <c r="J7965" s="1" t="str">
        <f t="shared" si="1289"/>
        <v>NGR bulk stream sediment</v>
      </c>
      <c r="K7965" s="1" t="str">
        <f t="shared" si="1290"/>
        <v>&lt;177 micron (NGR)</v>
      </c>
      <c r="L7965">
        <v>67</v>
      </c>
      <c r="M7965" t="s">
        <v>87</v>
      </c>
      <c r="N7965">
        <v>1306</v>
      </c>
      <c r="O7965">
        <v>2.5</v>
      </c>
    </row>
    <row r="7966" spans="1:15" hidden="1" x14ac:dyDescent="0.3">
      <c r="A7966" t="s">
        <v>30301</v>
      </c>
      <c r="B7966" t="s">
        <v>30302</v>
      </c>
      <c r="C7966" s="1" t="str">
        <f t="shared" si="1284"/>
        <v>21:0467</v>
      </c>
      <c r="D7966" s="1" t="str">
        <f t="shared" si="1288"/>
        <v>21:0153</v>
      </c>
      <c r="E7966" t="s">
        <v>30303</v>
      </c>
      <c r="F7966" t="s">
        <v>30304</v>
      </c>
      <c r="H7966">
        <v>52.455545100000002</v>
      </c>
      <c r="I7966">
        <v>-121.24240210000001</v>
      </c>
      <c r="J7966" s="1" t="str">
        <f t="shared" si="1289"/>
        <v>NGR bulk stream sediment</v>
      </c>
      <c r="K7966" s="1" t="str">
        <f t="shared" si="1290"/>
        <v>&lt;177 micron (NGR)</v>
      </c>
      <c r="L7966">
        <v>67</v>
      </c>
      <c r="M7966" t="s">
        <v>92</v>
      </c>
      <c r="N7966">
        <v>1307</v>
      </c>
      <c r="O7966">
        <v>3</v>
      </c>
    </row>
    <row r="7967" spans="1:15" hidden="1" x14ac:dyDescent="0.3">
      <c r="A7967" t="s">
        <v>30305</v>
      </c>
      <c r="B7967" t="s">
        <v>30306</v>
      </c>
      <c r="C7967" s="1" t="str">
        <f t="shared" si="1284"/>
        <v>21:0467</v>
      </c>
      <c r="D7967" s="1" t="str">
        <f t="shared" si="1288"/>
        <v>21:0153</v>
      </c>
      <c r="E7967" t="s">
        <v>30307</v>
      </c>
      <c r="F7967" t="s">
        <v>30308</v>
      </c>
      <c r="H7967">
        <v>52.459203899999999</v>
      </c>
      <c r="I7967">
        <v>-121.146224</v>
      </c>
      <c r="J7967" s="1" t="str">
        <f t="shared" si="1289"/>
        <v>NGR bulk stream sediment</v>
      </c>
      <c r="K7967" s="1" t="str">
        <f t="shared" si="1290"/>
        <v>&lt;177 micron (NGR)</v>
      </c>
      <c r="L7967">
        <v>67</v>
      </c>
      <c r="M7967" t="s">
        <v>97</v>
      </c>
      <c r="N7967">
        <v>1308</v>
      </c>
      <c r="O7967">
        <v>2</v>
      </c>
    </row>
    <row r="7968" spans="1:15" hidden="1" x14ac:dyDescent="0.3">
      <c r="A7968" t="s">
        <v>30309</v>
      </c>
      <c r="B7968" t="s">
        <v>30310</v>
      </c>
      <c r="C7968" s="1" t="str">
        <f t="shared" si="1284"/>
        <v>21:0467</v>
      </c>
      <c r="D7968" s="1" t="str">
        <f t="shared" si="1288"/>
        <v>21:0153</v>
      </c>
      <c r="E7968" t="s">
        <v>30311</v>
      </c>
      <c r="F7968" t="s">
        <v>30312</v>
      </c>
      <c r="H7968">
        <v>52.469323099999997</v>
      </c>
      <c r="I7968">
        <v>-121.0644592</v>
      </c>
      <c r="J7968" s="1" t="str">
        <f t="shared" si="1289"/>
        <v>NGR bulk stream sediment</v>
      </c>
      <c r="K7968" s="1" t="str">
        <f t="shared" si="1290"/>
        <v>&lt;177 micron (NGR)</v>
      </c>
      <c r="L7968">
        <v>67</v>
      </c>
      <c r="M7968" t="s">
        <v>102</v>
      </c>
      <c r="N7968">
        <v>1309</v>
      </c>
      <c r="O7968">
        <v>2.5</v>
      </c>
    </row>
    <row r="7969" spans="1:15" hidden="1" x14ac:dyDescent="0.3">
      <c r="A7969" t="s">
        <v>30313</v>
      </c>
      <c r="B7969" t="s">
        <v>30314</v>
      </c>
      <c r="C7969" s="1" t="str">
        <f t="shared" si="1284"/>
        <v>21:0467</v>
      </c>
      <c r="D7969" s="1" t="str">
        <f t="shared" si="1288"/>
        <v>21:0153</v>
      </c>
      <c r="E7969" t="s">
        <v>30315</v>
      </c>
      <c r="F7969" t="s">
        <v>30316</v>
      </c>
      <c r="H7969">
        <v>52.422898799999999</v>
      </c>
      <c r="I7969">
        <v>-121.0345987</v>
      </c>
      <c r="J7969" s="1" t="str">
        <f t="shared" si="1289"/>
        <v>NGR bulk stream sediment</v>
      </c>
      <c r="K7969" s="1" t="str">
        <f t="shared" si="1290"/>
        <v>&lt;177 micron (NGR)</v>
      </c>
      <c r="L7969">
        <v>67</v>
      </c>
      <c r="M7969" t="s">
        <v>107</v>
      </c>
      <c r="N7969">
        <v>1310</v>
      </c>
      <c r="O7969">
        <v>2.5</v>
      </c>
    </row>
    <row r="7970" spans="1:15" hidden="1" x14ac:dyDescent="0.3">
      <c r="A7970" t="s">
        <v>30317</v>
      </c>
      <c r="B7970" t="s">
        <v>30318</v>
      </c>
      <c r="C7970" s="1" t="str">
        <f t="shared" si="1284"/>
        <v>21:0467</v>
      </c>
      <c r="D7970" s="1" t="str">
        <f t="shared" si="1288"/>
        <v>21:0153</v>
      </c>
      <c r="E7970" t="s">
        <v>30319</v>
      </c>
      <c r="F7970" t="s">
        <v>30320</v>
      </c>
      <c r="H7970">
        <v>52.321863700000002</v>
      </c>
      <c r="I7970">
        <v>-121.2928983</v>
      </c>
      <c r="J7970" s="1" t="str">
        <f t="shared" si="1289"/>
        <v>NGR bulk stream sediment</v>
      </c>
      <c r="K7970" s="1" t="str">
        <f t="shared" si="1290"/>
        <v>&lt;177 micron (NGR)</v>
      </c>
      <c r="L7970">
        <v>67</v>
      </c>
      <c r="M7970" t="s">
        <v>112</v>
      </c>
      <c r="N7970">
        <v>1311</v>
      </c>
      <c r="O7970">
        <v>2.5</v>
      </c>
    </row>
    <row r="7971" spans="1:15" hidden="1" x14ac:dyDescent="0.3">
      <c r="A7971" t="s">
        <v>30321</v>
      </c>
      <c r="B7971" t="s">
        <v>30322</v>
      </c>
      <c r="C7971" s="1" t="str">
        <f t="shared" si="1284"/>
        <v>21:0467</v>
      </c>
      <c r="D7971" s="1" t="str">
        <f t="shared" si="1288"/>
        <v>21:0153</v>
      </c>
      <c r="E7971" t="s">
        <v>30323</v>
      </c>
      <c r="F7971" t="s">
        <v>30324</v>
      </c>
      <c r="H7971">
        <v>52.286701800000003</v>
      </c>
      <c r="I7971">
        <v>-121.45452210000001</v>
      </c>
      <c r="J7971" s="1" t="str">
        <f t="shared" si="1289"/>
        <v>NGR bulk stream sediment</v>
      </c>
      <c r="K7971" s="1" t="str">
        <f t="shared" si="1290"/>
        <v>&lt;177 micron (NGR)</v>
      </c>
      <c r="L7971">
        <v>68</v>
      </c>
      <c r="M7971" t="s">
        <v>19</v>
      </c>
      <c r="N7971">
        <v>1312</v>
      </c>
      <c r="O7971">
        <v>2</v>
      </c>
    </row>
    <row r="7972" spans="1:15" hidden="1" x14ac:dyDescent="0.3">
      <c r="A7972" t="s">
        <v>30325</v>
      </c>
      <c r="B7972" t="s">
        <v>30326</v>
      </c>
      <c r="C7972" s="1" t="str">
        <f t="shared" si="1284"/>
        <v>21:0467</v>
      </c>
      <c r="D7972" s="1" t="str">
        <f t="shared" si="1288"/>
        <v>21:0153</v>
      </c>
      <c r="E7972" t="s">
        <v>30327</v>
      </c>
      <c r="F7972" t="s">
        <v>30328</v>
      </c>
      <c r="H7972">
        <v>52.314361400000003</v>
      </c>
      <c r="I7972">
        <v>-121.4039987</v>
      </c>
      <c r="J7972" s="1" t="str">
        <f t="shared" si="1289"/>
        <v>NGR bulk stream sediment</v>
      </c>
      <c r="K7972" s="1" t="str">
        <f t="shared" si="1290"/>
        <v>&lt;177 micron (NGR)</v>
      </c>
      <c r="L7972">
        <v>68</v>
      </c>
      <c r="M7972" t="s">
        <v>38</v>
      </c>
      <c r="N7972">
        <v>1313</v>
      </c>
      <c r="O7972">
        <v>2</v>
      </c>
    </row>
    <row r="7973" spans="1:15" hidden="1" x14ac:dyDescent="0.3">
      <c r="A7973" t="s">
        <v>30329</v>
      </c>
      <c r="B7973" t="s">
        <v>30330</v>
      </c>
      <c r="C7973" s="1" t="str">
        <f t="shared" si="1284"/>
        <v>21:0467</v>
      </c>
      <c r="D7973" s="1" t="str">
        <f t="shared" si="1288"/>
        <v>21:0153</v>
      </c>
      <c r="E7973" t="s">
        <v>30331</v>
      </c>
      <c r="F7973" t="s">
        <v>30332</v>
      </c>
      <c r="H7973">
        <v>52.288848600000001</v>
      </c>
      <c r="I7973">
        <v>-121.43660250000001</v>
      </c>
      <c r="J7973" s="1" t="str">
        <f t="shared" si="1289"/>
        <v>NGR bulk stream sediment</v>
      </c>
      <c r="K7973" s="1" t="str">
        <f t="shared" si="1290"/>
        <v>&lt;177 micron (NGR)</v>
      </c>
      <c r="L7973">
        <v>68</v>
      </c>
      <c r="M7973" t="s">
        <v>24</v>
      </c>
      <c r="N7973">
        <v>1314</v>
      </c>
      <c r="O7973">
        <v>1.5</v>
      </c>
    </row>
    <row r="7974" spans="1:15" hidden="1" x14ac:dyDescent="0.3">
      <c r="A7974" t="s">
        <v>30333</v>
      </c>
      <c r="B7974" t="s">
        <v>30334</v>
      </c>
      <c r="C7974" s="1" t="str">
        <f t="shared" si="1284"/>
        <v>21:0467</v>
      </c>
      <c r="D7974" s="1" t="str">
        <f t="shared" si="1288"/>
        <v>21:0153</v>
      </c>
      <c r="E7974" t="s">
        <v>30331</v>
      </c>
      <c r="F7974" t="s">
        <v>30335</v>
      </c>
      <c r="H7974">
        <v>52.288848600000001</v>
      </c>
      <c r="I7974">
        <v>-121.43660250000001</v>
      </c>
      <c r="J7974" s="1" t="str">
        <f t="shared" si="1289"/>
        <v>NGR bulk stream sediment</v>
      </c>
      <c r="K7974" s="1" t="str">
        <f t="shared" si="1290"/>
        <v>&lt;177 micron (NGR)</v>
      </c>
      <c r="L7974">
        <v>68</v>
      </c>
      <c r="M7974" t="s">
        <v>28</v>
      </c>
      <c r="N7974">
        <v>1315</v>
      </c>
      <c r="O7974">
        <v>1.5</v>
      </c>
    </row>
    <row r="7975" spans="1:15" hidden="1" x14ac:dyDescent="0.3">
      <c r="A7975" t="s">
        <v>30336</v>
      </c>
      <c r="B7975" t="s">
        <v>30337</v>
      </c>
      <c r="C7975" s="1" t="str">
        <f t="shared" si="1284"/>
        <v>21:0467</v>
      </c>
      <c r="D7975" s="1" t="str">
        <f t="shared" si="1288"/>
        <v>21:0153</v>
      </c>
      <c r="E7975" t="s">
        <v>30323</v>
      </c>
      <c r="F7975" t="s">
        <v>30338</v>
      </c>
      <c r="H7975">
        <v>52.286701800000003</v>
      </c>
      <c r="I7975">
        <v>-121.45452210000001</v>
      </c>
      <c r="J7975" s="1" t="str">
        <f t="shared" si="1289"/>
        <v>NGR bulk stream sediment</v>
      </c>
      <c r="K7975" s="1" t="str">
        <f t="shared" si="1290"/>
        <v>&lt;177 micron (NGR)</v>
      </c>
      <c r="L7975">
        <v>68</v>
      </c>
      <c r="M7975" t="s">
        <v>72</v>
      </c>
      <c r="N7975">
        <v>1316</v>
      </c>
      <c r="O7975">
        <v>2</v>
      </c>
    </row>
    <row r="7976" spans="1:15" hidden="1" x14ac:dyDescent="0.3">
      <c r="A7976" t="s">
        <v>30339</v>
      </c>
      <c r="B7976" t="s">
        <v>30340</v>
      </c>
      <c r="C7976" s="1" t="str">
        <f t="shared" si="1284"/>
        <v>21:0467</v>
      </c>
      <c r="D7976" s="1" t="str">
        <f t="shared" si="1288"/>
        <v>21:0153</v>
      </c>
      <c r="E7976" t="s">
        <v>30341</v>
      </c>
      <c r="F7976" t="s">
        <v>30342</v>
      </c>
      <c r="H7976">
        <v>52.327264100000001</v>
      </c>
      <c r="I7976">
        <v>-121.4602388</v>
      </c>
      <c r="J7976" s="1" t="str">
        <f t="shared" si="1289"/>
        <v>NGR bulk stream sediment</v>
      </c>
      <c r="K7976" s="1" t="str">
        <f t="shared" si="1290"/>
        <v>&lt;177 micron (NGR)</v>
      </c>
      <c r="L7976">
        <v>68</v>
      </c>
      <c r="M7976" t="s">
        <v>43</v>
      </c>
      <c r="N7976">
        <v>1317</v>
      </c>
      <c r="O7976">
        <v>2.5</v>
      </c>
    </row>
    <row r="7977" spans="1:15" hidden="1" x14ac:dyDescent="0.3">
      <c r="A7977" t="s">
        <v>30343</v>
      </c>
      <c r="B7977" t="s">
        <v>30344</v>
      </c>
      <c r="C7977" s="1" t="str">
        <f t="shared" si="1284"/>
        <v>21:0467</v>
      </c>
      <c r="D7977" s="1" t="str">
        <f t="shared" si="1288"/>
        <v>21:0153</v>
      </c>
      <c r="E7977" t="s">
        <v>30345</v>
      </c>
      <c r="F7977" t="s">
        <v>30346</v>
      </c>
      <c r="H7977">
        <v>52.568510799999999</v>
      </c>
      <c r="I7977">
        <v>-120.12126790000001</v>
      </c>
      <c r="J7977" s="1" t="str">
        <f t="shared" si="1289"/>
        <v>NGR bulk stream sediment</v>
      </c>
      <c r="K7977" s="1" t="str">
        <f t="shared" si="1290"/>
        <v>&lt;177 micron (NGR)</v>
      </c>
      <c r="L7977">
        <v>68</v>
      </c>
      <c r="M7977" t="s">
        <v>48</v>
      </c>
      <c r="N7977">
        <v>1318</v>
      </c>
      <c r="O7977">
        <v>2.5</v>
      </c>
    </row>
    <row r="7978" spans="1:15" hidden="1" x14ac:dyDescent="0.3">
      <c r="A7978" t="s">
        <v>30347</v>
      </c>
      <c r="B7978" t="s">
        <v>30348</v>
      </c>
      <c r="C7978" s="1" t="str">
        <f t="shared" si="1284"/>
        <v>21:0467</v>
      </c>
      <c r="D7978" s="1" t="str">
        <f t="shared" si="1288"/>
        <v>21:0153</v>
      </c>
      <c r="E7978" t="s">
        <v>30349</v>
      </c>
      <c r="F7978" t="s">
        <v>30350</v>
      </c>
      <c r="H7978">
        <v>52.5451233</v>
      </c>
      <c r="I7978">
        <v>-120.1340818</v>
      </c>
      <c r="J7978" s="1" t="str">
        <f t="shared" si="1289"/>
        <v>NGR bulk stream sediment</v>
      </c>
      <c r="K7978" s="1" t="str">
        <f t="shared" si="1290"/>
        <v>&lt;177 micron (NGR)</v>
      </c>
      <c r="L7978">
        <v>68</v>
      </c>
      <c r="M7978" t="s">
        <v>53</v>
      </c>
      <c r="N7978">
        <v>1319</v>
      </c>
      <c r="O7978">
        <v>6.5</v>
      </c>
    </row>
    <row r="7979" spans="1:15" hidden="1" x14ac:dyDescent="0.3">
      <c r="A7979" t="s">
        <v>30351</v>
      </c>
      <c r="B7979" t="s">
        <v>30352</v>
      </c>
      <c r="C7979" s="1" t="str">
        <f t="shared" si="1284"/>
        <v>21:0467</v>
      </c>
      <c r="D7979" s="1" t="str">
        <f t="shared" si="1288"/>
        <v>21:0153</v>
      </c>
      <c r="E7979" t="s">
        <v>30353</v>
      </c>
      <c r="F7979" t="s">
        <v>30354</v>
      </c>
      <c r="H7979">
        <v>52.511814100000002</v>
      </c>
      <c r="I7979">
        <v>-120.14834980000001</v>
      </c>
      <c r="J7979" s="1" t="str">
        <f t="shared" si="1289"/>
        <v>NGR bulk stream sediment</v>
      </c>
      <c r="K7979" s="1" t="str">
        <f t="shared" si="1290"/>
        <v>&lt;177 micron (NGR)</v>
      </c>
      <c r="L7979">
        <v>68</v>
      </c>
      <c r="M7979" t="s">
        <v>58</v>
      </c>
      <c r="N7979">
        <v>1320</v>
      </c>
      <c r="O7979">
        <v>6</v>
      </c>
    </row>
    <row r="7980" spans="1:15" hidden="1" x14ac:dyDescent="0.3">
      <c r="A7980" t="s">
        <v>30355</v>
      </c>
      <c r="B7980" t="s">
        <v>30356</v>
      </c>
      <c r="C7980" s="1" t="str">
        <f t="shared" si="1284"/>
        <v>21:0467</v>
      </c>
      <c r="D7980" s="1" t="str">
        <f t="shared" si="1288"/>
        <v>21:0153</v>
      </c>
      <c r="E7980" t="s">
        <v>30357</v>
      </c>
      <c r="F7980" t="s">
        <v>30358</v>
      </c>
      <c r="H7980">
        <v>52.505344600000001</v>
      </c>
      <c r="I7980">
        <v>-120.0203625</v>
      </c>
      <c r="J7980" s="1" t="str">
        <f t="shared" si="1289"/>
        <v>NGR bulk stream sediment</v>
      </c>
      <c r="K7980" s="1" t="str">
        <f t="shared" si="1290"/>
        <v>&lt;177 micron (NGR)</v>
      </c>
      <c r="L7980">
        <v>68</v>
      </c>
      <c r="M7980" t="s">
        <v>63</v>
      </c>
      <c r="N7980">
        <v>1321</v>
      </c>
      <c r="O7980">
        <v>5.5</v>
      </c>
    </row>
    <row r="7981" spans="1:15" hidden="1" x14ac:dyDescent="0.3">
      <c r="A7981" t="s">
        <v>30359</v>
      </c>
      <c r="B7981" t="s">
        <v>30360</v>
      </c>
      <c r="C7981" s="1" t="str">
        <f t="shared" si="1284"/>
        <v>21:0467</v>
      </c>
      <c r="D7981" s="1" t="str">
        <f t="shared" si="1288"/>
        <v>21:0153</v>
      </c>
      <c r="E7981" t="s">
        <v>30361</v>
      </c>
      <c r="F7981" t="s">
        <v>30362</v>
      </c>
      <c r="H7981">
        <v>52.508390300000002</v>
      </c>
      <c r="I7981">
        <v>-120.01451160000001</v>
      </c>
      <c r="J7981" s="1" t="str">
        <f t="shared" si="1289"/>
        <v>NGR bulk stream sediment</v>
      </c>
      <c r="K7981" s="1" t="str">
        <f t="shared" si="1290"/>
        <v>&lt;177 micron (NGR)</v>
      </c>
      <c r="L7981">
        <v>68</v>
      </c>
      <c r="M7981" t="s">
        <v>68</v>
      </c>
      <c r="N7981">
        <v>1322</v>
      </c>
      <c r="O7981">
        <v>5</v>
      </c>
    </row>
    <row r="7982" spans="1:15" hidden="1" x14ac:dyDescent="0.3">
      <c r="A7982" t="s">
        <v>30363</v>
      </c>
      <c r="B7982" t="s">
        <v>30364</v>
      </c>
      <c r="C7982" s="1" t="str">
        <f t="shared" si="1284"/>
        <v>21:0467</v>
      </c>
      <c r="D7982" s="1" t="str">
        <f>HYPERLINK("https://geochem.nrcan.gc.ca/cdogs/content/svy/svy_e.htm", "")</f>
        <v/>
      </c>
      <c r="G7982" s="1" t="str">
        <f>HYPERLINK("https://geochem.nrcan.gc.ca/cdogs/content/cr_/cr_00102_e.htm", "102")</f>
        <v>102</v>
      </c>
      <c r="J7982" t="s">
        <v>31</v>
      </c>
      <c r="K7982" t="s">
        <v>32</v>
      </c>
      <c r="L7982">
        <v>68</v>
      </c>
      <c r="M7982" t="s">
        <v>33</v>
      </c>
      <c r="N7982">
        <v>1323</v>
      </c>
      <c r="O7982">
        <v>2.5</v>
      </c>
    </row>
    <row r="7983" spans="1:15" hidden="1" x14ac:dyDescent="0.3">
      <c r="A7983" t="s">
        <v>30365</v>
      </c>
      <c r="B7983" t="s">
        <v>30366</v>
      </c>
      <c r="C7983" s="1" t="str">
        <f t="shared" si="1284"/>
        <v>21:0467</v>
      </c>
      <c r="D7983" s="1" t="str">
        <f t="shared" ref="D7983:D7996" si="1291">HYPERLINK("https://geochem.nrcan.gc.ca/cdogs/content/svy/svy210153_e.htm", "21:0153")</f>
        <v>21:0153</v>
      </c>
      <c r="E7983" t="s">
        <v>30367</v>
      </c>
      <c r="F7983" t="s">
        <v>30368</v>
      </c>
      <c r="H7983">
        <v>52.4944542</v>
      </c>
      <c r="I7983">
        <v>-120.0304546</v>
      </c>
      <c r="J7983" s="1" t="str">
        <f t="shared" ref="J7983:J7996" si="1292">HYPERLINK("https://geochem.nrcan.gc.ca/cdogs/content/kwd/kwd020030_e.htm", "NGR bulk stream sediment")</f>
        <v>NGR bulk stream sediment</v>
      </c>
      <c r="K7983" s="1" t="str">
        <f t="shared" ref="K7983:K7996" si="1293">HYPERLINK("https://geochem.nrcan.gc.ca/cdogs/content/kwd/kwd080006_e.htm", "&lt;177 micron (NGR)")</f>
        <v>&lt;177 micron (NGR)</v>
      </c>
      <c r="L7983">
        <v>68</v>
      </c>
      <c r="M7983" t="s">
        <v>77</v>
      </c>
      <c r="N7983">
        <v>1324</v>
      </c>
      <c r="O7983">
        <v>11</v>
      </c>
    </row>
    <row r="7984" spans="1:15" hidden="1" x14ac:dyDescent="0.3">
      <c r="A7984" t="s">
        <v>30369</v>
      </c>
      <c r="B7984" t="s">
        <v>30370</v>
      </c>
      <c r="C7984" s="1" t="str">
        <f t="shared" si="1284"/>
        <v>21:0467</v>
      </c>
      <c r="D7984" s="1" t="str">
        <f t="shared" si="1291"/>
        <v>21:0153</v>
      </c>
      <c r="E7984" t="s">
        <v>30371</v>
      </c>
      <c r="F7984" t="s">
        <v>30372</v>
      </c>
      <c r="H7984">
        <v>52.436180399999998</v>
      </c>
      <c r="I7984">
        <v>-120.0400796</v>
      </c>
      <c r="J7984" s="1" t="str">
        <f t="shared" si="1292"/>
        <v>NGR bulk stream sediment</v>
      </c>
      <c r="K7984" s="1" t="str">
        <f t="shared" si="1293"/>
        <v>&lt;177 micron (NGR)</v>
      </c>
      <c r="L7984">
        <v>68</v>
      </c>
      <c r="M7984" t="s">
        <v>82</v>
      </c>
      <c r="N7984">
        <v>1325</v>
      </c>
      <c r="O7984">
        <v>14</v>
      </c>
    </row>
    <row r="7985" spans="1:15" hidden="1" x14ac:dyDescent="0.3">
      <c r="A7985" t="s">
        <v>30373</v>
      </c>
      <c r="B7985" t="s">
        <v>30374</v>
      </c>
      <c r="C7985" s="1" t="str">
        <f t="shared" si="1284"/>
        <v>21:0467</v>
      </c>
      <c r="D7985" s="1" t="str">
        <f t="shared" si="1291"/>
        <v>21:0153</v>
      </c>
      <c r="E7985" t="s">
        <v>30375</v>
      </c>
      <c r="F7985" t="s">
        <v>30376</v>
      </c>
      <c r="H7985">
        <v>52.464421999999999</v>
      </c>
      <c r="I7985">
        <v>-120.08468689999999</v>
      </c>
      <c r="J7985" s="1" t="str">
        <f t="shared" si="1292"/>
        <v>NGR bulk stream sediment</v>
      </c>
      <c r="K7985" s="1" t="str">
        <f t="shared" si="1293"/>
        <v>&lt;177 micron (NGR)</v>
      </c>
      <c r="L7985">
        <v>68</v>
      </c>
      <c r="M7985" t="s">
        <v>87</v>
      </c>
      <c r="N7985">
        <v>1326</v>
      </c>
      <c r="O7985">
        <v>10</v>
      </c>
    </row>
    <row r="7986" spans="1:15" hidden="1" x14ac:dyDescent="0.3">
      <c r="A7986" t="s">
        <v>30377</v>
      </c>
      <c r="B7986" t="s">
        <v>30378</v>
      </c>
      <c r="C7986" s="1" t="str">
        <f t="shared" si="1284"/>
        <v>21:0467</v>
      </c>
      <c r="D7986" s="1" t="str">
        <f t="shared" si="1291"/>
        <v>21:0153</v>
      </c>
      <c r="E7986" t="s">
        <v>30379</v>
      </c>
      <c r="F7986" t="s">
        <v>30380</v>
      </c>
      <c r="H7986">
        <v>52.470329100000001</v>
      </c>
      <c r="I7986">
        <v>-120.08534299999999</v>
      </c>
      <c r="J7986" s="1" t="str">
        <f t="shared" si="1292"/>
        <v>NGR bulk stream sediment</v>
      </c>
      <c r="K7986" s="1" t="str">
        <f t="shared" si="1293"/>
        <v>&lt;177 micron (NGR)</v>
      </c>
      <c r="L7986">
        <v>68</v>
      </c>
      <c r="M7986" t="s">
        <v>92</v>
      </c>
      <c r="N7986">
        <v>1327</v>
      </c>
      <c r="O7986">
        <v>6</v>
      </c>
    </row>
    <row r="7987" spans="1:15" hidden="1" x14ac:dyDescent="0.3">
      <c r="A7987" t="s">
        <v>30381</v>
      </c>
      <c r="B7987" t="s">
        <v>30382</v>
      </c>
      <c r="C7987" s="1" t="str">
        <f t="shared" si="1284"/>
        <v>21:0467</v>
      </c>
      <c r="D7987" s="1" t="str">
        <f t="shared" si="1291"/>
        <v>21:0153</v>
      </c>
      <c r="E7987" t="s">
        <v>30383</v>
      </c>
      <c r="F7987" t="s">
        <v>30384</v>
      </c>
      <c r="H7987">
        <v>52.454300600000003</v>
      </c>
      <c r="I7987">
        <v>-120.11493059999999</v>
      </c>
      <c r="J7987" s="1" t="str">
        <f t="shared" si="1292"/>
        <v>NGR bulk stream sediment</v>
      </c>
      <c r="K7987" s="1" t="str">
        <f t="shared" si="1293"/>
        <v>&lt;177 micron (NGR)</v>
      </c>
      <c r="L7987">
        <v>68</v>
      </c>
      <c r="M7987" t="s">
        <v>97</v>
      </c>
      <c r="N7987">
        <v>1328</v>
      </c>
      <c r="O7987">
        <v>13</v>
      </c>
    </row>
    <row r="7988" spans="1:15" hidden="1" x14ac:dyDescent="0.3">
      <c r="A7988" t="s">
        <v>30385</v>
      </c>
      <c r="B7988" t="s">
        <v>30386</v>
      </c>
      <c r="C7988" s="1" t="str">
        <f t="shared" si="1284"/>
        <v>21:0467</v>
      </c>
      <c r="D7988" s="1" t="str">
        <f t="shared" si="1291"/>
        <v>21:0153</v>
      </c>
      <c r="E7988" t="s">
        <v>30387</v>
      </c>
      <c r="F7988" t="s">
        <v>30388</v>
      </c>
      <c r="H7988">
        <v>52.433717299999998</v>
      </c>
      <c r="I7988">
        <v>-120.1568852</v>
      </c>
      <c r="J7988" s="1" t="str">
        <f t="shared" si="1292"/>
        <v>NGR bulk stream sediment</v>
      </c>
      <c r="K7988" s="1" t="str">
        <f t="shared" si="1293"/>
        <v>&lt;177 micron (NGR)</v>
      </c>
      <c r="L7988">
        <v>68</v>
      </c>
      <c r="M7988" t="s">
        <v>102</v>
      </c>
      <c r="N7988">
        <v>1329</v>
      </c>
      <c r="O7988">
        <v>13</v>
      </c>
    </row>
    <row r="7989" spans="1:15" hidden="1" x14ac:dyDescent="0.3">
      <c r="A7989" t="s">
        <v>30389</v>
      </c>
      <c r="B7989" t="s">
        <v>30390</v>
      </c>
      <c r="C7989" s="1" t="str">
        <f t="shared" si="1284"/>
        <v>21:0467</v>
      </c>
      <c r="D7989" s="1" t="str">
        <f t="shared" si="1291"/>
        <v>21:0153</v>
      </c>
      <c r="E7989" t="s">
        <v>30391</v>
      </c>
      <c r="F7989" t="s">
        <v>30392</v>
      </c>
      <c r="H7989">
        <v>52.4622727</v>
      </c>
      <c r="I7989">
        <v>-120.1689799</v>
      </c>
      <c r="J7989" s="1" t="str">
        <f t="shared" si="1292"/>
        <v>NGR bulk stream sediment</v>
      </c>
      <c r="K7989" s="1" t="str">
        <f t="shared" si="1293"/>
        <v>&lt;177 micron (NGR)</v>
      </c>
      <c r="L7989">
        <v>68</v>
      </c>
      <c r="M7989" t="s">
        <v>107</v>
      </c>
      <c r="N7989">
        <v>1330</v>
      </c>
      <c r="O7989">
        <v>17</v>
      </c>
    </row>
    <row r="7990" spans="1:15" hidden="1" x14ac:dyDescent="0.3">
      <c r="A7990" t="s">
        <v>30393</v>
      </c>
      <c r="B7990" t="s">
        <v>30394</v>
      </c>
      <c r="C7990" s="1" t="str">
        <f t="shared" si="1284"/>
        <v>21:0467</v>
      </c>
      <c r="D7990" s="1" t="str">
        <f t="shared" si="1291"/>
        <v>21:0153</v>
      </c>
      <c r="E7990" t="s">
        <v>30395</v>
      </c>
      <c r="F7990" t="s">
        <v>30396</v>
      </c>
      <c r="H7990">
        <v>52.477687299999999</v>
      </c>
      <c r="I7990">
        <v>-120.1893249</v>
      </c>
      <c r="J7990" s="1" t="str">
        <f t="shared" si="1292"/>
        <v>NGR bulk stream sediment</v>
      </c>
      <c r="K7990" s="1" t="str">
        <f t="shared" si="1293"/>
        <v>&lt;177 micron (NGR)</v>
      </c>
      <c r="L7990">
        <v>68</v>
      </c>
      <c r="M7990" t="s">
        <v>112</v>
      </c>
      <c r="N7990">
        <v>1331</v>
      </c>
      <c r="O7990">
        <v>8.5</v>
      </c>
    </row>
    <row r="7991" spans="1:15" hidden="1" x14ac:dyDescent="0.3">
      <c r="A7991" t="s">
        <v>30397</v>
      </c>
      <c r="B7991" t="s">
        <v>30398</v>
      </c>
      <c r="C7991" s="1" t="str">
        <f t="shared" si="1284"/>
        <v>21:0467</v>
      </c>
      <c r="D7991" s="1" t="str">
        <f t="shared" si="1291"/>
        <v>21:0153</v>
      </c>
      <c r="E7991" t="s">
        <v>30399</v>
      </c>
      <c r="F7991" t="s">
        <v>30400</v>
      </c>
      <c r="H7991">
        <v>52.445966300000002</v>
      </c>
      <c r="I7991">
        <v>-120.2575712</v>
      </c>
      <c r="J7991" s="1" t="str">
        <f t="shared" si="1292"/>
        <v>NGR bulk stream sediment</v>
      </c>
      <c r="K7991" s="1" t="str">
        <f t="shared" si="1293"/>
        <v>&lt;177 micron (NGR)</v>
      </c>
      <c r="L7991">
        <v>69</v>
      </c>
      <c r="M7991" t="s">
        <v>19</v>
      </c>
      <c r="N7991">
        <v>1332</v>
      </c>
      <c r="O7991">
        <v>6.5</v>
      </c>
    </row>
    <row r="7992" spans="1:15" hidden="1" x14ac:dyDescent="0.3">
      <c r="A7992" t="s">
        <v>30401</v>
      </c>
      <c r="B7992" t="s">
        <v>30402</v>
      </c>
      <c r="C7992" s="1" t="str">
        <f t="shared" si="1284"/>
        <v>21:0467</v>
      </c>
      <c r="D7992" s="1" t="str">
        <f t="shared" si="1291"/>
        <v>21:0153</v>
      </c>
      <c r="E7992" t="s">
        <v>30399</v>
      </c>
      <c r="F7992" t="s">
        <v>30403</v>
      </c>
      <c r="H7992">
        <v>52.445966300000002</v>
      </c>
      <c r="I7992">
        <v>-120.2575712</v>
      </c>
      <c r="J7992" s="1" t="str">
        <f t="shared" si="1292"/>
        <v>NGR bulk stream sediment</v>
      </c>
      <c r="K7992" s="1" t="str">
        <f t="shared" si="1293"/>
        <v>&lt;177 micron (NGR)</v>
      </c>
      <c r="L7992">
        <v>69</v>
      </c>
      <c r="M7992" t="s">
        <v>72</v>
      </c>
      <c r="N7992">
        <v>1333</v>
      </c>
      <c r="O7992">
        <v>6</v>
      </c>
    </row>
    <row r="7993" spans="1:15" hidden="1" x14ac:dyDescent="0.3">
      <c r="A7993" t="s">
        <v>30404</v>
      </c>
      <c r="B7993" t="s">
        <v>30405</v>
      </c>
      <c r="C7993" s="1" t="str">
        <f t="shared" si="1284"/>
        <v>21:0467</v>
      </c>
      <c r="D7993" s="1" t="str">
        <f t="shared" si="1291"/>
        <v>21:0153</v>
      </c>
      <c r="E7993" t="s">
        <v>30406</v>
      </c>
      <c r="F7993" t="s">
        <v>30407</v>
      </c>
      <c r="H7993">
        <v>52.429063800000002</v>
      </c>
      <c r="I7993">
        <v>-120.26785769999999</v>
      </c>
      <c r="J7993" s="1" t="str">
        <f t="shared" si="1292"/>
        <v>NGR bulk stream sediment</v>
      </c>
      <c r="K7993" s="1" t="str">
        <f t="shared" si="1293"/>
        <v>&lt;177 micron (NGR)</v>
      </c>
      <c r="L7993">
        <v>69</v>
      </c>
      <c r="M7993" t="s">
        <v>24</v>
      </c>
      <c r="N7993">
        <v>1334</v>
      </c>
      <c r="O7993">
        <v>7.5</v>
      </c>
    </row>
    <row r="7994" spans="1:15" hidden="1" x14ac:dyDescent="0.3">
      <c r="A7994" t="s">
        <v>30408</v>
      </c>
      <c r="B7994" t="s">
        <v>30409</v>
      </c>
      <c r="C7994" s="1" t="str">
        <f t="shared" si="1284"/>
        <v>21:0467</v>
      </c>
      <c r="D7994" s="1" t="str">
        <f t="shared" si="1291"/>
        <v>21:0153</v>
      </c>
      <c r="E7994" t="s">
        <v>30406</v>
      </c>
      <c r="F7994" t="s">
        <v>30410</v>
      </c>
      <c r="H7994">
        <v>52.429063800000002</v>
      </c>
      <c r="I7994">
        <v>-120.26785769999999</v>
      </c>
      <c r="J7994" s="1" t="str">
        <f t="shared" si="1292"/>
        <v>NGR bulk stream sediment</v>
      </c>
      <c r="K7994" s="1" t="str">
        <f t="shared" si="1293"/>
        <v>&lt;177 micron (NGR)</v>
      </c>
      <c r="L7994">
        <v>69</v>
      </c>
      <c r="M7994" t="s">
        <v>28</v>
      </c>
      <c r="N7994">
        <v>1335</v>
      </c>
      <c r="O7994">
        <v>8.5</v>
      </c>
    </row>
    <row r="7995" spans="1:15" hidden="1" x14ac:dyDescent="0.3">
      <c r="A7995" t="s">
        <v>30411</v>
      </c>
      <c r="B7995" t="s">
        <v>30412</v>
      </c>
      <c r="C7995" s="1" t="str">
        <f t="shared" si="1284"/>
        <v>21:0467</v>
      </c>
      <c r="D7995" s="1" t="str">
        <f t="shared" si="1291"/>
        <v>21:0153</v>
      </c>
      <c r="E7995" t="s">
        <v>30413</v>
      </c>
      <c r="F7995" t="s">
        <v>30414</v>
      </c>
      <c r="H7995">
        <v>52.420449900000001</v>
      </c>
      <c r="I7995">
        <v>-120.23464180000001</v>
      </c>
      <c r="J7995" s="1" t="str">
        <f t="shared" si="1292"/>
        <v>NGR bulk stream sediment</v>
      </c>
      <c r="K7995" s="1" t="str">
        <f t="shared" si="1293"/>
        <v>&lt;177 micron (NGR)</v>
      </c>
      <c r="L7995">
        <v>69</v>
      </c>
      <c r="M7995" t="s">
        <v>38</v>
      </c>
      <c r="N7995">
        <v>1336</v>
      </c>
      <c r="O7995">
        <v>16.5</v>
      </c>
    </row>
    <row r="7996" spans="1:15" hidden="1" x14ac:dyDescent="0.3">
      <c r="A7996" t="s">
        <v>30415</v>
      </c>
      <c r="B7996" t="s">
        <v>30416</v>
      </c>
      <c r="C7996" s="1" t="str">
        <f t="shared" si="1284"/>
        <v>21:0467</v>
      </c>
      <c r="D7996" s="1" t="str">
        <f t="shared" si="1291"/>
        <v>21:0153</v>
      </c>
      <c r="E7996" t="s">
        <v>30417</v>
      </c>
      <c r="F7996" t="s">
        <v>30418</v>
      </c>
      <c r="H7996">
        <v>52.413987200000001</v>
      </c>
      <c r="I7996">
        <v>-120.21149320000001</v>
      </c>
      <c r="J7996" s="1" t="str">
        <f t="shared" si="1292"/>
        <v>NGR bulk stream sediment</v>
      </c>
      <c r="K7996" s="1" t="str">
        <f t="shared" si="1293"/>
        <v>&lt;177 micron (NGR)</v>
      </c>
      <c r="L7996">
        <v>69</v>
      </c>
      <c r="M7996" t="s">
        <v>43</v>
      </c>
      <c r="N7996">
        <v>1337</v>
      </c>
      <c r="O7996">
        <v>8.5</v>
      </c>
    </row>
    <row r="7997" spans="1:15" hidden="1" x14ac:dyDescent="0.3">
      <c r="A7997" t="s">
        <v>30419</v>
      </c>
      <c r="B7997" t="s">
        <v>30420</v>
      </c>
      <c r="C7997" s="1" t="str">
        <f t="shared" si="1284"/>
        <v>21:0467</v>
      </c>
      <c r="D7997" s="1" t="str">
        <f>HYPERLINK("https://geochem.nrcan.gc.ca/cdogs/content/svy/svy_e.htm", "")</f>
        <v/>
      </c>
      <c r="G7997" s="1" t="str">
        <f>HYPERLINK("https://geochem.nrcan.gc.ca/cdogs/content/cr_/cr_00102_e.htm", "102")</f>
        <v>102</v>
      </c>
      <c r="J7997" t="s">
        <v>31</v>
      </c>
      <c r="K7997" t="s">
        <v>32</v>
      </c>
      <c r="L7997">
        <v>69</v>
      </c>
      <c r="M7997" t="s">
        <v>33</v>
      </c>
      <c r="N7997">
        <v>1338</v>
      </c>
      <c r="O7997">
        <v>3</v>
      </c>
    </row>
    <row r="7998" spans="1:15" hidden="1" x14ac:dyDescent="0.3">
      <c r="A7998" t="s">
        <v>30421</v>
      </c>
      <c r="B7998" t="s">
        <v>30422</v>
      </c>
      <c r="C7998" s="1" t="str">
        <f t="shared" si="1284"/>
        <v>21:0467</v>
      </c>
      <c r="D7998" s="1" t="str">
        <f t="shared" ref="D7998:D8023" si="1294">HYPERLINK("https://geochem.nrcan.gc.ca/cdogs/content/svy/svy210153_e.htm", "21:0153")</f>
        <v>21:0153</v>
      </c>
      <c r="E7998" t="s">
        <v>30423</v>
      </c>
      <c r="F7998" t="s">
        <v>30424</v>
      </c>
      <c r="H7998">
        <v>52.345098100000001</v>
      </c>
      <c r="I7998">
        <v>-120.07959630000001</v>
      </c>
      <c r="J7998" s="1" t="str">
        <f t="shared" ref="J7998:J8023" si="1295">HYPERLINK("https://geochem.nrcan.gc.ca/cdogs/content/kwd/kwd020030_e.htm", "NGR bulk stream sediment")</f>
        <v>NGR bulk stream sediment</v>
      </c>
      <c r="K7998" s="1" t="str">
        <f t="shared" ref="K7998:K8023" si="1296">HYPERLINK("https://geochem.nrcan.gc.ca/cdogs/content/kwd/kwd080006_e.htm", "&lt;177 micron (NGR)")</f>
        <v>&lt;177 micron (NGR)</v>
      </c>
      <c r="L7998">
        <v>69</v>
      </c>
      <c r="M7998" t="s">
        <v>48</v>
      </c>
      <c r="N7998">
        <v>1339</v>
      </c>
      <c r="O7998">
        <v>11</v>
      </c>
    </row>
    <row r="7999" spans="1:15" hidden="1" x14ac:dyDescent="0.3">
      <c r="A7999" t="s">
        <v>30425</v>
      </c>
      <c r="B7999" t="s">
        <v>30426</v>
      </c>
      <c r="C7999" s="1" t="str">
        <f t="shared" si="1284"/>
        <v>21:0467</v>
      </c>
      <c r="D7999" s="1" t="str">
        <f t="shared" si="1294"/>
        <v>21:0153</v>
      </c>
      <c r="E7999" t="s">
        <v>30427</v>
      </c>
      <c r="F7999" t="s">
        <v>30428</v>
      </c>
      <c r="H7999">
        <v>52.3353708</v>
      </c>
      <c r="I7999">
        <v>-120.02462420000001</v>
      </c>
      <c r="J7999" s="1" t="str">
        <f t="shared" si="1295"/>
        <v>NGR bulk stream sediment</v>
      </c>
      <c r="K7999" s="1" t="str">
        <f t="shared" si="1296"/>
        <v>&lt;177 micron (NGR)</v>
      </c>
      <c r="L7999">
        <v>69</v>
      </c>
      <c r="M7999" t="s">
        <v>53</v>
      </c>
      <c r="N7999">
        <v>1340</v>
      </c>
      <c r="O7999">
        <v>12.5</v>
      </c>
    </row>
    <row r="8000" spans="1:15" hidden="1" x14ac:dyDescent="0.3">
      <c r="A8000" t="s">
        <v>30429</v>
      </c>
      <c r="B8000" t="s">
        <v>30430</v>
      </c>
      <c r="C8000" s="1" t="str">
        <f t="shared" si="1284"/>
        <v>21:0467</v>
      </c>
      <c r="D8000" s="1" t="str">
        <f t="shared" si="1294"/>
        <v>21:0153</v>
      </c>
      <c r="E8000" t="s">
        <v>30431</v>
      </c>
      <c r="F8000" t="s">
        <v>30432</v>
      </c>
      <c r="H8000">
        <v>52.293070700000001</v>
      </c>
      <c r="I8000">
        <v>-120.0070477</v>
      </c>
      <c r="J8000" s="1" t="str">
        <f t="shared" si="1295"/>
        <v>NGR bulk stream sediment</v>
      </c>
      <c r="K8000" s="1" t="str">
        <f t="shared" si="1296"/>
        <v>&lt;177 micron (NGR)</v>
      </c>
      <c r="L8000">
        <v>69</v>
      </c>
      <c r="M8000" t="s">
        <v>58</v>
      </c>
      <c r="N8000">
        <v>1341</v>
      </c>
      <c r="O8000">
        <v>9.5</v>
      </c>
    </row>
    <row r="8001" spans="1:15" hidden="1" x14ac:dyDescent="0.3">
      <c r="A8001" t="s">
        <v>30433</v>
      </c>
      <c r="B8001" t="s">
        <v>30434</v>
      </c>
      <c r="C8001" s="1" t="str">
        <f t="shared" si="1284"/>
        <v>21:0467</v>
      </c>
      <c r="D8001" s="1" t="str">
        <f t="shared" si="1294"/>
        <v>21:0153</v>
      </c>
      <c r="E8001" t="s">
        <v>30435</v>
      </c>
      <c r="F8001" t="s">
        <v>30436</v>
      </c>
      <c r="H8001">
        <v>52.263521500000003</v>
      </c>
      <c r="I8001">
        <v>-120.0597439</v>
      </c>
      <c r="J8001" s="1" t="str">
        <f t="shared" si="1295"/>
        <v>NGR bulk stream sediment</v>
      </c>
      <c r="K8001" s="1" t="str">
        <f t="shared" si="1296"/>
        <v>&lt;177 micron (NGR)</v>
      </c>
      <c r="L8001">
        <v>69</v>
      </c>
      <c r="M8001" t="s">
        <v>63</v>
      </c>
      <c r="N8001">
        <v>1342</v>
      </c>
      <c r="O8001">
        <v>7.5</v>
      </c>
    </row>
    <row r="8002" spans="1:15" hidden="1" x14ac:dyDescent="0.3">
      <c r="A8002" t="s">
        <v>30437</v>
      </c>
      <c r="B8002" t="s">
        <v>30438</v>
      </c>
      <c r="C8002" s="1" t="str">
        <f t="shared" si="1284"/>
        <v>21:0467</v>
      </c>
      <c r="D8002" s="1" t="str">
        <f t="shared" si="1294"/>
        <v>21:0153</v>
      </c>
      <c r="E8002" t="s">
        <v>30439</v>
      </c>
      <c r="F8002" t="s">
        <v>30440</v>
      </c>
      <c r="H8002">
        <v>52.252992200000001</v>
      </c>
      <c r="I8002">
        <v>-120.09208030000001</v>
      </c>
      <c r="J8002" s="1" t="str">
        <f t="shared" si="1295"/>
        <v>NGR bulk stream sediment</v>
      </c>
      <c r="K8002" s="1" t="str">
        <f t="shared" si="1296"/>
        <v>&lt;177 micron (NGR)</v>
      </c>
      <c r="L8002">
        <v>69</v>
      </c>
      <c r="M8002" t="s">
        <v>68</v>
      </c>
      <c r="N8002">
        <v>1343</v>
      </c>
      <c r="O8002">
        <v>8</v>
      </c>
    </row>
    <row r="8003" spans="1:15" hidden="1" x14ac:dyDescent="0.3">
      <c r="A8003" t="s">
        <v>30441</v>
      </c>
      <c r="B8003" t="s">
        <v>30442</v>
      </c>
      <c r="C8003" s="1" t="str">
        <f t="shared" si="1284"/>
        <v>21:0467</v>
      </c>
      <c r="D8003" s="1" t="str">
        <f t="shared" si="1294"/>
        <v>21:0153</v>
      </c>
      <c r="E8003" t="s">
        <v>30443</v>
      </c>
      <c r="F8003" t="s">
        <v>30444</v>
      </c>
      <c r="H8003">
        <v>52.262929200000002</v>
      </c>
      <c r="I8003">
        <v>-120.1383184</v>
      </c>
      <c r="J8003" s="1" t="str">
        <f t="shared" si="1295"/>
        <v>NGR bulk stream sediment</v>
      </c>
      <c r="K8003" s="1" t="str">
        <f t="shared" si="1296"/>
        <v>&lt;177 micron (NGR)</v>
      </c>
      <c r="L8003">
        <v>69</v>
      </c>
      <c r="M8003" t="s">
        <v>77</v>
      </c>
      <c r="N8003">
        <v>1344</v>
      </c>
      <c r="O8003">
        <v>7</v>
      </c>
    </row>
    <row r="8004" spans="1:15" hidden="1" x14ac:dyDescent="0.3">
      <c r="A8004" t="s">
        <v>30445</v>
      </c>
      <c r="B8004" t="s">
        <v>30446</v>
      </c>
      <c r="C8004" s="1" t="str">
        <f t="shared" ref="C8004:C8067" si="1297">HYPERLINK("https://geochem.nrcan.gc.ca/cdogs/content/bdl/bdl210467_e.htm", "21:0467")</f>
        <v>21:0467</v>
      </c>
      <c r="D8004" s="1" t="str">
        <f t="shared" si="1294"/>
        <v>21:0153</v>
      </c>
      <c r="E8004" t="s">
        <v>30447</v>
      </c>
      <c r="F8004" t="s">
        <v>30448</v>
      </c>
      <c r="H8004">
        <v>52.292875500000001</v>
      </c>
      <c r="I8004">
        <v>-120.1066105</v>
      </c>
      <c r="J8004" s="1" t="str">
        <f t="shared" si="1295"/>
        <v>NGR bulk stream sediment</v>
      </c>
      <c r="K8004" s="1" t="str">
        <f t="shared" si="1296"/>
        <v>&lt;177 micron (NGR)</v>
      </c>
      <c r="L8004">
        <v>69</v>
      </c>
      <c r="M8004" t="s">
        <v>82</v>
      </c>
      <c r="N8004">
        <v>1345</v>
      </c>
      <c r="O8004">
        <v>16.5</v>
      </c>
    </row>
    <row r="8005" spans="1:15" hidden="1" x14ac:dyDescent="0.3">
      <c r="A8005" t="s">
        <v>30449</v>
      </c>
      <c r="B8005" t="s">
        <v>30450</v>
      </c>
      <c r="C8005" s="1" t="str">
        <f t="shared" si="1297"/>
        <v>21:0467</v>
      </c>
      <c r="D8005" s="1" t="str">
        <f t="shared" si="1294"/>
        <v>21:0153</v>
      </c>
      <c r="E8005" t="s">
        <v>30451</v>
      </c>
      <c r="F8005" t="s">
        <v>30452</v>
      </c>
      <c r="H8005">
        <v>52.301274900000003</v>
      </c>
      <c r="I8005">
        <v>-120.12749549999999</v>
      </c>
      <c r="J8005" s="1" t="str">
        <f t="shared" si="1295"/>
        <v>NGR bulk stream sediment</v>
      </c>
      <c r="K8005" s="1" t="str">
        <f t="shared" si="1296"/>
        <v>&lt;177 micron (NGR)</v>
      </c>
      <c r="L8005">
        <v>69</v>
      </c>
      <c r="M8005" t="s">
        <v>87</v>
      </c>
      <c r="N8005">
        <v>1346</v>
      </c>
      <c r="O8005">
        <v>16.5</v>
      </c>
    </row>
    <row r="8006" spans="1:15" hidden="1" x14ac:dyDescent="0.3">
      <c r="A8006" t="s">
        <v>30453</v>
      </c>
      <c r="B8006" t="s">
        <v>30454</v>
      </c>
      <c r="C8006" s="1" t="str">
        <f t="shared" si="1297"/>
        <v>21:0467</v>
      </c>
      <c r="D8006" s="1" t="str">
        <f t="shared" si="1294"/>
        <v>21:0153</v>
      </c>
      <c r="E8006" t="s">
        <v>30455</v>
      </c>
      <c r="F8006" t="s">
        <v>30456</v>
      </c>
      <c r="H8006">
        <v>52.297103700000001</v>
      </c>
      <c r="I8006">
        <v>-120.31042650000001</v>
      </c>
      <c r="J8006" s="1" t="str">
        <f t="shared" si="1295"/>
        <v>NGR bulk stream sediment</v>
      </c>
      <c r="K8006" s="1" t="str">
        <f t="shared" si="1296"/>
        <v>&lt;177 micron (NGR)</v>
      </c>
      <c r="L8006">
        <v>69</v>
      </c>
      <c r="M8006" t="s">
        <v>92</v>
      </c>
      <c r="N8006">
        <v>1347</v>
      </c>
      <c r="O8006">
        <v>3</v>
      </c>
    </row>
    <row r="8007" spans="1:15" hidden="1" x14ac:dyDescent="0.3">
      <c r="A8007" t="s">
        <v>30457</v>
      </c>
      <c r="B8007" t="s">
        <v>30458</v>
      </c>
      <c r="C8007" s="1" t="str">
        <f t="shared" si="1297"/>
        <v>21:0467</v>
      </c>
      <c r="D8007" s="1" t="str">
        <f t="shared" si="1294"/>
        <v>21:0153</v>
      </c>
      <c r="E8007" t="s">
        <v>30459</v>
      </c>
      <c r="F8007" t="s">
        <v>30460</v>
      </c>
      <c r="H8007">
        <v>52.272888999999999</v>
      </c>
      <c r="I8007">
        <v>-120.3217569</v>
      </c>
      <c r="J8007" s="1" t="str">
        <f t="shared" si="1295"/>
        <v>NGR bulk stream sediment</v>
      </c>
      <c r="K8007" s="1" t="str">
        <f t="shared" si="1296"/>
        <v>&lt;177 micron (NGR)</v>
      </c>
      <c r="L8007">
        <v>69</v>
      </c>
      <c r="M8007" t="s">
        <v>97</v>
      </c>
      <c r="N8007">
        <v>1348</v>
      </c>
      <c r="O8007">
        <v>3.5</v>
      </c>
    </row>
    <row r="8008" spans="1:15" hidden="1" x14ac:dyDescent="0.3">
      <c r="A8008" t="s">
        <v>30461</v>
      </c>
      <c r="B8008" t="s">
        <v>30462</v>
      </c>
      <c r="C8008" s="1" t="str">
        <f t="shared" si="1297"/>
        <v>21:0467</v>
      </c>
      <c r="D8008" s="1" t="str">
        <f t="shared" si="1294"/>
        <v>21:0153</v>
      </c>
      <c r="E8008" t="s">
        <v>30463</v>
      </c>
      <c r="F8008" t="s">
        <v>30464</v>
      </c>
      <c r="H8008">
        <v>52.268974700000001</v>
      </c>
      <c r="I8008">
        <v>-120.31454600000001</v>
      </c>
      <c r="J8008" s="1" t="str">
        <f t="shared" si="1295"/>
        <v>NGR bulk stream sediment</v>
      </c>
      <c r="K8008" s="1" t="str">
        <f t="shared" si="1296"/>
        <v>&lt;177 micron (NGR)</v>
      </c>
      <c r="L8008">
        <v>69</v>
      </c>
      <c r="M8008" t="s">
        <v>102</v>
      </c>
      <c r="N8008">
        <v>1349</v>
      </c>
      <c r="O8008">
        <v>2.5</v>
      </c>
    </row>
    <row r="8009" spans="1:15" hidden="1" x14ac:dyDescent="0.3">
      <c r="A8009" t="s">
        <v>30465</v>
      </c>
      <c r="B8009" t="s">
        <v>30466</v>
      </c>
      <c r="C8009" s="1" t="str">
        <f t="shared" si="1297"/>
        <v>21:0467</v>
      </c>
      <c r="D8009" s="1" t="str">
        <f t="shared" si="1294"/>
        <v>21:0153</v>
      </c>
      <c r="E8009" t="s">
        <v>30467</v>
      </c>
      <c r="F8009" t="s">
        <v>30468</v>
      </c>
      <c r="H8009">
        <v>52.280563600000001</v>
      </c>
      <c r="I8009">
        <v>-120.3679066</v>
      </c>
      <c r="J8009" s="1" t="str">
        <f t="shared" si="1295"/>
        <v>NGR bulk stream sediment</v>
      </c>
      <c r="K8009" s="1" t="str">
        <f t="shared" si="1296"/>
        <v>&lt;177 micron (NGR)</v>
      </c>
      <c r="L8009">
        <v>69</v>
      </c>
      <c r="M8009" t="s">
        <v>107</v>
      </c>
      <c r="N8009">
        <v>1350</v>
      </c>
      <c r="O8009">
        <v>3.5</v>
      </c>
    </row>
    <row r="8010" spans="1:15" hidden="1" x14ac:dyDescent="0.3">
      <c r="A8010" t="s">
        <v>30469</v>
      </c>
      <c r="B8010" t="s">
        <v>30470</v>
      </c>
      <c r="C8010" s="1" t="str">
        <f t="shared" si="1297"/>
        <v>21:0467</v>
      </c>
      <c r="D8010" s="1" t="str">
        <f t="shared" si="1294"/>
        <v>21:0153</v>
      </c>
      <c r="E8010" t="s">
        <v>30471</v>
      </c>
      <c r="F8010" t="s">
        <v>30472</v>
      </c>
      <c r="H8010">
        <v>52.256026400000003</v>
      </c>
      <c r="I8010">
        <v>-120.4344365</v>
      </c>
      <c r="J8010" s="1" t="str">
        <f t="shared" si="1295"/>
        <v>NGR bulk stream sediment</v>
      </c>
      <c r="K8010" s="1" t="str">
        <f t="shared" si="1296"/>
        <v>&lt;177 micron (NGR)</v>
      </c>
      <c r="L8010">
        <v>69</v>
      </c>
      <c r="M8010" t="s">
        <v>112</v>
      </c>
      <c r="N8010">
        <v>1351</v>
      </c>
      <c r="O8010">
        <v>2.5</v>
      </c>
    </row>
    <row r="8011" spans="1:15" hidden="1" x14ac:dyDescent="0.3">
      <c r="A8011" t="s">
        <v>30473</v>
      </c>
      <c r="B8011" t="s">
        <v>30474</v>
      </c>
      <c r="C8011" s="1" t="str">
        <f t="shared" si="1297"/>
        <v>21:0467</v>
      </c>
      <c r="D8011" s="1" t="str">
        <f t="shared" si="1294"/>
        <v>21:0153</v>
      </c>
      <c r="E8011" t="s">
        <v>30475</v>
      </c>
      <c r="F8011" t="s">
        <v>30476</v>
      </c>
      <c r="H8011">
        <v>52.390555499999998</v>
      </c>
      <c r="I8011">
        <v>-120.4293816</v>
      </c>
      <c r="J8011" s="1" t="str">
        <f t="shared" si="1295"/>
        <v>NGR bulk stream sediment</v>
      </c>
      <c r="K8011" s="1" t="str">
        <f t="shared" si="1296"/>
        <v>&lt;177 micron (NGR)</v>
      </c>
      <c r="L8011">
        <v>70</v>
      </c>
      <c r="M8011" t="s">
        <v>19</v>
      </c>
      <c r="N8011">
        <v>1352</v>
      </c>
      <c r="O8011">
        <v>5</v>
      </c>
    </row>
    <row r="8012" spans="1:15" hidden="1" x14ac:dyDescent="0.3">
      <c r="A8012" t="s">
        <v>30477</v>
      </c>
      <c r="B8012" t="s">
        <v>30478</v>
      </c>
      <c r="C8012" s="1" t="str">
        <f t="shared" si="1297"/>
        <v>21:0467</v>
      </c>
      <c r="D8012" s="1" t="str">
        <f t="shared" si="1294"/>
        <v>21:0153</v>
      </c>
      <c r="E8012" t="s">
        <v>30479</v>
      </c>
      <c r="F8012" t="s">
        <v>30480</v>
      </c>
      <c r="H8012">
        <v>52.260121900000001</v>
      </c>
      <c r="I8012">
        <v>-120.43003830000001</v>
      </c>
      <c r="J8012" s="1" t="str">
        <f t="shared" si="1295"/>
        <v>NGR bulk stream sediment</v>
      </c>
      <c r="K8012" s="1" t="str">
        <f t="shared" si="1296"/>
        <v>&lt;177 micron (NGR)</v>
      </c>
      <c r="L8012">
        <v>70</v>
      </c>
      <c r="M8012" t="s">
        <v>38</v>
      </c>
      <c r="N8012">
        <v>1353</v>
      </c>
      <c r="O8012">
        <v>2</v>
      </c>
    </row>
    <row r="8013" spans="1:15" hidden="1" x14ac:dyDescent="0.3">
      <c r="A8013" t="s">
        <v>30481</v>
      </c>
      <c r="B8013" t="s">
        <v>30482</v>
      </c>
      <c r="C8013" s="1" t="str">
        <f t="shared" si="1297"/>
        <v>21:0467</v>
      </c>
      <c r="D8013" s="1" t="str">
        <f t="shared" si="1294"/>
        <v>21:0153</v>
      </c>
      <c r="E8013" t="s">
        <v>30483</v>
      </c>
      <c r="F8013" t="s">
        <v>30484</v>
      </c>
      <c r="H8013">
        <v>52.321186599999997</v>
      </c>
      <c r="I8013">
        <v>-120.4778441</v>
      </c>
      <c r="J8013" s="1" t="str">
        <f t="shared" si="1295"/>
        <v>NGR bulk stream sediment</v>
      </c>
      <c r="K8013" s="1" t="str">
        <f t="shared" si="1296"/>
        <v>&lt;177 micron (NGR)</v>
      </c>
      <c r="L8013">
        <v>70</v>
      </c>
      <c r="M8013" t="s">
        <v>24</v>
      </c>
      <c r="N8013">
        <v>1354</v>
      </c>
      <c r="O8013">
        <v>7</v>
      </c>
    </row>
    <row r="8014" spans="1:15" hidden="1" x14ac:dyDescent="0.3">
      <c r="A8014" t="s">
        <v>30485</v>
      </c>
      <c r="B8014" t="s">
        <v>30486</v>
      </c>
      <c r="C8014" s="1" t="str">
        <f t="shared" si="1297"/>
        <v>21:0467</v>
      </c>
      <c r="D8014" s="1" t="str">
        <f t="shared" si="1294"/>
        <v>21:0153</v>
      </c>
      <c r="E8014" t="s">
        <v>30483</v>
      </c>
      <c r="F8014" t="s">
        <v>30487</v>
      </c>
      <c r="H8014">
        <v>52.321186599999997</v>
      </c>
      <c r="I8014">
        <v>-120.4778441</v>
      </c>
      <c r="J8014" s="1" t="str">
        <f t="shared" si="1295"/>
        <v>NGR bulk stream sediment</v>
      </c>
      <c r="K8014" s="1" t="str">
        <f t="shared" si="1296"/>
        <v>&lt;177 micron (NGR)</v>
      </c>
      <c r="L8014">
        <v>70</v>
      </c>
      <c r="M8014" t="s">
        <v>28</v>
      </c>
      <c r="N8014">
        <v>1355</v>
      </c>
      <c r="O8014">
        <v>7.5</v>
      </c>
    </row>
    <row r="8015" spans="1:15" hidden="1" x14ac:dyDescent="0.3">
      <c r="A8015" t="s">
        <v>30488</v>
      </c>
      <c r="B8015" t="s">
        <v>30489</v>
      </c>
      <c r="C8015" s="1" t="str">
        <f t="shared" si="1297"/>
        <v>21:0467</v>
      </c>
      <c r="D8015" s="1" t="str">
        <f t="shared" si="1294"/>
        <v>21:0153</v>
      </c>
      <c r="E8015" t="s">
        <v>30490</v>
      </c>
      <c r="F8015" t="s">
        <v>30491</v>
      </c>
      <c r="H8015">
        <v>52.291190399999998</v>
      </c>
      <c r="I8015">
        <v>-120.4528389</v>
      </c>
      <c r="J8015" s="1" t="str">
        <f t="shared" si="1295"/>
        <v>NGR bulk stream sediment</v>
      </c>
      <c r="K8015" s="1" t="str">
        <f t="shared" si="1296"/>
        <v>&lt;177 micron (NGR)</v>
      </c>
      <c r="L8015">
        <v>70</v>
      </c>
      <c r="M8015" t="s">
        <v>43</v>
      </c>
      <c r="N8015">
        <v>1356</v>
      </c>
      <c r="O8015">
        <v>8</v>
      </c>
    </row>
    <row r="8016" spans="1:15" hidden="1" x14ac:dyDescent="0.3">
      <c r="A8016" t="s">
        <v>30492</v>
      </c>
      <c r="B8016" t="s">
        <v>30493</v>
      </c>
      <c r="C8016" s="1" t="str">
        <f t="shared" si="1297"/>
        <v>21:0467</v>
      </c>
      <c r="D8016" s="1" t="str">
        <f t="shared" si="1294"/>
        <v>21:0153</v>
      </c>
      <c r="E8016" t="s">
        <v>30494</v>
      </c>
      <c r="F8016" t="s">
        <v>30495</v>
      </c>
      <c r="H8016">
        <v>52.313535600000002</v>
      </c>
      <c r="I8016">
        <v>-120.4248386</v>
      </c>
      <c r="J8016" s="1" t="str">
        <f t="shared" si="1295"/>
        <v>NGR bulk stream sediment</v>
      </c>
      <c r="K8016" s="1" t="str">
        <f t="shared" si="1296"/>
        <v>&lt;177 micron (NGR)</v>
      </c>
      <c r="L8016">
        <v>70</v>
      </c>
      <c r="M8016" t="s">
        <v>48</v>
      </c>
      <c r="N8016">
        <v>1357</v>
      </c>
      <c r="O8016">
        <v>6.5</v>
      </c>
    </row>
    <row r="8017" spans="1:15" hidden="1" x14ac:dyDescent="0.3">
      <c r="A8017" t="s">
        <v>30496</v>
      </c>
      <c r="B8017" t="s">
        <v>30497</v>
      </c>
      <c r="C8017" s="1" t="str">
        <f t="shared" si="1297"/>
        <v>21:0467</v>
      </c>
      <c r="D8017" s="1" t="str">
        <f t="shared" si="1294"/>
        <v>21:0153</v>
      </c>
      <c r="E8017" t="s">
        <v>30498</v>
      </c>
      <c r="F8017" t="s">
        <v>30499</v>
      </c>
      <c r="H8017">
        <v>52.3147655</v>
      </c>
      <c r="I8017">
        <v>-120.40127459999999</v>
      </c>
      <c r="J8017" s="1" t="str">
        <f t="shared" si="1295"/>
        <v>NGR bulk stream sediment</v>
      </c>
      <c r="K8017" s="1" t="str">
        <f t="shared" si="1296"/>
        <v>&lt;177 micron (NGR)</v>
      </c>
      <c r="L8017">
        <v>70</v>
      </c>
      <c r="M8017" t="s">
        <v>53</v>
      </c>
      <c r="N8017">
        <v>1358</v>
      </c>
      <c r="O8017">
        <v>4</v>
      </c>
    </row>
    <row r="8018" spans="1:15" hidden="1" x14ac:dyDescent="0.3">
      <c r="A8018" t="s">
        <v>30500</v>
      </c>
      <c r="B8018" t="s">
        <v>30501</v>
      </c>
      <c r="C8018" s="1" t="str">
        <f t="shared" si="1297"/>
        <v>21:0467</v>
      </c>
      <c r="D8018" s="1" t="str">
        <f t="shared" si="1294"/>
        <v>21:0153</v>
      </c>
      <c r="E8018" t="s">
        <v>30502</v>
      </c>
      <c r="F8018" t="s">
        <v>30503</v>
      </c>
      <c r="H8018">
        <v>52.2887202</v>
      </c>
      <c r="I8018">
        <v>-120.38205979999999</v>
      </c>
      <c r="J8018" s="1" t="str">
        <f t="shared" si="1295"/>
        <v>NGR bulk stream sediment</v>
      </c>
      <c r="K8018" s="1" t="str">
        <f t="shared" si="1296"/>
        <v>&lt;177 micron (NGR)</v>
      </c>
      <c r="L8018">
        <v>70</v>
      </c>
      <c r="M8018" t="s">
        <v>58</v>
      </c>
      <c r="N8018">
        <v>1359</v>
      </c>
      <c r="O8018">
        <v>3.5</v>
      </c>
    </row>
    <row r="8019" spans="1:15" hidden="1" x14ac:dyDescent="0.3">
      <c r="A8019" t="s">
        <v>30504</v>
      </c>
      <c r="B8019" t="s">
        <v>30505</v>
      </c>
      <c r="C8019" s="1" t="str">
        <f t="shared" si="1297"/>
        <v>21:0467</v>
      </c>
      <c r="D8019" s="1" t="str">
        <f t="shared" si="1294"/>
        <v>21:0153</v>
      </c>
      <c r="E8019" t="s">
        <v>30506</v>
      </c>
      <c r="F8019" t="s">
        <v>30507</v>
      </c>
      <c r="H8019">
        <v>52.374803300000004</v>
      </c>
      <c r="I8019">
        <v>-120.32426769999999</v>
      </c>
      <c r="J8019" s="1" t="str">
        <f t="shared" si="1295"/>
        <v>NGR bulk stream sediment</v>
      </c>
      <c r="K8019" s="1" t="str">
        <f t="shared" si="1296"/>
        <v>&lt;177 micron (NGR)</v>
      </c>
      <c r="L8019">
        <v>70</v>
      </c>
      <c r="M8019" t="s">
        <v>63</v>
      </c>
      <c r="N8019">
        <v>1360</v>
      </c>
      <c r="O8019">
        <v>2.5</v>
      </c>
    </row>
    <row r="8020" spans="1:15" hidden="1" x14ac:dyDescent="0.3">
      <c r="A8020" t="s">
        <v>30508</v>
      </c>
      <c r="B8020" t="s">
        <v>30509</v>
      </c>
      <c r="C8020" s="1" t="str">
        <f t="shared" si="1297"/>
        <v>21:0467</v>
      </c>
      <c r="D8020" s="1" t="str">
        <f t="shared" si="1294"/>
        <v>21:0153</v>
      </c>
      <c r="E8020" t="s">
        <v>30510</v>
      </c>
      <c r="F8020" t="s">
        <v>30511</v>
      </c>
      <c r="H8020">
        <v>52.356590300000001</v>
      </c>
      <c r="I8020">
        <v>-120.32372359999999</v>
      </c>
      <c r="J8020" s="1" t="str">
        <f t="shared" si="1295"/>
        <v>NGR bulk stream sediment</v>
      </c>
      <c r="K8020" s="1" t="str">
        <f t="shared" si="1296"/>
        <v>&lt;177 micron (NGR)</v>
      </c>
      <c r="L8020">
        <v>70</v>
      </c>
      <c r="M8020" t="s">
        <v>68</v>
      </c>
      <c r="N8020">
        <v>1361</v>
      </c>
      <c r="O8020">
        <v>5.5</v>
      </c>
    </row>
    <row r="8021" spans="1:15" hidden="1" x14ac:dyDescent="0.3">
      <c r="A8021" t="s">
        <v>30512</v>
      </c>
      <c r="B8021" t="s">
        <v>30513</v>
      </c>
      <c r="C8021" s="1" t="str">
        <f t="shared" si="1297"/>
        <v>21:0467</v>
      </c>
      <c r="D8021" s="1" t="str">
        <f t="shared" si="1294"/>
        <v>21:0153</v>
      </c>
      <c r="E8021" t="s">
        <v>30514</v>
      </c>
      <c r="F8021" t="s">
        <v>30515</v>
      </c>
      <c r="H8021">
        <v>52.343771199999999</v>
      </c>
      <c r="I8021">
        <v>-120.3171565</v>
      </c>
      <c r="J8021" s="1" t="str">
        <f t="shared" si="1295"/>
        <v>NGR bulk stream sediment</v>
      </c>
      <c r="K8021" s="1" t="str">
        <f t="shared" si="1296"/>
        <v>&lt;177 micron (NGR)</v>
      </c>
      <c r="L8021">
        <v>70</v>
      </c>
      <c r="M8021" t="s">
        <v>77</v>
      </c>
      <c r="N8021">
        <v>1362</v>
      </c>
      <c r="O8021">
        <v>7</v>
      </c>
    </row>
    <row r="8022" spans="1:15" hidden="1" x14ac:dyDescent="0.3">
      <c r="A8022" t="s">
        <v>30516</v>
      </c>
      <c r="B8022" t="s">
        <v>30517</v>
      </c>
      <c r="C8022" s="1" t="str">
        <f t="shared" si="1297"/>
        <v>21:0467</v>
      </c>
      <c r="D8022" s="1" t="str">
        <f t="shared" si="1294"/>
        <v>21:0153</v>
      </c>
      <c r="E8022" t="s">
        <v>30518</v>
      </c>
      <c r="F8022" t="s">
        <v>30519</v>
      </c>
      <c r="H8022">
        <v>52.342279499999997</v>
      </c>
      <c r="I8022">
        <v>-120.4515959</v>
      </c>
      <c r="J8022" s="1" t="str">
        <f t="shared" si="1295"/>
        <v>NGR bulk stream sediment</v>
      </c>
      <c r="K8022" s="1" t="str">
        <f t="shared" si="1296"/>
        <v>&lt;177 micron (NGR)</v>
      </c>
      <c r="L8022">
        <v>70</v>
      </c>
      <c r="M8022" t="s">
        <v>82</v>
      </c>
      <c r="N8022">
        <v>1363</v>
      </c>
      <c r="O8022">
        <v>4.5</v>
      </c>
    </row>
    <row r="8023" spans="1:15" hidden="1" x14ac:dyDescent="0.3">
      <c r="A8023" t="s">
        <v>30520</v>
      </c>
      <c r="B8023" t="s">
        <v>30521</v>
      </c>
      <c r="C8023" s="1" t="str">
        <f t="shared" si="1297"/>
        <v>21:0467</v>
      </c>
      <c r="D8023" s="1" t="str">
        <f t="shared" si="1294"/>
        <v>21:0153</v>
      </c>
      <c r="E8023" t="s">
        <v>30475</v>
      </c>
      <c r="F8023" t="s">
        <v>30522</v>
      </c>
      <c r="H8023">
        <v>52.390555499999998</v>
      </c>
      <c r="I8023">
        <v>-120.4293816</v>
      </c>
      <c r="J8023" s="1" t="str">
        <f t="shared" si="1295"/>
        <v>NGR bulk stream sediment</v>
      </c>
      <c r="K8023" s="1" t="str">
        <f t="shared" si="1296"/>
        <v>&lt;177 micron (NGR)</v>
      </c>
      <c r="L8023">
        <v>70</v>
      </c>
      <c r="M8023" t="s">
        <v>72</v>
      </c>
      <c r="N8023">
        <v>1364</v>
      </c>
      <c r="O8023">
        <v>5</v>
      </c>
    </row>
    <row r="8024" spans="1:15" hidden="1" x14ac:dyDescent="0.3">
      <c r="A8024" t="s">
        <v>30523</v>
      </c>
      <c r="B8024" t="s">
        <v>30524</v>
      </c>
      <c r="C8024" s="1" t="str">
        <f t="shared" si="1297"/>
        <v>21:0467</v>
      </c>
      <c r="D8024" s="1" t="str">
        <f>HYPERLINK("https://geochem.nrcan.gc.ca/cdogs/content/svy/svy_e.htm", "")</f>
        <v/>
      </c>
      <c r="G8024" s="1" t="str">
        <f>HYPERLINK("https://geochem.nrcan.gc.ca/cdogs/content/cr_/cr_00103_e.htm", "103")</f>
        <v>103</v>
      </c>
      <c r="J8024" t="s">
        <v>31</v>
      </c>
      <c r="K8024" t="s">
        <v>32</v>
      </c>
      <c r="L8024">
        <v>70</v>
      </c>
      <c r="M8024" t="s">
        <v>33</v>
      </c>
      <c r="N8024">
        <v>1365</v>
      </c>
      <c r="O8024">
        <v>22</v>
      </c>
    </row>
    <row r="8025" spans="1:15" hidden="1" x14ac:dyDescent="0.3">
      <c r="A8025" t="s">
        <v>30525</v>
      </c>
      <c r="B8025" t="s">
        <v>30526</v>
      </c>
      <c r="C8025" s="1" t="str">
        <f t="shared" si="1297"/>
        <v>21:0467</v>
      </c>
      <c r="D8025" s="1" t="str">
        <f t="shared" ref="D8025:D8045" si="1298">HYPERLINK("https://geochem.nrcan.gc.ca/cdogs/content/svy/svy210153_e.htm", "21:0153")</f>
        <v>21:0153</v>
      </c>
      <c r="E8025" t="s">
        <v>30527</v>
      </c>
      <c r="F8025" t="s">
        <v>30528</v>
      </c>
      <c r="H8025">
        <v>52.3762033</v>
      </c>
      <c r="I8025">
        <v>-120.4380769</v>
      </c>
      <c r="J8025" s="1" t="str">
        <f t="shared" ref="J8025:J8045" si="1299">HYPERLINK("https://geochem.nrcan.gc.ca/cdogs/content/kwd/kwd020030_e.htm", "NGR bulk stream sediment")</f>
        <v>NGR bulk stream sediment</v>
      </c>
      <c r="K8025" s="1" t="str">
        <f t="shared" ref="K8025:K8045" si="1300">HYPERLINK("https://geochem.nrcan.gc.ca/cdogs/content/kwd/kwd080006_e.htm", "&lt;177 micron (NGR)")</f>
        <v>&lt;177 micron (NGR)</v>
      </c>
      <c r="L8025">
        <v>70</v>
      </c>
      <c r="M8025" t="s">
        <v>87</v>
      </c>
      <c r="N8025">
        <v>1366</v>
      </c>
      <c r="O8025">
        <v>7.5</v>
      </c>
    </row>
    <row r="8026" spans="1:15" hidden="1" x14ac:dyDescent="0.3">
      <c r="A8026" t="s">
        <v>30529</v>
      </c>
      <c r="B8026" t="s">
        <v>30530</v>
      </c>
      <c r="C8026" s="1" t="str">
        <f t="shared" si="1297"/>
        <v>21:0467</v>
      </c>
      <c r="D8026" s="1" t="str">
        <f t="shared" si="1298"/>
        <v>21:0153</v>
      </c>
      <c r="E8026" t="s">
        <v>30531</v>
      </c>
      <c r="F8026" t="s">
        <v>30532</v>
      </c>
      <c r="H8026">
        <v>52.372940100000001</v>
      </c>
      <c r="I8026">
        <v>-120.49067239999999</v>
      </c>
      <c r="J8026" s="1" t="str">
        <f t="shared" si="1299"/>
        <v>NGR bulk stream sediment</v>
      </c>
      <c r="K8026" s="1" t="str">
        <f t="shared" si="1300"/>
        <v>&lt;177 micron (NGR)</v>
      </c>
      <c r="L8026">
        <v>70</v>
      </c>
      <c r="M8026" t="s">
        <v>92</v>
      </c>
      <c r="N8026">
        <v>1367</v>
      </c>
      <c r="O8026">
        <v>6.5</v>
      </c>
    </row>
    <row r="8027" spans="1:15" hidden="1" x14ac:dyDescent="0.3">
      <c r="A8027" t="s">
        <v>30533</v>
      </c>
      <c r="B8027" t="s">
        <v>30534</v>
      </c>
      <c r="C8027" s="1" t="str">
        <f t="shared" si="1297"/>
        <v>21:0467</v>
      </c>
      <c r="D8027" s="1" t="str">
        <f t="shared" si="1298"/>
        <v>21:0153</v>
      </c>
      <c r="E8027" t="s">
        <v>30535</v>
      </c>
      <c r="F8027" t="s">
        <v>30536</v>
      </c>
      <c r="H8027">
        <v>52.392392700000002</v>
      </c>
      <c r="I8027">
        <v>-120.4486617</v>
      </c>
      <c r="J8027" s="1" t="str">
        <f t="shared" si="1299"/>
        <v>NGR bulk stream sediment</v>
      </c>
      <c r="K8027" s="1" t="str">
        <f t="shared" si="1300"/>
        <v>&lt;177 micron (NGR)</v>
      </c>
      <c r="L8027">
        <v>70</v>
      </c>
      <c r="M8027" t="s">
        <v>97</v>
      </c>
      <c r="N8027">
        <v>1368</v>
      </c>
      <c r="O8027">
        <v>5.5</v>
      </c>
    </row>
    <row r="8028" spans="1:15" hidden="1" x14ac:dyDescent="0.3">
      <c r="A8028" t="s">
        <v>30537</v>
      </c>
      <c r="B8028" t="s">
        <v>30538</v>
      </c>
      <c r="C8028" s="1" t="str">
        <f t="shared" si="1297"/>
        <v>21:0467</v>
      </c>
      <c r="D8028" s="1" t="str">
        <f t="shared" si="1298"/>
        <v>21:0153</v>
      </c>
      <c r="E8028" t="s">
        <v>30539</v>
      </c>
      <c r="F8028" t="s">
        <v>30540</v>
      </c>
      <c r="H8028">
        <v>52.156735699999999</v>
      </c>
      <c r="I8028">
        <v>-120.5324828</v>
      </c>
      <c r="J8028" s="1" t="str">
        <f t="shared" si="1299"/>
        <v>NGR bulk stream sediment</v>
      </c>
      <c r="K8028" s="1" t="str">
        <f t="shared" si="1300"/>
        <v>&lt;177 micron (NGR)</v>
      </c>
      <c r="L8028">
        <v>70</v>
      </c>
      <c r="M8028" t="s">
        <v>102</v>
      </c>
      <c r="N8028">
        <v>1369</v>
      </c>
      <c r="O8028">
        <v>9</v>
      </c>
    </row>
    <row r="8029" spans="1:15" hidden="1" x14ac:dyDescent="0.3">
      <c r="A8029" t="s">
        <v>30541</v>
      </c>
      <c r="B8029" t="s">
        <v>30542</v>
      </c>
      <c r="C8029" s="1" t="str">
        <f t="shared" si="1297"/>
        <v>21:0467</v>
      </c>
      <c r="D8029" s="1" t="str">
        <f t="shared" si="1298"/>
        <v>21:0153</v>
      </c>
      <c r="E8029" t="s">
        <v>30543</v>
      </c>
      <c r="F8029" t="s">
        <v>30544</v>
      </c>
      <c r="H8029">
        <v>52.142014099999997</v>
      </c>
      <c r="I8029">
        <v>-120.5580843</v>
      </c>
      <c r="J8029" s="1" t="str">
        <f t="shared" si="1299"/>
        <v>NGR bulk stream sediment</v>
      </c>
      <c r="K8029" s="1" t="str">
        <f t="shared" si="1300"/>
        <v>&lt;177 micron (NGR)</v>
      </c>
      <c r="L8029">
        <v>70</v>
      </c>
      <c r="M8029" t="s">
        <v>107</v>
      </c>
      <c r="N8029">
        <v>1370</v>
      </c>
      <c r="O8029">
        <v>8.5</v>
      </c>
    </row>
    <row r="8030" spans="1:15" hidden="1" x14ac:dyDescent="0.3">
      <c r="A8030" t="s">
        <v>30545</v>
      </c>
      <c r="B8030" t="s">
        <v>30546</v>
      </c>
      <c r="C8030" s="1" t="str">
        <f t="shared" si="1297"/>
        <v>21:0467</v>
      </c>
      <c r="D8030" s="1" t="str">
        <f t="shared" si="1298"/>
        <v>21:0153</v>
      </c>
      <c r="E8030" t="s">
        <v>30547</v>
      </c>
      <c r="F8030" t="s">
        <v>30548</v>
      </c>
      <c r="H8030">
        <v>52.137193699999997</v>
      </c>
      <c r="I8030">
        <v>-120.5471683</v>
      </c>
      <c r="J8030" s="1" t="str">
        <f t="shared" si="1299"/>
        <v>NGR bulk stream sediment</v>
      </c>
      <c r="K8030" s="1" t="str">
        <f t="shared" si="1300"/>
        <v>&lt;177 micron (NGR)</v>
      </c>
      <c r="L8030">
        <v>70</v>
      </c>
      <c r="M8030" t="s">
        <v>112</v>
      </c>
      <c r="N8030">
        <v>1371</v>
      </c>
      <c r="O8030">
        <v>8</v>
      </c>
    </row>
    <row r="8031" spans="1:15" hidden="1" x14ac:dyDescent="0.3">
      <c r="A8031" t="s">
        <v>30549</v>
      </c>
      <c r="B8031" t="s">
        <v>30550</v>
      </c>
      <c r="C8031" s="1" t="str">
        <f t="shared" si="1297"/>
        <v>21:0467</v>
      </c>
      <c r="D8031" s="1" t="str">
        <f t="shared" si="1298"/>
        <v>21:0153</v>
      </c>
      <c r="E8031" t="s">
        <v>30551</v>
      </c>
      <c r="F8031" t="s">
        <v>30552</v>
      </c>
      <c r="H8031">
        <v>52.012329800000003</v>
      </c>
      <c r="I8031">
        <v>-120.54065679999999</v>
      </c>
      <c r="J8031" s="1" t="str">
        <f t="shared" si="1299"/>
        <v>NGR bulk stream sediment</v>
      </c>
      <c r="K8031" s="1" t="str">
        <f t="shared" si="1300"/>
        <v>&lt;177 micron (NGR)</v>
      </c>
      <c r="L8031">
        <v>71</v>
      </c>
      <c r="M8031" t="s">
        <v>19</v>
      </c>
      <c r="N8031">
        <v>1372</v>
      </c>
      <c r="O8031">
        <v>4</v>
      </c>
    </row>
    <row r="8032" spans="1:15" hidden="1" x14ac:dyDescent="0.3">
      <c r="A8032" t="s">
        <v>30553</v>
      </c>
      <c r="B8032" t="s">
        <v>30554</v>
      </c>
      <c r="C8032" s="1" t="str">
        <f t="shared" si="1297"/>
        <v>21:0467</v>
      </c>
      <c r="D8032" s="1" t="str">
        <f t="shared" si="1298"/>
        <v>21:0153</v>
      </c>
      <c r="E8032" t="s">
        <v>30555</v>
      </c>
      <c r="F8032" t="s">
        <v>30556</v>
      </c>
      <c r="H8032">
        <v>52.130683400000002</v>
      </c>
      <c r="I8032">
        <v>-120.6020003</v>
      </c>
      <c r="J8032" s="1" t="str">
        <f t="shared" si="1299"/>
        <v>NGR bulk stream sediment</v>
      </c>
      <c r="K8032" s="1" t="str">
        <f t="shared" si="1300"/>
        <v>&lt;177 micron (NGR)</v>
      </c>
      <c r="L8032">
        <v>71</v>
      </c>
      <c r="M8032" t="s">
        <v>38</v>
      </c>
      <c r="N8032">
        <v>1373</v>
      </c>
      <c r="O8032">
        <v>5</v>
      </c>
    </row>
    <row r="8033" spans="1:15" hidden="1" x14ac:dyDescent="0.3">
      <c r="A8033" t="s">
        <v>30557</v>
      </c>
      <c r="B8033" t="s">
        <v>30558</v>
      </c>
      <c r="C8033" s="1" t="str">
        <f t="shared" si="1297"/>
        <v>21:0467</v>
      </c>
      <c r="D8033" s="1" t="str">
        <f t="shared" si="1298"/>
        <v>21:0153</v>
      </c>
      <c r="E8033" t="s">
        <v>30559</v>
      </c>
      <c r="F8033" t="s">
        <v>30560</v>
      </c>
      <c r="H8033">
        <v>52.116825900000002</v>
      </c>
      <c r="I8033">
        <v>-120.6103986</v>
      </c>
      <c r="J8033" s="1" t="str">
        <f t="shared" si="1299"/>
        <v>NGR bulk stream sediment</v>
      </c>
      <c r="K8033" s="1" t="str">
        <f t="shared" si="1300"/>
        <v>&lt;177 micron (NGR)</v>
      </c>
      <c r="L8033">
        <v>71</v>
      </c>
      <c r="M8033" t="s">
        <v>24</v>
      </c>
      <c r="N8033">
        <v>1374</v>
      </c>
      <c r="O8033">
        <v>4.5</v>
      </c>
    </row>
    <row r="8034" spans="1:15" hidden="1" x14ac:dyDescent="0.3">
      <c r="A8034" t="s">
        <v>30561</v>
      </c>
      <c r="B8034" t="s">
        <v>30562</v>
      </c>
      <c r="C8034" s="1" t="str">
        <f t="shared" si="1297"/>
        <v>21:0467</v>
      </c>
      <c r="D8034" s="1" t="str">
        <f t="shared" si="1298"/>
        <v>21:0153</v>
      </c>
      <c r="E8034" t="s">
        <v>30559</v>
      </c>
      <c r="F8034" t="s">
        <v>30563</v>
      </c>
      <c r="H8034">
        <v>52.116825900000002</v>
      </c>
      <c r="I8034">
        <v>-120.6103986</v>
      </c>
      <c r="J8034" s="1" t="str">
        <f t="shared" si="1299"/>
        <v>NGR bulk stream sediment</v>
      </c>
      <c r="K8034" s="1" t="str">
        <f t="shared" si="1300"/>
        <v>&lt;177 micron (NGR)</v>
      </c>
      <c r="L8034">
        <v>71</v>
      </c>
      <c r="M8034" t="s">
        <v>28</v>
      </c>
      <c r="N8034">
        <v>1375</v>
      </c>
      <c r="O8034">
        <v>3.5</v>
      </c>
    </row>
    <row r="8035" spans="1:15" hidden="1" x14ac:dyDescent="0.3">
      <c r="A8035" t="s">
        <v>30564</v>
      </c>
      <c r="B8035" t="s">
        <v>30565</v>
      </c>
      <c r="C8035" s="1" t="str">
        <f t="shared" si="1297"/>
        <v>21:0467</v>
      </c>
      <c r="D8035" s="1" t="str">
        <f t="shared" si="1298"/>
        <v>21:0153</v>
      </c>
      <c r="E8035" t="s">
        <v>30566</v>
      </c>
      <c r="F8035" t="s">
        <v>30567</v>
      </c>
      <c r="H8035">
        <v>52.087771500000002</v>
      </c>
      <c r="I8035">
        <v>-120.5834807</v>
      </c>
      <c r="J8035" s="1" t="str">
        <f t="shared" si="1299"/>
        <v>NGR bulk stream sediment</v>
      </c>
      <c r="K8035" s="1" t="str">
        <f t="shared" si="1300"/>
        <v>&lt;177 micron (NGR)</v>
      </c>
      <c r="L8035">
        <v>71</v>
      </c>
      <c r="M8035" t="s">
        <v>43</v>
      </c>
      <c r="N8035">
        <v>1376</v>
      </c>
      <c r="O8035">
        <v>4</v>
      </c>
    </row>
    <row r="8036" spans="1:15" hidden="1" x14ac:dyDescent="0.3">
      <c r="A8036" t="s">
        <v>30568</v>
      </c>
      <c r="B8036" t="s">
        <v>30569</v>
      </c>
      <c r="C8036" s="1" t="str">
        <f t="shared" si="1297"/>
        <v>21:0467</v>
      </c>
      <c r="D8036" s="1" t="str">
        <f t="shared" si="1298"/>
        <v>21:0153</v>
      </c>
      <c r="E8036" t="s">
        <v>30570</v>
      </c>
      <c r="F8036" t="s">
        <v>30571</v>
      </c>
      <c r="H8036">
        <v>52.069241900000002</v>
      </c>
      <c r="I8036">
        <v>-120.56338</v>
      </c>
      <c r="J8036" s="1" t="str">
        <f t="shared" si="1299"/>
        <v>NGR bulk stream sediment</v>
      </c>
      <c r="K8036" s="1" t="str">
        <f t="shared" si="1300"/>
        <v>&lt;177 micron (NGR)</v>
      </c>
      <c r="L8036">
        <v>71</v>
      </c>
      <c r="M8036" t="s">
        <v>48</v>
      </c>
      <c r="N8036">
        <v>1377</v>
      </c>
      <c r="O8036">
        <v>5.5</v>
      </c>
    </row>
    <row r="8037" spans="1:15" hidden="1" x14ac:dyDescent="0.3">
      <c r="A8037" t="s">
        <v>30572</v>
      </c>
      <c r="B8037" t="s">
        <v>30573</v>
      </c>
      <c r="C8037" s="1" t="str">
        <f t="shared" si="1297"/>
        <v>21:0467</v>
      </c>
      <c r="D8037" s="1" t="str">
        <f t="shared" si="1298"/>
        <v>21:0153</v>
      </c>
      <c r="E8037" t="s">
        <v>30574</v>
      </c>
      <c r="F8037" t="s">
        <v>30575</v>
      </c>
      <c r="H8037">
        <v>52.025667900000002</v>
      </c>
      <c r="I8037">
        <v>-120.6493583</v>
      </c>
      <c r="J8037" s="1" t="str">
        <f t="shared" si="1299"/>
        <v>NGR bulk stream sediment</v>
      </c>
      <c r="K8037" s="1" t="str">
        <f t="shared" si="1300"/>
        <v>&lt;177 micron (NGR)</v>
      </c>
      <c r="L8037">
        <v>71</v>
      </c>
      <c r="M8037" t="s">
        <v>53</v>
      </c>
      <c r="N8037">
        <v>1378</v>
      </c>
      <c r="O8037">
        <v>4.5</v>
      </c>
    </row>
    <row r="8038" spans="1:15" hidden="1" x14ac:dyDescent="0.3">
      <c r="A8038" t="s">
        <v>30576</v>
      </c>
      <c r="B8038" t="s">
        <v>30577</v>
      </c>
      <c r="C8038" s="1" t="str">
        <f t="shared" si="1297"/>
        <v>21:0467</v>
      </c>
      <c r="D8038" s="1" t="str">
        <f t="shared" si="1298"/>
        <v>21:0153</v>
      </c>
      <c r="E8038" t="s">
        <v>30551</v>
      </c>
      <c r="F8038" t="s">
        <v>30578</v>
      </c>
      <c r="H8038">
        <v>52.012329800000003</v>
      </c>
      <c r="I8038">
        <v>-120.54065679999999</v>
      </c>
      <c r="J8038" s="1" t="str">
        <f t="shared" si="1299"/>
        <v>NGR bulk stream sediment</v>
      </c>
      <c r="K8038" s="1" t="str">
        <f t="shared" si="1300"/>
        <v>&lt;177 micron (NGR)</v>
      </c>
      <c r="L8038">
        <v>71</v>
      </c>
      <c r="M8038" t="s">
        <v>72</v>
      </c>
      <c r="N8038">
        <v>1379</v>
      </c>
      <c r="O8038">
        <v>5</v>
      </c>
    </row>
    <row r="8039" spans="1:15" hidden="1" x14ac:dyDescent="0.3">
      <c r="A8039" t="s">
        <v>30579</v>
      </c>
      <c r="B8039" t="s">
        <v>30580</v>
      </c>
      <c r="C8039" s="1" t="str">
        <f t="shared" si="1297"/>
        <v>21:0467</v>
      </c>
      <c r="D8039" s="1" t="str">
        <f t="shared" si="1298"/>
        <v>21:0153</v>
      </c>
      <c r="E8039" t="s">
        <v>30581</v>
      </c>
      <c r="F8039" t="s">
        <v>30582</v>
      </c>
      <c r="H8039">
        <v>52.048518100000003</v>
      </c>
      <c r="I8039">
        <v>-120.4949246</v>
      </c>
      <c r="J8039" s="1" t="str">
        <f t="shared" si="1299"/>
        <v>NGR bulk stream sediment</v>
      </c>
      <c r="K8039" s="1" t="str">
        <f t="shared" si="1300"/>
        <v>&lt;177 micron (NGR)</v>
      </c>
      <c r="L8039">
        <v>71</v>
      </c>
      <c r="M8039" t="s">
        <v>58</v>
      </c>
      <c r="N8039">
        <v>1380</v>
      </c>
      <c r="O8039">
        <v>1.5</v>
      </c>
    </row>
    <row r="8040" spans="1:15" hidden="1" x14ac:dyDescent="0.3">
      <c r="A8040" t="s">
        <v>30583</v>
      </c>
      <c r="B8040" t="s">
        <v>30584</v>
      </c>
      <c r="C8040" s="1" t="str">
        <f t="shared" si="1297"/>
        <v>21:0467</v>
      </c>
      <c r="D8040" s="1" t="str">
        <f t="shared" si="1298"/>
        <v>21:0153</v>
      </c>
      <c r="E8040" t="s">
        <v>30585</v>
      </c>
      <c r="F8040" t="s">
        <v>30586</v>
      </c>
      <c r="H8040">
        <v>52.055336199999999</v>
      </c>
      <c r="I8040">
        <v>-120.4844202</v>
      </c>
      <c r="J8040" s="1" t="str">
        <f t="shared" si="1299"/>
        <v>NGR bulk stream sediment</v>
      </c>
      <c r="K8040" s="1" t="str">
        <f t="shared" si="1300"/>
        <v>&lt;177 micron (NGR)</v>
      </c>
      <c r="L8040">
        <v>71</v>
      </c>
      <c r="M8040" t="s">
        <v>63</v>
      </c>
      <c r="N8040">
        <v>1381</v>
      </c>
      <c r="O8040">
        <v>11</v>
      </c>
    </row>
    <row r="8041" spans="1:15" hidden="1" x14ac:dyDescent="0.3">
      <c r="A8041" t="s">
        <v>30587</v>
      </c>
      <c r="B8041" t="s">
        <v>30588</v>
      </c>
      <c r="C8041" s="1" t="str">
        <f t="shared" si="1297"/>
        <v>21:0467</v>
      </c>
      <c r="D8041" s="1" t="str">
        <f t="shared" si="1298"/>
        <v>21:0153</v>
      </c>
      <c r="E8041" t="s">
        <v>30589</v>
      </c>
      <c r="F8041" t="s">
        <v>30590</v>
      </c>
      <c r="H8041">
        <v>52.073206200000001</v>
      </c>
      <c r="I8041">
        <v>-120.4861465</v>
      </c>
      <c r="J8041" s="1" t="str">
        <f t="shared" si="1299"/>
        <v>NGR bulk stream sediment</v>
      </c>
      <c r="K8041" s="1" t="str">
        <f t="shared" si="1300"/>
        <v>&lt;177 micron (NGR)</v>
      </c>
      <c r="L8041">
        <v>71</v>
      </c>
      <c r="M8041" t="s">
        <v>68</v>
      </c>
      <c r="N8041">
        <v>1382</v>
      </c>
      <c r="O8041">
        <v>5.5</v>
      </c>
    </row>
    <row r="8042" spans="1:15" hidden="1" x14ac:dyDescent="0.3">
      <c r="A8042" t="s">
        <v>30591</v>
      </c>
      <c r="B8042" t="s">
        <v>30592</v>
      </c>
      <c r="C8042" s="1" t="str">
        <f t="shared" si="1297"/>
        <v>21:0467</v>
      </c>
      <c r="D8042" s="1" t="str">
        <f t="shared" si="1298"/>
        <v>21:0153</v>
      </c>
      <c r="E8042" t="s">
        <v>30593</v>
      </c>
      <c r="F8042" t="s">
        <v>30594</v>
      </c>
      <c r="H8042">
        <v>52.042838699999997</v>
      </c>
      <c r="I8042">
        <v>-120.1734565</v>
      </c>
      <c r="J8042" s="1" t="str">
        <f t="shared" si="1299"/>
        <v>NGR bulk stream sediment</v>
      </c>
      <c r="K8042" s="1" t="str">
        <f t="shared" si="1300"/>
        <v>&lt;177 micron (NGR)</v>
      </c>
      <c r="L8042">
        <v>71</v>
      </c>
      <c r="M8042" t="s">
        <v>77</v>
      </c>
      <c r="N8042">
        <v>1383</v>
      </c>
      <c r="O8042">
        <v>3</v>
      </c>
    </row>
    <row r="8043" spans="1:15" hidden="1" x14ac:dyDescent="0.3">
      <c r="A8043" t="s">
        <v>30595</v>
      </c>
      <c r="B8043" t="s">
        <v>30596</v>
      </c>
      <c r="C8043" s="1" t="str">
        <f t="shared" si="1297"/>
        <v>21:0467</v>
      </c>
      <c r="D8043" s="1" t="str">
        <f t="shared" si="1298"/>
        <v>21:0153</v>
      </c>
      <c r="E8043" t="s">
        <v>30597</v>
      </c>
      <c r="F8043" t="s">
        <v>30598</v>
      </c>
      <c r="H8043">
        <v>52.014888900000003</v>
      </c>
      <c r="I8043">
        <v>-120.08258859999999</v>
      </c>
      <c r="J8043" s="1" t="str">
        <f t="shared" si="1299"/>
        <v>NGR bulk stream sediment</v>
      </c>
      <c r="K8043" s="1" t="str">
        <f t="shared" si="1300"/>
        <v>&lt;177 micron (NGR)</v>
      </c>
      <c r="L8043">
        <v>71</v>
      </c>
      <c r="M8043" t="s">
        <v>82</v>
      </c>
      <c r="N8043">
        <v>1384</v>
      </c>
      <c r="O8043">
        <v>8</v>
      </c>
    </row>
    <row r="8044" spans="1:15" hidden="1" x14ac:dyDescent="0.3">
      <c r="A8044" t="s">
        <v>30599</v>
      </c>
      <c r="B8044" t="s">
        <v>30600</v>
      </c>
      <c r="C8044" s="1" t="str">
        <f t="shared" si="1297"/>
        <v>21:0467</v>
      </c>
      <c r="D8044" s="1" t="str">
        <f t="shared" si="1298"/>
        <v>21:0153</v>
      </c>
      <c r="E8044" t="s">
        <v>30601</v>
      </c>
      <c r="F8044" t="s">
        <v>30602</v>
      </c>
      <c r="H8044">
        <v>52.043147900000001</v>
      </c>
      <c r="I8044">
        <v>-120.0825852</v>
      </c>
      <c r="J8044" s="1" t="str">
        <f t="shared" si="1299"/>
        <v>NGR bulk stream sediment</v>
      </c>
      <c r="K8044" s="1" t="str">
        <f t="shared" si="1300"/>
        <v>&lt;177 micron (NGR)</v>
      </c>
      <c r="L8044">
        <v>71</v>
      </c>
      <c r="M8044" t="s">
        <v>87</v>
      </c>
      <c r="N8044">
        <v>1385</v>
      </c>
      <c r="O8044">
        <v>7.5</v>
      </c>
    </row>
    <row r="8045" spans="1:15" hidden="1" x14ac:dyDescent="0.3">
      <c r="A8045" t="s">
        <v>30603</v>
      </c>
      <c r="B8045" t="s">
        <v>30604</v>
      </c>
      <c r="C8045" s="1" t="str">
        <f t="shared" si="1297"/>
        <v>21:0467</v>
      </c>
      <c r="D8045" s="1" t="str">
        <f t="shared" si="1298"/>
        <v>21:0153</v>
      </c>
      <c r="E8045" t="s">
        <v>30605</v>
      </c>
      <c r="F8045" t="s">
        <v>30606</v>
      </c>
      <c r="H8045">
        <v>52.074537800000002</v>
      </c>
      <c r="I8045">
        <v>-120.0053297</v>
      </c>
      <c r="J8045" s="1" t="str">
        <f t="shared" si="1299"/>
        <v>NGR bulk stream sediment</v>
      </c>
      <c r="K8045" s="1" t="str">
        <f t="shared" si="1300"/>
        <v>&lt;177 micron (NGR)</v>
      </c>
      <c r="L8045">
        <v>71</v>
      </c>
      <c r="M8045" t="s">
        <v>92</v>
      </c>
      <c r="N8045">
        <v>1386</v>
      </c>
      <c r="O8045">
        <v>2.5</v>
      </c>
    </row>
    <row r="8046" spans="1:15" hidden="1" x14ac:dyDescent="0.3">
      <c r="A8046" t="s">
        <v>30607</v>
      </c>
      <c r="B8046" t="s">
        <v>30608</v>
      </c>
      <c r="C8046" s="1" t="str">
        <f t="shared" si="1297"/>
        <v>21:0467</v>
      </c>
      <c r="D8046" s="1" t="str">
        <f>HYPERLINK("https://geochem.nrcan.gc.ca/cdogs/content/svy/svy_e.htm", "")</f>
        <v/>
      </c>
      <c r="G8046" s="1" t="str">
        <f>HYPERLINK("https://geochem.nrcan.gc.ca/cdogs/content/cr_/cr_00102_e.htm", "102")</f>
        <v>102</v>
      </c>
      <c r="J8046" t="s">
        <v>31</v>
      </c>
      <c r="K8046" t="s">
        <v>32</v>
      </c>
      <c r="L8046">
        <v>71</v>
      </c>
      <c r="M8046" t="s">
        <v>33</v>
      </c>
      <c r="N8046">
        <v>1387</v>
      </c>
      <c r="O8046">
        <v>5</v>
      </c>
    </row>
    <row r="8047" spans="1:15" hidden="1" x14ac:dyDescent="0.3">
      <c r="A8047" t="s">
        <v>30609</v>
      </c>
      <c r="B8047" t="s">
        <v>30610</v>
      </c>
      <c r="C8047" s="1" t="str">
        <f t="shared" si="1297"/>
        <v>21:0467</v>
      </c>
      <c r="D8047" s="1" t="str">
        <f t="shared" ref="D8047:D8069" si="1301">HYPERLINK("https://geochem.nrcan.gc.ca/cdogs/content/svy/svy210153_e.htm", "21:0153")</f>
        <v>21:0153</v>
      </c>
      <c r="E8047" t="s">
        <v>30611</v>
      </c>
      <c r="F8047" t="s">
        <v>30612</v>
      </c>
      <c r="H8047">
        <v>52.079237999999997</v>
      </c>
      <c r="I8047">
        <v>-120.09301790000001</v>
      </c>
      <c r="J8047" s="1" t="str">
        <f t="shared" ref="J8047:J8069" si="1302">HYPERLINK("https://geochem.nrcan.gc.ca/cdogs/content/kwd/kwd020030_e.htm", "NGR bulk stream sediment")</f>
        <v>NGR bulk stream sediment</v>
      </c>
      <c r="K8047" s="1" t="str">
        <f t="shared" ref="K8047:K8069" si="1303">HYPERLINK("https://geochem.nrcan.gc.ca/cdogs/content/kwd/kwd080006_e.htm", "&lt;177 micron (NGR)")</f>
        <v>&lt;177 micron (NGR)</v>
      </c>
      <c r="L8047">
        <v>71</v>
      </c>
      <c r="M8047" t="s">
        <v>97</v>
      </c>
      <c r="N8047">
        <v>1388</v>
      </c>
      <c r="O8047">
        <v>6</v>
      </c>
    </row>
    <row r="8048" spans="1:15" hidden="1" x14ac:dyDescent="0.3">
      <c r="A8048" t="s">
        <v>30613</v>
      </c>
      <c r="B8048" t="s">
        <v>30614</v>
      </c>
      <c r="C8048" s="1" t="str">
        <f t="shared" si="1297"/>
        <v>21:0467</v>
      </c>
      <c r="D8048" s="1" t="str">
        <f t="shared" si="1301"/>
        <v>21:0153</v>
      </c>
      <c r="E8048" t="s">
        <v>30615</v>
      </c>
      <c r="F8048" t="s">
        <v>30616</v>
      </c>
      <c r="H8048">
        <v>52.0983345</v>
      </c>
      <c r="I8048">
        <v>-120.1077228</v>
      </c>
      <c r="J8048" s="1" t="str">
        <f t="shared" si="1302"/>
        <v>NGR bulk stream sediment</v>
      </c>
      <c r="K8048" s="1" t="str">
        <f t="shared" si="1303"/>
        <v>&lt;177 micron (NGR)</v>
      </c>
      <c r="L8048">
        <v>71</v>
      </c>
      <c r="M8048" t="s">
        <v>102</v>
      </c>
      <c r="N8048">
        <v>1389</v>
      </c>
      <c r="O8048">
        <v>5</v>
      </c>
    </row>
    <row r="8049" spans="1:15" hidden="1" x14ac:dyDescent="0.3">
      <c r="A8049" t="s">
        <v>30617</v>
      </c>
      <c r="B8049" t="s">
        <v>30618</v>
      </c>
      <c r="C8049" s="1" t="str">
        <f t="shared" si="1297"/>
        <v>21:0467</v>
      </c>
      <c r="D8049" s="1" t="str">
        <f t="shared" si="1301"/>
        <v>21:0153</v>
      </c>
      <c r="E8049" t="s">
        <v>30619</v>
      </c>
      <c r="F8049" t="s">
        <v>30620</v>
      </c>
      <c r="H8049">
        <v>52.119972300000001</v>
      </c>
      <c r="I8049">
        <v>-120.1267613</v>
      </c>
      <c r="J8049" s="1" t="str">
        <f t="shared" si="1302"/>
        <v>NGR bulk stream sediment</v>
      </c>
      <c r="K8049" s="1" t="str">
        <f t="shared" si="1303"/>
        <v>&lt;177 micron (NGR)</v>
      </c>
      <c r="L8049">
        <v>71</v>
      </c>
      <c r="M8049" t="s">
        <v>107</v>
      </c>
      <c r="N8049">
        <v>1390</v>
      </c>
      <c r="O8049">
        <v>3</v>
      </c>
    </row>
    <row r="8050" spans="1:15" hidden="1" x14ac:dyDescent="0.3">
      <c r="A8050" t="s">
        <v>30621</v>
      </c>
      <c r="B8050" t="s">
        <v>30622</v>
      </c>
      <c r="C8050" s="1" t="str">
        <f t="shared" si="1297"/>
        <v>21:0467</v>
      </c>
      <c r="D8050" s="1" t="str">
        <f t="shared" si="1301"/>
        <v>21:0153</v>
      </c>
      <c r="E8050" t="s">
        <v>30623</v>
      </c>
      <c r="F8050" t="s">
        <v>30624</v>
      </c>
      <c r="H8050">
        <v>52.143069400000002</v>
      </c>
      <c r="I8050">
        <v>-120.131969</v>
      </c>
      <c r="J8050" s="1" t="str">
        <f t="shared" si="1302"/>
        <v>NGR bulk stream sediment</v>
      </c>
      <c r="K8050" s="1" t="str">
        <f t="shared" si="1303"/>
        <v>&lt;177 micron (NGR)</v>
      </c>
      <c r="L8050">
        <v>71</v>
      </c>
      <c r="M8050" t="s">
        <v>112</v>
      </c>
      <c r="N8050">
        <v>1391</v>
      </c>
      <c r="O8050">
        <v>4</v>
      </c>
    </row>
    <row r="8051" spans="1:15" hidden="1" x14ac:dyDescent="0.3">
      <c r="A8051" t="s">
        <v>30625</v>
      </c>
      <c r="B8051" t="s">
        <v>30626</v>
      </c>
      <c r="C8051" s="1" t="str">
        <f t="shared" si="1297"/>
        <v>21:0467</v>
      </c>
      <c r="D8051" s="1" t="str">
        <f t="shared" si="1301"/>
        <v>21:0153</v>
      </c>
      <c r="E8051" t="s">
        <v>30627</v>
      </c>
      <c r="F8051" t="s">
        <v>30628</v>
      </c>
      <c r="H8051">
        <v>52.040322000000003</v>
      </c>
      <c r="I8051">
        <v>-120.2858968</v>
      </c>
      <c r="J8051" s="1" t="str">
        <f t="shared" si="1302"/>
        <v>NGR bulk stream sediment</v>
      </c>
      <c r="K8051" s="1" t="str">
        <f t="shared" si="1303"/>
        <v>&lt;177 micron (NGR)</v>
      </c>
      <c r="L8051">
        <v>72</v>
      </c>
      <c r="M8051" t="s">
        <v>19</v>
      </c>
      <c r="N8051">
        <v>1392</v>
      </c>
      <c r="O8051">
        <v>4</v>
      </c>
    </row>
    <row r="8052" spans="1:15" hidden="1" x14ac:dyDescent="0.3">
      <c r="A8052" t="s">
        <v>30629</v>
      </c>
      <c r="B8052" t="s">
        <v>30630</v>
      </c>
      <c r="C8052" s="1" t="str">
        <f t="shared" si="1297"/>
        <v>21:0467</v>
      </c>
      <c r="D8052" s="1" t="str">
        <f t="shared" si="1301"/>
        <v>21:0153</v>
      </c>
      <c r="E8052" t="s">
        <v>30631</v>
      </c>
      <c r="F8052" t="s">
        <v>30632</v>
      </c>
      <c r="H8052">
        <v>52.147851299999999</v>
      </c>
      <c r="I8052">
        <v>-120.04926740000001</v>
      </c>
      <c r="J8052" s="1" t="str">
        <f t="shared" si="1302"/>
        <v>NGR bulk stream sediment</v>
      </c>
      <c r="K8052" s="1" t="str">
        <f t="shared" si="1303"/>
        <v>&lt;177 micron (NGR)</v>
      </c>
      <c r="L8052">
        <v>72</v>
      </c>
      <c r="M8052" t="s">
        <v>38</v>
      </c>
      <c r="N8052">
        <v>1393</v>
      </c>
      <c r="O8052">
        <v>7</v>
      </c>
    </row>
    <row r="8053" spans="1:15" hidden="1" x14ac:dyDescent="0.3">
      <c r="A8053" t="s">
        <v>30633</v>
      </c>
      <c r="B8053" t="s">
        <v>30634</v>
      </c>
      <c r="C8053" s="1" t="str">
        <f t="shared" si="1297"/>
        <v>21:0467</v>
      </c>
      <c r="D8053" s="1" t="str">
        <f t="shared" si="1301"/>
        <v>21:0153</v>
      </c>
      <c r="E8053" t="s">
        <v>30635</v>
      </c>
      <c r="F8053" t="s">
        <v>30636</v>
      </c>
      <c r="H8053">
        <v>52.176665499999999</v>
      </c>
      <c r="I8053">
        <v>-120.0302143</v>
      </c>
      <c r="J8053" s="1" t="str">
        <f t="shared" si="1302"/>
        <v>NGR bulk stream sediment</v>
      </c>
      <c r="K8053" s="1" t="str">
        <f t="shared" si="1303"/>
        <v>&lt;177 micron (NGR)</v>
      </c>
      <c r="L8053">
        <v>72</v>
      </c>
      <c r="M8053" t="s">
        <v>43</v>
      </c>
      <c r="N8053">
        <v>1394</v>
      </c>
      <c r="O8053">
        <v>6</v>
      </c>
    </row>
    <row r="8054" spans="1:15" hidden="1" x14ac:dyDescent="0.3">
      <c r="A8054" t="s">
        <v>30637</v>
      </c>
      <c r="B8054" t="s">
        <v>30638</v>
      </c>
      <c r="C8054" s="1" t="str">
        <f t="shared" si="1297"/>
        <v>21:0467</v>
      </c>
      <c r="D8054" s="1" t="str">
        <f t="shared" si="1301"/>
        <v>21:0153</v>
      </c>
      <c r="E8054" t="s">
        <v>30639</v>
      </c>
      <c r="F8054" t="s">
        <v>30640</v>
      </c>
      <c r="H8054">
        <v>52.247341599999999</v>
      </c>
      <c r="I8054">
        <v>-120.0061176</v>
      </c>
      <c r="J8054" s="1" t="str">
        <f t="shared" si="1302"/>
        <v>NGR bulk stream sediment</v>
      </c>
      <c r="K8054" s="1" t="str">
        <f t="shared" si="1303"/>
        <v>&lt;177 micron (NGR)</v>
      </c>
      <c r="L8054">
        <v>72</v>
      </c>
      <c r="M8054" t="s">
        <v>48</v>
      </c>
      <c r="N8054">
        <v>1395</v>
      </c>
      <c r="O8054">
        <v>8</v>
      </c>
    </row>
    <row r="8055" spans="1:15" hidden="1" x14ac:dyDescent="0.3">
      <c r="A8055" t="s">
        <v>30641</v>
      </c>
      <c r="B8055" t="s">
        <v>30642</v>
      </c>
      <c r="C8055" s="1" t="str">
        <f t="shared" si="1297"/>
        <v>21:0467</v>
      </c>
      <c r="D8055" s="1" t="str">
        <f t="shared" si="1301"/>
        <v>21:0153</v>
      </c>
      <c r="E8055" t="s">
        <v>30643</v>
      </c>
      <c r="F8055" t="s">
        <v>30644</v>
      </c>
      <c r="H8055">
        <v>52.221745800000001</v>
      </c>
      <c r="I8055">
        <v>-120.01892839999999</v>
      </c>
      <c r="J8055" s="1" t="str">
        <f t="shared" si="1302"/>
        <v>NGR bulk stream sediment</v>
      </c>
      <c r="K8055" s="1" t="str">
        <f t="shared" si="1303"/>
        <v>&lt;177 micron (NGR)</v>
      </c>
      <c r="L8055">
        <v>72</v>
      </c>
      <c r="M8055" t="s">
        <v>53</v>
      </c>
      <c r="N8055">
        <v>1396</v>
      </c>
      <c r="O8055">
        <v>12</v>
      </c>
    </row>
    <row r="8056" spans="1:15" hidden="1" x14ac:dyDescent="0.3">
      <c r="A8056" t="s">
        <v>30645</v>
      </c>
      <c r="B8056" t="s">
        <v>30646</v>
      </c>
      <c r="C8056" s="1" t="str">
        <f t="shared" si="1297"/>
        <v>21:0467</v>
      </c>
      <c r="D8056" s="1" t="str">
        <f t="shared" si="1301"/>
        <v>21:0153</v>
      </c>
      <c r="E8056" t="s">
        <v>30647</v>
      </c>
      <c r="F8056" t="s">
        <v>30648</v>
      </c>
      <c r="H8056">
        <v>52.059660000000001</v>
      </c>
      <c r="I8056">
        <v>-120.1818195</v>
      </c>
      <c r="J8056" s="1" t="str">
        <f t="shared" si="1302"/>
        <v>NGR bulk stream sediment</v>
      </c>
      <c r="K8056" s="1" t="str">
        <f t="shared" si="1303"/>
        <v>&lt;177 micron (NGR)</v>
      </c>
      <c r="L8056">
        <v>72</v>
      </c>
      <c r="M8056" t="s">
        <v>24</v>
      </c>
      <c r="N8056">
        <v>1397</v>
      </c>
      <c r="O8056">
        <v>2</v>
      </c>
    </row>
    <row r="8057" spans="1:15" hidden="1" x14ac:dyDescent="0.3">
      <c r="A8057" t="s">
        <v>30649</v>
      </c>
      <c r="B8057" t="s">
        <v>30650</v>
      </c>
      <c r="C8057" s="1" t="str">
        <f t="shared" si="1297"/>
        <v>21:0467</v>
      </c>
      <c r="D8057" s="1" t="str">
        <f t="shared" si="1301"/>
        <v>21:0153</v>
      </c>
      <c r="E8057" t="s">
        <v>30647</v>
      </c>
      <c r="F8057" t="s">
        <v>30651</v>
      </c>
      <c r="H8057">
        <v>52.059660000000001</v>
      </c>
      <c r="I8057">
        <v>-120.1818195</v>
      </c>
      <c r="J8057" s="1" t="str">
        <f t="shared" si="1302"/>
        <v>NGR bulk stream sediment</v>
      </c>
      <c r="K8057" s="1" t="str">
        <f t="shared" si="1303"/>
        <v>&lt;177 micron (NGR)</v>
      </c>
      <c r="L8057">
        <v>72</v>
      </c>
      <c r="M8057" t="s">
        <v>28</v>
      </c>
      <c r="N8057">
        <v>1398</v>
      </c>
      <c r="O8057">
        <v>2.5</v>
      </c>
    </row>
    <row r="8058" spans="1:15" hidden="1" x14ac:dyDescent="0.3">
      <c r="A8058" t="s">
        <v>30652</v>
      </c>
      <c r="B8058" t="s">
        <v>30653</v>
      </c>
      <c r="C8058" s="1" t="str">
        <f t="shared" si="1297"/>
        <v>21:0467</v>
      </c>
      <c r="D8058" s="1" t="str">
        <f t="shared" si="1301"/>
        <v>21:0153</v>
      </c>
      <c r="E8058" t="s">
        <v>30654</v>
      </c>
      <c r="F8058" t="s">
        <v>30655</v>
      </c>
      <c r="H8058">
        <v>52.032954599999997</v>
      </c>
      <c r="I8058">
        <v>-120.22641419999999</v>
      </c>
      <c r="J8058" s="1" t="str">
        <f t="shared" si="1302"/>
        <v>NGR bulk stream sediment</v>
      </c>
      <c r="K8058" s="1" t="str">
        <f t="shared" si="1303"/>
        <v>&lt;177 micron (NGR)</v>
      </c>
      <c r="L8058">
        <v>72</v>
      </c>
      <c r="M8058" t="s">
        <v>58</v>
      </c>
      <c r="N8058">
        <v>1399</v>
      </c>
      <c r="O8058">
        <v>3</v>
      </c>
    </row>
    <row r="8059" spans="1:15" hidden="1" x14ac:dyDescent="0.3">
      <c r="A8059" t="s">
        <v>30656</v>
      </c>
      <c r="B8059" t="s">
        <v>30657</v>
      </c>
      <c r="C8059" s="1" t="str">
        <f t="shared" si="1297"/>
        <v>21:0467</v>
      </c>
      <c r="D8059" s="1" t="str">
        <f t="shared" si="1301"/>
        <v>21:0153</v>
      </c>
      <c r="E8059" t="s">
        <v>30627</v>
      </c>
      <c r="F8059" t="s">
        <v>30658</v>
      </c>
      <c r="H8059">
        <v>52.040322000000003</v>
      </c>
      <c r="I8059">
        <v>-120.2858968</v>
      </c>
      <c r="J8059" s="1" t="str">
        <f t="shared" si="1302"/>
        <v>NGR bulk stream sediment</v>
      </c>
      <c r="K8059" s="1" t="str">
        <f t="shared" si="1303"/>
        <v>&lt;177 micron (NGR)</v>
      </c>
      <c r="L8059">
        <v>72</v>
      </c>
      <c r="M8059" t="s">
        <v>72</v>
      </c>
      <c r="N8059">
        <v>1400</v>
      </c>
      <c r="O8059">
        <v>6</v>
      </c>
    </row>
    <row r="8060" spans="1:15" hidden="1" x14ac:dyDescent="0.3">
      <c r="A8060" t="s">
        <v>30659</v>
      </c>
      <c r="B8060" t="s">
        <v>30660</v>
      </c>
      <c r="C8060" s="1" t="str">
        <f t="shared" si="1297"/>
        <v>21:0467</v>
      </c>
      <c r="D8060" s="1" t="str">
        <f t="shared" si="1301"/>
        <v>21:0153</v>
      </c>
      <c r="E8060" t="s">
        <v>30661</v>
      </c>
      <c r="F8060" t="s">
        <v>30662</v>
      </c>
      <c r="H8060">
        <v>52.047107400000002</v>
      </c>
      <c r="I8060">
        <v>-120.308385</v>
      </c>
      <c r="J8060" s="1" t="str">
        <f t="shared" si="1302"/>
        <v>NGR bulk stream sediment</v>
      </c>
      <c r="K8060" s="1" t="str">
        <f t="shared" si="1303"/>
        <v>&lt;177 micron (NGR)</v>
      </c>
      <c r="L8060">
        <v>72</v>
      </c>
      <c r="M8060" t="s">
        <v>63</v>
      </c>
      <c r="N8060">
        <v>1401</v>
      </c>
      <c r="O8060">
        <v>2.5</v>
      </c>
    </row>
    <row r="8061" spans="1:15" hidden="1" x14ac:dyDescent="0.3">
      <c r="A8061" t="s">
        <v>30663</v>
      </c>
      <c r="B8061" t="s">
        <v>30664</v>
      </c>
      <c r="C8061" s="1" t="str">
        <f t="shared" si="1297"/>
        <v>21:0467</v>
      </c>
      <c r="D8061" s="1" t="str">
        <f t="shared" si="1301"/>
        <v>21:0153</v>
      </c>
      <c r="E8061" t="s">
        <v>30665</v>
      </c>
      <c r="F8061" t="s">
        <v>30666</v>
      </c>
      <c r="H8061">
        <v>52.008506099999998</v>
      </c>
      <c r="I8061">
        <v>-120.42355360000001</v>
      </c>
      <c r="J8061" s="1" t="str">
        <f t="shared" si="1302"/>
        <v>NGR bulk stream sediment</v>
      </c>
      <c r="K8061" s="1" t="str">
        <f t="shared" si="1303"/>
        <v>&lt;177 micron (NGR)</v>
      </c>
      <c r="L8061">
        <v>72</v>
      </c>
      <c r="M8061" t="s">
        <v>68</v>
      </c>
      <c r="N8061">
        <v>1402</v>
      </c>
      <c r="O8061">
        <v>5</v>
      </c>
    </row>
    <row r="8062" spans="1:15" hidden="1" x14ac:dyDescent="0.3">
      <c r="A8062" t="s">
        <v>30667</v>
      </c>
      <c r="B8062" t="s">
        <v>30668</v>
      </c>
      <c r="C8062" s="1" t="str">
        <f t="shared" si="1297"/>
        <v>21:0467</v>
      </c>
      <c r="D8062" s="1" t="str">
        <f t="shared" si="1301"/>
        <v>21:0153</v>
      </c>
      <c r="E8062" t="s">
        <v>30669</v>
      </c>
      <c r="F8062" t="s">
        <v>30670</v>
      </c>
      <c r="H8062">
        <v>52.014691300000003</v>
      </c>
      <c r="I8062">
        <v>-120.3972414</v>
      </c>
      <c r="J8062" s="1" t="str">
        <f t="shared" si="1302"/>
        <v>NGR bulk stream sediment</v>
      </c>
      <c r="K8062" s="1" t="str">
        <f t="shared" si="1303"/>
        <v>&lt;177 micron (NGR)</v>
      </c>
      <c r="L8062">
        <v>72</v>
      </c>
      <c r="M8062" t="s">
        <v>77</v>
      </c>
      <c r="N8062">
        <v>1403</v>
      </c>
      <c r="O8062">
        <v>2</v>
      </c>
    </row>
    <row r="8063" spans="1:15" hidden="1" x14ac:dyDescent="0.3">
      <c r="A8063" t="s">
        <v>30671</v>
      </c>
      <c r="B8063" t="s">
        <v>30672</v>
      </c>
      <c r="C8063" s="1" t="str">
        <f t="shared" si="1297"/>
        <v>21:0467</v>
      </c>
      <c r="D8063" s="1" t="str">
        <f t="shared" si="1301"/>
        <v>21:0153</v>
      </c>
      <c r="E8063" t="s">
        <v>30673</v>
      </c>
      <c r="F8063" t="s">
        <v>30674</v>
      </c>
      <c r="H8063">
        <v>52.026440600000001</v>
      </c>
      <c r="I8063">
        <v>-120.3799254</v>
      </c>
      <c r="J8063" s="1" t="str">
        <f t="shared" si="1302"/>
        <v>NGR bulk stream sediment</v>
      </c>
      <c r="K8063" s="1" t="str">
        <f t="shared" si="1303"/>
        <v>&lt;177 micron (NGR)</v>
      </c>
      <c r="L8063">
        <v>72</v>
      </c>
      <c r="M8063" t="s">
        <v>82</v>
      </c>
      <c r="N8063">
        <v>1404</v>
      </c>
      <c r="O8063">
        <v>3</v>
      </c>
    </row>
    <row r="8064" spans="1:15" hidden="1" x14ac:dyDescent="0.3">
      <c r="A8064" t="s">
        <v>30675</v>
      </c>
      <c r="B8064" t="s">
        <v>30676</v>
      </c>
      <c r="C8064" s="1" t="str">
        <f t="shared" si="1297"/>
        <v>21:0467</v>
      </c>
      <c r="D8064" s="1" t="str">
        <f t="shared" si="1301"/>
        <v>21:0153</v>
      </c>
      <c r="E8064" t="s">
        <v>30677</v>
      </c>
      <c r="F8064" t="s">
        <v>30678</v>
      </c>
      <c r="H8064">
        <v>52.053974699999998</v>
      </c>
      <c r="I8064">
        <v>-120.36754929999999</v>
      </c>
      <c r="J8064" s="1" t="str">
        <f t="shared" si="1302"/>
        <v>NGR bulk stream sediment</v>
      </c>
      <c r="K8064" s="1" t="str">
        <f t="shared" si="1303"/>
        <v>&lt;177 micron (NGR)</v>
      </c>
      <c r="L8064">
        <v>72</v>
      </c>
      <c r="M8064" t="s">
        <v>87</v>
      </c>
      <c r="N8064">
        <v>1405</v>
      </c>
      <c r="O8064">
        <v>2</v>
      </c>
    </row>
    <row r="8065" spans="1:15" hidden="1" x14ac:dyDescent="0.3">
      <c r="A8065" t="s">
        <v>30679</v>
      </c>
      <c r="B8065" t="s">
        <v>30680</v>
      </c>
      <c r="C8065" s="1" t="str">
        <f t="shared" si="1297"/>
        <v>21:0467</v>
      </c>
      <c r="D8065" s="1" t="str">
        <f t="shared" si="1301"/>
        <v>21:0153</v>
      </c>
      <c r="E8065" t="s">
        <v>30681</v>
      </c>
      <c r="F8065" t="s">
        <v>30682</v>
      </c>
      <c r="H8065">
        <v>52.060183199999997</v>
      </c>
      <c r="I8065">
        <v>-120.36323040000001</v>
      </c>
      <c r="J8065" s="1" t="str">
        <f t="shared" si="1302"/>
        <v>NGR bulk stream sediment</v>
      </c>
      <c r="K8065" s="1" t="str">
        <f t="shared" si="1303"/>
        <v>&lt;177 micron (NGR)</v>
      </c>
      <c r="L8065">
        <v>72</v>
      </c>
      <c r="M8065" t="s">
        <v>92</v>
      </c>
      <c r="N8065">
        <v>1406</v>
      </c>
      <c r="O8065">
        <v>3</v>
      </c>
    </row>
    <row r="8066" spans="1:15" hidden="1" x14ac:dyDescent="0.3">
      <c r="A8066" t="s">
        <v>30683</v>
      </c>
      <c r="B8066" t="s">
        <v>30684</v>
      </c>
      <c r="C8066" s="1" t="str">
        <f t="shared" si="1297"/>
        <v>21:0467</v>
      </c>
      <c r="D8066" s="1" t="str">
        <f t="shared" si="1301"/>
        <v>21:0153</v>
      </c>
      <c r="E8066" t="s">
        <v>30685</v>
      </c>
      <c r="F8066" t="s">
        <v>30686</v>
      </c>
      <c r="H8066">
        <v>52.0720946</v>
      </c>
      <c r="I8066">
        <v>-120.3457016</v>
      </c>
      <c r="J8066" s="1" t="str">
        <f t="shared" si="1302"/>
        <v>NGR bulk stream sediment</v>
      </c>
      <c r="K8066" s="1" t="str">
        <f t="shared" si="1303"/>
        <v>&lt;177 micron (NGR)</v>
      </c>
      <c r="L8066">
        <v>72</v>
      </c>
      <c r="M8066" t="s">
        <v>97</v>
      </c>
      <c r="N8066">
        <v>1407</v>
      </c>
      <c r="O8066">
        <v>3.5</v>
      </c>
    </row>
    <row r="8067" spans="1:15" hidden="1" x14ac:dyDescent="0.3">
      <c r="A8067" t="s">
        <v>30687</v>
      </c>
      <c r="B8067" t="s">
        <v>30688</v>
      </c>
      <c r="C8067" s="1" t="str">
        <f t="shared" si="1297"/>
        <v>21:0467</v>
      </c>
      <c r="D8067" s="1" t="str">
        <f t="shared" si="1301"/>
        <v>21:0153</v>
      </c>
      <c r="E8067" t="s">
        <v>30689</v>
      </c>
      <c r="F8067" t="s">
        <v>30690</v>
      </c>
      <c r="H8067">
        <v>52.081504299999999</v>
      </c>
      <c r="I8067">
        <v>-120.2780114</v>
      </c>
      <c r="J8067" s="1" t="str">
        <f t="shared" si="1302"/>
        <v>NGR bulk stream sediment</v>
      </c>
      <c r="K8067" s="1" t="str">
        <f t="shared" si="1303"/>
        <v>&lt;177 micron (NGR)</v>
      </c>
      <c r="L8067">
        <v>72</v>
      </c>
      <c r="M8067" t="s">
        <v>102</v>
      </c>
      <c r="N8067">
        <v>1408</v>
      </c>
      <c r="O8067">
        <v>4</v>
      </c>
    </row>
    <row r="8068" spans="1:15" hidden="1" x14ac:dyDescent="0.3">
      <c r="A8068" t="s">
        <v>30691</v>
      </c>
      <c r="B8068" t="s">
        <v>30692</v>
      </c>
      <c r="C8068" s="1" t="str">
        <f t="shared" ref="C8068:C8103" si="1304">HYPERLINK("https://geochem.nrcan.gc.ca/cdogs/content/bdl/bdl210467_e.htm", "21:0467")</f>
        <v>21:0467</v>
      </c>
      <c r="D8068" s="1" t="str">
        <f t="shared" si="1301"/>
        <v>21:0153</v>
      </c>
      <c r="E8068" t="s">
        <v>30693</v>
      </c>
      <c r="F8068" t="s">
        <v>30694</v>
      </c>
      <c r="H8068">
        <v>52.081350999999998</v>
      </c>
      <c r="I8068">
        <v>-120.257074</v>
      </c>
      <c r="J8068" s="1" t="str">
        <f t="shared" si="1302"/>
        <v>NGR bulk stream sediment</v>
      </c>
      <c r="K8068" s="1" t="str">
        <f t="shared" si="1303"/>
        <v>&lt;177 micron (NGR)</v>
      </c>
      <c r="L8068">
        <v>72</v>
      </c>
      <c r="M8068" t="s">
        <v>107</v>
      </c>
      <c r="N8068">
        <v>1409</v>
      </c>
      <c r="O8068">
        <v>5</v>
      </c>
    </row>
    <row r="8069" spans="1:15" hidden="1" x14ac:dyDescent="0.3">
      <c r="A8069" t="s">
        <v>30695</v>
      </c>
      <c r="B8069" t="s">
        <v>30696</v>
      </c>
      <c r="C8069" s="1" t="str">
        <f t="shared" si="1304"/>
        <v>21:0467</v>
      </c>
      <c r="D8069" s="1" t="str">
        <f t="shared" si="1301"/>
        <v>21:0153</v>
      </c>
      <c r="E8069" t="s">
        <v>30697</v>
      </c>
      <c r="F8069" t="s">
        <v>30698</v>
      </c>
      <c r="H8069">
        <v>52.105458800000001</v>
      </c>
      <c r="I8069">
        <v>-120.2159266</v>
      </c>
      <c r="J8069" s="1" t="str">
        <f t="shared" si="1302"/>
        <v>NGR bulk stream sediment</v>
      </c>
      <c r="K8069" s="1" t="str">
        <f t="shared" si="1303"/>
        <v>&lt;177 micron (NGR)</v>
      </c>
      <c r="L8069">
        <v>72</v>
      </c>
      <c r="M8069" t="s">
        <v>112</v>
      </c>
      <c r="N8069">
        <v>1410</v>
      </c>
      <c r="O8069">
        <v>5</v>
      </c>
    </row>
    <row r="8070" spans="1:15" hidden="1" x14ac:dyDescent="0.3">
      <c r="A8070" t="s">
        <v>30699</v>
      </c>
      <c r="B8070" t="s">
        <v>30700</v>
      </c>
      <c r="C8070" s="1" t="str">
        <f t="shared" si="1304"/>
        <v>21:0467</v>
      </c>
      <c r="D8070" s="1" t="str">
        <f>HYPERLINK("https://geochem.nrcan.gc.ca/cdogs/content/svy/svy_e.htm", "")</f>
        <v/>
      </c>
      <c r="G8070" s="1" t="str">
        <f>HYPERLINK("https://geochem.nrcan.gc.ca/cdogs/content/cr_/cr_00104_e.htm", "104")</f>
        <v>104</v>
      </c>
      <c r="J8070" t="s">
        <v>31</v>
      </c>
      <c r="K8070" t="s">
        <v>32</v>
      </c>
      <c r="L8070">
        <v>72</v>
      </c>
      <c r="M8070" t="s">
        <v>33</v>
      </c>
      <c r="N8070">
        <v>1411</v>
      </c>
      <c r="O8070">
        <v>3.5</v>
      </c>
    </row>
    <row r="8071" spans="1:15" hidden="1" x14ac:dyDescent="0.3">
      <c r="A8071" t="s">
        <v>30701</v>
      </c>
      <c r="B8071" t="s">
        <v>30702</v>
      </c>
      <c r="C8071" s="1" t="str">
        <f t="shared" si="1304"/>
        <v>21:0467</v>
      </c>
      <c r="D8071" s="1" t="str">
        <f t="shared" ref="D8071:D8084" si="1305">HYPERLINK("https://geochem.nrcan.gc.ca/cdogs/content/svy/svy210153_e.htm", "21:0153")</f>
        <v>21:0153</v>
      </c>
      <c r="E8071" t="s">
        <v>30703</v>
      </c>
      <c r="F8071" t="s">
        <v>30704</v>
      </c>
      <c r="H8071">
        <v>52.1612425</v>
      </c>
      <c r="I8071">
        <v>-120.2871712</v>
      </c>
      <c r="J8071" s="1" t="str">
        <f t="shared" ref="J8071:J8084" si="1306">HYPERLINK("https://geochem.nrcan.gc.ca/cdogs/content/kwd/kwd020030_e.htm", "NGR bulk stream sediment")</f>
        <v>NGR bulk stream sediment</v>
      </c>
      <c r="K8071" s="1" t="str">
        <f t="shared" ref="K8071:K8084" si="1307">HYPERLINK("https://geochem.nrcan.gc.ca/cdogs/content/kwd/kwd080006_e.htm", "&lt;177 micron (NGR)")</f>
        <v>&lt;177 micron (NGR)</v>
      </c>
      <c r="L8071">
        <v>73</v>
      </c>
      <c r="M8071" t="s">
        <v>19</v>
      </c>
      <c r="N8071">
        <v>1412</v>
      </c>
      <c r="O8071">
        <v>4.5</v>
      </c>
    </row>
    <row r="8072" spans="1:15" hidden="1" x14ac:dyDescent="0.3">
      <c r="A8072" t="s">
        <v>30705</v>
      </c>
      <c r="B8072" t="s">
        <v>30706</v>
      </c>
      <c r="C8072" s="1" t="str">
        <f t="shared" si="1304"/>
        <v>21:0467</v>
      </c>
      <c r="D8072" s="1" t="str">
        <f t="shared" si="1305"/>
        <v>21:0153</v>
      </c>
      <c r="E8072" t="s">
        <v>30707</v>
      </c>
      <c r="F8072" t="s">
        <v>30708</v>
      </c>
      <c r="H8072">
        <v>52.110280899999999</v>
      </c>
      <c r="I8072">
        <v>-120.2102945</v>
      </c>
      <c r="J8072" s="1" t="str">
        <f t="shared" si="1306"/>
        <v>NGR bulk stream sediment</v>
      </c>
      <c r="K8072" s="1" t="str">
        <f t="shared" si="1307"/>
        <v>&lt;177 micron (NGR)</v>
      </c>
      <c r="L8072">
        <v>73</v>
      </c>
      <c r="M8072" t="s">
        <v>38</v>
      </c>
      <c r="N8072">
        <v>1413</v>
      </c>
      <c r="O8072">
        <v>4.5</v>
      </c>
    </row>
    <row r="8073" spans="1:15" hidden="1" x14ac:dyDescent="0.3">
      <c r="A8073" t="s">
        <v>30709</v>
      </c>
      <c r="B8073" t="s">
        <v>30710</v>
      </c>
      <c r="C8073" s="1" t="str">
        <f t="shared" si="1304"/>
        <v>21:0467</v>
      </c>
      <c r="D8073" s="1" t="str">
        <f t="shared" si="1305"/>
        <v>21:0153</v>
      </c>
      <c r="E8073" t="s">
        <v>30711</v>
      </c>
      <c r="F8073" t="s">
        <v>30712</v>
      </c>
      <c r="H8073">
        <v>52.153227800000003</v>
      </c>
      <c r="I8073">
        <v>-120.2134428</v>
      </c>
      <c r="J8073" s="1" t="str">
        <f t="shared" si="1306"/>
        <v>NGR bulk stream sediment</v>
      </c>
      <c r="K8073" s="1" t="str">
        <f t="shared" si="1307"/>
        <v>&lt;177 micron (NGR)</v>
      </c>
      <c r="L8073">
        <v>73</v>
      </c>
      <c r="M8073" t="s">
        <v>43</v>
      </c>
      <c r="N8073">
        <v>1414</v>
      </c>
      <c r="O8073">
        <v>4</v>
      </c>
    </row>
    <row r="8074" spans="1:15" hidden="1" x14ac:dyDescent="0.3">
      <c r="A8074" t="s">
        <v>30713</v>
      </c>
      <c r="B8074" t="s">
        <v>30714</v>
      </c>
      <c r="C8074" s="1" t="str">
        <f t="shared" si="1304"/>
        <v>21:0467</v>
      </c>
      <c r="D8074" s="1" t="str">
        <f t="shared" si="1305"/>
        <v>21:0153</v>
      </c>
      <c r="E8074" t="s">
        <v>30715</v>
      </c>
      <c r="F8074" t="s">
        <v>30716</v>
      </c>
      <c r="H8074">
        <v>52.130486300000001</v>
      </c>
      <c r="I8074">
        <v>-120.2650015</v>
      </c>
      <c r="J8074" s="1" t="str">
        <f t="shared" si="1306"/>
        <v>NGR bulk stream sediment</v>
      </c>
      <c r="K8074" s="1" t="str">
        <f t="shared" si="1307"/>
        <v>&lt;177 micron (NGR)</v>
      </c>
      <c r="L8074">
        <v>73</v>
      </c>
      <c r="M8074" t="s">
        <v>48</v>
      </c>
      <c r="N8074">
        <v>1415</v>
      </c>
      <c r="O8074">
        <v>5</v>
      </c>
    </row>
    <row r="8075" spans="1:15" hidden="1" x14ac:dyDescent="0.3">
      <c r="A8075" t="s">
        <v>30717</v>
      </c>
      <c r="B8075" t="s">
        <v>30718</v>
      </c>
      <c r="C8075" s="1" t="str">
        <f t="shared" si="1304"/>
        <v>21:0467</v>
      </c>
      <c r="D8075" s="1" t="str">
        <f t="shared" si="1305"/>
        <v>21:0153</v>
      </c>
      <c r="E8075" t="s">
        <v>30719</v>
      </c>
      <c r="F8075" t="s">
        <v>30720</v>
      </c>
      <c r="H8075">
        <v>52.125419899999997</v>
      </c>
      <c r="I8075">
        <v>-120.26952</v>
      </c>
      <c r="J8075" s="1" t="str">
        <f t="shared" si="1306"/>
        <v>NGR bulk stream sediment</v>
      </c>
      <c r="K8075" s="1" t="str">
        <f t="shared" si="1307"/>
        <v>&lt;177 micron (NGR)</v>
      </c>
      <c r="L8075">
        <v>73</v>
      </c>
      <c r="M8075" t="s">
        <v>53</v>
      </c>
      <c r="N8075">
        <v>1416</v>
      </c>
      <c r="O8075">
        <v>6</v>
      </c>
    </row>
    <row r="8076" spans="1:15" hidden="1" x14ac:dyDescent="0.3">
      <c r="A8076" t="s">
        <v>30721</v>
      </c>
      <c r="B8076" t="s">
        <v>30722</v>
      </c>
      <c r="C8076" s="1" t="str">
        <f t="shared" si="1304"/>
        <v>21:0467</v>
      </c>
      <c r="D8076" s="1" t="str">
        <f t="shared" si="1305"/>
        <v>21:0153</v>
      </c>
      <c r="E8076" t="s">
        <v>30703</v>
      </c>
      <c r="F8076" t="s">
        <v>30723</v>
      </c>
      <c r="H8076">
        <v>52.1612425</v>
      </c>
      <c r="I8076">
        <v>-120.2871712</v>
      </c>
      <c r="J8076" s="1" t="str">
        <f t="shared" si="1306"/>
        <v>NGR bulk stream sediment</v>
      </c>
      <c r="K8076" s="1" t="str">
        <f t="shared" si="1307"/>
        <v>&lt;177 micron (NGR)</v>
      </c>
      <c r="L8076">
        <v>73</v>
      </c>
      <c r="M8076" t="s">
        <v>72</v>
      </c>
      <c r="N8076">
        <v>1417</v>
      </c>
      <c r="O8076">
        <v>3</v>
      </c>
    </row>
    <row r="8077" spans="1:15" hidden="1" x14ac:dyDescent="0.3">
      <c r="A8077" t="s">
        <v>30724</v>
      </c>
      <c r="B8077" t="s">
        <v>30725</v>
      </c>
      <c r="C8077" s="1" t="str">
        <f t="shared" si="1304"/>
        <v>21:0467</v>
      </c>
      <c r="D8077" s="1" t="str">
        <f t="shared" si="1305"/>
        <v>21:0153</v>
      </c>
      <c r="E8077" t="s">
        <v>30726</v>
      </c>
      <c r="F8077" t="s">
        <v>30727</v>
      </c>
      <c r="H8077">
        <v>52.145890600000001</v>
      </c>
      <c r="I8077">
        <v>-120.36970359999999</v>
      </c>
      <c r="J8077" s="1" t="str">
        <f t="shared" si="1306"/>
        <v>NGR bulk stream sediment</v>
      </c>
      <c r="K8077" s="1" t="str">
        <f t="shared" si="1307"/>
        <v>&lt;177 micron (NGR)</v>
      </c>
      <c r="L8077">
        <v>73</v>
      </c>
      <c r="M8077" t="s">
        <v>58</v>
      </c>
      <c r="N8077">
        <v>1418</v>
      </c>
      <c r="O8077">
        <v>3.5</v>
      </c>
    </row>
    <row r="8078" spans="1:15" hidden="1" x14ac:dyDescent="0.3">
      <c r="A8078" t="s">
        <v>30728</v>
      </c>
      <c r="B8078" t="s">
        <v>30729</v>
      </c>
      <c r="C8078" s="1" t="str">
        <f t="shared" si="1304"/>
        <v>21:0467</v>
      </c>
      <c r="D8078" s="1" t="str">
        <f t="shared" si="1305"/>
        <v>21:0153</v>
      </c>
      <c r="E8078" t="s">
        <v>30730</v>
      </c>
      <c r="F8078" t="s">
        <v>30731</v>
      </c>
      <c r="H8078">
        <v>52.080508899999998</v>
      </c>
      <c r="I8078">
        <v>-120.4450726</v>
      </c>
      <c r="J8078" s="1" t="str">
        <f t="shared" si="1306"/>
        <v>NGR bulk stream sediment</v>
      </c>
      <c r="K8078" s="1" t="str">
        <f t="shared" si="1307"/>
        <v>&lt;177 micron (NGR)</v>
      </c>
      <c r="L8078">
        <v>73</v>
      </c>
      <c r="M8078" t="s">
        <v>63</v>
      </c>
      <c r="N8078">
        <v>1419</v>
      </c>
      <c r="O8078">
        <v>4.5</v>
      </c>
    </row>
    <row r="8079" spans="1:15" hidden="1" x14ac:dyDescent="0.3">
      <c r="A8079" t="s">
        <v>30732</v>
      </c>
      <c r="B8079" t="s">
        <v>30733</v>
      </c>
      <c r="C8079" s="1" t="str">
        <f t="shared" si="1304"/>
        <v>21:0467</v>
      </c>
      <c r="D8079" s="1" t="str">
        <f t="shared" si="1305"/>
        <v>21:0153</v>
      </c>
      <c r="E8079" t="s">
        <v>30734</v>
      </c>
      <c r="F8079" t="s">
        <v>30735</v>
      </c>
      <c r="H8079">
        <v>52.096087799999999</v>
      </c>
      <c r="I8079">
        <v>-120.4808019</v>
      </c>
      <c r="J8079" s="1" t="str">
        <f t="shared" si="1306"/>
        <v>NGR bulk stream sediment</v>
      </c>
      <c r="K8079" s="1" t="str">
        <f t="shared" si="1307"/>
        <v>&lt;177 micron (NGR)</v>
      </c>
      <c r="L8079">
        <v>73</v>
      </c>
      <c r="M8079" t="s">
        <v>68</v>
      </c>
      <c r="N8079">
        <v>1420</v>
      </c>
      <c r="O8079">
        <v>2</v>
      </c>
    </row>
    <row r="8080" spans="1:15" hidden="1" x14ac:dyDescent="0.3">
      <c r="A8080" t="s">
        <v>30736</v>
      </c>
      <c r="B8080" t="s">
        <v>30737</v>
      </c>
      <c r="C8080" s="1" t="str">
        <f t="shared" si="1304"/>
        <v>21:0467</v>
      </c>
      <c r="D8080" s="1" t="str">
        <f t="shared" si="1305"/>
        <v>21:0153</v>
      </c>
      <c r="E8080" t="s">
        <v>30738</v>
      </c>
      <c r="F8080" t="s">
        <v>30739</v>
      </c>
      <c r="H8080">
        <v>52.1156389</v>
      </c>
      <c r="I8080">
        <v>-120.450996</v>
      </c>
      <c r="J8080" s="1" t="str">
        <f t="shared" si="1306"/>
        <v>NGR bulk stream sediment</v>
      </c>
      <c r="K8080" s="1" t="str">
        <f t="shared" si="1307"/>
        <v>&lt;177 micron (NGR)</v>
      </c>
      <c r="L8080">
        <v>73</v>
      </c>
      <c r="M8080" t="s">
        <v>24</v>
      </c>
      <c r="N8080">
        <v>1421</v>
      </c>
      <c r="O8080">
        <v>9.5</v>
      </c>
    </row>
    <row r="8081" spans="1:15" hidden="1" x14ac:dyDescent="0.3">
      <c r="A8081" t="s">
        <v>30740</v>
      </c>
      <c r="B8081" t="s">
        <v>30741</v>
      </c>
      <c r="C8081" s="1" t="str">
        <f t="shared" si="1304"/>
        <v>21:0467</v>
      </c>
      <c r="D8081" s="1" t="str">
        <f t="shared" si="1305"/>
        <v>21:0153</v>
      </c>
      <c r="E8081" t="s">
        <v>30738</v>
      </c>
      <c r="F8081" t="s">
        <v>30742</v>
      </c>
      <c r="H8081">
        <v>52.1156389</v>
      </c>
      <c r="I8081">
        <v>-120.450996</v>
      </c>
      <c r="J8081" s="1" t="str">
        <f t="shared" si="1306"/>
        <v>NGR bulk stream sediment</v>
      </c>
      <c r="K8081" s="1" t="str">
        <f t="shared" si="1307"/>
        <v>&lt;177 micron (NGR)</v>
      </c>
      <c r="L8081">
        <v>73</v>
      </c>
      <c r="M8081" t="s">
        <v>28</v>
      </c>
      <c r="N8081">
        <v>1422</v>
      </c>
      <c r="O8081">
        <v>8</v>
      </c>
    </row>
    <row r="8082" spans="1:15" hidden="1" x14ac:dyDescent="0.3">
      <c r="A8082" t="s">
        <v>30743</v>
      </c>
      <c r="B8082" t="s">
        <v>30744</v>
      </c>
      <c r="C8082" s="1" t="str">
        <f t="shared" si="1304"/>
        <v>21:0467</v>
      </c>
      <c r="D8082" s="1" t="str">
        <f t="shared" si="1305"/>
        <v>21:0153</v>
      </c>
      <c r="E8082" t="s">
        <v>30745</v>
      </c>
      <c r="F8082" t="s">
        <v>30746</v>
      </c>
      <c r="H8082">
        <v>52.1411242</v>
      </c>
      <c r="I8082">
        <v>-120.4588655</v>
      </c>
      <c r="J8082" s="1" t="str">
        <f t="shared" si="1306"/>
        <v>NGR bulk stream sediment</v>
      </c>
      <c r="K8082" s="1" t="str">
        <f t="shared" si="1307"/>
        <v>&lt;177 micron (NGR)</v>
      </c>
      <c r="L8082">
        <v>73</v>
      </c>
      <c r="M8082" t="s">
        <v>77</v>
      </c>
      <c r="N8082">
        <v>1423</v>
      </c>
      <c r="O8082">
        <v>8</v>
      </c>
    </row>
    <row r="8083" spans="1:15" hidden="1" x14ac:dyDescent="0.3">
      <c r="A8083" t="s">
        <v>30747</v>
      </c>
      <c r="B8083" t="s">
        <v>30748</v>
      </c>
      <c r="C8083" s="1" t="str">
        <f t="shared" si="1304"/>
        <v>21:0467</v>
      </c>
      <c r="D8083" s="1" t="str">
        <f t="shared" si="1305"/>
        <v>21:0153</v>
      </c>
      <c r="E8083" t="s">
        <v>30749</v>
      </c>
      <c r="F8083" t="s">
        <v>30750</v>
      </c>
      <c r="H8083">
        <v>52.138123800000002</v>
      </c>
      <c r="I8083">
        <v>-120.4665775</v>
      </c>
      <c r="J8083" s="1" t="str">
        <f t="shared" si="1306"/>
        <v>NGR bulk stream sediment</v>
      </c>
      <c r="K8083" s="1" t="str">
        <f t="shared" si="1307"/>
        <v>&lt;177 micron (NGR)</v>
      </c>
      <c r="L8083">
        <v>73</v>
      </c>
      <c r="M8083" t="s">
        <v>82</v>
      </c>
      <c r="N8083">
        <v>1424</v>
      </c>
      <c r="O8083">
        <v>9.5</v>
      </c>
    </row>
    <row r="8084" spans="1:15" hidden="1" x14ac:dyDescent="0.3">
      <c r="A8084" t="s">
        <v>30751</v>
      </c>
      <c r="B8084" t="s">
        <v>30752</v>
      </c>
      <c r="C8084" s="1" t="str">
        <f t="shared" si="1304"/>
        <v>21:0467</v>
      </c>
      <c r="D8084" s="1" t="str">
        <f t="shared" si="1305"/>
        <v>21:0153</v>
      </c>
      <c r="E8084" t="s">
        <v>30753</v>
      </c>
      <c r="F8084" t="s">
        <v>30754</v>
      </c>
      <c r="H8084">
        <v>52.122453299999997</v>
      </c>
      <c r="I8084">
        <v>-120.43963530000001</v>
      </c>
      <c r="J8084" s="1" t="str">
        <f t="shared" si="1306"/>
        <v>NGR bulk stream sediment</v>
      </c>
      <c r="K8084" s="1" t="str">
        <f t="shared" si="1307"/>
        <v>&lt;177 micron (NGR)</v>
      </c>
      <c r="L8084">
        <v>73</v>
      </c>
      <c r="M8084" t="s">
        <v>87</v>
      </c>
      <c r="N8084">
        <v>1425</v>
      </c>
      <c r="O8084">
        <v>6</v>
      </c>
    </row>
    <row r="8085" spans="1:15" hidden="1" x14ac:dyDescent="0.3">
      <c r="A8085" t="s">
        <v>30755</v>
      </c>
      <c r="B8085" t="s">
        <v>30756</v>
      </c>
      <c r="C8085" s="1" t="str">
        <f t="shared" si="1304"/>
        <v>21:0467</v>
      </c>
      <c r="D8085" s="1" t="str">
        <f>HYPERLINK("https://geochem.nrcan.gc.ca/cdogs/content/svy/svy_e.htm", "")</f>
        <v/>
      </c>
      <c r="G8085" s="1" t="str">
        <f>HYPERLINK("https://geochem.nrcan.gc.ca/cdogs/content/cr_/cr_00104_e.htm", "104")</f>
        <v>104</v>
      </c>
      <c r="J8085" t="s">
        <v>31</v>
      </c>
      <c r="K8085" t="s">
        <v>32</v>
      </c>
      <c r="L8085">
        <v>73</v>
      </c>
      <c r="M8085" t="s">
        <v>33</v>
      </c>
      <c r="N8085">
        <v>1426</v>
      </c>
      <c r="O8085">
        <v>5.5</v>
      </c>
    </row>
    <row r="8086" spans="1:15" hidden="1" x14ac:dyDescent="0.3">
      <c r="A8086" t="s">
        <v>30757</v>
      </c>
      <c r="B8086" t="s">
        <v>30758</v>
      </c>
      <c r="C8086" s="1" t="str">
        <f t="shared" si="1304"/>
        <v>21:0467</v>
      </c>
      <c r="D8086" s="1" t="str">
        <f t="shared" ref="D8086:D8100" si="1308">HYPERLINK("https://geochem.nrcan.gc.ca/cdogs/content/svy/svy210153_e.htm", "21:0153")</f>
        <v>21:0153</v>
      </c>
      <c r="E8086" t="s">
        <v>30759</v>
      </c>
      <c r="F8086" t="s">
        <v>30760</v>
      </c>
      <c r="H8086">
        <v>52.111781999999998</v>
      </c>
      <c r="I8086">
        <v>-120.3929213</v>
      </c>
      <c r="J8086" s="1" t="str">
        <f t="shared" ref="J8086:J8100" si="1309">HYPERLINK("https://geochem.nrcan.gc.ca/cdogs/content/kwd/kwd020030_e.htm", "NGR bulk stream sediment")</f>
        <v>NGR bulk stream sediment</v>
      </c>
      <c r="K8086" s="1" t="str">
        <f t="shared" ref="K8086:K8100" si="1310">HYPERLINK("https://geochem.nrcan.gc.ca/cdogs/content/kwd/kwd080006_e.htm", "&lt;177 micron (NGR)")</f>
        <v>&lt;177 micron (NGR)</v>
      </c>
      <c r="L8086">
        <v>73</v>
      </c>
      <c r="M8086" t="s">
        <v>92</v>
      </c>
      <c r="N8086">
        <v>1427</v>
      </c>
      <c r="O8086">
        <v>7.5</v>
      </c>
    </row>
    <row r="8087" spans="1:15" hidden="1" x14ac:dyDescent="0.3">
      <c r="A8087" t="s">
        <v>30761</v>
      </c>
      <c r="B8087" t="s">
        <v>30762</v>
      </c>
      <c r="C8087" s="1" t="str">
        <f t="shared" si="1304"/>
        <v>21:0467</v>
      </c>
      <c r="D8087" s="1" t="str">
        <f t="shared" si="1308"/>
        <v>21:0153</v>
      </c>
      <c r="E8087" t="s">
        <v>30763</v>
      </c>
      <c r="F8087" t="s">
        <v>30764</v>
      </c>
      <c r="H8087">
        <v>52.088523899999998</v>
      </c>
      <c r="I8087">
        <v>-120.35682970000001</v>
      </c>
      <c r="J8087" s="1" t="str">
        <f t="shared" si="1309"/>
        <v>NGR bulk stream sediment</v>
      </c>
      <c r="K8087" s="1" t="str">
        <f t="shared" si="1310"/>
        <v>&lt;177 micron (NGR)</v>
      </c>
      <c r="L8087">
        <v>73</v>
      </c>
      <c r="M8087" t="s">
        <v>97</v>
      </c>
      <c r="N8087">
        <v>1428</v>
      </c>
      <c r="O8087">
        <v>2.5</v>
      </c>
    </row>
    <row r="8088" spans="1:15" hidden="1" x14ac:dyDescent="0.3">
      <c r="A8088" t="s">
        <v>30765</v>
      </c>
      <c r="B8088" t="s">
        <v>30766</v>
      </c>
      <c r="C8088" s="1" t="str">
        <f t="shared" si="1304"/>
        <v>21:0467</v>
      </c>
      <c r="D8088" s="1" t="str">
        <f t="shared" si="1308"/>
        <v>21:0153</v>
      </c>
      <c r="E8088" t="s">
        <v>30767</v>
      </c>
      <c r="F8088" t="s">
        <v>30768</v>
      </c>
      <c r="H8088">
        <v>52.094084299999999</v>
      </c>
      <c r="I8088">
        <v>-120.34611940000001</v>
      </c>
      <c r="J8088" s="1" t="str">
        <f t="shared" si="1309"/>
        <v>NGR bulk stream sediment</v>
      </c>
      <c r="K8088" s="1" t="str">
        <f t="shared" si="1310"/>
        <v>&lt;177 micron (NGR)</v>
      </c>
      <c r="L8088">
        <v>73</v>
      </c>
      <c r="M8088" t="s">
        <v>102</v>
      </c>
      <c r="N8088">
        <v>1429</v>
      </c>
      <c r="O8088">
        <v>3</v>
      </c>
    </row>
    <row r="8089" spans="1:15" hidden="1" x14ac:dyDescent="0.3">
      <c r="A8089" t="s">
        <v>30769</v>
      </c>
      <c r="B8089" t="s">
        <v>30770</v>
      </c>
      <c r="C8089" s="1" t="str">
        <f t="shared" si="1304"/>
        <v>21:0467</v>
      </c>
      <c r="D8089" s="1" t="str">
        <f t="shared" si="1308"/>
        <v>21:0153</v>
      </c>
      <c r="E8089" t="s">
        <v>30771</v>
      </c>
      <c r="F8089" t="s">
        <v>30772</v>
      </c>
      <c r="H8089">
        <v>52.133755000000001</v>
      </c>
      <c r="I8089">
        <v>-120.3466411</v>
      </c>
      <c r="J8089" s="1" t="str">
        <f t="shared" si="1309"/>
        <v>NGR bulk stream sediment</v>
      </c>
      <c r="K8089" s="1" t="str">
        <f t="shared" si="1310"/>
        <v>&lt;177 micron (NGR)</v>
      </c>
      <c r="L8089">
        <v>73</v>
      </c>
      <c r="M8089" t="s">
        <v>107</v>
      </c>
      <c r="N8089">
        <v>1430</v>
      </c>
      <c r="O8089">
        <v>4</v>
      </c>
    </row>
    <row r="8090" spans="1:15" hidden="1" x14ac:dyDescent="0.3">
      <c r="A8090" t="s">
        <v>30773</v>
      </c>
      <c r="B8090" t="s">
        <v>30774</v>
      </c>
      <c r="C8090" s="1" t="str">
        <f t="shared" si="1304"/>
        <v>21:0467</v>
      </c>
      <c r="D8090" s="1" t="str">
        <f t="shared" si="1308"/>
        <v>21:0153</v>
      </c>
      <c r="E8090" t="s">
        <v>30775</v>
      </c>
      <c r="F8090" t="s">
        <v>30776</v>
      </c>
      <c r="H8090">
        <v>52.136009899999998</v>
      </c>
      <c r="I8090">
        <v>-120.3385564</v>
      </c>
      <c r="J8090" s="1" t="str">
        <f t="shared" si="1309"/>
        <v>NGR bulk stream sediment</v>
      </c>
      <c r="K8090" s="1" t="str">
        <f t="shared" si="1310"/>
        <v>&lt;177 micron (NGR)</v>
      </c>
      <c r="L8090">
        <v>73</v>
      </c>
      <c r="M8090" t="s">
        <v>112</v>
      </c>
      <c r="N8090">
        <v>1431</v>
      </c>
      <c r="O8090">
        <v>3</v>
      </c>
    </row>
    <row r="8091" spans="1:15" hidden="1" x14ac:dyDescent="0.3">
      <c r="A8091" t="s">
        <v>30777</v>
      </c>
      <c r="B8091" t="s">
        <v>30778</v>
      </c>
      <c r="C8091" s="1" t="str">
        <f t="shared" si="1304"/>
        <v>21:0467</v>
      </c>
      <c r="D8091" s="1" t="str">
        <f t="shared" si="1308"/>
        <v>21:0153</v>
      </c>
      <c r="E8091" t="s">
        <v>30779</v>
      </c>
      <c r="F8091" t="s">
        <v>30780</v>
      </c>
      <c r="H8091">
        <v>52.185723000000003</v>
      </c>
      <c r="I8091">
        <v>-120.11562979999999</v>
      </c>
      <c r="J8091" s="1" t="str">
        <f t="shared" si="1309"/>
        <v>NGR bulk stream sediment</v>
      </c>
      <c r="K8091" s="1" t="str">
        <f t="shared" si="1310"/>
        <v>&lt;177 micron (NGR)</v>
      </c>
      <c r="L8091">
        <v>74</v>
      </c>
      <c r="M8091" t="s">
        <v>725</v>
      </c>
      <c r="N8091">
        <v>1432</v>
      </c>
      <c r="O8091">
        <v>8.5</v>
      </c>
    </row>
    <row r="8092" spans="1:15" hidden="1" x14ac:dyDescent="0.3">
      <c r="A8092" t="s">
        <v>30781</v>
      </c>
      <c r="B8092" t="s">
        <v>30782</v>
      </c>
      <c r="C8092" s="1" t="str">
        <f t="shared" si="1304"/>
        <v>21:0467</v>
      </c>
      <c r="D8092" s="1" t="str">
        <f t="shared" si="1308"/>
        <v>21:0153</v>
      </c>
      <c r="E8092" t="s">
        <v>30783</v>
      </c>
      <c r="F8092" t="s">
        <v>30784</v>
      </c>
      <c r="H8092">
        <v>52.156857600000002</v>
      </c>
      <c r="I8092">
        <v>-120.3707093</v>
      </c>
      <c r="J8092" s="1" t="str">
        <f t="shared" si="1309"/>
        <v>NGR bulk stream sediment</v>
      </c>
      <c r="K8092" s="1" t="str">
        <f t="shared" si="1310"/>
        <v>&lt;177 micron (NGR)</v>
      </c>
      <c r="L8092">
        <v>74</v>
      </c>
      <c r="M8092" t="s">
        <v>38</v>
      </c>
      <c r="N8092">
        <v>1433</v>
      </c>
      <c r="O8092">
        <v>5</v>
      </c>
    </row>
    <row r="8093" spans="1:15" hidden="1" x14ac:dyDescent="0.3">
      <c r="A8093" t="s">
        <v>30785</v>
      </c>
      <c r="B8093" t="s">
        <v>30786</v>
      </c>
      <c r="C8093" s="1" t="str">
        <f t="shared" si="1304"/>
        <v>21:0467</v>
      </c>
      <c r="D8093" s="1" t="str">
        <f t="shared" si="1308"/>
        <v>21:0153</v>
      </c>
      <c r="E8093" t="s">
        <v>30787</v>
      </c>
      <c r="F8093" t="s">
        <v>30788</v>
      </c>
      <c r="H8093">
        <v>52.164187699999999</v>
      </c>
      <c r="I8093">
        <v>-120.36229229999999</v>
      </c>
      <c r="J8093" s="1" t="str">
        <f t="shared" si="1309"/>
        <v>NGR bulk stream sediment</v>
      </c>
      <c r="K8093" s="1" t="str">
        <f t="shared" si="1310"/>
        <v>&lt;177 micron (NGR)</v>
      </c>
      <c r="L8093">
        <v>74</v>
      </c>
      <c r="M8093" t="s">
        <v>43</v>
      </c>
      <c r="N8093">
        <v>1434</v>
      </c>
      <c r="O8093">
        <v>3.5</v>
      </c>
    </row>
    <row r="8094" spans="1:15" hidden="1" x14ac:dyDescent="0.3">
      <c r="A8094" t="s">
        <v>30789</v>
      </c>
      <c r="B8094" t="s">
        <v>30790</v>
      </c>
      <c r="C8094" s="1" t="str">
        <f t="shared" si="1304"/>
        <v>21:0467</v>
      </c>
      <c r="D8094" s="1" t="str">
        <f t="shared" si="1308"/>
        <v>21:0153</v>
      </c>
      <c r="E8094" t="s">
        <v>30791</v>
      </c>
      <c r="F8094" t="s">
        <v>30792</v>
      </c>
      <c r="H8094">
        <v>52.194677900000002</v>
      </c>
      <c r="I8094">
        <v>-120.36197869999999</v>
      </c>
      <c r="J8094" s="1" t="str">
        <f t="shared" si="1309"/>
        <v>NGR bulk stream sediment</v>
      </c>
      <c r="K8094" s="1" t="str">
        <f t="shared" si="1310"/>
        <v>&lt;177 micron (NGR)</v>
      </c>
      <c r="L8094">
        <v>74</v>
      </c>
      <c r="M8094" t="s">
        <v>48</v>
      </c>
      <c r="N8094">
        <v>1435</v>
      </c>
      <c r="O8094">
        <v>3</v>
      </c>
    </row>
    <row r="8095" spans="1:15" hidden="1" x14ac:dyDescent="0.3">
      <c r="A8095" t="s">
        <v>30793</v>
      </c>
      <c r="B8095" t="s">
        <v>30794</v>
      </c>
      <c r="C8095" s="1" t="str">
        <f t="shared" si="1304"/>
        <v>21:0467</v>
      </c>
      <c r="D8095" s="1" t="str">
        <f t="shared" si="1308"/>
        <v>21:0153</v>
      </c>
      <c r="E8095" t="s">
        <v>30795</v>
      </c>
      <c r="F8095" t="s">
        <v>30796</v>
      </c>
      <c r="H8095">
        <v>52.225275699999997</v>
      </c>
      <c r="I8095">
        <v>-120.3927905</v>
      </c>
      <c r="J8095" s="1" t="str">
        <f t="shared" si="1309"/>
        <v>NGR bulk stream sediment</v>
      </c>
      <c r="K8095" s="1" t="str">
        <f t="shared" si="1310"/>
        <v>&lt;177 micron (NGR)</v>
      </c>
      <c r="L8095">
        <v>74</v>
      </c>
      <c r="M8095" t="s">
        <v>53</v>
      </c>
      <c r="N8095">
        <v>1436</v>
      </c>
      <c r="O8095">
        <v>4</v>
      </c>
    </row>
    <row r="8096" spans="1:15" hidden="1" x14ac:dyDescent="0.3">
      <c r="A8096" t="s">
        <v>30797</v>
      </c>
      <c r="B8096" t="s">
        <v>30798</v>
      </c>
      <c r="C8096" s="1" t="str">
        <f t="shared" si="1304"/>
        <v>21:0467</v>
      </c>
      <c r="D8096" s="1" t="str">
        <f t="shared" si="1308"/>
        <v>21:0153</v>
      </c>
      <c r="E8096" t="s">
        <v>30799</v>
      </c>
      <c r="F8096" t="s">
        <v>30800</v>
      </c>
      <c r="H8096">
        <v>52.236235499999999</v>
      </c>
      <c r="I8096">
        <v>-120.3776318</v>
      </c>
      <c r="J8096" s="1" t="str">
        <f t="shared" si="1309"/>
        <v>NGR bulk stream sediment</v>
      </c>
      <c r="K8096" s="1" t="str">
        <f t="shared" si="1310"/>
        <v>&lt;177 micron (NGR)</v>
      </c>
      <c r="L8096">
        <v>74</v>
      </c>
      <c r="M8096" t="s">
        <v>58</v>
      </c>
      <c r="N8096">
        <v>1437</v>
      </c>
      <c r="O8096">
        <v>3</v>
      </c>
    </row>
    <row r="8097" spans="1:15" hidden="1" x14ac:dyDescent="0.3">
      <c r="A8097" t="s">
        <v>30801</v>
      </c>
      <c r="B8097" t="s">
        <v>30802</v>
      </c>
      <c r="C8097" s="1" t="str">
        <f t="shared" si="1304"/>
        <v>21:0467</v>
      </c>
      <c r="D8097" s="1" t="str">
        <f t="shared" si="1308"/>
        <v>21:0153</v>
      </c>
      <c r="E8097" t="s">
        <v>30803</v>
      </c>
      <c r="F8097" t="s">
        <v>30804</v>
      </c>
      <c r="H8097">
        <v>52.220405499999998</v>
      </c>
      <c r="I8097">
        <v>-120.3163935</v>
      </c>
      <c r="J8097" s="1" t="str">
        <f t="shared" si="1309"/>
        <v>NGR bulk stream sediment</v>
      </c>
      <c r="K8097" s="1" t="str">
        <f t="shared" si="1310"/>
        <v>&lt;177 micron (NGR)</v>
      </c>
      <c r="L8097">
        <v>74</v>
      </c>
      <c r="M8097" t="s">
        <v>63</v>
      </c>
      <c r="N8097">
        <v>1438</v>
      </c>
      <c r="O8097">
        <v>3.5</v>
      </c>
    </row>
    <row r="8098" spans="1:15" hidden="1" x14ac:dyDescent="0.3">
      <c r="A8098" t="s">
        <v>30805</v>
      </c>
      <c r="B8098" t="s">
        <v>30806</v>
      </c>
      <c r="C8098" s="1" t="str">
        <f t="shared" si="1304"/>
        <v>21:0467</v>
      </c>
      <c r="D8098" s="1" t="str">
        <f t="shared" si="1308"/>
        <v>21:0153</v>
      </c>
      <c r="E8098" t="s">
        <v>30807</v>
      </c>
      <c r="F8098" t="s">
        <v>30808</v>
      </c>
      <c r="H8098">
        <v>52.230183400000001</v>
      </c>
      <c r="I8098">
        <v>-120.1051878</v>
      </c>
      <c r="J8098" s="1" t="str">
        <f t="shared" si="1309"/>
        <v>NGR bulk stream sediment</v>
      </c>
      <c r="K8098" s="1" t="str">
        <f t="shared" si="1310"/>
        <v>&lt;177 micron (NGR)</v>
      </c>
      <c r="L8098">
        <v>74</v>
      </c>
      <c r="M8098" t="s">
        <v>68</v>
      </c>
      <c r="N8098">
        <v>1439</v>
      </c>
      <c r="O8098">
        <v>12.5</v>
      </c>
    </row>
    <row r="8099" spans="1:15" hidden="1" x14ac:dyDescent="0.3">
      <c r="A8099" t="s">
        <v>30809</v>
      </c>
      <c r="B8099" t="s">
        <v>30810</v>
      </c>
      <c r="C8099" s="1" t="str">
        <f t="shared" si="1304"/>
        <v>21:0467</v>
      </c>
      <c r="D8099" s="1" t="str">
        <f t="shared" si="1308"/>
        <v>21:0153</v>
      </c>
      <c r="E8099" t="s">
        <v>30779</v>
      </c>
      <c r="F8099" t="s">
        <v>30811</v>
      </c>
      <c r="H8099">
        <v>52.185723000000003</v>
      </c>
      <c r="I8099">
        <v>-120.11562979999999</v>
      </c>
      <c r="J8099" s="1" t="str">
        <f t="shared" si="1309"/>
        <v>NGR bulk stream sediment</v>
      </c>
      <c r="K8099" s="1" t="str">
        <f t="shared" si="1310"/>
        <v>&lt;177 micron (NGR)</v>
      </c>
      <c r="L8099">
        <v>74</v>
      </c>
      <c r="M8099" t="s">
        <v>729</v>
      </c>
      <c r="N8099">
        <v>1440</v>
      </c>
      <c r="O8099">
        <v>9</v>
      </c>
    </row>
    <row r="8100" spans="1:15" hidden="1" x14ac:dyDescent="0.3">
      <c r="A8100" t="s">
        <v>30812</v>
      </c>
      <c r="B8100" t="s">
        <v>30813</v>
      </c>
      <c r="C8100" s="1" t="str">
        <f t="shared" si="1304"/>
        <v>21:0467</v>
      </c>
      <c r="D8100" s="1" t="str">
        <f t="shared" si="1308"/>
        <v>21:0153</v>
      </c>
      <c r="E8100" t="s">
        <v>30779</v>
      </c>
      <c r="F8100" t="s">
        <v>30814</v>
      </c>
      <c r="H8100">
        <v>52.185723000000003</v>
      </c>
      <c r="I8100">
        <v>-120.11562979999999</v>
      </c>
      <c r="J8100" s="1" t="str">
        <f t="shared" si="1309"/>
        <v>NGR bulk stream sediment</v>
      </c>
      <c r="K8100" s="1" t="str">
        <f t="shared" si="1310"/>
        <v>&lt;177 micron (NGR)</v>
      </c>
      <c r="L8100">
        <v>74</v>
      </c>
      <c r="M8100" t="s">
        <v>733</v>
      </c>
      <c r="N8100">
        <v>1441</v>
      </c>
      <c r="O8100">
        <v>9</v>
      </c>
    </row>
    <row r="8101" spans="1:15" hidden="1" x14ac:dyDescent="0.3">
      <c r="A8101" t="s">
        <v>30815</v>
      </c>
      <c r="B8101" t="s">
        <v>30816</v>
      </c>
      <c r="C8101" s="1" t="str">
        <f t="shared" si="1304"/>
        <v>21:0467</v>
      </c>
      <c r="D8101" s="1" t="str">
        <f>HYPERLINK("https://geochem.nrcan.gc.ca/cdogs/content/svy/svy_e.htm", "")</f>
        <v/>
      </c>
      <c r="G8101" s="1" t="str">
        <f>HYPERLINK("https://geochem.nrcan.gc.ca/cdogs/content/cr_/cr_00103_e.htm", "103")</f>
        <v>103</v>
      </c>
      <c r="J8101" t="s">
        <v>31</v>
      </c>
      <c r="K8101" t="s">
        <v>32</v>
      </c>
      <c r="L8101">
        <v>74</v>
      </c>
      <c r="M8101" t="s">
        <v>33</v>
      </c>
      <c r="N8101">
        <v>1442</v>
      </c>
      <c r="O8101">
        <v>24</v>
      </c>
    </row>
    <row r="8102" spans="1:15" hidden="1" x14ac:dyDescent="0.3">
      <c r="A8102" t="s">
        <v>30817</v>
      </c>
      <c r="B8102" t="s">
        <v>30818</v>
      </c>
      <c r="C8102" s="1" t="str">
        <f t="shared" si="1304"/>
        <v>21:0467</v>
      </c>
      <c r="D8102" s="1" t="str">
        <f>HYPERLINK("https://geochem.nrcan.gc.ca/cdogs/content/svy/svy210153_e.htm", "21:0153")</f>
        <v>21:0153</v>
      </c>
      <c r="E8102" t="s">
        <v>30819</v>
      </c>
      <c r="F8102" t="s">
        <v>30820</v>
      </c>
      <c r="H8102">
        <v>52.168584899999999</v>
      </c>
      <c r="I8102">
        <v>-120.1612763</v>
      </c>
      <c r="J8102" s="1" t="str">
        <f>HYPERLINK("https://geochem.nrcan.gc.ca/cdogs/content/kwd/kwd020030_e.htm", "NGR bulk stream sediment")</f>
        <v>NGR bulk stream sediment</v>
      </c>
      <c r="K8102" s="1" t="str">
        <f>HYPERLINK("https://geochem.nrcan.gc.ca/cdogs/content/kwd/kwd080006_e.htm", "&lt;177 micron (NGR)")</f>
        <v>&lt;177 micron (NGR)</v>
      </c>
      <c r="L8102">
        <v>74</v>
      </c>
      <c r="M8102" t="s">
        <v>77</v>
      </c>
      <c r="N8102">
        <v>1443</v>
      </c>
      <c r="O8102">
        <v>4.5</v>
      </c>
    </row>
    <row r="8103" spans="1:15" hidden="1" x14ac:dyDescent="0.3">
      <c r="A8103" t="s">
        <v>30821</v>
      </c>
      <c r="B8103" t="s">
        <v>30822</v>
      </c>
      <c r="C8103" s="1" t="str">
        <f t="shared" si="1304"/>
        <v>21:0467</v>
      </c>
      <c r="D8103" s="1" t="str">
        <f>HYPERLINK("https://geochem.nrcan.gc.ca/cdogs/content/svy/svy210153_e.htm", "21:0153")</f>
        <v>21:0153</v>
      </c>
      <c r="E8103" t="s">
        <v>30823</v>
      </c>
      <c r="F8103" t="s">
        <v>30824</v>
      </c>
      <c r="H8103">
        <v>52.177818799999997</v>
      </c>
      <c r="I8103">
        <v>-120.1693921</v>
      </c>
      <c r="J8103" s="1" t="str">
        <f>HYPERLINK("https://geochem.nrcan.gc.ca/cdogs/content/kwd/kwd020030_e.htm", "NGR bulk stream sediment")</f>
        <v>NGR bulk stream sediment</v>
      </c>
      <c r="K8103" s="1" t="str">
        <f>HYPERLINK("https://geochem.nrcan.gc.ca/cdogs/content/kwd/kwd080006_e.htm", "&lt;177 micron (NGR)")</f>
        <v>&lt;177 micron (NGR)</v>
      </c>
      <c r="L8103">
        <v>74</v>
      </c>
      <c r="M8103" t="s">
        <v>82</v>
      </c>
      <c r="N8103">
        <v>1444</v>
      </c>
      <c r="O8103">
        <v>5</v>
      </c>
    </row>
    <row r="8104" spans="1:15" hidden="1" x14ac:dyDescent="0.3">
      <c r="A8104" t="s">
        <v>30825</v>
      </c>
      <c r="B8104" t="s">
        <v>30826</v>
      </c>
      <c r="C8104" s="1" t="str">
        <f t="shared" ref="C8104:C8167" si="1311">HYPERLINK("https://geochem.nrcan.gc.ca/cdogs/content/bdl/bdl210470_e.htm", "21:0470")</f>
        <v>21:0470</v>
      </c>
      <c r="D8104" s="1" t="str">
        <f>HYPERLINK("https://geochem.nrcan.gc.ca/cdogs/content/svy/svy210154_e.htm", "21:0154")</f>
        <v>21:0154</v>
      </c>
      <c r="E8104" t="s">
        <v>30827</v>
      </c>
      <c r="F8104" t="s">
        <v>30828</v>
      </c>
      <c r="H8104">
        <v>52.090392600000001</v>
      </c>
      <c r="I8104">
        <v>-122.6903337</v>
      </c>
      <c r="J8104" s="1" t="str">
        <f>HYPERLINK("https://geochem.nrcan.gc.ca/cdogs/content/kwd/kwd020030_e.htm", "NGR bulk stream sediment")</f>
        <v>NGR bulk stream sediment</v>
      </c>
      <c r="K8104" s="1" t="str">
        <f>HYPERLINK("https://geochem.nrcan.gc.ca/cdogs/content/kwd/kwd080006_e.htm", "&lt;177 micron (NGR)")</f>
        <v>&lt;177 micron (NGR)</v>
      </c>
      <c r="L8104">
        <v>1</v>
      </c>
      <c r="M8104" t="s">
        <v>19</v>
      </c>
      <c r="N8104">
        <v>1</v>
      </c>
      <c r="O8104">
        <v>2</v>
      </c>
    </row>
    <row r="8105" spans="1:15" hidden="1" x14ac:dyDescent="0.3">
      <c r="A8105" t="s">
        <v>30829</v>
      </c>
      <c r="B8105" t="s">
        <v>30830</v>
      </c>
      <c r="C8105" s="1" t="str">
        <f t="shared" si="1311"/>
        <v>21:0470</v>
      </c>
      <c r="D8105" s="1" t="str">
        <f>HYPERLINK("https://geochem.nrcan.gc.ca/cdogs/content/svy/svy210154_e.htm", "21:0154")</f>
        <v>21:0154</v>
      </c>
      <c r="E8105" t="s">
        <v>30831</v>
      </c>
      <c r="F8105" t="s">
        <v>30832</v>
      </c>
      <c r="H8105">
        <v>52.164929600000001</v>
      </c>
      <c r="I8105">
        <v>-122.5583762</v>
      </c>
      <c r="J8105" s="1" t="str">
        <f>HYPERLINK("https://geochem.nrcan.gc.ca/cdogs/content/kwd/kwd020030_e.htm", "NGR bulk stream sediment")</f>
        <v>NGR bulk stream sediment</v>
      </c>
      <c r="K8105" s="1" t="str">
        <f>HYPERLINK("https://geochem.nrcan.gc.ca/cdogs/content/kwd/kwd080006_e.htm", "&lt;177 micron (NGR)")</f>
        <v>&lt;177 micron (NGR)</v>
      </c>
      <c r="L8105">
        <v>1</v>
      </c>
      <c r="M8105" t="s">
        <v>38</v>
      </c>
      <c r="N8105">
        <v>2</v>
      </c>
      <c r="O8105">
        <v>5.5</v>
      </c>
    </row>
    <row r="8106" spans="1:15" hidden="1" x14ac:dyDescent="0.3">
      <c r="A8106" t="s">
        <v>30833</v>
      </c>
      <c r="B8106" t="s">
        <v>30834</v>
      </c>
      <c r="C8106" s="1" t="str">
        <f t="shared" si="1311"/>
        <v>21:0470</v>
      </c>
      <c r="D8106" s="1" t="str">
        <f>HYPERLINK("https://geochem.nrcan.gc.ca/cdogs/content/svy/svy_e.htm", "")</f>
        <v/>
      </c>
      <c r="G8106" s="1" t="str">
        <f>HYPERLINK("https://geochem.nrcan.gc.ca/cdogs/content/cr_/cr_00104_e.htm", "104")</f>
        <v>104</v>
      </c>
      <c r="J8106" t="s">
        <v>31</v>
      </c>
      <c r="K8106" t="s">
        <v>32</v>
      </c>
      <c r="L8106">
        <v>1</v>
      </c>
      <c r="M8106" t="s">
        <v>33</v>
      </c>
      <c r="N8106">
        <v>3</v>
      </c>
      <c r="O8106">
        <v>4</v>
      </c>
    </row>
    <row r="8107" spans="1:15" hidden="1" x14ac:dyDescent="0.3">
      <c r="A8107" t="s">
        <v>30835</v>
      </c>
      <c r="B8107" t="s">
        <v>30836</v>
      </c>
      <c r="C8107" s="1" t="str">
        <f t="shared" si="1311"/>
        <v>21:0470</v>
      </c>
      <c r="D8107" s="1" t="str">
        <f t="shared" ref="D8107:D8138" si="1312">HYPERLINK("https://geochem.nrcan.gc.ca/cdogs/content/svy/svy210154_e.htm", "21:0154")</f>
        <v>21:0154</v>
      </c>
      <c r="E8107" t="s">
        <v>30837</v>
      </c>
      <c r="F8107" t="s">
        <v>30838</v>
      </c>
      <c r="H8107">
        <v>52.144757499999997</v>
      </c>
      <c r="I8107">
        <v>-122.5866489</v>
      </c>
      <c r="J8107" s="1" t="str">
        <f t="shared" ref="J8107:J8138" si="1313">HYPERLINK("https://geochem.nrcan.gc.ca/cdogs/content/kwd/kwd020030_e.htm", "NGR bulk stream sediment")</f>
        <v>NGR bulk stream sediment</v>
      </c>
      <c r="K8107" s="1" t="str">
        <f t="shared" ref="K8107:K8138" si="1314">HYPERLINK("https://geochem.nrcan.gc.ca/cdogs/content/kwd/kwd080006_e.htm", "&lt;177 micron (NGR)")</f>
        <v>&lt;177 micron (NGR)</v>
      </c>
      <c r="L8107">
        <v>1</v>
      </c>
      <c r="M8107" t="s">
        <v>24</v>
      </c>
      <c r="N8107">
        <v>4</v>
      </c>
      <c r="O8107">
        <v>2</v>
      </c>
    </row>
    <row r="8108" spans="1:15" hidden="1" x14ac:dyDescent="0.3">
      <c r="A8108" t="s">
        <v>30839</v>
      </c>
      <c r="B8108" t="s">
        <v>30840</v>
      </c>
      <c r="C8108" s="1" t="str">
        <f t="shared" si="1311"/>
        <v>21:0470</v>
      </c>
      <c r="D8108" s="1" t="str">
        <f t="shared" si="1312"/>
        <v>21:0154</v>
      </c>
      <c r="E8108" t="s">
        <v>30837</v>
      </c>
      <c r="F8108" t="s">
        <v>30841</v>
      </c>
      <c r="H8108">
        <v>52.144757499999997</v>
      </c>
      <c r="I8108">
        <v>-122.5866489</v>
      </c>
      <c r="J8108" s="1" t="str">
        <f t="shared" si="1313"/>
        <v>NGR bulk stream sediment</v>
      </c>
      <c r="K8108" s="1" t="str">
        <f t="shared" si="1314"/>
        <v>&lt;177 micron (NGR)</v>
      </c>
      <c r="L8108">
        <v>1</v>
      </c>
      <c r="M8108" t="s">
        <v>28</v>
      </c>
      <c r="N8108">
        <v>5</v>
      </c>
      <c r="O8108">
        <v>1</v>
      </c>
    </row>
    <row r="8109" spans="1:15" hidden="1" x14ac:dyDescent="0.3">
      <c r="A8109" t="s">
        <v>30842</v>
      </c>
      <c r="B8109" t="s">
        <v>30843</v>
      </c>
      <c r="C8109" s="1" t="str">
        <f t="shared" si="1311"/>
        <v>21:0470</v>
      </c>
      <c r="D8109" s="1" t="str">
        <f t="shared" si="1312"/>
        <v>21:0154</v>
      </c>
      <c r="E8109" t="s">
        <v>30844</v>
      </c>
      <c r="F8109" t="s">
        <v>30845</v>
      </c>
      <c r="H8109">
        <v>52.0992234</v>
      </c>
      <c r="I8109">
        <v>-122.55844140000001</v>
      </c>
      <c r="J8109" s="1" t="str">
        <f t="shared" si="1313"/>
        <v>NGR bulk stream sediment</v>
      </c>
      <c r="K8109" s="1" t="str">
        <f t="shared" si="1314"/>
        <v>&lt;177 micron (NGR)</v>
      </c>
      <c r="L8109">
        <v>1</v>
      </c>
      <c r="M8109" t="s">
        <v>43</v>
      </c>
      <c r="N8109">
        <v>6</v>
      </c>
      <c r="O8109">
        <v>1.5</v>
      </c>
    </row>
    <row r="8110" spans="1:15" hidden="1" x14ac:dyDescent="0.3">
      <c r="A8110" t="s">
        <v>30846</v>
      </c>
      <c r="B8110" t="s">
        <v>30847</v>
      </c>
      <c r="C8110" s="1" t="str">
        <f t="shared" si="1311"/>
        <v>21:0470</v>
      </c>
      <c r="D8110" s="1" t="str">
        <f t="shared" si="1312"/>
        <v>21:0154</v>
      </c>
      <c r="E8110" t="s">
        <v>30848</v>
      </c>
      <c r="F8110" t="s">
        <v>30849</v>
      </c>
      <c r="H8110">
        <v>52.084318600000003</v>
      </c>
      <c r="I8110">
        <v>-122.5712564</v>
      </c>
      <c r="J8110" s="1" t="str">
        <f t="shared" si="1313"/>
        <v>NGR bulk stream sediment</v>
      </c>
      <c r="K8110" s="1" t="str">
        <f t="shared" si="1314"/>
        <v>&lt;177 micron (NGR)</v>
      </c>
      <c r="L8110">
        <v>1</v>
      </c>
      <c r="M8110" t="s">
        <v>48</v>
      </c>
      <c r="N8110">
        <v>7</v>
      </c>
      <c r="O8110">
        <v>1</v>
      </c>
    </row>
    <row r="8111" spans="1:15" hidden="1" x14ac:dyDescent="0.3">
      <c r="A8111" t="s">
        <v>30850</v>
      </c>
      <c r="B8111" t="s">
        <v>30851</v>
      </c>
      <c r="C8111" s="1" t="str">
        <f t="shared" si="1311"/>
        <v>21:0470</v>
      </c>
      <c r="D8111" s="1" t="str">
        <f t="shared" si="1312"/>
        <v>21:0154</v>
      </c>
      <c r="E8111" t="s">
        <v>30852</v>
      </c>
      <c r="F8111" t="s">
        <v>30853</v>
      </c>
      <c r="H8111">
        <v>52.164174500000001</v>
      </c>
      <c r="I8111">
        <v>-122.5465707</v>
      </c>
      <c r="J8111" s="1" t="str">
        <f t="shared" si="1313"/>
        <v>NGR bulk stream sediment</v>
      </c>
      <c r="K8111" s="1" t="str">
        <f t="shared" si="1314"/>
        <v>&lt;177 micron (NGR)</v>
      </c>
      <c r="L8111">
        <v>1</v>
      </c>
      <c r="M8111" t="s">
        <v>53</v>
      </c>
      <c r="N8111">
        <v>8</v>
      </c>
      <c r="O8111">
        <v>2</v>
      </c>
    </row>
    <row r="8112" spans="1:15" hidden="1" x14ac:dyDescent="0.3">
      <c r="A8112" t="s">
        <v>30854</v>
      </c>
      <c r="B8112" t="s">
        <v>30855</v>
      </c>
      <c r="C8112" s="1" t="str">
        <f t="shared" si="1311"/>
        <v>21:0470</v>
      </c>
      <c r="D8112" s="1" t="str">
        <f t="shared" si="1312"/>
        <v>21:0154</v>
      </c>
      <c r="E8112" t="s">
        <v>30856</v>
      </c>
      <c r="F8112" t="s">
        <v>30857</v>
      </c>
      <c r="H8112">
        <v>52.036249499999997</v>
      </c>
      <c r="I8112">
        <v>-122.58791650000001</v>
      </c>
      <c r="J8112" s="1" t="str">
        <f t="shared" si="1313"/>
        <v>NGR bulk stream sediment</v>
      </c>
      <c r="K8112" s="1" t="str">
        <f t="shared" si="1314"/>
        <v>&lt;177 micron (NGR)</v>
      </c>
      <c r="L8112">
        <v>1</v>
      </c>
      <c r="M8112" t="s">
        <v>58</v>
      </c>
      <c r="N8112">
        <v>9</v>
      </c>
      <c r="O8112">
        <v>2</v>
      </c>
    </row>
    <row r="8113" spans="1:15" hidden="1" x14ac:dyDescent="0.3">
      <c r="A8113" t="s">
        <v>30858</v>
      </c>
      <c r="B8113" t="s">
        <v>30859</v>
      </c>
      <c r="C8113" s="1" t="str">
        <f t="shared" si="1311"/>
        <v>21:0470</v>
      </c>
      <c r="D8113" s="1" t="str">
        <f t="shared" si="1312"/>
        <v>21:0154</v>
      </c>
      <c r="E8113" t="s">
        <v>30860</v>
      </c>
      <c r="F8113" t="s">
        <v>30861</v>
      </c>
      <c r="H8113">
        <v>52.110087300000004</v>
      </c>
      <c r="I8113">
        <v>-122.79557029999999</v>
      </c>
      <c r="J8113" s="1" t="str">
        <f t="shared" si="1313"/>
        <v>NGR bulk stream sediment</v>
      </c>
      <c r="K8113" s="1" t="str">
        <f t="shared" si="1314"/>
        <v>&lt;177 micron (NGR)</v>
      </c>
      <c r="L8113">
        <v>1</v>
      </c>
      <c r="M8113" t="s">
        <v>63</v>
      </c>
      <c r="N8113">
        <v>10</v>
      </c>
      <c r="O8113">
        <v>7.5</v>
      </c>
    </row>
    <row r="8114" spans="1:15" hidden="1" x14ac:dyDescent="0.3">
      <c r="A8114" t="s">
        <v>30862</v>
      </c>
      <c r="B8114" t="s">
        <v>30863</v>
      </c>
      <c r="C8114" s="1" t="str">
        <f t="shared" si="1311"/>
        <v>21:0470</v>
      </c>
      <c r="D8114" s="1" t="str">
        <f t="shared" si="1312"/>
        <v>21:0154</v>
      </c>
      <c r="E8114" t="s">
        <v>30864</v>
      </c>
      <c r="F8114" t="s">
        <v>30865</v>
      </c>
      <c r="H8114">
        <v>52.0108891</v>
      </c>
      <c r="I8114">
        <v>-122.6125995</v>
      </c>
      <c r="J8114" s="1" t="str">
        <f t="shared" si="1313"/>
        <v>NGR bulk stream sediment</v>
      </c>
      <c r="K8114" s="1" t="str">
        <f t="shared" si="1314"/>
        <v>&lt;177 micron (NGR)</v>
      </c>
      <c r="L8114">
        <v>1</v>
      </c>
      <c r="M8114" t="s">
        <v>68</v>
      </c>
      <c r="N8114">
        <v>11</v>
      </c>
      <c r="O8114">
        <v>2.5</v>
      </c>
    </row>
    <row r="8115" spans="1:15" hidden="1" x14ac:dyDescent="0.3">
      <c r="A8115" t="s">
        <v>30866</v>
      </c>
      <c r="B8115" t="s">
        <v>30867</v>
      </c>
      <c r="C8115" s="1" t="str">
        <f t="shared" si="1311"/>
        <v>21:0470</v>
      </c>
      <c r="D8115" s="1" t="str">
        <f t="shared" si="1312"/>
        <v>21:0154</v>
      </c>
      <c r="E8115" t="s">
        <v>30868</v>
      </c>
      <c r="F8115" t="s">
        <v>30869</v>
      </c>
      <c r="H8115">
        <v>52.054423999999997</v>
      </c>
      <c r="I8115">
        <v>-122.6622745</v>
      </c>
      <c r="J8115" s="1" t="str">
        <f t="shared" si="1313"/>
        <v>NGR bulk stream sediment</v>
      </c>
      <c r="K8115" s="1" t="str">
        <f t="shared" si="1314"/>
        <v>&lt;177 micron (NGR)</v>
      </c>
      <c r="L8115">
        <v>1</v>
      </c>
      <c r="M8115" t="s">
        <v>77</v>
      </c>
      <c r="N8115">
        <v>12</v>
      </c>
      <c r="O8115">
        <v>1</v>
      </c>
    </row>
    <row r="8116" spans="1:15" hidden="1" x14ac:dyDescent="0.3">
      <c r="A8116" t="s">
        <v>30870</v>
      </c>
      <c r="B8116" t="s">
        <v>30871</v>
      </c>
      <c r="C8116" s="1" t="str">
        <f t="shared" si="1311"/>
        <v>21:0470</v>
      </c>
      <c r="D8116" s="1" t="str">
        <f t="shared" si="1312"/>
        <v>21:0154</v>
      </c>
      <c r="E8116" t="s">
        <v>30872</v>
      </c>
      <c r="F8116" t="s">
        <v>30873</v>
      </c>
      <c r="H8116">
        <v>52.0870563</v>
      </c>
      <c r="I8116">
        <v>-122.6833219</v>
      </c>
      <c r="J8116" s="1" t="str">
        <f t="shared" si="1313"/>
        <v>NGR bulk stream sediment</v>
      </c>
      <c r="K8116" s="1" t="str">
        <f t="shared" si="1314"/>
        <v>&lt;177 micron (NGR)</v>
      </c>
      <c r="L8116">
        <v>1</v>
      </c>
      <c r="M8116" t="s">
        <v>82</v>
      </c>
      <c r="N8116">
        <v>13</v>
      </c>
      <c r="O8116">
        <v>1.5</v>
      </c>
    </row>
    <row r="8117" spans="1:15" hidden="1" x14ac:dyDescent="0.3">
      <c r="A8117" t="s">
        <v>30874</v>
      </c>
      <c r="B8117" t="s">
        <v>30875</v>
      </c>
      <c r="C8117" s="1" t="str">
        <f t="shared" si="1311"/>
        <v>21:0470</v>
      </c>
      <c r="D8117" s="1" t="str">
        <f t="shared" si="1312"/>
        <v>21:0154</v>
      </c>
      <c r="E8117" t="s">
        <v>30827</v>
      </c>
      <c r="F8117" t="s">
        <v>30876</v>
      </c>
      <c r="H8117">
        <v>52.090392600000001</v>
      </c>
      <c r="I8117">
        <v>-122.6903337</v>
      </c>
      <c r="J8117" s="1" t="str">
        <f t="shared" si="1313"/>
        <v>NGR bulk stream sediment</v>
      </c>
      <c r="K8117" s="1" t="str">
        <f t="shared" si="1314"/>
        <v>&lt;177 micron (NGR)</v>
      </c>
      <c r="L8117">
        <v>1</v>
      </c>
      <c r="M8117" t="s">
        <v>72</v>
      </c>
      <c r="N8117">
        <v>14</v>
      </c>
      <c r="O8117">
        <v>3</v>
      </c>
    </row>
    <row r="8118" spans="1:15" hidden="1" x14ac:dyDescent="0.3">
      <c r="A8118" t="s">
        <v>30877</v>
      </c>
      <c r="B8118" t="s">
        <v>30878</v>
      </c>
      <c r="C8118" s="1" t="str">
        <f t="shared" si="1311"/>
        <v>21:0470</v>
      </c>
      <c r="D8118" s="1" t="str">
        <f t="shared" si="1312"/>
        <v>21:0154</v>
      </c>
      <c r="E8118" t="s">
        <v>30879</v>
      </c>
      <c r="F8118" t="s">
        <v>30880</v>
      </c>
      <c r="H8118">
        <v>52.115419099999997</v>
      </c>
      <c r="I8118">
        <v>-122.7327324</v>
      </c>
      <c r="J8118" s="1" t="str">
        <f t="shared" si="1313"/>
        <v>NGR bulk stream sediment</v>
      </c>
      <c r="K8118" s="1" t="str">
        <f t="shared" si="1314"/>
        <v>&lt;177 micron (NGR)</v>
      </c>
      <c r="L8118">
        <v>1</v>
      </c>
      <c r="M8118" t="s">
        <v>87</v>
      </c>
      <c r="N8118">
        <v>15</v>
      </c>
      <c r="O8118">
        <v>1.5</v>
      </c>
    </row>
    <row r="8119" spans="1:15" hidden="1" x14ac:dyDescent="0.3">
      <c r="A8119" t="s">
        <v>30881</v>
      </c>
      <c r="B8119" t="s">
        <v>30882</v>
      </c>
      <c r="C8119" s="1" t="str">
        <f t="shared" si="1311"/>
        <v>21:0470</v>
      </c>
      <c r="D8119" s="1" t="str">
        <f t="shared" si="1312"/>
        <v>21:0154</v>
      </c>
      <c r="E8119" t="s">
        <v>30883</v>
      </c>
      <c r="F8119" t="s">
        <v>30884</v>
      </c>
      <c r="H8119">
        <v>52.111894499999998</v>
      </c>
      <c r="I8119">
        <v>-122.6267915</v>
      </c>
      <c r="J8119" s="1" t="str">
        <f t="shared" si="1313"/>
        <v>NGR bulk stream sediment</v>
      </c>
      <c r="K8119" s="1" t="str">
        <f t="shared" si="1314"/>
        <v>&lt;177 micron (NGR)</v>
      </c>
      <c r="L8119">
        <v>1</v>
      </c>
      <c r="M8119" t="s">
        <v>92</v>
      </c>
      <c r="N8119">
        <v>16</v>
      </c>
      <c r="O8119">
        <v>2</v>
      </c>
    </row>
    <row r="8120" spans="1:15" hidden="1" x14ac:dyDescent="0.3">
      <c r="A8120" t="s">
        <v>30885</v>
      </c>
      <c r="B8120" t="s">
        <v>30886</v>
      </c>
      <c r="C8120" s="1" t="str">
        <f t="shared" si="1311"/>
        <v>21:0470</v>
      </c>
      <c r="D8120" s="1" t="str">
        <f t="shared" si="1312"/>
        <v>21:0154</v>
      </c>
      <c r="E8120" t="s">
        <v>30887</v>
      </c>
      <c r="F8120" t="s">
        <v>30888</v>
      </c>
      <c r="H8120">
        <v>52.098349900000002</v>
      </c>
      <c r="I8120">
        <v>-122.6035169</v>
      </c>
      <c r="J8120" s="1" t="str">
        <f t="shared" si="1313"/>
        <v>NGR bulk stream sediment</v>
      </c>
      <c r="K8120" s="1" t="str">
        <f t="shared" si="1314"/>
        <v>&lt;177 micron (NGR)</v>
      </c>
      <c r="L8120">
        <v>1</v>
      </c>
      <c r="M8120" t="s">
        <v>97</v>
      </c>
      <c r="N8120">
        <v>17</v>
      </c>
      <c r="O8120">
        <v>1.5</v>
      </c>
    </row>
    <row r="8121" spans="1:15" hidden="1" x14ac:dyDescent="0.3">
      <c r="A8121" t="s">
        <v>30889</v>
      </c>
      <c r="B8121" t="s">
        <v>30890</v>
      </c>
      <c r="C8121" s="1" t="str">
        <f t="shared" si="1311"/>
        <v>21:0470</v>
      </c>
      <c r="D8121" s="1" t="str">
        <f t="shared" si="1312"/>
        <v>21:0154</v>
      </c>
      <c r="E8121" t="s">
        <v>30891</v>
      </c>
      <c r="F8121" t="s">
        <v>30892</v>
      </c>
      <c r="H8121">
        <v>52.215229999999998</v>
      </c>
      <c r="I8121">
        <v>-122.631699</v>
      </c>
      <c r="J8121" s="1" t="str">
        <f t="shared" si="1313"/>
        <v>NGR bulk stream sediment</v>
      </c>
      <c r="K8121" s="1" t="str">
        <f t="shared" si="1314"/>
        <v>&lt;177 micron (NGR)</v>
      </c>
      <c r="L8121">
        <v>1</v>
      </c>
      <c r="M8121" t="s">
        <v>102</v>
      </c>
      <c r="N8121">
        <v>18</v>
      </c>
      <c r="O8121">
        <v>0.5</v>
      </c>
    </row>
    <row r="8122" spans="1:15" hidden="1" x14ac:dyDescent="0.3">
      <c r="A8122" t="s">
        <v>30893</v>
      </c>
      <c r="B8122" t="s">
        <v>30894</v>
      </c>
      <c r="C8122" s="1" t="str">
        <f t="shared" si="1311"/>
        <v>21:0470</v>
      </c>
      <c r="D8122" s="1" t="str">
        <f t="shared" si="1312"/>
        <v>21:0154</v>
      </c>
      <c r="E8122" t="s">
        <v>30895</v>
      </c>
      <c r="F8122" t="s">
        <v>30896</v>
      </c>
      <c r="H8122">
        <v>52.210425600000001</v>
      </c>
      <c r="I8122">
        <v>-122.6220644</v>
      </c>
      <c r="J8122" s="1" t="str">
        <f t="shared" si="1313"/>
        <v>NGR bulk stream sediment</v>
      </c>
      <c r="K8122" s="1" t="str">
        <f t="shared" si="1314"/>
        <v>&lt;177 micron (NGR)</v>
      </c>
      <c r="L8122">
        <v>1</v>
      </c>
      <c r="M8122" t="s">
        <v>107</v>
      </c>
      <c r="N8122">
        <v>19</v>
      </c>
      <c r="O8122">
        <v>1.5</v>
      </c>
    </row>
    <row r="8123" spans="1:15" hidden="1" x14ac:dyDescent="0.3">
      <c r="A8123" t="s">
        <v>30897</v>
      </c>
      <c r="B8123" t="s">
        <v>30898</v>
      </c>
      <c r="C8123" s="1" t="str">
        <f t="shared" si="1311"/>
        <v>21:0470</v>
      </c>
      <c r="D8123" s="1" t="str">
        <f t="shared" si="1312"/>
        <v>21:0154</v>
      </c>
      <c r="E8123" t="s">
        <v>30899</v>
      </c>
      <c r="F8123" t="s">
        <v>30900</v>
      </c>
      <c r="H8123">
        <v>52.150864599999998</v>
      </c>
      <c r="I8123">
        <v>-122.6278688</v>
      </c>
      <c r="J8123" s="1" t="str">
        <f t="shared" si="1313"/>
        <v>NGR bulk stream sediment</v>
      </c>
      <c r="K8123" s="1" t="str">
        <f t="shared" si="1314"/>
        <v>&lt;177 micron (NGR)</v>
      </c>
      <c r="L8123">
        <v>1</v>
      </c>
      <c r="M8123" t="s">
        <v>112</v>
      </c>
      <c r="N8123">
        <v>20</v>
      </c>
      <c r="O8123">
        <v>1</v>
      </c>
    </row>
    <row r="8124" spans="1:15" hidden="1" x14ac:dyDescent="0.3">
      <c r="A8124" t="s">
        <v>30901</v>
      </c>
      <c r="B8124" t="s">
        <v>30902</v>
      </c>
      <c r="C8124" s="1" t="str">
        <f t="shared" si="1311"/>
        <v>21:0470</v>
      </c>
      <c r="D8124" s="1" t="str">
        <f t="shared" si="1312"/>
        <v>21:0154</v>
      </c>
      <c r="E8124" t="s">
        <v>30903</v>
      </c>
      <c r="F8124" t="s">
        <v>30904</v>
      </c>
      <c r="H8124">
        <v>52.003332700000001</v>
      </c>
      <c r="I8124">
        <v>-123.2026067</v>
      </c>
      <c r="J8124" s="1" t="str">
        <f t="shared" si="1313"/>
        <v>NGR bulk stream sediment</v>
      </c>
      <c r="K8124" s="1" t="str">
        <f t="shared" si="1314"/>
        <v>&lt;177 micron (NGR)</v>
      </c>
      <c r="L8124">
        <v>2</v>
      </c>
      <c r="M8124" t="s">
        <v>19</v>
      </c>
      <c r="N8124">
        <v>21</v>
      </c>
      <c r="O8124">
        <v>1.5</v>
      </c>
    </row>
    <row r="8125" spans="1:15" hidden="1" x14ac:dyDescent="0.3">
      <c r="A8125" t="s">
        <v>30905</v>
      </c>
      <c r="B8125" t="s">
        <v>30906</v>
      </c>
      <c r="C8125" s="1" t="str">
        <f t="shared" si="1311"/>
        <v>21:0470</v>
      </c>
      <c r="D8125" s="1" t="str">
        <f t="shared" si="1312"/>
        <v>21:0154</v>
      </c>
      <c r="E8125" t="s">
        <v>30907</v>
      </c>
      <c r="F8125" t="s">
        <v>30908</v>
      </c>
      <c r="H8125">
        <v>52.1762327</v>
      </c>
      <c r="I8125">
        <v>-122.53109480000001</v>
      </c>
      <c r="J8125" s="1" t="str">
        <f t="shared" si="1313"/>
        <v>NGR bulk stream sediment</v>
      </c>
      <c r="K8125" s="1" t="str">
        <f t="shared" si="1314"/>
        <v>&lt;177 micron (NGR)</v>
      </c>
      <c r="L8125">
        <v>2</v>
      </c>
      <c r="M8125" t="s">
        <v>38</v>
      </c>
      <c r="N8125">
        <v>22</v>
      </c>
      <c r="O8125">
        <v>1</v>
      </c>
    </row>
    <row r="8126" spans="1:15" hidden="1" x14ac:dyDescent="0.3">
      <c r="A8126" t="s">
        <v>30909</v>
      </c>
      <c r="B8126" t="s">
        <v>30910</v>
      </c>
      <c r="C8126" s="1" t="str">
        <f t="shared" si="1311"/>
        <v>21:0470</v>
      </c>
      <c r="D8126" s="1" t="str">
        <f t="shared" si="1312"/>
        <v>21:0154</v>
      </c>
      <c r="E8126" t="s">
        <v>30911</v>
      </c>
      <c r="F8126" t="s">
        <v>30912</v>
      </c>
      <c r="H8126">
        <v>52.144135499999997</v>
      </c>
      <c r="I8126">
        <v>-122.6720739</v>
      </c>
      <c r="J8126" s="1" t="str">
        <f t="shared" si="1313"/>
        <v>NGR bulk stream sediment</v>
      </c>
      <c r="K8126" s="1" t="str">
        <f t="shared" si="1314"/>
        <v>&lt;177 micron (NGR)</v>
      </c>
      <c r="L8126">
        <v>2</v>
      </c>
      <c r="M8126" t="s">
        <v>43</v>
      </c>
      <c r="N8126">
        <v>23</v>
      </c>
      <c r="O8126">
        <v>2</v>
      </c>
    </row>
    <row r="8127" spans="1:15" hidden="1" x14ac:dyDescent="0.3">
      <c r="A8127" t="s">
        <v>30913</v>
      </c>
      <c r="B8127" t="s">
        <v>30914</v>
      </c>
      <c r="C8127" s="1" t="str">
        <f t="shared" si="1311"/>
        <v>21:0470</v>
      </c>
      <c r="D8127" s="1" t="str">
        <f t="shared" si="1312"/>
        <v>21:0154</v>
      </c>
      <c r="E8127" t="s">
        <v>30915</v>
      </c>
      <c r="F8127" t="s">
        <v>30916</v>
      </c>
      <c r="H8127">
        <v>52.001602599999998</v>
      </c>
      <c r="I8127">
        <v>-122.5790741</v>
      </c>
      <c r="J8127" s="1" t="str">
        <f t="shared" si="1313"/>
        <v>NGR bulk stream sediment</v>
      </c>
      <c r="K8127" s="1" t="str">
        <f t="shared" si="1314"/>
        <v>&lt;177 micron (NGR)</v>
      </c>
      <c r="L8127">
        <v>2</v>
      </c>
      <c r="M8127" t="s">
        <v>48</v>
      </c>
      <c r="N8127">
        <v>24</v>
      </c>
      <c r="O8127">
        <v>1.5</v>
      </c>
    </row>
    <row r="8128" spans="1:15" hidden="1" x14ac:dyDescent="0.3">
      <c r="A8128" t="s">
        <v>30917</v>
      </c>
      <c r="B8128" t="s">
        <v>30918</v>
      </c>
      <c r="C8128" s="1" t="str">
        <f t="shared" si="1311"/>
        <v>21:0470</v>
      </c>
      <c r="D8128" s="1" t="str">
        <f t="shared" si="1312"/>
        <v>21:0154</v>
      </c>
      <c r="E8128" t="s">
        <v>30919</v>
      </c>
      <c r="F8128" t="s">
        <v>30920</v>
      </c>
      <c r="H8128">
        <v>52.035581899999997</v>
      </c>
      <c r="I8128">
        <v>-122.64794089999999</v>
      </c>
      <c r="J8128" s="1" t="str">
        <f t="shared" si="1313"/>
        <v>NGR bulk stream sediment</v>
      </c>
      <c r="K8128" s="1" t="str">
        <f t="shared" si="1314"/>
        <v>&lt;177 micron (NGR)</v>
      </c>
      <c r="L8128">
        <v>2</v>
      </c>
      <c r="M8128" t="s">
        <v>53</v>
      </c>
      <c r="N8128">
        <v>25</v>
      </c>
      <c r="O8128">
        <v>1.5</v>
      </c>
    </row>
    <row r="8129" spans="1:15" hidden="1" x14ac:dyDescent="0.3">
      <c r="A8129" t="s">
        <v>30921</v>
      </c>
      <c r="B8129" t="s">
        <v>30922</v>
      </c>
      <c r="C8129" s="1" t="str">
        <f t="shared" si="1311"/>
        <v>21:0470</v>
      </c>
      <c r="D8129" s="1" t="str">
        <f t="shared" si="1312"/>
        <v>21:0154</v>
      </c>
      <c r="E8129" t="s">
        <v>30923</v>
      </c>
      <c r="F8129" t="s">
        <v>30924</v>
      </c>
      <c r="H8129">
        <v>52.015549999999998</v>
      </c>
      <c r="I8129">
        <v>-122.7414601</v>
      </c>
      <c r="J8129" s="1" t="str">
        <f t="shared" si="1313"/>
        <v>NGR bulk stream sediment</v>
      </c>
      <c r="K8129" s="1" t="str">
        <f t="shared" si="1314"/>
        <v>&lt;177 micron (NGR)</v>
      </c>
      <c r="L8129">
        <v>2</v>
      </c>
      <c r="M8129" t="s">
        <v>58</v>
      </c>
      <c r="N8129">
        <v>26</v>
      </c>
      <c r="O8129">
        <v>1.5</v>
      </c>
    </row>
    <row r="8130" spans="1:15" hidden="1" x14ac:dyDescent="0.3">
      <c r="A8130" t="s">
        <v>30925</v>
      </c>
      <c r="B8130" t="s">
        <v>30926</v>
      </c>
      <c r="C8130" s="1" t="str">
        <f t="shared" si="1311"/>
        <v>21:0470</v>
      </c>
      <c r="D8130" s="1" t="str">
        <f t="shared" si="1312"/>
        <v>21:0154</v>
      </c>
      <c r="E8130" t="s">
        <v>30903</v>
      </c>
      <c r="F8130" t="s">
        <v>30927</v>
      </c>
      <c r="H8130">
        <v>52.003332700000001</v>
      </c>
      <c r="I8130">
        <v>-123.2026067</v>
      </c>
      <c r="J8130" s="1" t="str">
        <f t="shared" si="1313"/>
        <v>NGR bulk stream sediment</v>
      </c>
      <c r="K8130" s="1" t="str">
        <f t="shared" si="1314"/>
        <v>&lt;177 micron (NGR)</v>
      </c>
      <c r="L8130">
        <v>2</v>
      </c>
      <c r="M8130" t="s">
        <v>72</v>
      </c>
      <c r="N8130">
        <v>27</v>
      </c>
      <c r="O8130">
        <v>2</v>
      </c>
    </row>
    <row r="8131" spans="1:15" hidden="1" x14ac:dyDescent="0.3">
      <c r="A8131" t="s">
        <v>30928</v>
      </c>
      <c r="B8131" t="s">
        <v>30929</v>
      </c>
      <c r="C8131" s="1" t="str">
        <f t="shared" si="1311"/>
        <v>21:0470</v>
      </c>
      <c r="D8131" s="1" t="str">
        <f t="shared" si="1312"/>
        <v>21:0154</v>
      </c>
      <c r="E8131" t="s">
        <v>30930</v>
      </c>
      <c r="F8131" t="s">
        <v>30931</v>
      </c>
      <c r="H8131">
        <v>52.127377299999999</v>
      </c>
      <c r="I8131">
        <v>-122.3644915</v>
      </c>
      <c r="J8131" s="1" t="str">
        <f t="shared" si="1313"/>
        <v>NGR bulk stream sediment</v>
      </c>
      <c r="K8131" s="1" t="str">
        <f t="shared" si="1314"/>
        <v>&lt;177 micron (NGR)</v>
      </c>
      <c r="L8131">
        <v>2</v>
      </c>
      <c r="M8131" t="s">
        <v>24</v>
      </c>
      <c r="N8131">
        <v>28</v>
      </c>
      <c r="O8131">
        <v>1.5</v>
      </c>
    </row>
    <row r="8132" spans="1:15" hidden="1" x14ac:dyDescent="0.3">
      <c r="A8132" t="s">
        <v>30932</v>
      </c>
      <c r="B8132" t="s">
        <v>30933</v>
      </c>
      <c r="C8132" s="1" t="str">
        <f t="shared" si="1311"/>
        <v>21:0470</v>
      </c>
      <c r="D8132" s="1" t="str">
        <f t="shared" si="1312"/>
        <v>21:0154</v>
      </c>
      <c r="E8132" t="s">
        <v>30930</v>
      </c>
      <c r="F8132" t="s">
        <v>30934</v>
      </c>
      <c r="H8132">
        <v>52.127377299999999</v>
      </c>
      <c r="I8132">
        <v>-122.3644915</v>
      </c>
      <c r="J8132" s="1" t="str">
        <f t="shared" si="1313"/>
        <v>NGR bulk stream sediment</v>
      </c>
      <c r="K8132" s="1" t="str">
        <f t="shared" si="1314"/>
        <v>&lt;177 micron (NGR)</v>
      </c>
      <c r="L8132">
        <v>2</v>
      </c>
      <c r="M8132" t="s">
        <v>28</v>
      </c>
      <c r="N8132">
        <v>29</v>
      </c>
      <c r="O8132">
        <v>1.5</v>
      </c>
    </row>
    <row r="8133" spans="1:15" hidden="1" x14ac:dyDescent="0.3">
      <c r="A8133" t="s">
        <v>30935</v>
      </c>
      <c r="B8133" t="s">
        <v>30936</v>
      </c>
      <c r="C8133" s="1" t="str">
        <f t="shared" si="1311"/>
        <v>21:0470</v>
      </c>
      <c r="D8133" s="1" t="str">
        <f t="shared" si="1312"/>
        <v>21:0154</v>
      </c>
      <c r="E8133" t="s">
        <v>30937</v>
      </c>
      <c r="F8133" t="s">
        <v>30938</v>
      </c>
      <c r="H8133">
        <v>52.263562299999997</v>
      </c>
      <c r="I8133">
        <v>-122.60711379999999</v>
      </c>
      <c r="J8133" s="1" t="str">
        <f t="shared" si="1313"/>
        <v>NGR bulk stream sediment</v>
      </c>
      <c r="K8133" s="1" t="str">
        <f t="shared" si="1314"/>
        <v>&lt;177 micron (NGR)</v>
      </c>
      <c r="L8133">
        <v>2</v>
      </c>
      <c r="M8133" t="s">
        <v>63</v>
      </c>
      <c r="N8133">
        <v>30</v>
      </c>
      <c r="O8133">
        <v>1.5</v>
      </c>
    </row>
    <row r="8134" spans="1:15" hidden="1" x14ac:dyDescent="0.3">
      <c r="A8134" t="s">
        <v>30939</v>
      </c>
      <c r="B8134" t="s">
        <v>30940</v>
      </c>
      <c r="C8134" s="1" t="str">
        <f t="shared" si="1311"/>
        <v>21:0470</v>
      </c>
      <c r="D8134" s="1" t="str">
        <f t="shared" si="1312"/>
        <v>21:0154</v>
      </c>
      <c r="E8134" t="s">
        <v>30941</v>
      </c>
      <c r="F8134" t="s">
        <v>30942</v>
      </c>
      <c r="H8134">
        <v>52.259428700000001</v>
      </c>
      <c r="I8134">
        <v>-122.571783</v>
      </c>
      <c r="J8134" s="1" t="str">
        <f t="shared" si="1313"/>
        <v>NGR bulk stream sediment</v>
      </c>
      <c r="K8134" s="1" t="str">
        <f t="shared" si="1314"/>
        <v>&lt;177 micron (NGR)</v>
      </c>
      <c r="L8134">
        <v>2</v>
      </c>
      <c r="M8134" t="s">
        <v>68</v>
      </c>
      <c r="N8134">
        <v>31</v>
      </c>
      <c r="O8134">
        <v>1</v>
      </c>
    </row>
    <row r="8135" spans="1:15" hidden="1" x14ac:dyDescent="0.3">
      <c r="A8135" t="s">
        <v>30943</v>
      </c>
      <c r="B8135" t="s">
        <v>30944</v>
      </c>
      <c r="C8135" s="1" t="str">
        <f t="shared" si="1311"/>
        <v>21:0470</v>
      </c>
      <c r="D8135" s="1" t="str">
        <f t="shared" si="1312"/>
        <v>21:0154</v>
      </c>
      <c r="E8135" t="s">
        <v>30945</v>
      </c>
      <c r="F8135" t="s">
        <v>30946</v>
      </c>
      <c r="H8135">
        <v>52.053609299999998</v>
      </c>
      <c r="I8135">
        <v>-123.5608596</v>
      </c>
      <c r="J8135" s="1" t="str">
        <f t="shared" si="1313"/>
        <v>NGR bulk stream sediment</v>
      </c>
      <c r="K8135" s="1" t="str">
        <f t="shared" si="1314"/>
        <v>&lt;177 micron (NGR)</v>
      </c>
      <c r="L8135">
        <v>2</v>
      </c>
      <c r="M8135" t="s">
        <v>77</v>
      </c>
      <c r="N8135">
        <v>32</v>
      </c>
      <c r="O8135">
        <v>1.5</v>
      </c>
    </row>
    <row r="8136" spans="1:15" hidden="1" x14ac:dyDescent="0.3">
      <c r="A8136" t="s">
        <v>30947</v>
      </c>
      <c r="B8136" t="s">
        <v>30948</v>
      </c>
      <c r="C8136" s="1" t="str">
        <f t="shared" si="1311"/>
        <v>21:0470</v>
      </c>
      <c r="D8136" s="1" t="str">
        <f t="shared" si="1312"/>
        <v>21:0154</v>
      </c>
      <c r="E8136" t="s">
        <v>30949</v>
      </c>
      <c r="F8136" t="s">
        <v>30950</v>
      </c>
      <c r="H8136">
        <v>52.142201900000003</v>
      </c>
      <c r="I8136">
        <v>-123.6992104</v>
      </c>
      <c r="J8136" s="1" t="str">
        <f t="shared" si="1313"/>
        <v>NGR bulk stream sediment</v>
      </c>
      <c r="K8136" s="1" t="str">
        <f t="shared" si="1314"/>
        <v>&lt;177 micron (NGR)</v>
      </c>
      <c r="L8136">
        <v>2</v>
      </c>
      <c r="M8136" t="s">
        <v>82</v>
      </c>
      <c r="N8136">
        <v>33</v>
      </c>
      <c r="O8136">
        <v>2</v>
      </c>
    </row>
    <row r="8137" spans="1:15" hidden="1" x14ac:dyDescent="0.3">
      <c r="A8137" t="s">
        <v>30951</v>
      </c>
      <c r="B8137" t="s">
        <v>30952</v>
      </c>
      <c r="C8137" s="1" t="str">
        <f t="shared" si="1311"/>
        <v>21:0470</v>
      </c>
      <c r="D8137" s="1" t="str">
        <f t="shared" si="1312"/>
        <v>21:0154</v>
      </c>
      <c r="E8137" t="s">
        <v>30953</v>
      </c>
      <c r="F8137" t="s">
        <v>30954</v>
      </c>
      <c r="H8137">
        <v>52.090419599999997</v>
      </c>
      <c r="I8137">
        <v>-123.5371511</v>
      </c>
      <c r="J8137" s="1" t="str">
        <f t="shared" si="1313"/>
        <v>NGR bulk stream sediment</v>
      </c>
      <c r="K8137" s="1" t="str">
        <f t="shared" si="1314"/>
        <v>&lt;177 micron (NGR)</v>
      </c>
      <c r="L8137">
        <v>2</v>
      </c>
      <c r="M8137" t="s">
        <v>87</v>
      </c>
      <c r="N8137">
        <v>34</v>
      </c>
      <c r="O8137">
        <v>2</v>
      </c>
    </row>
    <row r="8138" spans="1:15" hidden="1" x14ac:dyDescent="0.3">
      <c r="A8138" t="s">
        <v>30955</v>
      </c>
      <c r="B8138" t="s">
        <v>30956</v>
      </c>
      <c r="C8138" s="1" t="str">
        <f t="shared" si="1311"/>
        <v>21:0470</v>
      </c>
      <c r="D8138" s="1" t="str">
        <f t="shared" si="1312"/>
        <v>21:0154</v>
      </c>
      <c r="E8138" t="s">
        <v>30957</v>
      </c>
      <c r="F8138" t="s">
        <v>30958</v>
      </c>
      <c r="H8138">
        <v>52.1529101</v>
      </c>
      <c r="I8138">
        <v>-123.9203607</v>
      </c>
      <c r="J8138" s="1" t="str">
        <f t="shared" si="1313"/>
        <v>NGR bulk stream sediment</v>
      </c>
      <c r="K8138" s="1" t="str">
        <f t="shared" si="1314"/>
        <v>&lt;177 micron (NGR)</v>
      </c>
      <c r="L8138">
        <v>2</v>
      </c>
      <c r="M8138" t="s">
        <v>92</v>
      </c>
      <c r="N8138">
        <v>35</v>
      </c>
      <c r="O8138">
        <v>2</v>
      </c>
    </row>
    <row r="8139" spans="1:15" hidden="1" x14ac:dyDescent="0.3">
      <c r="A8139" t="s">
        <v>30959</v>
      </c>
      <c r="B8139" t="s">
        <v>30960</v>
      </c>
      <c r="C8139" s="1" t="str">
        <f t="shared" si="1311"/>
        <v>21:0470</v>
      </c>
      <c r="D8139" s="1" t="str">
        <f>HYPERLINK("https://geochem.nrcan.gc.ca/cdogs/content/svy/svy_e.htm", "")</f>
        <v/>
      </c>
      <c r="G8139" s="1" t="str">
        <f>HYPERLINK("https://geochem.nrcan.gc.ca/cdogs/content/cr_/cr_00105_e.htm", "105")</f>
        <v>105</v>
      </c>
      <c r="J8139" t="s">
        <v>31</v>
      </c>
      <c r="K8139" t="s">
        <v>32</v>
      </c>
      <c r="L8139">
        <v>2</v>
      </c>
      <c r="M8139" t="s">
        <v>33</v>
      </c>
      <c r="N8139">
        <v>36</v>
      </c>
      <c r="O8139">
        <v>3</v>
      </c>
    </row>
    <row r="8140" spans="1:15" hidden="1" x14ac:dyDescent="0.3">
      <c r="A8140" t="s">
        <v>30961</v>
      </c>
      <c r="B8140" t="s">
        <v>30962</v>
      </c>
      <c r="C8140" s="1" t="str">
        <f t="shared" si="1311"/>
        <v>21:0470</v>
      </c>
      <c r="D8140" s="1" t="str">
        <f t="shared" ref="D8140:D8153" si="1315">HYPERLINK("https://geochem.nrcan.gc.ca/cdogs/content/svy/svy210154_e.htm", "21:0154")</f>
        <v>21:0154</v>
      </c>
      <c r="E8140" t="s">
        <v>30963</v>
      </c>
      <c r="F8140" t="s">
        <v>30964</v>
      </c>
      <c r="H8140">
        <v>52.136820299999997</v>
      </c>
      <c r="I8140">
        <v>-123.9186557</v>
      </c>
      <c r="J8140" s="1" t="str">
        <f t="shared" ref="J8140:J8153" si="1316">HYPERLINK("https://geochem.nrcan.gc.ca/cdogs/content/kwd/kwd020030_e.htm", "NGR bulk stream sediment")</f>
        <v>NGR bulk stream sediment</v>
      </c>
      <c r="K8140" s="1" t="str">
        <f t="shared" ref="K8140:K8153" si="1317">HYPERLINK("https://geochem.nrcan.gc.ca/cdogs/content/kwd/kwd080006_e.htm", "&lt;177 micron (NGR)")</f>
        <v>&lt;177 micron (NGR)</v>
      </c>
      <c r="L8140">
        <v>2</v>
      </c>
      <c r="M8140" t="s">
        <v>97</v>
      </c>
      <c r="N8140">
        <v>37</v>
      </c>
      <c r="O8140">
        <v>2</v>
      </c>
    </row>
    <row r="8141" spans="1:15" hidden="1" x14ac:dyDescent="0.3">
      <c r="A8141" t="s">
        <v>30965</v>
      </c>
      <c r="B8141" t="s">
        <v>30966</v>
      </c>
      <c r="C8141" s="1" t="str">
        <f t="shared" si="1311"/>
        <v>21:0470</v>
      </c>
      <c r="D8141" s="1" t="str">
        <f t="shared" si="1315"/>
        <v>21:0154</v>
      </c>
      <c r="E8141" t="s">
        <v>30967</v>
      </c>
      <c r="F8141" t="s">
        <v>30968</v>
      </c>
      <c r="H8141">
        <v>52.157033400000003</v>
      </c>
      <c r="I8141">
        <v>-123.867468</v>
      </c>
      <c r="J8141" s="1" t="str">
        <f t="shared" si="1316"/>
        <v>NGR bulk stream sediment</v>
      </c>
      <c r="K8141" s="1" t="str">
        <f t="shared" si="1317"/>
        <v>&lt;177 micron (NGR)</v>
      </c>
      <c r="L8141">
        <v>2</v>
      </c>
      <c r="M8141" t="s">
        <v>102</v>
      </c>
      <c r="N8141">
        <v>38</v>
      </c>
      <c r="O8141">
        <v>2</v>
      </c>
    </row>
    <row r="8142" spans="1:15" hidden="1" x14ac:dyDescent="0.3">
      <c r="A8142" t="s">
        <v>30969</v>
      </c>
      <c r="B8142" t="s">
        <v>30970</v>
      </c>
      <c r="C8142" s="1" t="str">
        <f t="shared" si="1311"/>
        <v>21:0470</v>
      </c>
      <c r="D8142" s="1" t="str">
        <f t="shared" si="1315"/>
        <v>21:0154</v>
      </c>
      <c r="E8142" t="s">
        <v>30971</v>
      </c>
      <c r="F8142" t="s">
        <v>30972</v>
      </c>
      <c r="H8142">
        <v>52.225208899999998</v>
      </c>
      <c r="I8142">
        <v>-123.8604943</v>
      </c>
      <c r="J8142" s="1" t="str">
        <f t="shared" si="1316"/>
        <v>NGR bulk stream sediment</v>
      </c>
      <c r="K8142" s="1" t="str">
        <f t="shared" si="1317"/>
        <v>&lt;177 micron (NGR)</v>
      </c>
      <c r="L8142">
        <v>2</v>
      </c>
      <c r="M8142" t="s">
        <v>107</v>
      </c>
      <c r="N8142">
        <v>39</v>
      </c>
      <c r="O8142">
        <v>2</v>
      </c>
    </row>
    <row r="8143" spans="1:15" hidden="1" x14ac:dyDescent="0.3">
      <c r="A8143" t="s">
        <v>30973</v>
      </c>
      <c r="B8143" t="s">
        <v>30974</v>
      </c>
      <c r="C8143" s="1" t="str">
        <f t="shared" si="1311"/>
        <v>21:0470</v>
      </c>
      <c r="D8143" s="1" t="str">
        <f t="shared" si="1315"/>
        <v>21:0154</v>
      </c>
      <c r="E8143" t="s">
        <v>30975</v>
      </c>
      <c r="F8143" t="s">
        <v>30976</v>
      </c>
      <c r="H8143">
        <v>52.192334600000002</v>
      </c>
      <c r="I8143">
        <v>-123.78364999999999</v>
      </c>
      <c r="J8143" s="1" t="str">
        <f t="shared" si="1316"/>
        <v>NGR bulk stream sediment</v>
      </c>
      <c r="K8143" s="1" t="str">
        <f t="shared" si="1317"/>
        <v>&lt;177 micron (NGR)</v>
      </c>
      <c r="L8143">
        <v>2</v>
      </c>
      <c r="M8143" t="s">
        <v>112</v>
      </c>
      <c r="N8143">
        <v>40</v>
      </c>
      <c r="O8143">
        <v>2</v>
      </c>
    </row>
    <row r="8144" spans="1:15" hidden="1" x14ac:dyDescent="0.3">
      <c r="A8144" t="s">
        <v>30977</v>
      </c>
      <c r="B8144" t="s">
        <v>30978</v>
      </c>
      <c r="C8144" s="1" t="str">
        <f t="shared" si="1311"/>
        <v>21:0470</v>
      </c>
      <c r="D8144" s="1" t="str">
        <f t="shared" si="1315"/>
        <v>21:0154</v>
      </c>
      <c r="E8144" t="s">
        <v>30979</v>
      </c>
      <c r="F8144" t="s">
        <v>30980</v>
      </c>
      <c r="H8144">
        <v>52.304966200000003</v>
      </c>
      <c r="I8144">
        <v>-123.8884705</v>
      </c>
      <c r="J8144" s="1" t="str">
        <f t="shared" si="1316"/>
        <v>NGR bulk stream sediment</v>
      </c>
      <c r="K8144" s="1" t="str">
        <f t="shared" si="1317"/>
        <v>&lt;177 micron (NGR)</v>
      </c>
      <c r="L8144">
        <v>3</v>
      </c>
      <c r="M8144" t="s">
        <v>19</v>
      </c>
      <c r="N8144">
        <v>41</v>
      </c>
      <c r="O8144">
        <v>3</v>
      </c>
    </row>
    <row r="8145" spans="1:15" hidden="1" x14ac:dyDescent="0.3">
      <c r="A8145" t="s">
        <v>30981</v>
      </c>
      <c r="B8145" t="s">
        <v>30982</v>
      </c>
      <c r="C8145" s="1" t="str">
        <f t="shared" si="1311"/>
        <v>21:0470</v>
      </c>
      <c r="D8145" s="1" t="str">
        <f t="shared" si="1315"/>
        <v>21:0154</v>
      </c>
      <c r="E8145" t="s">
        <v>30983</v>
      </c>
      <c r="F8145" t="s">
        <v>30984</v>
      </c>
      <c r="H8145">
        <v>52.4103779</v>
      </c>
      <c r="I8145">
        <v>-123.86381590000001</v>
      </c>
      <c r="J8145" s="1" t="str">
        <f t="shared" si="1316"/>
        <v>NGR bulk stream sediment</v>
      </c>
      <c r="K8145" s="1" t="str">
        <f t="shared" si="1317"/>
        <v>&lt;177 micron (NGR)</v>
      </c>
      <c r="L8145">
        <v>3</v>
      </c>
      <c r="M8145" t="s">
        <v>38</v>
      </c>
      <c r="N8145">
        <v>42</v>
      </c>
      <c r="O8145">
        <v>2</v>
      </c>
    </row>
    <row r="8146" spans="1:15" hidden="1" x14ac:dyDescent="0.3">
      <c r="A8146" t="s">
        <v>30985</v>
      </c>
      <c r="B8146" t="s">
        <v>30986</v>
      </c>
      <c r="C8146" s="1" t="str">
        <f t="shared" si="1311"/>
        <v>21:0470</v>
      </c>
      <c r="D8146" s="1" t="str">
        <f t="shared" si="1315"/>
        <v>21:0154</v>
      </c>
      <c r="E8146" t="s">
        <v>30987</v>
      </c>
      <c r="F8146" t="s">
        <v>30988</v>
      </c>
      <c r="H8146">
        <v>52.4724097</v>
      </c>
      <c r="I8146">
        <v>-123.9364667</v>
      </c>
      <c r="J8146" s="1" t="str">
        <f t="shared" si="1316"/>
        <v>NGR bulk stream sediment</v>
      </c>
      <c r="K8146" s="1" t="str">
        <f t="shared" si="1317"/>
        <v>&lt;177 micron (NGR)</v>
      </c>
      <c r="L8146">
        <v>3</v>
      </c>
      <c r="M8146" t="s">
        <v>43</v>
      </c>
      <c r="N8146">
        <v>43</v>
      </c>
      <c r="O8146">
        <v>4.5</v>
      </c>
    </row>
    <row r="8147" spans="1:15" hidden="1" x14ac:dyDescent="0.3">
      <c r="A8147" t="s">
        <v>30989</v>
      </c>
      <c r="B8147" t="s">
        <v>30990</v>
      </c>
      <c r="C8147" s="1" t="str">
        <f t="shared" si="1311"/>
        <v>21:0470</v>
      </c>
      <c r="D8147" s="1" t="str">
        <f t="shared" si="1315"/>
        <v>21:0154</v>
      </c>
      <c r="E8147" t="s">
        <v>30991</v>
      </c>
      <c r="F8147" t="s">
        <v>30992</v>
      </c>
      <c r="H8147">
        <v>52.464222800000002</v>
      </c>
      <c r="I8147">
        <v>-123.9268577</v>
      </c>
      <c r="J8147" s="1" t="str">
        <f t="shared" si="1316"/>
        <v>NGR bulk stream sediment</v>
      </c>
      <c r="K8147" s="1" t="str">
        <f t="shared" si="1317"/>
        <v>&lt;177 micron (NGR)</v>
      </c>
      <c r="L8147">
        <v>3</v>
      </c>
      <c r="M8147" t="s">
        <v>48</v>
      </c>
      <c r="N8147">
        <v>44</v>
      </c>
      <c r="O8147">
        <v>4</v>
      </c>
    </row>
    <row r="8148" spans="1:15" hidden="1" x14ac:dyDescent="0.3">
      <c r="A8148" t="s">
        <v>30993</v>
      </c>
      <c r="B8148" t="s">
        <v>30994</v>
      </c>
      <c r="C8148" s="1" t="str">
        <f t="shared" si="1311"/>
        <v>21:0470</v>
      </c>
      <c r="D8148" s="1" t="str">
        <f t="shared" si="1315"/>
        <v>21:0154</v>
      </c>
      <c r="E8148" t="s">
        <v>30995</v>
      </c>
      <c r="F8148" t="s">
        <v>30996</v>
      </c>
      <c r="H8148">
        <v>52.414985700000003</v>
      </c>
      <c r="I8148">
        <v>-123.9250332</v>
      </c>
      <c r="J8148" s="1" t="str">
        <f t="shared" si="1316"/>
        <v>NGR bulk stream sediment</v>
      </c>
      <c r="K8148" s="1" t="str">
        <f t="shared" si="1317"/>
        <v>&lt;177 micron (NGR)</v>
      </c>
      <c r="L8148">
        <v>3</v>
      </c>
      <c r="M8148" t="s">
        <v>53</v>
      </c>
      <c r="N8148">
        <v>45</v>
      </c>
      <c r="O8148">
        <v>3</v>
      </c>
    </row>
    <row r="8149" spans="1:15" hidden="1" x14ac:dyDescent="0.3">
      <c r="A8149" t="s">
        <v>30997</v>
      </c>
      <c r="B8149" t="s">
        <v>30998</v>
      </c>
      <c r="C8149" s="1" t="str">
        <f t="shared" si="1311"/>
        <v>21:0470</v>
      </c>
      <c r="D8149" s="1" t="str">
        <f t="shared" si="1315"/>
        <v>21:0154</v>
      </c>
      <c r="E8149" t="s">
        <v>30999</v>
      </c>
      <c r="F8149" t="s">
        <v>31000</v>
      </c>
      <c r="H8149">
        <v>52.378225800000003</v>
      </c>
      <c r="I8149">
        <v>-123.9803399</v>
      </c>
      <c r="J8149" s="1" t="str">
        <f t="shared" si="1316"/>
        <v>NGR bulk stream sediment</v>
      </c>
      <c r="K8149" s="1" t="str">
        <f t="shared" si="1317"/>
        <v>&lt;177 micron (NGR)</v>
      </c>
      <c r="L8149">
        <v>3</v>
      </c>
      <c r="M8149" t="s">
        <v>58</v>
      </c>
      <c r="N8149">
        <v>46</v>
      </c>
      <c r="O8149">
        <v>1.5</v>
      </c>
    </row>
    <row r="8150" spans="1:15" hidden="1" x14ac:dyDescent="0.3">
      <c r="A8150" t="s">
        <v>31001</v>
      </c>
      <c r="B8150" t="s">
        <v>31002</v>
      </c>
      <c r="C8150" s="1" t="str">
        <f t="shared" si="1311"/>
        <v>21:0470</v>
      </c>
      <c r="D8150" s="1" t="str">
        <f t="shared" si="1315"/>
        <v>21:0154</v>
      </c>
      <c r="E8150" t="s">
        <v>31003</v>
      </c>
      <c r="F8150" t="s">
        <v>31004</v>
      </c>
      <c r="H8150">
        <v>52.362069599999998</v>
      </c>
      <c r="I8150">
        <v>-123.9572326</v>
      </c>
      <c r="J8150" s="1" t="str">
        <f t="shared" si="1316"/>
        <v>NGR bulk stream sediment</v>
      </c>
      <c r="K8150" s="1" t="str">
        <f t="shared" si="1317"/>
        <v>&lt;177 micron (NGR)</v>
      </c>
      <c r="L8150">
        <v>3</v>
      </c>
      <c r="M8150" t="s">
        <v>63</v>
      </c>
      <c r="N8150">
        <v>47</v>
      </c>
      <c r="O8150">
        <v>0.2</v>
      </c>
    </row>
    <row r="8151" spans="1:15" hidden="1" x14ac:dyDescent="0.3">
      <c r="A8151" t="s">
        <v>31005</v>
      </c>
      <c r="B8151" t="s">
        <v>31006</v>
      </c>
      <c r="C8151" s="1" t="str">
        <f t="shared" si="1311"/>
        <v>21:0470</v>
      </c>
      <c r="D8151" s="1" t="str">
        <f t="shared" si="1315"/>
        <v>21:0154</v>
      </c>
      <c r="E8151" t="s">
        <v>30979</v>
      </c>
      <c r="F8151" t="s">
        <v>31007</v>
      </c>
      <c r="H8151">
        <v>52.304966200000003</v>
      </c>
      <c r="I8151">
        <v>-123.8884705</v>
      </c>
      <c r="J8151" s="1" t="str">
        <f t="shared" si="1316"/>
        <v>NGR bulk stream sediment</v>
      </c>
      <c r="K8151" s="1" t="str">
        <f t="shared" si="1317"/>
        <v>&lt;177 micron (NGR)</v>
      </c>
      <c r="L8151">
        <v>3</v>
      </c>
      <c r="M8151" t="s">
        <v>72</v>
      </c>
      <c r="N8151">
        <v>48</v>
      </c>
      <c r="O8151">
        <v>2</v>
      </c>
    </row>
    <row r="8152" spans="1:15" hidden="1" x14ac:dyDescent="0.3">
      <c r="A8152" t="s">
        <v>31008</v>
      </c>
      <c r="B8152" t="s">
        <v>31009</v>
      </c>
      <c r="C8152" s="1" t="str">
        <f t="shared" si="1311"/>
        <v>21:0470</v>
      </c>
      <c r="D8152" s="1" t="str">
        <f t="shared" si="1315"/>
        <v>21:0154</v>
      </c>
      <c r="E8152" t="s">
        <v>31010</v>
      </c>
      <c r="F8152" t="s">
        <v>31011</v>
      </c>
      <c r="H8152">
        <v>52.2468352</v>
      </c>
      <c r="I8152">
        <v>-123.6995754</v>
      </c>
      <c r="J8152" s="1" t="str">
        <f t="shared" si="1316"/>
        <v>NGR bulk stream sediment</v>
      </c>
      <c r="K8152" s="1" t="str">
        <f t="shared" si="1317"/>
        <v>&lt;177 micron (NGR)</v>
      </c>
      <c r="L8152">
        <v>3</v>
      </c>
      <c r="M8152" t="s">
        <v>68</v>
      </c>
      <c r="N8152">
        <v>49</v>
      </c>
      <c r="O8152">
        <v>1.5</v>
      </c>
    </row>
    <row r="8153" spans="1:15" hidden="1" x14ac:dyDescent="0.3">
      <c r="A8153" t="s">
        <v>31012</v>
      </c>
      <c r="B8153" t="s">
        <v>31013</v>
      </c>
      <c r="C8153" s="1" t="str">
        <f t="shared" si="1311"/>
        <v>21:0470</v>
      </c>
      <c r="D8153" s="1" t="str">
        <f t="shared" si="1315"/>
        <v>21:0154</v>
      </c>
      <c r="E8153" t="s">
        <v>31014</v>
      </c>
      <c r="F8153" t="s">
        <v>31015</v>
      </c>
      <c r="H8153">
        <v>52.093978900000003</v>
      </c>
      <c r="I8153">
        <v>-123.5773514</v>
      </c>
      <c r="J8153" s="1" t="str">
        <f t="shared" si="1316"/>
        <v>NGR bulk stream sediment</v>
      </c>
      <c r="K8153" s="1" t="str">
        <f t="shared" si="1317"/>
        <v>&lt;177 micron (NGR)</v>
      </c>
      <c r="L8153">
        <v>3</v>
      </c>
      <c r="M8153" t="s">
        <v>77</v>
      </c>
      <c r="N8153">
        <v>50</v>
      </c>
      <c r="O8153">
        <v>1.5</v>
      </c>
    </row>
    <row r="8154" spans="1:15" hidden="1" x14ac:dyDescent="0.3">
      <c r="A8154" t="s">
        <v>31016</v>
      </c>
      <c r="B8154" t="s">
        <v>31017</v>
      </c>
      <c r="C8154" s="1" t="str">
        <f t="shared" si="1311"/>
        <v>21:0470</v>
      </c>
      <c r="D8154" s="1" t="str">
        <f>HYPERLINK("https://geochem.nrcan.gc.ca/cdogs/content/svy/svy_e.htm", "")</f>
        <v/>
      </c>
      <c r="G8154" s="1" t="str">
        <f>HYPERLINK("https://geochem.nrcan.gc.ca/cdogs/content/cr_/cr_00105_e.htm", "105")</f>
        <v>105</v>
      </c>
      <c r="J8154" t="s">
        <v>31</v>
      </c>
      <c r="K8154" t="s">
        <v>32</v>
      </c>
      <c r="L8154">
        <v>3</v>
      </c>
      <c r="M8154" t="s">
        <v>33</v>
      </c>
      <c r="N8154">
        <v>51</v>
      </c>
      <c r="O8154">
        <v>3</v>
      </c>
    </row>
    <row r="8155" spans="1:15" hidden="1" x14ac:dyDescent="0.3">
      <c r="A8155" t="s">
        <v>31018</v>
      </c>
      <c r="B8155" t="s">
        <v>31019</v>
      </c>
      <c r="C8155" s="1" t="str">
        <f t="shared" si="1311"/>
        <v>21:0470</v>
      </c>
      <c r="D8155" s="1" t="str">
        <f t="shared" ref="D8155:D8176" si="1318">HYPERLINK("https://geochem.nrcan.gc.ca/cdogs/content/svy/svy210154_e.htm", "21:0154")</f>
        <v>21:0154</v>
      </c>
      <c r="E8155" t="s">
        <v>31020</v>
      </c>
      <c r="F8155" t="s">
        <v>31021</v>
      </c>
      <c r="H8155">
        <v>52.110324900000002</v>
      </c>
      <c r="I8155">
        <v>-123.4247893</v>
      </c>
      <c r="J8155" s="1" t="str">
        <f t="shared" ref="J8155:J8176" si="1319">HYPERLINK("https://geochem.nrcan.gc.ca/cdogs/content/kwd/kwd020030_e.htm", "NGR bulk stream sediment")</f>
        <v>NGR bulk stream sediment</v>
      </c>
      <c r="K8155" s="1" t="str">
        <f t="shared" ref="K8155:K8176" si="1320">HYPERLINK("https://geochem.nrcan.gc.ca/cdogs/content/kwd/kwd080006_e.htm", "&lt;177 micron (NGR)")</f>
        <v>&lt;177 micron (NGR)</v>
      </c>
      <c r="L8155">
        <v>3</v>
      </c>
      <c r="M8155" t="s">
        <v>82</v>
      </c>
      <c r="N8155">
        <v>52</v>
      </c>
      <c r="O8155">
        <v>3</v>
      </c>
    </row>
    <row r="8156" spans="1:15" hidden="1" x14ac:dyDescent="0.3">
      <c r="A8156" t="s">
        <v>31022</v>
      </c>
      <c r="B8156" t="s">
        <v>31023</v>
      </c>
      <c r="C8156" s="1" t="str">
        <f t="shared" si="1311"/>
        <v>21:0470</v>
      </c>
      <c r="D8156" s="1" t="str">
        <f t="shared" si="1318"/>
        <v>21:0154</v>
      </c>
      <c r="E8156" t="s">
        <v>31024</v>
      </c>
      <c r="F8156" t="s">
        <v>31025</v>
      </c>
      <c r="H8156">
        <v>52.204630600000002</v>
      </c>
      <c r="I8156">
        <v>-123.5388672</v>
      </c>
      <c r="J8156" s="1" t="str">
        <f t="shared" si="1319"/>
        <v>NGR bulk stream sediment</v>
      </c>
      <c r="K8156" s="1" t="str">
        <f t="shared" si="1320"/>
        <v>&lt;177 micron (NGR)</v>
      </c>
      <c r="L8156">
        <v>3</v>
      </c>
      <c r="M8156" t="s">
        <v>87</v>
      </c>
      <c r="N8156">
        <v>53</v>
      </c>
      <c r="O8156">
        <v>2.5</v>
      </c>
    </row>
    <row r="8157" spans="1:15" hidden="1" x14ac:dyDescent="0.3">
      <c r="A8157" t="s">
        <v>31026</v>
      </c>
      <c r="B8157" t="s">
        <v>31027</v>
      </c>
      <c r="C8157" s="1" t="str">
        <f t="shared" si="1311"/>
        <v>21:0470</v>
      </c>
      <c r="D8157" s="1" t="str">
        <f t="shared" si="1318"/>
        <v>21:0154</v>
      </c>
      <c r="E8157" t="s">
        <v>31028</v>
      </c>
      <c r="F8157" t="s">
        <v>31029</v>
      </c>
      <c r="H8157">
        <v>52.518111900000001</v>
      </c>
      <c r="I8157">
        <v>-123.65665629999999</v>
      </c>
      <c r="J8157" s="1" t="str">
        <f t="shared" si="1319"/>
        <v>NGR bulk stream sediment</v>
      </c>
      <c r="K8157" s="1" t="str">
        <f t="shared" si="1320"/>
        <v>&lt;177 micron (NGR)</v>
      </c>
      <c r="L8157">
        <v>3</v>
      </c>
      <c r="M8157" t="s">
        <v>92</v>
      </c>
      <c r="N8157">
        <v>54</v>
      </c>
      <c r="O8157">
        <v>4</v>
      </c>
    </row>
    <row r="8158" spans="1:15" hidden="1" x14ac:dyDescent="0.3">
      <c r="A8158" t="s">
        <v>31030</v>
      </c>
      <c r="B8158" t="s">
        <v>31031</v>
      </c>
      <c r="C8158" s="1" t="str">
        <f t="shared" si="1311"/>
        <v>21:0470</v>
      </c>
      <c r="D8158" s="1" t="str">
        <f t="shared" si="1318"/>
        <v>21:0154</v>
      </c>
      <c r="E8158" t="s">
        <v>31032</v>
      </c>
      <c r="F8158" t="s">
        <v>31033</v>
      </c>
      <c r="H8158">
        <v>52.509767600000004</v>
      </c>
      <c r="I8158">
        <v>-123.6519492</v>
      </c>
      <c r="J8158" s="1" t="str">
        <f t="shared" si="1319"/>
        <v>NGR bulk stream sediment</v>
      </c>
      <c r="K8158" s="1" t="str">
        <f t="shared" si="1320"/>
        <v>&lt;177 micron (NGR)</v>
      </c>
      <c r="L8158">
        <v>3</v>
      </c>
      <c r="M8158" t="s">
        <v>97</v>
      </c>
      <c r="N8158">
        <v>55</v>
      </c>
      <c r="O8158">
        <v>2.5</v>
      </c>
    </row>
    <row r="8159" spans="1:15" hidden="1" x14ac:dyDescent="0.3">
      <c r="A8159" t="s">
        <v>31034</v>
      </c>
      <c r="B8159" t="s">
        <v>31035</v>
      </c>
      <c r="C8159" s="1" t="str">
        <f t="shared" si="1311"/>
        <v>21:0470</v>
      </c>
      <c r="D8159" s="1" t="str">
        <f t="shared" si="1318"/>
        <v>21:0154</v>
      </c>
      <c r="E8159" t="s">
        <v>31036</v>
      </c>
      <c r="F8159" t="s">
        <v>31037</v>
      </c>
      <c r="H8159">
        <v>52.509454400000003</v>
      </c>
      <c r="I8159">
        <v>-123.7258274</v>
      </c>
      <c r="J8159" s="1" t="str">
        <f t="shared" si="1319"/>
        <v>NGR bulk stream sediment</v>
      </c>
      <c r="K8159" s="1" t="str">
        <f t="shared" si="1320"/>
        <v>&lt;177 micron (NGR)</v>
      </c>
      <c r="L8159">
        <v>3</v>
      </c>
      <c r="M8159" t="s">
        <v>102</v>
      </c>
      <c r="N8159">
        <v>56</v>
      </c>
      <c r="O8159">
        <v>2.5</v>
      </c>
    </row>
    <row r="8160" spans="1:15" hidden="1" x14ac:dyDescent="0.3">
      <c r="A8160" t="s">
        <v>31038</v>
      </c>
      <c r="B8160" t="s">
        <v>31039</v>
      </c>
      <c r="C8160" s="1" t="str">
        <f t="shared" si="1311"/>
        <v>21:0470</v>
      </c>
      <c r="D8160" s="1" t="str">
        <f t="shared" si="1318"/>
        <v>21:0154</v>
      </c>
      <c r="E8160" t="s">
        <v>31040</v>
      </c>
      <c r="F8160" t="s">
        <v>31041</v>
      </c>
      <c r="H8160">
        <v>52.3545132</v>
      </c>
      <c r="I8160">
        <v>-122.71415469999999</v>
      </c>
      <c r="J8160" s="1" t="str">
        <f t="shared" si="1319"/>
        <v>NGR bulk stream sediment</v>
      </c>
      <c r="K8160" s="1" t="str">
        <f t="shared" si="1320"/>
        <v>&lt;177 micron (NGR)</v>
      </c>
      <c r="L8160">
        <v>3</v>
      </c>
      <c r="M8160" t="s">
        <v>107</v>
      </c>
      <c r="N8160">
        <v>57</v>
      </c>
      <c r="O8160">
        <v>1.5</v>
      </c>
    </row>
    <row r="8161" spans="1:15" hidden="1" x14ac:dyDescent="0.3">
      <c r="A8161" t="s">
        <v>31042</v>
      </c>
      <c r="B8161" t="s">
        <v>31043</v>
      </c>
      <c r="C8161" s="1" t="str">
        <f t="shared" si="1311"/>
        <v>21:0470</v>
      </c>
      <c r="D8161" s="1" t="str">
        <f t="shared" si="1318"/>
        <v>21:0154</v>
      </c>
      <c r="E8161" t="s">
        <v>31044</v>
      </c>
      <c r="F8161" t="s">
        <v>31045</v>
      </c>
      <c r="H8161">
        <v>52.3617773</v>
      </c>
      <c r="I8161">
        <v>-122.7141082</v>
      </c>
      <c r="J8161" s="1" t="str">
        <f t="shared" si="1319"/>
        <v>NGR bulk stream sediment</v>
      </c>
      <c r="K8161" s="1" t="str">
        <f t="shared" si="1320"/>
        <v>&lt;177 micron (NGR)</v>
      </c>
      <c r="L8161">
        <v>3</v>
      </c>
      <c r="M8161" t="s">
        <v>24</v>
      </c>
      <c r="N8161">
        <v>58</v>
      </c>
      <c r="O8161">
        <v>1</v>
      </c>
    </row>
    <row r="8162" spans="1:15" hidden="1" x14ac:dyDescent="0.3">
      <c r="A8162" t="s">
        <v>31046</v>
      </c>
      <c r="B8162" t="s">
        <v>31047</v>
      </c>
      <c r="C8162" s="1" t="str">
        <f t="shared" si="1311"/>
        <v>21:0470</v>
      </c>
      <c r="D8162" s="1" t="str">
        <f t="shared" si="1318"/>
        <v>21:0154</v>
      </c>
      <c r="E8162" t="s">
        <v>31044</v>
      </c>
      <c r="F8162" t="s">
        <v>31048</v>
      </c>
      <c r="H8162">
        <v>52.3617773</v>
      </c>
      <c r="I8162">
        <v>-122.7141082</v>
      </c>
      <c r="J8162" s="1" t="str">
        <f t="shared" si="1319"/>
        <v>NGR bulk stream sediment</v>
      </c>
      <c r="K8162" s="1" t="str">
        <f t="shared" si="1320"/>
        <v>&lt;177 micron (NGR)</v>
      </c>
      <c r="L8162">
        <v>3</v>
      </c>
      <c r="M8162" t="s">
        <v>28</v>
      </c>
      <c r="N8162">
        <v>59</v>
      </c>
      <c r="O8162">
        <v>0.5</v>
      </c>
    </row>
    <row r="8163" spans="1:15" hidden="1" x14ac:dyDescent="0.3">
      <c r="A8163" t="s">
        <v>31049</v>
      </c>
      <c r="B8163" t="s">
        <v>31050</v>
      </c>
      <c r="C8163" s="1" t="str">
        <f t="shared" si="1311"/>
        <v>21:0470</v>
      </c>
      <c r="D8163" s="1" t="str">
        <f t="shared" si="1318"/>
        <v>21:0154</v>
      </c>
      <c r="E8163" t="s">
        <v>31051</v>
      </c>
      <c r="F8163" t="s">
        <v>31052</v>
      </c>
      <c r="H8163">
        <v>52.391667699999999</v>
      </c>
      <c r="I8163">
        <v>-122.6886126</v>
      </c>
      <c r="J8163" s="1" t="str">
        <f t="shared" si="1319"/>
        <v>NGR bulk stream sediment</v>
      </c>
      <c r="K8163" s="1" t="str">
        <f t="shared" si="1320"/>
        <v>&lt;177 micron (NGR)</v>
      </c>
      <c r="L8163">
        <v>3</v>
      </c>
      <c r="M8163" t="s">
        <v>112</v>
      </c>
      <c r="N8163">
        <v>60</v>
      </c>
      <c r="O8163">
        <v>2</v>
      </c>
    </row>
    <row r="8164" spans="1:15" hidden="1" x14ac:dyDescent="0.3">
      <c r="A8164" t="s">
        <v>31053</v>
      </c>
      <c r="B8164" t="s">
        <v>31054</v>
      </c>
      <c r="C8164" s="1" t="str">
        <f t="shared" si="1311"/>
        <v>21:0470</v>
      </c>
      <c r="D8164" s="1" t="str">
        <f t="shared" si="1318"/>
        <v>21:0154</v>
      </c>
      <c r="E8164" t="s">
        <v>31055</v>
      </c>
      <c r="F8164" t="s">
        <v>31056</v>
      </c>
      <c r="H8164">
        <v>52.560829599999998</v>
      </c>
      <c r="I8164">
        <v>-122.84275959999999</v>
      </c>
      <c r="J8164" s="1" t="str">
        <f t="shared" si="1319"/>
        <v>NGR bulk stream sediment</v>
      </c>
      <c r="K8164" s="1" t="str">
        <f t="shared" si="1320"/>
        <v>&lt;177 micron (NGR)</v>
      </c>
      <c r="L8164">
        <v>4</v>
      </c>
      <c r="M8164" t="s">
        <v>19</v>
      </c>
      <c r="N8164">
        <v>61</v>
      </c>
      <c r="O8164">
        <v>2.5</v>
      </c>
    </row>
    <row r="8165" spans="1:15" hidden="1" x14ac:dyDescent="0.3">
      <c r="A8165" t="s">
        <v>31057</v>
      </c>
      <c r="B8165" t="s">
        <v>31058</v>
      </c>
      <c r="C8165" s="1" t="str">
        <f t="shared" si="1311"/>
        <v>21:0470</v>
      </c>
      <c r="D8165" s="1" t="str">
        <f t="shared" si="1318"/>
        <v>21:0154</v>
      </c>
      <c r="E8165" t="s">
        <v>31059</v>
      </c>
      <c r="F8165" t="s">
        <v>31060</v>
      </c>
      <c r="H8165">
        <v>52.375071499999997</v>
      </c>
      <c r="I8165">
        <v>-122.6722182</v>
      </c>
      <c r="J8165" s="1" t="str">
        <f t="shared" si="1319"/>
        <v>NGR bulk stream sediment</v>
      </c>
      <c r="K8165" s="1" t="str">
        <f t="shared" si="1320"/>
        <v>&lt;177 micron (NGR)</v>
      </c>
      <c r="L8165">
        <v>4</v>
      </c>
      <c r="M8165" t="s">
        <v>38</v>
      </c>
      <c r="N8165">
        <v>62</v>
      </c>
      <c r="O8165">
        <v>0.2</v>
      </c>
    </row>
    <row r="8166" spans="1:15" hidden="1" x14ac:dyDescent="0.3">
      <c r="A8166" t="s">
        <v>31061</v>
      </c>
      <c r="B8166" t="s">
        <v>31062</v>
      </c>
      <c r="C8166" s="1" t="str">
        <f t="shared" si="1311"/>
        <v>21:0470</v>
      </c>
      <c r="D8166" s="1" t="str">
        <f t="shared" si="1318"/>
        <v>21:0154</v>
      </c>
      <c r="E8166" t="s">
        <v>31063</v>
      </c>
      <c r="F8166" t="s">
        <v>31064</v>
      </c>
      <c r="H8166">
        <v>52.476947899999999</v>
      </c>
      <c r="I8166">
        <v>-122.634372</v>
      </c>
      <c r="J8166" s="1" t="str">
        <f t="shared" si="1319"/>
        <v>NGR bulk stream sediment</v>
      </c>
      <c r="K8166" s="1" t="str">
        <f t="shared" si="1320"/>
        <v>&lt;177 micron (NGR)</v>
      </c>
      <c r="L8166">
        <v>4</v>
      </c>
      <c r="M8166" t="s">
        <v>43</v>
      </c>
      <c r="N8166">
        <v>63</v>
      </c>
      <c r="O8166">
        <v>1.5</v>
      </c>
    </row>
    <row r="8167" spans="1:15" hidden="1" x14ac:dyDescent="0.3">
      <c r="A8167" t="s">
        <v>31065</v>
      </c>
      <c r="B8167" t="s">
        <v>31066</v>
      </c>
      <c r="C8167" s="1" t="str">
        <f t="shared" si="1311"/>
        <v>21:0470</v>
      </c>
      <c r="D8167" s="1" t="str">
        <f t="shared" si="1318"/>
        <v>21:0154</v>
      </c>
      <c r="E8167" t="s">
        <v>31067</v>
      </c>
      <c r="F8167" t="s">
        <v>31068</v>
      </c>
      <c r="H8167">
        <v>52.457956299999999</v>
      </c>
      <c r="I8167">
        <v>-122.66330240000001</v>
      </c>
      <c r="J8167" s="1" t="str">
        <f t="shared" si="1319"/>
        <v>NGR bulk stream sediment</v>
      </c>
      <c r="K8167" s="1" t="str">
        <f t="shared" si="1320"/>
        <v>&lt;177 micron (NGR)</v>
      </c>
      <c r="L8167">
        <v>4</v>
      </c>
      <c r="M8167" t="s">
        <v>48</v>
      </c>
      <c r="N8167">
        <v>64</v>
      </c>
      <c r="O8167">
        <v>1</v>
      </c>
    </row>
    <row r="8168" spans="1:15" hidden="1" x14ac:dyDescent="0.3">
      <c r="A8168" t="s">
        <v>31069</v>
      </c>
      <c r="B8168" t="s">
        <v>31070</v>
      </c>
      <c r="C8168" s="1" t="str">
        <f t="shared" ref="C8168:C8231" si="1321">HYPERLINK("https://geochem.nrcan.gc.ca/cdogs/content/bdl/bdl210470_e.htm", "21:0470")</f>
        <v>21:0470</v>
      </c>
      <c r="D8168" s="1" t="str">
        <f t="shared" si="1318"/>
        <v>21:0154</v>
      </c>
      <c r="E8168" t="s">
        <v>31071</v>
      </c>
      <c r="F8168" t="s">
        <v>31072</v>
      </c>
      <c r="H8168">
        <v>52.539848800000001</v>
      </c>
      <c r="I8168">
        <v>-122.6472054</v>
      </c>
      <c r="J8168" s="1" t="str">
        <f t="shared" si="1319"/>
        <v>NGR bulk stream sediment</v>
      </c>
      <c r="K8168" s="1" t="str">
        <f t="shared" si="1320"/>
        <v>&lt;177 micron (NGR)</v>
      </c>
      <c r="L8168">
        <v>4</v>
      </c>
      <c r="M8168" t="s">
        <v>53</v>
      </c>
      <c r="N8168">
        <v>65</v>
      </c>
      <c r="O8168">
        <v>3</v>
      </c>
    </row>
    <row r="8169" spans="1:15" hidden="1" x14ac:dyDescent="0.3">
      <c r="A8169" t="s">
        <v>31073</v>
      </c>
      <c r="B8169" t="s">
        <v>31074</v>
      </c>
      <c r="C8169" s="1" t="str">
        <f t="shared" si="1321"/>
        <v>21:0470</v>
      </c>
      <c r="D8169" s="1" t="str">
        <f t="shared" si="1318"/>
        <v>21:0154</v>
      </c>
      <c r="E8169" t="s">
        <v>31075</v>
      </c>
      <c r="F8169" t="s">
        <v>31076</v>
      </c>
      <c r="H8169">
        <v>52.540469299999998</v>
      </c>
      <c r="I8169">
        <v>-122.769685</v>
      </c>
      <c r="J8169" s="1" t="str">
        <f t="shared" si="1319"/>
        <v>NGR bulk stream sediment</v>
      </c>
      <c r="K8169" s="1" t="str">
        <f t="shared" si="1320"/>
        <v>&lt;177 micron (NGR)</v>
      </c>
      <c r="L8169">
        <v>4</v>
      </c>
      <c r="M8169" t="s">
        <v>58</v>
      </c>
      <c r="N8169">
        <v>66</v>
      </c>
      <c r="O8169">
        <v>2.5</v>
      </c>
    </row>
    <row r="8170" spans="1:15" hidden="1" x14ac:dyDescent="0.3">
      <c r="A8170" t="s">
        <v>31077</v>
      </c>
      <c r="B8170" t="s">
        <v>31078</v>
      </c>
      <c r="C8170" s="1" t="str">
        <f t="shared" si="1321"/>
        <v>21:0470</v>
      </c>
      <c r="D8170" s="1" t="str">
        <f t="shared" si="1318"/>
        <v>21:0154</v>
      </c>
      <c r="E8170" t="s">
        <v>31079</v>
      </c>
      <c r="F8170" t="s">
        <v>31080</v>
      </c>
      <c r="H8170">
        <v>52.642172000000002</v>
      </c>
      <c r="I8170">
        <v>-122.8630235</v>
      </c>
      <c r="J8170" s="1" t="str">
        <f t="shared" si="1319"/>
        <v>NGR bulk stream sediment</v>
      </c>
      <c r="K8170" s="1" t="str">
        <f t="shared" si="1320"/>
        <v>&lt;177 micron (NGR)</v>
      </c>
      <c r="L8170">
        <v>4</v>
      </c>
      <c r="M8170" t="s">
        <v>63</v>
      </c>
      <c r="N8170">
        <v>67</v>
      </c>
      <c r="O8170">
        <v>2.5</v>
      </c>
    </row>
    <row r="8171" spans="1:15" hidden="1" x14ac:dyDescent="0.3">
      <c r="A8171" t="s">
        <v>31081</v>
      </c>
      <c r="B8171" t="s">
        <v>31082</v>
      </c>
      <c r="C8171" s="1" t="str">
        <f t="shared" si="1321"/>
        <v>21:0470</v>
      </c>
      <c r="D8171" s="1" t="str">
        <f t="shared" si="1318"/>
        <v>21:0154</v>
      </c>
      <c r="E8171" t="s">
        <v>31083</v>
      </c>
      <c r="F8171" t="s">
        <v>31084</v>
      </c>
      <c r="H8171">
        <v>52.592039999999997</v>
      </c>
      <c r="I8171">
        <v>-122.8768213</v>
      </c>
      <c r="J8171" s="1" t="str">
        <f t="shared" si="1319"/>
        <v>NGR bulk stream sediment</v>
      </c>
      <c r="K8171" s="1" t="str">
        <f t="shared" si="1320"/>
        <v>&lt;177 micron (NGR)</v>
      </c>
      <c r="L8171">
        <v>4</v>
      </c>
      <c r="M8171" t="s">
        <v>68</v>
      </c>
      <c r="N8171">
        <v>68</v>
      </c>
      <c r="O8171">
        <v>1</v>
      </c>
    </row>
    <row r="8172" spans="1:15" hidden="1" x14ac:dyDescent="0.3">
      <c r="A8172" t="s">
        <v>31085</v>
      </c>
      <c r="B8172" t="s">
        <v>31086</v>
      </c>
      <c r="C8172" s="1" t="str">
        <f t="shared" si="1321"/>
        <v>21:0470</v>
      </c>
      <c r="D8172" s="1" t="str">
        <f t="shared" si="1318"/>
        <v>21:0154</v>
      </c>
      <c r="E8172" t="s">
        <v>31087</v>
      </c>
      <c r="F8172" t="s">
        <v>31088</v>
      </c>
      <c r="H8172">
        <v>52.592348999999999</v>
      </c>
      <c r="I8172">
        <v>-122.8893978</v>
      </c>
      <c r="J8172" s="1" t="str">
        <f t="shared" si="1319"/>
        <v>NGR bulk stream sediment</v>
      </c>
      <c r="K8172" s="1" t="str">
        <f t="shared" si="1320"/>
        <v>&lt;177 micron (NGR)</v>
      </c>
      <c r="L8172">
        <v>4</v>
      </c>
      <c r="M8172" t="s">
        <v>77</v>
      </c>
      <c r="N8172">
        <v>69</v>
      </c>
      <c r="O8172">
        <v>2.5</v>
      </c>
    </row>
    <row r="8173" spans="1:15" hidden="1" x14ac:dyDescent="0.3">
      <c r="A8173" t="s">
        <v>31089</v>
      </c>
      <c r="B8173" t="s">
        <v>31090</v>
      </c>
      <c r="C8173" s="1" t="str">
        <f t="shared" si="1321"/>
        <v>21:0470</v>
      </c>
      <c r="D8173" s="1" t="str">
        <f t="shared" si="1318"/>
        <v>21:0154</v>
      </c>
      <c r="E8173" t="s">
        <v>31055</v>
      </c>
      <c r="F8173" t="s">
        <v>31091</v>
      </c>
      <c r="H8173">
        <v>52.560829599999998</v>
      </c>
      <c r="I8173">
        <v>-122.84275959999999</v>
      </c>
      <c r="J8173" s="1" t="str">
        <f t="shared" si="1319"/>
        <v>NGR bulk stream sediment</v>
      </c>
      <c r="K8173" s="1" t="str">
        <f t="shared" si="1320"/>
        <v>&lt;177 micron (NGR)</v>
      </c>
      <c r="L8173">
        <v>4</v>
      </c>
      <c r="M8173" t="s">
        <v>72</v>
      </c>
      <c r="N8173">
        <v>70</v>
      </c>
      <c r="O8173">
        <v>1.5</v>
      </c>
    </row>
    <row r="8174" spans="1:15" hidden="1" x14ac:dyDescent="0.3">
      <c r="A8174" t="s">
        <v>31092</v>
      </c>
      <c r="B8174" t="s">
        <v>31093</v>
      </c>
      <c r="C8174" s="1" t="str">
        <f t="shared" si="1321"/>
        <v>21:0470</v>
      </c>
      <c r="D8174" s="1" t="str">
        <f t="shared" si="1318"/>
        <v>21:0154</v>
      </c>
      <c r="E8174" t="s">
        <v>31094</v>
      </c>
      <c r="F8174" t="s">
        <v>31095</v>
      </c>
      <c r="H8174">
        <v>52.5470367</v>
      </c>
      <c r="I8174">
        <v>-122.8010905</v>
      </c>
      <c r="J8174" s="1" t="str">
        <f t="shared" si="1319"/>
        <v>NGR bulk stream sediment</v>
      </c>
      <c r="K8174" s="1" t="str">
        <f t="shared" si="1320"/>
        <v>&lt;177 micron (NGR)</v>
      </c>
      <c r="L8174">
        <v>4</v>
      </c>
      <c r="M8174" t="s">
        <v>82</v>
      </c>
      <c r="N8174">
        <v>71</v>
      </c>
      <c r="O8174">
        <v>3</v>
      </c>
    </row>
    <row r="8175" spans="1:15" hidden="1" x14ac:dyDescent="0.3">
      <c r="A8175" t="s">
        <v>31096</v>
      </c>
      <c r="B8175" t="s">
        <v>31097</v>
      </c>
      <c r="C8175" s="1" t="str">
        <f t="shared" si="1321"/>
        <v>21:0470</v>
      </c>
      <c r="D8175" s="1" t="str">
        <f t="shared" si="1318"/>
        <v>21:0154</v>
      </c>
      <c r="E8175" t="s">
        <v>31098</v>
      </c>
      <c r="F8175" t="s">
        <v>31099</v>
      </c>
      <c r="H8175">
        <v>52.534039800000002</v>
      </c>
      <c r="I8175">
        <v>-122.7353837</v>
      </c>
      <c r="J8175" s="1" t="str">
        <f t="shared" si="1319"/>
        <v>NGR bulk stream sediment</v>
      </c>
      <c r="K8175" s="1" t="str">
        <f t="shared" si="1320"/>
        <v>&lt;177 micron (NGR)</v>
      </c>
      <c r="L8175">
        <v>4</v>
      </c>
      <c r="M8175" t="s">
        <v>87</v>
      </c>
      <c r="N8175">
        <v>72</v>
      </c>
      <c r="O8175">
        <v>2</v>
      </c>
    </row>
    <row r="8176" spans="1:15" hidden="1" x14ac:dyDescent="0.3">
      <c r="A8176" t="s">
        <v>31100</v>
      </c>
      <c r="B8176" t="s">
        <v>31101</v>
      </c>
      <c r="C8176" s="1" t="str">
        <f t="shared" si="1321"/>
        <v>21:0470</v>
      </c>
      <c r="D8176" s="1" t="str">
        <f t="shared" si="1318"/>
        <v>21:0154</v>
      </c>
      <c r="E8176" t="s">
        <v>31102</v>
      </c>
      <c r="F8176" t="s">
        <v>31103</v>
      </c>
      <c r="H8176">
        <v>52.600333200000001</v>
      </c>
      <c r="I8176">
        <v>-122.92519710000001</v>
      </c>
      <c r="J8176" s="1" t="str">
        <f t="shared" si="1319"/>
        <v>NGR bulk stream sediment</v>
      </c>
      <c r="K8176" s="1" t="str">
        <f t="shared" si="1320"/>
        <v>&lt;177 micron (NGR)</v>
      </c>
      <c r="L8176">
        <v>4</v>
      </c>
      <c r="M8176" t="s">
        <v>92</v>
      </c>
      <c r="N8176">
        <v>73</v>
      </c>
      <c r="O8176">
        <v>2</v>
      </c>
    </row>
    <row r="8177" spans="1:15" hidden="1" x14ac:dyDescent="0.3">
      <c r="A8177" t="s">
        <v>31104</v>
      </c>
      <c r="B8177" t="s">
        <v>31105</v>
      </c>
      <c r="C8177" s="1" t="str">
        <f t="shared" si="1321"/>
        <v>21:0470</v>
      </c>
      <c r="D8177" s="1" t="str">
        <f>HYPERLINK("https://geochem.nrcan.gc.ca/cdogs/content/svy/svy_e.htm", "")</f>
        <v/>
      </c>
      <c r="G8177" s="1" t="str">
        <f>HYPERLINK("https://geochem.nrcan.gc.ca/cdogs/content/cr_/cr_00103_e.htm", "103")</f>
        <v>103</v>
      </c>
      <c r="J8177" t="s">
        <v>31</v>
      </c>
      <c r="K8177" t="s">
        <v>32</v>
      </c>
      <c r="L8177">
        <v>4</v>
      </c>
      <c r="M8177" t="s">
        <v>33</v>
      </c>
      <c r="N8177">
        <v>74</v>
      </c>
      <c r="O8177">
        <v>24.5</v>
      </c>
    </row>
    <row r="8178" spans="1:15" hidden="1" x14ac:dyDescent="0.3">
      <c r="A8178" t="s">
        <v>31106</v>
      </c>
      <c r="B8178" t="s">
        <v>31107</v>
      </c>
      <c r="C8178" s="1" t="str">
        <f t="shared" si="1321"/>
        <v>21:0470</v>
      </c>
      <c r="D8178" s="1" t="str">
        <f t="shared" ref="D8178:D8192" si="1322">HYPERLINK("https://geochem.nrcan.gc.ca/cdogs/content/svy/svy210154_e.htm", "21:0154")</f>
        <v>21:0154</v>
      </c>
      <c r="E8178" t="s">
        <v>31108</v>
      </c>
      <c r="F8178" t="s">
        <v>31109</v>
      </c>
      <c r="H8178">
        <v>52.6197436</v>
      </c>
      <c r="I8178">
        <v>-122.966701</v>
      </c>
      <c r="J8178" s="1" t="str">
        <f t="shared" ref="J8178:J8192" si="1323">HYPERLINK("https://geochem.nrcan.gc.ca/cdogs/content/kwd/kwd020030_e.htm", "NGR bulk stream sediment")</f>
        <v>NGR bulk stream sediment</v>
      </c>
      <c r="K8178" s="1" t="str">
        <f t="shared" ref="K8178:K8192" si="1324">HYPERLINK("https://geochem.nrcan.gc.ca/cdogs/content/kwd/kwd080006_e.htm", "&lt;177 micron (NGR)")</f>
        <v>&lt;177 micron (NGR)</v>
      </c>
      <c r="L8178">
        <v>4</v>
      </c>
      <c r="M8178" t="s">
        <v>97</v>
      </c>
      <c r="N8178">
        <v>75</v>
      </c>
      <c r="O8178">
        <v>2.5</v>
      </c>
    </row>
    <row r="8179" spans="1:15" hidden="1" x14ac:dyDescent="0.3">
      <c r="A8179" t="s">
        <v>31110</v>
      </c>
      <c r="B8179" t="s">
        <v>31111</v>
      </c>
      <c r="C8179" s="1" t="str">
        <f t="shared" si="1321"/>
        <v>21:0470</v>
      </c>
      <c r="D8179" s="1" t="str">
        <f t="shared" si="1322"/>
        <v>21:0154</v>
      </c>
      <c r="E8179" t="s">
        <v>31112</v>
      </c>
      <c r="F8179" t="s">
        <v>31113</v>
      </c>
      <c r="H8179">
        <v>52.664937299999998</v>
      </c>
      <c r="I8179">
        <v>-122.94294840000001</v>
      </c>
      <c r="J8179" s="1" t="str">
        <f t="shared" si="1323"/>
        <v>NGR bulk stream sediment</v>
      </c>
      <c r="K8179" s="1" t="str">
        <f t="shared" si="1324"/>
        <v>&lt;177 micron (NGR)</v>
      </c>
      <c r="L8179">
        <v>4</v>
      </c>
      <c r="M8179" t="s">
        <v>102</v>
      </c>
      <c r="N8179">
        <v>76</v>
      </c>
      <c r="O8179">
        <v>2.5</v>
      </c>
    </row>
    <row r="8180" spans="1:15" hidden="1" x14ac:dyDescent="0.3">
      <c r="A8180" t="s">
        <v>31114</v>
      </c>
      <c r="B8180" t="s">
        <v>31115</v>
      </c>
      <c r="C8180" s="1" t="str">
        <f t="shared" si="1321"/>
        <v>21:0470</v>
      </c>
      <c r="D8180" s="1" t="str">
        <f t="shared" si="1322"/>
        <v>21:0154</v>
      </c>
      <c r="E8180" t="s">
        <v>31116</v>
      </c>
      <c r="F8180" t="s">
        <v>31117</v>
      </c>
      <c r="H8180">
        <v>52.663287599999997</v>
      </c>
      <c r="I8180">
        <v>-122.9340789</v>
      </c>
      <c r="J8180" s="1" t="str">
        <f t="shared" si="1323"/>
        <v>NGR bulk stream sediment</v>
      </c>
      <c r="K8180" s="1" t="str">
        <f t="shared" si="1324"/>
        <v>&lt;177 micron (NGR)</v>
      </c>
      <c r="L8180">
        <v>4</v>
      </c>
      <c r="M8180" t="s">
        <v>107</v>
      </c>
      <c r="N8180">
        <v>77</v>
      </c>
      <c r="O8180">
        <v>4</v>
      </c>
    </row>
    <row r="8181" spans="1:15" hidden="1" x14ac:dyDescent="0.3">
      <c r="A8181" t="s">
        <v>31118</v>
      </c>
      <c r="B8181" t="s">
        <v>31119</v>
      </c>
      <c r="C8181" s="1" t="str">
        <f t="shared" si="1321"/>
        <v>21:0470</v>
      </c>
      <c r="D8181" s="1" t="str">
        <f t="shared" si="1322"/>
        <v>21:0154</v>
      </c>
      <c r="E8181" t="s">
        <v>31120</v>
      </c>
      <c r="F8181" t="s">
        <v>31121</v>
      </c>
      <c r="H8181">
        <v>52.659290800000001</v>
      </c>
      <c r="I8181">
        <v>-122.9414182</v>
      </c>
      <c r="J8181" s="1" t="str">
        <f t="shared" si="1323"/>
        <v>NGR bulk stream sediment</v>
      </c>
      <c r="K8181" s="1" t="str">
        <f t="shared" si="1324"/>
        <v>&lt;177 micron (NGR)</v>
      </c>
      <c r="L8181">
        <v>4</v>
      </c>
      <c r="M8181" t="s">
        <v>112</v>
      </c>
      <c r="N8181">
        <v>78</v>
      </c>
      <c r="O8181">
        <v>3</v>
      </c>
    </row>
    <row r="8182" spans="1:15" hidden="1" x14ac:dyDescent="0.3">
      <c r="A8182" t="s">
        <v>31122</v>
      </c>
      <c r="B8182" t="s">
        <v>31123</v>
      </c>
      <c r="C8182" s="1" t="str">
        <f t="shared" si="1321"/>
        <v>21:0470</v>
      </c>
      <c r="D8182" s="1" t="str">
        <f t="shared" si="1322"/>
        <v>21:0154</v>
      </c>
      <c r="E8182" t="s">
        <v>31124</v>
      </c>
      <c r="F8182" t="s">
        <v>31125</v>
      </c>
      <c r="H8182">
        <v>52.670574299999998</v>
      </c>
      <c r="I8182">
        <v>-122.9131715</v>
      </c>
      <c r="J8182" s="1" t="str">
        <f t="shared" si="1323"/>
        <v>NGR bulk stream sediment</v>
      </c>
      <c r="K8182" s="1" t="str">
        <f t="shared" si="1324"/>
        <v>&lt;177 micron (NGR)</v>
      </c>
      <c r="L8182">
        <v>4</v>
      </c>
      <c r="M8182" t="s">
        <v>800</v>
      </c>
      <c r="N8182">
        <v>79</v>
      </c>
      <c r="O8182">
        <v>2</v>
      </c>
    </row>
    <row r="8183" spans="1:15" hidden="1" x14ac:dyDescent="0.3">
      <c r="A8183" t="s">
        <v>31126</v>
      </c>
      <c r="B8183" t="s">
        <v>31127</v>
      </c>
      <c r="C8183" s="1" t="str">
        <f t="shared" si="1321"/>
        <v>21:0470</v>
      </c>
      <c r="D8183" s="1" t="str">
        <f t="shared" si="1322"/>
        <v>21:0154</v>
      </c>
      <c r="E8183" t="s">
        <v>31128</v>
      </c>
      <c r="F8183" t="s">
        <v>31129</v>
      </c>
      <c r="H8183">
        <v>52.710372700000001</v>
      </c>
      <c r="I8183">
        <v>-122.9007024</v>
      </c>
      <c r="J8183" s="1" t="str">
        <f t="shared" si="1323"/>
        <v>NGR bulk stream sediment</v>
      </c>
      <c r="K8183" s="1" t="str">
        <f t="shared" si="1324"/>
        <v>&lt;177 micron (NGR)</v>
      </c>
      <c r="L8183">
        <v>4</v>
      </c>
      <c r="M8183" t="s">
        <v>11801</v>
      </c>
      <c r="N8183">
        <v>80</v>
      </c>
      <c r="O8183">
        <v>3</v>
      </c>
    </row>
    <row r="8184" spans="1:15" hidden="1" x14ac:dyDescent="0.3">
      <c r="A8184" t="s">
        <v>31130</v>
      </c>
      <c r="B8184" t="s">
        <v>31131</v>
      </c>
      <c r="C8184" s="1" t="str">
        <f t="shared" si="1321"/>
        <v>21:0470</v>
      </c>
      <c r="D8184" s="1" t="str">
        <f t="shared" si="1322"/>
        <v>21:0154</v>
      </c>
      <c r="E8184" t="s">
        <v>31132</v>
      </c>
      <c r="F8184" t="s">
        <v>31133</v>
      </c>
      <c r="H8184">
        <v>52.673861500000001</v>
      </c>
      <c r="I8184">
        <v>-122.774422</v>
      </c>
      <c r="J8184" s="1" t="str">
        <f t="shared" si="1323"/>
        <v>NGR bulk stream sediment</v>
      </c>
      <c r="K8184" s="1" t="str">
        <f t="shared" si="1324"/>
        <v>&lt;177 micron (NGR)</v>
      </c>
      <c r="L8184">
        <v>5</v>
      </c>
      <c r="M8184" t="s">
        <v>19</v>
      </c>
      <c r="N8184">
        <v>81</v>
      </c>
      <c r="O8184">
        <v>2.5</v>
      </c>
    </row>
    <row r="8185" spans="1:15" hidden="1" x14ac:dyDescent="0.3">
      <c r="A8185" t="s">
        <v>31134</v>
      </c>
      <c r="B8185" t="s">
        <v>31135</v>
      </c>
      <c r="C8185" s="1" t="str">
        <f t="shared" si="1321"/>
        <v>21:0470</v>
      </c>
      <c r="D8185" s="1" t="str">
        <f t="shared" si="1322"/>
        <v>21:0154</v>
      </c>
      <c r="E8185" t="s">
        <v>31136</v>
      </c>
      <c r="F8185" t="s">
        <v>31137</v>
      </c>
      <c r="H8185">
        <v>52.693502199999998</v>
      </c>
      <c r="I8185">
        <v>-122.8948223</v>
      </c>
      <c r="J8185" s="1" t="str">
        <f t="shared" si="1323"/>
        <v>NGR bulk stream sediment</v>
      </c>
      <c r="K8185" s="1" t="str">
        <f t="shared" si="1324"/>
        <v>&lt;177 micron (NGR)</v>
      </c>
      <c r="L8185">
        <v>5</v>
      </c>
      <c r="M8185" t="s">
        <v>38</v>
      </c>
      <c r="N8185">
        <v>82</v>
      </c>
      <c r="O8185">
        <v>4</v>
      </c>
    </row>
    <row r="8186" spans="1:15" hidden="1" x14ac:dyDescent="0.3">
      <c r="A8186" t="s">
        <v>31138</v>
      </c>
      <c r="B8186" t="s">
        <v>31139</v>
      </c>
      <c r="C8186" s="1" t="str">
        <f t="shared" si="1321"/>
        <v>21:0470</v>
      </c>
      <c r="D8186" s="1" t="str">
        <f t="shared" si="1322"/>
        <v>21:0154</v>
      </c>
      <c r="E8186" t="s">
        <v>31140</v>
      </c>
      <c r="F8186" t="s">
        <v>31141</v>
      </c>
      <c r="H8186">
        <v>52.688934199999998</v>
      </c>
      <c r="I8186">
        <v>-122.8936942</v>
      </c>
      <c r="J8186" s="1" t="str">
        <f t="shared" si="1323"/>
        <v>NGR bulk stream sediment</v>
      </c>
      <c r="K8186" s="1" t="str">
        <f t="shared" si="1324"/>
        <v>&lt;177 micron (NGR)</v>
      </c>
      <c r="L8186">
        <v>5</v>
      </c>
      <c r="M8186" t="s">
        <v>43</v>
      </c>
      <c r="N8186">
        <v>83</v>
      </c>
      <c r="O8186">
        <v>1.5</v>
      </c>
    </row>
    <row r="8187" spans="1:15" hidden="1" x14ac:dyDescent="0.3">
      <c r="A8187" t="s">
        <v>31142</v>
      </c>
      <c r="B8187" t="s">
        <v>31143</v>
      </c>
      <c r="C8187" s="1" t="str">
        <f t="shared" si="1321"/>
        <v>21:0470</v>
      </c>
      <c r="D8187" s="1" t="str">
        <f t="shared" si="1322"/>
        <v>21:0154</v>
      </c>
      <c r="E8187" t="s">
        <v>31144</v>
      </c>
      <c r="F8187" t="s">
        <v>31145</v>
      </c>
      <c r="H8187">
        <v>52.679474599999999</v>
      </c>
      <c r="I8187">
        <v>-122.87349690000001</v>
      </c>
      <c r="J8187" s="1" t="str">
        <f t="shared" si="1323"/>
        <v>NGR bulk stream sediment</v>
      </c>
      <c r="K8187" s="1" t="str">
        <f t="shared" si="1324"/>
        <v>&lt;177 micron (NGR)</v>
      </c>
      <c r="L8187">
        <v>5</v>
      </c>
      <c r="M8187" t="s">
        <v>48</v>
      </c>
      <c r="N8187">
        <v>84</v>
      </c>
      <c r="O8187">
        <v>2</v>
      </c>
    </row>
    <row r="8188" spans="1:15" hidden="1" x14ac:dyDescent="0.3">
      <c r="A8188" t="s">
        <v>31146</v>
      </c>
      <c r="B8188" t="s">
        <v>31147</v>
      </c>
      <c r="C8188" s="1" t="str">
        <f t="shared" si="1321"/>
        <v>21:0470</v>
      </c>
      <c r="D8188" s="1" t="str">
        <f t="shared" si="1322"/>
        <v>21:0154</v>
      </c>
      <c r="E8188" t="s">
        <v>31148</v>
      </c>
      <c r="F8188" t="s">
        <v>31149</v>
      </c>
      <c r="H8188">
        <v>52.685069499999997</v>
      </c>
      <c r="I8188">
        <v>-122.8389966</v>
      </c>
      <c r="J8188" s="1" t="str">
        <f t="shared" si="1323"/>
        <v>NGR bulk stream sediment</v>
      </c>
      <c r="K8188" s="1" t="str">
        <f t="shared" si="1324"/>
        <v>&lt;177 micron (NGR)</v>
      </c>
      <c r="L8188">
        <v>5</v>
      </c>
      <c r="M8188" t="s">
        <v>53</v>
      </c>
      <c r="N8188">
        <v>85</v>
      </c>
      <c r="O8188">
        <v>4</v>
      </c>
    </row>
    <row r="8189" spans="1:15" hidden="1" x14ac:dyDescent="0.3">
      <c r="A8189" t="s">
        <v>31150</v>
      </c>
      <c r="B8189" t="s">
        <v>31151</v>
      </c>
      <c r="C8189" s="1" t="str">
        <f t="shared" si="1321"/>
        <v>21:0470</v>
      </c>
      <c r="D8189" s="1" t="str">
        <f t="shared" si="1322"/>
        <v>21:0154</v>
      </c>
      <c r="E8189" t="s">
        <v>31152</v>
      </c>
      <c r="F8189" t="s">
        <v>31153</v>
      </c>
      <c r="H8189">
        <v>52.652791299999997</v>
      </c>
      <c r="I8189">
        <v>-122.8011248</v>
      </c>
      <c r="J8189" s="1" t="str">
        <f t="shared" si="1323"/>
        <v>NGR bulk stream sediment</v>
      </c>
      <c r="K8189" s="1" t="str">
        <f t="shared" si="1324"/>
        <v>&lt;177 micron (NGR)</v>
      </c>
      <c r="L8189">
        <v>5</v>
      </c>
      <c r="M8189" t="s">
        <v>58</v>
      </c>
      <c r="N8189">
        <v>86</v>
      </c>
      <c r="O8189">
        <v>3</v>
      </c>
    </row>
    <row r="8190" spans="1:15" hidden="1" x14ac:dyDescent="0.3">
      <c r="A8190" t="s">
        <v>31154</v>
      </c>
      <c r="B8190" t="s">
        <v>31155</v>
      </c>
      <c r="C8190" s="1" t="str">
        <f t="shared" si="1321"/>
        <v>21:0470</v>
      </c>
      <c r="D8190" s="1" t="str">
        <f t="shared" si="1322"/>
        <v>21:0154</v>
      </c>
      <c r="E8190" t="s">
        <v>31156</v>
      </c>
      <c r="F8190" t="s">
        <v>31157</v>
      </c>
      <c r="H8190">
        <v>52.580955099999997</v>
      </c>
      <c r="I8190">
        <v>-122.6301373</v>
      </c>
      <c r="J8190" s="1" t="str">
        <f t="shared" si="1323"/>
        <v>NGR bulk stream sediment</v>
      </c>
      <c r="K8190" s="1" t="str">
        <f t="shared" si="1324"/>
        <v>&lt;177 micron (NGR)</v>
      </c>
      <c r="L8190">
        <v>5</v>
      </c>
      <c r="M8190" t="s">
        <v>63</v>
      </c>
      <c r="N8190">
        <v>87</v>
      </c>
      <c r="O8190">
        <v>2</v>
      </c>
    </row>
    <row r="8191" spans="1:15" hidden="1" x14ac:dyDescent="0.3">
      <c r="A8191" t="s">
        <v>31158</v>
      </c>
      <c r="B8191" t="s">
        <v>31159</v>
      </c>
      <c r="C8191" s="1" t="str">
        <f t="shared" si="1321"/>
        <v>21:0470</v>
      </c>
      <c r="D8191" s="1" t="str">
        <f t="shared" si="1322"/>
        <v>21:0154</v>
      </c>
      <c r="E8191" t="s">
        <v>31160</v>
      </c>
      <c r="F8191" t="s">
        <v>31161</v>
      </c>
      <c r="H8191">
        <v>52.609867600000001</v>
      </c>
      <c r="I8191">
        <v>-122.6784796</v>
      </c>
      <c r="J8191" s="1" t="str">
        <f t="shared" si="1323"/>
        <v>NGR bulk stream sediment</v>
      </c>
      <c r="K8191" s="1" t="str">
        <f t="shared" si="1324"/>
        <v>&lt;177 micron (NGR)</v>
      </c>
      <c r="L8191">
        <v>5</v>
      </c>
      <c r="M8191" t="s">
        <v>68</v>
      </c>
      <c r="N8191">
        <v>88</v>
      </c>
      <c r="O8191">
        <v>1</v>
      </c>
    </row>
    <row r="8192" spans="1:15" hidden="1" x14ac:dyDescent="0.3">
      <c r="A8192" t="s">
        <v>31162</v>
      </c>
      <c r="B8192" t="s">
        <v>31163</v>
      </c>
      <c r="C8192" s="1" t="str">
        <f t="shared" si="1321"/>
        <v>21:0470</v>
      </c>
      <c r="D8192" s="1" t="str">
        <f t="shared" si="1322"/>
        <v>21:0154</v>
      </c>
      <c r="E8192" t="s">
        <v>31164</v>
      </c>
      <c r="F8192" t="s">
        <v>31165</v>
      </c>
      <c r="H8192">
        <v>52.655951600000002</v>
      </c>
      <c r="I8192">
        <v>-122.6346147</v>
      </c>
      <c r="J8192" s="1" t="str">
        <f t="shared" si="1323"/>
        <v>NGR bulk stream sediment</v>
      </c>
      <c r="K8192" s="1" t="str">
        <f t="shared" si="1324"/>
        <v>&lt;177 micron (NGR)</v>
      </c>
      <c r="L8192">
        <v>5</v>
      </c>
      <c r="M8192" t="s">
        <v>77</v>
      </c>
      <c r="N8192">
        <v>89</v>
      </c>
      <c r="O8192">
        <v>3</v>
      </c>
    </row>
    <row r="8193" spans="1:15" hidden="1" x14ac:dyDescent="0.3">
      <c r="A8193" t="s">
        <v>31166</v>
      </c>
      <c r="B8193" t="s">
        <v>31167</v>
      </c>
      <c r="C8193" s="1" t="str">
        <f t="shared" si="1321"/>
        <v>21:0470</v>
      </c>
      <c r="D8193" s="1" t="str">
        <f>HYPERLINK("https://geochem.nrcan.gc.ca/cdogs/content/svy/svy_e.htm", "")</f>
        <v/>
      </c>
      <c r="G8193" s="1" t="str">
        <f>HYPERLINK("https://geochem.nrcan.gc.ca/cdogs/content/cr_/cr_00104_e.htm", "104")</f>
        <v>104</v>
      </c>
      <c r="J8193" t="s">
        <v>31</v>
      </c>
      <c r="K8193" t="s">
        <v>32</v>
      </c>
      <c r="L8193">
        <v>5</v>
      </c>
      <c r="M8193" t="s">
        <v>33</v>
      </c>
      <c r="N8193">
        <v>90</v>
      </c>
      <c r="O8193">
        <v>5.5</v>
      </c>
    </row>
    <row r="8194" spans="1:15" hidden="1" x14ac:dyDescent="0.3">
      <c r="A8194" t="s">
        <v>31168</v>
      </c>
      <c r="B8194" t="s">
        <v>31169</v>
      </c>
      <c r="C8194" s="1" t="str">
        <f t="shared" si="1321"/>
        <v>21:0470</v>
      </c>
      <c r="D8194" s="1" t="str">
        <f t="shared" ref="D8194:D8216" si="1325">HYPERLINK("https://geochem.nrcan.gc.ca/cdogs/content/svy/svy210154_e.htm", "21:0154")</f>
        <v>21:0154</v>
      </c>
      <c r="E8194" t="s">
        <v>31170</v>
      </c>
      <c r="F8194" t="s">
        <v>31171</v>
      </c>
      <c r="H8194">
        <v>52.667471800000001</v>
      </c>
      <c r="I8194">
        <v>-122.6757322</v>
      </c>
      <c r="J8194" s="1" t="str">
        <f t="shared" ref="J8194:J8216" si="1326">HYPERLINK("https://geochem.nrcan.gc.ca/cdogs/content/kwd/kwd020030_e.htm", "NGR bulk stream sediment")</f>
        <v>NGR bulk stream sediment</v>
      </c>
      <c r="K8194" s="1" t="str">
        <f t="shared" ref="K8194:K8216" si="1327">HYPERLINK("https://geochem.nrcan.gc.ca/cdogs/content/kwd/kwd080006_e.htm", "&lt;177 micron (NGR)")</f>
        <v>&lt;177 micron (NGR)</v>
      </c>
      <c r="L8194">
        <v>5</v>
      </c>
      <c r="M8194" t="s">
        <v>82</v>
      </c>
      <c r="N8194">
        <v>91</v>
      </c>
      <c r="O8194">
        <v>8</v>
      </c>
    </row>
    <row r="8195" spans="1:15" hidden="1" x14ac:dyDescent="0.3">
      <c r="A8195" t="s">
        <v>31172</v>
      </c>
      <c r="B8195" t="s">
        <v>31173</v>
      </c>
      <c r="C8195" s="1" t="str">
        <f t="shared" si="1321"/>
        <v>21:0470</v>
      </c>
      <c r="D8195" s="1" t="str">
        <f t="shared" si="1325"/>
        <v>21:0154</v>
      </c>
      <c r="E8195" t="s">
        <v>31174</v>
      </c>
      <c r="F8195" t="s">
        <v>31175</v>
      </c>
      <c r="H8195">
        <v>52.675562900000003</v>
      </c>
      <c r="I8195">
        <v>-122.7662638</v>
      </c>
      <c r="J8195" s="1" t="str">
        <f t="shared" si="1326"/>
        <v>NGR bulk stream sediment</v>
      </c>
      <c r="K8195" s="1" t="str">
        <f t="shared" si="1327"/>
        <v>&lt;177 micron (NGR)</v>
      </c>
      <c r="L8195">
        <v>5</v>
      </c>
      <c r="M8195" t="s">
        <v>87</v>
      </c>
      <c r="N8195">
        <v>92</v>
      </c>
      <c r="O8195">
        <v>2</v>
      </c>
    </row>
    <row r="8196" spans="1:15" hidden="1" x14ac:dyDescent="0.3">
      <c r="A8196" t="s">
        <v>31176</v>
      </c>
      <c r="B8196" t="s">
        <v>31177</v>
      </c>
      <c r="C8196" s="1" t="str">
        <f t="shared" si="1321"/>
        <v>21:0470</v>
      </c>
      <c r="D8196" s="1" t="str">
        <f t="shared" si="1325"/>
        <v>21:0154</v>
      </c>
      <c r="E8196" t="s">
        <v>31132</v>
      </c>
      <c r="F8196" t="s">
        <v>31178</v>
      </c>
      <c r="H8196">
        <v>52.673861500000001</v>
      </c>
      <c r="I8196">
        <v>-122.774422</v>
      </c>
      <c r="J8196" s="1" t="str">
        <f t="shared" si="1326"/>
        <v>NGR bulk stream sediment</v>
      </c>
      <c r="K8196" s="1" t="str">
        <f t="shared" si="1327"/>
        <v>&lt;177 micron (NGR)</v>
      </c>
      <c r="L8196">
        <v>5</v>
      </c>
      <c r="M8196" t="s">
        <v>72</v>
      </c>
      <c r="N8196">
        <v>93</v>
      </c>
      <c r="O8196">
        <v>4</v>
      </c>
    </row>
    <row r="8197" spans="1:15" hidden="1" x14ac:dyDescent="0.3">
      <c r="A8197" t="s">
        <v>31179</v>
      </c>
      <c r="B8197" t="s">
        <v>31180</v>
      </c>
      <c r="C8197" s="1" t="str">
        <f t="shared" si="1321"/>
        <v>21:0470</v>
      </c>
      <c r="D8197" s="1" t="str">
        <f t="shared" si="1325"/>
        <v>21:0154</v>
      </c>
      <c r="E8197" t="s">
        <v>31181</v>
      </c>
      <c r="F8197" t="s">
        <v>31182</v>
      </c>
      <c r="H8197">
        <v>52.694212399999998</v>
      </c>
      <c r="I8197">
        <v>-122.6637995</v>
      </c>
      <c r="J8197" s="1" t="str">
        <f t="shared" si="1326"/>
        <v>NGR bulk stream sediment</v>
      </c>
      <c r="K8197" s="1" t="str">
        <f t="shared" si="1327"/>
        <v>&lt;177 micron (NGR)</v>
      </c>
      <c r="L8197">
        <v>5</v>
      </c>
      <c r="M8197" t="s">
        <v>24</v>
      </c>
      <c r="N8197">
        <v>94</v>
      </c>
      <c r="O8197">
        <v>2.5</v>
      </c>
    </row>
    <row r="8198" spans="1:15" hidden="1" x14ac:dyDescent="0.3">
      <c r="A8198" t="s">
        <v>31183</v>
      </c>
      <c r="B8198" t="s">
        <v>31184</v>
      </c>
      <c r="C8198" s="1" t="str">
        <f t="shared" si="1321"/>
        <v>21:0470</v>
      </c>
      <c r="D8198" s="1" t="str">
        <f t="shared" si="1325"/>
        <v>21:0154</v>
      </c>
      <c r="E8198" t="s">
        <v>31181</v>
      </c>
      <c r="F8198" t="s">
        <v>31185</v>
      </c>
      <c r="H8198">
        <v>52.694212399999998</v>
      </c>
      <c r="I8198">
        <v>-122.6637995</v>
      </c>
      <c r="J8198" s="1" t="str">
        <f t="shared" si="1326"/>
        <v>NGR bulk stream sediment</v>
      </c>
      <c r="K8198" s="1" t="str">
        <f t="shared" si="1327"/>
        <v>&lt;177 micron (NGR)</v>
      </c>
      <c r="L8198">
        <v>5</v>
      </c>
      <c r="M8198" t="s">
        <v>28</v>
      </c>
      <c r="N8198">
        <v>95</v>
      </c>
      <c r="O8198">
        <v>1.5</v>
      </c>
    </row>
    <row r="8199" spans="1:15" hidden="1" x14ac:dyDescent="0.3">
      <c r="A8199" t="s">
        <v>31186</v>
      </c>
      <c r="B8199" t="s">
        <v>31187</v>
      </c>
      <c r="C8199" s="1" t="str">
        <f t="shared" si="1321"/>
        <v>21:0470</v>
      </c>
      <c r="D8199" s="1" t="str">
        <f t="shared" si="1325"/>
        <v>21:0154</v>
      </c>
      <c r="E8199" t="s">
        <v>31188</v>
      </c>
      <c r="F8199" t="s">
        <v>31189</v>
      </c>
      <c r="H8199">
        <v>52.730683599999999</v>
      </c>
      <c r="I8199">
        <v>-122.6470056</v>
      </c>
      <c r="J8199" s="1" t="str">
        <f t="shared" si="1326"/>
        <v>NGR bulk stream sediment</v>
      </c>
      <c r="K8199" s="1" t="str">
        <f t="shared" si="1327"/>
        <v>&lt;177 micron (NGR)</v>
      </c>
      <c r="L8199">
        <v>5</v>
      </c>
      <c r="M8199" t="s">
        <v>92</v>
      </c>
      <c r="N8199">
        <v>96</v>
      </c>
      <c r="O8199">
        <v>2</v>
      </c>
    </row>
    <row r="8200" spans="1:15" hidden="1" x14ac:dyDescent="0.3">
      <c r="A8200" t="s">
        <v>31190</v>
      </c>
      <c r="B8200" t="s">
        <v>31191</v>
      </c>
      <c r="C8200" s="1" t="str">
        <f t="shared" si="1321"/>
        <v>21:0470</v>
      </c>
      <c r="D8200" s="1" t="str">
        <f t="shared" si="1325"/>
        <v>21:0154</v>
      </c>
      <c r="E8200" t="s">
        <v>31192</v>
      </c>
      <c r="F8200" t="s">
        <v>31193</v>
      </c>
      <c r="H8200">
        <v>52.7207978</v>
      </c>
      <c r="I8200">
        <v>-122.7386898</v>
      </c>
      <c r="J8200" s="1" t="str">
        <f t="shared" si="1326"/>
        <v>NGR bulk stream sediment</v>
      </c>
      <c r="K8200" s="1" t="str">
        <f t="shared" si="1327"/>
        <v>&lt;177 micron (NGR)</v>
      </c>
      <c r="L8200">
        <v>5</v>
      </c>
      <c r="M8200" t="s">
        <v>97</v>
      </c>
      <c r="N8200">
        <v>97</v>
      </c>
      <c r="O8200">
        <v>3.5</v>
      </c>
    </row>
    <row r="8201" spans="1:15" hidden="1" x14ac:dyDescent="0.3">
      <c r="A8201" t="s">
        <v>31194</v>
      </c>
      <c r="B8201" t="s">
        <v>31195</v>
      </c>
      <c r="C8201" s="1" t="str">
        <f t="shared" si="1321"/>
        <v>21:0470</v>
      </c>
      <c r="D8201" s="1" t="str">
        <f t="shared" si="1325"/>
        <v>21:0154</v>
      </c>
      <c r="E8201" t="s">
        <v>31196</v>
      </c>
      <c r="F8201" t="s">
        <v>31197</v>
      </c>
      <c r="H8201">
        <v>52.719546100000002</v>
      </c>
      <c r="I8201">
        <v>-122.7258758</v>
      </c>
      <c r="J8201" s="1" t="str">
        <f t="shared" si="1326"/>
        <v>NGR bulk stream sediment</v>
      </c>
      <c r="K8201" s="1" t="str">
        <f t="shared" si="1327"/>
        <v>&lt;177 micron (NGR)</v>
      </c>
      <c r="L8201">
        <v>5</v>
      </c>
      <c r="M8201" t="s">
        <v>102</v>
      </c>
      <c r="N8201">
        <v>98</v>
      </c>
      <c r="O8201">
        <v>3.5</v>
      </c>
    </row>
    <row r="8202" spans="1:15" hidden="1" x14ac:dyDescent="0.3">
      <c r="A8202" t="s">
        <v>31198</v>
      </c>
      <c r="B8202" t="s">
        <v>31199</v>
      </c>
      <c r="C8202" s="1" t="str">
        <f t="shared" si="1321"/>
        <v>21:0470</v>
      </c>
      <c r="D8202" s="1" t="str">
        <f t="shared" si="1325"/>
        <v>21:0154</v>
      </c>
      <c r="E8202" t="s">
        <v>31200</v>
      </c>
      <c r="F8202" t="s">
        <v>31201</v>
      </c>
      <c r="H8202">
        <v>52.731254900000003</v>
      </c>
      <c r="I8202">
        <v>-122.6941545</v>
      </c>
      <c r="J8202" s="1" t="str">
        <f t="shared" si="1326"/>
        <v>NGR bulk stream sediment</v>
      </c>
      <c r="K8202" s="1" t="str">
        <f t="shared" si="1327"/>
        <v>&lt;177 micron (NGR)</v>
      </c>
      <c r="L8202">
        <v>5</v>
      </c>
      <c r="M8202" t="s">
        <v>107</v>
      </c>
      <c r="N8202">
        <v>99</v>
      </c>
      <c r="O8202">
        <v>1.5</v>
      </c>
    </row>
    <row r="8203" spans="1:15" hidden="1" x14ac:dyDescent="0.3">
      <c r="A8203" t="s">
        <v>31202</v>
      </c>
      <c r="B8203" t="s">
        <v>31203</v>
      </c>
      <c r="C8203" s="1" t="str">
        <f t="shared" si="1321"/>
        <v>21:0470</v>
      </c>
      <c r="D8203" s="1" t="str">
        <f t="shared" si="1325"/>
        <v>21:0154</v>
      </c>
      <c r="E8203" t="s">
        <v>31204</v>
      </c>
      <c r="F8203" t="s">
        <v>31205</v>
      </c>
      <c r="H8203">
        <v>52.735230899999998</v>
      </c>
      <c r="I8203">
        <v>-122.6880986</v>
      </c>
      <c r="J8203" s="1" t="str">
        <f t="shared" si="1326"/>
        <v>NGR bulk stream sediment</v>
      </c>
      <c r="K8203" s="1" t="str">
        <f t="shared" si="1327"/>
        <v>&lt;177 micron (NGR)</v>
      </c>
      <c r="L8203">
        <v>5</v>
      </c>
      <c r="M8203" t="s">
        <v>112</v>
      </c>
      <c r="N8203">
        <v>100</v>
      </c>
      <c r="O8203">
        <v>1</v>
      </c>
    </row>
    <row r="8204" spans="1:15" hidden="1" x14ac:dyDescent="0.3">
      <c r="A8204" t="s">
        <v>31206</v>
      </c>
      <c r="B8204" t="s">
        <v>31207</v>
      </c>
      <c r="C8204" s="1" t="str">
        <f t="shared" si="1321"/>
        <v>21:0470</v>
      </c>
      <c r="D8204" s="1" t="str">
        <f t="shared" si="1325"/>
        <v>21:0154</v>
      </c>
      <c r="E8204" t="s">
        <v>31208</v>
      </c>
      <c r="F8204" t="s">
        <v>31209</v>
      </c>
      <c r="H8204">
        <v>52.791440700000003</v>
      </c>
      <c r="I8204">
        <v>-122.64133870000001</v>
      </c>
      <c r="J8204" s="1" t="str">
        <f t="shared" si="1326"/>
        <v>NGR bulk stream sediment</v>
      </c>
      <c r="K8204" s="1" t="str">
        <f t="shared" si="1327"/>
        <v>&lt;177 micron (NGR)</v>
      </c>
      <c r="L8204">
        <v>6</v>
      </c>
      <c r="M8204" t="s">
        <v>19</v>
      </c>
      <c r="N8204">
        <v>101</v>
      </c>
      <c r="O8204">
        <v>2</v>
      </c>
    </row>
    <row r="8205" spans="1:15" hidden="1" x14ac:dyDescent="0.3">
      <c r="A8205" t="s">
        <v>31210</v>
      </c>
      <c r="B8205" t="s">
        <v>31211</v>
      </c>
      <c r="C8205" s="1" t="str">
        <f t="shared" si="1321"/>
        <v>21:0470</v>
      </c>
      <c r="D8205" s="1" t="str">
        <f t="shared" si="1325"/>
        <v>21:0154</v>
      </c>
      <c r="E8205" t="s">
        <v>31212</v>
      </c>
      <c r="F8205" t="s">
        <v>31213</v>
      </c>
      <c r="H8205">
        <v>52.754458999999997</v>
      </c>
      <c r="I8205">
        <v>-122.6577781</v>
      </c>
      <c r="J8205" s="1" t="str">
        <f t="shared" si="1326"/>
        <v>NGR bulk stream sediment</v>
      </c>
      <c r="K8205" s="1" t="str">
        <f t="shared" si="1327"/>
        <v>&lt;177 micron (NGR)</v>
      </c>
      <c r="L8205">
        <v>6</v>
      </c>
      <c r="M8205" t="s">
        <v>38</v>
      </c>
      <c r="N8205">
        <v>102</v>
      </c>
      <c r="O8205">
        <v>1.5</v>
      </c>
    </row>
    <row r="8206" spans="1:15" hidden="1" x14ac:dyDescent="0.3">
      <c r="A8206" t="s">
        <v>31214</v>
      </c>
      <c r="B8206" t="s">
        <v>31215</v>
      </c>
      <c r="C8206" s="1" t="str">
        <f t="shared" si="1321"/>
        <v>21:0470</v>
      </c>
      <c r="D8206" s="1" t="str">
        <f t="shared" si="1325"/>
        <v>21:0154</v>
      </c>
      <c r="E8206" t="s">
        <v>31216</v>
      </c>
      <c r="F8206" t="s">
        <v>31217</v>
      </c>
      <c r="H8206">
        <v>52.772071500000003</v>
      </c>
      <c r="I8206">
        <v>-122.6427724</v>
      </c>
      <c r="J8206" s="1" t="str">
        <f t="shared" si="1326"/>
        <v>NGR bulk stream sediment</v>
      </c>
      <c r="K8206" s="1" t="str">
        <f t="shared" si="1327"/>
        <v>&lt;177 micron (NGR)</v>
      </c>
      <c r="L8206">
        <v>6</v>
      </c>
      <c r="M8206" t="s">
        <v>43</v>
      </c>
      <c r="N8206">
        <v>103</v>
      </c>
      <c r="O8206">
        <v>2</v>
      </c>
    </row>
    <row r="8207" spans="1:15" hidden="1" x14ac:dyDescent="0.3">
      <c r="A8207" t="s">
        <v>31218</v>
      </c>
      <c r="B8207" t="s">
        <v>31219</v>
      </c>
      <c r="C8207" s="1" t="str">
        <f t="shared" si="1321"/>
        <v>21:0470</v>
      </c>
      <c r="D8207" s="1" t="str">
        <f t="shared" si="1325"/>
        <v>21:0154</v>
      </c>
      <c r="E8207" t="s">
        <v>31208</v>
      </c>
      <c r="F8207" t="s">
        <v>31220</v>
      </c>
      <c r="H8207">
        <v>52.791440700000003</v>
      </c>
      <c r="I8207">
        <v>-122.64133870000001</v>
      </c>
      <c r="J8207" s="1" t="str">
        <f t="shared" si="1326"/>
        <v>NGR bulk stream sediment</v>
      </c>
      <c r="K8207" s="1" t="str">
        <f t="shared" si="1327"/>
        <v>&lt;177 micron (NGR)</v>
      </c>
      <c r="L8207">
        <v>6</v>
      </c>
      <c r="M8207" t="s">
        <v>72</v>
      </c>
      <c r="N8207">
        <v>104</v>
      </c>
      <c r="O8207">
        <v>1.5</v>
      </c>
    </row>
    <row r="8208" spans="1:15" hidden="1" x14ac:dyDescent="0.3">
      <c r="A8208" t="s">
        <v>31221</v>
      </c>
      <c r="B8208" t="s">
        <v>31222</v>
      </c>
      <c r="C8208" s="1" t="str">
        <f t="shared" si="1321"/>
        <v>21:0470</v>
      </c>
      <c r="D8208" s="1" t="str">
        <f t="shared" si="1325"/>
        <v>21:0154</v>
      </c>
      <c r="E8208" t="s">
        <v>31223</v>
      </c>
      <c r="F8208" t="s">
        <v>31224</v>
      </c>
      <c r="H8208">
        <v>52.722527700000001</v>
      </c>
      <c r="I8208">
        <v>-122.5033126</v>
      </c>
      <c r="J8208" s="1" t="str">
        <f t="shared" si="1326"/>
        <v>NGR bulk stream sediment</v>
      </c>
      <c r="K8208" s="1" t="str">
        <f t="shared" si="1327"/>
        <v>&lt;177 micron (NGR)</v>
      </c>
      <c r="L8208">
        <v>6</v>
      </c>
      <c r="M8208" t="s">
        <v>24</v>
      </c>
      <c r="N8208">
        <v>105</v>
      </c>
      <c r="O8208">
        <v>1.5</v>
      </c>
    </row>
    <row r="8209" spans="1:15" hidden="1" x14ac:dyDescent="0.3">
      <c r="A8209" t="s">
        <v>31225</v>
      </c>
      <c r="B8209" t="s">
        <v>31226</v>
      </c>
      <c r="C8209" s="1" t="str">
        <f t="shared" si="1321"/>
        <v>21:0470</v>
      </c>
      <c r="D8209" s="1" t="str">
        <f t="shared" si="1325"/>
        <v>21:0154</v>
      </c>
      <c r="E8209" t="s">
        <v>31223</v>
      </c>
      <c r="F8209" t="s">
        <v>31227</v>
      </c>
      <c r="H8209">
        <v>52.722527700000001</v>
      </c>
      <c r="I8209">
        <v>-122.5033126</v>
      </c>
      <c r="J8209" s="1" t="str">
        <f t="shared" si="1326"/>
        <v>NGR bulk stream sediment</v>
      </c>
      <c r="K8209" s="1" t="str">
        <f t="shared" si="1327"/>
        <v>&lt;177 micron (NGR)</v>
      </c>
      <c r="L8209">
        <v>6</v>
      </c>
      <c r="M8209" t="s">
        <v>28</v>
      </c>
      <c r="N8209">
        <v>106</v>
      </c>
      <c r="O8209">
        <v>1.5</v>
      </c>
    </row>
    <row r="8210" spans="1:15" hidden="1" x14ac:dyDescent="0.3">
      <c r="A8210" t="s">
        <v>31228</v>
      </c>
      <c r="B8210" t="s">
        <v>31229</v>
      </c>
      <c r="C8210" s="1" t="str">
        <f t="shared" si="1321"/>
        <v>21:0470</v>
      </c>
      <c r="D8210" s="1" t="str">
        <f t="shared" si="1325"/>
        <v>21:0154</v>
      </c>
      <c r="E8210" t="s">
        <v>31230</v>
      </c>
      <c r="F8210" t="s">
        <v>31231</v>
      </c>
      <c r="H8210">
        <v>52.788938399999999</v>
      </c>
      <c r="I8210">
        <v>-122.58767760000001</v>
      </c>
      <c r="J8210" s="1" t="str">
        <f t="shared" si="1326"/>
        <v>NGR bulk stream sediment</v>
      </c>
      <c r="K8210" s="1" t="str">
        <f t="shared" si="1327"/>
        <v>&lt;177 micron (NGR)</v>
      </c>
      <c r="L8210">
        <v>6</v>
      </c>
      <c r="M8210" t="s">
        <v>48</v>
      </c>
      <c r="N8210">
        <v>107</v>
      </c>
      <c r="O8210">
        <v>2</v>
      </c>
    </row>
    <row r="8211" spans="1:15" hidden="1" x14ac:dyDescent="0.3">
      <c r="A8211" t="s">
        <v>31232</v>
      </c>
      <c r="B8211" t="s">
        <v>31233</v>
      </c>
      <c r="C8211" s="1" t="str">
        <f t="shared" si="1321"/>
        <v>21:0470</v>
      </c>
      <c r="D8211" s="1" t="str">
        <f t="shared" si="1325"/>
        <v>21:0154</v>
      </c>
      <c r="E8211" t="s">
        <v>31234</v>
      </c>
      <c r="F8211" t="s">
        <v>31235</v>
      </c>
      <c r="H8211">
        <v>52.834918999999999</v>
      </c>
      <c r="I8211">
        <v>-122.54731099999999</v>
      </c>
      <c r="J8211" s="1" t="str">
        <f t="shared" si="1326"/>
        <v>NGR bulk stream sediment</v>
      </c>
      <c r="K8211" s="1" t="str">
        <f t="shared" si="1327"/>
        <v>&lt;177 micron (NGR)</v>
      </c>
      <c r="L8211">
        <v>6</v>
      </c>
      <c r="M8211" t="s">
        <v>53</v>
      </c>
      <c r="N8211">
        <v>108</v>
      </c>
      <c r="O8211">
        <v>1.5</v>
      </c>
    </row>
    <row r="8212" spans="1:15" hidden="1" x14ac:dyDescent="0.3">
      <c r="A8212" t="s">
        <v>31236</v>
      </c>
      <c r="B8212" t="s">
        <v>31237</v>
      </c>
      <c r="C8212" s="1" t="str">
        <f t="shared" si="1321"/>
        <v>21:0470</v>
      </c>
      <c r="D8212" s="1" t="str">
        <f t="shared" si="1325"/>
        <v>21:0154</v>
      </c>
      <c r="E8212" t="s">
        <v>31238</v>
      </c>
      <c r="F8212" t="s">
        <v>31239</v>
      </c>
      <c r="H8212">
        <v>52.882052399999999</v>
      </c>
      <c r="I8212">
        <v>-122.5309491</v>
      </c>
      <c r="J8212" s="1" t="str">
        <f t="shared" si="1326"/>
        <v>NGR bulk stream sediment</v>
      </c>
      <c r="K8212" s="1" t="str">
        <f t="shared" si="1327"/>
        <v>&lt;177 micron (NGR)</v>
      </c>
      <c r="L8212">
        <v>6</v>
      </c>
      <c r="M8212" t="s">
        <v>58</v>
      </c>
      <c r="N8212">
        <v>109</v>
      </c>
      <c r="O8212">
        <v>2</v>
      </c>
    </row>
    <row r="8213" spans="1:15" hidden="1" x14ac:dyDescent="0.3">
      <c r="A8213" t="s">
        <v>31240</v>
      </c>
      <c r="B8213" t="s">
        <v>31241</v>
      </c>
      <c r="C8213" s="1" t="str">
        <f t="shared" si="1321"/>
        <v>21:0470</v>
      </c>
      <c r="D8213" s="1" t="str">
        <f t="shared" si="1325"/>
        <v>21:0154</v>
      </c>
      <c r="E8213" t="s">
        <v>31242</v>
      </c>
      <c r="F8213" t="s">
        <v>31243</v>
      </c>
      <c r="H8213">
        <v>52.901656799999998</v>
      </c>
      <c r="I8213">
        <v>-122.5280613</v>
      </c>
      <c r="J8213" s="1" t="str">
        <f t="shared" si="1326"/>
        <v>NGR bulk stream sediment</v>
      </c>
      <c r="K8213" s="1" t="str">
        <f t="shared" si="1327"/>
        <v>&lt;177 micron (NGR)</v>
      </c>
      <c r="L8213">
        <v>6</v>
      </c>
      <c r="M8213" t="s">
        <v>63</v>
      </c>
      <c r="N8213">
        <v>110</v>
      </c>
      <c r="O8213">
        <v>1</v>
      </c>
    </row>
    <row r="8214" spans="1:15" hidden="1" x14ac:dyDescent="0.3">
      <c r="A8214" t="s">
        <v>31244</v>
      </c>
      <c r="B8214" t="s">
        <v>31245</v>
      </c>
      <c r="C8214" s="1" t="str">
        <f t="shared" si="1321"/>
        <v>21:0470</v>
      </c>
      <c r="D8214" s="1" t="str">
        <f t="shared" si="1325"/>
        <v>21:0154</v>
      </c>
      <c r="E8214" t="s">
        <v>31246</v>
      </c>
      <c r="F8214" t="s">
        <v>31247</v>
      </c>
      <c r="H8214">
        <v>52.835168500000002</v>
      </c>
      <c r="I8214">
        <v>-122.62401180000001</v>
      </c>
      <c r="J8214" s="1" t="str">
        <f t="shared" si="1326"/>
        <v>NGR bulk stream sediment</v>
      </c>
      <c r="K8214" s="1" t="str">
        <f t="shared" si="1327"/>
        <v>&lt;177 micron (NGR)</v>
      </c>
      <c r="L8214">
        <v>6</v>
      </c>
      <c r="M8214" t="s">
        <v>68</v>
      </c>
      <c r="N8214">
        <v>111</v>
      </c>
      <c r="O8214">
        <v>2.5</v>
      </c>
    </row>
    <row r="8215" spans="1:15" hidden="1" x14ac:dyDescent="0.3">
      <c r="A8215" t="s">
        <v>31248</v>
      </c>
      <c r="B8215" t="s">
        <v>31249</v>
      </c>
      <c r="C8215" s="1" t="str">
        <f t="shared" si="1321"/>
        <v>21:0470</v>
      </c>
      <c r="D8215" s="1" t="str">
        <f t="shared" si="1325"/>
        <v>21:0154</v>
      </c>
      <c r="E8215" t="s">
        <v>31250</v>
      </c>
      <c r="F8215" t="s">
        <v>31251</v>
      </c>
      <c r="H8215">
        <v>52.863071099999999</v>
      </c>
      <c r="I8215">
        <v>-122.60673300000001</v>
      </c>
      <c r="J8215" s="1" t="str">
        <f t="shared" si="1326"/>
        <v>NGR bulk stream sediment</v>
      </c>
      <c r="K8215" s="1" t="str">
        <f t="shared" si="1327"/>
        <v>&lt;177 micron (NGR)</v>
      </c>
      <c r="L8215">
        <v>6</v>
      </c>
      <c r="M8215" t="s">
        <v>77</v>
      </c>
      <c r="N8215">
        <v>112</v>
      </c>
      <c r="O8215">
        <v>1.5</v>
      </c>
    </row>
    <row r="8216" spans="1:15" hidden="1" x14ac:dyDescent="0.3">
      <c r="A8216" t="s">
        <v>31252</v>
      </c>
      <c r="B8216" t="s">
        <v>31253</v>
      </c>
      <c r="C8216" s="1" t="str">
        <f t="shared" si="1321"/>
        <v>21:0470</v>
      </c>
      <c r="D8216" s="1" t="str">
        <f t="shared" si="1325"/>
        <v>21:0154</v>
      </c>
      <c r="E8216" t="s">
        <v>31254</v>
      </c>
      <c r="F8216" t="s">
        <v>31255</v>
      </c>
      <c r="H8216">
        <v>52.902909600000001</v>
      </c>
      <c r="I8216">
        <v>-122.5593452</v>
      </c>
      <c r="J8216" s="1" t="str">
        <f t="shared" si="1326"/>
        <v>NGR bulk stream sediment</v>
      </c>
      <c r="K8216" s="1" t="str">
        <f t="shared" si="1327"/>
        <v>&lt;177 micron (NGR)</v>
      </c>
      <c r="L8216">
        <v>6</v>
      </c>
      <c r="M8216" t="s">
        <v>82</v>
      </c>
      <c r="N8216">
        <v>113</v>
      </c>
      <c r="O8216">
        <v>3</v>
      </c>
    </row>
    <row r="8217" spans="1:15" hidden="1" x14ac:dyDescent="0.3">
      <c r="A8217" t="s">
        <v>31256</v>
      </c>
      <c r="B8217" t="s">
        <v>31257</v>
      </c>
      <c r="C8217" s="1" t="str">
        <f t="shared" si="1321"/>
        <v>21:0470</v>
      </c>
      <c r="D8217" s="1" t="str">
        <f>HYPERLINK("https://geochem.nrcan.gc.ca/cdogs/content/svy/svy_e.htm", "")</f>
        <v/>
      </c>
      <c r="G8217" s="1" t="str">
        <f>HYPERLINK("https://geochem.nrcan.gc.ca/cdogs/content/cr_/cr_00102_e.htm", "102")</f>
        <v>102</v>
      </c>
      <c r="J8217" t="s">
        <v>31</v>
      </c>
      <c r="K8217" t="s">
        <v>32</v>
      </c>
      <c r="L8217">
        <v>6</v>
      </c>
      <c r="M8217" t="s">
        <v>33</v>
      </c>
      <c r="N8217">
        <v>114</v>
      </c>
      <c r="O8217">
        <v>3</v>
      </c>
    </row>
    <row r="8218" spans="1:15" hidden="1" x14ac:dyDescent="0.3">
      <c r="A8218" t="s">
        <v>31258</v>
      </c>
      <c r="B8218" t="s">
        <v>31259</v>
      </c>
      <c r="C8218" s="1" t="str">
        <f t="shared" si="1321"/>
        <v>21:0470</v>
      </c>
      <c r="D8218" s="1" t="str">
        <f t="shared" ref="D8218:D8242" si="1328">HYPERLINK("https://geochem.nrcan.gc.ca/cdogs/content/svy/svy210154_e.htm", "21:0154")</f>
        <v>21:0154</v>
      </c>
      <c r="E8218" t="s">
        <v>31260</v>
      </c>
      <c r="F8218" t="s">
        <v>31261</v>
      </c>
      <c r="H8218">
        <v>52.909625699999999</v>
      </c>
      <c r="I8218">
        <v>-122.5523326</v>
      </c>
      <c r="J8218" s="1" t="str">
        <f t="shared" ref="J8218:J8242" si="1329">HYPERLINK("https://geochem.nrcan.gc.ca/cdogs/content/kwd/kwd020030_e.htm", "NGR bulk stream sediment")</f>
        <v>NGR bulk stream sediment</v>
      </c>
      <c r="K8218" s="1" t="str">
        <f t="shared" ref="K8218:K8242" si="1330">HYPERLINK("https://geochem.nrcan.gc.ca/cdogs/content/kwd/kwd080006_e.htm", "&lt;177 micron (NGR)")</f>
        <v>&lt;177 micron (NGR)</v>
      </c>
      <c r="L8218">
        <v>6</v>
      </c>
      <c r="M8218" t="s">
        <v>87</v>
      </c>
      <c r="N8218">
        <v>115</v>
      </c>
      <c r="O8218">
        <v>3</v>
      </c>
    </row>
    <row r="8219" spans="1:15" hidden="1" x14ac:dyDescent="0.3">
      <c r="A8219" t="s">
        <v>31262</v>
      </c>
      <c r="B8219" t="s">
        <v>31263</v>
      </c>
      <c r="C8219" s="1" t="str">
        <f t="shared" si="1321"/>
        <v>21:0470</v>
      </c>
      <c r="D8219" s="1" t="str">
        <f t="shared" si="1328"/>
        <v>21:0154</v>
      </c>
      <c r="E8219" t="s">
        <v>31264</v>
      </c>
      <c r="F8219" t="s">
        <v>31265</v>
      </c>
      <c r="H8219">
        <v>52.710937100000002</v>
      </c>
      <c r="I8219">
        <v>-122.63120809999999</v>
      </c>
      <c r="J8219" s="1" t="str">
        <f t="shared" si="1329"/>
        <v>NGR bulk stream sediment</v>
      </c>
      <c r="K8219" s="1" t="str">
        <f t="shared" si="1330"/>
        <v>&lt;177 micron (NGR)</v>
      </c>
      <c r="L8219">
        <v>6</v>
      </c>
      <c r="M8219" t="s">
        <v>92</v>
      </c>
      <c r="N8219">
        <v>116</v>
      </c>
      <c r="O8219">
        <v>2.5</v>
      </c>
    </row>
    <row r="8220" spans="1:15" hidden="1" x14ac:dyDescent="0.3">
      <c r="A8220" t="s">
        <v>31266</v>
      </c>
      <c r="B8220" t="s">
        <v>31267</v>
      </c>
      <c r="C8220" s="1" t="str">
        <f t="shared" si="1321"/>
        <v>21:0470</v>
      </c>
      <c r="D8220" s="1" t="str">
        <f t="shared" si="1328"/>
        <v>21:0154</v>
      </c>
      <c r="E8220" t="s">
        <v>31268</v>
      </c>
      <c r="F8220" t="s">
        <v>31269</v>
      </c>
      <c r="H8220">
        <v>52.713614700000001</v>
      </c>
      <c r="I8220">
        <v>-122.619298</v>
      </c>
      <c r="J8220" s="1" t="str">
        <f t="shared" si="1329"/>
        <v>NGR bulk stream sediment</v>
      </c>
      <c r="K8220" s="1" t="str">
        <f t="shared" si="1330"/>
        <v>&lt;177 micron (NGR)</v>
      </c>
      <c r="L8220">
        <v>6</v>
      </c>
      <c r="M8220" t="s">
        <v>97</v>
      </c>
      <c r="N8220">
        <v>117</v>
      </c>
      <c r="O8220">
        <v>2</v>
      </c>
    </row>
    <row r="8221" spans="1:15" hidden="1" x14ac:dyDescent="0.3">
      <c r="A8221" t="s">
        <v>31270</v>
      </c>
      <c r="B8221" t="s">
        <v>31271</v>
      </c>
      <c r="C8221" s="1" t="str">
        <f t="shared" si="1321"/>
        <v>21:0470</v>
      </c>
      <c r="D8221" s="1" t="str">
        <f t="shared" si="1328"/>
        <v>21:0154</v>
      </c>
      <c r="E8221" t="s">
        <v>31272</v>
      </c>
      <c r="F8221" t="s">
        <v>31273</v>
      </c>
      <c r="H8221">
        <v>52.726380900000002</v>
      </c>
      <c r="I8221">
        <v>-122.59998059999999</v>
      </c>
      <c r="J8221" s="1" t="str">
        <f t="shared" si="1329"/>
        <v>NGR bulk stream sediment</v>
      </c>
      <c r="K8221" s="1" t="str">
        <f t="shared" si="1330"/>
        <v>&lt;177 micron (NGR)</v>
      </c>
      <c r="L8221">
        <v>6</v>
      </c>
      <c r="M8221" t="s">
        <v>102</v>
      </c>
      <c r="N8221">
        <v>118</v>
      </c>
      <c r="O8221">
        <v>3</v>
      </c>
    </row>
    <row r="8222" spans="1:15" hidden="1" x14ac:dyDescent="0.3">
      <c r="A8222" t="s">
        <v>31274</v>
      </c>
      <c r="B8222" t="s">
        <v>31275</v>
      </c>
      <c r="C8222" s="1" t="str">
        <f t="shared" si="1321"/>
        <v>21:0470</v>
      </c>
      <c r="D8222" s="1" t="str">
        <f t="shared" si="1328"/>
        <v>21:0154</v>
      </c>
      <c r="E8222" t="s">
        <v>31276</v>
      </c>
      <c r="F8222" t="s">
        <v>31277</v>
      </c>
      <c r="H8222">
        <v>52.752238900000002</v>
      </c>
      <c r="I8222">
        <v>-122.6194349</v>
      </c>
      <c r="J8222" s="1" t="str">
        <f t="shared" si="1329"/>
        <v>NGR bulk stream sediment</v>
      </c>
      <c r="K8222" s="1" t="str">
        <f t="shared" si="1330"/>
        <v>&lt;177 micron (NGR)</v>
      </c>
      <c r="L8222">
        <v>6</v>
      </c>
      <c r="M8222" t="s">
        <v>107</v>
      </c>
      <c r="N8222">
        <v>119</v>
      </c>
      <c r="O8222">
        <v>1</v>
      </c>
    </row>
    <row r="8223" spans="1:15" hidden="1" x14ac:dyDescent="0.3">
      <c r="A8223" t="s">
        <v>31278</v>
      </c>
      <c r="B8223" t="s">
        <v>31279</v>
      </c>
      <c r="C8223" s="1" t="str">
        <f t="shared" si="1321"/>
        <v>21:0470</v>
      </c>
      <c r="D8223" s="1" t="str">
        <f t="shared" si="1328"/>
        <v>21:0154</v>
      </c>
      <c r="E8223" t="s">
        <v>31280</v>
      </c>
      <c r="F8223" t="s">
        <v>31281</v>
      </c>
      <c r="H8223">
        <v>52.825644699999998</v>
      </c>
      <c r="I8223">
        <v>-122.580029</v>
      </c>
      <c r="J8223" s="1" t="str">
        <f t="shared" si="1329"/>
        <v>NGR bulk stream sediment</v>
      </c>
      <c r="K8223" s="1" t="str">
        <f t="shared" si="1330"/>
        <v>&lt;177 micron (NGR)</v>
      </c>
      <c r="L8223">
        <v>6</v>
      </c>
      <c r="M8223" t="s">
        <v>112</v>
      </c>
      <c r="N8223">
        <v>120</v>
      </c>
      <c r="O8223">
        <v>2.5</v>
      </c>
    </row>
    <row r="8224" spans="1:15" hidden="1" x14ac:dyDescent="0.3">
      <c r="A8224" t="s">
        <v>31282</v>
      </c>
      <c r="B8224" t="s">
        <v>31283</v>
      </c>
      <c r="C8224" s="1" t="str">
        <f t="shared" si="1321"/>
        <v>21:0470</v>
      </c>
      <c r="D8224" s="1" t="str">
        <f t="shared" si="1328"/>
        <v>21:0154</v>
      </c>
      <c r="E8224" t="s">
        <v>31284</v>
      </c>
      <c r="F8224" t="s">
        <v>31285</v>
      </c>
      <c r="H8224">
        <v>52.7819954</v>
      </c>
      <c r="I8224">
        <v>-122.59475620000001</v>
      </c>
      <c r="J8224" s="1" t="str">
        <f t="shared" si="1329"/>
        <v>NGR bulk stream sediment</v>
      </c>
      <c r="K8224" s="1" t="str">
        <f t="shared" si="1330"/>
        <v>&lt;177 micron (NGR)</v>
      </c>
      <c r="L8224">
        <v>7</v>
      </c>
      <c r="M8224" t="s">
        <v>725</v>
      </c>
      <c r="N8224">
        <v>121</v>
      </c>
      <c r="O8224">
        <v>2</v>
      </c>
    </row>
    <row r="8225" spans="1:15" hidden="1" x14ac:dyDescent="0.3">
      <c r="A8225" t="s">
        <v>31286</v>
      </c>
      <c r="B8225" t="s">
        <v>31287</v>
      </c>
      <c r="C8225" s="1" t="str">
        <f t="shared" si="1321"/>
        <v>21:0470</v>
      </c>
      <c r="D8225" s="1" t="str">
        <f t="shared" si="1328"/>
        <v>21:0154</v>
      </c>
      <c r="E8225" t="s">
        <v>31284</v>
      </c>
      <c r="F8225" t="s">
        <v>31288</v>
      </c>
      <c r="H8225">
        <v>52.7819954</v>
      </c>
      <c r="I8225">
        <v>-122.59475620000001</v>
      </c>
      <c r="J8225" s="1" t="str">
        <f t="shared" si="1329"/>
        <v>NGR bulk stream sediment</v>
      </c>
      <c r="K8225" s="1" t="str">
        <f t="shared" si="1330"/>
        <v>&lt;177 micron (NGR)</v>
      </c>
      <c r="L8225">
        <v>7</v>
      </c>
      <c r="M8225" t="s">
        <v>729</v>
      </c>
      <c r="N8225">
        <v>122</v>
      </c>
      <c r="O8225">
        <v>0.5</v>
      </c>
    </row>
    <row r="8226" spans="1:15" hidden="1" x14ac:dyDescent="0.3">
      <c r="A8226" t="s">
        <v>31289</v>
      </c>
      <c r="B8226" t="s">
        <v>31290</v>
      </c>
      <c r="C8226" s="1" t="str">
        <f t="shared" si="1321"/>
        <v>21:0470</v>
      </c>
      <c r="D8226" s="1" t="str">
        <f t="shared" si="1328"/>
        <v>21:0154</v>
      </c>
      <c r="E8226" t="s">
        <v>31284</v>
      </c>
      <c r="F8226" t="s">
        <v>31291</v>
      </c>
      <c r="H8226">
        <v>52.7819954</v>
      </c>
      <c r="I8226">
        <v>-122.59475620000001</v>
      </c>
      <c r="J8226" s="1" t="str">
        <f t="shared" si="1329"/>
        <v>NGR bulk stream sediment</v>
      </c>
      <c r="K8226" s="1" t="str">
        <f t="shared" si="1330"/>
        <v>&lt;177 micron (NGR)</v>
      </c>
      <c r="L8226">
        <v>7</v>
      </c>
      <c r="M8226" t="s">
        <v>733</v>
      </c>
      <c r="N8226">
        <v>123</v>
      </c>
      <c r="O8226">
        <v>1.5</v>
      </c>
    </row>
    <row r="8227" spans="1:15" hidden="1" x14ac:dyDescent="0.3">
      <c r="A8227" t="s">
        <v>31292</v>
      </c>
      <c r="B8227" t="s">
        <v>31293</v>
      </c>
      <c r="C8227" s="1" t="str">
        <f t="shared" si="1321"/>
        <v>21:0470</v>
      </c>
      <c r="D8227" s="1" t="str">
        <f t="shared" si="1328"/>
        <v>21:0154</v>
      </c>
      <c r="E8227" t="s">
        <v>31294</v>
      </c>
      <c r="F8227" t="s">
        <v>31295</v>
      </c>
      <c r="H8227">
        <v>52.764484899999999</v>
      </c>
      <c r="I8227">
        <v>-122.6143189</v>
      </c>
      <c r="J8227" s="1" t="str">
        <f t="shared" si="1329"/>
        <v>NGR bulk stream sediment</v>
      </c>
      <c r="K8227" s="1" t="str">
        <f t="shared" si="1330"/>
        <v>&lt;177 micron (NGR)</v>
      </c>
      <c r="L8227">
        <v>7</v>
      </c>
      <c r="M8227" t="s">
        <v>38</v>
      </c>
      <c r="N8227">
        <v>124</v>
      </c>
      <c r="O8227">
        <v>2.5</v>
      </c>
    </row>
    <row r="8228" spans="1:15" hidden="1" x14ac:dyDescent="0.3">
      <c r="A8228" t="s">
        <v>31296</v>
      </c>
      <c r="B8228" t="s">
        <v>31297</v>
      </c>
      <c r="C8228" s="1" t="str">
        <f t="shared" si="1321"/>
        <v>21:0470</v>
      </c>
      <c r="D8228" s="1" t="str">
        <f t="shared" si="1328"/>
        <v>21:0154</v>
      </c>
      <c r="E8228" t="s">
        <v>31298</v>
      </c>
      <c r="F8228" t="s">
        <v>31299</v>
      </c>
      <c r="H8228">
        <v>52.874835400000002</v>
      </c>
      <c r="I8228">
        <v>-122.6806213</v>
      </c>
      <c r="J8228" s="1" t="str">
        <f t="shared" si="1329"/>
        <v>NGR bulk stream sediment</v>
      </c>
      <c r="K8228" s="1" t="str">
        <f t="shared" si="1330"/>
        <v>&lt;177 micron (NGR)</v>
      </c>
      <c r="L8228">
        <v>7</v>
      </c>
      <c r="M8228" t="s">
        <v>43</v>
      </c>
      <c r="N8228">
        <v>125</v>
      </c>
      <c r="O8228">
        <v>4</v>
      </c>
    </row>
    <row r="8229" spans="1:15" hidden="1" x14ac:dyDescent="0.3">
      <c r="A8229" t="s">
        <v>31300</v>
      </c>
      <c r="B8229" t="s">
        <v>31301</v>
      </c>
      <c r="C8229" s="1" t="str">
        <f t="shared" si="1321"/>
        <v>21:0470</v>
      </c>
      <c r="D8229" s="1" t="str">
        <f t="shared" si="1328"/>
        <v>21:0154</v>
      </c>
      <c r="E8229" t="s">
        <v>31302</v>
      </c>
      <c r="F8229" t="s">
        <v>31303</v>
      </c>
      <c r="H8229">
        <v>52.871997299999997</v>
      </c>
      <c r="I8229">
        <v>-122.6884125</v>
      </c>
      <c r="J8229" s="1" t="str">
        <f t="shared" si="1329"/>
        <v>NGR bulk stream sediment</v>
      </c>
      <c r="K8229" s="1" t="str">
        <f t="shared" si="1330"/>
        <v>&lt;177 micron (NGR)</v>
      </c>
      <c r="L8229">
        <v>7</v>
      </c>
      <c r="M8229" t="s">
        <v>48</v>
      </c>
      <c r="N8229">
        <v>126</v>
      </c>
      <c r="O8229">
        <v>3</v>
      </c>
    </row>
    <row r="8230" spans="1:15" hidden="1" x14ac:dyDescent="0.3">
      <c r="A8230" t="s">
        <v>31304</v>
      </c>
      <c r="B8230" t="s">
        <v>31305</v>
      </c>
      <c r="C8230" s="1" t="str">
        <f t="shared" si="1321"/>
        <v>21:0470</v>
      </c>
      <c r="D8230" s="1" t="str">
        <f t="shared" si="1328"/>
        <v>21:0154</v>
      </c>
      <c r="E8230" t="s">
        <v>31306</v>
      </c>
      <c r="F8230" t="s">
        <v>31307</v>
      </c>
      <c r="H8230">
        <v>52.884944699999998</v>
      </c>
      <c r="I8230">
        <v>-122.6823752</v>
      </c>
      <c r="J8230" s="1" t="str">
        <f t="shared" si="1329"/>
        <v>NGR bulk stream sediment</v>
      </c>
      <c r="K8230" s="1" t="str">
        <f t="shared" si="1330"/>
        <v>&lt;177 micron (NGR)</v>
      </c>
      <c r="L8230">
        <v>7</v>
      </c>
      <c r="M8230" t="s">
        <v>53</v>
      </c>
      <c r="N8230">
        <v>127</v>
      </c>
      <c r="O8230">
        <v>5</v>
      </c>
    </row>
    <row r="8231" spans="1:15" hidden="1" x14ac:dyDescent="0.3">
      <c r="A8231" t="s">
        <v>31308</v>
      </c>
      <c r="B8231" t="s">
        <v>31309</v>
      </c>
      <c r="C8231" s="1" t="str">
        <f t="shared" si="1321"/>
        <v>21:0470</v>
      </c>
      <c r="D8231" s="1" t="str">
        <f t="shared" si="1328"/>
        <v>21:0154</v>
      </c>
      <c r="E8231" t="s">
        <v>31310</v>
      </c>
      <c r="F8231" t="s">
        <v>31311</v>
      </c>
      <c r="H8231">
        <v>52.411327800000002</v>
      </c>
      <c r="I8231">
        <v>-122.85752239999999</v>
      </c>
      <c r="J8231" s="1" t="str">
        <f t="shared" si="1329"/>
        <v>NGR bulk stream sediment</v>
      </c>
      <c r="K8231" s="1" t="str">
        <f t="shared" si="1330"/>
        <v>&lt;177 micron (NGR)</v>
      </c>
      <c r="L8231">
        <v>7</v>
      </c>
      <c r="M8231" t="s">
        <v>58</v>
      </c>
      <c r="N8231">
        <v>128</v>
      </c>
      <c r="O8231">
        <v>1.5</v>
      </c>
    </row>
    <row r="8232" spans="1:15" hidden="1" x14ac:dyDescent="0.3">
      <c r="A8232" t="s">
        <v>31312</v>
      </c>
      <c r="B8232" t="s">
        <v>31313</v>
      </c>
      <c r="C8232" s="1" t="str">
        <f t="shared" ref="C8232:C8295" si="1331">HYPERLINK("https://geochem.nrcan.gc.ca/cdogs/content/bdl/bdl210470_e.htm", "21:0470")</f>
        <v>21:0470</v>
      </c>
      <c r="D8232" s="1" t="str">
        <f t="shared" si="1328"/>
        <v>21:0154</v>
      </c>
      <c r="E8232" t="s">
        <v>31314</v>
      </c>
      <c r="F8232" t="s">
        <v>31315</v>
      </c>
      <c r="H8232">
        <v>52.419764999999998</v>
      </c>
      <c r="I8232">
        <v>-122.7665674</v>
      </c>
      <c r="J8232" s="1" t="str">
        <f t="shared" si="1329"/>
        <v>NGR bulk stream sediment</v>
      </c>
      <c r="K8232" s="1" t="str">
        <f t="shared" si="1330"/>
        <v>&lt;177 micron (NGR)</v>
      </c>
      <c r="L8232">
        <v>7</v>
      </c>
      <c r="M8232" t="s">
        <v>63</v>
      </c>
      <c r="N8232">
        <v>129</v>
      </c>
      <c r="O8232">
        <v>0.5</v>
      </c>
    </row>
    <row r="8233" spans="1:15" hidden="1" x14ac:dyDescent="0.3">
      <c r="A8233" t="s">
        <v>31316</v>
      </c>
      <c r="B8233" t="s">
        <v>31317</v>
      </c>
      <c r="C8233" s="1" t="str">
        <f t="shared" si="1331"/>
        <v>21:0470</v>
      </c>
      <c r="D8233" s="1" t="str">
        <f t="shared" si="1328"/>
        <v>21:0154</v>
      </c>
      <c r="E8233" t="s">
        <v>31318</v>
      </c>
      <c r="F8233" t="s">
        <v>31319</v>
      </c>
      <c r="H8233">
        <v>52.441767599999999</v>
      </c>
      <c r="I8233">
        <v>-122.75506470000001</v>
      </c>
      <c r="J8233" s="1" t="str">
        <f t="shared" si="1329"/>
        <v>NGR bulk stream sediment</v>
      </c>
      <c r="K8233" s="1" t="str">
        <f t="shared" si="1330"/>
        <v>&lt;177 micron (NGR)</v>
      </c>
      <c r="L8233">
        <v>7</v>
      </c>
      <c r="M8233" t="s">
        <v>68</v>
      </c>
      <c r="N8233">
        <v>130</v>
      </c>
      <c r="O8233">
        <v>0.5</v>
      </c>
    </row>
    <row r="8234" spans="1:15" hidden="1" x14ac:dyDescent="0.3">
      <c r="A8234" t="s">
        <v>31320</v>
      </c>
      <c r="B8234" t="s">
        <v>31321</v>
      </c>
      <c r="C8234" s="1" t="str">
        <f t="shared" si="1331"/>
        <v>21:0470</v>
      </c>
      <c r="D8234" s="1" t="str">
        <f t="shared" si="1328"/>
        <v>21:0154</v>
      </c>
      <c r="E8234" t="s">
        <v>31322</v>
      </c>
      <c r="F8234" t="s">
        <v>31323</v>
      </c>
      <c r="H8234">
        <v>52.446021399999999</v>
      </c>
      <c r="I8234">
        <v>-122.8815407</v>
      </c>
      <c r="J8234" s="1" t="str">
        <f t="shared" si="1329"/>
        <v>NGR bulk stream sediment</v>
      </c>
      <c r="K8234" s="1" t="str">
        <f t="shared" si="1330"/>
        <v>&lt;177 micron (NGR)</v>
      </c>
      <c r="L8234">
        <v>7</v>
      </c>
      <c r="M8234" t="s">
        <v>77</v>
      </c>
      <c r="N8234">
        <v>131</v>
      </c>
      <c r="O8234">
        <v>1</v>
      </c>
    </row>
    <row r="8235" spans="1:15" hidden="1" x14ac:dyDescent="0.3">
      <c r="A8235" t="s">
        <v>31324</v>
      </c>
      <c r="B8235" t="s">
        <v>31325</v>
      </c>
      <c r="C8235" s="1" t="str">
        <f t="shared" si="1331"/>
        <v>21:0470</v>
      </c>
      <c r="D8235" s="1" t="str">
        <f t="shared" si="1328"/>
        <v>21:0154</v>
      </c>
      <c r="E8235" t="s">
        <v>31326</v>
      </c>
      <c r="F8235" t="s">
        <v>31327</v>
      </c>
      <c r="H8235">
        <v>52.4610998</v>
      </c>
      <c r="I8235">
        <v>-122.819906</v>
      </c>
      <c r="J8235" s="1" t="str">
        <f t="shared" si="1329"/>
        <v>NGR bulk stream sediment</v>
      </c>
      <c r="K8235" s="1" t="str">
        <f t="shared" si="1330"/>
        <v>&lt;177 micron (NGR)</v>
      </c>
      <c r="L8235">
        <v>7</v>
      </c>
      <c r="M8235" t="s">
        <v>82</v>
      </c>
      <c r="N8235">
        <v>132</v>
      </c>
      <c r="O8235">
        <v>1</v>
      </c>
    </row>
    <row r="8236" spans="1:15" hidden="1" x14ac:dyDescent="0.3">
      <c r="A8236" t="s">
        <v>31328</v>
      </c>
      <c r="B8236" t="s">
        <v>31329</v>
      </c>
      <c r="C8236" s="1" t="str">
        <f t="shared" si="1331"/>
        <v>21:0470</v>
      </c>
      <c r="D8236" s="1" t="str">
        <f t="shared" si="1328"/>
        <v>21:0154</v>
      </c>
      <c r="E8236" t="s">
        <v>31330</v>
      </c>
      <c r="F8236" t="s">
        <v>31331</v>
      </c>
      <c r="H8236">
        <v>52.4614586</v>
      </c>
      <c r="I8236">
        <v>-122.70525189999999</v>
      </c>
      <c r="J8236" s="1" t="str">
        <f t="shared" si="1329"/>
        <v>NGR bulk stream sediment</v>
      </c>
      <c r="K8236" s="1" t="str">
        <f t="shared" si="1330"/>
        <v>&lt;177 micron (NGR)</v>
      </c>
      <c r="L8236">
        <v>7</v>
      </c>
      <c r="M8236" t="s">
        <v>87</v>
      </c>
      <c r="N8236">
        <v>133</v>
      </c>
      <c r="O8236">
        <v>1.5</v>
      </c>
    </row>
    <row r="8237" spans="1:15" hidden="1" x14ac:dyDescent="0.3">
      <c r="A8237" t="s">
        <v>31332</v>
      </c>
      <c r="B8237" t="s">
        <v>31333</v>
      </c>
      <c r="C8237" s="1" t="str">
        <f t="shared" si="1331"/>
        <v>21:0470</v>
      </c>
      <c r="D8237" s="1" t="str">
        <f t="shared" si="1328"/>
        <v>21:0154</v>
      </c>
      <c r="E8237" t="s">
        <v>31334</v>
      </c>
      <c r="F8237" t="s">
        <v>31335</v>
      </c>
      <c r="H8237">
        <v>52.497918200000001</v>
      </c>
      <c r="I8237">
        <v>-122.7369724</v>
      </c>
      <c r="J8237" s="1" t="str">
        <f t="shared" si="1329"/>
        <v>NGR bulk stream sediment</v>
      </c>
      <c r="K8237" s="1" t="str">
        <f t="shared" si="1330"/>
        <v>&lt;177 micron (NGR)</v>
      </c>
      <c r="L8237">
        <v>7</v>
      </c>
      <c r="M8237" t="s">
        <v>92</v>
      </c>
      <c r="N8237">
        <v>134</v>
      </c>
      <c r="O8237">
        <v>1.5</v>
      </c>
    </row>
    <row r="8238" spans="1:15" hidden="1" x14ac:dyDescent="0.3">
      <c r="A8238" t="s">
        <v>31336</v>
      </c>
      <c r="B8238" t="s">
        <v>31337</v>
      </c>
      <c r="C8238" s="1" t="str">
        <f t="shared" si="1331"/>
        <v>21:0470</v>
      </c>
      <c r="D8238" s="1" t="str">
        <f t="shared" si="1328"/>
        <v>21:0154</v>
      </c>
      <c r="E8238" t="s">
        <v>31338</v>
      </c>
      <c r="F8238" t="s">
        <v>31339</v>
      </c>
      <c r="H8238">
        <v>52.533709000000002</v>
      </c>
      <c r="I8238">
        <v>-122.83945180000001</v>
      </c>
      <c r="J8238" s="1" t="str">
        <f t="shared" si="1329"/>
        <v>NGR bulk stream sediment</v>
      </c>
      <c r="K8238" s="1" t="str">
        <f t="shared" si="1330"/>
        <v>&lt;177 micron (NGR)</v>
      </c>
      <c r="L8238">
        <v>7</v>
      </c>
      <c r="M8238" t="s">
        <v>97</v>
      </c>
      <c r="N8238">
        <v>135</v>
      </c>
      <c r="O8238">
        <v>1</v>
      </c>
    </row>
    <row r="8239" spans="1:15" hidden="1" x14ac:dyDescent="0.3">
      <c r="A8239" t="s">
        <v>31340</v>
      </c>
      <c r="B8239" t="s">
        <v>31341</v>
      </c>
      <c r="C8239" s="1" t="str">
        <f t="shared" si="1331"/>
        <v>21:0470</v>
      </c>
      <c r="D8239" s="1" t="str">
        <f t="shared" si="1328"/>
        <v>21:0154</v>
      </c>
      <c r="E8239" t="s">
        <v>31342</v>
      </c>
      <c r="F8239" t="s">
        <v>31343</v>
      </c>
      <c r="H8239">
        <v>52.4248373</v>
      </c>
      <c r="I8239">
        <v>-123.2109569</v>
      </c>
      <c r="J8239" s="1" t="str">
        <f t="shared" si="1329"/>
        <v>NGR bulk stream sediment</v>
      </c>
      <c r="K8239" s="1" t="str">
        <f t="shared" si="1330"/>
        <v>&lt;177 micron (NGR)</v>
      </c>
      <c r="L8239">
        <v>7</v>
      </c>
      <c r="M8239" t="s">
        <v>102</v>
      </c>
      <c r="N8239">
        <v>136</v>
      </c>
      <c r="O8239">
        <v>1</v>
      </c>
    </row>
    <row r="8240" spans="1:15" hidden="1" x14ac:dyDescent="0.3">
      <c r="A8240" t="s">
        <v>31344</v>
      </c>
      <c r="B8240" t="s">
        <v>31345</v>
      </c>
      <c r="C8240" s="1" t="str">
        <f t="shared" si="1331"/>
        <v>21:0470</v>
      </c>
      <c r="D8240" s="1" t="str">
        <f t="shared" si="1328"/>
        <v>21:0154</v>
      </c>
      <c r="E8240" t="s">
        <v>31346</v>
      </c>
      <c r="F8240" t="s">
        <v>31347</v>
      </c>
      <c r="H8240">
        <v>52.464600900000001</v>
      </c>
      <c r="I8240">
        <v>-123.23521460000001</v>
      </c>
      <c r="J8240" s="1" t="str">
        <f t="shared" si="1329"/>
        <v>NGR bulk stream sediment</v>
      </c>
      <c r="K8240" s="1" t="str">
        <f t="shared" si="1330"/>
        <v>&lt;177 micron (NGR)</v>
      </c>
      <c r="L8240">
        <v>7</v>
      </c>
      <c r="M8240" t="s">
        <v>107</v>
      </c>
      <c r="N8240">
        <v>137</v>
      </c>
      <c r="O8240">
        <v>3</v>
      </c>
    </row>
    <row r="8241" spans="1:15" hidden="1" x14ac:dyDescent="0.3">
      <c r="A8241" t="s">
        <v>31348</v>
      </c>
      <c r="B8241" t="s">
        <v>31349</v>
      </c>
      <c r="C8241" s="1" t="str">
        <f t="shared" si="1331"/>
        <v>21:0470</v>
      </c>
      <c r="D8241" s="1" t="str">
        <f t="shared" si="1328"/>
        <v>21:0154</v>
      </c>
      <c r="E8241" t="s">
        <v>31350</v>
      </c>
      <c r="F8241" t="s">
        <v>31351</v>
      </c>
      <c r="H8241">
        <v>52.514467000000003</v>
      </c>
      <c r="I8241">
        <v>-123.2132446</v>
      </c>
      <c r="J8241" s="1" t="str">
        <f t="shared" si="1329"/>
        <v>NGR bulk stream sediment</v>
      </c>
      <c r="K8241" s="1" t="str">
        <f t="shared" si="1330"/>
        <v>&lt;177 micron (NGR)</v>
      </c>
      <c r="L8241">
        <v>7</v>
      </c>
      <c r="M8241" t="s">
        <v>112</v>
      </c>
      <c r="N8241">
        <v>138</v>
      </c>
      <c r="O8241">
        <v>1.5</v>
      </c>
    </row>
    <row r="8242" spans="1:15" hidden="1" x14ac:dyDescent="0.3">
      <c r="A8242" t="s">
        <v>31352</v>
      </c>
      <c r="B8242" t="s">
        <v>31353</v>
      </c>
      <c r="C8242" s="1" t="str">
        <f t="shared" si="1331"/>
        <v>21:0470</v>
      </c>
      <c r="D8242" s="1" t="str">
        <f t="shared" si="1328"/>
        <v>21:0154</v>
      </c>
      <c r="E8242" t="s">
        <v>31354</v>
      </c>
      <c r="F8242" t="s">
        <v>31355</v>
      </c>
      <c r="H8242">
        <v>52.549562899999998</v>
      </c>
      <c r="I8242">
        <v>-123.18812130000001</v>
      </c>
      <c r="J8242" s="1" t="str">
        <f t="shared" si="1329"/>
        <v>NGR bulk stream sediment</v>
      </c>
      <c r="K8242" s="1" t="str">
        <f t="shared" si="1330"/>
        <v>&lt;177 micron (NGR)</v>
      </c>
      <c r="L8242">
        <v>7</v>
      </c>
      <c r="M8242" t="s">
        <v>800</v>
      </c>
      <c r="N8242">
        <v>139</v>
      </c>
      <c r="O8242">
        <v>0.5</v>
      </c>
    </row>
    <row r="8243" spans="1:15" hidden="1" x14ac:dyDescent="0.3">
      <c r="A8243" t="s">
        <v>31356</v>
      </c>
      <c r="B8243" t="s">
        <v>31357</v>
      </c>
      <c r="C8243" s="1" t="str">
        <f t="shared" si="1331"/>
        <v>21:0470</v>
      </c>
      <c r="D8243" s="1" t="str">
        <f>HYPERLINK("https://geochem.nrcan.gc.ca/cdogs/content/svy/svy_e.htm", "")</f>
        <v/>
      </c>
      <c r="G8243" s="1" t="str">
        <f>HYPERLINK("https://geochem.nrcan.gc.ca/cdogs/content/cr_/cr_00103_e.htm", "103")</f>
        <v>103</v>
      </c>
      <c r="J8243" t="s">
        <v>31</v>
      </c>
      <c r="K8243" t="s">
        <v>32</v>
      </c>
      <c r="L8243">
        <v>7</v>
      </c>
      <c r="M8243" t="s">
        <v>33</v>
      </c>
      <c r="N8243">
        <v>140</v>
      </c>
      <c r="O8243">
        <v>24</v>
      </c>
    </row>
    <row r="8244" spans="1:15" hidden="1" x14ac:dyDescent="0.3">
      <c r="A8244" t="s">
        <v>31358</v>
      </c>
      <c r="B8244" t="s">
        <v>31359</v>
      </c>
      <c r="C8244" s="1" t="str">
        <f t="shared" si="1331"/>
        <v>21:0470</v>
      </c>
      <c r="D8244" s="1" t="str">
        <f t="shared" ref="D8244:D8249" si="1332">HYPERLINK("https://geochem.nrcan.gc.ca/cdogs/content/svy/svy210154_e.htm", "21:0154")</f>
        <v>21:0154</v>
      </c>
      <c r="E8244" t="s">
        <v>31360</v>
      </c>
      <c r="F8244" t="s">
        <v>31361</v>
      </c>
      <c r="H8244">
        <v>52.626721099999997</v>
      </c>
      <c r="I8244">
        <v>-123.0258204</v>
      </c>
      <c r="J8244" s="1" t="str">
        <f t="shared" ref="J8244:J8249" si="1333">HYPERLINK("https://geochem.nrcan.gc.ca/cdogs/content/kwd/kwd020030_e.htm", "NGR bulk stream sediment")</f>
        <v>NGR bulk stream sediment</v>
      </c>
      <c r="K8244" s="1" t="str">
        <f t="shared" ref="K8244:K8249" si="1334">HYPERLINK("https://geochem.nrcan.gc.ca/cdogs/content/kwd/kwd080006_e.htm", "&lt;177 micron (NGR)")</f>
        <v>&lt;177 micron (NGR)</v>
      </c>
      <c r="L8244">
        <v>8</v>
      </c>
      <c r="M8244" t="s">
        <v>725</v>
      </c>
      <c r="N8244">
        <v>141</v>
      </c>
      <c r="O8244">
        <v>2.5</v>
      </c>
    </row>
    <row r="8245" spans="1:15" hidden="1" x14ac:dyDescent="0.3">
      <c r="A8245" t="s">
        <v>31362</v>
      </c>
      <c r="B8245" t="s">
        <v>31363</v>
      </c>
      <c r="C8245" s="1" t="str">
        <f t="shared" si="1331"/>
        <v>21:0470</v>
      </c>
      <c r="D8245" s="1" t="str">
        <f t="shared" si="1332"/>
        <v>21:0154</v>
      </c>
      <c r="E8245" t="s">
        <v>31364</v>
      </c>
      <c r="F8245" t="s">
        <v>31365</v>
      </c>
      <c r="H8245">
        <v>52.542276899999997</v>
      </c>
      <c r="I8245">
        <v>-123.1790218</v>
      </c>
      <c r="J8245" s="1" t="str">
        <f t="shared" si="1333"/>
        <v>NGR bulk stream sediment</v>
      </c>
      <c r="K8245" s="1" t="str">
        <f t="shared" si="1334"/>
        <v>&lt;177 micron (NGR)</v>
      </c>
      <c r="L8245">
        <v>8</v>
      </c>
      <c r="M8245" t="s">
        <v>38</v>
      </c>
      <c r="N8245">
        <v>142</v>
      </c>
      <c r="O8245">
        <v>2</v>
      </c>
    </row>
    <row r="8246" spans="1:15" hidden="1" x14ac:dyDescent="0.3">
      <c r="A8246" t="s">
        <v>31366</v>
      </c>
      <c r="B8246" t="s">
        <v>31367</v>
      </c>
      <c r="C8246" s="1" t="str">
        <f t="shared" si="1331"/>
        <v>21:0470</v>
      </c>
      <c r="D8246" s="1" t="str">
        <f t="shared" si="1332"/>
        <v>21:0154</v>
      </c>
      <c r="E8246" t="s">
        <v>31368</v>
      </c>
      <c r="F8246" t="s">
        <v>31369</v>
      </c>
      <c r="H8246">
        <v>52.564661700000002</v>
      </c>
      <c r="I8246">
        <v>-123.1796878</v>
      </c>
      <c r="J8246" s="1" t="str">
        <f t="shared" si="1333"/>
        <v>NGR bulk stream sediment</v>
      </c>
      <c r="K8246" s="1" t="str">
        <f t="shared" si="1334"/>
        <v>&lt;177 micron (NGR)</v>
      </c>
      <c r="L8246">
        <v>8</v>
      </c>
      <c r="M8246" t="s">
        <v>43</v>
      </c>
      <c r="N8246">
        <v>143</v>
      </c>
      <c r="O8246">
        <v>2.5</v>
      </c>
    </row>
    <row r="8247" spans="1:15" hidden="1" x14ac:dyDescent="0.3">
      <c r="A8247" t="s">
        <v>31370</v>
      </c>
      <c r="B8247" t="s">
        <v>31371</v>
      </c>
      <c r="C8247" s="1" t="str">
        <f t="shared" si="1331"/>
        <v>21:0470</v>
      </c>
      <c r="D8247" s="1" t="str">
        <f t="shared" si="1332"/>
        <v>21:0154</v>
      </c>
      <c r="E8247" t="s">
        <v>31372</v>
      </c>
      <c r="F8247" t="s">
        <v>31373</v>
      </c>
      <c r="H8247">
        <v>52.569216400000002</v>
      </c>
      <c r="I8247">
        <v>-123.1876</v>
      </c>
      <c r="J8247" s="1" t="str">
        <f t="shared" si="1333"/>
        <v>NGR bulk stream sediment</v>
      </c>
      <c r="K8247" s="1" t="str">
        <f t="shared" si="1334"/>
        <v>&lt;177 micron (NGR)</v>
      </c>
      <c r="L8247">
        <v>8</v>
      </c>
      <c r="M8247" t="s">
        <v>48</v>
      </c>
      <c r="N8247">
        <v>144</v>
      </c>
      <c r="O8247">
        <v>2</v>
      </c>
    </row>
    <row r="8248" spans="1:15" hidden="1" x14ac:dyDescent="0.3">
      <c r="A8248" t="s">
        <v>31374</v>
      </c>
      <c r="B8248" t="s">
        <v>31375</v>
      </c>
      <c r="C8248" s="1" t="str">
        <f t="shared" si="1331"/>
        <v>21:0470</v>
      </c>
      <c r="D8248" s="1" t="str">
        <f t="shared" si="1332"/>
        <v>21:0154</v>
      </c>
      <c r="E8248" t="s">
        <v>31376</v>
      </c>
      <c r="F8248" t="s">
        <v>31377</v>
      </c>
      <c r="H8248">
        <v>52.617386000000003</v>
      </c>
      <c r="I8248">
        <v>-123.22385939999999</v>
      </c>
      <c r="J8248" s="1" t="str">
        <f t="shared" si="1333"/>
        <v>NGR bulk stream sediment</v>
      </c>
      <c r="K8248" s="1" t="str">
        <f t="shared" si="1334"/>
        <v>&lt;177 micron (NGR)</v>
      </c>
      <c r="L8248">
        <v>8</v>
      </c>
      <c r="M8248" t="s">
        <v>53</v>
      </c>
      <c r="N8248">
        <v>145</v>
      </c>
      <c r="O8248">
        <v>3</v>
      </c>
    </row>
    <row r="8249" spans="1:15" hidden="1" x14ac:dyDescent="0.3">
      <c r="A8249" t="s">
        <v>31378</v>
      </c>
      <c r="B8249" t="s">
        <v>31379</v>
      </c>
      <c r="C8249" s="1" t="str">
        <f t="shared" si="1331"/>
        <v>21:0470</v>
      </c>
      <c r="D8249" s="1" t="str">
        <f t="shared" si="1332"/>
        <v>21:0154</v>
      </c>
      <c r="E8249" t="s">
        <v>31380</v>
      </c>
      <c r="F8249" t="s">
        <v>31381</v>
      </c>
      <c r="H8249">
        <v>52.4950732</v>
      </c>
      <c r="I8249">
        <v>-122.9012944</v>
      </c>
      <c r="J8249" s="1" t="str">
        <f t="shared" si="1333"/>
        <v>NGR bulk stream sediment</v>
      </c>
      <c r="K8249" s="1" t="str">
        <f t="shared" si="1334"/>
        <v>&lt;177 micron (NGR)</v>
      </c>
      <c r="L8249">
        <v>8</v>
      </c>
      <c r="M8249" t="s">
        <v>58</v>
      </c>
      <c r="N8249">
        <v>146</v>
      </c>
      <c r="O8249">
        <v>1</v>
      </c>
    </row>
    <row r="8250" spans="1:15" hidden="1" x14ac:dyDescent="0.3">
      <c r="A8250" t="s">
        <v>31382</v>
      </c>
      <c r="B8250" t="s">
        <v>31383</v>
      </c>
      <c r="C8250" s="1" t="str">
        <f t="shared" si="1331"/>
        <v>21:0470</v>
      </c>
      <c r="D8250" s="1" t="str">
        <f>HYPERLINK("https://geochem.nrcan.gc.ca/cdogs/content/svy/svy_e.htm", "")</f>
        <v/>
      </c>
      <c r="G8250" s="1" t="str">
        <f>HYPERLINK("https://geochem.nrcan.gc.ca/cdogs/content/cr_/cr_00104_e.htm", "104")</f>
        <v>104</v>
      </c>
      <c r="J8250" t="s">
        <v>31</v>
      </c>
      <c r="K8250" t="s">
        <v>32</v>
      </c>
      <c r="L8250">
        <v>8</v>
      </c>
      <c r="M8250" t="s">
        <v>33</v>
      </c>
      <c r="N8250">
        <v>147</v>
      </c>
      <c r="O8250">
        <v>5</v>
      </c>
    </row>
    <row r="8251" spans="1:15" hidden="1" x14ac:dyDescent="0.3">
      <c r="A8251" t="s">
        <v>31384</v>
      </c>
      <c r="B8251" t="s">
        <v>31385</v>
      </c>
      <c r="C8251" s="1" t="str">
        <f t="shared" si="1331"/>
        <v>21:0470</v>
      </c>
      <c r="D8251" s="1" t="str">
        <f t="shared" ref="D8251:D8269" si="1335">HYPERLINK("https://geochem.nrcan.gc.ca/cdogs/content/svy/svy210154_e.htm", "21:0154")</f>
        <v>21:0154</v>
      </c>
      <c r="E8251" t="s">
        <v>31386</v>
      </c>
      <c r="F8251" t="s">
        <v>31387</v>
      </c>
      <c r="H8251">
        <v>52.510372799999999</v>
      </c>
      <c r="I8251">
        <v>-122.9218884</v>
      </c>
      <c r="J8251" s="1" t="str">
        <f t="shared" ref="J8251:J8269" si="1336">HYPERLINK("https://geochem.nrcan.gc.ca/cdogs/content/kwd/kwd020030_e.htm", "NGR bulk stream sediment")</f>
        <v>NGR bulk stream sediment</v>
      </c>
      <c r="K8251" s="1" t="str">
        <f t="shared" ref="K8251:K8269" si="1337">HYPERLINK("https://geochem.nrcan.gc.ca/cdogs/content/kwd/kwd080006_e.htm", "&lt;177 micron (NGR)")</f>
        <v>&lt;177 micron (NGR)</v>
      </c>
      <c r="L8251">
        <v>8</v>
      </c>
      <c r="M8251" t="s">
        <v>63</v>
      </c>
      <c r="N8251">
        <v>148</v>
      </c>
      <c r="O8251">
        <v>2.5</v>
      </c>
    </row>
    <row r="8252" spans="1:15" hidden="1" x14ac:dyDescent="0.3">
      <c r="A8252" t="s">
        <v>31388</v>
      </c>
      <c r="B8252" t="s">
        <v>31389</v>
      </c>
      <c r="C8252" s="1" t="str">
        <f t="shared" si="1331"/>
        <v>21:0470</v>
      </c>
      <c r="D8252" s="1" t="str">
        <f t="shared" si="1335"/>
        <v>21:0154</v>
      </c>
      <c r="E8252" t="s">
        <v>31390</v>
      </c>
      <c r="F8252" t="s">
        <v>31391</v>
      </c>
      <c r="H8252">
        <v>52.514868100000001</v>
      </c>
      <c r="I8252">
        <v>-122.92188040000001</v>
      </c>
      <c r="J8252" s="1" t="str">
        <f t="shared" si="1336"/>
        <v>NGR bulk stream sediment</v>
      </c>
      <c r="K8252" s="1" t="str">
        <f t="shared" si="1337"/>
        <v>&lt;177 micron (NGR)</v>
      </c>
      <c r="L8252">
        <v>8</v>
      </c>
      <c r="M8252" t="s">
        <v>68</v>
      </c>
      <c r="N8252">
        <v>149</v>
      </c>
      <c r="O8252">
        <v>1.5</v>
      </c>
    </row>
    <row r="8253" spans="1:15" hidden="1" x14ac:dyDescent="0.3">
      <c r="A8253" t="s">
        <v>31392</v>
      </c>
      <c r="B8253" t="s">
        <v>31393</v>
      </c>
      <c r="C8253" s="1" t="str">
        <f t="shared" si="1331"/>
        <v>21:0470</v>
      </c>
      <c r="D8253" s="1" t="str">
        <f t="shared" si="1335"/>
        <v>21:0154</v>
      </c>
      <c r="E8253" t="s">
        <v>31394</v>
      </c>
      <c r="F8253" t="s">
        <v>31395</v>
      </c>
      <c r="H8253">
        <v>52.508265700000003</v>
      </c>
      <c r="I8253">
        <v>-122.8609091</v>
      </c>
      <c r="J8253" s="1" t="str">
        <f t="shared" si="1336"/>
        <v>NGR bulk stream sediment</v>
      </c>
      <c r="K8253" s="1" t="str">
        <f t="shared" si="1337"/>
        <v>&lt;177 micron (NGR)</v>
      </c>
      <c r="L8253">
        <v>8</v>
      </c>
      <c r="M8253" t="s">
        <v>77</v>
      </c>
      <c r="N8253">
        <v>150</v>
      </c>
      <c r="O8253">
        <v>1</v>
      </c>
    </row>
    <row r="8254" spans="1:15" hidden="1" x14ac:dyDescent="0.3">
      <c r="A8254" t="s">
        <v>31396</v>
      </c>
      <c r="B8254" t="s">
        <v>31397</v>
      </c>
      <c r="C8254" s="1" t="str">
        <f t="shared" si="1331"/>
        <v>21:0470</v>
      </c>
      <c r="D8254" s="1" t="str">
        <f t="shared" si="1335"/>
        <v>21:0154</v>
      </c>
      <c r="E8254" t="s">
        <v>31398</v>
      </c>
      <c r="F8254" t="s">
        <v>31399</v>
      </c>
      <c r="H8254">
        <v>52.5584402</v>
      </c>
      <c r="I8254">
        <v>-122.8586547</v>
      </c>
      <c r="J8254" s="1" t="str">
        <f t="shared" si="1336"/>
        <v>NGR bulk stream sediment</v>
      </c>
      <c r="K8254" s="1" t="str">
        <f t="shared" si="1337"/>
        <v>&lt;177 micron (NGR)</v>
      </c>
      <c r="L8254">
        <v>8</v>
      </c>
      <c r="M8254" t="s">
        <v>82</v>
      </c>
      <c r="N8254">
        <v>151</v>
      </c>
      <c r="O8254">
        <v>2</v>
      </c>
    </row>
    <row r="8255" spans="1:15" hidden="1" x14ac:dyDescent="0.3">
      <c r="A8255" t="s">
        <v>31400</v>
      </c>
      <c r="B8255" t="s">
        <v>31401</v>
      </c>
      <c r="C8255" s="1" t="str">
        <f t="shared" si="1331"/>
        <v>21:0470</v>
      </c>
      <c r="D8255" s="1" t="str">
        <f t="shared" si="1335"/>
        <v>21:0154</v>
      </c>
      <c r="E8255" t="s">
        <v>31402</v>
      </c>
      <c r="F8255" t="s">
        <v>31403</v>
      </c>
      <c r="H8255">
        <v>52.627478400000001</v>
      </c>
      <c r="I8255">
        <v>-123.0798202</v>
      </c>
      <c r="J8255" s="1" t="str">
        <f t="shared" si="1336"/>
        <v>NGR bulk stream sediment</v>
      </c>
      <c r="K8255" s="1" t="str">
        <f t="shared" si="1337"/>
        <v>&lt;177 micron (NGR)</v>
      </c>
      <c r="L8255">
        <v>8</v>
      </c>
      <c r="M8255" t="s">
        <v>87</v>
      </c>
      <c r="N8255">
        <v>152</v>
      </c>
      <c r="O8255">
        <v>2</v>
      </c>
    </row>
    <row r="8256" spans="1:15" hidden="1" x14ac:dyDescent="0.3">
      <c r="A8256" t="s">
        <v>31404</v>
      </c>
      <c r="B8256" t="s">
        <v>31405</v>
      </c>
      <c r="C8256" s="1" t="str">
        <f t="shared" si="1331"/>
        <v>21:0470</v>
      </c>
      <c r="D8256" s="1" t="str">
        <f t="shared" si="1335"/>
        <v>21:0154</v>
      </c>
      <c r="E8256" t="s">
        <v>31406</v>
      </c>
      <c r="F8256" t="s">
        <v>31407</v>
      </c>
      <c r="H8256">
        <v>52.629107400000002</v>
      </c>
      <c r="I8256">
        <v>-123.0898107</v>
      </c>
      <c r="J8256" s="1" t="str">
        <f t="shared" si="1336"/>
        <v>NGR bulk stream sediment</v>
      </c>
      <c r="K8256" s="1" t="str">
        <f t="shared" si="1337"/>
        <v>&lt;177 micron (NGR)</v>
      </c>
      <c r="L8256">
        <v>8</v>
      </c>
      <c r="M8256" t="s">
        <v>92</v>
      </c>
      <c r="N8256">
        <v>153</v>
      </c>
      <c r="O8256">
        <v>2.5</v>
      </c>
    </row>
    <row r="8257" spans="1:15" hidden="1" x14ac:dyDescent="0.3">
      <c r="A8257" t="s">
        <v>31408</v>
      </c>
      <c r="B8257" t="s">
        <v>31409</v>
      </c>
      <c r="C8257" s="1" t="str">
        <f t="shared" si="1331"/>
        <v>21:0470</v>
      </c>
      <c r="D8257" s="1" t="str">
        <f t="shared" si="1335"/>
        <v>21:0154</v>
      </c>
      <c r="E8257" t="s">
        <v>31360</v>
      </c>
      <c r="F8257" t="s">
        <v>31410</v>
      </c>
      <c r="H8257">
        <v>52.626721099999997</v>
      </c>
      <c r="I8257">
        <v>-123.0258204</v>
      </c>
      <c r="J8257" s="1" t="str">
        <f t="shared" si="1336"/>
        <v>NGR bulk stream sediment</v>
      </c>
      <c r="K8257" s="1" t="str">
        <f t="shared" si="1337"/>
        <v>&lt;177 micron (NGR)</v>
      </c>
      <c r="L8257">
        <v>8</v>
      </c>
      <c r="M8257" t="s">
        <v>729</v>
      </c>
      <c r="N8257">
        <v>154</v>
      </c>
      <c r="O8257">
        <v>2.5</v>
      </c>
    </row>
    <row r="8258" spans="1:15" hidden="1" x14ac:dyDescent="0.3">
      <c r="A8258" t="s">
        <v>31411</v>
      </c>
      <c r="B8258" t="s">
        <v>31412</v>
      </c>
      <c r="C8258" s="1" t="str">
        <f t="shared" si="1331"/>
        <v>21:0470</v>
      </c>
      <c r="D8258" s="1" t="str">
        <f t="shared" si="1335"/>
        <v>21:0154</v>
      </c>
      <c r="E8258" t="s">
        <v>31360</v>
      </c>
      <c r="F8258" t="s">
        <v>31413</v>
      </c>
      <c r="H8258">
        <v>52.626721099999997</v>
      </c>
      <c r="I8258">
        <v>-123.0258204</v>
      </c>
      <c r="J8258" s="1" t="str">
        <f t="shared" si="1336"/>
        <v>NGR bulk stream sediment</v>
      </c>
      <c r="K8258" s="1" t="str">
        <f t="shared" si="1337"/>
        <v>&lt;177 micron (NGR)</v>
      </c>
      <c r="L8258">
        <v>8</v>
      </c>
      <c r="M8258" t="s">
        <v>733</v>
      </c>
      <c r="N8258">
        <v>155</v>
      </c>
      <c r="O8258">
        <v>3.5</v>
      </c>
    </row>
    <row r="8259" spans="1:15" hidden="1" x14ac:dyDescent="0.3">
      <c r="A8259" t="s">
        <v>31414</v>
      </c>
      <c r="B8259" t="s">
        <v>31415</v>
      </c>
      <c r="C8259" s="1" t="str">
        <f t="shared" si="1331"/>
        <v>21:0470</v>
      </c>
      <c r="D8259" s="1" t="str">
        <f t="shared" si="1335"/>
        <v>21:0154</v>
      </c>
      <c r="E8259" t="s">
        <v>31416</v>
      </c>
      <c r="F8259" t="s">
        <v>31417</v>
      </c>
      <c r="H8259">
        <v>52.667017700000002</v>
      </c>
      <c r="I8259">
        <v>-123.045511</v>
      </c>
      <c r="J8259" s="1" t="str">
        <f t="shared" si="1336"/>
        <v>NGR bulk stream sediment</v>
      </c>
      <c r="K8259" s="1" t="str">
        <f t="shared" si="1337"/>
        <v>&lt;177 micron (NGR)</v>
      </c>
      <c r="L8259">
        <v>8</v>
      </c>
      <c r="M8259" t="s">
        <v>97</v>
      </c>
      <c r="N8259">
        <v>156</v>
      </c>
      <c r="O8259">
        <v>1.5</v>
      </c>
    </row>
    <row r="8260" spans="1:15" hidden="1" x14ac:dyDescent="0.3">
      <c r="A8260" t="s">
        <v>31418</v>
      </c>
      <c r="B8260" t="s">
        <v>31419</v>
      </c>
      <c r="C8260" s="1" t="str">
        <f t="shared" si="1331"/>
        <v>21:0470</v>
      </c>
      <c r="D8260" s="1" t="str">
        <f t="shared" si="1335"/>
        <v>21:0154</v>
      </c>
      <c r="E8260" t="s">
        <v>31420</v>
      </c>
      <c r="F8260" t="s">
        <v>31421</v>
      </c>
      <c r="H8260">
        <v>52.749536999999997</v>
      </c>
      <c r="I8260">
        <v>-122.9955361</v>
      </c>
      <c r="J8260" s="1" t="str">
        <f t="shared" si="1336"/>
        <v>NGR bulk stream sediment</v>
      </c>
      <c r="K8260" s="1" t="str">
        <f t="shared" si="1337"/>
        <v>&lt;177 micron (NGR)</v>
      </c>
      <c r="L8260">
        <v>8</v>
      </c>
      <c r="M8260" t="s">
        <v>102</v>
      </c>
      <c r="N8260">
        <v>157</v>
      </c>
      <c r="O8260">
        <v>2.5</v>
      </c>
    </row>
    <row r="8261" spans="1:15" hidden="1" x14ac:dyDescent="0.3">
      <c r="A8261" t="s">
        <v>31422</v>
      </c>
      <c r="B8261" t="s">
        <v>31423</v>
      </c>
      <c r="C8261" s="1" t="str">
        <f t="shared" si="1331"/>
        <v>21:0470</v>
      </c>
      <c r="D8261" s="1" t="str">
        <f t="shared" si="1335"/>
        <v>21:0154</v>
      </c>
      <c r="E8261" t="s">
        <v>31424</v>
      </c>
      <c r="F8261" t="s">
        <v>31425</v>
      </c>
      <c r="H8261">
        <v>52.762134099999997</v>
      </c>
      <c r="I8261">
        <v>-123.0392087</v>
      </c>
      <c r="J8261" s="1" t="str">
        <f t="shared" si="1336"/>
        <v>NGR bulk stream sediment</v>
      </c>
      <c r="K8261" s="1" t="str">
        <f t="shared" si="1337"/>
        <v>&lt;177 micron (NGR)</v>
      </c>
      <c r="L8261">
        <v>8</v>
      </c>
      <c r="M8261" t="s">
        <v>107</v>
      </c>
      <c r="N8261">
        <v>158</v>
      </c>
      <c r="O8261">
        <v>2.5</v>
      </c>
    </row>
    <row r="8262" spans="1:15" hidden="1" x14ac:dyDescent="0.3">
      <c r="A8262" t="s">
        <v>31426</v>
      </c>
      <c r="B8262" t="s">
        <v>31427</v>
      </c>
      <c r="C8262" s="1" t="str">
        <f t="shared" si="1331"/>
        <v>21:0470</v>
      </c>
      <c r="D8262" s="1" t="str">
        <f t="shared" si="1335"/>
        <v>21:0154</v>
      </c>
      <c r="E8262" t="s">
        <v>31428</v>
      </c>
      <c r="F8262" t="s">
        <v>31429</v>
      </c>
      <c r="H8262">
        <v>52.769867400000003</v>
      </c>
      <c r="I8262">
        <v>-123.0854616</v>
      </c>
      <c r="J8262" s="1" t="str">
        <f t="shared" si="1336"/>
        <v>NGR bulk stream sediment</v>
      </c>
      <c r="K8262" s="1" t="str">
        <f t="shared" si="1337"/>
        <v>&lt;177 micron (NGR)</v>
      </c>
      <c r="L8262">
        <v>8</v>
      </c>
      <c r="M8262" t="s">
        <v>112</v>
      </c>
      <c r="N8262">
        <v>159</v>
      </c>
      <c r="O8262">
        <v>1.5</v>
      </c>
    </row>
    <row r="8263" spans="1:15" hidden="1" x14ac:dyDescent="0.3">
      <c r="A8263" t="s">
        <v>31430</v>
      </c>
      <c r="B8263" t="s">
        <v>31431</v>
      </c>
      <c r="C8263" s="1" t="str">
        <f t="shared" si="1331"/>
        <v>21:0470</v>
      </c>
      <c r="D8263" s="1" t="str">
        <f t="shared" si="1335"/>
        <v>21:0154</v>
      </c>
      <c r="E8263" t="s">
        <v>31432</v>
      </c>
      <c r="F8263" t="s">
        <v>31433</v>
      </c>
      <c r="H8263">
        <v>52.762949900000002</v>
      </c>
      <c r="I8263">
        <v>-123.0090952</v>
      </c>
      <c r="J8263" s="1" t="str">
        <f t="shared" si="1336"/>
        <v>NGR bulk stream sediment</v>
      </c>
      <c r="K8263" s="1" t="str">
        <f t="shared" si="1337"/>
        <v>&lt;177 micron (NGR)</v>
      </c>
      <c r="L8263">
        <v>8</v>
      </c>
      <c r="M8263" t="s">
        <v>800</v>
      </c>
      <c r="N8263">
        <v>160</v>
      </c>
      <c r="O8263">
        <v>1.5</v>
      </c>
    </row>
    <row r="8264" spans="1:15" hidden="1" x14ac:dyDescent="0.3">
      <c r="A8264" t="s">
        <v>31434</v>
      </c>
      <c r="B8264" t="s">
        <v>31435</v>
      </c>
      <c r="C8264" s="1" t="str">
        <f t="shared" si="1331"/>
        <v>21:0470</v>
      </c>
      <c r="D8264" s="1" t="str">
        <f t="shared" si="1335"/>
        <v>21:0154</v>
      </c>
      <c r="E8264" t="s">
        <v>31436</v>
      </c>
      <c r="F8264" t="s">
        <v>31437</v>
      </c>
      <c r="H8264">
        <v>52.822020299999998</v>
      </c>
      <c r="I8264">
        <v>-122.86469889999999</v>
      </c>
      <c r="J8264" s="1" t="str">
        <f t="shared" si="1336"/>
        <v>NGR bulk stream sediment</v>
      </c>
      <c r="K8264" s="1" t="str">
        <f t="shared" si="1337"/>
        <v>&lt;177 micron (NGR)</v>
      </c>
      <c r="L8264">
        <v>9</v>
      </c>
      <c r="M8264" t="s">
        <v>19</v>
      </c>
      <c r="N8264">
        <v>161</v>
      </c>
      <c r="O8264">
        <v>1</v>
      </c>
    </row>
    <row r="8265" spans="1:15" hidden="1" x14ac:dyDescent="0.3">
      <c r="A8265" t="s">
        <v>31438</v>
      </c>
      <c r="B8265" t="s">
        <v>31439</v>
      </c>
      <c r="C8265" s="1" t="str">
        <f t="shared" si="1331"/>
        <v>21:0470</v>
      </c>
      <c r="D8265" s="1" t="str">
        <f t="shared" si="1335"/>
        <v>21:0154</v>
      </c>
      <c r="E8265" t="s">
        <v>31440</v>
      </c>
      <c r="F8265" t="s">
        <v>31441</v>
      </c>
      <c r="H8265">
        <v>52.805003200000002</v>
      </c>
      <c r="I8265">
        <v>-122.97090609999999</v>
      </c>
      <c r="J8265" s="1" t="str">
        <f t="shared" si="1336"/>
        <v>NGR bulk stream sediment</v>
      </c>
      <c r="K8265" s="1" t="str">
        <f t="shared" si="1337"/>
        <v>&lt;177 micron (NGR)</v>
      </c>
      <c r="L8265">
        <v>9</v>
      </c>
      <c r="M8265" t="s">
        <v>38</v>
      </c>
      <c r="N8265">
        <v>162</v>
      </c>
      <c r="O8265">
        <v>2</v>
      </c>
    </row>
    <row r="8266" spans="1:15" hidden="1" x14ac:dyDescent="0.3">
      <c r="A8266" t="s">
        <v>31442</v>
      </c>
      <c r="B8266" t="s">
        <v>31443</v>
      </c>
      <c r="C8266" s="1" t="str">
        <f t="shared" si="1331"/>
        <v>21:0470</v>
      </c>
      <c r="D8266" s="1" t="str">
        <f t="shared" si="1335"/>
        <v>21:0154</v>
      </c>
      <c r="E8266" t="s">
        <v>31444</v>
      </c>
      <c r="F8266" t="s">
        <v>31445</v>
      </c>
      <c r="H8266">
        <v>52.817267299999997</v>
      </c>
      <c r="I8266">
        <v>-122.8754419</v>
      </c>
      <c r="J8266" s="1" t="str">
        <f t="shared" si="1336"/>
        <v>NGR bulk stream sediment</v>
      </c>
      <c r="K8266" s="1" t="str">
        <f t="shared" si="1337"/>
        <v>&lt;177 micron (NGR)</v>
      </c>
      <c r="L8266">
        <v>9</v>
      </c>
      <c r="M8266" t="s">
        <v>43</v>
      </c>
      <c r="N8266">
        <v>163</v>
      </c>
      <c r="O8266">
        <v>2</v>
      </c>
    </row>
    <row r="8267" spans="1:15" hidden="1" x14ac:dyDescent="0.3">
      <c r="A8267" t="s">
        <v>31446</v>
      </c>
      <c r="B8267" t="s">
        <v>31447</v>
      </c>
      <c r="C8267" s="1" t="str">
        <f t="shared" si="1331"/>
        <v>21:0470</v>
      </c>
      <c r="D8267" s="1" t="str">
        <f t="shared" si="1335"/>
        <v>21:0154</v>
      </c>
      <c r="E8267" t="s">
        <v>31436</v>
      </c>
      <c r="F8267" t="s">
        <v>31448</v>
      </c>
      <c r="H8267">
        <v>52.822020299999998</v>
      </c>
      <c r="I8267">
        <v>-122.86469889999999</v>
      </c>
      <c r="J8267" s="1" t="str">
        <f t="shared" si="1336"/>
        <v>NGR bulk stream sediment</v>
      </c>
      <c r="K8267" s="1" t="str">
        <f t="shared" si="1337"/>
        <v>&lt;177 micron (NGR)</v>
      </c>
      <c r="L8267">
        <v>9</v>
      </c>
      <c r="M8267" t="s">
        <v>72</v>
      </c>
      <c r="N8267">
        <v>164</v>
      </c>
      <c r="O8267">
        <v>1.5</v>
      </c>
    </row>
    <row r="8268" spans="1:15" hidden="1" x14ac:dyDescent="0.3">
      <c r="A8268" t="s">
        <v>31449</v>
      </c>
      <c r="B8268" t="s">
        <v>31450</v>
      </c>
      <c r="C8268" s="1" t="str">
        <f t="shared" si="1331"/>
        <v>21:0470</v>
      </c>
      <c r="D8268" s="1" t="str">
        <f t="shared" si="1335"/>
        <v>21:0154</v>
      </c>
      <c r="E8268" t="s">
        <v>31451</v>
      </c>
      <c r="F8268" t="s">
        <v>31452</v>
      </c>
      <c r="H8268">
        <v>52.838101600000002</v>
      </c>
      <c r="I8268">
        <v>-122.9610419</v>
      </c>
      <c r="J8268" s="1" t="str">
        <f t="shared" si="1336"/>
        <v>NGR bulk stream sediment</v>
      </c>
      <c r="K8268" s="1" t="str">
        <f t="shared" si="1337"/>
        <v>&lt;177 micron (NGR)</v>
      </c>
      <c r="L8268">
        <v>9</v>
      </c>
      <c r="M8268" t="s">
        <v>24</v>
      </c>
      <c r="N8268">
        <v>165</v>
      </c>
      <c r="O8268">
        <v>2.5</v>
      </c>
    </row>
    <row r="8269" spans="1:15" hidden="1" x14ac:dyDescent="0.3">
      <c r="A8269" t="s">
        <v>31453</v>
      </c>
      <c r="B8269" t="s">
        <v>31454</v>
      </c>
      <c r="C8269" s="1" t="str">
        <f t="shared" si="1331"/>
        <v>21:0470</v>
      </c>
      <c r="D8269" s="1" t="str">
        <f t="shared" si="1335"/>
        <v>21:0154</v>
      </c>
      <c r="E8269" t="s">
        <v>31451</v>
      </c>
      <c r="F8269" t="s">
        <v>31455</v>
      </c>
      <c r="H8269">
        <v>52.838101600000002</v>
      </c>
      <c r="I8269">
        <v>-122.9610419</v>
      </c>
      <c r="J8269" s="1" t="str">
        <f t="shared" si="1336"/>
        <v>NGR bulk stream sediment</v>
      </c>
      <c r="K8269" s="1" t="str">
        <f t="shared" si="1337"/>
        <v>&lt;177 micron (NGR)</v>
      </c>
      <c r="L8269">
        <v>9</v>
      </c>
      <c r="M8269" t="s">
        <v>28</v>
      </c>
      <c r="N8269">
        <v>166</v>
      </c>
      <c r="O8269">
        <v>0.2</v>
      </c>
    </row>
    <row r="8270" spans="1:15" hidden="1" x14ac:dyDescent="0.3">
      <c r="A8270" t="s">
        <v>31456</v>
      </c>
      <c r="B8270" t="s">
        <v>31457</v>
      </c>
      <c r="C8270" s="1" t="str">
        <f t="shared" si="1331"/>
        <v>21:0470</v>
      </c>
      <c r="D8270" s="1" t="str">
        <f>HYPERLINK("https://geochem.nrcan.gc.ca/cdogs/content/svy/svy_e.htm", "")</f>
        <v/>
      </c>
      <c r="G8270" s="1" t="str">
        <f>HYPERLINK("https://geochem.nrcan.gc.ca/cdogs/content/cr_/cr_00104_e.htm", "104")</f>
        <v>104</v>
      </c>
      <c r="J8270" t="s">
        <v>31</v>
      </c>
      <c r="K8270" t="s">
        <v>32</v>
      </c>
      <c r="L8270">
        <v>9</v>
      </c>
      <c r="M8270" t="s">
        <v>33</v>
      </c>
      <c r="N8270">
        <v>167</v>
      </c>
      <c r="O8270">
        <v>4.5</v>
      </c>
    </row>
    <row r="8271" spans="1:15" hidden="1" x14ac:dyDescent="0.3">
      <c r="A8271" t="s">
        <v>31458</v>
      </c>
      <c r="B8271" t="s">
        <v>31459</v>
      </c>
      <c r="C8271" s="1" t="str">
        <f t="shared" si="1331"/>
        <v>21:0470</v>
      </c>
      <c r="D8271" s="1" t="str">
        <f t="shared" ref="D8271:D8298" si="1338">HYPERLINK("https://geochem.nrcan.gc.ca/cdogs/content/svy/svy210154_e.htm", "21:0154")</f>
        <v>21:0154</v>
      </c>
      <c r="E8271" t="s">
        <v>31460</v>
      </c>
      <c r="F8271" t="s">
        <v>31461</v>
      </c>
      <c r="H8271">
        <v>52.8518787</v>
      </c>
      <c r="I8271">
        <v>-122.4093515</v>
      </c>
      <c r="J8271" s="1" t="str">
        <f t="shared" ref="J8271:J8298" si="1339">HYPERLINK("https://geochem.nrcan.gc.ca/cdogs/content/kwd/kwd020030_e.htm", "NGR bulk stream sediment")</f>
        <v>NGR bulk stream sediment</v>
      </c>
      <c r="K8271" s="1" t="str">
        <f t="shared" ref="K8271:K8298" si="1340">HYPERLINK("https://geochem.nrcan.gc.ca/cdogs/content/kwd/kwd080006_e.htm", "&lt;177 micron (NGR)")</f>
        <v>&lt;177 micron (NGR)</v>
      </c>
      <c r="L8271">
        <v>9</v>
      </c>
      <c r="M8271" t="s">
        <v>48</v>
      </c>
      <c r="N8271">
        <v>168</v>
      </c>
      <c r="O8271">
        <v>2</v>
      </c>
    </row>
    <row r="8272" spans="1:15" hidden="1" x14ac:dyDescent="0.3">
      <c r="A8272" t="s">
        <v>31462</v>
      </c>
      <c r="B8272" t="s">
        <v>31463</v>
      </c>
      <c r="C8272" s="1" t="str">
        <f t="shared" si="1331"/>
        <v>21:0470</v>
      </c>
      <c r="D8272" s="1" t="str">
        <f t="shared" si="1338"/>
        <v>21:0154</v>
      </c>
      <c r="E8272" t="s">
        <v>31464</v>
      </c>
      <c r="F8272" t="s">
        <v>31465</v>
      </c>
      <c r="H8272">
        <v>52.845084</v>
      </c>
      <c r="I8272">
        <v>-122.406088</v>
      </c>
      <c r="J8272" s="1" t="str">
        <f t="shared" si="1339"/>
        <v>NGR bulk stream sediment</v>
      </c>
      <c r="K8272" s="1" t="str">
        <f t="shared" si="1340"/>
        <v>&lt;177 micron (NGR)</v>
      </c>
      <c r="L8272">
        <v>9</v>
      </c>
      <c r="M8272" t="s">
        <v>53</v>
      </c>
      <c r="N8272">
        <v>169</v>
      </c>
      <c r="O8272">
        <v>1</v>
      </c>
    </row>
    <row r="8273" spans="1:15" hidden="1" x14ac:dyDescent="0.3">
      <c r="A8273" t="s">
        <v>31466</v>
      </c>
      <c r="B8273" t="s">
        <v>31467</v>
      </c>
      <c r="C8273" s="1" t="str">
        <f t="shared" si="1331"/>
        <v>21:0470</v>
      </c>
      <c r="D8273" s="1" t="str">
        <f t="shared" si="1338"/>
        <v>21:0154</v>
      </c>
      <c r="E8273" t="s">
        <v>31468</v>
      </c>
      <c r="F8273" t="s">
        <v>31469</v>
      </c>
      <c r="H8273">
        <v>52.845129800000002</v>
      </c>
      <c r="I8273">
        <v>-122.36627970000001</v>
      </c>
      <c r="J8273" s="1" t="str">
        <f t="shared" si="1339"/>
        <v>NGR bulk stream sediment</v>
      </c>
      <c r="K8273" s="1" t="str">
        <f t="shared" si="1340"/>
        <v>&lt;177 micron (NGR)</v>
      </c>
      <c r="L8273">
        <v>9</v>
      </c>
      <c r="M8273" t="s">
        <v>58</v>
      </c>
      <c r="N8273">
        <v>170</v>
      </c>
      <c r="O8273">
        <v>1.5</v>
      </c>
    </row>
    <row r="8274" spans="1:15" hidden="1" x14ac:dyDescent="0.3">
      <c r="A8274" t="s">
        <v>31470</v>
      </c>
      <c r="B8274" t="s">
        <v>31471</v>
      </c>
      <c r="C8274" s="1" t="str">
        <f t="shared" si="1331"/>
        <v>21:0470</v>
      </c>
      <c r="D8274" s="1" t="str">
        <f t="shared" si="1338"/>
        <v>21:0154</v>
      </c>
      <c r="E8274" t="s">
        <v>31472</v>
      </c>
      <c r="F8274" t="s">
        <v>31473</v>
      </c>
      <c r="H8274">
        <v>52.862932200000003</v>
      </c>
      <c r="I8274">
        <v>-122.3960407</v>
      </c>
      <c r="J8274" s="1" t="str">
        <f t="shared" si="1339"/>
        <v>NGR bulk stream sediment</v>
      </c>
      <c r="K8274" s="1" t="str">
        <f t="shared" si="1340"/>
        <v>&lt;177 micron (NGR)</v>
      </c>
      <c r="L8274">
        <v>9</v>
      </c>
      <c r="M8274" t="s">
        <v>63</v>
      </c>
      <c r="N8274">
        <v>171</v>
      </c>
      <c r="O8274">
        <v>1</v>
      </c>
    </row>
    <row r="8275" spans="1:15" hidden="1" x14ac:dyDescent="0.3">
      <c r="A8275" t="s">
        <v>31474</v>
      </c>
      <c r="B8275" t="s">
        <v>31475</v>
      </c>
      <c r="C8275" s="1" t="str">
        <f t="shared" si="1331"/>
        <v>21:0470</v>
      </c>
      <c r="D8275" s="1" t="str">
        <f t="shared" si="1338"/>
        <v>21:0154</v>
      </c>
      <c r="E8275" t="s">
        <v>31476</v>
      </c>
      <c r="F8275" t="s">
        <v>31477</v>
      </c>
      <c r="H8275">
        <v>52.892908400000003</v>
      </c>
      <c r="I8275">
        <v>-122.38108680000001</v>
      </c>
      <c r="J8275" s="1" t="str">
        <f t="shared" si="1339"/>
        <v>NGR bulk stream sediment</v>
      </c>
      <c r="K8275" s="1" t="str">
        <f t="shared" si="1340"/>
        <v>&lt;177 micron (NGR)</v>
      </c>
      <c r="L8275">
        <v>9</v>
      </c>
      <c r="M8275" t="s">
        <v>68</v>
      </c>
      <c r="N8275">
        <v>172</v>
      </c>
      <c r="O8275">
        <v>0.5</v>
      </c>
    </row>
    <row r="8276" spans="1:15" hidden="1" x14ac:dyDescent="0.3">
      <c r="A8276" t="s">
        <v>31478</v>
      </c>
      <c r="B8276" t="s">
        <v>31479</v>
      </c>
      <c r="C8276" s="1" t="str">
        <f t="shared" si="1331"/>
        <v>21:0470</v>
      </c>
      <c r="D8276" s="1" t="str">
        <f t="shared" si="1338"/>
        <v>21:0154</v>
      </c>
      <c r="E8276" t="s">
        <v>31480</v>
      </c>
      <c r="F8276" t="s">
        <v>31481</v>
      </c>
      <c r="H8276">
        <v>52.939041000000003</v>
      </c>
      <c r="I8276">
        <v>-122.3908892</v>
      </c>
      <c r="J8276" s="1" t="str">
        <f t="shared" si="1339"/>
        <v>NGR bulk stream sediment</v>
      </c>
      <c r="K8276" s="1" t="str">
        <f t="shared" si="1340"/>
        <v>&lt;177 micron (NGR)</v>
      </c>
      <c r="L8276">
        <v>9</v>
      </c>
      <c r="M8276" t="s">
        <v>77</v>
      </c>
      <c r="N8276">
        <v>173</v>
      </c>
      <c r="O8276">
        <v>1</v>
      </c>
    </row>
    <row r="8277" spans="1:15" hidden="1" x14ac:dyDescent="0.3">
      <c r="A8277" t="s">
        <v>31482</v>
      </c>
      <c r="B8277" t="s">
        <v>31483</v>
      </c>
      <c r="C8277" s="1" t="str">
        <f t="shared" si="1331"/>
        <v>21:0470</v>
      </c>
      <c r="D8277" s="1" t="str">
        <f t="shared" si="1338"/>
        <v>21:0154</v>
      </c>
      <c r="E8277" t="s">
        <v>31484</v>
      </c>
      <c r="F8277" t="s">
        <v>31485</v>
      </c>
      <c r="H8277">
        <v>52.956842000000002</v>
      </c>
      <c r="I8277">
        <v>-122.5877969</v>
      </c>
      <c r="J8277" s="1" t="str">
        <f t="shared" si="1339"/>
        <v>NGR bulk stream sediment</v>
      </c>
      <c r="K8277" s="1" t="str">
        <f t="shared" si="1340"/>
        <v>&lt;177 micron (NGR)</v>
      </c>
      <c r="L8277">
        <v>9</v>
      </c>
      <c r="M8277" t="s">
        <v>82</v>
      </c>
      <c r="N8277">
        <v>174</v>
      </c>
      <c r="O8277">
        <v>1.5</v>
      </c>
    </row>
    <row r="8278" spans="1:15" hidden="1" x14ac:dyDescent="0.3">
      <c r="A8278" t="s">
        <v>31486</v>
      </c>
      <c r="B8278" t="s">
        <v>31487</v>
      </c>
      <c r="C8278" s="1" t="str">
        <f t="shared" si="1331"/>
        <v>21:0470</v>
      </c>
      <c r="D8278" s="1" t="str">
        <f t="shared" si="1338"/>
        <v>21:0154</v>
      </c>
      <c r="E8278" t="s">
        <v>31488</v>
      </c>
      <c r="F8278" t="s">
        <v>31489</v>
      </c>
      <c r="H8278">
        <v>52.941783899999997</v>
      </c>
      <c r="I8278">
        <v>-122.6089672</v>
      </c>
      <c r="J8278" s="1" t="str">
        <f t="shared" si="1339"/>
        <v>NGR bulk stream sediment</v>
      </c>
      <c r="K8278" s="1" t="str">
        <f t="shared" si="1340"/>
        <v>&lt;177 micron (NGR)</v>
      </c>
      <c r="L8278">
        <v>9</v>
      </c>
      <c r="M8278" t="s">
        <v>87</v>
      </c>
      <c r="N8278">
        <v>175</v>
      </c>
      <c r="O8278">
        <v>2</v>
      </c>
    </row>
    <row r="8279" spans="1:15" hidden="1" x14ac:dyDescent="0.3">
      <c r="A8279" t="s">
        <v>31490</v>
      </c>
      <c r="B8279" t="s">
        <v>31491</v>
      </c>
      <c r="C8279" s="1" t="str">
        <f t="shared" si="1331"/>
        <v>21:0470</v>
      </c>
      <c r="D8279" s="1" t="str">
        <f t="shared" si="1338"/>
        <v>21:0154</v>
      </c>
      <c r="E8279" t="s">
        <v>31492</v>
      </c>
      <c r="F8279" t="s">
        <v>31493</v>
      </c>
      <c r="H8279">
        <v>52.891588400000003</v>
      </c>
      <c r="I8279">
        <v>-122.5016825</v>
      </c>
      <c r="J8279" s="1" t="str">
        <f t="shared" si="1339"/>
        <v>NGR bulk stream sediment</v>
      </c>
      <c r="K8279" s="1" t="str">
        <f t="shared" si="1340"/>
        <v>&lt;177 micron (NGR)</v>
      </c>
      <c r="L8279">
        <v>9</v>
      </c>
      <c r="M8279" t="s">
        <v>92</v>
      </c>
      <c r="N8279">
        <v>176</v>
      </c>
      <c r="O8279">
        <v>0.5</v>
      </c>
    </row>
    <row r="8280" spans="1:15" hidden="1" x14ac:dyDescent="0.3">
      <c r="A8280" t="s">
        <v>31494</v>
      </c>
      <c r="B8280" t="s">
        <v>31495</v>
      </c>
      <c r="C8280" s="1" t="str">
        <f t="shared" si="1331"/>
        <v>21:0470</v>
      </c>
      <c r="D8280" s="1" t="str">
        <f t="shared" si="1338"/>
        <v>21:0154</v>
      </c>
      <c r="E8280" t="s">
        <v>31496</v>
      </c>
      <c r="F8280" t="s">
        <v>31497</v>
      </c>
      <c r="H8280">
        <v>52.7962566</v>
      </c>
      <c r="I8280">
        <v>-122.4947475</v>
      </c>
      <c r="J8280" s="1" t="str">
        <f t="shared" si="1339"/>
        <v>NGR bulk stream sediment</v>
      </c>
      <c r="K8280" s="1" t="str">
        <f t="shared" si="1340"/>
        <v>&lt;177 micron (NGR)</v>
      </c>
      <c r="L8280">
        <v>9</v>
      </c>
      <c r="M8280" t="s">
        <v>97</v>
      </c>
      <c r="N8280">
        <v>177</v>
      </c>
      <c r="O8280">
        <v>2</v>
      </c>
    </row>
    <row r="8281" spans="1:15" hidden="1" x14ac:dyDescent="0.3">
      <c r="A8281" t="s">
        <v>31498</v>
      </c>
      <c r="B8281" t="s">
        <v>31499</v>
      </c>
      <c r="C8281" s="1" t="str">
        <f t="shared" si="1331"/>
        <v>21:0470</v>
      </c>
      <c r="D8281" s="1" t="str">
        <f t="shared" si="1338"/>
        <v>21:0154</v>
      </c>
      <c r="E8281" t="s">
        <v>31500</v>
      </c>
      <c r="F8281" t="s">
        <v>31501</v>
      </c>
      <c r="H8281">
        <v>52.834566000000002</v>
      </c>
      <c r="I8281">
        <v>-123.0622838</v>
      </c>
      <c r="J8281" s="1" t="str">
        <f t="shared" si="1339"/>
        <v>NGR bulk stream sediment</v>
      </c>
      <c r="K8281" s="1" t="str">
        <f t="shared" si="1340"/>
        <v>&lt;177 micron (NGR)</v>
      </c>
      <c r="L8281">
        <v>9</v>
      </c>
      <c r="M8281" t="s">
        <v>102</v>
      </c>
      <c r="N8281">
        <v>178</v>
      </c>
      <c r="O8281">
        <v>1.5</v>
      </c>
    </row>
    <row r="8282" spans="1:15" hidden="1" x14ac:dyDescent="0.3">
      <c r="A8282" t="s">
        <v>31502</v>
      </c>
      <c r="B8282" t="s">
        <v>31503</v>
      </c>
      <c r="C8282" s="1" t="str">
        <f t="shared" si="1331"/>
        <v>21:0470</v>
      </c>
      <c r="D8282" s="1" t="str">
        <f t="shared" si="1338"/>
        <v>21:0154</v>
      </c>
      <c r="E8282" t="s">
        <v>31504</v>
      </c>
      <c r="F8282" t="s">
        <v>31505</v>
      </c>
      <c r="H8282">
        <v>52.830883</v>
      </c>
      <c r="I8282">
        <v>-123.0723867</v>
      </c>
      <c r="J8282" s="1" t="str">
        <f t="shared" si="1339"/>
        <v>NGR bulk stream sediment</v>
      </c>
      <c r="K8282" s="1" t="str">
        <f t="shared" si="1340"/>
        <v>&lt;177 micron (NGR)</v>
      </c>
      <c r="L8282">
        <v>9</v>
      </c>
      <c r="M8282" t="s">
        <v>107</v>
      </c>
      <c r="N8282">
        <v>179</v>
      </c>
      <c r="O8282">
        <v>2</v>
      </c>
    </row>
    <row r="8283" spans="1:15" hidden="1" x14ac:dyDescent="0.3">
      <c r="A8283" t="s">
        <v>31506</v>
      </c>
      <c r="B8283" t="s">
        <v>31507</v>
      </c>
      <c r="C8283" s="1" t="str">
        <f t="shared" si="1331"/>
        <v>21:0470</v>
      </c>
      <c r="D8283" s="1" t="str">
        <f t="shared" si="1338"/>
        <v>21:0154</v>
      </c>
      <c r="E8283" t="s">
        <v>31508</v>
      </c>
      <c r="F8283" t="s">
        <v>31509</v>
      </c>
      <c r="H8283">
        <v>52.8209333</v>
      </c>
      <c r="I8283">
        <v>-123.15985000000001</v>
      </c>
      <c r="J8283" s="1" t="str">
        <f t="shared" si="1339"/>
        <v>NGR bulk stream sediment</v>
      </c>
      <c r="K8283" s="1" t="str">
        <f t="shared" si="1340"/>
        <v>&lt;177 micron (NGR)</v>
      </c>
      <c r="L8283">
        <v>9</v>
      </c>
      <c r="M8283" t="s">
        <v>112</v>
      </c>
      <c r="N8283">
        <v>180</v>
      </c>
      <c r="O8283">
        <v>1.5</v>
      </c>
    </row>
    <row r="8284" spans="1:15" hidden="1" x14ac:dyDescent="0.3">
      <c r="A8284" t="s">
        <v>31510</v>
      </c>
      <c r="B8284" t="s">
        <v>31511</v>
      </c>
      <c r="C8284" s="1" t="str">
        <f t="shared" si="1331"/>
        <v>21:0470</v>
      </c>
      <c r="D8284" s="1" t="str">
        <f t="shared" si="1338"/>
        <v>21:0154</v>
      </c>
      <c r="E8284" t="s">
        <v>31512</v>
      </c>
      <c r="F8284" t="s">
        <v>31513</v>
      </c>
      <c r="H8284">
        <v>52.858154599999999</v>
      </c>
      <c r="I8284">
        <v>-122.89548050000001</v>
      </c>
      <c r="J8284" s="1" t="str">
        <f t="shared" si="1339"/>
        <v>NGR bulk stream sediment</v>
      </c>
      <c r="K8284" s="1" t="str">
        <f t="shared" si="1340"/>
        <v>&lt;177 micron (NGR)</v>
      </c>
      <c r="L8284">
        <v>10</v>
      </c>
      <c r="M8284" t="s">
        <v>19</v>
      </c>
      <c r="N8284">
        <v>181</v>
      </c>
      <c r="O8284">
        <v>1</v>
      </c>
    </row>
    <row r="8285" spans="1:15" hidden="1" x14ac:dyDescent="0.3">
      <c r="A8285" t="s">
        <v>31514</v>
      </c>
      <c r="B8285" t="s">
        <v>31515</v>
      </c>
      <c r="C8285" s="1" t="str">
        <f t="shared" si="1331"/>
        <v>21:0470</v>
      </c>
      <c r="D8285" s="1" t="str">
        <f t="shared" si="1338"/>
        <v>21:0154</v>
      </c>
      <c r="E8285" t="s">
        <v>31516</v>
      </c>
      <c r="F8285" t="s">
        <v>31517</v>
      </c>
      <c r="H8285">
        <v>52.8184428</v>
      </c>
      <c r="I8285">
        <v>-123.1313205</v>
      </c>
      <c r="J8285" s="1" t="str">
        <f t="shared" si="1339"/>
        <v>NGR bulk stream sediment</v>
      </c>
      <c r="K8285" s="1" t="str">
        <f t="shared" si="1340"/>
        <v>&lt;177 micron (NGR)</v>
      </c>
      <c r="L8285">
        <v>10</v>
      </c>
      <c r="M8285" t="s">
        <v>38</v>
      </c>
      <c r="N8285">
        <v>182</v>
      </c>
      <c r="O8285">
        <v>4</v>
      </c>
    </row>
    <row r="8286" spans="1:15" hidden="1" x14ac:dyDescent="0.3">
      <c r="A8286" t="s">
        <v>31518</v>
      </c>
      <c r="B8286" t="s">
        <v>31519</v>
      </c>
      <c r="C8286" s="1" t="str">
        <f t="shared" si="1331"/>
        <v>21:0470</v>
      </c>
      <c r="D8286" s="1" t="str">
        <f t="shared" si="1338"/>
        <v>21:0154</v>
      </c>
      <c r="E8286" t="s">
        <v>31520</v>
      </c>
      <c r="F8286" t="s">
        <v>31521</v>
      </c>
      <c r="H8286">
        <v>52.8085606</v>
      </c>
      <c r="I8286">
        <v>-123.0567719</v>
      </c>
      <c r="J8286" s="1" t="str">
        <f t="shared" si="1339"/>
        <v>NGR bulk stream sediment</v>
      </c>
      <c r="K8286" s="1" t="str">
        <f t="shared" si="1340"/>
        <v>&lt;177 micron (NGR)</v>
      </c>
      <c r="L8286">
        <v>10</v>
      </c>
      <c r="M8286" t="s">
        <v>43</v>
      </c>
      <c r="N8286">
        <v>183</v>
      </c>
      <c r="O8286">
        <v>3</v>
      </c>
    </row>
    <row r="8287" spans="1:15" hidden="1" x14ac:dyDescent="0.3">
      <c r="A8287" t="s">
        <v>31522</v>
      </c>
      <c r="B8287" t="s">
        <v>31523</v>
      </c>
      <c r="C8287" s="1" t="str">
        <f t="shared" si="1331"/>
        <v>21:0470</v>
      </c>
      <c r="D8287" s="1" t="str">
        <f t="shared" si="1338"/>
        <v>21:0154</v>
      </c>
      <c r="E8287" t="s">
        <v>31524</v>
      </c>
      <c r="F8287" t="s">
        <v>31525</v>
      </c>
      <c r="H8287">
        <v>52.995396300000003</v>
      </c>
      <c r="I8287">
        <v>-122.7749917</v>
      </c>
      <c r="J8287" s="1" t="str">
        <f t="shared" si="1339"/>
        <v>NGR bulk stream sediment</v>
      </c>
      <c r="K8287" s="1" t="str">
        <f t="shared" si="1340"/>
        <v>&lt;177 micron (NGR)</v>
      </c>
      <c r="L8287">
        <v>10</v>
      </c>
      <c r="M8287" t="s">
        <v>48</v>
      </c>
      <c r="N8287">
        <v>184</v>
      </c>
      <c r="O8287">
        <v>2</v>
      </c>
    </row>
    <row r="8288" spans="1:15" hidden="1" x14ac:dyDescent="0.3">
      <c r="A8288" t="s">
        <v>31526</v>
      </c>
      <c r="B8288" t="s">
        <v>31527</v>
      </c>
      <c r="C8288" s="1" t="str">
        <f t="shared" si="1331"/>
        <v>21:0470</v>
      </c>
      <c r="D8288" s="1" t="str">
        <f t="shared" si="1338"/>
        <v>21:0154</v>
      </c>
      <c r="E8288" t="s">
        <v>31528</v>
      </c>
      <c r="F8288" t="s">
        <v>31529</v>
      </c>
      <c r="H8288">
        <v>52.994493200000001</v>
      </c>
      <c r="I8288">
        <v>-122.7824607</v>
      </c>
      <c r="J8288" s="1" t="str">
        <f t="shared" si="1339"/>
        <v>NGR bulk stream sediment</v>
      </c>
      <c r="K8288" s="1" t="str">
        <f t="shared" si="1340"/>
        <v>&lt;177 micron (NGR)</v>
      </c>
      <c r="L8288">
        <v>10</v>
      </c>
      <c r="M8288" t="s">
        <v>53</v>
      </c>
      <c r="N8288">
        <v>185</v>
      </c>
      <c r="O8288">
        <v>3</v>
      </c>
    </row>
    <row r="8289" spans="1:15" hidden="1" x14ac:dyDescent="0.3">
      <c r="A8289" t="s">
        <v>31530</v>
      </c>
      <c r="B8289" t="s">
        <v>31531</v>
      </c>
      <c r="C8289" s="1" t="str">
        <f t="shared" si="1331"/>
        <v>21:0470</v>
      </c>
      <c r="D8289" s="1" t="str">
        <f t="shared" si="1338"/>
        <v>21:0154</v>
      </c>
      <c r="E8289" t="s">
        <v>31532</v>
      </c>
      <c r="F8289" t="s">
        <v>31533</v>
      </c>
      <c r="H8289">
        <v>52.975117599999997</v>
      </c>
      <c r="I8289">
        <v>-122.8124011</v>
      </c>
      <c r="J8289" s="1" t="str">
        <f t="shared" si="1339"/>
        <v>NGR bulk stream sediment</v>
      </c>
      <c r="K8289" s="1" t="str">
        <f t="shared" si="1340"/>
        <v>&lt;177 micron (NGR)</v>
      </c>
      <c r="L8289">
        <v>10</v>
      </c>
      <c r="M8289" t="s">
        <v>58</v>
      </c>
      <c r="N8289">
        <v>186</v>
      </c>
      <c r="O8289">
        <v>3</v>
      </c>
    </row>
    <row r="8290" spans="1:15" hidden="1" x14ac:dyDescent="0.3">
      <c r="A8290" t="s">
        <v>31534</v>
      </c>
      <c r="B8290" t="s">
        <v>31535</v>
      </c>
      <c r="C8290" s="1" t="str">
        <f t="shared" si="1331"/>
        <v>21:0470</v>
      </c>
      <c r="D8290" s="1" t="str">
        <f t="shared" si="1338"/>
        <v>21:0154</v>
      </c>
      <c r="E8290" t="s">
        <v>31536</v>
      </c>
      <c r="F8290" t="s">
        <v>31537</v>
      </c>
      <c r="H8290">
        <v>52.9831638</v>
      </c>
      <c r="I8290">
        <v>-122.8509742</v>
      </c>
      <c r="J8290" s="1" t="str">
        <f t="shared" si="1339"/>
        <v>NGR bulk stream sediment</v>
      </c>
      <c r="K8290" s="1" t="str">
        <f t="shared" si="1340"/>
        <v>&lt;177 micron (NGR)</v>
      </c>
      <c r="L8290">
        <v>10</v>
      </c>
      <c r="M8290" t="s">
        <v>63</v>
      </c>
      <c r="N8290">
        <v>187</v>
      </c>
      <c r="O8290">
        <v>2</v>
      </c>
    </row>
    <row r="8291" spans="1:15" hidden="1" x14ac:dyDescent="0.3">
      <c r="A8291" t="s">
        <v>31538</v>
      </c>
      <c r="B8291" t="s">
        <v>31539</v>
      </c>
      <c r="C8291" s="1" t="str">
        <f t="shared" si="1331"/>
        <v>21:0470</v>
      </c>
      <c r="D8291" s="1" t="str">
        <f t="shared" si="1338"/>
        <v>21:0154</v>
      </c>
      <c r="E8291" t="s">
        <v>31540</v>
      </c>
      <c r="F8291" t="s">
        <v>31541</v>
      </c>
      <c r="H8291">
        <v>52.992649</v>
      </c>
      <c r="I8291">
        <v>-122.89423530000001</v>
      </c>
      <c r="J8291" s="1" t="str">
        <f t="shared" si="1339"/>
        <v>NGR bulk stream sediment</v>
      </c>
      <c r="K8291" s="1" t="str">
        <f t="shared" si="1340"/>
        <v>&lt;177 micron (NGR)</v>
      </c>
      <c r="L8291">
        <v>10</v>
      </c>
      <c r="M8291" t="s">
        <v>68</v>
      </c>
      <c r="N8291">
        <v>188</v>
      </c>
      <c r="O8291">
        <v>2.5</v>
      </c>
    </row>
    <row r="8292" spans="1:15" hidden="1" x14ac:dyDescent="0.3">
      <c r="A8292" t="s">
        <v>31542</v>
      </c>
      <c r="B8292" t="s">
        <v>31543</v>
      </c>
      <c r="C8292" s="1" t="str">
        <f t="shared" si="1331"/>
        <v>21:0470</v>
      </c>
      <c r="D8292" s="1" t="str">
        <f t="shared" si="1338"/>
        <v>21:0154</v>
      </c>
      <c r="E8292" t="s">
        <v>31544</v>
      </c>
      <c r="F8292" t="s">
        <v>31545</v>
      </c>
      <c r="H8292">
        <v>52.988242800000002</v>
      </c>
      <c r="I8292">
        <v>-122.976507</v>
      </c>
      <c r="J8292" s="1" t="str">
        <f t="shared" si="1339"/>
        <v>NGR bulk stream sediment</v>
      </c>
      <c r="K8292" s="1" t="str">
        <f t="shared" si="1340"/>
        <v>&lt;177 micron (NGR)</v>
      </c>
      <c r="L8292">
        <v>10</v>
      </c>
      <c r="M8292" t="s">
        <v>77</v>
      </c>
      <c r="N8292">
        <v>189</v>
      </c>
      <c r="O8292">
        <v>2</v>
      </c>
    </row>
    <row r="8293" spans="1:15" hidden="1" x14ac:dyDescent="0.3">
      <c r="A8293" t="s">
        <v>31546</v>
      </c>
      <c r="B8293" t="s">
        <v>31547</v>
      </c>
      <c r="C8293" s="1" t="str">
        <f t="shared" si="1331"/>
        <v>21:0470</v>
      </c>
      <c r="D8293" s="1" t="str">
        <f t="shared" si="1338"/>
        <v>21:0154</v>
      </c>
      <c r="E8293" t="s">
        <v>31548</v>
      </c>
      <c r="F8293" t="s">
        <v>31549</v>
      </c>
      <c r="H8293">
        <v>52.8521128</v>
      </c>
      <c r="I8293">
        <v>-122.88498079999999</v>
      </c>
      <c r="J8293" s="1" t="str">
        <f t="shared" si="1339"/>
        <v>NGR bulk stream sediment</v>
      </c>
      <c r="K8293" s="1" t="str">
        <f t="shared" si="1340"/>
        <v>&lt;177 micron (NGR)</v>
      </c>
      <c r="L8293">
        <v>10</v>
      </c>
      <c r="M8293" t="s">
        <v>82</v>
      </c>
      <c r="N8293">
        <v>190</v>
      </c>
      <c r="O8293">
        <v>1.5</v>
      </c>
    </row>
    <row r="8294" spans="1:15" hidden="1" x14ac:dyDescent="0.3">
      <c r="A8294" t="s">
        <v>31550</v>
      </c>
      <c r="B8294" t="s">
        <v>31551</v>
      </c>
      <c r="C8294" s="1" t="str">
        <f t="shared" si="1331"/>
        <v>21:0470</v>
      </c>
      <c r="D8294" s="1" t="str">
        <f t="shared" si="1338"/>
        <v>21:0154</v>
      </c>
      <c r="E8294" t="s">
        <v>31512</v>
      </c>
      <c r="F8294" t="s">
        <v>31552</v>
      </c>
      <c r="H8294">
        <v>52.858154599999999</v>
      </c>
      <c r="I8294">
        <v>-122.89548050000001</v>
      </c>
      <c r="J8294" s="1" t="str">
        <f t="shared" si="1339"/>
        <v>NGR bulk stream sediment</v>
      </c>
      <c r="K8294" s="1" t="str">
        <f t="shared" si="1340"/>
        <v>&lt;177 micron (NGR)</v>
      </c>
      <c r="L8294">
        <v>10</v>
      </c>
      <c r="M8294" t="s">
        <v>72</v>
      </c>
      <c r="N8294">
        <v>191</v>
      </c>
      <c r="O8294">
        <v>2</v>
      </c>
    </row>
    <row r="8295" spans="1:15" hidden="1" x14ac:dyDescent="0.3">
      <c r="A8295" t="s">
        <v>31553</v>
      </c>
      <c r="B8295" t="s">
        <v>31554</v>
      </c>
      <c r="C8295" s="1" t="str">
        <f t="shared" si="1331"/>
        <v>21:0470</v>
      </c>
      <c r="D8295" s="1" t="str">
        <f t="shared" si="1338"/>
        <v>21:0154</v>
      </c>
      <c r="E8295" t="s">
        <v>31555</v>
      </c>
      <c r="F8295" t="s">
        <v>31556</v>
      </c>
      <c r="H8295">
        <v>52.863429699999998</v>
      </c>
      <c r="I8295">
        <v>-122.89322490000001</v>
      </c>
      <c r="J8295" s="1" t="str">
        <f t="shared" si="1339"/>
        <v>NGR bulk stream sediment</v>
      </c>
      <c r="K8295" s="1" t="str">
        <f t="shared" si="1340"/>
        <v>&lt;177 micron (NGR)</v>
      </c>
      <c r="L8295">
        <v>10</v>
      </c>
      <c r="M8295" t="s">
        <v>87</v>
      </c>
      <c r="N8295">
        <v>192</v>
      </c>
      <c r="O8295">
        <v>1</v>
      </c>
    </row>
    <row r="8296" spans="1:15" hidden="1" x14ac:dyDescent="0.3">
      <c r="A8296" t="s">
        <v>31557</v>
      </c>
      <c r="B8296" t="s">
        <v>31558</v>
      </c>
      <c r="C8296" s="1" t="str">
        <f t="shared" ref="C8296:C8359" si="1341">HYPERLINK("https://geochem.nrcan.gc.ca/cdogs/content/bdl/bdl210470_e.htm", "21:0470")</f>
        <v>21:0470</v>
      </c>
      <c r="D8296" s="1" t="str">
        <f t="shared" si="1338"/>
        <v>21:0154</v>
      </c>
      <c r="E8296" t="s">
        <v>31559</v>
      </c>
      <c r="F8296" t="s">
        <v>31560</v>
      </c>
      <c r="H8296">
        <v>52.872610100000003</v>
      </c>
      <c r="I8296">
        <v>-122.8951934</v>
      </c>
      <c r="J8296" s="1" t="str">
        <f t="shared" si="1339"/>
        <v>NGR bulk stream sediment</v>
      </c>
      <c r="K8296" s="1" t="str">
        <f t="shared" si="1340"/>
        <v>&lt;177 micron (NGR)</v>
      </c>
      <c r="L8296">
        <v>10</v>
      </c>
      <c r="M8296" t="s">
        <v>92</v>
      </c>
      <c r="N8296">
        <v>193</v>
      </c>
      <c r="O8296">
        <v>1.5</v>
      </c>
    </row>
    <row r="8297" spans="1:15" hidden="1" x14ac:dyDescent="0.3">
      <c r="A8297" t="s">
        <v>31561</v>
      </c>
      <c r="B8297" t="s">
        <v>31562</v>
      </c>
      <c r="C8297" s="1" t="str">
        <f t="shared" si="1341"/>
        <v>21:0470</v>
      </c>
      <c r="D8297" s="1" t="str">
        <f t="shared" si="1338"/>
        <v>21:0154</v>
      </c>
      <c r="E8297" t="s">
        <v>31563</v>
      </c>
      <c r="F8297" t="s">
        <v>31564</v>
      </c>
      <c r="H8297">
        <v>52.867894800000002</v>
      </c>
      <c r="I8297">
        <v>-122.9249459</v>
      </c>
      <c r="J8297" s="1" t="str">
        <f t="shared" si="1339"/>
        <v>NGR bulk stream sediment</v>
      </c>
      <c r="K8297" s="1" t="str">
        <f t="shared" si="1340"/>
        <v>&lt;177 micron (NGR)</v>
      </c>
      <c r="L8297">
        <v>10</v>
      </c>
      <c r="M8297" t="s">
        <v>97</v>
      </c>
      <c r="N8297">
        <v>194</v>
      </c>
      <c r="O8297">
        <v>1.5</v>
      </c>
    </row>
    <row r="8298" spans="1:15" hidden="1" x14ac:dyDescent="0.3">
      <c r="A8298" t="s">
        <v>31565</v>
      </c>
      <c r="B8298" t="s">
        <v>31566</v>
      </c>
      <c r="C8298" s="1" t="str">
        <f t="shared" si="1341"/>
        <v>21:0470</v>
      </c>
      <c r="D8298" s="1" t="str">
        <f t="shared" si="1338"/>
        <v>21:0154</v>
      </c>
      <c r="E8298" t="s">
        <v>31567</v>
      </c>
      <c r="F8298" t="s">
        <v>31568</v>
      </c>
      <c r="H8298">
        <v>52.9448699</v>
      </c>
      <c r="I8298">
        <v>-122.8455385</v>
      </c>
      <c r="J8298" s="1" t="str">
        <f t="shared" si="1339"/>
        <v>NGR bulk stream sediment</v>
      </c>
      <c r="K8298" s="1" t="str">
        <f t="shared" si="1340"/>
        <v>&lt;177 micron (NGR)</v>
      </c>
      <c r="L8298">
        <v>10</v>
      </c>
      <c r="M8298" t="s">
        <v>102</v>
      </c>
      <c r="N8298">
        <v>195</v>
      </c>
      <c r="O8298">
        <v>1.5</v>
      </c>
    </row>
    <row r="8299" spans="1:15" hidden="1" x14ac:dyDescent="0.3">
      <c r="A8299" t="s">
        <v>31569</v>
      </c>
      <c r="B8299" t="s">
        <v>31570</v>
      </c>
      <c r="C8299" s="1" t="str">
        <f t="shared" si="1341"/>
        <v>21:0470</v>
      </c>
      <c r="D8299" s="1" t="str">
        <f>HYPERLINK("https://geochem.nrcan.gc.ca/cdogs/content/svy/svy_e.htm", "")</f>
        <v/>
      </c>
      <c r="G8299" s="1" t="str">
        <f>HYPERLINK("https://geochem.nrcan.gc.ca/cdogs/content/cr_/cr_00103_e.htm", "103")</f>
        <v>103</v>
      </c>
      <c r="J8299" t="s">
        <v>31</v>
      </c>
      <c r="K8299" t="s">
        <v>32</v>
      </c>
      <c r="L8299">
        <v>10</v>
      </c>
      <c r="M8299" t="s">
        <v>33</v>
      </c>
      <c r="N8299">
        <v>196</v>
      </c>
      <c r="O8299">
        <v>23.5</v>
      </c>
    </row>
    <row r="8300" spans="1:15" hidden="1" x14ac:dyDescent="0.3">
      <c r="A8300" t="s">
        <v>31571</v>
      </c>
      <c r="B8300" t="s">
        <v>31572</v>
      </c>
      <c r="C8300" s="1" t="str">
        <f t="shared" si="1341"/>
        <v>21:0470</v>
      </c>
      <c r="D8300" s="1" t="str">
        <f t="shared" ref="D8300:D8309" si="1342">HYPERLINK("https://geochem.nrcan.gc.ca/cdogs/content/svy/svy210154_e.htm", "21:0154")</f>
        <v>21:0154</v>
      </c>
      <c r="E8300" t="s">
        <v>31573</v>
      </c>
      <c r="F8300" t="s">
        <v>31574</v>
      </c>
      <c r="H8300">
        <v>52.930032099999998</v>
      </c>
      <c r="I8300">
        <v>-122.8418714</v>
      </c>
      <c r="J8300" s="1" t="str">
        <f t="shared" ref="J8300:J8309" si="1343">HYPERLINK("https://geochem.nrcan.gc.ca/cdogs/content/kwd/kwd020030_e.htm", "NGR bulk stream sediment")</f>
        <v>NGR bulk stream sediment</v>
      </c>
      <c r="K8300" s="1" t="str">
        <f t="shared" ref="K8300:K8309" si="1344">HYPERLINK("https://geochem.nrcan.gc.ca/cdogs/content/kwd/kwd080006_e.htm", "&lt;177 micron (NGR)")</f>
        <v>&lt;177 micron (NGR)</v>
      </c>
      <c r="L8300">
        <v>10</v>
      </c>
      <c r="M8300" t="s">
        <v>107</v>
      </c>
      <c r="N8300">
        <v>197</v>
      </c>
      <c r="O8300">
        <v>1.5</v>
      </c>
    </row>
    <row r="8301" spans="1:15" hidden="1" x14ac:dyDescent="0.3">
      <c r="A8301" t="s">
        <v>31575</v>
      </c>
      <c r="B8301" t="s">
        <v>31576</v>
      </c>
      <c r="C8301" s="1" t="str">
        <f t="shared" si="1341"/>
        <v>21:0470</v>
      </c>
      <c r="D8301" s="1" t="str">
        <f t="shared" si="1342"/>
        <v>21:0154</v>
      </c>
      <c r="E8301" t="s">
        <v>31577</v>
      </c>
      <c r="F8301" t="s">
        <v>31578</v>
      </c>
      <c r="H8301">
        <v>52.926859700000001</v>
      </c>
      <c r="I8301">
        <v>-122.82952109999999</v>
      </c>
      <c r="J8301" s="1" t="str">
        <f t="shared" si="1343"/>
        <v>NGR bulk stream sediment</v>
      </c>
      <c r="K8301" s="1" t="str">
        <f t="shared" si="1344"/>
        <v>&lt;177 micron (NGR)</v>
      </c>
      <c r="L8301">
        <v>10</v>
      </c>
      <c r="M8301" t="s">
        <v>24</v>
      </c>
      <c r="N8301">
        <v>198</v>
      </c>
      <c r="O8301">
        <v>2</v>
      </c>
    </row>
    <row r="8302" spans="1:15" hidden="1" x14ac:dyDescent="0.3">
      <c r="A8302" t="s">
        <v>31579</v>
      </c>
      <c r="B8302" t="s">
        <v>31580</v>
      </c>
      <c r="C8302" s="1" t="str">
        <f t="shared" si="1341"/>
        <v>21:0470</v>
      </c>
      <c r="D8302" s="1" t="str">
        <f t="shared" si="1342"/>
        <v>21:0154</v>
      </c>
      <c r="E8302" t="s">
        <v>31577</v>
      </c>
      <c r="F8302" t="s">
        <v>31581</v>
      </c>
      <c r="H8302">
        <v>52.926859700000001</v>
      </c>
      <c r="I8302">
        <v>-122.82952109999999</v>
      </c>
      <c r="J8302" s="1" t="str">
        <f t="shared" si="1343"/>
        <v>NGR bulk stream sediment</v>
      </c>
      <c r="K8302" s="1" t="str">
        <f t="shared" si="1344"/>
        <v>&lt;177 micron (NGR)</v>
      </c>
      <c r="L8302">
        <v>10</v>
      </c>
      <c r="M8302" t="s">
        <v>28</v>
      </c>
      <c r="N8302">
        <v>199</v>
      </c>
      <c r="O8302">
        <v>2</v>
      </c>
    </row>
    <row r="8303" spans="1:15" hidden="1" x14ac:dyDescent="0.3">
      <c r="A8303" t="s">
        <v>31582</v>
      </c>
      <c r="B8303" t="s">
        <v>31583</v>
      </c>
      <c r="C8303" s="1" t="str">
        <f t="shared" si="1341"/>
        <v>21:0470</v>
      </c>
      <c r="D8303" s="1" t="str">
        <f t="shared" si="1342"/>
        <v>21:0154</v>
      </c>
      <c r="E8303" t="s">
        <v>31584</v>
      </c>
      <c r="F8303" t="s">
        <v>31585</v>
      </c>
      <c r="H8303">
        <v>52.886313600000001</v>
      </c>
      <c r="I8303">
        <v>-122.7153594</v>
      </c>
      <c r="J8303" s="1" t="str">
        <f t="shared" si="1343"/>
        <v>NGR bulk stream sediment</v>
      </c>
      <c r="K8303" s="1" t="str">
        <f t="shared" si="1344"/>
        <v>&lt;177 micron (NGR)</v>
      </c>
      <c r="L8303">
        <v>10</v>
      </c>
      <c r="M8303" t="s">
        <v>112</v>
      </c>
      <c r="N8303">
        <v>200</v>
      </c>
      <c r="O8303">
        <v>1</v>
      </c>
    </row>
    <row r="8304" spans="1:15" hidden="1" x14ac:dyDescent="0.3">
      <c r="A8304" t="s">
        <v>31586</v>
      </c>
      <c r="B8304" t="s">
        <v>31587</v>
      </c>
      <c r="C8304" s="1" t="str">
        <f t="shared" si="1341"/>
        <v>21:0470</v>
      </c>
      <c r="D8304" s="1" t="str">
        <f t="shared" si="1342"/>
        <v>21:0154</v>
      </c>
      <c r="E8304" t="s">
        <v>31588</v>
      </c>
      <c r="F8304" t="s">
        <v>31589</v>
      </c>
      <c r="H8304">
        <v>52.871727399999997</v>
      </c>
      <c r="I8304">
        <v>-123.1720134</v>
      </c>
      <c r="J8304" s="1" t="str">
        <f t="shared" si="1343"/>
        <v>NGR bulk stream sediment</v>
      </c>
      <c r="K8304" s="1" t="str">
        <f t="shared" si="1344"/>
        <v>&lt;177 micron (NGR)</v>
      </c>
      <c r="L8304">
        <v>11</v>
      </c>
      <c r="M8304" t="s">
        <v>19</v>
      </c>
      <c r="N8304">
        <v>201</v>
      </c>
      <c r="O8304">
        <v>2.5</v>
      </c>
    </row>
    <row r="8305" spans="1:15" hidden="1" x14ac:dyDescent="0.3">
      <c r="A8305" t="s">
        <v>31590</v>
      </c>
      <c r="B8305" t="s">
        <v>31591</v>
      </c>
      <c r="C8305" s="1" t="str">
        <f t="shared" si="1341"/>
        <v>21:0470</v>
      </c>
      <c r="D8305" s="1" t="str">
        <f t="shared" si="1342"/>
        <v>21:0154</v>
      </c>
      <c r="E8305" t="s">
        <v>31592</v>
      </c>
      <c r="F8305" t="s">
        <v>31593</v>
      </c>
      <c r="H8305">
        <v>52.7986237</v>
      </c>
      <c r="I8305">
        <v>-123.2938061</v>
      </c>
      <c r="J8305" s="1" t="str">
        <f t="shared" si="1343"/>
        <v>NGR bulk stream sediment</v>
      </c>
      <c r="K8305" s="1" t="str">
        <f t="shared" si="1344"/>
        <v>&lt;177 micron (NGR)</v>
      </c>
      <c r="L8305">
        <v>11</v>
      </c>
      <c r="M8305" t="s">
        <v>38</v>
      </c>
      <c r="N8305">
        <v>202</v>
      </c>
      <c r="O8305">
        <v>12</v>
      </c>
    </row>
    <row r="8306" spans="1:15" hidden="1" x14ac:dyDescent="0.3">
      <c r="A8306" t="s">
        <v>31594</v>
      </c>
      <c r="B8306" t="s">
        <v>31595</v>
      </c>
      <c r="C8306" s="1" t="str">
        <f t="shared" si="1341"/>
        <v>21:0470</v>
      </c>
      <c r="D8306" s="1" t="str">
        <f t="shared" si="1342"/>
        <v>21:0154</v>
      </c>
      <c r="E8306" t="s">
        <v>31596</v>
      </c>
      <c r="F8306" t="s">
        <v>31597</v>
      </c>
      <c r="H8306">
        <v>52.822109500000003</v>
      </c>
      <c r="I8306">
        <v>-123.23609070000001</v>
      </c>
      <c r="J8306" s="1" t="str">
        <f t="shared" si="1343"/>
        <v>NGR bulk stream sediment</v>
      </c>
      <c r="K8306" s="1" t="str">
        <f t="shared" si="1344"/>
        <v>&lt;177 micron (NGR)</v>
      </c>
      <c r="L8306">
        <v>11</v>
      </c>
      <c r="M8306" t="s">
        <v>43</v>
      </c>
      <c r="N8306">
        <v>203</v>
      </c>
      <c r="O8306">
        <v>3</v>
      </c>
    </row>
    <row r="8307" spans="1:15" hidden="1" x14ac:dyDescent="0.3">
      <c r="A8307" t="s">
        <v>31598</v>
      </c>
      <c r="B8307" t="s">
        <v>31599</v>
      </c>
      <c r="C8307" s="1" t="str">
        <f t="shared" si="1341"/>
        <v>21:0470</v>
      </c>
      <c r="D8307" s="1" t="str">
        <f t="shared" si="1342"/>
        <v>21:0154</v>
      </c>
      <c r="E8307" t="s">
        <v>31588</v>
      </c>
      <c r="F8307" t="s">
        <v>31600</v>
      </c>
      <c r="H8307">
        <v>52.871727399999997</v>
      </c>
      <c r="I8307">
        <v>-123.1720134</v>
      </c>
      <c r="J8307" s="1" t="str">
        <f t="shared" si="1343"/>
        <v>NGR bulk stream sediment</v>
      </c>
      <c r="K8307" s="1" t="str">
        <f t="shared" si="1344"/>
        <v>&lt;177 micron (NGR)</v>
      </c>
      <c r="L8307">
        <v>11</v>
      </c>
      <c r="M8307" t="s">
        <v>72</v>
      </c>
      <c r="N8307">
        <v>204</v>
      </c>
      <c r="O8307">
        <v>2</v>
      </c>
    </row>
    <row r="8308" spans="1:15" hidden="1" x14ac:dyDescent="0.3">
      <c r="A8308" t="s">
        <v>31601</v>
      </c>
      <c r="B8308" t="s">
        <v>31602</v>
      </c>
      <c r="C8308" s="1" t="str">
        <f t="shared" si="1341"/>
        <v>21:0470</v>
      </c>
      <c r="D8308" s="1" t="str">
        <f t="shared" si="1342"/>
        <v>21:0154</v>
      </c>
      <c r="E8308" t="s">
        <v>31603</v>
      </c>
      <c r="F8308" t="s">
        <v>31604</v>
      </c>
      <c r="H8308">
        <v>52.827346499999997</v>
      </c>
      <c r="I8308">
        <v>-123.2382123</v>
      </c>
      <c r="J8308" s="1" t="str">
        <f t="shared" si="1343"/>
        <v>NGR bulk stream sediment</v>
      </c>
      <c r="K8308" s="1" t="str">
        <f t="shared" si="1344"/>
        <v>&lt;177 micron (NGR)</v>
      </c>
      <c r="L8308">
        <v>11</v>
      </c>
      <c r="M8308" t="s">
        <v>48</v>
      </c>
      <c r="N8308">
        <v>205</v>
      </c>
      <c r="O8308">
        <v>3.5</v>
      </c>
    </row>
    <row r="8309" spans="1:15" hidden="1" x14ac:dyDescent="0.3">
      <c r="A8309" t="s">
        <v>31605</v>
      </c>
      <c r="B8309" t="s">
        <v>31606</v>
      </c>
      <c r="C8309" s="1" t="str">
        <f t="shared" si="1341"/>
        <v>21:0470</v>
      </c>
      <c r="D8309" s="1" t="str">
        <f t="shared" si="1342"/>
        <v>21:0154</v>
      </c>
      <c r="E8309" t="s">
        <v>31607</v>
      </c>
      <c r="F8309" t="s">
        <v>31608</v>
      </c>
      <c r="H8309">
        <v>52.860719500000002</v>
      </c>
      <c r="I8309">
        <v>-123.2131739</v>
      </c>
      <c r="J8309" s="1" t="str">
        <f t="shared" si="1343"/>
        <v>NGR bulk stream sediment</v>
      </c>
      <c r="K8309" s="1" t="str">
        <f t="shared" si="1344"/>
        <v>&lt;177 micron (NGR)</v>
      </c>
      <c r="L8309">
        <v>11</v>
      </c>
      <c r="M8309" t="s">
        <v>53</v>
      </c>
      <c r="N8309">
        <v>206</v>
      </c>
      <c r="O8309">
        <v>3</v>
      </c>
    </row>
    <row r="8310" spans="1:15" hidden="1" x14ac:dyDescent="0.3">
      <c r="A8310" t="s">
        <v>31609</v>
      </c>
      <c r="B8310" t="s">
        <v>31610</v>
      </c>
      <c r="C8310" s="1" t="str">
        <f t="shared" si="1341"/>
        <v>21:0470</v>
      </c>
      <c r="D8310" s="1" t="str">
        <f>HYPERLINK("https://geochem.nrcan.gc.ca/cdogs/content/svy/svy_e.htm", "")</f>
        <v/>
      </c>
      <c r="G8310" s="1" t="str">
        <f>HYPERLINK("https://geochem.nrcan.gc.ca/cdogs/content/cr_/cr_00103_e.htm", "103")</f>
        <v>103</v>
      </c>
      <c r="J8310" t="s">
        <v>31</v>
      </c>
      <c r="K8310" t="s">
        <v>32</v>
      </c>
      <c r="L8310">
        <v>11</v>
      </c>
      <c r="M8310" t="s">
        <v>33</v>
      </c>
      <c r="N8310">
        <v>207</v>
      </c>
      <c r="O8310">
        <v>24</v>
      </c>
    </row>
    <row r="8311" spans="1:15" hidden="1" x14ac:dyDescent="0.3">
      <c r="A8311" t="s">
        <v>31611</v>
      </c>
      <c r="B8311" t="s">
        <v>31612</v>
      </c>
      <c r="C8311" s="1" t="str">
        <f t="shared" si="1341"/>
        <v>21:0470</v>
      </c>
      <c r="D8311" s="1" t="str">
        <f t="shared" ref="D8311:D8340" si="1345">HYPERLINK("https://geochem.nrcan.gc.ca/cdogs/content/svy/svy210154_e.htm", "21:0154")</f>
        <v>21:0154</v>
      </c>
      <c r="E8311" t="s">
        <v>31613</v>
      </c>
      <c r="F8311" t="s">
        <v>31614</v>
      </c>
      <c r="H8311">
        <v>52.886533499999999</v>
      </c>
      <c r="I8311">
        <v>-123.1782554</v>
      </c>
      <c r="J8311" s="1" t="str">
        <f t="shared" ref="J8311:J8340" si="1346">HYPERLINK("https://geochem.nrcan.gc.ca/cdogs/content/kwd/kwd020030_e.htm", "NGR bulk stream sediment")</f>
        <v>NGR bulk stream sediment</v>
      </c>
      <c r="K8311" s="1" t="str">
        <f t="shared" ref="K8311:K8340" si="1347">HYPERLINK("https://geochem.nrcan.gc.ca/cdogs/content/kwd/kwd080006_e.htm", "&lt;177 micron (NGR)")</f>
        <v>&lt;177 micron (NGR)</v>
      </c>
      <c r="L8311">
        <v>11</v>
      </c>
      <c r="M8311" t="s">
        <v>58</v>
      </c>
      <c r="N8311">
        <v>208</v>
      </c>
      <c r="O8311">
        <v>4</v>
      </c>
    </row>
    <row r="8312" spans="1:15" hidden="1" x14ac:dyDescent="0.3">
      <c r="A8312" t="s">
        <v>31615</v>
      </c>
      <c r="B8312" t="s">
        <v>31616</v>
      </c>
      <c r="C8312" s="1" t="str">
        <f t="shared" si="1341"/>
        <v>21:0470</v>
      </c>
      <c r="D8312" s="1" t="str">
        <f t="shared" si="1345"/>
        <v>21:0154</v>
      </c>
      <c r="E8312" t="s">
        <v>31617</v>
      </c>
      <c r="F8312" t="s">
        <v>31618</v>
      </c>
      <c r="H8312">
        <v>52.886171500000003</v>
      </c>
      <c r="I8312">
        <v>-123.2170744</v>
      </c>
      <c r="J8312" s="1" t="str">
        <f t="shared" si="1346"/>
        <v>NGR bulk stream sediment</v>
      </c>
      <c r="K8312" s="1" t="str">
        <f t="shared" si="1347"/>
        <v>&lt;177 micron (NGR)</v>
      </c>
      <c r="L8312">
        <v>11</v>
      </c>
      <c r="M8312" t="s">
        <v>63</v>
      </c>
      <c r="N8312">
        <v>209</v>
      </c>
      <c r="O8312">
        <v>3</v>
      </c>
    </row>
    <row r="8313" spans="1:15" hidden="1" x14ac:dyDescent="0.3">
      <c r="A8313" t="s">
        <v>31619</v>
      </c>
      <c r="B8313" t="s">
        <v>31620</v>
      </c>
      <c r="C8313" s="1" t="str">
        <f t="shared" si="1341"/>
        <v>21:0470</v>
      </c>
      <c r="D8313" s="1" t="str">
        <f t="shared" si="1345"/>
        <v>21:0154</v>
      </c>
      <c r="E8313" t="s">
        <v>31621</v>
      </c>
      <c r="F8313" t="s">
        <v>31622</v>
      </c>
      <c r="H8313">
        <v>52.846009100000003</v>
      </c>
      <c r="I8313">
        <v>-123.1285981</v>
      </c>
      <c r="J8313" s="1" t="str">
        <f t="shared" si="1346"/>
        <v>NGR bulk stream sediment</v>
      </c>
      <c r="K8313" s="1" t="str">
        <f t="shared" si="1347"/>
        <v>&lt;177 micron (NGR)</v>
      </c>
      <c r="L8313">
        <v>11</v>
      </c>
      <c r="M8313" t="s">
        <v>68</v>
      </c>
      <c r="N8313">
        <v>210</v>
      </c>
      <c r="O8313">
        <v>2</v>
      </c>
    </row>
    <row r="8314" spans="1:15" hidden="1" x14ac:dyDescent="0.3">
      <c r="A8314" t="s">
        <v>31623</v>
      </c>
      <c r="B8314" t="s">
        <v>31624</v>
      </c>
      <c r="C8314" s="1" t="str">
        <f t="shared" si="1341"/>
        <v>21:0470</v>
      </c>
      <c r="D8314" s="1" t="str">
        <f t="shared" si="1345"/>
        <v>21:0154</v>
      </c>
      <c r="E8314" t="s">
        <v>31625</v>
      </c>
      <c r="F8314" t="s">
        <v>31626</v>
      </c>
      <c r="H8314">
        <v>52.963510599999999</v>
      </c>
      <c r="I8314">
        <v>-123.0840304</v>
      </c>
      <c r="J8314" s="1" t="str">
        <f t="shared" si="1346"/>
        <v>NGR bulk stream sediment</v>
      </c>
      <c r="K8314" s="1" t="str">
        <f t="shared" si="1347"/>
        <v>&lt;177 micron (NGR)</v>
      </c>
      <c r="L8314">
        <v>11</v>
      </c>
      <c r="M8314" t="s">
        <v>24</v>
      </c>
      <c r="N8314">
        <v>211</v>
      </c>
      <c r="O8314">
        <v>1.5</v>
      </c>
    </row>
    <row r="8315" spans="1:15" hidden="1" x14ac:dyDescent="0.3">
      <c r="A8315" t="s">
        <v>31627</v>
      </c>
      <c r="B8315" t="s">
        <v>31628</v>
      </c>
      <c r="C8315" s="1" t="str">
        <f t="shared" si="1341"/>
        <v>21:0470</v>
      </c>
      <c r="D8315" s="1" t="str">
        <f t="shared" si="1345"/>
        <v>21:0154</v>
      </c>
      <c r="E8315" t="s">
        <v>31625</v>
      </c>
      <c r="F8315" t="s">
        <v>31629</v>
      </c>
      <c r="H8315">
        <v>52.963510599999999</v>
      </c>
      <c r="I8315">
        <v>-123.0840304</v>
      </c>
      <c r="J8315" s="1" t="str">
        <f t="shared" si="1346"/>
        <v>NGR bulk stream sediment</v>
      </c>
      <c r="K8315" s="1" t="str">
        <f t="shared" si="1347"/>
        <v>&lt;177 micron (NGR)</v>
      </c>
      <c r="L8315">
        <v>11</v>
      </c>
      <c r="M8315" t="s">
        <v>28</v>
      </c>
      <c r="N8315">
        <v>212</v>
      </c>
      <c r="O8315">
        <v>2.5</v>
      </c>
    </row>
    <row r="8316" spans="1:15" hidden="1" x14ac:dyDescent="0.3">
      <c r="A8316" t="s">
        <v>31630</v>
      </c>
      <c r="B8316" t="s">
        <v>31631</v>
      </c>
      <c r="C8316" s="1" t="str">
        <f t="shared" si="1341"/>
        <v>21:0470</v>
      </c>
      <c r="D8316" s="1" t="str">
        <f t="shared" si="1345"/>
        <v>21:0154</v>
      </c>
      <c r="E8316" t="s">
        <v>31632</v>
      </c>
      <c r="F8316" t="s">
        <v>31633</v>
      </c>
      <c r="H8316">
        <v>52.991109899999998</v>
      </c>
      <c r="I8316">
        <v>-123.1307161</v>
      </c>
      <c r="J8316" s="1" t="str">
        <f t="shared" si="1346"/>
        <v>NGR bulk stream sediment</v>
      </c>
      <c r="K8316" s="1" t="str">
        <f t="shared" si="1347"/>
        <v>&lt;177 micron (NGR)</v>
      </c>
      <c r="L8316">
        <v>11</v>
      </c>
      <c r="M8316" t="s">
        <v>77</v>
      </c>
      <c r="N8316">
        <v>213</v>
      </c>
      <c r="O8316">
        <v>2</v>
      </c>
    </row>
    <row r="8317" spans="1:15" hidden="1" x14ac:dyDescent="0.3">
      <c r="A8317" t="s">
        <v>31634</v>
      </c>
      <c r="B8317" t="s">
        <v>31635</v>
      </c>
      <c r="C8317" s="1" t="str">
        <f t="shared" si="1341"/>
        <v>21:0470</v>
      </c>
      <c r="D8317" s="1" t="str">
        <f t="shared" si="1345"/>
        <v>21:0154</v>
      </c>
      <c r="E8317" t="s">
        <v>31636</v>
      </c>
      <c r="F8317" t="s">
        <v>31637</v>
      </c>
      <c r="H8317">
        <v>52.953082500000001</v>
      </c>
      <c r="I8317">
        <v>-123.37420849999999</v>
      </c>
      <c r="J8317" s="1" t="str">
        <f t="shared" si="1346"/>
        <v>NGR bulk stream sediment</v>
      </c>
      <c r="K8317" s="1" t="str">
        <f t="shared" si="1347"/>
        <v>&lt;177 micron (NGR)</v>
      </c>
      <c r="L8317">
        <v>11</v>
      </c>
      <c r="M8317" t="s">
        <v>82</v>
      </c>
      <c r="N8317">
        <v>214</v>
      </c>
      <c r="O8317">
        <v>4</v>
      </c>
    </row>
    <row r="8318" spans="1:15" hidden="1" x14ac:dyDescent="0.3">
      <c r="A8318" t="s">
        <v>31638</v>
      </c>
      <c r="B8318" t="s">
        <v>31639</v>
      </c>
      <c r="C8318" s="1" t="str">
        <f t="shared" si="1341"/>
        <v>21:0470</v>
      </c>
      <c r="D8318" s="1" t="str">
        <f t="shared" si="1345"/>
        <v>21:0154</v>
      </c>
      <c r="E8318" t="s">
        <v>31640</v>
      </c>
      <c r="F8318" t="s">
        <v>31641</v>
      </c>
      <c r="H8318">
        <v>52.880657399999997</v>
      </c>
      <c r="I8318">
        <v>-123.5639978</v>
      </c>
      <c r="J8318" s="1" t="str">
        <f t="shared" si="1346"/>
        <v>NGR bulk stream sediment</v>
      </c>
      <c r="K8318" s="1" t="str">
        <f t="shared" si="1347"/>
        <v>&lt;177 micron (NGR)</v>
      </c>
      <c r="L8318">
        <v>11</v>
      </c>
      <c r="M8318" t="s">
        <v>87</v>
      </c>
      <c r="N8318">
        <v>215</v>
      </c>
      <c r="O8318">
        <v>1.5</v>
      </c>
    </row>
    <row r="8319" spans="1:15" hidden="1" x14ac:dyDescent="0.3">
      <c r="A8319" t="s">
        <v>31642</v>
      </c>
      <c r="B8319" t="s">
        <v>31643</v>
      </c>
      <c r="C8319" s="1" t="str">
        <f t="shared" si="1341"/>
        <v>21:0470</v>
      </c>
      <c r="D8319" s="1" t="str">
        <f t="shared" si="1345"/>
        <v>21:0154</v>
      </c>
      <c r="E8319" t="s">
        <v>31644</v>
      </c>
      <c r="F8319" t="s">
        <v>31645</v>
      </c>
      <c r="H8319">
        <v>52.9541483</v>
      </c>
      <c r="I8319">
        <v>-123.3271202</v>
      </c>
      <c r="J8319" s="1" t="str">
        <f t="shared" si="1346"/>
        <v>NGR bulk stream sediment</v>
      </c>
      <c r="K8319" s="1" t="str">
        <f t="shared" si="1347"/>
        <v>&lt;177 micron (NGR)</v>
      </c>
      <c r="L8319">
        <v>11</v>
      </c>
      <c r="M8319" t="s">
        <v>92</v>
      </c>
      <c r="N8319">
        <v>216</v>
      </c>
      <c r="O8319">
        <v>2</v>
      </c>
    </row>
    <row r="8320" spans="1:15" hidden="1" x14ac:dyDescent="0.3">
      <c r="A8320" t="s">
        <v>31646</v>
      </c>
      <c r="B8320" t="s">
        <v>31647</v>
      </c>
      <c r="C8320" s="1" t="str">
        <f t="shared" si="1341"/>
        <v>21:0470</v>
      </c>
      <c r="D8320" s="1" t="str">
        <f t="shared" si="1345"/>
        <v>21:0154</v>
      </c>
      <c r="E8320" t="s">
        <v>31648</v>
      </c>
      <c r="F8320" t="s">
        <v>31649</v>
      </c>
      <c r="H8320">
        <v>52.912059200000002</v>
      </c>
      <c r="I8320">
        <v>-123.3034839</v>
      </c>
      <c r="J8320" s="1" t="str">
        <f t="shared" si="1346"/>
        <v>NGR bulk stream sediment</v>
      </c>
      <c r="K8320" s="1" t="str">
        <f t="shared" si="1347"/>
        <v>&lt;177 micron (NGR)</v>
      </c>
      <c r="L8320">
        <v>11</v>
      </c>
      <c r="M8320" t="s">
        <v>97</v>
      </c>
      <c r="N8320">
        <v>217</v>
      </c>
      <c r="O8320">
        <v>2.5</v>
      </c>
    </row>
    <row r="8321" spans="1:15" hidden="1" x14ac:dyDescent="0.3">
      <c r="A8321" t="s">
        <v>31650</v>
      </c>
      <c r="B8321" t="s">
        <v>31651</v>
      </c>
      <c r="C8321" s="1" t="str">
        <f t="shared" si="1341"/>
        <v>21:0470</v>
      </c>
      <c r="D8321" s="1" t="str">
        <f t="shared" si="1345"/>
        <v>21:0154</v>
      </c>
      <c r="E8321" t="s">
        <v>31652</v>
      </c>
      <c r="F8321" t="s">
        <v>31653</v>
      </c>
      <c r="H8321">
        <v>52.915861800000002</v>
      </c>
      <c r="I8321">
        <v>-123.04253249999999</v>
      </c>
      <c r="J8321" s="1" t="str">
        <f t="shared" si="1346"/>
        <v>NGR bulk stream sediment</v>
      </c>
      <c r="K8321" s="1" t="str">
        <f t="shared" si="1347"/>
        <v>&lt;177 micron (NGR)</v>
      </c>
      <c r="L8321">
        <v>11</v>
      </c>
      <c r="M8321" t="s">
        <v>102</v>
      </c>
      <c r="N8321">
        <v>218</v>
      </c>
      <c r="O8321">
        <v>1</v>
      </c>
    </row>
    <row r="8322" spans="1:15" hidden="1" x14ac:dyDescent="0.3">
      <c r="A8322" t="s">
        <v>31654</v>
      </c>
      <c r="B8322" t="s">
        <v>31655</v>
      </c>
      <c r="C8322" s="1" t="str">
        <f t="shared" si="1341"/>
        <v>21:0470</v>
      </c>
      <c r="D8322" s="1" t="str">
        <f t="shared" si="1345"/>
        <v>21:0154</v>
      </c>
      <c r="E8322" t="s">
        <v>31656</v>
      </c>
      <c r="F8322" t="s">
        <v>31657</v>
      </c>
      <c r="H8322">
        <v>52.967420300000001</v>
      </c>
      <c r="I8322">
        <v>-123.03169990000001</v>
      </c>
      <c r="J8322" s="1" t="str">
        <f t="shared" si="1346"/>
        <v>NGR bulk stream sediment</v>
      </c>
      <c r="K8322" s="1" t="str">
        <f t="shared" si="1347"/>
        <v>&lt;177 micron (NGR)</v>
      </c>
      <c r="L8322">
        <v>11</v>
      </c>
      <c r="M8322" t="s">
        <v>107</v>
      </c>
      <c r="N8322">
        <v>219</v>
      </c>
      <c r="O8322">
        <v>2</v>
      </c>
    </row>
    <row r="8323" spans="1:15" hidden="1" x14ac:dyDescent="0.3">
      <c r="A8323" t="s">
        <v>31658</v>
      </c>
      <c r="B8323" t="s">
        <v>31659</v>
      </c>
      <c r="C8323" s="1" t="str">
        <f t="shared" si="1341"/>
        <v>21:0470</v>
      </c>
      <c r="D8323" s="1" t="str">
        <f t="shared" si="1345"/>
        <v>21:0154</v>
      </c>
      <c r="E8323" t="s">
        <v>31660</v>
      </c>
      <c r="F8323" t="s">
        <v>31661</v>
      </c>
      <c r="H8323">
        <v>52.964761299999999</v>
      </c>
      <c r="I8323">
        <v>-123.35033850000001</v>
      </c>
      <c r="J8323" s="1" t="str">
        <f t="shared" si="1346"/>
        <v>NGR bulk stream sediment</v>
      </c>
      <c r="K8323" s="1" t="str">
        <f t="shared" si="1347"/>
        <v>&lt;177 micron (NGR)</v>
      </c>
      <c r="L8323">
        <v>11</v>
      </c>
      <c r="M8323" t="s">
        <v>112</v>
      </c>
      <c r="N8323">
        <v>220</v>
      </c>
      <c r="O8323">
        <v>2</v>
      </c>
    </row>
    <row r="8324" spans="1:15" hidden="1" x14ac:dyDescent="0.3">
      <c r="A8324" t="s">
        <v>31662</v>
      </c>
      <c r="B8324" t="s">
        <v>31663</v>
      </c>
      <c r="C8324" s="1" t="str">
        <f t="shared" si="1341"/>
        <v>21:0470</v>
      </c>
      <c r="D8324" s="1" t="str">
        <f t="shared" si="1345"/>
        <v>21:0154</v>
      </c>
      <c r="E8324" t="s">
        <v>31664</v>
      </c>
      <c r="F8324" t="s">
        <v>31665</v>
      </c>
      <c r="H8324">
        <v>52.989844300000001</v>
      </c>
      <c r="I8324">
        <v>-123.3341404</v>
      </c>
      <c r="J8324" s="1" t="str">
        <f t="shared" si="1346"/>
        <v>NGR bulk stream sediment</v>
      </c>
      <c r="K8324" s="1" t="str">
        <f t="shared" si="1347"/>
        <v>&lt;177 micron (NGR)</v>
      </c>
      <c r="L8324">
        <v>12</v>
      </c>
      <c r="M8324" t="s">
        <v>725</v>
      </c>
      <c r="N8324">
        <v>221</v>
      </c>
      <c r="O8324">
        <v>2.5</v>
      </c>
    </row>
    <row r="8325" spans="1:15" hidden="1" x14ac:dyDescent="0.3">
      <c r="A8325" t="s">
        <v>31666</v>
      </c>
      <c r="B8325" t="s">
        <v>31667</v>
      </c>
      <c r="C8325" s="1" t="str">
        <f t="shared" si="1341"/>
        <v>21:0470</v>
      </c>
      <c r="D8325" s="1" t="str">
        <f t="shared" si="1345"/>
        <v>21:0154</v>
      </c>
      <c r="E8325" t="s">
        <v>31664</v>
      </c>
      <c r="F8325" t="s">
        <v>31668</v>
      </c>
      <c r="H8325">
        <v>52.989844300000001</v>
      </c>
      <c r="I8325">
        <v>-123.3341404</v>
      </c>
      <c r="J8325" s="1" t="str">
        <f t="shared" si="1346"/>
        <v>NGR bulk stream sediment</v>
      </c>
      <c r="K8325" s="1" t="str">
        <f t="shared" si="1347"/>
        <v>&lt;177 micron (NGR)</v>
      </c>
      <c r="L8325">
        <v>12</v>
      </c>
      <c r="M8325" t="s">
        <v>729</v>
      </c>
      <c r="N8325">
        <v>222</v>
      </c>
      <c r="O8325">
        <v>1.5</v>
      </c>
    </row>
    <row r="8326" spans="1:15" hidden="1" x14ac:dyDescent="0.3">
      <c r="A8326" t="s">
        <v>31669</v>
      </c>
      <c r="B8326" t="s">
        <v>31670</v>
      </c>
      <c r="C8326" s="1" t="str">
        <f t="shared" si="1341"/>
        <v>21:0470</v>
      </c>
      <c r="D8326" s="1" t="str">
        <f t="shared" si="1345"/>
        <v>21:0154</v>
      </c>
      <c r="E8326" t="s">
        <v>31664</v>
      </c>
      <c r="F8326" t="s">
        <v>31671</v>
      </c>
      <c r="H8326">
        <v>52.989844300000001</v>
      </c>
      <c r="I8326">
        <v>-123.3341404</v>
      </c>
      <c r="J8326" s="1" t="str">
        <f t="shared" si="1346"/>
        <v>NGR bulk stream sediment</v>
      </c>
      <c r="K8326" s="1" t="str">
        <f t="shared" si="1347"/>
        <v>&lt;177 micron (NGR)</v>
      </c>
      <c r="L8326">
        <v>12</v>
      </c>
      <c r="M8326" t="s">
        <v>733</v>
      </c>
      <c r="N8326">
        <v>223</v>
      </c>
      <c r="O8326">
        <v>2.5</v>
      </c>
    </row>
    <row r="8327" spans="1:15" hidden="1" x14ac:dyDescent="0.3">
      <c r="A8327" t="s">
        <v>31672</v>
      </c>
      <c r="B8327" t="s">
        <v>31673</v>
      </c>
      <c r="C8327" s="1" t="str">
        <f t="shared" si="1341"/>
        <v>21:0470</v>
      </c>
      <c r="D8327" s="1" t="str">
        <f t="shared" si="1345"/>
        <v>21:0154</v>
      </c>
      <c r="E8327" t="s">
        <v>31674</v>
      </c>
      <c r="F8327" t="s">
        <v>31675</v>
      </c>
      <c r="H8327">
        <v>52.9447154</v>
      </c>
      <c r="I8327">
        <v>-123.3500265</v>
      </c>
      <c r="J8327" s="1" t="str">
        <f t="shared" si="1346"/>
        <v>NGR bulk stream sediment</v>
      </c>
      <c r="K8327" s="1" t="str">
        <f t="shared" si="1347"/>
        <v>&lt;177 micron (NGR)</v>
      </c>
      <c r="L8327">
        <v>12</v>
      </c>
      <c r="M8327" t="s">
        <v>38</v>
      </c>
      <c r="N8327">
        <v>224</v>
      </c>
      <c r="O8327">
        <v>2.5</v>
      </c>
    </row>
    <row r="8328" spans="1:15" hidden="1" x14ac:dyDescent="0.3">
      <c r="A8328" t="s">
        <v>31676</v>
      </c>
      <c r="B8328" t="s">
        <v>31677</v>
      </c>
      <c r="C8328" s="1" t="str">
        <f t="shared" si="1341"/>
        <v>21:0470</v>
      </c>
      <c r="D8328" s="1" t="str">
        <f t="shared" si="1345"/>
        <v>21:0154</v>
      </c>
      <c r="E8328" t="s">
        <v>31678</v>
      </c>
      <c r="F8328" t="s">
        <v>31679</v>
      </c>
      <c r="H8328">
        <v>52.939290100000001</v>
      </c>
      <c r="I8328">
        <v>-123.4279701</v>
      </c>
      <c r="J8328" s="1" t="str">
        <f t="shared" si="1346"/>
        <v>NGR bulk stream sediment</v>
      </c>
      <c r="K8328" s="1" t="str">
        <f t="shared" si="1347"/>
        <v>&lt;177 micron (NGR)</v>
      </c>
      <c r="L8328">
        <v>12</v>
      </c>
      <c r="M8328" t="s">
        <v>43</v>
      </c>
      <c r="N8328">
        <v>225</v>
      </c>
      <c r="O8328">
        <v>2</v>
      </c>
    </row>
    <row r="8329" spans="1:15" hidden="1" x14ac:dyDescent="0.3">
      <c r="A8329" t="s">
        <v>31680</v>
      </c>
      <c r="B8329" t="s">
        <v>31681</v>
      </c>
      <c r="C8329" s="1" t="str">
        <f t="shared" si="1341"/>
        <v>21:0470</v>
      </c>
      <c r="D8329" s="1" t="str">
        <f t="shared" si="1345"/>
        <v>21:0154</v>
      </c>
      <c r="E8329" t="s">
        <v>31682</v>
      </c>
      <c r="F8329" t="s">
        <v>31683</v>
      </c>
      <c r="H8329">
        <v>52.973014800000001</v>
      </c>
      <c r="I8329">
        <v>-123.411255</v>
      </c>
      <c r="J8329" s="1" t="str">
        <f t="shared" si="1346"/>
        <v>NGR bulk stream sediment</v>
      </c>
      <c r="K8329" s="1" t="str">
        <f t="shared" si="1347"/>
        <v>&lt;177 micron (NGR)</v>
      </c>
      <c r="L8329">
        <v>12</v>
      </c>
      <c r="M8329" t="s">
        <v>48</v>
      </c>
      <c r="N8329">
        <v>226</v>
      </c>
      <c r="O8329">
        <v>4</v>
      </c>
    </row>
    <row r="8330" spans="1:15" hidden="1" x14ac:dyDescent="0.3">
      <c r="A8330" t="s">
        <v>31684</v>
      </c>
      <c r="B8330" t="s">
        <v>31685</v>
      </c>
      <c r="C8330" s="1" t="str">
        <f t="shared" si="1341"/>
        <v>21:0470</v>
      </c>
      <c r="D8330" s="1" t="str">
        <f t="shared" si="1345"/>
        <v>21:0154</v>
      </c>
      <c r="E8330" t="s">
        <v>31686</v>
      </c>
      <c r="F8330" t="s">
        <v>31687</v>
      </c>
      <c r="H8330">
        <v>52.8237661</v>
      </c>
      <c r="I8330">
        <v>-122.7963519</v>
      </c>
      <c r="J8330" s="1" t="str">
        <f t="shared" si="1346"/>
        <v>NGR bulk stream sediment</v>
      </c>
      <c r="K8330" s="1" t="str">
        <f t="shared" si="1347"/>
        <v>&lt;177 micron (NGR)</v>
      </c>
      <c r="L8330">
        <v>12</v>
      </c>
      <c r="M8330" t="s">
        <v>53</v>
      </c>
      <c r="N8330">
        <v>227</v>
      </c>
      <c r="O8330">
        <v>2</v>
      </c>
    </row>
    <row r="8331" spans="1:15" hidden="1" x14ac:dyDescent="0.3">
      <c r="A8331" t="s">
        <v>31688</v>
      </c>
      <c r="B8331" t="s">
        <v>31689</v>
      </c>
      <c r="C8331" s="1" t="str">
        <f t="shared" si="1341"/>
        <v>21:0470</v>
      </c>
      <c r="D8331" s="1" t="str">
        <f t="shared" si="1345"/>
        <v>21:0154</v>
      </c>
      <c r="E8331" t="s">
        <v>31690</v>
      </c>
      <c r="F8331" t="s">
        <v>31691</v>
      </c>
      <c r="H8331">
        <v>52.836525000000002</v>
      </c>
      <c r="I8331">
        <v>-122.79232880000001</v>
      </c>
      <c r="J8331" s="1" t="str">
        <f t="shared" si="1346"/>
        <v>NGR bulk stream sediment</v>
      </c>
      <c r="K8331" s="1" t="str">
        <f t="shared" si="1347"/>
        <v>&lt;177 micron (NGR)</v>
      </c>
      <c r="L8331">
        <v>12</v>
      </c>
      <c r="M8331" t="s">
        <v>58</v>
      </c>
      <c r="N8331">
        <v>228</v>
      </c>
      <c r="O8331">
        <v>2</v>
      </c>
    </row>
    <row r="8332" spans="1:15" hidden="1" x14ac:dyDescent="0.3">
      <c r="A8332" t="s">
        <v>31692</v>
      </c>
      <c r="B8332" t="s">
        <v>31693</v>
      </c>
      <c r="C8332" s="1" t="str">
        <f t="shared" si="1341"/>
        <v>21:0470</v>
      </c>
      <c r="D8332" s="1" t="str">
        <f t="shared" si="1345"/>
        <v>21:0154</v>
      </c>
      <c r="E8332" t="s">
        <v>31694</v>
      </c>
      <c r="F8332" t="s">
        <v>31695</v>
      </c>
      <c r="H8332">
        <v>52.856264899999999</v>
      </c>
      <c r="I8332">
        <v>-122.807295</v>
      </c>
      <c r="J8332" s="1" t="str">
        <f t="shared" si="1346"/>
        <v>NGR bulk stream sediment</v>
      </c>
      <c r="K8332" s="1" t="str">
        <f t="shared" si="1347"/>
        <v>&lt;177 micron (NGR)</v>
      </c>
      <c r="L8332">
        <v>12</v>
      </c>
      <c r="M8332" t="s">
        <v>63</v>
      </c>
      <c r="N8332">
        <v>229</v>
      </c>
      <c r="O8332">
        <v>1</v>
      </c>
    </row>
    <row r="8333" spans="1:15" hidden="1" x14ac:dyDescent="0.3">
      <c r="A8333" t="s">
        <v>31696</v>
      </c>
      <c r="B8333" t="s">
        <v>31697</v>
      </c>
      <c r="C8333" s="1" t="str">
        <f t="shared" si="1341"/>
        <v>21:0470</v>
      </c>
      <c r="D8333" s="1" t="str">
        <f t="shared" si="1345"/>
        <v>21:0154</v>
      </c>
      <c r="E8333" t="s">
        <v>31698</v>
      </c>
      <c r="F8333" t="s">
        <v>31699</v>
      </c>
      <c r="H8333">
        <v>52.852194300000001</v>
      </c>
      <c r="I8333">
        <v>-122.71794300000001</v>
      </c>
      <c r="J8333" s="1" t="str">
        <f t="shared" si="1346"/>
        <v>NGR bulk stream sediment</v>
      </c>
      <c r="K8333" s="1" t="str">
        <f t="shared" si="1347"/>
        <v>&lt;177 micron (NGR)</v>
      </c>
      <c r="L8333">
        <v>12</v>
      </c>
      <c r="M8333" t="s">
        <v>68</v>
      </c>
      <c r="N8333">
        <v>230</v>
      </c>
      <c r="O8333">
        <v>2</v>
      </c>
    </row>
    <row r="8334" spans="1:15" hidden="1" x14ac:dyDescent="0.3">
      <c r="A8334" t="s">
        <v>31700</v>
      </c>
      <c r="B8334" t="s">
        <v>31701</v>
      </c>
      <c r="C8334" s="1" t="str">
        <f t="shared" si="1341"/>
        <v>21:0470</v>
      </c>
      <c r="D8334" s="1" t="str">
        <f t="shared" si="1345"/>
        <v>21:0154</v>
      </c>
      <c r="E8334" t="s">
        <v>31702</v>
      </c>
      <c r="F8334" t="s">
        <v>31703</v>
      </c>
      <c r="H8334">
        <v>52.894738799999999</v>
      </c>
      <c r="I8334">
        <v>-122.6772347</v>
      </c>
      <c r="J8334" s="1" t="str">
        <f t="shared" si="1346"/>
        <v>NGR bulk stream sediment</v>
      </c>
      <c r="K8334" s="1" t="str">
        <f t="shared" si="1347"/>
        <v>&lt;177 micron (NGR)</v>
      </c>
      <c r="L8334">
        <v>12</v>
      </c>
      <c r="M8334" t="s">
        <v>77</v>
      </c>
      <c r="N8334">
        <v>231</v>
      </c>
      <c r="O8334">
        <v>1</v>
      </c>
    </row>
    <row r="8335" spans="1:15" hidden="1" x14ac:dyDescent="0.3">
      <c r="A8335" t="s">
        <v>31704</v>
      </c>
      <c r="B8335" t="s">
        <v>31705</v>
      </c>
      <c r="C8335" s="1" t="str">
        <f t="shared" si="1341"/>
        <v>21:0470</v>
      </c>
      <c r="D8335" s="1" t="str">
        <f t="shared" si="1345"/>
        <v>21:0154</v>
      </c>
      <c r="E8335" t="s">
        <v>31706</v>
      </c>
      <c r="F8335" t="s">
        <v>31707</v>
      </c>
      <c r="H8335">
        <v>52.299858100000002</v>
      </c>
      <c r="I8335">
        <v>-122.2784552</v>
      </c>
      <c r="J8335" s="1" t="str">
        <f t="shared" si="1346"/>
        <v>NGR bulk stream sediment</v>
      </c>
      <c r="K8335" s="1" t="str">
        <f t="shared" si="1347"/>
        <v>&lt;177 micron (NGR)</v>
      </c>
      <c r="L8335">
        <v>13</v>
      </c>
      <c r="M8335" t="s">
        <v>19</v>
      </c>
      <c r="N8335">
        <v>232</v>
      </c>
      <c r="O8335">
        <v>1.5</v>
      </c>
    </row>
    <row r="8336" spans="1:15" hidden="1" x14ac:dyDescent="0.3">
      <c r="A8336" t="s">
        <v>31708</v>
      </c>
      <c r="B8336" t="s">
        <v>31709</v>
      </c>
      <c r="C8336" s="1" t="str">
        <f t="shared" si="1341"/>
        <v>21:0470</v>
      </c>
      <c r="D8336" s="1" t="str">
        <f t="shared" si="1345"/>
        <v>21:0154</v>
      </c>
      <c r="E8336" t="s">
        <v>31706</v>
      </c>
      <c r="F8336" t="s">
        <v>31710</v>
      </c>
      <c r="H8336">
        <v>52.299858100000002</v>
      </c>
      <c r="I8336">
        <v>-122.2784552</v>
      </c>
      <c r="J8336" s="1" t="str">
        <f t="shared" si="1346"/>
        <v>NGR bulk stream sediment</v>
      </c>
      <c r="K8336" s="1" t="str">
        <f t="shared" si="1347"/>
        <v>&lt;177 micron (NGR)</v>
      </c>
      <c r="L8336">
        <v>13</v>
      </c>
      <c r="M8336" t="s">
        <v>72</v>
      </c>
      <c r="N8336">
        <v>233</v>
      </c>
      <c r="O8336">
        <v>1.5</v>
      </c>
    </row>
    <row r="8337" spans="1:15" hidden="1" x14ac:dyDescent="0.3">
      <c r="A8337" t="s">
        <v>31711</v>
      </c>
      <c r="B8337" t="s">
        <v>31712</v>
      </c>
      <c r="C8337" s="1" t="str">
        <f t="shared" si="1341"/>
        <v>21:0470</v>
      </c>
      <c r="D8337" s="1" t="str">
        <f t="shared" si="1345"/>
        <v>21:0154</v>
      </c>
      <c r="E8337" t="s">
        <v>31713</v>
      </c>
      <c r="F8337" t="s">
        <v>31714</v>
      </c>
      <c r="H8337">
        <v>52.272419599999999</v>
      </c>
      <c r="I8337">
        <v>-122.2496283</v>
      </c>
      <c r="J8337" s="1" t="str">
        <f t="shared" si="1346"/>
        <v>NGR bulk stream sediment</v>
      </c>
      <c r="K8337" s="1" t="str">
        <f t="shared" si="1347"/>
        <v>&lt;177 micron (NGR)</v>
      </c>
      <c r="L8337">
        <v>13</v>
      </c>
      <c r="M8337" t="s">
        <v>38</v>
      </c>
      <c r="N8337">
        <v>234</v>
      </c>
      <c r="O8337">
        <v>2</v>
      </c>
    </row>
    <row r="8338" spans="1:15" hidden="1" x14ac:dyDescent="0.3">
      <c r="A8338" t="s">
        <v>31715</v>
      </c>
      <c r="B8338" t="s">
        <v>31716</v>
      </c>
      <c r="C8338" s="1" t="str">
        <f t="shared" si="1341"/>
        <v>21:0470</v>
      </c>
      <c r="D8338" s="1" t="str">
        <f t="shared" si="1345"/>
        <v>21:0154</v>
      </c>
      <c r="E8338" t="s">
        <v>31717</v>
      </c>
      <c r="F8338" t="s">
        <v>31718</v>
      </c>
      <c r="H8338">
        <v>52.249583100000002</v>
      </c>
      <c r="I8338">
        <v>-122.2396382</v>
      </c>
      <c r="J8338" s="1" t="str">
        <f t="shared" si="1346"/>
        <v>NGR bulk stream sediment</v>
      </c>
      <c r="K8338" s="1" t="str">
        <f t="shared" si="1347"/>
        <v>&lt;177 micron (NGR)</v>
      </c>
      <c r="L8338">
        <v>13</v>
      </c>
      <c r="M8338" t="s">
        <v>43</v>
      </c>
      <c r="N8338">
        <v>235</v>
      </c>
      <c r="O8338">
        <v>2</v>
      </c>
    </row>
    <row r="8339" spans="1:15" hidden="1" x14ac:dyDescent="0.3">
      <c r="A8339" t="s">
        <v>31719</v>
      </c>
      <c r="B8339" t="s">
        <v>31720</v>
      </c>
      <c r="C8339" s="1" t="str">
        <f t="shared" si="1341"/>
        <v>21:0470</v>
      </c>
      <c r="D8339" s="1" t="str">
        <f t="shared" si="1345"/>
        <v>21:0154</v>
      </c>
      <c r="E8339" t="s">
        <v>31721</v>
      </c>
      <c r="F8339" t="s">
        <v>31722</v>
      </c>
      <c r="H8339">
        <v>52.233051400000001</v>
      </c>
      <c r="I8339">
        <v>-122.2124908</v>
      </c>
      <c r="J8339" s="1" t="str">
        <f t="shared" si="1346"/>
        <v>NGR bulk stream sediment</v>
      </c>
      <c r="K8339" s="1" t="str">
        <f t="shared" si="1347"/>
        <v>&lt;177 micron (NGR)</v>
      </c>
      <c r="L8339">
        <v>13</v>
      </c>
      <c r="M8339" t="s">
        <v>48</v>
      </c>
      <c r="N8339">
        <v>236</v>
      </c>
      <c r="O8339">
        <v>1.5</v>
      </c>
    </row>
    <row r="8340" spans="1:15" hidden="1" x14ac:dyDescent="0.3">
      <c r="A8340" t="s">
        <v>31723</v>
      </c>
      <c r="B8340" t="s">
        <v>31724</v>
      </c>
      <c r="C8340" s="1" t="str">
        <f t="shared" si="1341"/>
        <v>21:0470</v>
      </c>
      <c r="D8340" s="1" t="str">
        <f t="shared" si="1345"/>
        <v>21:0154</v>
      </c>
      <c r="E8340" t="s">
        <v>31725</v>
      </c>
      <c r="F8340" t="s">
        <v>31726</v>
      </c>
      <c r="H8340">
        <v>52.237854800000001</v>
      </c>
      <c r="I8340">
        <v>-122.2060943</v>
      </c>
      <c r="J8340" s="1" t="str">
        <f t="shared" si="1346"/>
        <v>NGR bulk stream sediment</v>
      </c>
      <c r="K8340" s="1" t="str">
        <f t="shared" si="1347"/>
        <v>&lt;177 micron (NGR)</v>
      </c>
      <c r="L8340">
        <v>13</v>
      </c>
      <c r="M8340" t="s">
        <v>53</v>
      </c>
      <c r="N8340">
        <v>237</v>
      </c>
      <c r="O8340">
        <v>1.5</v>
      </c>
    </row>
    <row r="8341" spans="1:15" hidden="1" x14ac:dyDescent="0.3">
      <c r="A8341" t="s">
        <v>31727</v>
      </c>
      <c r="B8341" t="s">
        <v>31728</v>
      </c>
      <c r="C8341" s="1" t="str">
        <f t="shared" si="1341"/>
        <v>21:0470</v>
      </c>
      <c r="D8341" s="1" t="str">
        <f>HYPERLINK("https://geochem.nrcan.gc.ca/cdogs/content/svy/svy_e.htm", "")</f>
        <v/>
      </c>
      <c r="G8341" s="1" t="str">
        <f>HYPERLINK("https://geochem.nrcan.gc.ca/cdogs/content/cr_/cr_00104_e.htm", "104")</f>
        <v>104</v>
      </c>
      <c r="J8341" t="s">
        <v>31</v>
      </c>
      <c r="K8341" t="s">
        <v>32</v>
      </c>
      <c r="L8341">
        <v>13</v>
      </c>
      <c r="M8341" t="s">
        <v>33</v>
      </c>
      <c r="N8341">
        <v>238</v>
      </c>
      <c r="O8341">
        <v>4.5</v>
      </c>
    </row>
    <row r="8342" spans="1:15" hidden="1" x14ac:dyDescent="0.3">
      <c r="A8342" t="s">
        <v>31729</v>
      </c>
      <c r="B8342" t="s">
        <v>31730</v>
      </c>
      <c r="C8342" s="1" t="str">
        <f t="shared" si="1341"/>
        <v>21:0470</v>
      </c>
      <c r="D8342" s="1" t="str">
        <f t="shared" ref="D8342:D8365" si="1348">HYPERLINK("https://geochem.nrcan.gc.ca/cdogs/content/svy/svy210154_e.htm", "21:0154")</f>
        <v>21:0154</v>
      </c>
      <c r="E8342" t="s">
        <v>31731</v>
      </c>
      <c r="F8342" t="s">
        <v>31732</v>
      </c>
      <c r="H8342">
        <v>52.250771299999997</v>
      </c>
      <c r="I8342">
        <v>-122.2055725</v>
      </c>
      <c r="J8342" s="1" t="str">
        <f t="shared" ref="J8342:J8365" si="1349">HYPERLINK("https://geochem.nrcan.gc.ca/cdogs/content/kwd/kwd020030_e.htm", "NGR bulk stream sediment")</f>
        <v>NGR bulk stream sediment</v>
      </c>
      <c r="K8342" s="1" t="str">
        <f t="shared" ref="K8342:K8365" si="1350">HYPERLINK("https://geochem.nrcan.gc.ca/cdogs/content/kwd/kwd080006_e.htm", "&lt;177 micron (NGR)")</f>
        <v>&lt;177 micron (NGR)</v>
      </c>
      <c r="L8342">
        <v>13</v>
      </c>
      <c r="M8342" t="s">
        <v>58</v>
      </c>
      <c r="N8342">
        <v>239</v>
      </c>
      <c r="O8342">
        <v>1.5</v>
      </c>
    </row>
    <row r="8343" spans="1:15" hidden="1" x14ac:dyDescent="0.3">
      <c r="A8343" t="s">
        <v>31733</v>
      </c>
      <c r="B8343" t="s">
        <v>31734</v>
      </c>
      <c r="C8343" s="1" t="str">
        <f t="shared" si="1341"/>
        <v>21:0470</v>
      </c>
      <c r="D8343" s="1" t="str">
        <f t="shared" si="1348"/>
        <v>21:0154</v>
      </c>
      <c r="E8343" t="s">
        <v>31735</v>
      </c>
      <c r="F8343" t="s">
        <v>31736</v>
      </c>
      <c r="H8343">
        <v>52.297619900000001</v>
      </c>
      <c r="I8343">
        <v>-122.20137920000001</v>
      </c>
      <c r="J8343" s="1" t="str">
        <f t="shared" si="1349"/>
        <v>NGR bulk stream sediment</v>
      </c>
      <c r="K8343" s="1" t="str">
        <f t="shared" si="1350"/>
        <v>&lt;177 micron (NGR)</v>
      </c>
      <c r="L8343">
        <v>13</v>
      </c>
      <c r="M8343" t="s">
        <v>24</v>
      </c>
      <c r="N8343">
        <v>240</v>
      </c>
      <c r="O8343">
        <v>1</v>
      </c>
    </row>
    <row r="8344" spans="1:15" hidden="1" x14ac:dyDescent="0.3">
      <c r="A8344" t="s">
        <v>31737</v>
      </c>
      <c r="B8344" t="s">
        <v>31738</v>
      </c>
      <c r="C8344" s="1" t="str">
        <f t="shared" si="1341"/>
        <v>21:0470</v>
      </c>
      <c r="D8344" s="1" t="str">
        <f t="shared" si="1348"/>
        <v>21:0154</v>
      </c>
      <c r="E8344" t="s">
        <v>31735</v>
      </c>
      <c r="F8344" t="s">
        <v>31739</v>
      </c>
      <c r="H8344">
        <v>52.297619900000001</v>
      </c>
      <c r="I8344">
        <v>-122.20137920000001</v>
      </c>
      <c r="J8344" s="1" t="str">
        <f t="shared" si="1349"/>
        <v>NGR bulk stream sediment</v>
      </c>
      <c r="K8344" s="1" t="str">
        <f t="shared" si="1350"/>
        <v>&lt;177 micron (NGR)</v>
      </c>
      <c r="L8344">
        <v>13</v>
      </c>
      <c r="M8344" t="s">
        <v>28</v>
      </c>
      <c r="N8344">
        <v>241</v>
      </c>
      <c r="O8344">
        <v>1</v>
      </c>
    </row>
    <row r="8345" spans="1:15" hidden="1" x14ac:dyDescent="0.3">
      <c r="A8345" t="s">
        <v>31740</v>
      </c>
      <c r="B8345" t="s">
        <v>31741</v>
      </c>
      <c r="C8345" s="1" t="str">
        <f t="shared" si="1341"/>
        <v>21:0470</v>
      </c>
      <c r="D8345" s="1" t="str">
        <f t="shared" si="1348"/>
        <v>21:0154</v>
      </c>
      <c r="E8345" t="s">
        <v>31742</v>
      </c>
      <c r="F8345" t="s">
        <v>31743</v>
      </c>
      <c r="H8345">
        <v>52.126823399999999</v>
      </c>
      <c r="I8345">
        <v>-122.0098077</v>
      </c>
      <c r="J8345" s="1" t="str">
        <f t="shared" si="1349"/>
        <v>NGR bulk stream sediment</v>
      </c>
      <c r="K8345" s="1" t="str">
        <f t="shared" si="1350"/>
        <v>&lt;177 micron (NGR)</v>
      </c>
      <c r="L8345">
        <v>13</v>
      </c>
      <c r="M8345" t="s">
        <v>63</v>
      </c>
      <c r="N8345">
        <v>242</v>
      </c>
      <c r="O8345">
        <v>1.5</v>
      </c>
    </row>
    <row r="8346" spans="1:15" hidden="1" x14ac:dyDescent="0.3">
      <c r="A8346" t="s">
        <v>31744</v>
      </c>
      <c r="B8346" t="s">
        <v>31745</v>
      </c>
      <c r="C8346" s="1" t="str">
        <f t="shared" si="1341"/>
        <v>21:0470</v>
      </c>
      <c r="D8346" s="1" t="str">
        <f t="shared" si="1348"/>
        <v>21:0154</v>
      </c>
      <c r="E8346" t="s">
        <v>31746</v>
      </c>
      <c r="F8346" t="s">
        <v>31747</v>
      </c>
      <c r="H8346">
        <v>52.309505799999997</v>
      </c>
      <c r="I8346">
        <v>-122.19610470000001</v>
      </c>
      <c r="J8346" s="1" t="str">
        <f t="shared" si="1349"/>
        <v>NGR bulk stream sediment</v>
      </c>
      <c r="K8346" s="1" t="str">
        <f t="shared" si="1350"/>
        <v>&lt;177 micron (NGR)</v>
      </c>
      <c r="L8346">
        <v>13</v>
      </c>
      <c r="M8346" t="s">
        <v>68</v>
      </c>
      <c r="N8346">
        <v>243</v>
      </c>
      <c r="O8346">
        <v>1.5</v>
      </c>
    </row>
    <row r="8347" spans="1:15" hidden="1" x14ac:dyDescent="0.3">
      <c r="A8347" t="s">
        <v>31748</v>
      </c>
      <c r="B8347" t="s">
        <v>31749</v>
      </c>
      <c r="C8347" s="1" t="str">
        <f t="shared" si="1341"/>
        <v>21:0470</v>
      </c>
      <c r="D8347" s="1" t="str">
        <f t="shared" si="1348"/>
        <v>21:0154</v>
      </c>
      <c r="E8347" t="s">
        <v>31750</v>
      </c>
      <c r="F8347" t="s">
        <v>31751</v>
      </c>
      <c r="H8347">
        <v>52.272181400000001</v>
      </c>
      <c r="I8347">
        <v>-122.1503441</v>
      </c>
      <c r="J8347" s="1" t="str">
        <f t="shared" si="1349"/>
        <v>NGR bulk stream sediment</v>
      </c>
      <c r="K8347" s="1" t="str">
        <f t="shared" si="1350"/>
        <v>&lt;177 micron (NGR)</v>
      </c>
      <c r="L8347">
        <v>13</v>
      </c>
      <c r="M8347" t="s">
        <v>77</v>
      </c>
      <c r="N8347">
        <v>244</v>
      </c>
      <c r="O8347">
        <v>1.5</v>
      </c>
    </row>
    <row r="8348" spans="1:15" hidden="1" x14ac:dyDescent="0.3">
      <c r="A8348" t="s">
        <v>31752</v>
      </c>
      <c r="B8348" t="s">
        <v>31753</v>
      </c>
      <c r="C8348" s="1" t="str">
        <f t="shared" si="1341"/>
        <v>21:0470</v>
      </c>
      <c r="D8348" s="1" t="str">
        <f t="shared" si="1348"/>
        <v>21:0154</v>
      </c>
      <c r="E8348" t="s">
        <v>31754</v>
      </c>
      <c r="F8348" t="s">
        <v>31755</v>
      </c>
      <c r="H8348">
        <v>52.292629300000002</v>
      </c>
      <c r="I8348">
        <v>-122.1557887</v>
      </c>
      <c r="J8348" s="1" t="str">
        <f t="shared" si="1349"/>
        <v>NGR bulk stream sediment</v>
      </c>
      <c r="K8348" s="1" t="str">
        <f t="shared" si="1350"/>
        <v>&lt;177 micron (NGR)</v>
      </c>
      <c r="L8348">
        <v>13</v>
      </c>
      <c r="M8348" t="s">
        <v>82</v>
      </c>
      <c r="N8348">
        <v>245</v>
      </c>
      <c r="O8348">
        <v>2</v>
      </c>
    </row>
    <row r="8349" spans="1:15" hidden="1" x14ac:dyDescent="0.3">
      <c r="A8349" t="s">
        <v>31756</v>
      </c>
      <c r="B8349" t="s">
        <v>31757</v>
      </c>
      <c r="C8349" s="1" t="str">
        <f t="shared" si="1341"/>
        <v>21:0470</v>
      </c>
      <c r="D8349" s="1" t="str">
        <f t="shared" si="1348"/>
        <v>21:0154</v>
      </c>
      <c r="E8349" t="s">
        <v>31758</v>
      </c>
      <c r="F8349" t="s">
        <v>31759</v>
      </c>
      <c r="H8349">
        <v>52.263280000000002</v>
      </c>
      <c r="I8349">
        <v>-122.0398888</v>
      </c>
      <c r="J8349" s="1" t="str">
        <f t="shared" si="1349"/>
        <v>NGR bulk stream sediment</v>
      </c>
      <c r="K8349" s="1" t="str">
        <f t="shared" si="1350"/>
        <v>&lt;177 micron (NGR)</v>
      </c>
      <c r="L8349">
        <v>13</v>
      </c>
      <c r="M8349" t="s">
        <v>87</v>
      </c>
      <c r="N8349">
        <v>246</v>
      </c>
      <c r="O8349">
        <v>2</v>
      </c>
    </row>
    <row r="8350" spans="1:15" hidden="1" x14ac:dyDescent="0.3">
      <c r="A8350" t="s">
        <v>31760</v>
      </c>
      <c r="B8350" t="s">
        <v>31761</v>
      </c>
      <c r="C8350" s="1" t="str">
        <f t="shared" si="1341"/>
        <v>21:0470</v>
      </c>
      <c r="D8350" s="1" t="str">
        <f t="shared" si="1348"/>
        <v>21:0154</v>
      </c>
      <c r="E8350" t="s">
        <v>31762</v>
      </c>
      <c r="F8350" t="s">
        <v>31763</v>
      </c>
      <c r="H8350">
        <v>52.253846699999997</v>
      </c>
      <c r="I8350">
        <v>-122.0408116</v>
      </c>
      <c r="J8350" s="1" t="str">
        <f t="shared" si="1349"/>
        <v>NGR bulk stream sediment</v>
      </c>
      <c r="K8350" s="1" t="str">
        <f t="shared" si="1350"/>
        <v>&lt;177 micron (NGR)</v>
      </c>
      <c r="L8350">
        <v>13</v>
      </c>
      <c r="M8350" t="s">
        <v>92</v>
      </c>
      <c r="N8350">
        <v>247</v>
      </c>
      <c r="O8350">
        <v>1</v>
      </c>
    </row>
    <row r="8351" spans="1:15" hidden="1" x14ac:dyDescent="0.3">
      <c r="A8351" t="s">
        <v>31764</v>
      </c>
      <c r="B8351" t="s">
        <v>31765</v>
      </c>
      <c r="C8351" s="1" t="str">
        <f t="shared" si="1341"/>
        <v>21:0470</v>
      </c>
      <c r="D8351" s="1" t="str">
        <f t="shared" si="1348"/>
        <v>21:0154</v>
      </c>
      <c r="E8351" t="s">
        <v>31766</v>
      </c>
      <c r="F8351" t="s">
        <v>31767</v>
      </c>
      <c r="H8351">
        <v>52.229623500000002</v>
      </c>
      <c r="I8351">
        <v>-122.0373799</v>
      </c>
      <c r="J8351" s="1" t="str">
        <f t="shared" si="1349"/>
        <v>NGR bulk stream sediment</v>
      </c>
      <c r="K8351" s="1" t="str">
        <f t="shared" si="1350"/>
        <v>&lt;177 micron (NGR)</v>
      </c>
      <c r="L8351">
        <v>13</v>
      </c>
      <c r="M8351" t="s">
        <v>97</v>
      </c>
      <c r="N8351">
        <v>248</v>
      </c>
      <c r="O8351">
        <v>1</v>
      </c>
    </row>
    <row r="8352" spans="1:15" hidden="1" x14ac:dyDescent="0.3">
      <c r="A8352" t="s">
        <v>31768</v>
      </c>
      <c r="B8352" t="s">
        <v>31769</v>
      </c>
      <c r="C8352" s="1" t="str">
        <f t="shared" si="1341"/>
        <v>21:0470</v>
      </c>
      <c r="D8352" s="1" t="str">
        <f t="shared" si="1348"/>
        <v>21:0154</v>
      </c>
      <c r="E8352" t="s">
        <v>31770</v>
      </c>
      <c r="F8352" t="s">
        <v>31771</v>
      </c>
      <c r="H8352">
        <v>52.233287099999998</v>
      </c>
      <c r="I8352">
        <v>-122.10539679999999</v>
      </c>
      <c r="J8352" s="1" t="str">
        <f t="shared" si="1349"/>
        <v>NGR bulk stream sediment</v>
      </c>
      <c r="K8352" s="1" t="str">
        <f t="shared" si="1350"/>
        <v>&lt;177 micron (NGR)</v>
      </c>
      <c r="L8352">
        <v>13</v>
      </c>
      <c r="M8352" t="s">
        <v>102</v>
      </c>
      <c r="N8352">
        <v>249</v>
      </c>
      <c r="O8352">
        <v>2</v>
      </c>
    </row>
    <row r="8353" spans="1:15" hidden="1" x14ac:dyDescent="0.3">
      <c r="A8353" t="s">
        <v>31772</v>
      </c>
      <c r="B8353" t="s">
        <v>31773</v>
      </c>
      <c r="C8353" s="1" t="str">
        <f t="shared" si="1341"/>
        <v>21:0470</v>
      </c>
      <c r="D8353" s="1" t="str">
        <f t="shared" si="1348"/>
        <v>21:0154</v>
      </c>
      <c r="E8353" t="s">
        <v>31774</v>
      </c>
      <c r="F8353" t="s">
        <v>31775</v>
      </c>
      <c r="H8353">
        <v>52.244762600000001</v>
      </c>
      <c r="I8353">
        <v>-122.1261719</v>
      </c>
      <c r="J8353" s="1" t="str">
        <f t="shared" si="1349"/>
        <v>NGR bulk stream sediment</v>
      </c>
      <c r="K8353" s="1" t="str">
        <f t="shared" si="1350"/>
        <v>&lt;177 micron (NGR)</v>
      </c>
      <c r="L8353">
        <v>13</v>
      </c>
      <c r="M8353" t="s">
        <v>107</v>
      </c>
      <c r="N8353">
        <v>250</v>
      </c>
      <c r="O8353">
        <v>1.5</v>
      </c>
    </row>
    <row r="8354" spans="1:15" hidden="1" x14ac:dyDescent="0.3">
      <c r="A8354" t="s">
        <v>31776</v>
      </c>
      <c r="B8354" t="s">
        <v>31777</v>
      </c>
      <c r="C8354" s="1" t="str">
        <f t="shared" si="1341"/>
        <v>21:0470</v>
      </c>
      <c r="D8354" s="1" t="str">
        <f t="shared" si="1348"/>
        <v>21:0154</v>
      </c>
      <c r="E8354" t="s">
        <v>31778</v>
      </c>
      <c r="F8354" t="s">
        <v>31779</v>
      </c>
      <c r="H8354">
        <v>52.056289599999999</v>
      </c>
      <c r="I8354">
        <v>-122.1104029</v>
      </c>
      <c r="J8354" s="1" t="str">
        <f t="shared" si="1349"/>
        <v>NGR bulk stream sediment</v>
      </c>
      <c r="K8354" s="1" t="str">
        <f t="shared" si="1350"/>
        <v>&lt;177 micron (NGR)</v>
      </c>
      <c r="L8354">
        <v>13</v>
      </c>
      <c r="M8354" t="s">
        <v>112</v>
      </c>
      <c r="N8354">
        <v>251</v>
      </c>
      <c r="O8354">
        <v>1.5</v>
      </c>
    </row>
    <row r="8355" spans="1:15" hidden="1" x14ac:dyDescent="0.3">
      <c r="A8355" t="s">
        <v>31780</v>
      </c>
      <c r="B8355" t="s">
        <v>31781</v>
      </c>
      <c r="C8355" s="1" t="str">
        <f t="shared" si="1341"/>
        <v>21:0470</v>
      </c>
      <c r="D8355" s="1" t="str">
        <f t="shared" si="1348"/>
        <v>21:0154</v>
      </c>
      <c r="E8355" t="s">
        <v>31782</v>
      </c>
      <c r="F8355" t="s">
        <v>31783</v>
      </c>
      <c r="H8355">
        <v>52.1481882</v>
      </c>
      <c r="I8355">
        <v>-123.17218579999999</v>
      </c>
      <c r="J8355" s="1" t="str">
        <f t="shared" si="1349"/>
        <v>NGR bulk stream sediment</v>
      </c>
      <c r="K8355" s="1" t="str">
        <f t="shared" si="1350"/>
        <v>&lt;177 micron (NGR)</v>
      </c>
      <c r="L8355">
        <v>14</v>
      </c>
      <c r="M8355" t="s">
        <v>19</v>
      </c>
      <c r="N8355">
        <v>252</v>
      </c>
      <c r="O8355">
        <v>1.5</v>
      </c>
    </row>
    <row r="8356" spans="1:15" hidden="1" x14ac:dyDescent="0.3">
      <c r="A8356" t="s">
        <v>31784</v>
      </c>
      <c r="B8356" t="s">
        <v>31785</v>
      </c>
      <c r="C8356" s="1" t="str">
        <f t="shared" si="1341"/>
        <v>21:0470</v>
      </c>
      <c r="D8356" s="1" t="str">
        <f t="shared" si="1348"/>
        <v>21:0154</v>
      </c>
      <c r="E8356" t="s">
        <v>31786</v>
      </c>
      <c r="F8356" t="s">
        <v>31787</v>
      </c>
      <c r="H8356">
        <v>52.009824399999999</v>
      </c>
      <c r="I8356">
        <v>-122.0208878</v>
      </c>
      <c r="J8356" s="1" t="str">
        <f t="shared" si="1349"/>
        <v>NGR bulk stream sediment</v>
      </c>
      <c r="K8356" s="1" t="str">
        <f t="shared" si="1350"/>
        <v>&lt;177 micron (NGR)</v>
      </c>
      <c r="L8356">
        <v>14</v>
      </c>
      <c r="M8356" t="s">
        <v>38</v>
      </c>
      <c r="N8356">
        <v>253</v>
      </c>
      <c r="O8356">
        <v>1</v>
      </c>
    </row>
    <row r="8357" spans="1:15" hidden="1" x14ac:dyDescent="0.3">
      <c r="A8357" t="s">
        <v>31788</v>
      </c>
      <c r="B8357" t="s">
        <v>31789</v>
      </c>
      <c r="C8357" s="1" t="str">
        <f t="shared" si="1341"/>
        <v>21:0470</v>
      </c>
      <c r="D8357" s="1" t="str">
        <f t="shared" si="1348"/>
        <v>21:0154</v>
      </c>
      <c r="E8357" t="s">
        <v>31790</v>
      </c>
      <c r="F8357" t="s">
        <v>31791</v>
      </c>
      <c r="H8357">
        <v>52.030923000000001</v>
      </c>
      <c r="I8357">
        <v>-122.10277259999999</v>
      </c>
      <c r="J8357" s="1" t="str">
        <f t="shared" si="1349"/>
        <v>NGR bulk stream sediment</v>
      </c>
      <c r="K8357" s="1" t="str">
        <f t="shared" si="1350"/>
        <v>&lt;177 micron (NGR)</v>
      </c>
      <c r="L8357">
        <v>14</v>
      </c>
      <c r="M8357" t="s">
        <v>43</v>
      </c>
      <c r="N8357">
        <v>254</v>
      </c>
      <c r="O8357">
        <v>0.5</v>
      </c>
    </row>
    <row r="8358" spans="1:15" hidden="1" x14ac:dyDescent="0.3">
      <c r="A8358" t="s">
        <v>31792</v>
      </c>
      <c r="B8358" t="s">
        <v>31793</v>
      </c>
      <c r="C8358" s="1" t="str">
        <f t="shared" si="1341"/>
        <v>21:0470</v>
      </c>
      <c r="D8358" s="1" t="str">
        <f t="shared" si="1348"/>
        <v>21:0154</v>
      </c>
      <c r="E8358" t="s">
        <v>31794</v>
      </c>
      <c r="F8358" t="s">
        <v>31795</v>
      </c>
      <c r="H8358">
        <v>52.021748700000003</v>
      </c>
      <c r="I8358">
        <v>-122.23323480000001</v>
      </c>
      <c r="J8358" s="1" t="str">
        <f t="shared" si="1349"/>
        <v>NGR bulk stream sediment</v>
      </c>
      <c r="K8358" s="1" t="str">
        <f t="shared" si="1350"/>
        <v>&lt;177 micron (NGR)</v>
      </c>
      <c r="L8358">
        <v>14</v>
      </c>
      <c r="M8358" t="s">
        <v>48</v>
      </c>
      <c r="N8358">
        <v>255</v>
      </c>
      <c r="O8358">
        <v>2.5</v>
      </c>
    </row>
    <row r="8359" spans="1:15" hidden="1" x14ac:dyDescent="0.3">
      <c r="A8359" t="s">
        <v>31796</v>
      </c>
      <c r="B8359" t="s">
        <v>31797</v>
      </c>
      <c r="C8359" s="1" t="str">
        <f t="shared" si="1341"/>
        <v>21:0470</v>
      </c>
      <c r="D8359" s="1" t="str">
        <f t="shared" si="1348"/>
        <v>21:0154</v>
      </c>
      <c r="E8359" t="s">
        <v>31798</v>
      </c>
      <c r="F8359" t="s">
        <v>31799</v>
      </c>
      <c r="H8359">
        <v>52.069206100000002</v>
      </c>
      <c r="I8359">
        <v>-122.1973783</v>
      </c>
      <c r="J8359" s="1" t="str">
        <f t="shared" si="1349"/>
        <v>NGR bulk stream sediment</v>
      </c>
      <c r="K8359" s="1" t="str">
        <f t="shared" si="1350"/>
        <v>&lt;177 micron (NGR)</v>
      </c>
      <c r="L8359">
        <v>14</v>
      </c>
      <c r="M8359" t="s">
        <v>53</v>
      </c>
      <c r="N8359">
        <v>256</v>
      </c>
      <c r="O8359">
        <v>1.5</v>
      </c>
    </row>
    <row r="8360" spans="1:15" hidden="1" x14ac:dyDescent="0.3">
      <c r="A8360" t="s">
        <v>31800</v>
      </c>
      <c r="B8360" t="s">
        <v>31801</v>
      </c>
      <c r="C8360" s="1" t="str">
        <f t="shared" ref="C8360:C8423" si="1351">HYPERLINK("https://geochem.nrcan.gc.ca/cdogs/content/bdl/bdl210470_e.htm", "21:0470")</f>
        <v>21:0470</v>
      </c>
      <c r="D8360" s="1" t="str">
        <f t="shared" si="1348"/>
        <v>21:0154</v>
      </c>
      <c r="E8360" t="s">
        <v>31802</v>
      </c>
      <c r="F8360" t="s">
        <v>31803</v>
      </c>
      <c r="H8360">
        <v>52.114889499999997</v>
      </c>
      <c r="I8360">
        <v>-123.2186908</v>
      </c>
      <c r="J8360" s="1" t="str">
        <f t="shared" si="1349"/>
        <v>NGR bulk stream sediment</v>
      </c>
      <c r="K8360" s="1" t="str">
        <f t="shared" si="1350"/>
        <v>&lt;177 micron (NGR)</v>
      </c>
      <c r="L8360">
        <v>14</v>
      </c>
      <c r="M8360" t="s">
        <v>58</v>
      </c>
      <c r="N8360">
        <v>257</v>
      </c>
      <c r="O8360">
        <v>2</v>
      </c>
    </row>
    <row r="8361" spans="1:15" hidden="1" x14ac:dyDescent="0.3">
      <c r="A8361" t="s">
        <v>31804</v>
      </c>
      <c r="B8361" t="s">
        <v>31805</v>
      </c>
      <c r="C8361" s="1" t="str">
        <f t="shared" si="1351"/>
        <v>21:0470</v>
      </c>
      <c r="D8361" s="1" t="str">
        <f t="shared" si="1348"/>
        <v>21:0154</v>
      </c>
      <c r="E8361" t="s">
        <v>31782</v>
      </c>
      <c r="F8361" t="s">
        <v>31806</v>
      </c>
      <c r="H8361">
        <v>52.1481882</v>
      </c>
      <c r="I8361">
        <v>-123.17218579999999</v>
      </c>
      <c r="J8361" s="1" t="str">
        <f t="shared" si="1349"/>
        <v>NGR bulk stream sediment</v>
      </c>
      <c r="K8361" s="1" t="str">
        <f t="shared" si="1350"/>
        <v>&lt;177 micron (NGR)</v>
      </c>
      <c r="L8361">
        <v>14</v>
      </c>
      <c r="M8361" t="s">
        <v>72</v>
      </c>
      <c r="N8361">
        <v>258</v>
      </c>
      <c r="O8361">
        <v>1</v>
      </c>
    </row>
    <row r="8362" spans="1:15" hidden="1" x14ac:dyDescent="0.3">
      <c r="A8362" t="s">
        <v>31807</v>
      </c>
      <c r="B8362" t="s">
        <v>31808</v>
      </c>
      <c r="C8362" s="1" t="str">
        <f t="shared" si="1351"/>
        <v>21:0470</v>
      </c>
      <c r="D8362" s="1" t="str">
        <f t="shared" si="1348"/>
        <v>21:0154</v>
      </c>
      <c r="E8362" t="s">
        <v>31809</v>
      </c>
      <c r="F8362" t="s">
        <v>31810</v>
      </c>
      <c r="H8362">
        <v>52.130018399999997</v>
      </c>
      <c r="I8362">
        <v>-123.1716344</v>
      </c>
      <c r="J8362" s="1" t="str">
        <f t="shared" si="1349"/>
        <v>NGR bulk stream sediment</v>
      </c>
      <c r="K8362" s="1" t="str">
        <f t="shared" si="1350"/>
        <v>&lt;177 micron (NGR)</v>
      </c>
      <c r="L8362">
        <v>14</v>
      </c>
      <c r="M8362" t="s">
        <v>63</v>
      </c>
      <c r="N8362">
        <v>259</v>
      </c>
      <c r="O8362">
        <v>2</v>
      </c>
    </row>
    <row r="8363" spans="1:15" hidden="1" x14ac:dyDescent="0.3">
      <c r="A8363" t="s">
        <v>31811</v>
      </c>
      <c r="B8363" t="s">
        <v>31812</v>
      </c>
      <c r="C8363" s="1" t="str">
        <f t="shared" si="1351"/>
        <v>21:0470</v>
      </c>
      <c r="D8363" s="1" t="str">
        <f t="shared" si="1348"/>
        <v>21:0154</v>
      </c>
      <c r="E8363" t="s">
        <v>31813</v>
      </c>
      <c r="F8363" t="s">
        <v>31814</v>
      </c>
      <c r="H8363">
        <v>52.132226099999997</v>
      </c>
      <c r="I8363">
        <v>-123.1617664</v>
      </c>
      <c r="J8363" s="1" t="str">
        <f t="shared" si="1349"/>
        <v>NGR bulk stream sediment</v>
      </c>
      <c r="K8363" s="1" t="str">
        <f t="shared" si="1350"/>
        <v>&lt;177 micron (NGR)</v>
      </c>
      <c r="L8363">
        <v>14</v>
      </c>
      <c r="M8363" t="s">
        <v>24</v>
      </c>
      <c r="N8363">
        <v>260</v>
      </c>
      <c r="O8363">
        <v>2</v>
      </c>
    </row>
    <row r="8364" spans="1:15" hidden="1" x14ac:dyDescent="0.3">
      <c r="A8364" t="s">
        <v>31815</v>
      </c>
      <c r="B8364" t="s">
        <v>31816</v>
      </c>
      <c r="C8364" s="1" t="str">
        <f t="shared" si="1351"/>
        <v>21:0470</v>
      </c>
      <c r="D8364" s="1" t="str">
        <f t="shared" si="1348"/>
        <v>21:0154</v>
      </c>
      <c r="E8364" t="s">
        <v>31813</v>
      </c>
      <c r="F8364" t="s">
        <v>31817</v>
      </c>
      <c r="H8364">
        <v>52.132226099999997</v>
      </c>
      <c r="I8364">
        <v>-123.1617664</v>
      </c>
      <c r="J8364" s="1" t="str">
        <f t="shared" si="1349"/>
        <v>NGR bulk stream sediment</v>
      </c>
      <c r="K8364" s="1" t="str">
        <f t="shared" si="1350"/>
        <v>&lt;177 micron (NGR)</v>
      </c>
      <c r="L8364">
        <v>14</v>
      </c>
      <c r="M8364" t="s">
        <v>28</v>
      </c>
      <c r="N8364">
        <v>261</v>
      </c>
      <c r="O8364">
        <v>1.5</v>
      </c>
    </row>
    <row r="8365" spans="1:15" hidden="1" x14ac:dyDescent="0.3">
      <c r="A8365" t="s">
        <v>31818</v>
      </c>
      <c r="B8365" t="s">
        <v>31819</v>
      </c>
      <c r="C8365" s="1" t="str">
        <f t="shared" si="1351"/>
        <v>21:0470</v>
      </c>
      <c r="D8365" s="1" t="str">
        <f t="shared" si="1348"/>
        <v>21:0154</v>
      </c>
      <c r="E8365" t="s">
        <v>31820</v>
      </c>
      <c r="F8365" t="s">
        <v>31821</v>
      </c>
      <c r="H8365">
        <v>52.149620499999997</v>
      </c>
      <c r="I8365">
        <v>-123.12755540000001</v>
      </c>
      <c r="J8365" s="1" t="str">
        <f t="shared" si="1349"/>
        <v>NGR bulk stream sediment</v>
      </c>
      <c r="K8365" s="1" t="str">
        <f t="shared" si="1350"/>
        <v>&lt;177 micron (NGR)</v>
      </c>
      <c r="L8365">
        <v>14</v>
      </c>
      <c r="M8365" t="s">
        <v>68</v>
      </c>
      <c r="N8365">
        <v>262</v>
      </c>
      <c r="O8365">
        <v>2</v>
      </c>
    </row>
    <row r="8366" spans="1:15" hidden="1" x14ac:dyDescent="0.3">
      <c r="A8366" t="s">
        <v>31822</v>
      </c>
      <c r="B8366" t="s">
        <v>31823</v>
      </c>
      <c r="C8366" s="1" t="str">
        <f t="shared" si="1351"/>
        <v>21:0470</v>
      </c>
      <c r="D8366" s="1" t="str">
        <f>HYPERLINK("https://geochem.nrcan.gc.ca/cdogs/content/svy/svy_e.htm", "")</f>
        <v/>
      </c>
      <c r="G8366" s="1" t="str">
        <f>HYPERLINK("https://geochem.nrcan.gc.ca/cdogs/content/cr_/cr_00102_e.htm", "102")</f>
        <v>102</v>
      </c>
      <c r="J8366" t="s">
        <v>31</v>
      </c>
      <c r="K8366" t="s">
        <v>32</v>
      </c>
      <c r="L8366">
        <v>14</v>
      </c>
      <c r="M8366" t="s">
        <v>33</v>
      </c>
      <c r="N8366">
        <v>263</v>
      </c>
      <c r="O8366">
        <v>3.5</v>
      </c>
    </row>
    <row r="8367" spans="1:15" hidden="1" x14ac:dyDescent="0.3">
      <c r="A8367" t="s">
        <v>31824</v>
      </c>
      <c r="B8367" t="s">
        <v>31825</v>
      </c>
      <c r="C8367" s="1" t="str">
        <f t="shared" si="1351"/>
        <v>21:0470</v>
      </c>
      <c r="D8367" s="1" t="str">
        <f t="shared" ref="D8367:D8380" si="1352">HYPERLINK("https://geochem.nrcan.gc.ca/cdogs/content/svy/svy210154_e.htm", "21:0154")</f>
        <v>21:0154</v>
      </c>
      <c r="E8367" t="s">
        <v>31826</v>
      </c>
      <c r="F8367" t="s">
        <v>31827</v>
      </c>
      <c r="H8367">
        <v>52.226688699999997</v>
      </c>
      <c r="I8367">
        <v>-123.0618778</v>
      </c>
      <c r="J8367" s="1" t="str">
        <f t="shared" ref="J8367:J8380" si="1353">HYPERLINK("https://geochem.nrcan.gc.ca/cdogs/content/kwd/kwd020030_e.htm", "NGR bulk stream sediment")</f>
        <v>NGR bulk stream sediment</v>
      </c>
      <c r="K8367" s="1" t="str">
        <f t="shared" ref="K8367:K8380" si="1354">HYPERLINK("https://geochem.nrcan.gc.ca/cdogs/content/kwd/kwd080006_e.htm", "&lt;177 micron (NGR)")</f>
        <v>&lt;177 micron (NGR)</v>
      </c>
      <c r="L8367">
        <v>14</v>
      </c>
      <c r="M8367" t="s">
        <v>77</v>
      </c>
      <c r="N8367">
        <v>264</v>
      </c>
      <c r="O8367">
        <v>2.5</v>
      </c>
    </row>
    <row r="8368" spans="1:15" hidden="1" x14ac:dyDescent="0.3">
      <c r="A8368" t="s">
        <v>31828</v>
      </c>
      <c r="B8368" t="s">
        <v>31829</v>
      </c>
      <c r="C8368" s="1" t="str">
        <f t="shared" si="1351"/>
        <v>21:0470</v>
      </c>
      <c r="D8368" s="1" t="str">
        <f t="shared" si="1352"/>
        <v>21:0154</v>
      </c>
      <c r="E8368" t="s">
        <v>31830</v>
      </c>
      <c r="F8368" t="s">
        <v>31831</v>
      </c>
      <c r="H8368">
        <v>52.217838499999999</v>
      </c>
      <c r="I8368">
        <v>-123.0678231</v>
      </c>
      <c r="J8368" s="1" t="str">
        <f t="shared" si="1353"/>
        <v>NGR bulk stream sediment</v>
      </c>
      <c r="K8368" s="1" t="str">
        <f t="shared" si="1354"/>
        <v>&lt;177 micron (NGR)</v>
      </c>
      <c r="L8368">
        <v>14</v>
      </c>
      <c r="M8368" t="s">
        <v>82</v>
      </c>
      <c r="N8368">
        <v>265</v>
      </c>
      <c r="O8368">
        <v>2</v>
      </c>
    </row>
    <row r="8369" spans="1:15" hidden="1" x14ac:dyDescent="0.3">
      <c r="A8369" t="s">
        <v>31832</v>
      </c>
      <c r="B8369" t="s">
        <v>31833</v>
      </c>
      <c r="C8369" s="1" t="str">
        <f t="shared" si="1351"/>
        <v>21:0470</v>
      </c>
      <c r="D8369" s="1" t="str">
        <f t="shared" si="1352"/>
        <v>21:0154</v>
      </c>
      <c r="E8369" t="s">
        <v>31834</v>
      </c>
      <c r="F8369" t="s">
        <v>31835</v>
      </c>
      <c r="H8369">
        <v>52.347411299999997</v>
      </c>
      <c r="I8369">
        <v>-122.3552991</v>
      </c>
      <c r="J8369" s="1" t="str">
        <f t="shared" si="1353"/>
        <v>NGR bulk stream sediment</v>
      </c>
      <c r="K8369" s="1" t="str">
        <f t="shared" si="1354"/>
        <v>&lt;177 micron (NGR)</v>
      </c>
      <c r="L8369">
        <v>14</v>
      </c>
      <c r="M8369" t="s">
        <v>87</v>
      </c>
      <c r="N8369">
        <v>266</v>
      </c>
      <c r="O8369">
        <v>2</v>
      </c>
    </row>
    <row r="8370" spans="1:15" hidden="1" x14ac:dyDescent="0.3">
      <c r="A8370" t="s">
        <v>31836</v>
      </c>
      <c r="B8370" t="s">
        <v>31837</v>
      </c>
      <c r="C8370" s="1" t="str">
        <f t="shared" si="1351"/>
        <v>21:0470</v>
      </c>
      <c r="D8370" s="1" t="str">
        <f t="shared" si="1352"/>
        <v>21:0154</v>
      </c>
      <c r="E8370" t="s">
        <v>31838</v>
      </c>
      <c r="F8370" t="s">
        <v>31839</v>
      </c>
      <c r="H8370">
        <v>52.2596816</v>
      </c>
      <c r="I8370">
        <v>-122.28764320000001</v>
      </c>
      <c r="J8370" s="1" t="str">
        <f t="shared" si="1353"/>
        <v>NGR bulk stream sediment</v>
      </c>
      <c r="K8370" s="1" t="str">
        <f t="shared" si="1354"/>
        <v>&lt;177 micron (NGR)</v>
      </c>
      <c r="L8370">
        <v>14</v>
      </c>
      <c r="M8370" t="s">
        <v>92</v>
      </c>
      <c r="N8370">
        <v>267</v>
      </c>
      <c r="O8370">
        <v>2</v>
      </c>
    </row>
    <row r="8371" spans="1:15" hidden="1" x14ac:dyDescent="0.3">
      <c r="A8371" t="s">
        <v>31840</v>
      </c>
      <c r="B8371" t="s">
        <v>31841</v>
      </c>
      <c r="C8371" s="1" t="str">
        <f t="shared" si="1351"/>
        <v>21:0470</v>
      </c>
      <c r="D8371" s="1" t="str">
        <f t="shared" si="1352"/>
        <v>21:0154</v>
      </c>
      <c r="E8371" t="s">
        <v>31842</v>
      </c>
      <c r="F8371" t="s">
        <v>31843</v>
      </c>
      <c r="H8371">
        <v>52.205241800000003</v>
      </c>
      <c r="I8371">
        <v>-122.2828574</v>
      </c>
      <c r="J8371" s="1" t="str">
        <f t="shared" si="1353"/>
        <v>NGR bulk stream sediment</v>
      </c>
      <c r="K8371" s="1" t="str">
        <f t="shared" si="1354"/>
        <v>&lt;177 micron (NGR)</v>
      </c>
      <c r="L8371">
        <v>14</v>
      </c>
      <c r="M8371" t="s">
        <v>97</v>
      </c>
      <c r="N8371">
        <v>268</v>
      </c>
      <c r="O8371">
        <v>1.5</v>
      </c>
    </row>
    <row r="8372" spans="1:15" hidden="1" x14ac:dyDescent="0.3">
      <c r="A8372" t="s">
        <v>31844</v>
      </c>
      <c r="B8372" t="s">
        <v>31845</v>
      </c>
      <c r="C8372" s="1" t="str">
        <f t="shared" si="1351"/>
        <v>21:0470</v>
      </c>
      <c r="D8372" s="1" t="str">
        <f t="shared" si="1352"/>
        <v>21:0154</v>
      </c>
      <c r="E8372" t="s">
        <v>31846</v>
      </c>
      <c r="F8372" t="s">
        <v>31847</v>
      </c>
      <c r="H8372">
        <v>52.160431899999999</v>
      </c>
      <c r="I8372">
        <v>-122.2945953</v>
      </c>
      <c r="J8372" s="1" t="str">
        <f t="shared" si="1353"/>
        <v>NGR bulk stream sediment</v>
      </c>
      <c r="K8372" s="1" t="str">
        <f t="shared" si="1354"/>
        <v>&lt;177 micron (NGR)</v>
      </c>
      <c r="L8372">
        <v>14</v>
      </c>
      <c r="M8372" t="s">
        <v>102</v>
      </c>
      <c r="N8372">
        <v>269</v>
      </c>
      <c r="O8372">
        <v>2</v>
      </c>
    </row>
    <row r="8373" spans="1:15" hidden="1" x14ac:dyDescent="0.3">
      <c r="A8373" t="s">
        <v>31848</v>
      </c>
      <c r="B8373" t="s">
        <v>31849</v>
      </c>
      <c r="C8373" s="1" t="str">
        <f t="shared" si="1351"/>
        <v>21:0470</v>
      </c>
      <c r="D8373" s="1" t="str">
        <f t="shared" si="1352"/>
        <v>21:0154</v>
      </c>
      <c r="E8373" t="s">
        <v>31850</v>
      </c>
      <c r="F8373" t="s">
        <v>31851</v>
      </c>
      <c r="H8373">
        <v>52.134007699999998</v>
      </c>
      <c r="I8373">
        <v>-122.3889562</v>
      </c>
      <c r="J8373" s="1" t="str">
        <f t="shared" si="1353"/>
        <v>NGR bulk stream sediment</v>
      </c>
      <c r="K8373" s="1" t="str">
        <f t="shared" si="1354"/>
        <v>&lt;177 micron (NGR)</v>
      </c>
      <c r="L8373">
        <v>14</v>
      </c>
      <c r="M8373" t="s">
        <v>107</v>
      </c>
      <c r="N8373">
        <v>270</v>
      </c>
      <c r="O8373">
        <v>1.5</v>
      </c>
    </row>
    <row r="8374" spans="1:15" hidden="1" x14ac:dyDescent="0.3">
      <c r="A8374" t="s">
        <v>31852</v>
      </c>
      <c r="B8374" t="s">
        <v>31853</v>
      </c>
      <c r="C8374" s="1" t="str">
        <f t="shared" si="1351"/>
        <v>21:0470</v>
      </c>
      <c r="D8374" s="1" t="str">
        <f t="shared" si="1352"/>
        <v>21:0154</v>
      </c>
      <c r="E8374" t="s">
        <v>31854</v>
      </c>
      <c r="F8374" t="s">
        <v>31855</v>
      </c>
      <c r="H8374">
        <v>52.044190399999998</v>
      </c>
      <c r="I8374">
        <v>-122.8785041</v>
      </c>
      <c r="J8374" s="1" t="str">
        <f t="shared" si="1353"/>
        <v>NGR bulk stream sediment</v>
      </c>
      <c r="K8374" s="1" t="str">
        <f t="shared" si="1354"/>
        <v>&lt;177 micron (NGR)</v>
      </c>
      <c r="L8374">
        <v>14</v>
      </c>
      <c r="M8374" t="s">
        <v>112</v>
      </c>
      <c r="N8374">
        <v>271</v>
      </c>
      <c r="O8374">
        <v>2</v>
      </c>
    </row>
    <row r="8375" spans="1:15" hidden="1" x14ac:dyDescent="0.3">
      <c r="A8375" t="s">
        <v>31856</v>
      </c>
      <c r="B8375" t="s">
        <v>31857</v>
      </c>
      <c r="C8375" s="1" t="str">
        <f t="shared" si="1351"/>
        <v>21:0470</v>
      </c>
      <c r="D8375" s="1" t="str">
        <f t="shared" si="1352"/>
        <v>21:0154</v>
      </c>
      <c r="E8375" t="s">
        <v>31858</v>
      </c>
      <c r="F8375" t="s">
        <v>31859</v>
      </c>
      <c r="H8375">
        <v>52.0636723</v>
      </c>
      <c r="I8375">
        <v>-123.2262321</v>
      </c>
      <c r="J8375" s="1" t="str">
        <f t="shared" si="1353"/>
        <v>NGR bulk stream sediment</v>
      </c>
      <c r="K8375" s="1" t="str">
        <f t="shared" si="1354"/>
        <v>&lt;177 micron (NGR)</v>
      </c>
      <c r="L8375">
        <v>15</v>
      </c>
      <c r="M8375" t="s">
        <v>19</v>
      </c>
      <c r="N8375">
        <v>272</v>
      </c>
      <c r="O8375">
        <v>1.5</v>
      </c>
    </row>
    <row r="8376" spans="1:15" hidden="1" x14ac:dyDescent="0.3">
      <c r="A8376" t="s">
        <v>31860</v>
      </c>
      <c r="B8376" t="s">
        <v>31861</v>
      </c>
      <c r="C8376" s="1" t="str">
        <f t="shared" si="1351"/>
        <v>21:0470</v>
      </c>
      <c r="D8376" s="1" t="str">
        <f t="shared" si="1352"/>
        <v>21:0154</v>
      </c>
      <c r="E8376" t="s">
        <v>31862</v>
      </c>
      <c r="F8376" t="s">
        <v>31863</v>
      </c>
      <c r="H8376">
        <v>52.053772500000001</v>
      </c>
      <c r="I8376">
        <v>-122.9062028</v>
      </c>
      <c r="J8376" s="1" t="str">
        <f t="shared" si="1353"/>
        <v>NGR bulk stream sediment</v>
      </c>
      <c r="K8376" s="1" t="str">
        <f t="shared" si="1354"/>
        <v>&lt;177 micron (NGR)</v>
      </c>
      <c r="L8376">
        <v>15</v>
      </c>
      <c r="M8376" t="s">
        <v>38</v>
      </c>
      <c r="N8376">
        <v>273</v>
      </c>
      <c r="O8376">
        <v>4</v>
      </c>
    </row>
    <row r="8377" spans="1:15" hidden="1" x14ac:dyDescent="0.3">
      <c r="A8377" t="s">
        <v>31864</v>
      </c>
      <c r="B8377" t="s">
        <v>31865</v>
      </c>
      <c r="C8377" s="1" t="str">
        <f t="shared" si="1351"/>
        <v>21:0470</v>
      </c>
      <c r="D8377" s="1" t="str">
        <f t="shared" si="1352"/>
        <v>21:0154</v>
      </c>
      <c r="E8377" t="s">
        <v>31866</v>
      </c>
      <c r="F8377" t="s">
        <v>31867</v>
      </c>
      <c r="H8377">
        <v>52.069530899999997</v>
      </c>
      <c r="I8377">
        <v>-122.9152296</v>
      </c>
      <c r="J8377" s="1" t="str">
        <f t="shared" si="1353"/>
        <v>NGR bulk stream sediment</v>
      </c>
      <c r="K8377" s="1" t="str">
        <f t="shared" si="1354"/>
        <v>&lt;177 micron (NGR)</v>
      </c>
      <c r="L8377">
        <v>15</v>
      </c>
      <c r="M8377" t="s">
        <v>43</v>
      </c>
      <c r="N8377">
        <v>274</v>
      </c>
      <c r="O8377">
        <v>4</v>
      </c>
    </row>
    <row r="8378" spans="1:15" hidden="1" x14ac:dyDescent="0.3">
      <c r="A8378" t="s">
        <v>31868</v>
      </c>
      <c r="B8378" t="s">
        <v>31869</v>
      </c>
      <c r="C8378" s="1" t="str">
        <f t="shared" si="1351"/>
        <v>21:0470</v>
      </c>
      <c r="D8378" s="1" t="str">
        <f t="shared" si="1352"/>
        <v>21:0154</v>
      </c>
      <c r="E8378" t="s">
        <v>31870</v>
      </c>
      <c r="F8378" t="s">
        <v>31871</v>
      </c>
      <c r="H8378">
        <v>52.079819000000001</v>
      </c>
      <c r="I8378">
        <v>-122.90671690000001</v>
      </c>
      <c r="J8378" s="1" t="str">
        <f t="shared" si="1353"/>
        <v>NGR bulk stream sediment</v>
      </c>
      <c r="K8378" s="1" t="str">
        <f t="shared" si="1354"/>
        <v>&lt;177 micron (NGR)</v>
      </c>
      <c r="L8378">
        <v>15</v>
      </c>
      <c r="M8378" t="s">
        <v>48</v>
      </c>
      <c r="N8378">
        <v>275</v>
      </c>
      <c r="O8378">
        <v>7</v>
      </c>
    </row>
    <row r="8379" spans="1:15" hidden="1" x14ac:dyDescent="0.3">
      <c r="A8379" t="s">
        <v>31872</v>
      </c>
      <c r="B8379" t="s">
        <v>31873</v>
      </c>
      <c r="C8379" s="1" t="str">
        <f t="shared" si="1351"/>
        <v>21:0470</v>
      </c>
      <c r="D8379" s="1" t="str">
        <f t="shared" si="1352"/>
        <v>21:0154</v>
      </c>
      <c r="E8379" t="s">
        <v>31874</v>
      </c>
      <c r="F8379" t="s">
        <v>31875</v>
      </c>
      <c r="H8379">
        <v>52.086728999999998</v>
      </c>
      <c r="I8379">
        <v>-122.89117299999999</v>
      </c>
      <c r="J8379" s="1" t="str">
        <f t="shared" si="1353"/>
        <v>NGR bulk stream sediment</v>
      </c>
      <c r="K8379" s="1" t="str">
        <f t="shared" si="1354"/>
        <v>&lt;177 micron (NGR)</v>
      </c>
      <c r="L8379">
        <v>15</v>
      </c>
      <c r="M8379" t="s">
        <v>53</v>
      </c>
      <c r="N8379">
        <v>276</v>
      </c>
      <c r="O8379">
        <v>1.5</v>
      </c>
    </row>
    <row r="8380" spans="1:15" hidden="1" x14ac:dyDescent="0.3">
      <c r="A8380" t="s">
        <v>31876</v>
      </c>
      <c r="B8380" t="s">
        <v>31877</v>
      </c>
      <c r="C8380" s="1" t="str">
        <f t="shared" si="1351"/>
        <v>21:0470</v>
      </c>
      <c r="D8380" s="1" t="str">
        <f t="shared" si="1352"/>
        <v>21:0154</v>
      </c>
      <c r="E8380" t="s">
        <v>31878</v>
      </c>
      <c r="F8380" t="s">
        <v>31879</v>
      </c>
      <c r="H8380">
        <v>52.115391899999999</v>
      </c>
      <c r="I8380">
        <v>-122.8425282</v>
      </c>
      <c r="J8380" s="1" t="str">
        <f t="shared" si="1353"/>
        <v>NGR bulk stream sediment</v>
      </c>
      <c r="K8380" s="1" t="str">
        <f t="shared" si="1354"/>
        <v>&lt;177 micron (NGR)</v>
      </c>
      <c r="L8380">
        <v>15</v>
      </c>
      <c r="M8380" t="s">
        <v>58</v>
      </c>
      <c r="N8380">
        <v>277</v>
      </c>
      <c r="O8380">
        <v>2</v>
      </c>
    </row>
    <row r="8381" spans="1:15" hidden="1" x14ac:dyDescent="0.3">
      <c r="A8381" t="s">
        <v>31880</v>
      </c>
      <c r="B8381" t="s">
        <v>31881</v>
      </c>
      <c r="C8381" s="1" t="str">
        <f t="shared" si="1351"/>
        <v>21:0470</v>
      </c>
      <c r="D8381" s="1" t="str">
        <f>HYPERLINK("https://geochem.nrcan.gc.ca/cdogs/content/svy/svy_e.htm", "")</f>
        <v/>
      </c>
      <c r="G8381" s="1" t="str">
        <f>HYPERLINK("https://geochem.nrcan.gc.ca/cdogs/content/cr_/cr_00105_e.htm", "105")</f>
        <v>105</v>
      </c>
      <c r="J8381" t="s">
        <v>31</v>
      </c>
      <c r="K8381" t="s">
        <v>32</v>
      </c>
      <c r="L8381">
        <v>15</v>
      </c>
      <c r="M8381" t="s">
        <v>33</v>
      </c>
      <c r="N8381">
        <v>278</v>
      </c>
      <c r="O8381">
        <v>3</v>
      </c>
    </row>
    <row r="8382" spans="1:15" hidden="1" x14ac:dyDescent="0.3">
      <c r="A8382" t="s">
        <v>31882</v>
      </c>
      <c r="B8382" t="s">
        <v>31883</v>
      </c>
      <c r="C8382" s="1" t="str">
        <f t="shared" si="1351"/>
        <v>21:0470</v>
      </c>
      <c r="D8382" s="1" t="str">
        <f t="shared" ref="D8382:D8400" si="1355">HYPERLINK("https://geochem.nrcan.gc.ca/cdogs/content/svy/svy210154_e.htm", "21:0154")</f>
        <v>21:0154</v>
      </c>
      <c r="E8382" t="s">
        <v>31858</v>
      </c>
      <c r="F8382" t="s">
        <v>31884</v>
      </c>
      <c r="H8382">
        <v>52.0636723</v>
      </c>
      <c r="I8382">
        <v>-123.2262321</v>
      </c>
      <c r="J8382" s="1" t="str">
        <f t="shared" ref="J8382:J8400" si="1356">HYPERLINK("https://geochem.nrcan.gc.ca/cdogs/content/kwd/kwd020030_e.htm", "NGR bulk stream sediment")</f>
        <v>NGR bulk stream sediment</v>
      </c>
      <c r="K8382" s="1" t="str">
        <f t="shared" ref="K8382:K8400" si="1357">HYPERLINK("https://geochem.nrcan.gc.ca/cdogs/content/kwd/kwd080006_e.htm", "&lt;177 micron (NGR)")</f>
        <v>&lt;177 micron (NGR)</v>
      </c>
      <c r="L8382">
        <v>15</v>
      </c>
      <c r="M8382" t="s">
        <v>72</v>
      </c>
      <c r="N8382">
        <v>279</v>
      </c>
      <c r="O8382">
        <v>1.5</v>
      </c>
    </row>
    <row r="8383" spans="1:15" hidden="1" x14ac:dyDescent="0.3">
      <c r="A8383" t="s">
        <v>31885</v>
      </c>
      <c r="B8383" t="s">
        <v>31886</v>
      </c>
      <c r="C8383" s="1" t="str">
        <f t="shared" si="1351"/>
        <v>21:0470</v>
      </c>
      <c r="D8383" s="1" t="str">
        <f t="shared" si="1355"/>
        <v>21:0154</v>
      </c>
      <c r="E8383" t="s">
        <v>31887</v>
      </c>
      <c r="F8383" t="s">
        <v>31888</v>
      </c>
      <c r="H8383">
        <v>52.068556399999999</v>
      </c>
      <c r="I8383">
        <v>-123.2297873</v>
      </c>
      <c r="J8383" s="1" t="str">
        <f t="shared" si="1356"/>
        <v>NGR bulk stream sediment</v>
      </c>
      <c r="K8383" s="1" t="str">
        <f t="shared" si="1357"/>
        <v>&lt;177 micron (NGR)</v>
      </c>
      <c r="L8383">
        <v>15</v>
      </c>
      <c r="M8383" t="s">
        <v>63</v>
      </c>
      <c r="N8383">
        <v>280</v>
      </c>
      <c r="O8383">
        <v>2</v>
      </c>
    </row>
    <row r="8384" spans="1:15" hidden="1" x14ac:dyDescent="0.3">
      <c r="A8384" t="s">
        <v>31889</v>
      </c>
      <c r="B8384" t="s">
        <v>31890</v>
      </c>
      <c r="C8384" s="1" t="str">
        <f t="shared" si="1351"/>
        <v>21:0470</v>
      </c>
      <c r="D8384" s="1" t="str">
        <f t="shared" si="1355"/>
        <v>21:0154</v>
      </c>
      <c r="E8384" t="s">
        <v>31891</v>
      </c>
      <c r="F8384" t="s">
        <v>31892</v>
      </c>
      <c r="H8384">
        <v>52.092211499999998</v>
      </c>
      <c r="I8384">
        <v>-123.2756988</v>
      </c>
      <c r="J8384" s="1" t="str">
        <f t="shared" si="1356"/>
        <v>NGR bulk stream sediment</v>
      </c>
      <c r="K8384" s="1" t="str">
        <f t="shared" si="1357"/>
        <v>&lt;177 micron (NGR)</v>
      </c>
      <c r="L8384">
        <v>15</v>
      </c>
      <c r="M8384" t="s">
        <v>68</v>
      </c>
      <c r="N8384">
        <v>281</v>
      </c>
      <c r="O8384">
        <v>1</v>
      </c>
    </row>
    <row r="8385" spans="1:15" hidden="1" x14ac:dyDescent="0.3">
      <c r="A8385" t="s">
        <v>31893</v>
      </c>
      <c r="B8385" t="s">
        <v>31894</v>
      </c>
      <c r="C8385" s="1" t="str">
        <f t="shared" si="1351"/>
        <v>21:0470</v>
      </c>
      <c r="D8385" s="1" t="str">
        <f t="shared" si="1355"/>
        <v>21:0154</v>
      </c>
      <c r="E8385" t="s">
        <v>31895</v>
      </c>
      <c r="F8385" t="s">
        <v>31896</v>
      </c>
      <c r="H8385">
        <v>52.034939899999998</v>
      </c>
      <c r="I8385">
        <v>-123.1835051</v>
      </c>
      <c r="J8385" s="1" t="str">
        <f t="shared" si="1356"/>
        <v>NGR bulk stream sediment</v>
      </c>
      <c r="K8385" s="1" t="str">
        <f t="shared" si="1357"/>
        <v>&lt;177 micron (NGR)</v>
      </c>
      <c r="L8385">
        <v>15</v>
      </c>
      <c r="M8385" t="s">
        <v>77</v>
      </c>
      <c r="N8385">
        <v>282</v>
      </c>
      <c r="O8385">
        <v>2</v>
      </c>
    </row>
    <row r="8386" spans="1:15" hidden="1" x14ac:dyDescent="0.3">
      <c r="A8386" t="s">
        <v>31897</v>
      </c>
      <c r="B8386" t="s">
        <v>31898</v>
      </c>
      <c r="C8386" s="1" t="str">
        <f t="shared" si="1351"/>
        <v>21:0470</v>
      </c>
      <c r="D8386" s="1" t="str">
        <f t="shared" si="1355"/>
        <v>21:0154</v>
      </c>
      <c r="E8386" t="s">
        <v>31899</v>
      </c>
      <c r="F8386" t="s">
        <v>31900</v>
      </c>
      <c r="H8386">
        <v>52.005205199999999</v>
      </c>
      <c r="I8386">
        <v>-123.12275030000001</v>
      </c>
      <c r="J8386" s="1" t="str">
        <f t="shared" si="1356"/>
        <v>NGR bulk stream sediment</v>
      </c>
      <c r="K8386" s="1" t="str">
        <f t="shared" si="1357"/>
        <v>&lt;177 micron (NGR)</v>
      </c>
      <c r="L8386">
        <v>15</v>
      </c>
      <c r="M8386" t="s">
        <v>82</v>
      </c>
      <c r="N8386">
        <v>283</v>
      </c>
      <c r="O8386">
        <v>1.5</v>
      </c>
    </row>
    <row r="8387" spans="1:15" hidden="1" x14ac:dyDescent="0.3">
      <c r="A8387" t="s">
        <v>31901</v>
      </c>
      <c r="B8387" t="s">
        <v>31902</v>
      </c>
      <c r="C8387" s="1" t="str">
        <f t="shared" si="1351"/>
        <v>21:0470</v>
      </c>
      <c r="D8387" s="1" t="str">
        <f t="shared" si="1355"/>
        <v>21:0154</v>
      </c>
      <c r="E8387" t="s">
        <v>31903</v>
      </c>
      <c r="F8387" t="s">
        <v>31904</v>
      </c>
      <c r="H8387">
        <v>52.008979400000001</v>
      </c>
      <c r="I8387">
        <v>-122.97607170000001</v>
      </c>
      <c r="J8387" s="1" t="str">
        <f t="shared" si="1356"/>
        <v>NGR bulk stream sediment</v>
      </c>
      <c r="K8387" s="1" t="str">
        <f t="shared" si="1357"/>
        <v>&lt;177 micron (NGR)</v>
      </c>
      <c r="L8387">
        <v>15</v>
      </c>
      <c r="M8387" t="s">
        <v>87</v>
      </c>
      <c r="N8387">
        <v>284</v>
      </c>
      <c r="O8387">
        <v>1</v>
      </c>
    </row>
    <row r="8388" spans="1:15" hidden="1" x14ac:dyDescent="0.3">
      <c r="A8388" t="s">
        <v>31905</v>
      </c>
      <c r="B8388" t="s">
        <v>31906</v>
      </c>
      <c r="C8388" s="1" t="str">
        <f t="shared" si="1351"/>
        <v>21:0470</v>
      </c>
      <c r="D8388" s="1" t="str">
        <f t="shared" si="1355"/>
        <v>21:0154</v>
      </c>
      <c r="E8388" t="s">
        <v>31907</v>
      </c>
      <c r="F8388" t="s">
        <v>31908</v>
      </c>
      <c r="H8388">
        <v>52.031305699999997</v>
      </c>
      <c r="I8388">
        <v>-122.9929394</v>
      </c>
      <c r="J8388" s="1" t="str">
        <f t="shared" si="1356"/>
        <v>NGR bulk stream sediment</v>
      </c>
      <c r="K8388" s="1" t="str">
        <f t="shared" si="1357"/>
        <v>&lt;177 micron (NGR)</v>
      </c>
      <c r="L8388">
        <v>15</v>
      </c>
      <c r="M8388" t="s">
        <v>92</v>
      </c>
      <c r="N8388">
        <v>285</v>
      </c>
      <c r="O8388">
        <v>0.5</v>
      </c>
    </row>
    <row r="8389" spans="1:15" hidden="1" x14ac:dyDescent="0.3">
      <c r="A8389" t="s">
        <v>31909</v>
      </c>
      <c r="B8389" t="s">
        <v>31910</v>
      </c>
      <c r="C8389" s="1" t="str">
        <f t="shared" si="1351"/>
        <v>21:0470</v>
      </c>
      <c r="D8389" s="1" t="str">
        <f t="shared" si="1355"/>
        <v>21:0154</v>
      </c>
      <c r="E8389" t="s">
        <v>31911</v>
      </c>
      <c r="F8389" t="s">
        <v>31912</v>
      </c>
      <c r="H8389">
        <v>52.053008800000001</v>
      </c>
      <c r="I8389">
        <v>-122.9864602</v>
      </c>
      <c r="J8389" s="1" t="str">
        <f t="shared" si="1356"/>
        <v>NGR bulk stream sediment</v>
      </c>
      <c r="K8389" s="1" t="str">
        <f t="shared" si="1357"/>
        <v>&lt;177 micron (NGR)</v>
      </c>
      <c r="L8389">
        <v>15</v>
      </c>
      <c r="M8389" t="s">
        <v>97</v>
      </c>
      <c r="N8389">
        <v>286</v>
      </c>
      <c r="O8389">
        <v>1.5</v>
      </c>
    </row>
    <row r="8390" spans="1:15" hidden="1" x14ac:dyDescent="0.3">
      <c r="A8390" t="s">
        <v>31913</v>
      </c>
      <c r="B8390" t="s">
        <v>31914</v>
      </c>
      <c r="C8390" s="1" t="str">
        <f t="shared" si="1351"/>
        <v>21:0470</v>
      </c>
      <c r="D8390" s="1" t="str">
        <f t="shared" si="1355"/>
        <v>21:0154</v>
      </c>
      <c r="E8390" t="s">
        <v>31915</v>
      </c>
      <c r="F8390" t="s">
        <v>31916</v>
      </c>
      <c r="H8390">
        <v>52.047443600000001</v>
      </c>
      <c r="I8390">
        <v>-122.9522377</v>
      </c>
      <c r="J8390" s="1" t="str">
        <f t="shared" si="1356"/>
        <v>NGR bulk stream sediment</v>
      </c>
      <c r="K8390" s="1" t="str">
        <f t="shared" si="1357"/>
        <v>&lt;177 micron (NGR)</v>
      </c>
      <c r="L8390">
        <v>15</v>
      </c>
      <c r="M8390" t="s">
        <v>102</v>
      </c>
      <c r="N8390">
        <v>287</v>
      </c>
      <c r="O8390">
        <v>1.5</v>
      </c>
    </row>
    <row r="8391" spans="1:15" hidden="1" x14ac:dyDescent="0.3">
      <c r="A8391" t="s">
        <v>31917</v>
      </c>
      <c r="B8391" t="s">
        <v>31918</v>
      </c>
      <c r="C8391" s="1" t="str">
        <f t="shared" si="1351"/>
        <v>21:0470</v>
      </c>
      <c r="D8391" s="1" t="str">
        <f t="shared" si="1355"/>
        <v>21:0154</v>
      </c>
      <c r="E8391" t="s">
        <v>31919</v>
      </c>
      <c r="F8391" t="s">
        <v>31920</v>
      </c>
      <c r="H8391">
        <v>52.055834900000001</v>
      </c>
      <c r="I8391">
        <v>-122.9601919</v>
      </c>
      <c r="J8391" s="1" t="str">
        <f t="shared" si="1356"/>
        <v>NGR bulk stream sediment</v>
      </c>
      <c r="K8391" s="1" t="str">
        <f t="shared" si="1357"/>
        <v>&lt;177 micron (NGR)</v>
      </c>
      <c r="L8391">
        <v>15</v>
      </c>
      <c r="M8391" t="s">
        <v>107</v>
      </c>
      <c r="N8391">
        <v>288</v>
      </c>
      <c r="O8391">
        <v>2</v>
      </c>
    </row>
    <row r="8392" spans="1:15" hidden="1" x14ac:dyDescent="0.3">
      <c r="A8392" t="s">
        <v>31921</v>
      </c>
      <c r="B8392" t="s">
        <v>31922</v>
      </c>
      <c r="C8392" s="1" t="str">
        <f t="shared" si="1351"/>
        <v>21:0470</v>
      </c>
      <c r="D8392" s="1" t="str">
        <f t="shared" si="1355"/>
        <v>21:0154</v>
      </c>
      <c r="E8392" t="s">
        <v>31923</v>
      </c>
      <c r="F8392" t="s">
        <v>31924</v>
      </c>
      <c r="H8392">
        <v>52.106636000000002</v>
      </c>
      <c r="I8392">
        <v>-122.944726</v>
      </c>
      <c r="J8392" s="1" t="str">
        <f t="shared" si="1356"/>
        <v>NGR bulk stream sediment</v>
      </c>
      <c r="K8392" s="1" t="str">
        <f t="shared" si="1357"/>
        <v>&lt;177 micron (NGR)</v>
      </c>
      <c r="L8392">
        <v>15</v>
      </c>
      <c r="M8392" t="s">
        <v>112</v>
      </c>
      <c r="N8392">
        <v>289</v>
      </c>
      <c r="O8392">
        <v>2</v>
      </c>
    </row>
    <row r="8393" spans="1:15" hidden="1" x14ac:dyDescent="0.3">
      <c r="A8393" t="s">
        <v>31925</v>
      </c>
      <c r="B8393" t="s">
        <v>31926</v>
      </c>
      <c r="C8393" s="1" t="str">
        <f t="shared" si="1351"/>
        <v>21:0470</v>
      </c>
      <c r="D8393" s="1" t="str">
        <f t="shared" si="1355"/>
        <v>21:0154</v>
      </c>
      <c r="E8393" t="s">
        <v>31927</v>
      </c>
      <c r="F8393" t="s">
        <v>31928</v>
      </c>
      <c r="H8393">
        <v>52.102999799999999</v>
      </c>
      <c r="I8393">
        <v>-122.95717019999999</v>
      </c>
      <c r="J8393" s="1" t="str">
        <f t="shared" si="1356"/>
        <v>NGR bulk stream sediment</v>
      </c>
      <c r="K8393" s="1" t="str">
        <f t="shared" si="1357"/>
        <v>&lt;177 micron (NGR)</v>
      </c>
      <c r="L8393">
        <v>15</v>
      </c>
      <c r="M8393" t="s">
        <v>24</v>
      </c>
      <c r="N8393">
        <v>290</v>
      </c>
      <c r="O8393">
        <v>5</v>
      </c>
    </row>
    <row r="8394" spans="1:15" hidden="1" x14ac:dyDescent="0.3">
      <c r="A8394" t="s">
        <v>31929</v>
      </c>
      <c r="B8394" t="s">
        <v>31930</v>
      </c>
      <c r="C8394" s="1" t="str">
        <f t="shared" si="1351"/>
        <v>21:0470</v>
      </c>
      <c r="D8394" s="1" t="str">
        <f t="shared" si="1355"/>
        <v>21:0154</v>
      </c>
      <c r="E8394" t="s">
        <v>31927</v>
      </c>
      <c r="F8394" t="s">
        <v>31931</v>
      </c>
      <c r="H8394">
        <v>52.102999799999999</v>
      </c>
      <c r="I8394">
        <v>-122.95717019999999</v>
      </c>
      <c r="J8394" s="1" t="str">
        <f t="shared" si="1356"/>
        <v>NGR bulk stream sediment</v>
      </c>
      <c r="K8394" s="1" t="str">
        <f t="shared" si="1357"/>
        <v>&lt;177 micron (NGR)</v>
      </c>
      <c r="L8394">
        <v>15</v>
      </c>
      <c r="M8394" t="s">
        <v>28</v>
      </c>
      <c r="N8394">
        <v>291</v>
      </c>
      <c r="O8394">
        <v>1.5</v>
      </c>
    </row>
    <row r="8395" spans="1:15" hidden="1" x14ac:dyDescent="0.3">
      <c r="A8395" t="s">
        <v>31932</v>
      </c>
      <c r="B8395" t="s">
        <v>31933</v>
      </c>
      <c r="C8395" s="1" t="str">
        <f t="shared" si="1351"/>
        <v>21:0470</v>
      </c>
      <c r="D8395" s="1" t="str">
        <f t="shared" si="1355"/>
        <v>21:0154</v>
      </c>
      <c r="E8395" t="s">
        <v>31934</v>
      </c>
      <c r="F8395" t="s">
        <v>31935</v>
      </c>
      <c r="H8395">
        <v>52.132353799999997</v>
      </c>
      <c r="I8395">
        <v>-123.0113439</v>
      </c>
      <c r="J8395" s="1" t="str">
        <f t="shared" si="1356"/>
        <v>NGR bulk stream sediment</v>
      </c>
      <c r="K8395" s="1" t="str">
        <f t="shared" si="1357"/>
        <v>&lt;177 micron (NGR)</v>
      </c>
      <c r="L8395">
        <v>16</v>
      </c>
      <c r="M8395" t="s">
        <v>19</v>
      </c>
      <c r="N8395">
        <v>292</v>
      </c>
      <c r="O8395">
        <v>2</v>
      </c>
    </row>
    <row r="8396" spans="1:15" hidden="1" x14ac:dyDescent="0.3">
      <c r="A8396" t="s">
        <v>31936</v>
      </c>
      <c r="B8396" t="s">
        <v>31937</v>
      </c>
      <c r="C8396" s="1" t="str">
        <f t="shared" si="1351"/>
        <v>21:0470</v>
      </c>
      <c r="D8396" s="1" t="str">
        <f t="shared" si="1355"/>
        <v>21:0154</v>
      </c>
      <c r="E8396" t="s">
        <v>31938</v>
      </c>
      <c r="F8396" t="s">
        <v>31939</v>
      </c>
      <c r="H8396">
        <v>52.089649600000001</v>
      </c>
      <c r="I8396">
        <v>-122.9616352</v>
      </c>
      <c r="J8396" s="1" t="str">
        <f t="shared" si="1356"/>
        <v>NGR bulk stream sediment</v>
      </c>
      <c r="K8396" s="1" t="str">
        <f t="shared" si="1357"/>
        <v>&lt;177 micron (NGR)</v>
      </c>
      <c r="L8396">
        <v>16</v>
      </c>
      <c r="M8396" t="s">
        <v>38</v>
      </c>
      <c r="N8396">
        <v>293</v>
      </c>
      <c r="O8396">
        <v>1.5</v>
      </c>
    </row>
    <row r="8397" spans="1:15" hidden="1" x14ac:dyDescent="0.3">
      <c r="A8397" t="s">
        <v>31940</v>
      </c>
      <c r="B8397" t="s">
        <v>31941</v>
      </c>
      <c r="C8397" s="1" t="str">
        <f t="shared" si="1351"/>
        <v>21:0470</v>
      </c>
      <c r="D8397" s="1" t="str">
        <f t="shared" si="1355"/>
        <v>21:0154</v>
      </c>
      <c r="E8397" t="s">
        <v>31942</v>
      </c>
      <c r="F8397" t="s">
        <v>31943</v>
      </c>
      <c r="H8397">
        <v>52.131706899999998</v>
      </c>
      <c r="I8397">
        <v>-122.9997292</v>
      </c>
      <c r="J8397" s="1" t="str">
        <f t="shared" si="1356"/>
        <v>NGR bulk stream sediment</v>
      </c>
      <c r="K8397" s="1" t="str">
        <f t="shared" si="1357"/>
        <v>&lt;177 micron (NGR)</v>
      </c>
      <c r="L8397">
        <v>16</v>
      </c>
      <c r="M8397" t="s">
        <v>43</v>
      </c>
      <c r="N8397">
        <v>294</v>
      </c>
      <c r="O8397">
        <v>4</v>
      </c>
    </row>
    <row r="8398" spans="1:15" hidden="1" x14ac:dyDescent="0.3">
      <c r="A8398" t="s">
        <v>31944</v>
      </c>
      <c r="B8398" t="s">
        <v>31945</v>
      </c>
      <c r="C8398" s="1" t="str">
        <f t="shared" si="1351"/>
        <v>21:0470</v>
      </c>
      <c r="D8398" s="1" t="str">
        <f t="shared" si="1355"/>
        <v>21:0154</v>
      </c>
      <c r="E8398" t="s">
        <v>31934</v>
      </c>
      <c r="F8398" t="s">
        <v>31946</v>
      </c>
      <c r="H8398">
        <v>52.132353799999997</v>
      </c>
      <c r="I8398">
        <v>-123.0113439</v>
      </c>
      <c r="J8398" s="1" t="str">
        <f t="shared" si="1356"/>
        <v>NGR bulk stream sediment</v>
      </c>
      <c r="K8398" s="1" t="str">
        <f t="shared" si="1357"/>
        <v>&lt;177 micron (NGR)</v>
      </c>
      <c r="L8398">
        <v>16</v>
      </c>
      <c r="M8398" t="s">
        <v>72</v>
      </c>
      <c r="N8398">
        <v>295</v>
      </c>
      <c r="O8398">
        <v>1</v>
      </c>
    </row>
    <row r="8399" spans="1:15" hidden="1" x14ac:dyDescent="0.3">
      <c r="A8399" t="s">
        <v>31947</v>
      </c>
      <c r="B8399" t="s">
        <v>31948</v>
      </c>
      <c r="C8399" s="1" t="str">
        <f t="shared" si="1351"/>
        <v>21:0470</v>
      </c>
      <c r="D8399" s="1" t="str">
        <f t="shared" si="1355"/>
        <v>21:0154</v>
      </c>
      <c r="E8399" t="s">
        <v>31949</v>
      </c>
      <c r="F8399" t="s">
        <v>31950</v>
      </c>
      <c r="H8399">
        <v>52.196624</v>
      </c>
      <c r="I8399">
        <v>-123.1363216</v>
      </c>
      <c r="J8399" s="1" t="str">
        <f t="shared" si="1356"/>
        <v>NGR bulk stream sediment</v>
      </c>
      <c r="K8399" s="1" t="str">
        <f t="shared" si="1357"/>
        <v>&lt;177 micron (NGR)</v>
      </c>
      <c r="L8399">
        <v>16</v>
      </c>
      <c r="M8399" t="s">
        <v>48</v>
      </c>
      <c r="N8399">
        <v>296</v>
      </c>
      <c r="O8399">
        <v>2.5</v>
      </c>
    </row>
    <row r="8400" spans="1:15" hidden="1" x14ac:dyDescent="0.3">
      <c r="A8400" t="s">
        <v>31951</v>
      </c>
      <c r="B8400" t="s">
        <v>31952</v>
      </c>
      <c r="C8400" s="1" t="str">
        <f t="shared" si="1351"/>
        <v>21:0470</v>
      </c>
      <c r="D8400" s="1" t="str">
        <f t="shared" si="1355"/>
        <v>21:0154</v>
      </c>
      <c r="E8400" t="s">
        <v>31953</v>
      </c>
      <c r="F8400" t="s">
        <v>31954</v>
      </c>
      <c r="H8400">
        <v>52.06362</v>
      </c>
      <c r="I8400">
        <v>-123.1592017</v>
      </c>
      <c r="J8400" s="1" t="str">
        <f t="shared" si="1356"/>
        <v>NGR bulk stream sediment</v>
      </c>
      <c r="K8400" s="1" t="str">
        <f t="shared" si="1357"/>
        <v>&lt;177 micron (NGR)</v>
      </c>
      <c r="L8400">
        <v>16</v>
      </c>
      <c r="M8400" t="s">
        <v>53</v>
      </c>
      <c r="N8400">
        <v>297</v>
      </c>
      <c r="O8400">
        <v>1</v>
      </c>
    </row>
    <row r="8401" spans="1:15" hidden="1" x14ac:dyDescent="0.3">
      <c r="A8401" t="s">
        <v>31955</v>
      </c>
      <c r="B8401" t="s">
        <v>31956</v>
      </c>
      <c r="C8401" s="1" t="str">
        <f t="shared" si="1351"/>
        <v>21:0470</v>
      </c>
      <c r="D8401" s="1" t="str">
        <f>HYPERLINK("https://geochem.nrcan.gc.ca/cdogs/content/svy/svy_e.htm", "")</f>
        <v/>
      </c>
      <c r="G8401" s="1" t="str">
        <f>HYPERLINK("https://geochem.nrcan.gc.ca/cdogs/content/cr_/cr_00103_e.htm", "103")</f>
        <v>103</v>
      </c>
      <c r="J8401" t="s">
        <v>31</v>
      </c>
      <c r="K8401" t="s">
        <v>32</v>
      </c>
      <c r="L8401">
        <v>16</v>
      </c>
      <c r="M8401" t="s">
        <v>33</v>
      </c>
      <c r="N8401">
        <v>298</v>
      </c>
      <c r="O8401">
        <v>24</v>
      </c>
    </row>
    <row r="8402" spans="1:15" hidden="1" x14ac:dyDescent="0.3">
      <c r="A8402" t="s">
        <v>31957</v>
      </c>
      <c r="B8402" t="s">
        <v>31958</v>
      </c>
      <c r="C8402" s="1" t="str">
        <f t="shared" si="1351"/>
        <v>21:0470</v>
      </c>
      <c r="D8402" s="1" t="str">
        <f t="shared" ref="D8402:D8428" si="1358">HYPERLINK("https://geochem.nrcan.gc.ca/cdogs/content/svy/svy210154_e.htm", "21:0154")</f>
        <v>21:0154</v>
      </c>
      <c r="E8402" t="s">
        <v>31959</v>
      </c>
      <c r="F8402" t="s">
        <v>31960</v>
      </c>
      <c r="H8402">
        <v>52.060459799999997</v>
      </c>
      <c r="I8402">
        <v>-123.1488342</v>
      </c>
      <c r="J8402" s="1" t="str">
        <f t="shared" ref="J8402:J8428" si="1359">HYPERLINK("https://geochem.nrcan.gc.ca/cdogs/content/kwd/kwd020030_e.htm", "NGR bulk stream sediment")</f>
        <v>NGR bulk stream sediment</v>
      </c>
      <c r="K8402" s="1" t="str">
        <f t="shared" ref="K8402:K8428" si="1360">HYPERLINK("https://geochem.nrcan.gc.ca/cdogs/content/kwd/kwd080006_e.htm", "&lt;177 micron (NGR)")</f>
        <v>&lt;177 micron (NGR)</v>
      </c>
      <c r="L8402">
        <v>16</v>
      </c>
      <c r="M8402" t="s">
        <v>58</v>
      </c>
      <c r="N8402">
        <v>299</v>
      </c>
      <c r="O8402">
        <v>1.5</v>
      </c>
    </row>
    <row r="8403" spans="1:15" hidden="1" x14ac:dyDescent="0.3">
      <c r="A8403" t="s">
        <v>31961</v>
      </c>
      <c r="B8403" t="s">
        <v>31962</v>
      </c>
      <c r="C8403" s="1" t="str">
        <f t="shared" si="1351"/>
        <v>21:0470</v>
      </c>
      <c r="D8403" s="1" t="str">
        <f t="shared" si="1358"/>
        <v>21:0154</v>
      </c>
      <c r="E8403" t="s">
        <v>31963</v>
      </c>
      <c r="F8403" t="s">
        <v>31964</v>
      </c>
      <c r="H8403">
        <v>52.054583700000002</v>
      </c>
      <c r="I8403">
        <v>-123.15962210000001</v>
      </c>
      <c r="J8403" s="1" t="str">
        <f t="shared" si="1359"/>
        <v>NGR bulk stream sediment</v>
      </c>
      <c r="K8403" s="1" t="str">
        <f t="shared" si="1360"/>
        <v>&lt;177 micron (NGR)</v>
      </c>
      <c r="L8403">
        <v>16</v>
      </c>
      <c r="M8403" t="s">
        <v>24</v>
      </c>
      <c r="N8403">
        <v>300</v>
      </c>
      <c r="O8403">
        <v>2.5</v>
      </c>
    </row>
    <row r="8404" spans="1:15" hidden="1" x14ac:dyDescent="0.3">
      <c r="A8404" t="s">
        <v>31965</v>
      </c>
      <c r="B8404" t="s">
        <v>31966</v>
      </c>
      <c r="C8404" s="1" t="str">
        <f t="shared" si="1351"/>
        <v>21:0470</v>
      </c>
      <c r="D8404" s="1" t="str">
        <f t="shared" si="1358"/>
        <v>21:0154</v>
      </c>
      <c r="E8404" t="s">
        <v>31963</v>
      </c>
      <c r="F8404" t="s">
        <v>31967</v>
      </c>
      <c r="H8404">
        <v>52.054583700000002</v>
      </c>
      <c r="I8404">
        <v>-123.15962210000001</v>
      </c>
      <c r="J8404" s="1" t="str">
        <f t="shared" si="1359"/>
        <v>NGR bulk stream sediment</v>
      </c>
      <c r="K8404" s="1" t="str">
        <f t="shared" si="1360"/>
        <v>&lt;177 micron (NGR)</v>
      </c>
      <c r="L8404">
        <v>16</v>
      </c>
      <c r="M8404" t="s">
        <v>28</v>
      </c>
      <c r="N8404">
        <v>301</v>
      </c>
      <c r="O8404">
        <v>0.2</v>
      </c>
    </row>
    <row r="8405" spans="1:15" hidden="1" x14ac:dyDescent="0.3">
      <c r="A8405" t="s">
        <v>31968</v>
      </c>
      <c r="B8405" t="s">
        <v>31969</v>
      </c>
      <c r="C8405" s="1" t="str">
        <f t="shared" si="1351"/>
        <v>21:0470</v>
      </c>
      <c r="D8405" s="1" t="str">
        <f t="shared" si="1358"/>
        <v>21:0154</v>
      </c>
      <c r="E8405" t="s">
        <v>31970</v>
      </c>
      <c r="F8405" t="s">
        <v>31971</v>
      </c>
      <c r="H8405">
        <v>52.204453600000001</v>
      </c>
      <c r="I8405">
        <v>-123.3404726</v>
      </c>
      <c r="J8405" s="1" t="str">
        <f t="shared" si="1359"/>
        <v>NGR bulk stream sediment</v>
      </c>
      <c r="K8405" s="1" t="str">
        <f t="shared" si="1360"/>
        <v>&lt;177 micron (NGR)</v>
      </c>
      <c r="L8405">
        <v>16</v>
      </c>
      <c r="M8405" t="s">
        <v>63</v>
      </c>
      <c r="N8405">
        <v>302</v>
      </c>
      <c r="O8405">
        <v>2.5</v>
      </c>
    </row>
    <row r="8406" spans="1:15" hidden="1" x14ac:dyDescent="0.3">
      <c r="A8406" t="s">
        <v>31972</v>
      </c>
      <c r="B8406" t="s">
        <v>31973</v>
      </c>
      <c r="C8406" s="1" t="str">
        <f t="shared" si="1351"/>
        <v>21:0470</v>
      </c>
      <c r="D8406" s="1" t="str">
        <f t="shared" si="1358"/>
        <v>21:0154</v>
      </c>
      <c r="E8406" t="s">
        <v>31974</v>
      </c>
      <c r="F8406" t="s">
        <v>31975</v>
      </c>
      <c r="H8406">
        <v>52.186720399999999</v>
      </c>
      <c r="I8406">
        <v>-123.34776840000001</v>
      </c>
      <c r="J8406" s="1" t="str">
        <f t="shared" si="1359"/>
        <v>NGR bulk stream sediment</v>
      </c>
      <c r="K8406" s="1" t="str">
        <f t="shared" si="1360"/>
        <v>&lt;177 micron (NGR)</v>
      </c>
      <c r="L8406">
        <v>16</v>
      </c>
      <c r="M8406" t="s">
        <v>68</v>
      </c>
      <c r="N8406">
        <v>303</v>
      </c>
      <c r="O8406">
        <v>2.5</v>
      </c>
    </row>
    <row r="8407" spans="1:15" hidden="1" x14ac:dyDescent="0.3">
      <c r="A8407" t="s">
        <v>31976</v>
      </c>
      <c r="B8407" t="s">
        <v>31977</v>
      </c>
      <c r="C8407" s="1" t="str">
        <f t="shared" si="1351"/>
        <v>21:0470</v>
      </c>
      <c r="D8407" s="1" t="str">
        <f t="shared" si="1358"/>
        <v>21:0154</v>
      </c>
      <c r="E8407" t="s">
        <v>31978</v>
      </c>
      <c r="F8407" t="s">
        <v>31979</v>
      </c>
      <c r="H8407">
        <v>52.187778399999999</v>
      </c>
      <c r="I8407">
        <v>-123.33952619999999</v>
      </c>
      <c r="J8407" s="1" t="str">
        <f t="shared" si="1359"/>
        <v>NGR bulk stream sediment</v>
      </c>
      <c r="K8407" s="1" t="str">
        <f t="shared" si="1360"/>
        <v>&lt;177 micron (NGR)</v>
      </c>
      <c r="L8407">
        <v>16</v>
      </c>
      <c r="M8407" t="s">
        <v>77</v>
      </c>
      <c r="N8407">
        <v>304</v>
      </c>
      <c r="O8407">
        <v>2</v>
      </c>
    </row>
    <row r="8408" spans="1:15" hidden="1" x14ac:dyDescent="0.3">
      <c r="A8408" t="s">
        <v>31980</v>
      </c>
      <c r="B8408" t="s">
        <v>31981</v>
      </c>
      <c r="C8408" s="1" t="str">
        <f t="shared" si="1351"/>
        <v>21:0470</v>
      </c>
      <c r="D8408" s="1" t="str">
        <f t="shared" si="1358"/>
        <v>21:0154</v>
      </c>
      <c r="E8408" t="s">
        <v>31982</v>
      </c>
      <c r="F8408" t="s">
        <v>31983</v>
      </c>
      <c r="H8408">
        <v>52.135001899999999</v>
      </c>
      <c r="I8408">
        <v>-123.3695604</v>
      </c>
      <c r="J8408" s="1" t="str">
        <f t="shared" si="1359"/>
        <v>NGR bulk stream sediment</v>
      </c>
      <c r="K8408" s="1" t="str">
        <f t="shared" si="1360"/>
        <v>&lt;177 micron (NGR)</v>
      </c>
      <c r="L8408">
        <v>16</v>
      </c>
      <c r="M8408" t="s">
        <v>82</v>
      </c>
      <c r="N8408">
        <v>305</v>
      </c>
      <c r="O8408">
        <v>1.5</v>
      </c>
    </row>
    <row r="8409" spans="1:15" hidden="1" x14ac:dyDescent="0.3">
      <c r="A8409" t="s">
        <v>31984</v>
      </c>
      <c r="B8409" t="s">
        <v>31985</v>
      </c>
      <c r="C8409" s="1" t="str">
        <f t="shared" si="1351"/>
        <v>21:0470</v>
      </c>
      <c r="D8409" s="1" t="str">
        <f t="shared" si="1358"/>
        <v>21:0154</v>
      </c>
      <c r="E8409" t="s">
        <v>31986</v>
      </c>
      <c r="F8409" t="s">
        <v>31987</v>
      </c>
      <c r="H8409">
        <v>52.184412000000002</v>
      </c>
      <c r="I8409">
        <v>-123.3117233</v>
      </c>
      <c r="J8409" s="1" t="str">
        <f t="shared" si="1359"/>
        <v>NGR bulk stream sediment</v>
      </c>
      <c r="K8409" s="1" t="str">
        <f t="shared" si="1360"/>
        <v>&lt;177 micron (NGR)</v>
      </c>
      <c r="L8409">
        <v>16</v>
      </c>
      <c r="M8409" t="s">
        <v>87</v>
      </c>
      <c r="N8409">
        <v>306</v>
      </c>
      <c r="O8409">
        <v>1.5</v>
      </c>
    </row>
    <row r="8410" spans="1:15" hidden="1" x14ac:dyDescent="0.3">
      <c r="A8410" t="s">
        <v>31988</v>
      </c>
      <c r="B8410" t="s">
        <v>31989</v>
      </c>
      <c r="C8410" s="1" t="str">
        <f t="shared" si="1351"/>
        <v>21:0470</v>
      </c>
      <c r="D8410" s="1" t="str">
        <f t="shared" si="1358"/>
        <v>21:0154</v>
      </c>
      <c r="E8410" t="s">
        <v>31990</v>
      </c>
      <c r="F8410" t="s">
        <v>31991</v>
      </c>
      <c r="H8410">
        <v>52.235331799999997</v>
      </c>
      <c r="I8410">
        <v>-123.3165312</v>
      </c>
      <c r="J8410" s="1" t="str">
        <f t="shared" si="1359"/>
        <v>NGR bulk stream sediment</v>
      </c>
      <c r="K8410" s="1" t="str">
        <f t="shared" si="1360"/>
        <v>&lt;177 micron (NGR)</v>
      </c>
      <c r="L8410">
        <v>16</v>
      </c>
      <c r="M8410" t="s">
        <v>92</v>
      </c>
      <c r="N8410">
        <v>307</v>
      </c>
      <c r="O8410">
        <v>1.5</v>
      </c>
    </row>
    <row r="8411" spans="1:15" hidden="1" x14ac:dyDescent="0.3">
      <c r="A8411" t="s">
        <v>31992</v>
      </c>
      <c r="B8411" t="s">
        <v>31993</v>
      </c>
      <c r="C8411" s="1" t="str">
        <f t="shared" si="1351"/>
        <v>21:0470</v>
      </c>
      <c r="D8411" s="1" t="str">
        <f t="shared" si="1358"/>
        <v>21:0154</v>
      </c>
      <c r="E8411" t="s">
        <v>31994</v>
      </c>
      <c r="F8411" t="s">
        <v>31995</v>
      </c>
      <c r="H8411">
        <v>52.229921300000001</v>
      </c>
      <c r="I8411">
        <v>-123.2877941</v>
      </c>
      <c r="J8411" s="1" t="str">
        <f t="shared" si="1359"/>
        <v>NGR bulk stream sediment</v>
      </c>
      <c r="K8411" s="1" t="str">
        <f t="shared" si="1360"/>
        <v>&lt;177 micron (NGR)</v>
      </c>
      <c r="L8411">
        <v>16</v>
      </c>
      <c r="M8411" t="s">
        <v>97</v>
      </c>
      <c r="N8411">
        <v>308</v>
      </c>
      <c r="O8411">
        <v>1.5</v>
      </c>
    </row>
    <row r="8412" spans="1:15" hidden="1" x14ac:dyDescent="0.3">
      <c r="A8412" t="s">
        <v>31996</v>
      </c>
      <c r="B8412" t="s">
        <v>31997</v>
      </c>
      <c r="C8412" s="1" t="str">
        <f t="shared" si="1351"/>
        <v>21:0470</v>
      </c>
      <c r="D8412" s="1" t="str">
        <f t="shared" si="1358"/>
        <v>21:0154</v>
      </c>
      <c r="E8412" t="s">
        <v>31998</v>
      </c>
      <c r="F8412" t="s">
        <v>31999</v>
      </c>
      <c r="H8412">
        <v>52.248650099999999</v>
      </c>
      <c r="I8412">
        <v>-123.30517089999999</v>
      </c>
      <c r="J8412" s="1" t="str">
        <f t="shared" si="1359"/>
        <v>NGR bulk stream sediment</v>
      </c>
      <c r="K8412" s="1" t="str">
        <f t="shared" si="1360"/>
        <v>&lt;177 micron (NGR)</v>
      </c>
      <c r="L8412">
        <v>16</v>
      </c>
      <c r="M8412" t="s">
        <v>102</v>
      </c>
      <c r="N8412">
        <v>309</v>
      </c>
      <c r="O8412">
        <v>8</v>
      </c>
    </row>
    <row r="8413" spans="1:15" hidden="1" x14ac:dyDescent="0.3">
      <c r="A8413" t="s">
        <v>32000</v>
      </c>
      <c r="B8413" t="s">
        <v>32001</v>
      </c>
      <c r="C8413" s="1" t="str">
        <f t="shared" si="1351"/>
        <v>21:0470</v>
      </c>
      <c r="D8413" s="1" t="str">
        <f t="shared" si="1358"/>
        <v>21:0154</v>
      </c>
      <c r="E8413" t="s">
        <v>32002</v>
      </c>
      <c r="F8413" t="s">
        <v>32003</v>
      </c>
      <c r="H8413">
        <v>52.276206299999998</v>
      </c>
      <c r="I8413">
        <v>-123.35346560000001</v>
      </c>
      <c r="J8413" s="1" t="str">
        <f t="shared" si="1359"/>
        <v>NGR bulk stream sediment</v>
      </c>
      <c r="K8413" s="1" t="str">
        <f t="shared" si="1360"/>
        <v>&lt;177 micron (NGR)</v>
      </c>
      <c r="L8413">
        <v>16</v>
      </c>
      <c r="M8413" t="s">
        <v>107</v>
      </c>
      <c r="N8413">
        <v>310</v>
      </c>
      <c r="O8413">
        <v>2.5</v>
      </c>
    </row>
    <row r="8414" spans="1:15" hidden="1" x14ac:dyDescent="0.3">
      <c r="A8414" t="s">
        <v>32004</v>
      </c>
      <c r="B8414" t="s">
        <v>32005</v>
      </c>
      <c r="C8414" s="1" t="str">
        <f t="shared" si="1351"/>
        <v>21:0470</v>
      </c>
      <c r="D8414" s="1" t="str">
        <f t="shared" si="1358"/>
        <v>21:0154</v>
      </c>
      <c r="E8414" t="s">
        <v>32006</v>
      </c>
      <c r="F8414" t="s">
        <v>32007</v>
      </c>
      <c r="H8414">
        <v>52.254992100000003</v>
      </c>
      <c r="I8414">
        <v>-123.2545241</v>
      </c>
      <c r="J8414" s="1" t="str">
        <f t="shared" si="1359"/>
        <v>NGR bulk stream sediment</v>
      </c>
      <c r="K8414" s="1" t="str">
        <f t="shared" si="1360"/>
        <v>&lt;177 micron (NGR)</v>
      </c>
      <c r="L8414">
        <v>16</v>
      </c>
      <c r="M8414" t="s">
        <v>112</v>
      </c>
      <c r="N8414">
        <v>311</v>
      </c>
      <c r="O8414">
        <v>1.5</v>
      </c>
    </row>
    <row r="8415" spans="1:15" hidden="1" x14ac:dyDescent="0.3">
      <c r="A8415" t="s">
        <v>32008</v>
      </c>
      <c r="B8415" t="s">
        <v>32009</v>
      </c>
      <c r="C8415" s="1" t="str">
        <f t="shared" si="1351"/>
        <v>21:0470</v>
      </c>
      <c r="D8415" s="1" t="str">
        <f t="shared" si="1358"/>
        <v>21:0154</v>
      </c>
      <c r="E8415" t="s">
        <v>32010</v>
      </c>
      <c r="F8415" t="s">
        <v>32011</v>
      </c>
      <c r="H8415">
        <v>52.255344100000002</v>
      </c>
      <c r="I8415">
        <v>-123.4944725</v>
      </c>
      <c r="J8415" s="1" t="str">
        <f t="shared" si="1359"/>
        <v>NGR bulk stream sediment</v>
      </c>
      <c r="K8415" s="1" t="str">
        <f t="shared" si="1360"/>
        <v>&lt;177 micron (NGR)</v>
      </c>
      <c r="L8415">
        <v>17</v>
      </c>
      <c r="M8415" t="s">
        <v>19</v>
      </c>
      <c r="N8415">
        <v>312</v>
      </c>
      <c r="O8415">
        <v>1.5</v>
      </c>
    </row>
    <row r="8416" spans="1:15" hidden="1" x14ac:dyDescent="0.3">
      <c r="A8416" t="s">
        <v>32012</v>
      </c>
      <c r="B8416" t="s">
        <v>32013</v>
      </c>
      <c r="C8416" s="1" t="str">
        <f t="shared" si="1351"/>
        <v>21:0470</v>
      </c>
      <c r="D8416" s="1" t="str">
        <f t="shared" si="1358"/>
        <v>21:0154</v>
      </c>
      <c r="E8416" t="s">
        <v>32014</v>
      </c>
      <c r="F8416" t="s">
        <v>32015</v>
      </c>
      <c r="H8416">
        <v>52.215198999999998</v>
      </c>
      <c r="I8416">
        <v>-123.2707636</v>
      </c>
      <c r="J8416" s="1" t="str">
        <f t="shared" si="1359"/>
        <v>NGR bulk stream sediment</v>
      </c>
      <c r="K8416" s="1" t="str">
        <f t="shared" si="1360"/>
        <v>&lt;177 micron (NGR)</v>
      </c>
      <c r="L8416">
        <v>17</v>
      </c>
      <c r="M8416" t="s">
        <v>38</v>
      </c>
      <c r="N8416">
        <v>313</v>
      </c>
      <c r="O8416">
        <v>1.5</v>
      </c>
    </row>
    <row r="8417" spans="1:15" hidden="1" x14ac:dyDescent="0.3">
      <c r="A8417" t="s">
        <v>32016</v>
      </c>
      <c r="B8417" t="s">
        <v>32017</v>
      </c>
      <c r="C8417" s="1" t="str">
        <f t="shared" si="1351"/>
        <v>21:0470</v>
      </c>
      <c r="D8417" s="1" t="str">
        <f t="shared" si="1358"/>
        <v>21:0154</v>
      </c>
      <c r="E8417" t="s">
        <v>32018</v>
      </c>
      <c r="F8417" t="s">
        <v>32019</v>
      </c>
      <c r="H8417">
        <v>52.283768000000002</v>
      </c>
      <c r="I8417">
        <v>-123.5674279</v>
      </c>
      <c r="J8417" s="1" t="str">
        <f t="shared" si="1359"/>
        <v>NGR bulk stream sediment</v>
      </c>
      <c r="K8417" s="1" t="str">
        <f t="shared" si="1360"/>
        <v>&lt;177 micron (NGR)</v>
      </c>
      <c r="L8417">
        <v>17</v>
      </c>
      <c r="M8417" t="s">
        <v>43</v>
      </c>
      <c r="N8417">
        <v>314</v>
      </c>
      <c r="O8417">
        <v>0.5</v>
      </c>
    </row>
    <row r="8418" spans="1:15" hidden="1" x14ac:dyDescent="0.3">
      <c r="A8418" t="s">
        <v>32020</v>
      </c>
      <c r="B8418" t="s">
        <v>32021</v>
      </c>
      <c r="C8418" s="1" t="str">
        <f t="shared" si="1351"/>
        <v>21:0470</v>
      </c>
      <c r="D8418" s="1" t="str">
        <f t="shared" si="1358"/>
        <v>21:0154</v>
      </c>
      <c r="E8418" t="s">
        <v>32022</v>
      </c>
      <c r="F8418" t="s">
        <v>32023</v>
      </c>
      <c r="H8418">
        <v>52.358937599999997</v>
      </c>
      <c r="I8418">
        <v>-123.5658167</v>
      </c>
      <c r="J8418" s="1" t="str">
        <f t="shared" si="1359"/>
        <v>NGR bulk stream sediment</v>
      </c>
      <c r="K8418" s="1" t="str">
        <f t="shared" si="1360"/>
        <v>&lt;177 micron (NGR)</v>
      </c>
      <c r="L8418">
        <v>17</v>
      </c>
      <c r="M8418" t="s">
        <v>48</v>
      </c>
      <c r="N8418">
        <v>315</v>
      </c>
      <c r="O8418">
        <v>1</v>
      </c>
    </row>
    <row r="8419" spans="1:15" hidden="1" x14ac:dyDescent="0.3">
      <c r="A8419" t="s">
        <v>32024</v>
      </c>
      <c r="B8419" t="s">
        <v>32025</v>
      </c>
      <c r="C8419" s="1" t="str">
        <f t="shared" si="1351"/>
        <v>21:0470</v>
      </c>
      <c r="D8419" s="1" t="str">
        <f t="shared" si="1358"/>
        <v>21:0154</v>
      </c>
      <c r="E8419" t="s">
        <v>32026</v>
      </c>
      <c r="F8419" t="s">
        <v>32027</v>
      </c>
      <c r="H8419">
        <v>52.294227200000002</v>
      </c>
      <c r="I8419">
        <v>-123.5630297</v>
      </c>
      <c r="J8419" s="1" t="str">
        <f t="shared" si="1359"/>
        <v>NGR bulk stream sediment</v>
      </c>
      <c r="K8419" s="1" t="str">
        <f t="shared" si="1360"/>
        <v>&lt;177 micron (NGR)</v>
      </c>
      <c r="L8419">
        <v>17</v>
      </c>
      <c r="M8419" t="s">
        <v>53</v>
      </c>
      <c r="N8419">
        <v>316</v>
      </c>
      <c r="O8419">
        <v>2</v>
      </c>
    </row>
    <row r="8420" spans="1:15" hidden="1" x14ac:dyDescent="0.3">
      <c r="A8420" t="s">
        <v>32028</v>
      </c>
      <c r="B8420" t="s">
        <v>32029</v>
      </c>
      <c r="C8420" s="1" t="str">
        <f t="shared" si="1351"/>
        <v>21:0470</v>
      </c>
      <c r="D8420" s="1" t="str">
        <f t="shared" si="1358"/>
        <v>21:0154</v>
      </c>
      <c r="E8420" t="s">
        <v>32030</v>
      </c>
      <c r="F8420" t="s">
        <v>32031</v>
      </c>
      <c r="H8420">
        <v>52.360932599999998</v>
      </c>
      <c r="I8420">
        <v>-123.5753143</v>
      </c>
      <c r="J8420" s="1" t="str">
        <f t="shared" si="1359"/>
        <v>NGR bulk stream sediment</v>
      </c>
      <c r="K8420" s="1" t="str">
        <f t="shared" si="1360"/>
        <v>&lt;177 micron (NGR)</v>
      </c>
      <c r="L8420">
        <v>17</v>
      </c>
      <c r="M8420" t="s">
        <v>58</v>
      </c>
      <c r="N8420">
        <v>317</v>
      </c>
      <c r="O8420">
        <v>0.5</v>
      </c>
    </row>
    <row r="8421" spans="1:15" hidden="1" x14ac:dyDescent="0.3">
      <c r="A8421" t="s">
        <v>32032</v>
      </c>
      <c r="B8421" t="s">
        <v>32033</v>
      </c>
      <c r="C8421" s="1" t="str">
        <f t="shared" si="1351"/>
        <v>21:0470</v>
      </c>
      <c r="D8421" s="1" t="str">
        <f t="shared" si="1358"/>
        <v>21:0154</v>
      </c>
      <c r="E8421" t="s">
        <v>32034</v>
      </c>
      <c r="F8421" t="s">
        <v>32035</v>
      </c>
      <c r="H8421">
        <v>52.268629599999997</v>
      </c>
      <c r="I8421">
        <v>-123.5440953</v>
      </c>
      <c r="J8421" s="1" t="str">
        <f t="shared" si="1359"/>
        <v>NGR bulk stream sediment</v>
      </c>
      <c r="K8421" s="1" t="str">
        <f t="shared" si="1360"/>
        <v>&lt;177 micron (NGR)</v>
      </c>
      <c r="L8421">
        <v>17</v>
      </c>
      <c r="M8421" t="s">
        <v>63</v>
      </c>
      <c r="N8421">
        <v>318</v>
      </c>
      <c r="O8421">
        <v>1.5</v>
      </c>
    </row>
    <row r="8422" spans="1:15" hidden="1" x14ac:dyDescent="0.3">
      <c r="A8422" t="s">
        <v>32036</v>
      </c>
      <c r="B8422" t="s">
        <v>32037</v>
      </c>
      <c r="C8422" s="1" t="str">
        <f t="shared" si="1351"/>
        <v>21:0470</v>
      </c>
      <c r="D8422" s="1" t="str">
        <f t="shared" si="1358"/>
        <v>21:0154</v>
      </c>
      <c r="E8422" t="s">
        <v>32038</v>
      </c>
      <c r="F8422" t="s">
        <v>32039</v>
      </c>
      <c r="H8422">
        <v>52.2588115</v>
      </c>
      <c r="I8422">
        <v>-123.5382616</v>
      </c>
      <c r="J8422" s="1" t="str">
        <f t="shared" si="1359"/>
        <v>NGR bulk stream sediment</v>
      </c>
      <c r="K8422" s="1" t="str">
        <f t="shared" si="1360"/>
        <v>&lt;177 micron (NGR)</v>
      </c>
      <c r="L8422">
        <v>17</v>
      </c>
      <c r="M8422" t="s">
        <v>68</v>
      </c>
      <c r="N8422">
        <v>319</v>
      </c>
      <c r="O8422">
        <v>2</v>
      </c>
    </row>
    <row r="8423" spans="1:15" hidden="1" x14ac:dyDescent="0.3">
      <c r="A8423" t="s">
        <v>32040</v>
      </c>
      <c r="B8423" t="s">
        <v>32041</v>
      </c>
      <c r="C8423" s="1" t="str">
        <f t="shared" si="1351"/>
        <v>21:0470</v>
      </c>
      <c r="D8423" s="1" t="str">
        <f t="shared" si="1358"/>
        <v>21:0154</v>
      </c>
      <c r="E8423" t="s">
        <v>32010</v>
      </c>
      <c r="F8423" t="s">
        <v>32042</v>
      </c>
      <c r="H8423">
        <v>52.255344100000002</v>
      </c>
      <c r="I8423">
        <v>-123.4944725</v>
      </c>
      <c r="J8423" s="1" t="str">
        <f t="shared" si="1359"/>
        <v>NGR bulk stream sediment</v>
      </c>
      <c r="K8423" s="1" t="str">
        <f t="shared" si="1360"/>
        <v>&lt;177 micron (NGR)</v>
      </c>
      <c r="L8423">
        <v>17</v>
      </c>
      <c r="M8423" t="s">
        <v>72</v>
      </c>
      <c r="N8423">
        <v>320</v>
      </c>
      <c r="O8423">
        <v>1</v>
      </c>
    </row>
    <row r="8424" spans="1:15" hidden="1" x14ac:dyDescent="0.3">
      <c r="A8424" t="s">
        <v>32043</v>
      </c>
      <c r="B8424" t="s">
        <v>32044</v>
      </c>
      <c r="C8424" s="1" t="str">
        <f t="shared" ref="C8424:C8487" si="1361">HYPERLINK("https://geochem.nrcan.gc.ca/cdogs/content/bdl/bdl210470_e.htm", "21:0470")</f>
        <v>21:0470</v>
      </c>
      <c r="D8424" s="1" t="str">
        <f t="shared" si="1358"/>
        <v>21:0154</v>
      </c>
      <c r="E8424" t="s">
        <v>32045</v>
      </c>
      <c r="F8424" t="s">
        <v>32046</v>
      </c>
      <c r="H8424">
        <v>52.239877800000002</v>
      </c>
      <c r="I8424">
        <v>-123.4928512</v>
      </c>
      <c r="J8424" s="1" t="str">
        <f t="shared" si="1359"/>
        <v>NGR bulk stream sediment</v>
      </c>
      <c r="K8424" s="1" t="str">
        <f t="shared" si="1360"/>
        <v>&lt;177 micron (NGR)</v>
      </c>
      <c r="L8424">
        <v>17</v>
      </c>
      <c r="M8424" t="s">
        <v>77</v>
      </c>
      <c r="N8424">
        <v>321</v>
      </c>
      <c r="O8424">
        <v>2</v>
      </c>
    </row>
    <row r="8425" spans="1:15" hidden="1" x14ac:dyDescent="0.3">
      <c r="A8425" t="s">
        <v>32047</v>
      </c>
      <c r="B8425" t="s">
        <v>32048</v>
      </c>
      <c r="C8425" s="1" t="str">
        <f t="shared" si="1361"/>
        <v>21:0470</v>
      </c>
      <c r="D8425" s="1" t="str">
        <f t="shared" si="1358"/>
        <v>21:0154</v>
      </c>
      <c r="E8425" t="s">
        <v>32049</v>
      </c>
      <c r="F8425" t="s">
        <v>32050</v>
      </c>
      <c r="H8425">
        <v>52.237485200000002</v>
      </c>
      <c r="I8425">
        <v>-123.51622740000001</v>
      </c>
      <c r="J8425" s="1" t="str">
        <f t="shared" si="1359"/>
        <v>NGR bulk stream sediment</v>
      </c>
      <c r="K8425" s="1" t="str">
        <f t="shared" si="1360"/>
        <v>&lt;177 micron (NGR)</v>
      </c>
      <c r="L8425">
        <v>17</v>
      </c>
      <c r="M8425" t="s">
        <v>82</v>
      </c>
      <c r="N8425">
        <v>322</v>
      </c>
      <c r="O8425">
        <v>2</v>
      </c>
    </row>
    <row r="8426" spans="1:15" hidden="1" x14ac:dyDescent="0.3">
      <c r="A8426" t="s">
        <v>32051</v>
      </c>
      <c r="B8426" t="s">
        <v>32052</v>
      </c>
      <c r="C8426" s="1" t="str">
        <f t="shared" si="1361"/>
        <v>21:0470</v>
      </c>
      <c r="D8426" s="1" t="str">
        <f t="shared" si="1358"/>
        <v>21:0154</v>
      </c>
      <c r="E8426" t="s">
        <v>32053</v>
      </c>
      <c r="F8426" t="s">
        <v>32054</v>
      </c>
      <c r="H8426">
        <v>52.208759499999999</v>
      </c>
      <c r="I8426">
        <v>-123.462081</v>
      </c>
      <c r="J8426" s="1" t="str">
        <f t="shared" si="1359"/>
        <v>NGR bulk stream sediment</v>
      </c>
      <c r="K8426" s="1" t="str">
        <f t="shared" si="1360"/>
        <v>&lt;177 micron (NGR)</v>
      </c>
      <c r="L8426">
        <v>17</v>
      </c>
      <c r="M8426" t="s">
        <v>87</v>
      </c>
      <c r="N8426">
        <v>323</v>
      </c>
      <c r="O8426">
        <v>1</v>
      </c>
    </row>
    <row r="8427" spans="1:15" hidden="1" x14ac:dyDescent="0.3">
      <c r="A8427" t="s">
        <v>32055</v>
      </c>
      <c r="B8427" t="s">
        <v>32056</v>
      </c>
      <c r="C8427" s="1" t="str">
        <f t="shared" si="1361"/>
        <v>21:0470</v>
      </c>
      <c r="D8427" s="1" t="str">
        <f t="shared" si="1358"/>
        <v>21:0154</v>
      </c>
      <c r="E8427" t="s">
        <v>32057</v>
      </c>
      <c r="F8427" t="s">
        <v>32058</v>
      </c>
      <c r="H8427">
        <v>52.3791467</v>
      </c>
      <c r="I8427">
        <v>-123.63850650000001</v>
      </c>
      <c r="J8427" s="1" t="str">
        <f t="shared" si="1359"/>
        <v>NGR bulk stream sediment</v>
      </c>
      <c r="K8427" s="1" t="str">
        <f t="shared" si="1360"/>
        <v>&lt;177 micron (NGR)</v>
      </c>
      <c r="L8427">
        <v>17</v>
      </c>
      <c r="M8427" t="s">
        <v>92</v>
      </c>
      <c r="N8427">
        <v>324</v>
      </c>
      <c r="O8427">
        <v>2.5</v>
      </c>
    </row>
    <row r="8428" spans="1:15" hidden="1" x14ac:dyDescent="0.3">
      <c r="A8428" t="s">
        <v>32059</v>
      </c>
      <c r="B8428" t="s">
        <v>32060</v>
      </c>
      <c r="C8428" s="1" t="str">
        <f t="shared" si="1361"/>
        <v>21:0470</v>
      </c>
      <c r="D8428" s="1" t="str">
        <f t="shared" si="1358"/>
        <v>21:0154</v>
      </c>
      <c r="E8428" t="s">
        <v>32061</v>
      </c>
      <c r="F8428" t="s">
        <v>32062</v>
      </c>
      <c r="H8428">
        <v>52.432529600000002</v>
      </c>
      <c r="I8428">
        <v>-123.67624360000001</v>
      </c>
      <c r="J8428" s="1" t="str">
        <f t="shared" si="1359"/>
        <v>NGR bulk stream sediment</v>
      </c>
      <c r="K8428" s="1" t="str">
        <f t="shared" si="1360"/>
        <v>&lt;177 micron (NGR)</v>
      </c>
      <c r="L8428">
        <v>17</v>
      </c>
      <c r="M8428" t="s">
        <v>97</v>
      </c>
      <c r="N8428">
        <v>325</v>
      </c>
      <c r="O8428">
        <v>3</v>
      </c>
    </row>
    <row r="8429" spans="1:15" hidden="1" x14ac:dyDescent="0.3">
      <c r="A8429" t="s">
        <v>32063</v>
      </c>
      <c r="B8429" t="s">
        <v>32064</v>
      </c>
      <c r="C8429" s="1" t="str">
        <f t="shared" si="1361"/>
        <v>21:0470</v>
      </c>
      <c r="D8429" s="1" t="str">
        <f>HYPERLINK("https://geochem.nrcan.gc.ca/cdogs/content/svy/svy_e.htm", "")</f>
        <v/>
      </c>
      <c r="G8429" s="1" t="str">
        <f>HYPERLINK("https://geochem.nrcan.gc.ca/cdogs/content/cr_/cr_00104_e.htm", "104")</f>
        <v>104</v>
      </c>
      <c r="J8429" t="s">
        <v>31</v>
      </c>
      <c r="K8429" t="s">
        <v>32</v>
      </c>
      <c r="L8429">
        <v>17</v>
      </c>
      <c r="M8429" t="s">
        <v>33</v>
      </c>
      <c r="N8429">
        <v>326</v>
      </c>
      <c r="O8429">
        <v>5</v>
      </c>
    </row>
    <row r="8430" spans="1:15" hidden="1" x14ac:dyDescent="0.3">
      <c r="A8430" t="s">
        <v>32065</v>
      </c>
      <c r="B8430" t="s">
        <v>32066</v>
      </c>
      <c r="C8430" s="1" t="str">
        <f t="shared" si="1361"/>
        <v>21:0470</v>
      </c>
      <c r="D8430" s="1" t="str">
        <f t="shared" ref="D8430:D8446" si="1362">HYPERLINK("https://geochem.nrcan.gc.ca/cdogs/content/svy/svy210154_e.htm", "21:0154")</f>
        <v>21:0154</v>
      </c>
      <c r="E8430" t="s">
        <v>32067</v>
      </c>
      <c r="F8430" t="s">
        <v>32068</v>
      </c>
      <c r="H8430">
        <v>52.421267100000001</v>
      </c>
      <c r="I8430">
        <v>-123.67264520000001</v>
      </c>
      <c r="J8430" s="1" t="str">
        <f t="shared" ref="J8430:J8446" si="1363">HYPERLINK("https://geochem.nrcan.gc.ca/cdogs/content/kwd/kwd020030_e.htm", "NGR bulk stream sediment")</f>
        <v>NGR bulk stream sediment</v>
      </c>
      <c r="K8430" s="1" t="str">
        <f t="shared" ref="K8430:K8446" si="1364">HYPERLINK("https://geochem.nrcan.gc.ca/cdogs/content/kwd/kwd080006_e.htm", "&lt;177 micron (NGR)")</f>
        <v>&lt;177 micron (NGR)</v>
      </c>
      <c r="L8430">
        <v>17</v>
      </c>
      <c r="M8430" t="s">
        <v>102</v>
      </c>
      <c r="N8430">
        <v>327</v>
      </c>
      <c r="O8430">
        <v>1</v>
      </c>
    </row>
    <row r="8431" spans="1:15" hidden="1" x14ac:dyDescent="0.3">
      <c r="A8431" t="s">
        <v>32069</v>
      </c>
      <c r="B8431" t="s">
        <v>32070</v>
      </c>
      <c r="C8431" s="1" t="str">
        <f t="shared" si="1361"/>
        <v>21:0470</v>
      </c>
      <c r="D8431" s="1" t="str">
        <f t="shared" si="1362"/>
        <v>21:0154</v>
      </c>
      <c r="E8431" t="s">
        <v>32071</v>
      </c>
      <c r="F8431" t="s">
        <v>32072</v>
      </c>
      <c r="H8431">
        <v>52.398944499999999</v>
      </c>
      <c r="I8431">
        <v>-123.658092</v>
      </c>
      <c r="J8431" s="1" t="str">
        <f t="shared" si="1363"/>
        <v>NGR bulk stream sediment</v>
      </c>
      <c r="K8431" s="1" t="str">
        <f t="shared" si="1364"/>
        <v>&lt;177 micron (NGR)</v>
      </c>
      <c r="L8431">
        <v>17</v>
      </c>
      <c r="M8431" t="s">
        <v>107</v>
      </c>
      <c r="N8431">
        <v>328</v>
      </c>
      <c r="O8431">
        <v>2.5</v>
      </c>
    </row>
    <row r="8432" spans="1:15" hidden="1" x14ac:dyDescent="0.3">
      <c r="A8432" t="s">
        <v>32073</v>
      </c>
      <c r="B8432" t="s">
        <v>32074</v>
      </c>
      <c r="C8432" s="1" t="str">
        <f t="shared" si="1361"/>
        <v>21:0470</v>
      </c>
      <c r="D8432" s="1" t="str">
        <f t="shared" si="1362"/>
        <v>21:0154</v>
      </c>
      <c r="E8432" t="s">
        <v>32075</v>
      </c>
      <c r="F8432" t="s">
        <v>32076</v>
      </c>
      <c r="H8432">
        <v>52.160550899999997</v>
      </c>
      <c r="I8432">
        <v>-123.2002878</v>
      </c>
      <c r="J8432" s="1" t="str">
        <f t="shared" si="1363"/>
        <v>NGR bulk stream sediment</v>
      </c>
      <c r="K8432" s="1" t="str">
        <f t="shared" si="1364"/>
        <v>&lt;177 micron (NGR)</v>
      </c>
      <c r="L8432">
        <v>17</v>
      </c>
      <c r="M8432" t="s">
        <v>24</v>
      </c>
      <c r="N8432">
        <v>329</v>
      </c>
      <c r="O8432">
        <v>1.5</v>
      </c>
    </row>
    <row r="8433" spans="1:15" hidden="1" x14ac:dyDescent="0.3">
      <c r="A8433" t="s">
        <v>32077</v>
      </c>
      <c r="B8433" t="s">
        <v>32078</v>
      </c>
      <c r="C8433" s="1" t="str">
        <f t="shared" si="1361"/>
        <v>21:0470</v>
      </c>
      <c r="D8433" s="1" t="str">
        <f t="shared" si="1362"/>
        <v>21:0154</v>
      </c>
      <c r="E8433" t="s">
        <v>32075</v>
      </c>
      <c r="F8433" t="s">
        <v>32079</v>
      </c>
      <c r="H8433">
        <v>52.160550899999997</v>
      </c>
      <c r="I8433">
        <v>-123.2002878</v>
      </c>
      <c r="J8433" s="1" t="str">
        <f t="shared" si="1363"/>
        <v>NGR bulk stream sediment</v>
      </c>
      <c r="K8433" s="1" t="str">
        <f t="shared" si="1364"/>
        <v>&lt;177 micron (NGR)</v>
      </c>
      <c r="L8433">
        <v>17</v>
      </c>
      <c r="M8433" t="s">
        <v>28</v>
      </c>
      <c r="N8433">
        <v>330</v>
      </c>
      <c r="O8433">
        <v>2</v>
      </c>
    </row>
    <row r="8434" spans="1:15" hidden="1" x14ac:dyDescent="0.3">
      <c r="A8434" t="s">
        <v>32080</v>
      </c>
      <c r="B8434" t="s">
        <v>32081</v>
      </c>
      <c r="C8434" s="1" t="str">
        <f t="shared" si="1361"/>
        <v>21:0470</v>
      </c>
      <c r="D8434" s="1" t="str">
        <f t="shared" si="1362"/>
        <v>21:0154</v>
      </c>
      <c r="E8434" t="s">
        <v>32082</v>
      </c>
      <c r="F8434" t="s">
        <v>32083</v>
      </c>
      <c r="H8434">
        <v>52.351126899999997</v>
      </c>
      <c r="I8434">
        <v>-123.228972</v>
      </c>
      <c r="J8434" s="1" t="str">
        <f t="shared" si="1363"/>
        <v>NGR bulk stream sediment</v>
      </c>
      <c r="K8434" s="1" t="str">
        <f t="shared" si="1364"/>
        <v>&lt;177 micron (NGR)</v>
      </c>
      <c r="L8434">
        <v>17</v>
      </c>
      <c r="M8434" t="s">
        <v>112</v>
      </c>
      <c r="N8434">
        <v>331</v>
      </c>
      <c r="O8434">
        <v>2</v>
      </c>
    </row>
    <row r="8435" spans="1:15" hidden="1" x14ac:dyDescent="0.3">
      <c r="A8435" t="s">
        <v>32084</v>
      </c>
      <c r="B8435" t="s">
        <v>32085</v>
      </c>
      <c r="C8435" s="1" t="str">
        <f t="shared" si="1361"/>
        <v>21:0470</v>
      </c>
      <c r="D8435" s="1" t="str">
        <f t="shared" si="1362"/>
        <v>21:0154</v>
      </c>
      <c r="E8435" t="s">
        <v>32086</v>
      </c>
      <c r="F8435" t="s">
        <v>32087</v>
      </c>
      <c r="H8435">
        <v>52.491258899999998</v>
      </c>
      <c r="I8435">
        <v>-122.4472877</v>
      </c>
      <c r="J8435" s="1" t="str">
        <f t="shared" si="1363"/>
        <v>NGR bulk stream sediment</v>
      </c>
      <c r="K8435" s="1" t="str">
        <f t="shared" si="1364"/>
        <v>&lt;177 micron (NGR)</v>
      </c>
      <c r="L8435">
        <v>18</v>
      </c>
      <c r="M8435" t="s">
        <v>725</v>
      </c>
      <c r="N8435">
        <v>332</v>
      </c>
      <c r="O8435">
        <v>2.5</v>
      </c>
    </row>
    <row r="8436" spans="1:15" hidden="1" x14ac:dyDescent="0.3">
      <c r="A8436" t="s">
        <v>32088</v>
      </c>
      <c r="B8436" t="s">
        <v>32089</v>
      </c>
      <c r="C8436" s="1" t="str">
        <f t="shared" si="1361"/>
        <v>21:0470</v>
      </c>
      <c r="D8436" s="1" t="str">
        <f t="shared" si="1362"/>
        <v>21:0154</v>
      </c>
      <c r="E8436" t="s">
        <v>32090</v>
      </c>
      <c r="F8436" t="s">
        <v>32091</v>
      </c>
      <c r="H8436">
        <v>52.366638399999999</v>
      </c>
      <c r="I8436">
        <v>-123.2320926</v>
      </c>
      <c r="J8436" s="1" t="str">
        <f t="shared" si="1363"/>
        <v>NGR bulk stream sediment</v>
      </c>
      <c r="K8436" s="1" t="str">
        <f t="shared" si="1364"/>
        <v>&lt;177 micron (NGR)</v>
      </c>
      <c r="L8436">
        <v>18</v>
      </c>
      <c r="M8436" t="s">
        <v>38</v>
      </c>
      <c r="N8436">
        <v>333</v>
      </c>
      <c r="O8436">
        <v>2</v>
      </c>
    </row>
    <row r="8437" spans="1:15" hidden="1" x14ac:dyDescent="0.3">
      <c r="A8437" t="s">
        <v>32092</v>
      </c>
      <c r="B8437" t="s">
        <v>32093</v>
      </c>
      <c r="C8437" s="1" t="str">
        <f t="shared" si="1361"/>
        <v>21:0470</v>
      </c>
      <c r="D8437" s="1" t="str">
        <f t="shared" si="1362"/>
        <v>21:0154</v>
      </c>
      <c r="E8437" t="s">
        <v>32094</v>
      </c>
      <c r="F8437" t="s">
        <v>32095</v>
      </c>
      <c r="H8437">
        <v>52.386021999999997</v>
      </c>
      <c r="I8437">
        <v>-123.2365436</v>
      </c>
      <c r="J8437" s="1" t="str">
        <f t="shared" si="1363"/>
        <v>NGR bulk stream sediment</v>
      </c>
      <c r="K8437" s="1" t="str">
        <f t="shared" si="1364"/>
        <v>&lt;177 micron (NGR)</v>
      </c>
      <c r="L8437">
        <v>18</v>
      </c>
      <c r="M8437" t="s">
        <v>43</v>
      </c>
      <c r="N8437">
        <v>334</v>
      </c>
      <c r="O8437">
        <v>2</v>
      </c>
    </row>
    <row r="8438" spans="1:15" hidden="1" x14ac:dyDescent="0.3">
      <c r="A8438" t="s">
        <v>32096</v>
      </c>
      <c r="B8438" t="s">
        <v>32097</v>
      </c>
      <c r="C8438" s="1" t="str">
        <f t="shared" si="1361"/>
        <v>21:0470</v>
      </c>
      <c r="D8438" s="1" t="str">
        <f t="shared" si="1362"/>
        <v>21:0154</v>
      </c>
      <c r="E8438" t="s">
        <v>32098</v>
      </c>
      <c r="F8438" t="s">
        <v>32099</v>
      </c>
      <c r="H8438">
        <v>52.253409300000001</v>
      </c>
      <c r="I8438">
        <v>-123.1444209</v>
      </c>
      <c r="J8438" s="1" t="str">
        <f t="shared" si="1363"/>
        <v>NGR bulk stream sediment</v>
      </c>
      <c r="K8438" s="1" t="str">
        <f t="shared" si="1364"/>
        <v>&lt;177 micron (NGR)</v>
      </c>
      <c r="L8438">
        <v>18</v>
      </c>
      <c r="M8438" t="s">
        <v>48</v>
      </c>
      <c r="N8438">
        <v>335</v>
      </c>
      <c r="O8438">
        <v>2</v>
      </c>
    </row>
    <row r="8439" spans="1:15" hidden="1" x14ac:dyDescent="0.3">
      <c r="A8439" t="s">
        <v>32100</v>
      </c>
      <c r="B8439" t="s">
        <v>32101</v>
      </c>
      <c r="C8439" s="1" t="str">
        <f t="shared" si="1361"/>
        <v>21:0470</v>
      </c>
      <c r="D8439" s="1" t="str">
        <f t="shared" si="1362"/>
        <v>21:0154</v>
      </c>
      <c r="E8439" t="s">
        <v>32102</v>
      </c>
      <c r="F8439" t="s">
        <v>32103</v>
      </c>
      <c r="H8439">
        <v>52.239838499999998</v>
      </c>
      <c r="I8439">
        <v>-123.1150576</v>
      </c>
      <c r="J8439" s="1" t="str">
        <f t="shared" si="1363"/>
        <v>NGR bulk stream sediment</v>
      </c>
      <c r="K8439" s="1" t="str">
        <f t="shared" si="1364"/>
        <v>&lt;177 micron (NGR)</v>
      </c>
      <c r="L8439">
        <v>18</v>
      </c>
      <c r="M8439" t="s">
        <v>53</v>
      </c>
      <c r="N8439">
        <v>336</v>
      </c>
      <c r="O8439">
        <v>3</v>
      </c>
    </row>
    <row r="8440" spans="1:15" hidden="1" x14ac:dyDescent="0.3">
      <c r="A8440" t="s">
        <v>32104</v>
      </c>
      <c r="B8440" t="s">
        <v>32105</v>
      </c>
      <c r="C8440" s="1" t="str">
        <f t="shared" si="1361"/>
        <v>21:0470</v>
      </c>
      <c r="D8440" s="1" t="str">
        <f t="shared" si="1362"/>
        <v>21:0154</v>
      </c>
      <c r="E8440" t="s">
        <v>32106</v>
      </c>
      <c r="F8440" t="s">
        <v>32107</v>
      </c>
      <c r="H8440">
        <v>52.079597499999998</v>
      </c>
      <c r="I8440">
        <v>-123.4434967</v>
      </c>
      <c r="J8440" s="1" t="str">
        <f t="shared" si="1363"/>
        <v>NGR bulk stream sediment</v>
      </c>
      <c r="K8440" s="1" t="str">
        <f t="shared" si="1364"/>
        <v>&lt;177 micron (NGR)</v>
      </c>
      <c r="L8440">
        <v>18</v>
      </c>
      <c r="M8440" t="s">
        <v>58</v>
      </c>
      <c r="N8440">
        <v>337</v>
      </c>
      <c r="O8440">
        <v>2</v>
      </c>
    </row>
    <row r="8441" spans="1:15" hidden="1" x14ac:dyDescent="0.3">
      <c r="A8441" t="s">
        <v>32108</v>
      </c>
      <c r="B8441" t="s">
        <v>32109</v>
      </c>
      <c r="C8441" s="1" t="str">
        <f t="shared" si="1361"/>
        <v>21:0470</v>
      </c>
      <c r="D8441" s="1" t="str">
        <f t="shared" si="1362"/>
        <v>21:0154</v>
      </c>
      <c r="E8441" t="s">
        <v>32110</v>
      </c>
      <c r="F8441" t="s">
        <v>32111</v>
      </c>
      <c r="H8441">
        <v>52.358964299999997</v>
      </c>
      <c r="I8441">
        <v>-122.43841860000001</v>
      </c>
      <c r="J8441" s="1" t="str">
        <f t="shared" si="1363"/>
        <v>NGR bulk stream sediment</v>
      </c>
      <c r="K8441" s="1" t="str">
        <f t="shared" si="1364"/>
        <v>&lt;177 micron (NGR)</v>
      </c>
      <c r="L8441">
        <v>18</v>
      </c>
      <c r="M8441" t="s">
        <v>63</v>
      </c>
      <c r="N8441">
        <v>338</v>
      </c>
      <c r="O8441">
        <v>1</v>
      </c>
    </row>
    <row r="8442" spans="1:15" hidden="1" x14ac:dyDescent="0.3">
      <c r="A8442" t="s">
        <v>32112</v>
      </c>
      <c r="B8442" t="s">
        <v>32113</v>
      </c>
      <c r="C8442" s="1" t="str">
        <f t="shared" si="1361"/>
        <v>21:0470</v>
      </c>
      <c r="D8442" s="1" t="str">
        <f t="shared" si="1362"/>
        <v>21:0154</v>
      </c>
      <c r="E8442" t="s">
        <v>32114</v>
      </c>
      <c r="F8442" t="s">
        <v>32115</v>
      </c>
      <c r="H8442">
        <v>52.360334299999998</v>
      </c>
      <c r="I8442">
        <v>-122.3971961</v>
      </c>
      <c r="J8442" s="1" t="str">
        <f t="shared" si="1363"/>
        <v>NGR bulk stream sediment</v>
      </c>
      <c r="K8442" s="1" t="str">
        <f t="shared" si="1364"/>
        <v>&lt;177 micron (NGR)</v>
      </c>
      <c r="L8442">
        <v>18</v>
      </c>
      <c r="M8442" t="s">
        <v>68</v>
      </c>
      <c r="N8442">
        <v>339</v>
      </c>
      <c r="O8442">
        <v>2</v>
      </c>
    </row>
    <row r="8443" spans="1:15" hidden="1" x14ac:dyDescent="0.3">
      <c r="A8443" t="s">
        <v>32116</v>
      </c>
      <c r="B8443" t="s">
        <v>32117</v>
      </c>
      <c r="C8443" s="1" t="str">
        <f t="shared" si="1361"/>
        <v>21:0470</v>
      </c>
      <c r="D8443" s="1" t="str">
        <f t="shared" si="1362"/>
        <v>21:0154</v>
      </c>
      <c r="E8443" t="s">
        <v>32118</v>
      </c>
      <c r="F8443" t="s">
        <v>32119</v>
      </c>
      <c r="H8443">
        <v>52.377994399999999</v>
      </c>
      <c r="I8443">
        <v>-122.3943546</v>
      </c>
      <c r="J8443" s="1" t="str">
        <f t="shared" si="1363"/>
        <v>NGR bulk stream sediment</v>
      </c>
      <c r="K8443" s="1" t="str">
        <f t="shared" si="1364"/>
        <v>&lt;177 micron (NGR)</v>
      </c>
      <c r="L8443">
        <v>18</v>
      </c>
      <c r="M8443" t="s">
        <v>77</v>
      </c>
      <c r="N8443">
        <v>340</v>
      </c>
      <c r="O8443">
        <v>2.5</v>
      </c>
    </row>
    <row r="8444" spans="1:15" hidden="1" x14ac:dyDescent="0.3">
      <c r="A8444" t="s">
        <v>32120</v>
      </c>
      <c r="B8444" t="s">
        <v>32121</v>
      </c>
      <c r="C8444" s="1" t="str">
        <f t="shared" si="1361"/>
        <v>21:0470</v>
      </c>
      <c r="D8444" s="1" t="str">
        <f t="shared" si="1362"/>
        <v>21:0154</v>
      </c>
      <c r="E8444" t="s">
        <v>32122</v>
      </c>
      <c r="F8444" t="s">
        <v>32123</v>
      </c>
      <c r="H8444">
        <v>52.396412599999998</v>
      </c>
      <c r="I8444">
        <v>-122.4063591</v>
      </c>
      <c r="J8444" s="1" t="str">
        <f t="shared" si="1363"/>
        <v>NGR bulk stream sediment</v>
      </c>
      <c r="K8444" s="1" t="str">
        <f t="shared" si="1364"/>
        <v>&lt;177 micron (NGR)</v>
      </c>
      <c r="L8444">
        <v>18</v>
      </c>
      <c r="M8444" t="s">
        <v>82</v>
      </c>
      <c r="N8444">
        <v>341</v>
      </c>
      <c r="O8444">
        <v>1.5</v>
      </c>
    </row>
    <row r="8445" spans="1:15" hidden="1" x14ac:dyDescent="0.3">
      <c r="A8445" t="s">
        <v>32124</v>
      </c>
      <c r="B8445" t="s">
        <v>32125</v>
      </c>
      <c r="C8445" s="1" t="str">
        <f t="shared" si="1361"/>
        <v>21:0470</v>
      </c>
      <c r="D8445" s="1" t="str">
        <f t="shared" si="1362"/>
        <v>21:0154</v>
      </c>
      <c r="E8445" t="s">
        <v>32126</v>
      </c>
      <c r="F8445" t="s">
        <v>32127</v>
      </c>
      <c r="H8445">
        <v>52.423018999999996</v>
      </c>
      <c r="I8445">
        <v>-122.41442720000001</v>
      </c>
      <c r="J8445" s="1" t="str">
        <f t="shared" si="1363"/>
        <v>NGR bulk stream sediment</v>
      </c>
      <c r="K8445" s="1" t="str">
        <f t="shared" si="1364"/>
        <v>&lt;177 micron (NGR)</v>
      </c>
      <c r="L8445">
        <v>18</v>
      </c>
      <c r="M8445" t="s">
        <v>87</v>
      </c>
      <c r="N8445">
        <v>342</v>
      </c>
      <c r="O8445">
        <v>1</v>
      </c>
    </row>
    <row r="8446" spans="1:15" hidden="1" x14ac:dyDescent="0.3">
      <c r="A8446" t="s">
        <v>32128</v>
      </c>
      <c r="B8446" t="s">
        <v>32129</v>
      </c>
      <c r="C8446" s="1" t="str">
        <f t="shared" si="1361"/>
        <v>21:0470</v>
      </c>
      <c r="D8446" s="1" t="str">
        <f t="shared" si="1362"/>
        <v>21:0154</v>
      </c>
      <c r="E8446" t="s">
        <v>32130</v>
      </c>
      <c r="F8446" t="s">
        <v>32131</v>
      </c>
      <c r="H8446">
        <v>52.483834799999997</v>
      </c>
      <c r="I8446">
        <v>-122.4459088</v>
      </c>
      <c r="J8446" s="1" t="str">
        <f t="shared" si="1363"/>
        <v>NGR bulk stream sediment</v>
      </c>
      <c r="K8446" s="1" t="str">
        <f t="shared" si="1364"/>
        <v>&lt;177 micron (NGR)</v>
      </c>
      <c r="L8446">
        <v>18</v>
      </c>
      <c r="M8446" t="s">
        <v>92</v>
      </c>
      <c r="N8446">
        <v>343</v>
      </c>
      <c r="O8446">
        <v>3</v>
      </c>
    </row>
    <row r="8447" spans="1:15" hidden="1" x14ac:dyDescent="0.3">
      <c r="A8447" t="s">
        <v>32132</v>
      </c>
      <c r="B8447" t="s">
        <v>32133</v>
      </c>
      <c r="C8447" s="1" t="str">
        <f t="shared" si="1361"/>
        <v>21:0470</v>
      </c>
      <c r="D8447" s="1" t="str">
        <f>HYPERLINK("https://geochem.nrcan.gc.ca/cdogs/content/svy/svy_e.htm", "")</f>
        <v/>
      </c>
      <c r="G8447" s="1" t="str">
        <f>HYPERLINK("https://geochem.nrcan.gc.ca/cdogs/content/cr_/cr_00102_e.htm", "102")</f>
        <v>102</v>
      </c>
      <c r="J8447" t="s">
        <v>31</v>
      </c>
      <c r="K8447" t="s">
        <v>32</v>
      </c>
      <c r="L8447">
        <v>18</v>
      </c>
      <c r="M8447" t="s">
        <v>33</v>
      </c>
      <c r="N8447">
        <v>344</v>
      </c>
      <c r="O8447">
        <v>1.5</v>
      </c>
    </row>
    <row r="8448" spans="1:15" hidden="1" x14ac:dyDescent="0.3">
      <c r="A8448" t="s">
        <v>32134</v>
      </c>
      <c r="B8448" t="s">
        <v>32135</v>
      </c>
      <c r="C8448" s="1" t="str">
        <f t="shared" si="1361"/>
        <v>21:0470</v>
      </c>
      <c r="D8448" s="1" t="str">
        <f t="shared" ref="D8448:D8455" si="1365">HYPERLINK("https://geochem.nrcan.gc.ca/cdogs/content/svy/svy210154_e.htm", "21:0154")</f>
        <v>21:0154</v>
      </c>
      <c r="E8448" t="s">
        <v>32086</v>
      </c>
      <c r="F8448" t="s">
        <v>32136</v>
      </c>
      <c r="H8448">
        <v>52.491258899999998</v>
      </c>
      <c r="I8448">
        <v>-122.4472877</v>
      </c>
      <c r="J8448" s="1" t="str">
        <f t="shared" ref="J8448:J8455" si="1366">HYPERLINK("https://geochem.nrcan.gc.ca/cdogs/content/kwd/kwd020030_e.htm", "NGR bulk stream sediment")</f>
        <v>NGR bulk stream sediment</v>
      </c>
      <c r="K8448" s="1" t="str">
        <f t="shared" ref="K8448:K8455" si="1367">HYPERLINK("https://geochem.nrcan.gc.ca/cdogs/content/kwd/kwd080006_e.htm", "&lt;177 micron (NGR)")</f>
        <v>&lt;177 micron (NGR)</v>
      </c>
      <c r="L8448">
        <v>18</v>
      </c>
      <c r="M8448" t="s">
        <v>729</v>
      </c>
      <c r="N8448">
        <v>345</v>
      </c>
      <c r="O8448">
        <v>2</v>
      </c>
    </row>
    <row r="8449" spans="1:15" hidden="1" x14ac:dyDescent="0.3">
      <c r="A8449" t="s">
        <v>32137</v>
      </c>
      <c r="B8449" t="s">
        <v>32138</v>
      </c>
      <c r="C8449" s="1" t="str">
        <f t="shared" si="1361"/>
        <v>21:0470</v>
      </c>
      <c r="D8449" s="1" t="str">
        <f t="shared" si="1365"/>
        <v>21:0154</v>
      </c>
      <c r="E8449" t="s">
        <v>32086</v>
      </c>
      <c r="F8449" t="s">
        <v>32139</v>
      </c>
      <c r="H8449">
        <v>52.491258899999998</v>
      </c>
      <c r="I8449">
        <v>-122.4472877</v>
      </c>
      <c r="J8449" s="1" t="str">
        <f t="shared" si="1366"/>
        <v>NGR bulk stream sediment</v>
      </c>
      <c r="K8449" s="1" t="str">
        <f t="shared" si="1367"/>
        <v>&lt;177 micron (NGR)</v>
      </c>
      <c r="L8449">
        <v>18</v>
      </c>
      <c r="M8449" t="s">
        <v>733</v>
      </c>
      <c r="N8449">
        <v>346</v>
      </c>
      <c r="O8449">
        <v>2</v>
      </c>
    </row>
    <row r="8450" spans="1:15" hidden="1" x14ac:dyDescent="0.3">
      <c r="A8450" t="s">
        <v>32140</v>
      </c>
      <c r="B8450" t="s">
        <v>32141</v>
      </c>
      <c r="C8450" s="1" t="str">
        <f t="shared" si="1361"/>
        <v>21:0470</v>
      </c>
      <c r="D8450" s="1" t="str">
        <f t="shared" si="1365"/>
        <v>21:0154</v>
      </c>
      <c r="E8450" t="s">
        <v>32142</v>
      </c>
      <c r="F8450" t="s">
        <v>32143</v>
      </c>
      <c r="H8450">
        <v>52.4857011</v>
      </c>
      <c r="I8450">
        <v>-122.4867232</v>
      </c>
      <c r="J8450" s="1" t="str">
        <f t="shared" si="1366"/>
        <v>NGR bulk stream sediment</v>
      </c>
      <c r="K8450" s="1" t="str">
        <f t="shared" si="1367"/>
        <v>&lt;177 micron (NGR)</v>
      </c>
      <c r="L8450">
        <v>18</v>
      </c>
      <c r="M8450" t="s">
        <v>97</v>
      </c>
      <c r="N8450">
        <v>347</v>
      </c>
      <c r="O8450">
        <v>0.5</v>
      </c>
    </row>
    <row r="8451" spans="1:15" hidden="1" x14ac:dyDescent="0.3">
      <c r="A8451" t="s">
        <v>32144</v>
      </c>
      <c r="B8451" t="s">
        <v>32145</v>
      </c>
      <c r="C8451" s="1" t="str">
        <f t="shared" si="1361"/>
        <v>21:0470</v>
      </c>
      <c r="D8451" s="1" t="str">
        <f t="shared" si="1365"/>
        <v>21:0154</v>
      </c>
      <c r="E8451" t="s">
        <v>32146</v>
      </c>
      <c r="F8451" t="s">
        <v>32147</v>
      </c>
      <c r="H8451">
        <v>52.5049463</v>
      </c>
      <c r="I8451">
        <v>-122.4735321</v>
      </c>
      <c r="J8451" s="1" t="str">
        <f t="shared" si="1366"/>
        <v>NGR bulk stream sediment</v>
      </c>
      <c r="K8451" s="1" t="str">
        <f t="shared" si="1367"/>
        <v>&lt;177 micron (NGR)</v>
      </c>
      <c r="L8451">
        <v>18</v>
      </c>
      <c r="M8451" t="s">
        <v>102</v>
      </c>
      <c r="N8451">
        <v>348</v>
      </c>
      <c r="O8451">
        <v>2</v>
      </c>
    </row>
    <row r="8452" spans="1:15" hidden="1" x14ac:dyDescent="0.3">
      <c r="A8452" t="s">
        <v>32148</v>
      </c>
      <c r="B8452" t="s">
        <v>32149</v>
      </c>
      <c r="C8452" s="1" t="str">
        <f t="shared" si="1361"/>
        <v>21:0470</v>
      </c>
      <c r="D8452" s="1" t="str">
        <f t="shared" si="1365"/>
        <v>21:0154</v>
      </c>
      <c r="E8452" t="s">
        <v>32150</v>
      </c>
      <c r="F8452" t="s">
        <v>32151</v>
      </c>
      <c r="H8452">
        <v>52.561669899999998</v>
      </c>
      <c r="I8452">
        <v>-122.5111023</v>
      </c>
      <c r="J8452" s="1" t="str">
        <f t="shared" si="1366"/>
        <v>NGR bulk stream sediment</v>
      </c>
      <c r="K8452" s="1" t="str">
        <f t="shared" si="1367"/>
        <v>&lt;177 micron (NGR)</v>
      </c>
      <c r="L8452">
        <v>18</v>
      </c>
      <c r="M8452" t="s">
        <v>107</v>
      </c>
      <c r="N8452">
        <v>349</v>
      </c>
      <c r="O8452">
        <v>3</v>
      </c>
    </row>
    <row r="8453" spans="1:15" hidden="1" x14ac:dyDescent="0.3">
      <c r="A8453" t="s">
        <v>32152</v>
      </c>
      <c r="B8453" t="s">
        <v>32153</v>
      </c>
      <c r="C8453" s="1" t="str">
        <f t="shared" si="1361"/>
        <v>21:0470</v>
      </c>
      <c r="D8453" s="1" t="str">
        <f t="shared" si="1365"/>
        <v>21:0154</v>
      </c>
      <c r="E8453" t="s">
        <v>32154</v>
      </c>
      <c r="F8453" t="s">
        <v>32155</v>
      </c>
      <c r="H8453">
        <v>52.590419799999999</v>
      </c>
      <c r="I8453">
        <v>-122.5082262</v>
      </c>
      <c r="J8453" s="1" t="str">
        <f t="shared" si="1366"/>
        <v>NGR bulk stream sediment</v>
      </c>
      <c r="K8453" s="1" t="str">
        <f t="shared" si="1367"/>
        <v>&lt;177 micron (NGR)</v>
      </c>
      <c r="L8453">
        <v>18</v>
      </c>
      <c r="M8453" t="s">
        <v>112</v>
      </c>
      <c r="N8453">
        <v>350</v>
      </c>
      <c r="O8453">
        <v>3</v>
      </c>
    </row>
    <row r="8454" spans="1:15" hidden="1" x14ac:dyDescent="0.3">
      <c r="A8454" t="s">
        <v>32156</v>
      </c>
      <c r="B8454" t="s">
        <v>32157</v>
      </c>
      <c r="C8454" s="1" t="str">
        <f t="shared" si="1361"/>
        <v>21:0470</v>
      </c>
      <c r="D8454" s="1" t="str">
        <f t="shared" si="1365"/>
        <v>21:0154</v>
      </c>
      <c r="E8454" t="s">
        <v>32158</v>
      </c>
      <c r="F8454" t="s">
        <v>32159</v>
      </c>
      <c r="H8454">
        <v>52.470156199999998</v>
      </c>
      <c r="I8454">
        <v>-122.4888191</v>
      </c>
      <c r="J8454" s="1" t="str">
        <f t="shared" si="1366"/>
        <v>NGR bulk stream sediment</v>
      </c>
      <c r="K8454" s="1" t="str">
        <f t="shared" si="1367"/>
        <v>&lt;177 micron (NGR)</v>
      </c>
      <c r="L8454">
        <v>18</v>
      </c>
      <c r="M8454" t="s">
        <v>800</v>
      </c>
      <c r="N8454">
        <v>351</v>
      </c>
      <c r="O8454">
        <v>1.5</v>
      </c>
    </row>
    <row r="8455" spans="1:15" hidden="1" x14ac:dyDescent="0.3">
      <c r="A8455" t="s">
        <v>32160</v>
      </c>
      <c r="B8455" t="s">
        <v>32161</v>
      </c>
      <c r="C8455" s="1" t="str">
        <f t="shared" si="1361"/>
        <v>21:0470</v>
      </c>
      <c r="D8455" s="1" t="str">
        <f t="shared" si="1365"/>
        <v>21:0154</v>
      </c>
      <c r="E8455" t="s">
        <v>32162</v>
      </c>
      <c r="F8455" t="s">
        <v>32163</v>
      </c>
      <c r="H8455">
        <v>52.577281900000003</v>
      </c>
      <c r="I8455">
        <v>-122.089944</v>
      </c>
      <c r="J8455" s="1" t="str">
        <f t="shared" si="1366"/>
        <v>NGR bulk stream sediment</v>
      </c>
      <c r="K8455" s="1" t="str">
        <f t="shared" si="1367"/>
        <v>&lt;177 micron (NGR)</v>
      </c>
      <c r="L8455">
        <v>19</v>
      </c>
      <c r="M8455" t="s">
        <v>725</v>
      </c>
      <c r="N8455">
        <v>352</v>
      </c>
      <c r="O8455">
        <v>0.2</v>
      </c>
    </row>
    <row r="8456" spans="1:15" hidden="1" x14ac:dyDescent="0.3">
      <c r="A8456" t="s">
        <v>32164</v>
      </c>
      <c r="B8456" t="s">
        <v>32165</v>
      </c>
      <c r="C8456" s="1" t="str">
        <f t="shared" si="1361"/>
        <v>21:0470</v>
      </c>
      <c r="D8456" s="1" t="str">
        <f>HYPERLINK("https://geochem.nrcan.gc.ca/cdogs/content/svy/svy_e.htm", "")</f>
        <v/>
      </c>
      <c r="G8456" s="1" t="str">
        <f>HYPERLINK("https://geochem.nrcan.gc.ca/cdogs/content/cr_/cr_00102_e.htm", "102")</f>
        <v>102</v>
      </c>
      <c r="J8456" t="s">
        <v>31</v>
      </c>
      <c r="K8456" t="s">
        <v>32</v>
      </c>
      <c r="L8456">
        <v>19</v>
      </c>
      <c r="M8456" t="s">
        <v>33</v>
      </c>
      <c r="N8456">
        <v>353</v>
      </c>
      <c r="O8456">
        <v>3</v>
      </c>
    </row>
    <row r="8457" spans="1:15" hidden="1" x14ac:dyDescent="0.3">
      <c r="A8457" t="s">
        <v>32166</v>
      </c>
      <c r="B8457" t="s">
        <v>32167</v>
      </c>
      <c r="C8457" s="1" t="str">
        <f t="shared" si="1361"/>
        <v>21:0470</v>
      </c>
      <c r="D8457" s="1" t="str">
        <f t="shared" ref="D8457:D8482" si="1368">HYPERLINK("https://geochem.nrcan.gc.ca/cdogs/content/svy/svy210154_e.htm", "21:0154")</f>
        <v>21:0154</v>
      </c>
      <c r="E8457" t="s">
        <v>32168</v>
      </c>
      <c r="F8457" t="s">
        <v>32169</v>
      </c>
      <c r="H8457">
        <v>52.509431599999999</v>
      </c>
      <c r="I8457">
        <v>-122.498012</v>
      </c>
      <c r="J8457" s="1" t="str">
        <f t="shared" ref="J8457:J8482" si="1369">HYPERLINK("https://geochem.nrcan.gc.ca/cdogs/content/kwd/kwd020030_e.htm", "NGR bulk stream sediment")</f>
        <v>NGR bulk stream sediment</v>
      </c>
      <c r="K8457" s="1" t="str">
        <f t="shared" ref="K8457:K8482" si="1370">HYPERLINK("https://geochem.nrcan.gc.ca/cdogs/content/kwd/kwd080006_e.htm", "&lt;177 micron (NGR)")</f>
        <v>&lt;177 micron (NGR)</v>
      </c>
      <c r="L8457">
        <v>19</v>
      </c>
      <c r="M8457" t="s">
        <v>38</v>
      </c>
      <c r="N8457">
        <v>354</v>
      </c>
      <c r="O8457">
        <v>2</v>
      </c>
    </row>
    <row r="8458" spans="1:15" hidden="1" x14ac:dyDescent="0.3">
      <c r="A8458" t="s">
        <v>32170</v>
      </c>
      <c r="B8458" t="s">
        <v>32171</v>
      </c>
      <c r="C8458" s="1" t="str">
        <f t="shared" si="1361"/>
        <v>21:0470</v>
      </c>
      <c r="D8458" s="1" t="str">
        <f t="shared" si="1368"/>
        <v>21:0154</v>
      </c>
      <c r="E8458" t="s">
        <v>32172</v>
      </c>
      <c r="F8458" t="s">
        <v>32173</v>
      </c>
      <c r="H8458">
        <v>52.580411599999998</v>
      </c>
      <c r="I8458">
        <v>-122.5100807</v>
      </c>
      <c r="J8458" s="1" t="str">
        <f t="shared" si="1369"/>
        <v>NGR bulk stream sediment</v>
      </c>
      <c r="K8458" s="1" t="str">
        <f t="shared" si="1370"/>
        <v>&lt;177 micron (NGR)</v>
      </c>
      <c r="L8458">
        <v>19</v>
      </c>
      <c r="M8458" t="s">
        <v>43</v>
      </c>
      <c r="N8458">
        <v>355</v>
      </c>
      <c r="O8458">
        <v>2</v>
      </c>
    </row>
    <row r="8459" spans="1:15" hidden="1" x14ac:dyDescent="0.3">
      <c r="A8459" t="s">
        <v>32174</v>
      </c>
      <c r="B8459" t="s">
        <v>32175</v>
      </c>
      <c r="C8459" s="1" t="str">
        <f t="shared" si="1361"/>
        <v>21:0470</v>
      </c>
      <c r="D8459" s="1" t="str">
        <f t="shared" si="1368"/>
        <v>21:0154</v>
      </c>
      <c r="E8459" t="s">
        <v>32176</v>
      </c>
      <c r="F8459" t="s">
        <v>32177</v>
      </c>
      <c r="H8459">
        <v>52.4322783</v>
      </c>
      <c r="I8459">
        <v>-122.52067820000001</v>
      </c>
      <c r="J8459" s="1" t="str">
        <f t="shared" si="1369"/>
        <v>NGR bulk stream sediment</v>
      </c>
      <c r="K8459" s="1" t="str">
        <f t="shared" si="1370"/>
        <v>&lt;177 micron (NGR)</v>
      </c>
      <c r="L8459">
        <v>19</v>
      </c>
      <c r="M8459" t="s">
        <v>48</v>
      </c>
      <c r="N8459">
        <v>356</v>
      </c>
      <c r="O8459">
        <v>0.5</v>
      </c>
    </row>
    <row r="8460" spans="1:15" hidden="1" x14ac:dyDescent="0.3">
      <c r="A8460" t="s">
        <v>32178</v>
      </c>
      <c r="B8460" t="s">
        <v>32179</v>
      </c>
      <c r="C8460" s="1" t="str">
        <f t="shared" si="1361"/>
        <v>21:0470</v>
      </c>
      <c r="D8460" s="1" t="str">
        <f t="shared" si="1368"/>
        <v>21:0154</v>
      </c>
      <c r="E8460" t="s">
        <v>32180</v>
      </c>
      <c r="F8460" t="s">
        <v>32181</v>
      </c>
      <c r="H8460">
        <v>52.455024600000002</v>
      </c>
      <c r="I8460">
        <v>-122.5500979</v>
      </c>
      <c r="J8460" s="1" t="str">
        <f t="shared" si="1369"/>
        <v>NGR bulk stream sediment</v>
      </c>
      <c r="K8460" s="1" t="str">
        <f t="shared" si="1370"/>
        <v>&lt;177 micron (NGR)</v>
      </c>
      <c r="L8460">
        <v>19</v>
      </c>
      <c r="M8460" t="s">
        <v>53</v>
      </c>
      <c r="N8460">
        <v>357</v>
      </c>
      <c r="O8460">
        <v>2</v>
      </c>
    </row>
    <row r="8461" spans="1:15" hidden="1" x14ac:dyDescent="0.3">
      <c r="A8461" t="s">
        <v>32182</v>
      </c>
      <c r="B8461" t="s">
        <v>32183</v>
      </c>
      <c r="C8461" s="1" t="str">
        <f t="shared" si="1361"/>
        <v>21:0470</v>
      </c>
      <c r="D8461" s="1" t="str">
        <f t="shared" si="1368"/>
        <v>21:0154</v>
      </c>
      <c r="E8461" t="s">
        <v>32184</v>
      </c>
      <c r="F8461" t="s">
        <v>32185</v>
      </c>
      <c r="H8461">
        <v>52.524013400000001</v>
      </c>
      <c r="I8461">
        <v>-122.4955305</v>
      </c>
      <c r="J8461" s="1" t="str">
        <f t="shared" si="1369"/>
        <v>NGR bulk stream sediment</v>
      </c>
      <c r="K8461" s="1" t="str">
        <f t="shared" si="1370"/>
        <v>&lt;177 micron (NGR)</v>
      </c>
      <c r="L8461">
        <v>19</v>
      </c>
      <c r="M8461" t="s">
        <v>58</v>
      </c>
      <c r="N8461">
        <v>358</v>
      </c>
      <c r="O8461">
        <v>1.5</v>
      </c>
    </row>
    <row r="8462" spans="1:15" hidden="1" x14ac:dyDescent="0.3">
      <c r="A8462" t="s">
        <v>32186</v>
      </c>
      <c r="B8462" t="s">
        <v>32187</v>
      </c>
      <c r="C8462" s="1" t="str">
        <f t="shared" si="1361"/>
        <v>21:0470</v>
      </c>
      <c r="D8462" s="1" t="str">
        <f t="shared" si="1368"/>
        <v>21:0154</v>
      </c>
      <c r="E8462" t="s">
        <v>32188</v>
      </c>
      <c r="F8462" t="s">
        <v>32189</v>
      </c>
      <c r="H8462">
        <v>52.317817499999997</v>
      </c>
      <c r="I8462">
        <v>-122.4038472</v>
      </c>
      <c r="J8462" s="1" t="str">
        <f t="shared" si="1369"/>
        <v>NGR bulk stream sediment</v>
      </c>
      <c r="K8462" s="1" t="str">
        <f t="shared" si="1370"/>
        <v>&lt;177 micron (NGR)</v>
      </c>
      <c r="L8462">
        <v>19</v>
      </c>
      <c r="M8462" t="s">
        <v>63</v>
      </c>
      <c r="N8462">
        <v>359</v>
      </c>
      <c r="O8462">
        <v>1</v>
      </c>
    </row>
    <row r="8463" spans="1:15" hidden="1" x14ac:dyDescent="0.3">
      <c r="A8463" t="s">
        <v>32190</v>
      </c>
      <c r="B8463" t="s">
        <v>32191</v>
      </c>
      <c r="C8463" s="1" t="str">
        <f t="shared" si="1361"/>
        <v>21:0470</v>
      </c>
      <c r="D8463" s="1" t="str">
        <f t="shared" si="1368"/>
        <v>21:0154</v>
      </c>
      <c r="E8463" t="s">
        <v>32192</v>
      </c>
      <c r="F8463" t="s">
        <v>32193</v>
      </c>
      <c r="H8463">
        <v>52.601444499999999</v>
      </c>
      <c r="I8463">
        <v>-122.5543188</v>
      </c>
      <c r="J8463" s="1" t="str">
        <f t="shared" si="1369"/>
        <v>NGR bulk stream sediment</v>
      </c>
      <c r="K8463" s="1" t="str">
        <f t="shared" si="1370"/>
        <v>&lt;177 micron (NGR)</v>
      </c>
      <c r="L8463">
        <v>19</v>
      </c>
      <c r="M8463" t="s">
        <v>68</v>
      </c>
      <c r="N8463">
        <v>360</v>
      </c>
      <c r="O8463">
        <v>2.5</v>
      </c>
    </row>
    <row r="8464" spans="1:15" hidden="1" x14ac:dyDescent="0.3">
      <c r="A8464" t="s">
        <v>32194</v>
      </c>
      <c r="B8464" t="s">
        <v>32195</v>
      </c>
      <c r="C8464" s="1" t="str">
        <f t="shared" si="1361"/>
        <v>21:0470</v>
      </c>
      <c r="D8464" s="1" t="str">
        <f t="shared" si="1368"/>
        <v>21:0154</v>
      </c>
      <c r="E8464" t="s">
        <v>32196</v>
      </c>
      <c r="F8464" t="s">
        <v>32197</v>
      </c>
      <c r="H8464">
        <v>52.450571799999999</v>
      </c>
      <c r="I8464">
        <v>-122.23744000000001</v>
      </c>
      <c r="J8464" s="1" t="str">
        <f t="shared" si="1369"/>
        <v>NGR bulk stream sediment</v>
      </c>
      <c r="K8464" s="1" t="str">
        <f t="shared" si="1370"/>
        <v>&lt;177 micron (NGR)</v>
      </c>
      <c r="L8464">
        <v>19</v>
      </c>
      <c r="M8464" t="s">
        <v>77</v>
      </c>
      <c r="N8464">
        <v>361</v>
      </c>
      <c r="O8464">
        <v>2.5</v>
      </c>
    </row>
    <row r="8465" spans="1:15" hidden="1" x14ac:dyDescent="0.3">
      <c r="A8465" t="s">
        <v>32198</v>
      </c>
      <c r="B8465" t="s">
        <v>32199</v>
      </c>
      <c r="C8465" s="1" t="str">
        <f t="shared" si="1361"/>
        <v>21:0470</v>
      </c>
      <c r="D8465" s="1" t="str">
        <f t="shared" si="1368"/>
        <v>21:0154</v>
      </c>
      <c r="E8465" t="s">
        <v>32200</v>
      </c>
      <c r="F8465" t="s">
        <v>32201</v>
      </c>
      <c r="H8465">
        <v>52.451777</v>
      </c>
      <c r="I8465">
        <v>-122.1815304</v>
      </c>
      <c r="J8465" s="1" t="str">
        <f t="shared" si="1369"/>
        <v>NGR bulk stream sediment</v>
      </c>
      <c r="K8465" s="1" t="str">
        <f t="shared" si="1370"/>
        <v>&lt;177 micron (NGR)</v>
      </c>
      <c r="L8465">
        <v>19</v>
      </c>
      <c r="M8465" t="s">
        <v>82</v>
      </c>
      <c r="N8465">
        <v>362</v>
      </c>
      <c r="O8465">
        <v>2.5</v>
      </c>
    </row>
    <row r="8466" spans="1:15" hidden="1" x14ac:dyDescent="0.3">
      <c r="A8466" t="s">
        <v>32202</v>
      </c>
      <c r="B8466" t="s">
        <v>32203</v>
      </c>
      <c r="C8466" s="1" t="str">
        <f t="shared" si="1361"/>
        <v>21:0470</v>
      </c>
      <c r="D8466" s="1" t="str">
        <f t="shared" si="1368"/>
        <v>21:0154</v>
      </c>
      <c r="E8466" t="s">
        <v>32204</v>
      </c>
      <c r="F8466" t="s">
        <v>32205</v>
      </c>
      <c r="H8466">
        <v>52.459030599999998</v>
      </c>
      <c r="I8466">
        <v>-122.1837944</v>
      </c>
      <c r="J8466" s="1" t="str">
        <f t="shared" si="1369"/>
        <v>NGR bulk stream sediment</v>
      </c>
      <c r="K8466" s="1" t="str">
        <f t="shared" si="1370"/>
        <v>&lt;177 micron (NGR)</v>
      </c>
      <c r="L8466">
        <v>19</v>
      </c>
      <c r="M8466" t="s">
        <v>87</v>
      </c>
      <c r="N8466">
        <v>363</v>
      </c>
      <c r="O8466">
        <v>5</v>
      </c>
    </row>
    <row r="8467" spans="1:15" hidden="1" x14ac:dyDescent="0.3">
      <c r="A8467" t="s">
        <v>32206</v>
      </c>
      <c r="B8467" t="s">
        <v>32207</v>
      </c>
      <c r="C8467" s="1" t="str">
        <f t="shared" si="1361"/>
        <v>21:0470</v>
      </c>
      <c r="D8467" s="1" t="str">
        <f t="shared" si="1368"/>
        <v>21:0154</v>
      </c>
      <c r="E8467" t="s">
        <v>32208</v>
      </c>
      <c r="F8467" t="s">
        <v>32209</v>
      </c>
      <c r="H8467">
        <v>52.464423500000002</v>
      </c>
      <c r="I8467">
        <v>-122.16529509999999</v>
      </c>
      <c r="J8467" s="1" t="str">
        <f t="shared" si="1369"/>
        <v>NGR bulk stream sediment</v>
      </c>
      <c r="K8467" s="1" t="str">
        <f t="shared" si="1370"/>
        <v>&lt;177 micron (NGR)</v>
      </c>
      <c r="L8467">
        <v>19</v>
      </c>
      <c r="M8467" t="s">
        <v>92</v>
      </c>
      <c r="N8467">
        <v>364</v>
      </c>
      <c r="O8467">
        <v>1</v>
      </c>
    </row>
    <row r="8468" spans="1:15" hidden="1" x14ac:dyDescent="0.3">
      <c r="A8468" t="s">
        <v>32210</v>
      </c>
      <c r="B8468" t="s">
        <v>32211</v>
      </c>
      <c r="C8468" s="1" t="str">
        <f t="shared" si="1361"/>
        <v>21:0470</v>
      </c>
      <c r="D8468" s="1" t="str">
        <f t="shared" si="1368"/>
        <v>21:0154</v>
      </c>
      <c r="E8468" t="s">
        <v>32212</v>
      </c>
      <c r="F8468" t="s">
        <v>32213</v>
      </c>
      <c r="H8468">
        <v>52.458790299999997</v>
      </c>
      <c r="I8468">
        <v>-122.0842918</v>
      </c>
      <c r="J8468" s="1" t="str">
        <f t="shared" si="1369"/>
        <v>NGR bulk stream sediment</v>
      </c>
      <c r="K8468" s="1" t="str">
        <f t="shared" si="1370"/>
        <v>&lt;177 micron (NGR)</v>
      </c>
      <c r="L8468">
        <v>19</v>
      </c>
      <c r="M8468" t="s">
        <v>97</v>
      </c>
      <c r="N8468">
        <v>365</v>
      </c>
      <c r="O8468">
        <v>2</v>
      </c>
    </row>
    <row r="8469" spans="1:15" hidden="1" x14ac:dyDescent="0.3">
      <c r="A8469" t="s">
        <v>32214</v>
      </c>
      <c r="B8469" t="s">
        <v>32215</v>
      </c>
      <c r="C8469" s="1" t="str">
        <f t="shared" si="1361"/>
        <v>21:0470</v>
      </c>
      <c r="D8469" s="1" t="str">
        <f t="shared" si="1368"/>
        <v>21:0154</v>
      </c>
      <c r="E8469" t="s">
        <v>32216</v>
      </c>
      <c r="F8469" t="s">
        <v>32217</v>
      </c>
      <c r="H8469">
        <v>52.447472500000003</v>
      </c>
      <c r="I8469">
        <v>-122.07764</v>
      </c>
      <c r="J8469" s="1" t="str">
        <f t="shared" si="1369"/>
        <v>NGR bulk stream sediment</v>
      </c>
      <c r="K8469" s="1" t="str">
        <f t="shared" si="1370"/>
        <v>&lt;177 micron (NGR)</v>
      </c>
      <c r="L8469">
        <v>19</v>
      </c>
      <c r="M8469" t="s">
        <v>102</v>
      </c>
      <c r="N8469">
        <v>366</v>
      </c>
      <c r="O8469">
        <v>1.5</v>
      </c>
    </row>
    <row r="8470" spans="1:15" hidden="1" x14ac:dyDescent="0.3">
      <c r="A8470" t="s">
        <v>32218</v>
      </c>
      <c r="B8470" t="s">
        <v>32219</v>
      </c>
      <c r="C8470" s="1" t="str">
        <f t="shared" si="1361"/>
        <v>21:0470</v>
      </c>
      <c r="D8470" s="1" t="str">
        <f t="shared" si="1368"/>
        <v>21:0154</v>
      </c>
      <c r="E8470" t="s">
        <v>32220</v>
      </c>
      <c r="F8470" t="s">
        <v>32221</v>
      </c>
      <c r="H8470">
        <v>52.597273199999997</v>
      </c>
      <c r="I8470">
        <v>-122.0814233</v>
      </c>
      <c r="J8470" s="1" t="str">
        <f t="shared" si="1369"/>
        <v>NGR bulk stream sediment</v>
      </c>
      <c r="K8470" s="1" t="str">
        <f t="shared" si="1370"/>
        <v>&lt;177 micron (NGR)</v>
      </c>
      <c r="L8470">
        <v>19</v>
      </c>
      <c r="M8470" t="s">
        <v>107</v>
      </c>
      <c r="N8470">
        <v>367</v>
      </c>
      <c r="O8470">
        <v>2</v>
      </c>
    </row>
    <row r="8471" spans="1:15" hidden="1" x14ac:dyDescent="0.3">
      <c r="A8471" t="s">
        <v>32222</v>
      </c>
      <c r="B8471" t="s">
        <v>32223</v>
      </c>
      <c r="C8471" s="1" t="str">
        <f t="shared" si="1361"/>
        <v>21:0470</v>
      </c>
      <c r="D8471" s="1" t="str">
        <f t="shared" si="1368"/>
        <v>21:0154</v>
      </c>
      <c r="E8471" t="s">
        <v>32162</v>
      </c>
      <c r="F8471" t="s">
        <v>32224</v>
      </c>
      <c r="H8471">
        <v>52.577281900000003</v>
      </c>
      <c r="I8471">
        <v>-122.089944</v>
      </c>
      <c r="J8471" s="1" t="str">
        <f t="shared" si="1369"/>
        <v>NGR bulk stream sediment</v>
      </c>
      <c r="K8471" s="1" t="str">
        <f t="shared" si="1370"/>
        <v>&lt;177 micron (NGR)</v>
      </c>
      <c r="L8471">
        <v>19</v>
      </c>
      <c r="M8471" t="s">
        <v>729</v>
      </c>
      <c r="N8471">
        <v>368</v>
      </c>
      <c r="O8471">
        <v>1.5</v>
      </c>
    </row>
    <row r="8472" spans="1:15" hidden="1" x14ac:dyDescent="0.3">
      <c r="A8472" t="s">
        <v>32225</v>
      </c>
      <c r="B8472" t="s">
        <v>32226</v>
      </c>
      <c r="C8472" s="1" t="str">
        <f t="shared" si="1361"/>
        <v>21:0470</v>
      </c>
      <c r="D8472" s="1" t="str">
        <f t="shared" si="1368"/>
        <v>21:0154</v>
      </c>
      <c r="E8472" t="s">
        <v>32162</v>
      </c>
      <c r="F8472" t="s">
        <v>32227</v>
      </c>
      <c r="H8472">
        <v>52.577281900000003</v>
      </c>
      <c r="I8472">
        <v>-122.089944</v>
      </c>
      <c r="J8472" s="1" t="str">
        <f t="shared" si="1369"/>
        <v>NGR bulk stream sediment</v>
      </c>
      <c r="K8472" s="1" t="str">
        <f t="shared" si="1370"/>
        <v>&lt;177 micron (NGR)</v>
      </c>
      <c r="L8472">
        <v>19</v>
      </c>
      <c r="M8472" t="s">
        <v>733</v>
      </c>
      <c r="N8472">
        <v>369</v>
      </c>
      <c r="O8472">
        <v>1.5</v>
      </c>
    </row>
    <row r="8473" spans="1:15" hidden="1" x14ac:dyDescent="0.3">
      <c r="A8473" t="s">
        <v>32228</v>
      </c>
      <c r="B8473" t="s">
        <v>32229</v>
      </c>
      <c r="C8473" s="1" t="str">
        <f t="shared" si="1361"/>
        <v>21:0470</v>
      </c>
      <c r="D8473" s="1" t="str">
        <f t="shared" si="1368"/>
        <v>21:0154</v>
      </c>
      <c r="E8473" t="s">
        <v>32230</v>
      </c>
      <c r="F8473" t="s">
        <v>32231</v>
      </c>
      <c r="H8473">
        <v>52.5529437</v>
      </c>
      <c r="I8473">
        <v>-122.0692071</v>
      </c>
      <c r="J8473" s="1" t="str">
        <f t="shared" si="1369"/>
        <v>NGR bulk stream sediment</v>
      </c>
      <c r="K8473" s="1" t="str">
        <f t="shared" si="1370"/>
        <v>&lt;177 micron (NGR)</v>
      </c>
      <c r="L8473">
        <v>19</v>
      </c>
      <c r="M8473" t="s">
        <v>112</v>
      </c>
      <c r="N8473">
        <v>370</v>
      </c>
      <c r="O8473">
        <v>2.5</v>
      </c>
    </row>
    <row r="8474" spans="1:15" hidden="1" x14ac:dyDescent="0.3">
      <c r="A8474" t="s">
        <v>32232</v>
      </c>
      <c r="B8474" t="s">
        <v>32233</v>
      </c>
      <c r="C8474" s="1" t="str">
        <f t="shared" si="1361"/>
        <v>21:0470</v>
      </c>
      <c r="D8474" s="1" t="str">
        <f t="shared" si="1368"/>
        <v>21:0154</v>
      </c>
      <c r="E8474" t="s">
        <v>32234</v>
      </c>
      <c r="F8474" t="s">
        <v>32235</v>
      </c>
      <c r="H8474">
        <v>52.5389993</v>
      </c>
      <c r="I8474">
        <v>-122.0658155</v>
      </c>
      <c r="J8474" s="1" t="str">
        <f t="shared" si="1369"/>
        <v>NGR bulk stream sediment</v>
      </c>
      <c r="K8474" s="1" t="str">
        <f t="shared" si="1370"/>
        <v>&lt;177 micron (NGR)</v>
      </c>
      <c r="L8474">
        <v>19</v>
      </c>
      <c r="M8474" t="s">
        <v>800</v>
      </c>
      <c r="N8474">
        <v>371</v>
      </c>
      <c r="O8474">
        <v>2.5</v>
      </c>
    </row>
    <row r="8475" spans="1:15" hidden="1" x14ac:dyDescent="0.3">
      <c r="A8475" t="s">
        <v>32236</v>
      </c>
      <c r="B8475" t="s">
        <v>32237</v>
      </c>
      <c r="C8475" s="1" t="str">
        <f t="shared" si="1361"/>
        <v>21:0470</v>
      </c>
      <c r="D8475" s="1" t="str">
        <f t="shared" si="1368"/>
        <v>21:0154</v>
      </c>
      <c r="E8475" t="s">
        <v>32238</v>
      </c>
      <c r="F8475" t="s">
        <v>32239</v>
      </c>
      <c r="H8475">
        <v>52.519403400000002</v>
      </c>
      <c r="I8475">
        <v>-122.0437993</v>
      </c>
      <c r="J8475" s="1" t="str">
        <f t="shared" si="1369"/>
        <v>NGR bulk stream sediment</v>
      </c>
      <c r="K8475" s="1" t="str">
        <f t="shared" si="1370"/>
        <v>&lt;177 micron (NGR)</v>
      </c>
      <c r="L8475">
        <v>20</v>
      </c>
      <c r="M8475" t="s">
        <v>19</v>
      </c>
      <c r="N8475">
        <v>372</v>
      </c>
      <c r="O8475">
        <v>0.5</v>
      </c>
    </row>
    <row r="8476" spans="1:15" hidden="1" x14ac:dyDescent="0.3">
      <c r="A8476" t="s">
        <v>32240</v>
      </c>
      <c r="B8476" t="s">
        <v>32241</v>
      </c>
      <c r="C8476" s="1" t="str">
        <f t="shared" si="1361"/>
        <v>21:0470</v>
      </c>
      <c r="D8476" s="1" t="str">
        <f t="shared" si="1368"/>
        <v>21:0154</v>
      </c>
      <c r="E8476" t="s">
        <v>32238</v>
      </c>
      <c r="F8476" t="s">
        <v>32242</v>
      </c>
      <c r="H8476">
        <v>52.519403400000002</v>
      </c>
      <c r="I8476">
        <v>-122.0437993</v>
      </c>
      <c r="J8476" s="1" t="str">
        <f t="shared" si="1369"/>
        <v>NGR bulk stream sediment</v>
      </c>
      <c r="K8476" s="1" t="str">
        <f t="shared" si="1370"/>
        <v>&lt;177 micron (NGR)</v>
      </c>
      <c r="L8476">
        <v>20</v>
      </c>
      <c r="M8476" t="s">
        <v>72</v>
      </c>
      <c r="N8476">
        <v>373</v>
      </c>
      <c r="O8476">
        <v>1</v>
      </c>
    </row>
    <row r="8477" spans="1:15" hidden="1" x14ac:dyDescent="0.3">
      <c r="A8477" t="s">
        <v>32243</v>
      </c>
      <c r="B8477" t="s">
        <v>32244</v>
      </c>
      <c r="C8477" s="1" t="str">
        <f t="shared" si="1361"/>
        <v>21:0470</v>
      </c>
      <c r="D8477" s="1" t="str">
        <f t="shared" si="1368"/>
        <v>21:0154</v>
      </c>
      <c r="E8477" t="s">
        <v>32245</v>
      </c>
      <c r="F8477" t="s">
        <v>32246</v>
      </c>
      <c r="H8477">
        <v>52.510657399999999</v>
      </c>
      <c r="I8477">
        <v>-122.0340576</v>
      </c>
      <c r="J8477" s="1" t="str">
        <f t="shared" si="1369"/>
        <v>NGR bulk stream sediment</v>
      </c>
      <c r="K8477" s="1" t="str">
        <f t="shared" si="1370"/>
        <v>&lt;177 micron (NGR)</v>
      </c>
      <c r="L8477">
        <v>20</v>
      </c>
      <c r="M8477" t="s">
        <v>24</v>
      </c>
      <c r="N8477">
        <v>374</v>
      </c>
      <c r="O8477">
        <v>2</v>
      </c>
    </row>
    <row r="8478" spans="1:15" hidden="1" x14ac:dyDescent="0.3">
      <c r="A8478" t="s">
        <v>32247</v>
      </c>
      <c r="B8478" t="s">
        <v>32248</v>
      </c>
      <c r="C8478" s="1" t="str">
        <f t="shared" si="1361"/>
        <v>21:0470</v>
      </c>
      <c r="D8478" s="1" t="str">
        <f t="shared" si="1368"/>
        <v>21:0154</v>
      </c>
      <c r="E8478" t="s">
        <v>32245</v>
      </c>
      <c r="F8478" t="s">
        <v>32249</v>
      </c>
      <c r="H8478">
        <v>52.510657399999999</v>
      </c>
      <c r="I8478">
        <v>-122.0340576</v>
      </c>
      <c r="J8478" s="1" t="str">
        <f t="shared" si="1369"/>
        <v>NGR bulk stream sediment</v>
      </c>
      <c r="K8478" s="1" t="str">
        <f t="shared" si="1370"/>
        <v>&lt;177 micron (NGR)</v>
      </c>
      <c r="L8478">
        <v>20</v>
      </c>
      <c r="M8478" t="s">
        <v>28</v>
      </c>
      <c r="N8478">
        <v>375</v>
      </c>
      <c r="O8478">
        <v>1.5</v>
      </c>
    </row>
    <row r="8479" spans="1:15" hidden="1" x14ac:dyDescent="0.3">
      <c r="A8479" t="s">
        <v>32250</v>
      </c>
      <c r="B8479" t="s">
        <v>32251</v>
      </c>
      <c r="C8479" s="1" t="str">
        <f t="shared" si="1361"/>
        <v>21:0470</v>
      </c>
      <c r="D8479" s="1" t="str">
        <f t="shared" si="1368"/>
        <v>21:0154</v>
      </c>
      <c r="E8479" t="s">
        <v>32252</v>
      </c>
      <c r="F8479" t="s">
        <v>32253</v>
      </c>
      <c r="H8479">
        <v>52.497452299999999</v>
      </c>
      <c r="I8479">
        <v>-122.0244332</v>
      </c>
      <c r="J8479" s="1" t="str">
        <f t="shared" si="1369"/>
        <v>NGR bulk stream sediment</v>
      </c>
      <c r="K8479" s="1" t="str">
        <f t="shared" si="1370"/>
        <v>&lt;177 micron (NGR)</v>
      </c>
      <c r="L8479">
        <v>20</v>
      </c>
      <c r="M8479" t="s">
        <v>38</v>
      </c>
      <c r="N8479">
        <v>376</v>
      </c>
      <c r="O8479">
        <v>1</v>
      </c>
    </row>
    <row r="8480" spans="1:15" hidden="1" x14ac:dyDescent="0.3">
      <c r="A8480" t="s">
        <v>32254</v>
      </c>
      <c r="B8480" t="s">
        <v>32255</v>
      </c>
      <c r="C8480" s="1" t="str">
        <f t="shared" si="1361"/>
        <v>21:0470</v>
      </c>
      <c r="D8480" s="1" t="str">
        <f t="shared" si="1368"/>
        <v>21:0154</v>
      </c>
      <c r="E8480" t="s">
        <v>32256</v>
      </c>
      <c r="F8480" t="s">
        <v>32257</v>
      </c>
      <c r="H8480">
        <v>52.347100099999999</v>
      </c>
      <c r="I8480">
        <v>-122.1995026</v>
      </c>
      <c r="J8480" s="1" t="str">
        <f t="shared" si="1369"/>
        <v>NGR bulk stream sediment</v>
      </c>
      <c r="K8480" s="1" t="str">
        <f t="shared" si="1370"/>
        <v>&lt;177 micron (NGR)</v>
      </c>
      <c r="L8480">
        <v>20</v>
      </c>
      <c r="M8480" t="s">
        <v>43</v>
      </c>
      <c r="N8480">
        <v>377</v>
      </c>
      <c r="O8480">
        <v>1.5</v>
      </c>
    </row>
    <row r="8481" spans="1:15" hidden="1" x14ac:dyDescent="0.3">
      <c r="A8481" t="s">
        <v>32258</v>
      </c>
      <c r="B8481" t="s">
        <v>32259</v>
      </c>
      <c r="C8481" s="1" t="str">
        <f t="shared" si="1361"/>
        <v>21:0470</v>
      </c>
      <c r="D8481" s="1" t="str">
        <f t="shared" si="1368"/>
        <v>21:0154</v>
      </c>
      <c r="E8481" t="s">
        <v>32260</v>
      </c>
      <c r="F8481" t="s">
        <v>32261</v>
      </c>
      <c r="H8481">
        <v>52.336942499999999</v>
      </c>
      <c r="I8481">
        <v>-122.1865056</v>
      </c>
      <c r="J8481" s="1" t="str">
        <f t="shared" si="1369"/>
        <v>NGR bulk stream sediment</v>
      </c>
      <c r="K8481" s="1" t="str">
        <f t="shared" si="1370"/>
        <v>&lt;177 micron (NGR)</v>
      </c>
      <c r="L8481">
        <v>20</v>
      </c>
      <c r="M8481" t="s">
        <v>48</v>
      </c>
      <c r="N8481">
        <v>378</v>
      </c>
      <c r="O8481">
        <v>2</v>
      </c>
    </row>
    <row r="8482" spans="1:15" hidden="1" x14ac:dyDescent="0.3">
      <c r="A8482" t="s">
        <v>32262</v>
      </c>
      <c r="B8482" t="s">
        <v>32263</v>
      </c>
      <c r="C8482" s="1" t="str">
        <f t="shared" si="1361"/>
        <v>21:0470</v>
      </c>
      <c r="D8482" s="1" t="str">
        <f t="shared" si="1368"/>
        <v>21:0154</v>
      </c>
      <c r="E8482" t="s">
        <v>32264</v>
      </c>
      <c r="F8482" t="s">
        <v>32265</v>
      </c>
      <c r="H8482">
        <v>52.329742799999998</v>
      </c>
      <c r="I8482">
        <v>-122.1828368</v>
      </c>
      <c r="J8482" s="1" t="str">
        <f t="shared" si="1369"/>
        <v>NGR bulk stream sediment</v>
      </c>
      <c r="K8482" s="1" t="str">
        <f t="shared" si="1370"/>
        <v>&lt;177 micron (NGR)</v>
      </c>
      <c r="L8482">
        <v>20</v>
      </c>
      <c r="M8482" t="s">
        <v>53</v>
      </c>
      <c r="N8482">
        <v>379</v>
      </c>
      <c r="O8482">
        <v>1.5</v>
      </c>
    </row>
    <row r="8483" spans="1:15" hidden="1" x14ac:dyDescent="0.3">
      <c r="A8483" t="s">
        <v>32266</v>
      </c>
      <c r="B8483" t="s">
        <v>32267</v>
      </c>
      <c r="C8483" s="1" t="str">
        <f t="shared" si="1361"/>
        <v>21:0470</v>
      </c>
      <c r="D8483" s="1" t="str">
        <f>HYPERLINK("https://geochem.nrcan.gc.ca/cdogs/content/svy/svy_e.htm", "")</f>
        <v/>
      </c>
      <c r="G8483" s="1" t="str">
        <f>HYPERLINK("https://geochem.nrcan.gc.ca/cdogs/content/cr_/cr_00103_e.htm", "103")</f>
        <v>103</v>
      </c>
      <c r="J8483" t="s">
        <v>31</v>
      </c>
      <c r="K8483" t="s">
        <v>32</v>
      </c>
      <c r="L8483">
        <v>20</v>
      </c>
      <c r="M8483" t="s">
        <v>33</v>
      </c>
      <c r="N8483">
        <v>380</v>
      </c>
      <c r="O8483">
        <v>24</v>
      </c>
    </row>
    <row r="8484" spans="1:15" hidden="1" x14ac:dyDescent="0.3">
      <c r="A8484" t="s">
        <v>32268</v>
      </c>
      <c r="B8484" t="s">
        <v>32269</v>
      </c>
      <c r="C8484" s="1" t="str">
        <f t="shared" si="1361"/>
        <v>21:0470</v>
      </c>
      <c r="D8484" s="1" t="str">
        <f t="shared" ref="D8484:D8510" si="1371">HYPERLINK("https://geochem.nrcan.gc.ca/cdogs/content/svy/svy210154_e.htm", "21:0154")</f>
        <v>21:0154</v>
      </c>
      <c r="E8484" t="s">
        <v>32270</v>
      </c>
      <c r="F8484" t="s">
        <v>32271</v>
      </c>
      <c r="H8484">
        <v>52.3981906</v>
      </c>
      <c r="I8484">
        <v>-122.2693556</v>
      </c>
      <c r="J8484" s="1" t="str">
        <f t="shared" ref="J8484:J8510" si="1372">HYPERLINK("https://geochem.nrcan.gc.ca/cdogs/content/kwd/kwd020030_e.htm", "NGR bulk stream sediment")</f>
        <v>NGR bulk stream sediment</v>
      </c>
      <c r="K8484" s="1" t="str">
        <f t="shared" ref="K8484:K8510" si="1373">HYPERLINK("https://geochem.nrcan.gc.ca/cdogs/content/kwd/kwd080006_e.htm", "&lt;177 micron (NGR)")</f>
        <v>&lt;177 micron (NGR)</v>
      </c>
      <c r="L8484">
        <v>20</v>
      </c>
      <c r="M8484" t="s">
        <v>58</v>
      </c>
      <c r="N8484">
        <v>381</v>
      </c>
      <c r="O8484">
        <v>1.5</v>
      </c>
    </row>
    <row r="8485" spans="1:15" hidden="1" x14ac:dyDescent="0.3">
      <c r="A8485" t="s">
        <v>32272</v>
      </c>
      <c r="B8485" t="s">
        <v>32273</v>
      </c>
      <c r="C8485" s="1" t="str">
        <f t="shared" si="1361"/>
        <v>21:0470</v>
      </c>
      <c r="D8485" s="1" t="str">
        <f t="shared" si="1371"/>
        <v>21:0154</v>
      </c>
      <c r="E8485" t="s">
        <v>32274</v>
      </c>
      <c r="F8485" t="s">
        <v>32275</v>
      </c>
      <c r="H8485">
        <v>52.412958500000002</v>
      </c>
      <c r="I8485">
        <v>-122.370423</v>
      </c>
      <c r="J8485" s="1" t="str">
        <f t="shared" si="1372"/>
        <v>NGR bulk stream sediment</v>
      </c>
      <c r="K8485" s="1" t="str">
        <f t="shared" si="1373"/>
        <v>&lt;177 micron (NGR)</v>
      </c>
      <c r="L8485">
        <v>20</v>
      </c>
      <c r="M8485" t="s">
        <v>63</v>
      </c>
      <c r="N8485">
        <v>382</v>
      </c>
      <c r="O8485">
        <v>2</v>
      </c>
    </row>
    <row r="8486" spans="1:15" hidden="1" x14ac:dyDescent="0.3">
      <c r="A8486" t="s">
        <v>32276</v>
      </c>
      <c r="B8486" t="s">
        <v>32277</v>
      </c>
      <c r="C8486" s="1" t="str">
        <f t="shared" si="1361"/>
        <v>21:0470</v>
      </c>
      <c r="D8486" s="1" t="str">
        <f t="shared" si="1371"/>
        <v>21:0154</v>
      </c>
      <c r="E8486" t="s">
        <v>32278</v>
      </c>
      <c r="F8486" t="s">
        <v>32279</v>
      </c>
      <c r="H8486">
        <v>52.529451100000003</v>
      </c>
      <c r="I8486">
        <v>-122.4373257</v>
      </c>
      <c r="J8486" s="1" t="str">
        <f t="shared" si="1372"/>
        <v>NGR bulk stream sediment</v>
      </c>
      <c r="K8486" s="1" t="str">
        <f t="shared" si="1373"/>
        <v>&lt;177 micron (NGR)</v>
      </c>
      <c r="L8486">
        <v>20</v>
      </c>
      <c r="M8486" t="s">
        <v>68</v>
      </c>
      <c r="N8486">
        <v>383</v>
      </c>
      <c r="O8486">
        <v>1.5</v>
      </c>
    </row>
    <row r="8487" spans="1:15" hidden="1" x14ac:dyDescent="0.3">
      <c r="A8487" t="s">
        <v>32280</v>
      </c>
      <c r="B8487" t="s">
        <v>32281</v>
      </c>
      <c r="C8487" s="1" t="str">
        <f t="shared" si="1361"/>
        <v>21:0470</v>
      </c>
      <c r="D8487" s="1" t="str">
        <f t="shared" si="1371"/>
        <v>21:0154</v>
      </c>
      <c r="E8487" t="s">
        <v>32282</v>
      </c>
      <c r="F8487" t="s">
        <v>32283</v>
      </c>
      <c r="H8487">
        <v>52.522003300000002</v>
      </c>
      <c r="I8487">
        <v>-122.4273251</v>
      </c>
      <c r="J8487" s="1" t="str">
        <f t="shared" si="1372"/>
        <v>NGR bulk stream sediment</v>
      </c>
      <c r="K8487" s="1" t="str">
        <f t="shared" si="1373"/>
        <v>&lt;177 micron (NGR)</v>
      </c>
      <c r="L8487">
        <v>20</v>
      </c>
      <c r="M8487" t="s">
        <v>77</v>
      </c>
      <c r="N8487">
        <v>384</v>
      </c>
      <c r="O8487">
        <v>2</v>
      </c>
    </row>
    <row r="8488" spans="1:15" hidden="1" x14ac:dyDescent="0.3">
      <c r="A8488" t="s">
        <v>32284</v>
      </c>
      <c r="B8488" t="s">
        <v>32285</v>
      </c>
      <c r="C8488" s="1" t="str">
        <f t="shared" ref="C8488:C8551" si="1374">HYPERLINK("https://geochem.nrcan.gc.ca/cdogs/content/bdl/bdl210470_e.htm", "21:0470")</f>
        <v>21:0470</v>
      </c>
      <c r="D8488" s="1" t="str">
        <f t="shared" si="1371"/>
        <v>21:0154</v>
      </c>
      <c r="E8488" t="s">
        <v>32286</v>
      </c>
      <c r="F8488" t="s">
        <v>32287</v>
      </c>
      <c r="H8488">
        <v>52.3946288</v>
      </c>
      <c r="I8488">
        <v>-122.08769479999999</v>
      </c>
      <c r="J8488" s="1" t="str">
        <f t="shared" si="1372"/>
        <v>NGR bulk stream sediment</v>
      </c>
      <c r="K8488" s="1" t="str">
        <f t="shared" si="1373"/>
        <v>&lt;177 micron (NGR)</v>
      </c>
      <c r="L8488">
        <v>20</v>
      </c>
      <c r="M8488" t="s">
        <v>82</v>
      </c>
      <c r="N8488">
        <v>385</v>
      </c>
      <c r="O8488">
        <v>2</v>
      </c>
    </row>
    <row r="8489" spans="1:15" hidden="1" x14ac:dyDescent="0.3">
      <c r="A8489" t="s">
        <v>32288</v>
      </c>
      <c r="B8489" t="s">
        <v>32289</v>
      </c>
      <c r="C8489" s="1" t="str">
        <f t="shared" si="1374"/>
        <v>21:0470</v>
      </c>
      <c r="D8489" s="1" t="str">
        <f t="shared" si="1371"/>
        <v>21:0154</v>
      </c>
      <c r="E8489" t="s">
        <v>32290</v>
      </c>
      <c r="F8489" t="s">
        <v>32291</v>
      </c>
      <c r="H8489">
        <v>52.401145800000002</v>
      </c>
      <c r="I8489">
        <v>-122.0782547</v>
      </c>
      <c r="J8489" s="1" t="str">
        <f t="shared" si="1372"/>
        <v>NGR bulk stream sediment</v>
      </c>
      <c r="K8489" s="1" t="str">
        <f t="shared" si="1373"/>
        <v>&lt;177 micron (NGR)</v>
      </c>
      <c r="L8489">
        <v>20</v>
      </c>
      <c r="M8489" t="s">
        <v>87</v>
      </c>
      <c r="N8489">
        <v>386</v>
      </c>
      <c r="O8489">
        <v>1</v>
      </c>
    </row>
    <row r="8490" spans="1:15" hidden="1" x14ac:dyDescent="0.3">
      <c r="A8490" t="s">
        <v>32292</v>
      </c>
      <c r="B8490" t="s">
        <v>32293</v>
      </c>
      <c r="C8490" s="1" t="str">
        <f t="shared" si="1374"/>
        <v>21:0470</v>
      </c>
      <c r="D8490" s="1" t="str">
        <f t="shared" si="1371"/>
        <v>21:0154</v>
      </c>
      <c r="E8490" t="s">
        <v>32294</v>
      </c>
      <c r="F8490" t="s">
        <v>32295</v>
      </c>
      <c r="H8490">
        <v>52.299769699999999</v>
      </c>
      <c r="I8490">
        <v>-122.14975680000001</v>
      </c>
      <c r="J8490" s="1" t="str">
        <f t="shared" si="1372"/>
        <v>NGR bulk stream sediment</v>
      </c>
      <c r="K8490" s="1" t="str">
        <f t="shared" si="1373"/>
        <v>&lt;177 micron (NGR)</v>
      </c>
      <c r="L8490">
        <v>20</v>
      </c>
      <c r="M8490" t="s">
        <v>92</v>
      </c>
      <c r="N8490">
        <v>387</v>
      </c>
      <c r="O8490">
        <v>0.5</v>
      </c>
    </row>
    <row r="8491" spans="1:15" hidden="1" x14ac:dyDescent="0.3">
      <c r="A8491" t="s">
        <v>32296</v>
      </c>
      <c r="B8491" t="s">
        <v>32297</v>
      </c>
      <c r="C8491" s="1" t="str">
        <f t="shared" si="1374"/>
        <v>21:0470</v>
      </c>
      <c r="D8491" s="1" t="str">
        <f t="shared" si="1371"/>
        <v>21:0154</v>
      </c>
      <c r="E8491" t="s">
        <v>32298</v>
      </c>
      <c r="F8491" t="s">
        <v>32299</v>
      </c>
      <c r="H8491">
        <v>52.316582099999998</v>
      </c>
      <c r="I8491">
        <v>-122.053578</v>
      </c>
      <c r="J8491" s="1" t="str">
        <f t="shared" si="1372"/>
        <v>NGR bulk stream sediment</v>
      </c>
      <c r="K8491" s="1" t="str">
        <f t="shared" si="1373"/>
        <v>&lt;177 micron (NGR)</v>
      </c>
      <c r="L8491">
        <v>20</v>
      </c>
      <c r="M8491" t="s">
        <v>97</v>
      </c>
      <c r="N8491">
        <v>388</v>
      </c>
      <c r="O8491">
        <v>0.5</v>
      </c>
    </row>
    <row r="8492" spans="1:15" hidden="1" x14ac:dyDescent="0.3">
      <c r="A8492" t="s">
        <v>32300</v>
      </c>
      <c r="B8492" t="s">
        <v>32301</v>
      </c>
      <c r="C8492" s="1" t="str">
        <f t="shared" si="1374"/>
        <v>21:0470</v>
      </c>
      <c r="D8492" s="1" t="str">
        <f t="shared" si="1371"/>
        <v>21:0154</v>
      </c>
      <c r="E8492" t="s">
        <v>32302</v>
      </c>
      <c r="F8492" t="s">
        <v>32303</v>
      </c>
      <c r="H8492">
        <v>52.428198799999997</v>
      </c>
      <c r="I8492">
        <v>-122.26164319999999</v>
      </c>
      <c r="J8492" s="1" t="str">
        <f t="shared" si="1372"/>
        <v>NGR bulk stream sediment</v>
      </c>
      <c r="K8492" s="1" t="str">
        <f t="shared" si="1373"/>
        <v>&lt;177 micron (NGR)</v>
      </c>
      <c r="L8492">
        <v>20</v>
      </c>
      <c r="M8492" t="s">
        <v>102</v>
      </c>
      <c r="N8492">
        <v>389</v>
      </c>
      <c r="O8492">
        <v>2</v>
      </c>
    </row>
    <row r="8493" spans="1:15" hidden="1" x14ac:dyDescent="0.3">
      <c r="A8493" t="s">
        <v>32304</v>
      </c>
      <c r="B8493" t="s">
        <v>32305</v>
      </c>
      <c r="C8493" s="1" t="str">
        <f t="shared" si="1374"/>
        <v>21:0470</v>
      </c>
      <c r="D8493" s="1" t="str">
        <f t="shared" si="1371"/>
        <v>21:0154</v>
      </c>
      <c r="E8493" t="s">
        <v>32306</v>
      </c>
      <c r="F8493" t="s">
        <v>32307</v>
      </c>
      <c r="H8493">
        <v>52.5745377</v>
      </c>
      <c r="I8493">
        <v>-122.3484504</v>
      </c>
      <c r="J8493" s="1" t="str">
        <f t="shared" si="1372"/>
        <v>NGR bulk stream sediment</v>
      </c>
      <c r="K8493" s="1" t="str">
        <f t="shared" si="1373"/>
        <v>&lt;177 micron (NGR)</v>
      </c>
      <c r="L8493">
        <v>20</v>
      </c>
      <c r="M8493" t="s">
        <v>107</v>
      </c>
      <c r="N8493">
        <v>390</v>
      </c>
      <c r="O8493">
        <v>0.5</v>
      </c>
    </row>
    <row r="8494" spans="1:15" hidden="1" x14ac:dyDescent="0.3">
      <c r="A8494" t="s">
        <v>32308</v>
      </c>
      <c r="B8494" t="s">
        <v>32309</v>
      </c>
      <c r="C8494" s="1" t="str">
        <f t="shared" si="1374"/>
        <v>21:0470</v>
      </c>
      <c r="D8494" s="1" t="str">
        <f t="shared" si="1371"/>
        <v>21:0154</v>
      </c>
      <c r="E8494" t="s">
        <v>32310</v>
      </c>
      <c r="F8494" t="s">
        <v>32311</v>
      </c>
      <c r="H8494">
        <v>52.570314199999999</v>
      </c>
      <c r="I8494">
        <v>-122.34560639999999</v>
      </c>
      <c r="J8494" s="1" t="str">
        <f t="shared" si="1372"/>
        <v>NGR bulk stream sediment</v>
      </c>
      <c r="K8494" s="1" t="str">
        <f t="shared" si="1373"/>
        <v>&lt;177 micron (NGR)</v>
      </c>
      <c r="L8494">
        <v>20</v>
      </c>
      <c r="M8494" t="s">
        <v>112</v>
      </c>
      <c r="N8494">
        <v>391</v>
      </c>
      <c r="O8494">
        <v>2</v>
      </c>
    </row>
    <row r="8495" spans="1:15" hidden="1" x14ac:dyDescent="0.3">
      <c r="A8495" t="s">
        <v>32312</v>
      </c>
      <c r="B8495" t="s">
        <v>32313</v>
      </c>
      <c r="C8495" s="1" t="str">
        <f t="shared" si="1374"/>
        <v>21:0470</v>
      </c>
      <c r="D8495" s="1" t="str">
        <f t="shared" si="1371"/>
        <v>21:0154</v>
      </c>
      <c r="E8495" t="s">
        <v>32314</v>
      </c>
      <c r="F8495" t="s">
        <v>32315</v>
      </c>
      <c r="H8495">
        <v>52.7350645</v>
      </c>
      <c r="I8495">
        <v>-122.2949735</v>
      </c>
      <c r="J8495" s="1" t="str">
        <f t="shared" si="1372"/>
        <v>NGR bulk stream sediment</v>
      </c>
      <c r="K8495" s="1" t="str">
        <f t="shared" si="1373"/>
        <v>&lt;177 micron (NGR)</v>
      </c>
      <c r="L8495">
        <v>21</v>
      </c>
      <c r="M8495" t="s">
        <v>19</v>
      </c>
      <c r="N8495">
        <v>392</v>
      </c>
      <c r="O8495">
        <v>1</v>
      </c>
    </row>
    <row r="8496" spans="1:15" hidden="1" x14ac:dyDescent="0.3">
      <c r="A8496" t="s">
        <v>32316</v>
      </c>
      <c r="B8496" t="s">
        <v>32317</v>
      </c>
      <c r="C8496" s="1" t="str">
        <f t="shared" si="1374"/>
        <v>21:0470</v>
      </c>
      <c r="D8496" s="1" t="str">
        <f t="shared" si="1371"/>
        <v>21:0154</v>
      </c>
      <c r="E8496" t="s">
        <v>32318</v>
      </c>
      <c r="F8496" t="s">
        <v>32319</v>
      </c>
      <c r="H8496">
        <v>52.5648135</v>
      </c>
      <c r="I8496">
        <v>-122.354202</v>
      </c>
      <c r="J8496" s="1" t="str">
        <f t="shared" si="1372"/>
        <v>NGR bulk stream sediment</v>
      </c>
      <c r="K8496" s="1" t="str">
        <f t="shared" si="1373"/>
        <v>&lt;177 micron (NGR)</v>
      </c>
      <c r="L8496">
        <v>21</v>
      </c>
      <c r="M8496" t="s">
        <v>38</v>
      </c>
      <c r="N8496">
        <v>393</v>
      </c>
      <c r="O8496">
        <v>0.5</v>
      </c>
    </row>
    <row r="8497" spans="1:15" hidden="1" x14ac:dyDescent="0.3">
      <c r="A8497" t="s">
        <v>32320</v>
      </c>
      <c r="B8497" t="s">
        <v>32321</v>
      </c>
      <c r="C8497" s="1" t="str">
        <f t="shared" si="1374"/>
        <v>21:0470</v>
      </c>
      <c r="D8497" s="1" t="str">
        <f t="shared" si="1371"/>
        <v>21:0154</v>
      </c>
      <c r="E8497" t="s">
        <v>32322</v>
      </c>
      <c r="F8497" t="s">
        <v>32323</v>
      </c>
      <c r="H8497">
        <v>52.529662799999997</v>
      </c>
      <c r="I8497">
        <v>-122.33071959999999</v>
      </c>
      <c r="J8497" s="1" t="str">
        <f t="shared" si="1372"/>
        <v>NGR bulk stream sediment</v>
      </c>
      <c r="K8497" s="1" t="str">
        <f t="shared" si="1373"/>
        <v>&lt;177 micron (NGR)</v>
      </c>
      <c r="L8497">
        <v>21</v>
      </c>
      <c r="M8497" t="s">
        <v>43</v>
      </c>
      <c r="N8497">
        <v>394</v>
      </c>
      <c r="O8497">
        <v>1.5</v>
      </c>
    </row>
    <row r="8498" spans="1:15" hidden="1" x14ac:dyDescent="0.3">
      <c r="A8498" t="s">
        <v>32324</v>
      </c>
      <c r="B8498" t="s">
        <v>32325</v>
      </c>
      <c r="C8498" s="1" t="str">
        <f t="shared" si="1374"/>
        <v>21:0470</v>
      </c>
      <c r="D8498" s="1" t="str">
        <f t="shared" si="1371"/>
        <v>21:0154</v>
      </c>
      <c r="E8498" t="s">
        <v>32326</v>
      </c>
      <c r="F8498" t="s">
        <v>32327</v>
      </c>
      <c r="H8498">
        <v>52.593446999999998</v>
      </c>
      <c r="I8498">
        <v>-122.3964313</v>
      </c>
      <c r="J8498" s="1" t="str">
        <f t="shared" si="1372"/>
        <v>NGR bulk stream sediment</v>
      </c>
      <c r="K8498" s="1" t="str">
        <f t="shared" si="1373"/>
        <v>&lt;177 micron (NGR)</v>
      </c>
      <c r="L8498">
        <v>21</v>
      </c>
      <c r="M8498" t="s">
        <v>48</v>
      </c>
      <c r="N8498">
        <v>395</v>
      </c>
      <c r="O8498">
        <v>0.2</v>
      </c>
    </row>
    <row r="8499" spans="1:15" hidden="1" x14ac:dyDescent="0.3">
      <c r="A8499" t="s">
        <v>32328</v>
      </c>
      <c r="B8499" t="s">
        <v>32329</v>
      </c>
      <c r="C8499" s="1" t="str">
        <f t="shared" si="1374"/>
        <v>21:0470</v>
      </c>
      <c r="D8499" s="1" t="str">
        <f t="shared" si="1371"/>
        <v>21:0154</v>
      </c>
      <c r="E8499" t="s">
        <v>32330</v>
      </c>
      <c r="F8499" t="s">
        <v>32331</v>
      </c>
      <c r="H8499">
        <v>52.630466599999998</v>
      </c>
      <c r="I8499">
        <v>-122.3762526</v>
      </c>
      <c r="J8499" s="1" t="str">
        <f t="shared" si="1372"/>
        <v>NGR bulk stream sediment</v>
      </c>
      <c r="K8499" s="1" t="str">
        <f t="shared" si="1373"/>
        <v>&lt;177 micron (NGR)</v>
      </c>
      <c r="L8499">
        <v>21</v>
      </c>
      <c r="M8499" t="s">
        <v>53</v>
      </c>
      <c r="N8499">
        <v>396</v>
      </c>
      <c r="O8499">
        <v>2</v>
      </c>
    </row>
    <row r="8500" spans="1:15" hidden="1" x14ac:dyDescent="0.3">
      <c r="A8500" t="s">
        <v>32332</v>
      </c>
      <c r="B8500" t="s">
        <v>32333</v>
      </c>
      <c r="C8500" s="1" t="str">
        <f t="shared" si="1374"/>
        <v>21:0470</v>
      </c>
      <c r="D8500" s="1" t="str">
        <f t="shared" si="1371"/>
        <v>21:0154</v>
      </c>
      <c r="E8500" t="s">
        <v>32334</v>
      </c>
      <c r="F8500" t="s">
        <v>32335</v>
      </c>
      <c r="H8500">
        <v>52.6620074</v>
      </c>
      <c r="I8500">
        <v>-122.37470759999999</v>
      </c>
      <c r="J8500" s="1" t="str">
        <f t="shared" si="1372"/>
        <v>NGR bulk stream sediment</v>
      </c>
      <c r="K8500" s="1" t="str">
        <f t="shared" si="1373"/>
        <v>&lt;177 micron (NGR)</v>
      </c>
      <c r="L8500">
        <v>21</v>
      </c>
      <c r="M8500" t="s">
        <v>24</v>
      </c>
      <c r="N8500">
        <v>397</v>
      </c>
      <c r="O8500">
        <v>1.5</v>
      </c>
    </row>
    <row r="8501" spans="1:15" hidden="1" x14ac:dyDescent="0.3">
      <c r="A8501" t="s">
        <v>32336</v>
      </c>
      <c r="B8501" t="s">
        <v>32337</v>
      </c>
      <c r="C8501" s="1" t="str">
        <f t="shared" si="1374"/>
        <v>21:0470</v>
      </c>
      <c r="D8501" s="1" t="str">
        <f t="shared" si="1371"/>
        <v>21:0154</v>
      </c>
      <c r="E8501" t="s">
        <v>32334</v>
      </c>
      <c r="F8501" t="s">
        <v>32338</v>
      </c>
      <c r="H8501">
        <v>52.6620074</v>
      </c>
      <c r="I8501">
        <v>-122.37470759999999</v>
      </c>
      <c r="J8501" s="1" t="str">
        <f t="shared" si="1372"/>
        <v>NGR bulk stream sediment</v>
      </c>
      <c r="K8501" s="1" t="str">
        <f t="shared" si="1373"/>
        <v>&lt;177 micron (NGR)</v>
      </c>
      <c r="L8501">
        <v>21</v>
      </c>
      <c r="M8501" t="s">
        <v>28</v>
      </c>
      <c r="N8501">
        <v>398</v>
      </c>
      <c r="O8501">
        <v>1</v>
      </c>
    </row>
    <row r="8502" spans="1:15" hidden="1" x14ac:dyDescent="0.3">
      <c r="A8502" t="s">
        <v>32339</v>
      </c>
      <c r="B8502" t="s">
        <v>32340</v>
      </c>
      <c r="C8502" s="1" t="str">
        <f t="shared" si="1374"/>
        <v>21:0470</v>
      </c>
      <c r="D8502" s="1" t="str">
        <f t="shared" si="1371"/>
        <v>21:0154</v>
      </c>
      <c r="E8502" t="s">
        <v>32341</v>
      </c>
      <c r="F8502" t="s">
        <v>32342</v>
      </c>
      <c r="H8502">
        <v>52.672214199999999</v>
      </c>
      <c r="I8502">
        <v>-122.35663649999999</v>
      </c>
      <c r="J8502" s="1" t="str">
        <f t="shared" si="1372"/>
        <v>NGR bulk stream sediment</v>
      </c>
      <c r="K8502" s="1" t="str">
        <f t="shared" si="1373"/>
        <v>&lt;177 micron (NGR)</v>
      </c>
      <c r="L8502">
        <v>21</v>
      </c>
      <c r="M8502" t="s">
        <v>58</v>
      </c>
      <c r="N8502">
        <v>399</v>
      </c>
      <c r="O8502">
        <v>2</v>
      </c>
    </row>
    <row r="8503" spans="1:15" hidden="1" x14ac:dyDescent="0.3">
      <c r="A8503" t="s">
        <v>32343</v>
      </c>
      <c r="B8503" t="s">
        <v>32344</v>
      </c>
      <c r="C8503" s="1" t="str">
        <f t="shared" si="1374"/>
        <v>21:0470</v>
      </c>
      <c r="D8503" s="1" t="str">
        <f t="shared" si="1371"/>
        <v>21:0154</v>
      </c>
      <c r="E8503" t="s">
        <v>32345</v>
      </c>
      <c r="F8503" t="s">
        <v>32346</v>
      </c>
      <c r="H8503">
        <v>52.689382500000001</v>
      </c>
      <c r="I8503">
        <v>-122.3936248</v>
      </c>
      <c r="J8503" s="1" t="str">
        <f t="shared" si="1372"/>
        <v>NGR bulk stream sediment</v>
      </c>
      <c r="K8503" s="1" t="str">
        <f t="shared" si="1373"/>
        <v>&lt;177 micron (NGR)</v>
      </c>
      <c r="L8503">
        <v>21</v>
      </c>
      <c r="M8503" t="s">
        <v>63</v>
      </c>
      <c r="N8503">
        <v>400</v>
      </c>
      <c r="O8503">
        <v>1</v>
      </c>
    </row>
    <row r="8504" spans="1:15" hidden="1" x14ac:dyDescent="0.3">
      <c r="A8504" t="s">
        <v>32347</v>
      </c>
      <c r="B8504" t="s">
        <v>32348</v>
      </c>
      <c r="C8504" s="1" t="str">
        <f t="shared" si="1374"/>
        <v>21:0470</v>
      </c>
      <c r="D8504" s="1" t="str">
        <f t="shared" si="1371"/>
        <v>21:0154</v>
      </c>
      <c r="E8504" t="s">
        <v>32349</v>
      </c>
      <c r="F8504" t="s">
        <v>32350</v>
      </c>
      <c r="H8504">
        <v>52.675810599999998</v>
      </c>
      <c r="I8504">
        <v>-122.44595080000001</v>
      </c>
      <c r="J8504" s="1" t="str">
        <f t="shared" si="1372"/>
        <v>NGR bulk stream sediment</v>
      </c>
      <c r="K8504" s="1" t="str">
        <f t="shared" si="1373"/>
        <v>&lt;177 micron (NGR)</v>
      </c>
      <c r="L8504">
        <v>21</v>
      </c>
      <c r="M8504" t="s">
        <v>68</v>
      </c>
      <c r="N8504">
        <v>401</v>
      </c>
      <c r="O8504">
        <v>1.5</v>
      </c>
    </row>
    <row r="8505" spans="1:15" hidden="1" x14ac:dyDescent="0.3">
      <c r="A8505" t="s">
        <v>32351</v>
      </c>
      <c r="B8505" t="s">
        <v>32352</v>
      </c>
      <c r="C8505" s="1" t="str">
        <f t="shared" si="1374"/>
        <v>21:0470</v>
      </c>
      <c r="D8505" s="1" t="str">
        <f t="shared" si="1371"/>
        <v>21:0154</v>
      </c>
      <c r="E8505" t="s">
        <v>32353</v>
      </c>
      <c r="F8505" t="s">
        <v>32354</v>
      </c>
      <c r="H8505">
        <v>52.822295500000003</v>
      </c>
      <c r="I8505">
        <v>-122.33037109999999</v>
      </c>
      <c r="J8505" s="1" t="str">
        <f t="shared" si="1372"/>
        <v>NGR bulk stream sediment</v>
      </c>
      <c r="K8505" s="1" t="str">
        <f t="shared" si="1373"/>
        <v>&lt;177 micron (NGR)</v>
      </c>
      <c r="L8505">
        <v>21</v>
      </c>
      <c r="M8505" t="s">
        <v>77</v>
      </c>
      <c r="N8505">
        <v>402</v>
      </c>
      <c r="O8505">
        <v>2</v>
      </c>
    </row>
    <row r="8506" spans="1:15" hidden="1" x14ac:dyDescent="0.3">
      <c r="A8506" t="s">
        <v>32355</v>
      </c>
      <c r="B8506" t="s">
        <v>32356</v>
      </c>
      <c r="C8506" s="1" t="str">
        <f t="shared" si="1374"/>
        <v>21:0470</v>
      </c>
      <c r="D8506" s="1" t="str">
        <f t="shared" si="1371"/>
        <v>21:0154</v>
      </c>
      <c r="E8506" t="s">
        <v>32357</v>
      </c>
      <c r="F8506" t="s">
        <v>32358</v>
      </c>
      <c r="H8506">
        <v>52.8100679</v>
      </c>
      <c r="I8506">
        <v>-122.26495199999999</v>
      </c>
      <c r="J8506" s="1" t="str">
        <f t="shared" si="1372"/>
        <v>NGR bulk stream sediment</v>
      </c>
      <c r="K8506" s="1" t="str">
        <f t="shared" si="1373"/>
        <v>&lt;177 micron (NGR)</v>
      </c>
      <c r="L8506">
        <v>21</v>
      </c>
      <c r="M8506" t="s">
        <v>82</v>
      </c>
      <c r="N8506">
        <v>403</v>
      </c>
      <c r="O8506">
        <v>2</v>
      </c>
    </row>
    <row r="8507" spans="1:15" hidden="1" x14ac:dyDescent="0.3">
      <c r="A8507" t="s">
        <v>32359</v>
      </c>
      <c r="B8507" t="s">
        <v>32360</v>
      </c>
      <c r="C8507" s="1" t="str">
        <f t="shared" si="1374"/>
        <v>21:0470</v>
      </c>
      <c r="D8507" s="1" t="str">
        <f t="shared" si="1371"/>
        <v>21:0154</v>
      </c>
      <c r="E8507" t="s">
        <v>32361</v>
      </c>
      <c r="F8507" t="s">
        <v>32362</v>
      </c>
      <c r="H8507">
        <v>52.800210900000003</v>
      </c>
      <c r="I8507">
        <v>-122.2443662</v>
      </c>
      <c r="J8507" s="1" t="str">
        <f t="shared" si="1372"/>
        <v>NGR bulk stream sediment</v>
      </c>
      <c r="K8507" s="1" t="str">
        <f t="shared" si="1373"/>
        <v>&lt;177 micron (NGR)</v>
      </c>
      <c r="L8507">
        <v>21</v>
      </c>
      <c r="M8507" t="s">
        <v>87</v>
      </c>
      <c r="N8507">
        <v>404</v>
      </c>
      <c r="O8507">
        <v>1</v>
      </c>
    </row>
    <row r="8508" spans="1:15" hidden="1" x14ac:dyDescent="0.3">
      <c r="A8508" t="s">
        <v>32363</v>
      </c>
      <c r="B8508" t="s">
        <v>32364</v>
      </c>
      <c r="C8508" s="1" t="str">
        <f t="shared" si="1374"/>
        <v>21:0470</v>
      </c>
      <c r="D8508" s="1" t="str">
        <f t="shared" si="1371"/>
        <v>21:0154</v>
      </c>
      <c r="E8508" t="s">
        <v>32365</v>
      </c>
      <c r="F8508" t="s">
        <v>32366</v>
      </c>
      <c r="H8508">
        <v>52.7326488</v>
      </c>
      <c r="I8508">
        <v>-122.226264</v>
      </c>
      <c r="J8508" s="1" t="str">
        <f t="shared" si="1372"/>
        <v>NGR bulk stream sediment</v>
      </c>
      <c r="K8508" s="1" t="str">
        <f t="shared" si="1373"/>
        <v>&lt;177 micron (NGR)</v>
      </c>
      <c r="L8508">
        <v>21</v>
      </c>
      <c r="M8508" t="s">
        <v>92</v>
      </c>
      <c r="N8508">
        <v>405</v>
      </c>
      <c r="O8508">
        <v>1.5</v>
      </c>
    </row>
    <row r="8509" spans="1:15" hidden="1" x14ac:dyDescent="0.3">
      <c r="A8509" t="s">
        <v>32367</v>
      </c>
      <c r="B8509" t="s">
        <v>32368</v>
      </c>
      <c r="C8509" s="1" t="str">
        <f t="shared" si="1374"/>
        <v>21:0470</v>
      </c>
      <c r="D8509" s="1" t="str">
        <f t="shared" si="1371"/>
        <v>21:0154</v>
      </c>
      <c r="E8509" t="s">
        <v>32369</v>
      </c>
      <c r="F8509" t="s">
        <v>32370</v>
      </c>
      <c r="H8509">
        <v>52.7450999</v>
      </c>
      <c r="I8509">
        <v>-122.2276286</v>
      </c>
      <c r="J8509" s="1" t="str">
        <f t="shared" si="1372"/>
        <v>NGR bulk stream sediment</v>
      </c>
      <c r="K8509" s="1" t="str">
        <f t="shared" si="1373"/>
        <v>&lt;177 micron (NGR)</v>
      </c>
      <c r="L8509">
        <v>21</v>
      </c>
      <c r="M8509" t="s">
        <v>97</v>
      </c>
      <c r="N8509">
        <v>406</v>
      </c>
      <c r="O8509">
        <v>2.5</v>
      </c>
    </row>
    <row r="8510" spans="1:15" hidden="1" x14ac:dyDescent="0.3">
      <c r="A8510" t="s">
        <v>32371</v>
      </c>
      <c r="B8510" t="s">
        <v>32372</v>
      </c>
      <c r="C8510" s="1" t="str">
        <f t="shared" si="1374"/>
        <v>21:0470</v>
      </c>
      <c r="D8510" s="1" t="str">
        <f t="shared" si="1371"/>
        <v>21:0154</v>
      </c>
      <c r="E8510" t="s">
        <v>32373</v>
      </c>
      <c r="F8510" t="s">
        <v>32374</v>
      </c>
      <c r="H8510">
        <v>52.739930600000001</v>
      </c>
      <c r="I8510">
        <v>-122.29086599999999</v>
      </c>
      <c r="J8510" s="1" t="str">
        <f t="shared" si="1372"/>
        <v>NGR bulk stream sediment</v>
      </c>
      <c r="K8510" s="1" t="str">
        <f t="shared" si="1373"/>
        <v>&lt;177 micron (NGR)</v>
      </c>
      <c r="L8510">
        <v>21</v>
      </c>
      <c r="M8510" t="s">
        <v>102</v>
      </c>
      <c r="N8510">
        <v>407</v>
      </c>
      <c r="O8510">
        <v>0.5</v>
      </c>
    </row>
    <row r="8511" spans="1:15" hidden="1" x14ac:dyDescent="0.3">
      <c r="A8511" t="s">
        <v>32375</v>
      </c>
      <c r="B8511" t="s">
        <v>32376</v>
      </c>
      <c r="C8511" s="1" t="str">
        <f t="shared" si="1374"/>
        <v>21:0470</v>
      </c>
      <c r="D8511" s="1" t="str">
        <f>HYPERLINK("https://geochem.nrcan.gc.ca/cdogs/content/svy/svy_e.htm", "")</f>
        <v/>
      </c>
      <c r="G8511" s="1" t="str">
        <f>HYPERLINK("https://geochem.nrcan.gc.ca/cdogs/content/cr_/cr_00105_e.htm", "105")</f>
        <v>105</v>
      </c>
      <c r="J8511" t="s">
        <v>31</v>
      </c>
      <c r="K8511" t="s">
        <v>32</v>
      </c>
      <c r="L8511">
        <v>21</v>
      </c>
      <c r="M8511" t="s">
        <v>33</v>
      </c>
      <c r="N8511">
        <v>408</v>
      </c>
      <c r="O8511">
        <v>3</v>
      </c>
    </row>
    <row r="8512" spans="1:15" hidden="1" x14ac:dyDescent="0.3">
      <c r="A8512" t="s">
        <v>32377</v>
      </c>
      <c r="B8512" t="s">
        <v>32378</v>
      </c>
      <c r="C8512" s="1" t="str">
        <f t="shared" si="1374"/>
        <v>21:0470</v>
      </c>
      <c r="D8512" s="1" t="str">
        <f t="shared" ref="D8512:D8522" si="1375">HYPERLINK("https://geochem.nrcan.gc.ca/cdogs/content/svy/svy210154_e.htm", "21:0154")</f>
        <v>21:0154</v>
      </c>
      <c r="E8512" t="s">
        <v>32314</v>
      </c>
      <c r="F8512" t="s">
        <v>32379</v>
      </c>
      <c r="H8512">
        <v>52.7350645</v>
      </c>
      <c r="I8512">
        <v>-122.2949735</v>
      </c>
      <c r="J8512" s="1" t="str">
        <f t="shared" ref="J8512:J8522" si="1376">HYPERLINK("https://geochem.nrcan.gc.ca/cdogs/content/kwd/kwd020030_e.htm", "NGR bulk stream sediment")</f>
        <v>NGR bulk stream sediment</v>
      </c>
      <c r="K8512" s="1" t="str">
        <f t="shared" ref="K8512:K8522" si="1377">HYPERLINK("https://geochem.nrcan.gc.ca/cdogs/content/kwd/kwd080006_e.htm", "&lt;177 micron (NGR)")</f>
        <v>&lt;177 micron (NGR)</v>
      </c>
      <c r="L8512">
        <v>21</v>
      </c>
      <c r="M8512" t="s">
        <v>72</v>
      </c>
      <c r="N8512">
        <v>409</v>
      </c>
      <c r="O8512">
        <v>1.5</v>
      </c>
    </row>
    <row r="8513" spans="1:15" hidden="1" x14ac:dyDescent="0.3">
      <c r="A8513" t="s">
        <v>32380</v>
      </c>
      <c r="B8513" t="s">
        <v>32381</v>
      </c>
      <c r="C8513" s="1" t="str">
        <f t="shared" si="1374"/>
        <v>21:0470</v>
      </c>
      <c r="D8513" s="1" t="str">
        <f t="shared" si="1375"/>
        <v>21:0154</v>
      </c>
      <c r="E8513" t="s">
        <v>32382</v>
      </c>
      <c r="F8513" t="s">
        <v>32383</v>
      </c>
      <c r="H8513">
        <v>52.768065499999999</v>
      </c>
      <c r="I8513">
        <v>-122.2324407</v>
      </c>
      <c r="J8513" s="1" t="str">
        <f t="shared" si="1376"/>
        <v>NGR bulk stream sediment</v>
      </c>
      <c r="K8513" s="1" t="str">
        <f t="shared" si="1377"/>
        <v>&lt;177 micron (NGR)</v>
      </c>
      <c r="L8513">
        <v>21</v>
      </c>
      <c r="M8513" t="s">
        <v>107</v>
      </c>
      <c r="N8513">
        <v>410</v>
      </c>
      <c r="O8513">
        <v>1.5</v>
      </c>
    </row>
    <row r="8514" spans="1:15" hidden="1" x14ac:dyDescent="0.3">
      <c r="A8514" t="s">
        <v>32384</v>
      </c>
      <c r="B8514" t="s">
        <v>32385</v>
      </c>
      <c r="C8514" s="1" t="str">
        <f t="shared" si="1374"/>
        <v>21:0470</v>
      </c>
      <c r="D8514" s="1" t="str">
        <f t="shared" si="1375"/>
        <v>21:0154</v>
      </c>
      <c r="E8514" t="s">
        <v>32386</v>
      </c>
      <c r="F8514" t="s">
        <v>32387</v>
      </c>
      <c r="H8514">
        <v>52.7739999</v>
      </c>
      <c r="I8514">
        <v>-122.2395264</v>
      </c>
      <c r="J8514" s="1" t="str">
        <f t="shared" si="1376"/>
        <v>NGR bulk stream sediment</v>
      </c>
      <c r="K8514" s="1" t="str">
        <f t="shared" si="1377"/>
        <v>&lt;177 micron (NGR)</v>
      </c>
      <c r="L8514">
        <v>21</v>
      </c>
      <c r="M8514" t="s">
        <v>112</v>
      </c>
      <c r="N8514">
        <v>411</v>
      </c>
      <c r="O8514">
        <v>1.5</v>
      </c>
    </row>
    <row r="8515" spans="1:15" hidden="1" x14ac:dyDescent="0.3">
      <c r="A8515" t="s">
        <v>32388</v>
      </c>
      <c r="B8515" t="s">
        <v>32389</v>
      </c>
      <c r="C8515" s="1" t="str">
        <f t="shared" si="1374"/>
        <v>21:0470</v>
      </c>
      <c r="D8515" s="1" t="str">
        <f t="shared" si="1375"/>
        <v>21:0154</v>
      </c>
      <c r="E8515" t="s">
        <v>32390</v>
      </c>
      <c r="F8515" t="s">
        <v>32391</v>
      </c>
      <c r="H8515">
        <v>52.7251744</v>
      </c>
      <c r="I8515">
        <v>-122.1348701</v>
      </c>
      <c r="J8515" s="1" t="str">
        <f t="shared" si="1376"/>
        <v>NGR bulk stream sediment</v>
      </c>
      <c r="K8515" s="1" t="str">
        <f t="shared" si="1377"/>
        <v>&lt;177 micron (NGR)</v>
      </c>
      <c r="L8515">
        <v>22</v>
      </c>
      <c r="M8515" t="s">
        <v>19</v>
      </c>
      <c r="N8515">
        <v>412</v>
      </c>
      <c r="O8515">
        <v>2</v>
      </c>
    </row>
    <row r="8516" spans="1:15" hidden="1" x14ac:dyDescent="0.3">
      <c r="A8516" t="s">
        <v>32392</v>
      </c>
      <c r="B8516" t="s">
        <v>32393</v>
      </c>
      <c r="C8516" s="1" t="str">
        <f t="shared" si="1374"/>
        <v>21:0470</v>
      </c>
      <c r="D8516" s="1" t="str">
        <f t="shared" si="1375"/>
        <v>21:0154</v>
      </c>
      <c r="E8516" t="s">
        <v>32394</v>
      </c>
      <c r="F8516" t="s">
        <v>32395</v>
      </c>
      <c r="H8516">
        <v>52.784164699999998</v>
      </c>
      <c r="I8516">
        <v>-122.23760009999999</v>
      </c>
      <c r="J8516" s="1" t="str">
        <f t="shared" si="1376"/>
        <v>NGR bulk stream sediment</v>
      </c>
      <c r="K8516" s="1" t="str">
        <f t="shared" si="1377"/>
        <v>&lt;177 micron (NGR)</v>
      </c>
      <c r="L8516">
        <v>22</v>
      </c>
      <c r="M8516" t="s">
        <v>38</v>
      </c>
      <c r="N8516">
        <v>413</v>
      </c>
      <c r="O8516">
        <v>1.5</v>
      </c>
    </row>
    <row r="8517" spans="1:15" hidden="1" x14ac:dyDescent="0.3">
      <c r="A8517" t="s">
        <v>32396</v>
      </c>
      <c r="B8517" t="s">
        <v>32397</v>
      </c>
      <c r="C8517" s="1" t="str">
        <f t="shared" si="1374"/>
        <v>21:0470</v>
      </c>
      <c r="D8517" s="1" t="str">
        <f t="shared" si="1375"/>
        <v>21:0154</v>
      </c>
      <c r="E8517" t="s">
        <v>32398</v>
      </c>
      <c r="F8517" t="s">
        <v>32399</v>
      </c>
      <c r="H8517">
        <v>52.699918400000001</v>
      </c>
      <c r="I8517">
        <v>-122.14564</v>
      </c>
      <c r="J8517" s="1" t="str">
        <f t="shared" si="1376"/>
        <v>NGR bulk stream sediment</v>
      </c>
      <c r="K8517" s="1" t="str">
        <f t="shared" si="1377"/>
        <v>&lt;177 micron (NGR)</v>
      </c>
      <c r="L8517">
        <v>22</v>
      </c>
      <c r="M8517" t="s">
        <v>43</v>
      </c>
      <c r="N8517">
        <v>414</v>
      </c>
      <c r="O8517">
        <v>1.5</v>
      </c>
    </row>
    <row r="8518" spans="1:15" hidden="1" x14ac:dyDescent="0.3">
      <c r="A8518" t="s">
        <v>32400</v>
      </c>
      <c r="B8518" t="s">
        <v>32401</v>
      </c>
      <c r="C8518" s="1" t="str">
        <f t="shared" si="1374"/>
        <v>21:0470</v>
      </c>
      <c r="D8518" s="1" t="str">
        <f t="shared" si="1375"/>
        <v>21:0154</v>
      </c>
      <c r="E8518" t="s">
        <v>32402</v>
      </c>
      <c r="F8518" t="s">
        <v>32403</v>
      </c>
      <c r="H8518">
        <v>52.715652599999999</v>
      </c>
      <c r="I8518">
        <v>-122.20381039999999</v>
      </c>
      <c r="J8518" s="1" t="str">
        <f t="shared" si="1376"/>
        <v>NGR bulk stream sediment</v>
      </c>
      <c r="K8518" s="1" t="str">
        <f t="shared" si="1377"/>
        <v>&lt;177 micron (NGR)</v>
      </c>
      <c r="L8518">
        <v>22</v>
      </c>
      <c r="M8518" t="s">
        <v>48</v>
      </c>
      <c r="N8518">
        <v>415</v>
      </c>
      <c r="O8518">
        <v>1.5</v>
      </c>
    </row>
    <row r="8519" spans="1:15" hidden="1" x14ac:dyDescent="0.3">
      <c r="A8519" t="s">
        <v>32404</v>
      </c>
      <c r="B8519" t="s">
        <v>32405</v>
      </c>
      <c r="C8519" s="1" t="str">
        <f t="shared" si="1374"/>
        <v>21:0470</v>
      </c>
      <c r="D8519" s="1" t="str">
        <f t="shared" si="1375"/>
        <v>21:0154</v>
      </c>
      <c r="E8519" t="s">
        <v>32406</v>
      </c>
      <c r="F8519" t="s">
        <v>32407</v>
      </c>
      <c r="H8519">
        <v>52.6690179</v>
      </c>
      <c r="I8519">
        <v>-122.13438189999999</v>
      </c>
      <c r="J8519" s="1" t="str">
        <f t="shared" si="1376"/>
        <v>NGR bulk stream sediment</v>
      </c>
      <c r="K8519" s="1" t="str">
        <f t="shared" si="1377"/>
        <v>&lt;177 micron (NGR)</v>
      </c>
      <c r="L8519">
        <v>22</v>
      </c>
      <c r="M8519" t="s">
        <v>53</v>
      </c>
      <c r="N8519">
        <v>416</v>
      </c>
      <c r="O8519">
        <v>1</v>
      </c>
    </row>
    <row r="8520" spans="1:15" hidden="1" x14ac:dyDescent="0.3">
      <c r="A8520" t="s">
        <v>32408</v>
      </c>
      <c r="B8520" t="s">
        <v>32409</v>
      </c>
      <c r="C8520" s="1" t="str">
        <f t="shared" si="1374"/>
        <v>21:0470</v>
      </c>
      <c r="D8520" s="1" t="str">
        <f t="shared" si="1375"/>
        <v>21:0154</v>
      </c>
      <c r="E8520" t="s">
        <v>32390</v>
      </c>
      <c r="F8520" t="s">
        <v>32410</v>
      </c>
      <c r="H8520">
        <v>52.7251744</v>
      </c>
      <c r="I8520">
        <v>-122.1348701</v>
      </c>
      <c r="J8520" s="1" t="str">
        <f t="shared" si="1376"/>
        <v>NGR bulk stream sediment</v>
      </c>
      <c r="K8520" s="1" t="str">
        <f t="shared" si="1377"/>
        <v>&lt;177 micron (NGR)</v>
      </c>
      <c r="L8520">
        <v>22</v>
      </c>
      <c r="M8520" t="s">
        <v>72</v>
      </c>
      <c r="N8520">
        <v>417</v>
      </c>
      <c r="O8520">
        <v>1.5</v>
      </c>
    </row>
    <row r="8521" spans="1:15" hidden="1" x14ac:dyDescent="0.3">
      <c r="A8521" t="s">
        <v>32411</v>
      </c>
      <c r="B8521" t="s">
        <v>32412</v>
      </c>
      <c r="C8521" s="1" t="str">
        <f t="shared" si="1374"/>
        <v>21:0470</v>
      </c>
      <c r="D8521" s="1" t="str">
        <f t="shared" si="1375"/>
        <v>21:0154</v>
      </c>
      <c r="E8521" t="s">
        <v>32413</v>
      </c>
      <c r="F8521" t="s">
        <v>32414</v>
      </c>
      <c r="H8521">
        <v>52.743905400000003</v>
      </c>
      <c r="I8521">
        <v>-122.1528835</v>
      </c>
      <c r="J8521" s="1" t="str">
        <f t="shared" si="1376"/>
        <v>NGR bulk stream sediment</v>
      </c>
      <c r="K8521" s="1" t="str">
        <f t="shared" si="1377"/>
        <v>&lt;177 micron (NGR)</v>
      </c>
      <c r="L8521">
        <v>22</v>
      </c>
      <c r="M8521" t="s">
        <v>58</v>
      </c>
      <c r="N8521">
        <v>418</v>
      </c>
      <c r="O8521">
        <v>1.5</v>
      </c>
    </row>
    <row r="8522" spans="1:15" hidden="1" x14ac:dyDescent="0.3">
      <c r="A8522" t="s">
        <v>32415</v>
      </c>
      <c r="B8522" t="s">
        <v>32416</v>
      </c>
      <c r="C8522" s="1" t="str">
        <f t="shared" si="1374"/>
        <v>21:0470</v>
      </c>
      <c r="D8522" s="1" t="str">
        <f t="shared" si="1375"/>
        <v>21:0154</v>
      </c>
      <c r="E8522" t="s">
        <v>32417</v>
      </c>
      <c r="F8522" t="s">
        <v>32418</v>
      </c>
      <c r="H8522">
        <v>52.751040500000002</v>
      </c>
      <c r="I8522">
        <v>-122.15874580000001</v>
      </c>
      <c r="J8522" s="1" t="str">
        <f t="shared" si="1376"/>
        <v>NGR bulk stream sediment</v>
      </c>
      <c r="K8522" s="1" t="str">
        <f t="shared" si="1377"/>
        <v>&lt;177 micron (NGR)</v>
      </c>
      <c r="L8522">
        <v>22</v>
      </c>
      <c r="M8522" t="s">
        <v>63</v>
      </c>
      <c r="N8522">
        <v>419</v>
      </c>
      <c r="O8522">
        <v>1</v>
      </c>
    </row>
    <row r="8523" spans="1:15" hidden="1" x14ac:dyDescent="0.3">
      <c r="A8523" t="s">
        <v>32419</v>
      </c>
      <c r="B8523" t="s">
        <v>32420</v>
      </c>
      <c r="C8523" s="1" t="str">
        <f t="shared" si="1374"/>
        <v>21:0470</v>
      </c>
      <c r="D8523" s="1" t="str">
        <f>HYPERLINK("https://geochem.nrcan.gc.ca/cdogs/content/svy/svy_e.htm", "")</f>
        <v/>
      </c>
      <c r="G8523" s="1" t="str">
        <f>HYPERLINK("https://geochem.nrcan.gc.ca/cdogs/content/cr_/cr_00104_e.htm", "104")</f>
        <v>104</v>
      </c>
      <c r="J8523" t="s">
        <v>31</v>
      </c>
      <c r="K8523" t="s">
        <v>32</v>
      </c>
      <c r="L8523">
        <v>22</v>
      </c>
      <c r="M8523" t="s">
        <v>33</v>
      </c>
      <c r="N8523">
        <v>420</v>
      </c>
      <c r="O8523">
        <v>5.5</v>
      </c>
    </row>
    <row r="8524" spans="1:15" hidden="1" x14ac:dyDescent="0.3">
      <c r="A8524" t="s">
        <v>32421</v>
      </c>
      <c r="B8524" t="s">
        <v>32422</v>
      </c>
      <c r="C8524" s="1" t="str">
        <f t="shared" si="1374"/>
        <v>21:0470</v>
      </c>
      <c r="D8524" s="1" t="str">
        <f t="shared" ref="D8524:D8541" si="1378">HYPERLINK("https://geochem.nrcan.gc.ca/cdogs/content/svy/svy210154_e.htm", "21:0154")</f>
        <v>21:0154</v>
      </c>
      <c r="E8524" t="s">
        <v>32423</v>
      </c>
      <c r="F8524" t="s">
        <v>32424</v>
      </c>
      <c r="H8524">
        <v>52.745301300000001</v>
      </c>
      <c r="I8524">
        <v>-122.2024108</v>
      </c>
      <c r="J8524" s="1" t="str">
        <f t="shared" ref="J8524:J8541" si="1379">HYPERLINK("https://geochem.nrcan.gc.ca/cdogs/content/kwd/kwd020030_e.htm", "NGR bulk stream sediment")</f>
        <v>NGR bulk stream sediment</v>
      </c>
      <c r="K8524" s="1" t="str">
        <f t="shared" ref="K8524:K8541" si="1380">HYPERLINK("https://geochem.nrcan.gc.ca/cdogs/content/kwd/kwd080006_e.htm", "&lt;177 micron (NGR)")</f>
        <v>&lt;177 micron (NGR)</v>
      </c>
      <c r="L8524">
        <v>22</v>
      </c>
      <c r="M8524" t="s">
        <v>68</v>
      </c>
      <c r="N8524">
        <v>421</v>
      </c>
      <c r="O8524">
        <v>1.5</v>
      </c>
    </row>
    <row r="8525" spans="1:15" hidden="1" x14ac:dyDescent="0.3">
      <c r="A8525" t="s">
        <v>32425</v>
      </c>
      <c r="B8525" t="s">
        <v>32426</v>
      </c>
      <c r="C8525" s="1" t="str">
        <f t="shared" si="1374"/>
        <v>21:0470</v>
      </c>
      <c r="D8525" s="1" t="str">
        <f t="shared" si="1378"/>
        <v>21:0154</v>
      </c>
      <c r="E8525" t="s">
        <v>32427</v>
      </c>
      <c r="F8525" t="s">
        <v>32428</v>
      </c>
      <c r="H8525">
        <v>52.781478999999997</v>
      </c>
      <c r="I8525">
        <v>-122.17747970000001</v>
      </c>
      <c r="J8525" s="1" t="str">
        <f t="shared" si="1379"/>
        <v>NGR bulk stream sediment</v>
      </c>
      <c r="K8525" s="1" t="str">
        <f t="shared" si="1380"/>
        <v>&lt;177 micron (NGR)</v>
      </c>
      <c r="L8525">
        <v>22</v>
      </c>
      <c r="M8525" t="s">
        <v>77</v>
      </c>
      <c r="N8525">
        <v>422</v>
      </c>
      <c r="O8525">
        <v>2</v>
      </c>
    </row>
    <row r="8526" spans="1:15" hidden="1" x14ac:dyDescent="0.3">
      <c r="A8526" t="s">
        <v>32429</v>
      </c>
      <c r="B8526" t="s">
        <v>32430</v>
      </c>
      <c r="C8526" s="1" t="str">
        <f t="shared" si="1374"/>
        <v>21:0470</v>
      </c>
      <c r="D8526" s="1" t="str">
        <f t="shared" si="1378"/>
        <v>21:0154</v>
      </c>
      <c r="E8526" t="s">
        <v>32431</v>
      </c>
      <c r="F8526" t="s">
        <v>32432</v>
      </c>
      <c r="H8526">
        <v>52.785535299999999</v>
      </c>
      <c r="I8526">
        <v>-122.1790048</v>
      </c>
      <c r="J8526" s="1" t="str">
        <f t="shared" si="1379"/>
        <v>NGR bulk stream sediment</v>
      </c>
      <c r="K8526" s="1" t="str">
        <f t="shared" si="1380"/>
        <v>&lt;177 micron (NGR)</v>
      </c>
      <c r="L8526">
        <v>22</v>
      </c>
      <c r="M8526" t="s">
        <v>82</v>
      </c>
      <c r="N8526">
        <v>423</v>
      </c>
      <c r="O8526">
        <v>2</v>
      </c>
    </row>
    <row r="8527" spans="1:15" hidden="1" x14ac:dyDescent="0.3">
      <c r="A8527" t="s">
        <v>32433</v>
      </c>
      <c r="B8527" t="s">
        <v>32434</v>
      </c>
      <c r="C8527" s="1" t="str">
        <f t="shared" si="1374"/>
        <v>21:0470</v>
      </c>
      <c r="D8527" s="1" t="str">
        <f t="shared" si="1378"/>
        <v>21:0154</v>
      </c>
      <c r="E8527" t="s">
        <v>32435</v>
      </c>
      <c r="F8527" t="s">
        <v>32436</v>
      </c>
      <c r="H8527">
        <v>52.623319700000003</v>
      </c>
      <c r="I8527">
        <v>-122.4396594</v>
      </c>
      <c r="J8527" s="1" t="str">
        <f t="shared" si="1379"/>
        <v>NGR bulk stream sediment</v>
      </c>
      <c r="K8527" s="1" t="str">
        <f t="shared" si="1380"/>
        <v>&lt;177 micron (NGR)</v>
      </c>
      <c r="L8527">
        <v>22</v>
      </c>
      <c r="M8527" t="s">
        <v>87</v>
      </c>
      <c r="N8527">
        <v>424</v>
      </c>
      <c r="O8527">
        <v>2</v>
      </c>
    </row>
    <row r="8528" spans="1:15" hidden="1" x14ac:dyDescent="0.3">
      <c r="A8528" t="s">
        <v>32437</v>
      </c>
      <c r="B8528" t="s">
        <v>32438</v>
      </c>
      <c r="C8528" s="1" t="str">
        <f t="shared" si="1374"/>
        <v>21:0470</v>
      </c>
      <c r="D8528" s="1" t="str">
        <f t="shared" si="1378"/>
        <v>21:0154</v>
      </c>
      <c r="E8528" t="s">
        <v>32439</v>
      </c>
      <c r="F8528" t="s">
        <v>32440</v>
      </c>
      <c r="H8528">
        <v>52.606914799999998</v>
      </c>
      <c r="I8528">
        <v>-122.4423218</v>
      </c>
      <c r="J8528" s="1" t="str">
        <f t="shared" si="1379"/>
        <v>NGR bulk stream sediment</v>
      </c>
      <c r="K8528" s="1" t="str">
        <f t="shared" si="1380"/>
        <v>&lt;177 micron (NGR)</v>
      </c>
      <c r="L8528">
        <v>22</v>
      </c>
      <c r="M8528" t="s">
        <v>92</v>
      </c>
      <c r="N8528">
        <v>425</v>
      </c>
      <c r="O8528">
        <v>2</v>
      </c>
    </row>
    <row r="8529" spans="1:15" hidden="1" x14ac:dyDescent="0.3">
      <c r="A8529" t="s">
        <v>32441</v>
      </c>
      <c r="B8529" t="s">
        <v>32442</v>
      </c>
      <c r="C8529" s="1" t="str">
        <f t="shared" si="1374"/>
        <v>21:0470</v>
      </c>
      <c r="D8529" s="1" t="str">
        <f t="shared" si="1378"/>
        <v>21:0154</v>
      </c>
      <c r="E8529" t="s">
        <v>32443</v>
      </c>
      <c r="F8529" t="s">
        <v>32444</v>
      </c>
      <c r="H8529">
        <v>52.646726700000002</v>
      </c>
      <c r="I8529">
        <v>-122.4481383</v>
      </c>
      <c r="J8529" s="1" t="str">
        <f t="shared" si="1379"/>
        <v>NGR bulk stream sediment</v>
      </c>
      <c r="K8529" s="1" t="str">
        <f t="shared" si="1380"/>
        <v>&lt;177 micron (NGR)</v>
      </c>
      <c r="L8529">
        <v>22</v>
      </c>
      <c r="M8529" t="s">
        <v>97</v>
      </c>
      <c r="N8529">
        <v>426</v>
      </c>
      <c r="O8529">
        <v>1</v>
      </c>
    </row>
    <row r="8530" spans="1:15" hidden="1" x14ac:dyDescent="0.3">
      <c r="A8530" t="s">
        <v>32445</v>
      </c>
      <c r="B8530" t="s">
        <v>32446</v>
      </c>
      <c r="C8530" s="1" t="str">
        <f t="shared" si="1374"/>
        <v>21:0470</v>
      </c>
      <c r="D8530" s="1" t="str">
        <f t="shared" si="1378"/>
        <v>21:0154</v>
      </c>
      <c r="E8530" t="s">
        <v>32447</v>
      </c>
      <c r="F8530" t="s">
        <v>32448</v>
      </c>
      <c r="H8530">
        <v>52.717813800000002</v>
      </c>
      <c r="I8530">
        <v>-122.3996712</v>
      </c>
      <c r="J8530" s="1" t="str">
        <f t="shared" si="1379"/>
        <v>NGR bulk stream sediment</v>
      </c>
      <c r="K8530" s="1" t="str">
        <f t="shared" si="1380"/>
        <v>&lt;177 micron (NGR)</v>
      </c>
      <c r="L8530">
        <v>22</v>
      </c>
      <c r="M8530" t="s">
        <v>24</v>
      </c>
      <c r="N8530">
        <v>427</v>
      </c>
      <c r="O8530">
        <v>1</v>
      </c>
    </row>
    <row r="8531" spans="1:15" hidden="1" x14ac:dyDescent="0.3">
      <c r="A8531" t="s">
        <v>32449</v>
      </c>
      <c r="B8531" t="s">
        <v>32450</v>
      </c>
      <c r="C8531" s="1" t="str">
        <f t="shared" si="1374"/>
        <v>21:0470</v>
      </c>
      <c r="D8531" s="1" t="str">
        <f t="shared" si="1378"/>
        <v>21:0154</v>
      </c>
      <c r="E8531" t="s">
        <v>32447</v>
      </c>
      <c r="F8531" t="s">
        <v>32451</v>
      </c>
      <c r="H8531">
        <v>52.717813800000002</v>
      </c>
      <c r="I8531">
        <v>-122.3996712</v>
      </c>
      <c r="J8531" s="1" t="str">
        <f t="shared" si="1379"/>
        <v>NGR bulk stream sediment</v>
      </c>
      <c r="K8531" s="1" t="str">
        <f t="shared" si="1380"/>
        <v>&lt;177 micron (NGR)</v>
      </c>
      <c r="L8531">
        <v>22</v>
      </c>
      <c r="M8531" t="s">
        <v>28</v>
      </c>
      <c r="N8531">
        <v>428</v>
      </c>
      <c r="O8531">
        <v>1</v>
      </c>
    </row>
    <row r="8532" spans="1:15" hidden="1" x14ac:dyDescent="0.3">
      <c r="A8532" t="s">
        <v>32452</v>
      </c>
      <c r="B8532" t="s">
        <v>32453</v>
      </c>
      <c r="C8532" s="1" t="str">
        <f t="shared" si="1374"/>
        <v>21:0470</v>
      </c>
      <c r="D8532" s="1" t="str">
        <f t="shared" si="1378"/>
        <v>21:0154</v>
      </c>
      <c r="E8532" t="s">
        <v>32454</v>
      </c>
      <c r="F8532" t="s">
        <v>32455</v>
      </c>
      <c r="H8532">
        <v>52.745545999999997</v>
      </c>
      <c r="I8532">
        <v>-122.3902982</v>
      </c>
      <c r="J8532" s="1" t="str">
        <f t="shared" si="1379"/>
        <v>NGR bulk stream sediment</v>
      </c>
      <c r="K8532" s="1" t="str">
        <f t="shared" si="1380"/>
        <v>&lt;177 micron (NGR)</v>
      </c>
      <c r="L8532">
        <v>22</v>
      </c>
      <c r="M8532" t="s">
        <v>102</v>
      </c>
      <c r="N8532">
        <v>429</v>
      </c>
      <c r="O8532">
        <v>1</v>
      </c>
    </row>
    <row r="8533" spans="1:15" hidden="1" x14ac:dyDescent="0.3">
      <c r="A8533" t="s">
        <v>32456</v>
      </c>
      <c r="B8533" t="s">
        <v>32457</v>
      </c>
      <c r="C8533" s="1" t="str">
        <f t="shared" si="1374"/>
        <v>21:0470</v>
      </c>
      <c r="D8533" s="1" t="str">
        <f t="shared" si="1378"/>
        <v>21:0154</v>
      </c>
      <c r="E8533" t="s">
        <v>32458</v>
      </c>
      <c r="F8533" t="s">
        <v>32459</v>
      </c>
      <c r="H8533">
        <v>52.336182600000001</v>
      </c>
      <c r="I8533">
        <v>-122.1201837</v>
      </c>
      <c r="J8533" s="1" t="str">
        <f t="shared" si="1379"/>
        <v>NGR bulk stream sediment</v>
      </c>
      <c r="K8533" s="1" t="str">
        <f t="shared" si="1380"/>
        <v>&lt;177 micron (NGR)</v>
      </c>
      <c r="L8533">
        <v>22</v>
      </c>
      <c r="M8533" t="s">
        <v>107</v>
      </c>
      <c r="N8533">
        <v>430</v>
      </c>
      <c r="O8533">
        <v>0.5</v>
      </c>
    </row>
    <row r="8534" spans="1:15" hidden="1" x14ac:dyDescent="0.3">
      <c r="A8534" t="s">
        <v>32460</v>
      </c>
      <c r="B8534" t="s">
        <v>32461</v>
      </c>
      <c r="C8534" s="1" t="str">
        <f t="shared" si="1374"/>
        <v>21:0470</v>
      </c>
      <c r="D8534" s="1" t="str">
        <f t="shared" si="1378"/>
        <v>21:0154</v>
      </c>
      <c r="E8534" t="s">
        <v>32462</v>
      </c>
      <c r="F8534" t="s">
        <v>32463</v>
      </c>
      <c r="H8534">
        <v>52.7818963</v>
      </c>
      <c r="I8534">
        <v>-122.4287415</v>
      </c>
      <c r="J8534" s="1" t="str">
        <f t="shared" si="1379"/>
        <v>NGR bulk stream sediment</v>
      </c>
      <c r="K8534" s="1" t="str">
        <f t="shared" si="1380"/>
        <v>&lt;177 micron (NGR)</v>
      </c>
      <c r="L8534">
        <v>22</v>
      </c>
      <c r="M8534" t="s">
        <v>112</v>
      </c>
      <c r="N8534">
        <v>431</v>
      </c>
      <c r="O8534">
        <v>1</v>
      </c>
    </row>
    <row r="8535" spans="1:15" hidden="1" x14ac:dyDescent="0.3">
      <c r="A8535" t="s">
        <v>32464</v>
      </c>
      <c r="B8535" t="s">
        <v>32465</v>
      </c>
      <c r="C8535" s="1" t="str">
        <f t="shared" si="1374"/>
        <v>21:0470</v>
      </c>
      <c r="D8535" s="1" t="str">
        <f t="shared" si="1378"/>
        <v>21:0154</v>
      </c>
      <c r="E8535" t="s">
        <v>32466</v>
      </c>
      <c r="F8535" t="s">
        <v>32467</v>
      </c>
      <c r="H8535">
        <v>52.876411900000001</v>
      </c>
      <c r="I8535">
        <v>-122.2895532</v>
      </c>
      <c r="J8535" s="1" t="str">
        <f t="shared" si="1379"/>
        <v>NGR bulk stream sediment</v>
      </c>
      <c r="K8535" s="1" t="str">
        <f t="shared" si="1380"/>
        <v>&lt;177 micron (NGR)</v>
      </c>
      <c r="L8535">
        <v>23</v>
      </c>
      <c r="M8535" t="s">
        <v>19</v>
      </c>
      <c r="N8535">
        <v>432</v>
      </c>
      <c r="O8535">
        <v>1.5</v>
      </c>
    </row>
    <row r="8536" spans="1:15" hidden="1" x14ac:dyDescent="0.3">
      <c r="A8536" t="s">
        <v>32468</v>
      </c>
      <c r="B8536" t="s">
        <v>32469</v>
      </c>
      <c r="C8536" s="1" t="str">
        <f t="shared" si="1374"/>
        <v>21:0470</v>
      </c>
      <c r="D8536" s="1" t="str">
        <f t="shared" si="1378"/>
        <v>21:0154</v>
      </c>
      <c r="E8536" t="s">
        <v>32470</v>
      </c>
      <c r="F8536" t="s">
        <v>32471</v>
      </c>
      <c r="H8536">
        <v>52.801269900000001</v>
      </c>
      <c r="I8536">
        <v>-122.4049778</v>
      </c>
      <c r="J8536" s="1" t="str">
        <f t="shared" si="1379"/>
        <v>NGR bulk stream sediment</v>
      </c>
      <c r="K8536" s="1" t="str">
        <f t="shared" si="1380"/>
        <v>&lt;177 micron (NGR)</v>
      </c>
      <c r="L8536">
        <v>23</v>
      </c>
      <c r="M8536" t="s">
        <v>38</v>
      </c>
      <c r="N8536">
        <v>433</v>
      </c>
      <c r="O8536">
        <v>1</v>
      </c>
    </row>
    <row r="8537" spans="1:15" hidden="1" x14ac:dyDescent="0.3">
      <c r="A8537" t="s">
        <v>32472</v>
      </c>
      <c r="B8537" t="s">
        <v>32473</v>
      </c>
      <c r="C8537" s="1" t="str">
        <f t="shared" si="1374"/>
        <v>21:0470</v>
      </c>
      <c r="D8537" s="1" t="str">
        <f t="shared" si="1378"/>
        <v>21:0154</v>
      </c>
      <c r="E8537" t="s">
        <v>32474</v>
      </c>
      <c r="F8537" t="s">
        <v>32475</v>
      </c>
      <c r="H8537">
        <v>52.797717200000001</v>
      </c>
      <c r="I8537">
        <v>-122.4082447</v>
      </c>
      <c r="J8537" s="1" t="str">
        <f t="shared" si="1379"/>
        <v>NGR bulk stream sediment</v>
      </c>
      <c r="K8537" s="1" t="str">
        <f t="shared" si="1380"/>
        <v>&lt;177 micron (NGR)</v>
      </c>
      <c r="L8537">
        <v>23</v>
      </c>
      <c r="M8537" t="s">
        <v>43</v>
      </c>
      <c r="N8537">
        <v>434</v>
      </c>
      <c r="O8537">
        <v>1</v>
      </c>
    </row>
    <row r="8538" spans="1:15" hidden="1" x14ac:dyDescent="0.3">
      <c r="A8538" t="s">
        <v>32476</v>
      </c>
      <c r="B8538" t="s">
        <v>32477</v>
      </c>
      <c r="C8538" s="1" t="str">
        <f t="shared" si="1374"/>
        <v>21:0470</v>
      </c>
      <c r="D8538" s="1" t="str">
        <f t="shared" si="1378"/>
        <v>21:0154</v>
      </c>
      <c r="E8538" t="s">
        <v>32478</v>
      </c>
      <c r="F8538" t="s">
        <v>32479</v>
      </c>
      <c r="H8538">
        <v>52.955958299999999</v>
      </c>
      <c r="I8538">
        <v>-122.3401271</v>
      </c>
      <c r="J8538" s="1" t="str">
        <f t="shared" si="1379"/>
        <v>NGR bulk stream sediment</v>
      </c>
      <c r="K8538" s="1" t="str">
        <f t="shared" si="1380"/>
        <v>&lt;177 micron (NGR)</v>
      </c>
      <c r="L8538">
        <v>23</v>
      </c>
      <c r="M8538" t="s">
        <v>48</v>
      </c>
      <c r="N8538">
        <v>435</v>
      </c>
      <c r="O8538">
        <v>1.5</v>
      </c>
    </row>
    <row r="8539" spans="1:15" hidden="1" x14ac:dyDescent="0.3">
      <c r="A8539" t="s">
        <v>32480</v>
      </c>
      <c r="B8539" t="s">
        <v>32481</v>
      </c>
      <c r="C8539" s="1" t="str">
        <f t="shared" si="1374"/>
        <v>21:0470</v>
      </c>
      <c r="D8539" s="1" t="str">
        <f t="shared" si="1378"/>
        <v>21:0154</v>
      </c>
      <c r="E8539" t="s">
        <v>32482</v>
      </c>
      <c r="F8539" t="s">
        <v>32483</v>
      </c>
      <c r="H8539">
        <v>52.9391654</v>
      </c>
      <c r="I8539">
        <v>-122.3352941</v>
      </c>
      <c r="J8539" s="1" t="str">
        <f t="shared" si="1379"/>
        <v>NGR bulk stream sediment</v>
      </c>
      <c r="K8539" s="1" t="str">
        <f t="shared" si="1380"/>
        <v>&lt;177 micron (NGR)</v>
      </c>
      <c r="L8539">
        <v>23</v>
      </c>
      <c r="M8539" t="s">
        <v>53</v>
      </c>
      <c r="N8539">
        <v>436</v>
      </c>
      <c r="O8539">
        <v>2</v>
      </c>
    </row>
    <row r="8540" spans="1:15" hidden="1" x14ac:dyDescent="0.3">
      <c r="A8540" t="s">
        <v>32484</v>
      </c>
      <c r="B8540" t="s">
        <v>32485</v>
      </c>
      <c r="C8540" s="1" t="str">
        <f t="shared" si="1374"/>
        <v>21:0470</v>
      </c>
      <c r="D8540" s="1" t="str">
        <f t="shared" si="1378"/>
        <v>21:0154</v>
      </c>
      <c r="E8540" t="s">
        <v>32486</v>
      </c>
      <c r="F8540" t="s">
        <v>32487</v>
      </c>
      <c r="H8540">
        <v>52.8930145</v>
      </c>
      <c r="I8540">
        <v>-122.3013667</v>
      </c>
      <c r="J8540" s="1" t="str">
        <f t="shared" si="1379"/>
        <v>NGR bulk stream sediment</v>
      </c>
      <c r="K8540" s="1" t="str">
        <f t="shared" si="1380"/>
        <v>&lt;177 micron (NGR)</v>
      </c>
      <c r="L8540">
        <v>23</v>
      </c>
      <c r="M8540" t="s">
        <v>58</v>
      </c>
      <c r="N8540">
        <v>437</v>
      </c>
      <c r="O8540">
        <v>1.5</v>
      </c>
    </row>
    <row r="8541" spans="1:15" hidden="1" x14ac:dyDescent="0.3">
      <c r="A8541" t="s">
        <v>32488</v>
      </c>
      <c r="B8541" t="s">
        <v>32489</v>
      </c>
      <c r="C8541" s="1" t="str">
        <f t="shared" si="1374"/>
        <v>21:0470</v>
      </c>
      <c r="D8541" s="1" t="str">
        <f t="shared" si="1378"/>
        <v>21:0154</v>
      </c>
      <c r="E8541" t="s">
        <v>32466</v>
      </c>
      <c r="F8541" t="s">
        <v>32490</v>
      </c>
      <c r="H8541">
        <v>52.876411900000001</v>
      </c>
      <c r="I8541">
        <v>-122.2895532</v>
      </c>
      <c r="J8541" s="1" t="str">
        <f t="shared" si="1379"/>
        <v>NGR bulk stream sediment</v>
      </c>
      <c r="K8541" s="1" t="str">
        <f t="shared" si="1380"/>
        <v>&lt;177 micron (NGR)</v>
      </c>
      <c r="L8541">
        <v>23</v>
      </c>
      <c r="M8541" t="s">
        <v>72</v>
      </c>
      <c r="N8541">
        <v>438</v>
      </c>
      <c r="O8541">
        <v>1.5</v>
      </c>
    </row>
    <row r="8542" spans="1:15" hidden="1" x14ac:dyDescent="0.3">
      <c r="A8542" t="s">
        <v>32491</v>
      </c>
      <c r="B8542" t="s">
        <v>32492</v>
      </c>
      <c r="C8542" s="1" t="str">
        <f t="shared" si="1374"/>
        <v>21:0470</v>
      </c>
      <c r="D8542" s="1" t="str">
        <f>HYPERLINK("https://geochem.nrcan.gc.ca/cdogs/content/svy/svy_e.htm", "")</f>
        <v/>
      </c>
      <c r="G8542" s="1" t="str">
        <f>HYPERLINK("https://geochem.nrcan.gc.ca/cdogs/content/cr_/cr_00102_e.htm", "102")</f>
        <v>102</v>
      </c>
      <c r="J8542" t="s">
        <v>31</v>
      </c>
      <c r="K8542" t="s">
        <v>32</v>
      </c>
      <c r="L8542">
        <v>23</v>
      </c>
      <c r="M8542" t="s">
        <v>33</v>
      </c>
      <c r="N8542">
        <v>439</v>
      </c>
      <c r="O8542">
        <v>3</v>
      </c>
    </row>
    <row r="8543" spans="1:15" hidden="1" x14ac:dyDescent="0.3">
      <c r="A8543" t="s">
        <v>32493</v>
      </c>
      <c r="B8543" t="s">
        <v>32494</v>
      </c>
      <c r="C8543" s="1" t="str">
        <f t="shared" si="1374"/>
        <v>21:0470</v>
      </c>
      <c r="D8543" s="1" t="str">
        <f t="shared" ref="D8543:D8555" si="1381">HYPERLINK("https://geochem.nrcan.gc.ca/cdogs/content/svy/svy210154_e.htm", "21:0154")</f>
        <v>21:0154</v>
      </c>
      <c r="E8543" t="s">
        <v>32495</v>
      </c>
      <c r="F8543" t="s">
        <v>32496</v>
      </c>
      <c r="H8543">
        <v>52.871618699999999</v>
      </c>
      <c r="I8543">
        <v>-122.28480279999999</v>
      </c>
      <c r="J8543" s="1" t="str">
        <f t="shared" ref="J8543:J8555" si="1382">HYPERLINK("https://geochem.nrcan.gc.ca/cdogs/content/kwd/kwd020030_e.htm", "NGR bulk stream sediment")</f>
        <v>NGR bulk stream sediment</v>
      </c>
      <c r="K8543" s="1" t="str">
        <f t="shared" ref="K8543:K8555" si="1383">HYPERLINK("https://geochem.nrcan.gc.ca/cdogs/content/kwd/kwd080006_e.htm", "&lt;177 micron (NGR)")</f>
        <v>&lt;177 micron (NGR)</v>
      </c>
      <c r="L8543">
        <v>23</v>
      </c>
      <c r="M8543" t="s">
        <v>63</v>
      </c>
      <c r="N8543">
        <v>440</v>
      </c>
      <c r="O8543">
        <v>2</v>
      </c>
    </row>
    <row r="8544" spans="1:15" hidden="1" x14ac:dyDescent="0.3">
      <c r="A8544" t="s">
        <v>32497</v>
      </c>
      <c r="B8544" t="s">
        <v>32498</v>
      </c>
      <c r="C8544" s="1" t="str">
        <f t="shared" si="1374"/>
        <v>21:0470</v>
      </c>
      <c r="D8544" s="1" t="str">
        <f t="shared" si="1381"/>
        <v>21:0154</v>
      </c>
      <c r="E8544" t="s">
        <v>32499</v>
      </c>
      <c r="F8544" t="s">
        <v>32500</v>
      </c>
      <c r="H8544">
        <v>52.863303600000002</v>
      </c>
      <c r="I8544">
        <v>-122.2701296</v>
      </c>
      <c r="J8544" s="1" t="str">
        <f t="shared" si="1382"/>
        <v>NGR bulk stream sediment</v>
      </c>
      <c r="K8544" s="1" t="str">
        <f t="shared" si="1383"/>
        <v>&lt;177 micron (NGR)</v>
      </c>
      <c r="L8544">
        <v>23</v>
      </c>
      <c r="M8544" t="s">
        <v>68</v>
      </c>
      <c r="N8544">
        <v>441</v>
      </c>
      <c r="O8544">
        <v>3</v>
      </c>
    </row>
    <row r="8545" spans="1:15" hidden="1" x14ac:dyDescent="0.3">
      <c r="A8545" t="s">
        <v>32501</v>
      </c>
      <c r="B8545" t="s">
        <v>32502</v>
      </c>
      <c r="C8545" s="1" t="str">
        <f t="shared" si="1374"/>
        <v>21:0470</v>
      </c>
      <c r="D8545" s="1" t="str">
        <f t="shared" si="1381"/>
        <v>21:0154</v>
      </c>
      <c r="E8545" t="s">
        <v>32503</v>
      </c>
      <c r="F8545" t="s">
        <v>32504</v>
      </c>
      <c r="H8545">
        <v>52.832095600000002</v>
      </c>
      <c r="I8545">
        <v>-122.2395101</v>
      </c>
      <c r="J8545" s="1" t="str">
        <f t="shared" si="1382"/>
        <v>NGR bulk stream sediment</v>
      </c>
      <c r="K8545" s="1" t="str">
        <f t="shared" si="1383"/>
        <v>&lt;177 micron (NGR)</v>
      </c>
      <c r="L8545">
        <v>23</v>
      </c>
      <c r="M8545" t="s">
        <v>77</v>
      </c>
      <c r="N8545">
        <v>442</v>
      </c>
      <c r="O8545">
        <v>3.5</v>
      </c>
    </row>
    <row r="8546" spans="1:15" hidden="1" x14ac:dyDescent="0.3">
      <c r="A8546" t="s">
        <v>32505</v>
      </c>
      <c r="B8546" t="s">
        <v>32506</v>
      </c>
      <c r="C8546" s="1" t="str">
        <f t="shared" si="1374"/>
        <v>21:0470</v>
      </c>
      <c r="D8546" s="1" t="str">
        <f t="shared" si="1381"/>
        <v>21:0154</v>
      </c>
      <c r="E8546" t="s">
        <v>32507</v>
      </c>
      <c r="F8546" t="s">
        <v>32508</v>
      </c>
      <c r="H8546">
        <v>52.839339000000002</v>
      </c>
      <c r="I8546">
        <v>-122.2489745</v>
      </c>
      <c r="J8546" s="1" t="str">
        <f t="shared" si="1382"/>
        <v>NGR bulk stream sediment</v>
      </c>
      <c r="K8546" s="1" t="str">
        <f t="shared" si="1383"/>
        <v>&lt;177 micron (NGR)</v>
      </c>
      <c r="L8546">
        <v>23</v>
      </c>
      <c r="M8546" t="s">
        <v>24</v>
      </c>
      <c r="N8546">
        <v>443</v>
      </c>
      <c r="O8546">
        <v>1</v>
      </c>
    </row>
    <row r="8547" spans="1:15" hidden="1" x14ac:dyDescent="0.3">
      <c r="A8547" t="s">
        <v>32509</v>
      </c>
      <c r="B8547" t="s">
        <v>32510</v>
      </c>
      <c r="C8547" s="1" t="str">
        <f t="shared" si="1374"/>
        <v>21:0470</v>
      </c>
      <c r="D8547" s="1" t="str">
        <f t="shared" si="1381"/>
        <v>21:0154</v>
      </c>
      <c r="E8547" t="s">
        <v>32507</v>
      </c>
      <c r="F8547" t="s">
        <v>32511</v>
      </c>
      <c r="H8547">
        <v>52.839339000000002</v>
      </c>
      <c r="I8547">
        <v>-122.2489745</v>
      </c>
      <c r="J8547" s="1" t="str">
        <f t="shared" si="1382"/>
        <v>NGR bulk stream sediment</v>
      </c>
      <c r="K8547" s="1" t="str">
        <f t="shared" si="1383"/>
        <v>&lt;177 micron (NGR)</v>
      </c>
      <c r="L8547">
        <v>23</v>
      </c>
      <c r="M8547" t="s">
        <v>28</v>
      </c>
      <c r="N8547">
        <v>444</v>
      </c>
      <c r="O8547">
        <v>2</v>
      </c>
    </row>
    <row r="8548" spans="1:15" hidden="1" x14ac:dyDescent="0.3">
      <c r="A8548" t="s">
        <v>32512</v>
      </c>
      <c r="B8548" t="s">
        <v>32513</v>
      </c>
      <c r="C8548" s="1" t="str">
        <f t="shared" si="1374"/>
        <v>21:0470</v>
      </c>
      <c r="D8548" s="1" t="str">
        <f t="shared" si="1381"/>
        <v>21:0154</v>
      </c>
      <c r="E8548" t="s">
        <v>32514</v>
      </c>
      <c r="F8548" t="s">
        <v>32515</v>
      </c>
      <c r="H8548">
        <v>52.822121199999998</v>
      </c>
      <c r="I8548">
        <v>-122.21814980000001</v>
      </c>
      <c r="J8548" s="1" t="str">
        <f t="shared" si="1382"/>
        <v>NGR bulk stream sediment</v>
      </c>
      <c r="K8548" s="1" t="str">
        <f t="shared" si="1383"/>
        <v>&lt;177 micron (NGR)</v>
      </c>
      <c r="L8548">
        <v>23</v>
      </c>
      <c r="M8548" t="s">
        <v>82</v>
      </c>
      <c r="N8548">
        <v>445</v>
      </c>
      <c r="O8548">
        <v>2</v>
      </c>
    </row>
    <row r="8549" spans="1:15" hidden="1" x14ac:dyDescent="0.3">
      <c r="A8549" t="s">
        <v>32516</v>
      </c>
      <c r="B8549" t="s">
        <v>32517</v>
      </c>
      <c r="C8549" s="1" t="str">
        <f t="shared" si="1374"/>
        <v>21:0470</v>
      </c>
      <c r="D8549" s="1" t="str">
        <f t="shared" si="1381"/>
        <v>21:0154</v>
      </c>
      <c r="E8549" t="s">
        <v>32518</v>
      </c>
      <c r="F8549" t="s">
        <v>32519</v>
      </c>
      <c r="H8549">
        <v>52.852575199999997</v>
      </c>
      <c r="I8549">
        <v>-122.21742519999999</v>
      </c>
      <c r="J8549" s="1" t="str">
        <f t="shared" si="1382"/>
        <v>NGR bulk stream sediment</v>
      </c>
      <c r="K8549" s="1" t="str">
        <f t="shared" si="1383"/>
        <v>&lt;177 micron (NGR)</v>
      </c>
      <c r="L8549">
        <v>23</v>
      </c>
      <c r="M8549" t="s">
        <v>87</v>
      </c>
      <c r="N8549">
        <v>446</v>
      </c>
      <c r="O8549">
        <v>2.5</v>
      </c>
    </row>
    <row r="8550" spans="1:15" hidden="1" x14ac:dyDescent="0.3">
      <c r="A8550" t="s">
        <v>32520</v>
      </c>
      <c r="B8550" t="s">
        <v>32521</v>
      </c>
      <c r="C8550" s="1" t="str">
        <f t="shared" si="1374"/>
        <v>21:0470</v>
      </c>
      <c r="D8550" s="1" t="str">
        <f t="shared" si="1381"/>
        <v>21:0154</v>
      </c>
      <c r="E8550" t="s">
        <v>32522</v>
      </c>
      <c r="F8550" t="s">
        <v>32523</v>
      </c>
      <c r="H8550">
        <v>52.837231799999998</v>
      </c>
      <c r="I8550">
        <v>-122.1870888</v>
      </c>
      <c r="J8550" s="1" t="str">
        <f t="shared" si="1382"/>
        <v>NGR bulk stream sediment</v>
      </c>
      <c r="K8550" s="1" t="str">
        <f t="shared" si="1383"/>
        <v>&lt;177 micron (NGR)</v>
      </c>
      <c r="L8550">
        <v>23</v>
      </c>
      <c r="M8550" t="s">
        <v>92</v>
      </c>
      <c r="N8550">
        <v>447</v>
      </c>
      <c r="O8550">
        <v>1.5</v>
      </c>
    </row>
    <row r="8551" spans="1:15" hidden="1" x14ac:dyDescent="0.3">
      <c r="A8551" t="s">
        <v>32524</v>
      </c>
      <c r="B8551" t="s">
        <v>32525</v>
      </c>
      <c r="C8551" s="1" t="str">
        <f t="shared" si="1374"/>
        <v>21:0470</v>
      </c>
      <c r="D8551" s="1" t="str">
        <f t="shared" si="1381"/>
        <v>21:0154</v>
      </c>
      <c r="E8551" t="s">
        <v>32526</v>
      </c>
      <c r="F8551" t="s">
        <v>32527</v>
      </c>
      <c r="H8551">
        <v>52.884281899999998</v>
      </c>
      <c r="I8551">
        <v>-122.13689770000001</v>
      </c>
      <c r="J8551" s="1" t="str">
        <f t="shared" si="1382"/>
        <v>NGR bulk stream sediment</v>
      </c>
      <c r="K8551" s="1" t="str">
        <f t="shared" si="1383"/>
        <v>&lt;177 micron (NGR)</v>
      </c>
      <c r="L8551">
        <v>23</v>
      </c>
      <c r="M8551" t="s">
        <v>97</v>
      </c>
      <c r="N8551">
        <v>448</v>
      </c>
      <c r="O8551">
        <v>2.5</v>
      </c>
    </row>
    <row r="8552" spans="1:15" hidden="1" x14ac:dyDescent="0.3">
      <c r="A8552" t="s">
        <v>32528</v>
      </c>
      <c r="B8552" t="s">
        <v>32529</v>
      </c>
      <c r="C8552" s="1" t="str">
        <f t="shared" ref="C8552:C8615" si="1384">HYPERLINK("https://geochem.nrcan.gc.ca/cdogs/content/bdl/bdl210470_e.htm", "21:0470")</f>
        <v>21:0470</v>
      </c>
      <c r="D8552" s="1" t="str">
        <f t="shared" si="1381"/>
        <v>21:0154</v>
      </c>
      <c r="E8552" t="s">
        <v>32530</v>
      </c>
      <c r="F8552" t="s">
        <v>32531</v>
      </c>
      <c r="H8552">
        <v>52.9387446</v>
      </c>
      <c r="I8552">
        <v>-122.1879711</v>
      </c>
      <c r="J8552" s="1" t="str">
        <f t="shared" si="1382"/>
        <v>NGR bulk stream sediment</v>
      </c>
      <c r="K8552" s="1" t="str">
        <f t="shared" si="1383"/>
        <v>&lt;177 micron (NGR)</v>
      </c>
      <c r="L8552">
        <v>23</v>
      </c>
      <c r="M8552" t="s">
        <v>102</v>
      </c>
      <c r="N8552">
        <v>449</v>
      </c>
      <c r="O8552">
        <v>3.5</v>
      </c>
    </row>
    <row r="8553" spans="1:15" hidden="1" x14ac:dyDescent="0.3">
      <c r="A8553" t="s">
        <v>32532</v>
      </c>
      <c r="B8553" t="s">
        <v>32533</v>
      </c>
      <c r="C8553" s="1" t="str">
        <f t="shared" si="1384"/>
        <v>21:0470</v>
      </c>
      <c r="D8553" s="1" t="str">
        <f t="shared" si="1381"/>
        <v>21:0154</v>
      </c>
      <c r="E8553" t="s">
        <v>32534</v>
      </c>
      <c r="F8553" t="s">
        <v>32535</v>
      </c>
      <c r="H8553">
        <v>52.988984799999997</v>
      </c>
      <c r="I8553">
        <v>-123.819475</v>
      </c>
      <c r="J8553" s="1" t="str">
        <f t="shared" si="1382"/>
        <v>NGR bulk stream sediment</v>
      </c>
      <c r="K8553" s="1" t="str">
        <f t="shared" si="1383"/>
        <v>&lt;177 micron (NGR)</v>
      </c>
      <c r="L8553">
        <v>23</v>
      </c>
      <c r="M8553" t="s">
        <v>107</v>
      </c>
      <c r="N8553">
        <v>450</v>
      </c>
      <c r="O8553">
        <v>1.5</v>
      </c>
    </row>
    <row r="8554" spans="1:15" hidden="1" x14ac:dyDescent="0.3">
      <c r="A8554" t="s">
        <v>32536</v>
      </c>
      <c r="B8554" t="s">
        <v>32537</v>
      </c>
      <c r="C8554" s="1" t="str">
        <f t="shared" si="1384"/>
        <v>21:0470</v>
      </c>
      <c r="D8554" s="1" t="str">
        <f t="shared" si="1381"/>
        <v>21:0154</v>
      </c>
      <c r="E8554" t="s">
        <v>32538</v>
      </c>
      <c r="F8554" t="s">
        <v>32539</v>
      </c>
      <c r="H8554">
        <v>52.986955899999998</v>
      </c>
      <c r="I8554">
        <v>-123.86436879999999</v>
      </c>
      <c r="J8554" s="1" t="str">
        <f t="shared" si="1382"/>
        <v>NGR bulk stream sediment</v>
      </c>
      <c r="K8554" s="1" t="str">
        <f t="shared" si="1383"/>
        <v>&lt;177 micron (NGR)</v>
      </c>
      <c r="L8554">
        <v>23</v>
      </c>
      <c r="M8554" t="s">
        <v>112</v>
      </c>
      <c r="N8554">
        <v>451</v>
      </c>
      <c r="O8554">
        <v>1.5</v>
      </c>
    </row>
    <row r="8555" spans="1:15" hidden="1" x14ac:dyDescent="0.3">
      <c r="A8555" t="s">
        <v>32540</v>
      </c>
      <c r="B8555" t="s">
        <v>32541</v>
      </c>
      <c r="C8555" s="1" t="str">
        <f t="shared" si="1384"/>
        <v>21:0470</v>
      </c>
      <c r="D8555" s="1" t="str">
        <f t="shared" si="1381"/>
        <v>21:0154</v>
      </c>
      <c r="E8555" t="s">
        <v>32542</v>
      </c>
      <c r="F8555" t="s">
        <v>32543</v>
      </c>
      <c r="H8555">
        <v>52.995244900000003</v>
      </c>
      <c r="I8555">
        <v>-123.63421080000001</v>
      </c>
      <c r="J8555" s="1" t="str">
        <f t="shared" si="1382"/>
        <v>NGR bulk stream sediment</v>
      </c>
      <c r="K8555" s="1" t="str">
        <f t="shared" si="1383"/>
        <v>&lt;177 micron (NGR)</v>
      </c>
      <c r="L8555">
        <v>24</v>
      </c>
      <c r="M8555" t="s">
        <v>725</v>
      </c>
      <c r="N8555">
        <v>452</v>
      </c>
      <c r="O8555">
        <v>1</v>
      </c>
    </row>
    <row r="8556" spans="1:15" hidden="1" x14ac:dyDescent="0.3">
      <c r="A8556" t="s">
        <v>32544</v>
      </c>
      <c r="B8556" t="s">
        <v>32545</v>
      </c>
      <c r="C8556" s="1" t="str">
        <f t="shared" si="1384"/>
        <v>21:0470</v>
      </c>
      <c r="D8556" s="1" t="str">
        <f>HYPERLINK("https://geochem.nrcan.gc.ca/cdogs/content/svy/svy_e.htm", "")</f>
        <v/>
      </c>
      <c r="G8556" s="1" t="str">
        <f>HYPERLINK("https://geochem.nrcan.gc.ca/cdogs/content/cr_/cr_00103_e.htm", "103")</f>
        <v>103</v>
      </c>
      <c r="J8556" t="s">
        <v>31</v>
      </c>
      <c r="K8556" t="s">
        <v>32</v>
      </c>
      <c r="L8556">
        <v>24</v>
      </c>
      <c r="M8556" t="s">
        <v>33</v>
      </c>
      <c r="N8556">
        <v>453</v>
      </c>
      <c r="O8556">
        <v>23</v>
      </c>
    </row>
    <row r="8557" spans="1:15" hidden="1" x14ac:dyDescent="0.3">
      <c r="A8557" t="s">
        <v>32546</v>
      </c>
      <c r="B8557" t="s">
        <v>32547</v>
      </c>
      <c r="C8557" s="1" t="str">
        <f t="shared" si="1384"/>
        <v>21:0470</v>
      </c>
      <c r="D8557" s="1" t="str">
        <f t="shared" ref="D8557:D8591" si="1385">HYPERLINK("https://geochem.nrcan.gc.ca/cdogs/content/svy/svy210154_e.htm", "21:0154")</f>
        <v>21:0154</v>
      </c>
      <c r="E8557" t="s">
        <v>32548</v>
      </c>
      <c r="F8557" t="s">
        <v>32549</v>
      </c>
      <c r="H8557">
        <v>52.956944700000001</v>
      </c>
      <c r="I8557">
        <v>-123.85771</v>
      </c>
      <c r="J8557" s="1" t="str">
        <f t="shared" ref="J8557:J8591" si="1386">HYPERLINK("https://geochem.nrcan.gc.ca/cdogs/content/kwd/kwd020030_e.htm", "NGR bulk stream sediment")</f>
        <v>NGR bulk stream sediment</v>
      </c>
      <c r="K8557" s="1" t="str">
        <f t="shared" ref="K8557:K8591" si="1387">HYPERLINK("https://geochem.nrcan.gc.ca/cdogs/content/kwd/kwd080006_e.htm", "&lt;177 micron (NGR)")</f>
        <v>&lt;177 micron (NGR)</v>
      </c>
      <c r="L8557">
        <v>24</v>
      </c>
      <c r="M8557" t="s">
        <v>38</v>
      </c>
      <c r="N8557">
        <v>454</v>
      </c>
      <c r="O8557">
        <v>1.5</v>
      </c>
    </row>
    <row r="8558" spans="1:15" hidden="1" x14ac:dyDescent="0.3">
      <c r="A8558" t="s">
        <v>32550</v>
      </c>
      <c r="B8558" t="s">
        <v>32551</v>
      </c>
      <c r="C8558" s="1" t="str">
        <f t="shared" si="1384"/>
        <v>21:0470</v>
      </c>
      <c r="D8558" s="1" t="str">
        <f t="shared" si="1385"/>
        <v>21:0154</v>
      </c>
      <c r="E8558" t="s">
        <v>32552</v>
      </c>
      <c r="F8558" t="s">
        <v>32553</v>
      </c>
      <c r="H8558">
        <v>52.963246300000002</v>
      </c>
      <c r="I8558">
        <v>-123.856465</v>
      </c>
      <c r="J8558" s="1" t="str">
        <f t="shared" si="1386"/>
        <v>NGR bulk stream sediment</v>
      </c>
      <c r="K8558" s="1" t="str">
        <f t="shared" si="1387"/>
        <v>&lt;177 micron (NGR)</v>
      </c>
      <c r="L8558">
        <v>24</v>
      </c>
      <c r="M8558" t="s">
        <v>43</v>
      </c>
      <c r="N8558">
        <v>455</v>
      </c>
      <c r="O8558">
        <v>3.5</v>
      </c>
    </row>
    <row r="8559" spans="1:15" hidden="1" x14ac:dyDescent="0.3">
      <c r="A8559" t="s">
        <v>32554</v>
      </c>
      <c r="B8559" t="s">
        <v>32555</v>
      </c>
      <c r="C8559" s="1" t="str">
        <f t="shared" si="1384"/>
        <v>21:0470</v>
      </c>
      <c r="D8559" s="1" t="str">
        <f t="shared" si="1385"/>
        <v>21:0154</v>
      </c>
      <c r="E8559" t="s">
        <v>32556</v>
      </c>
      <c r="F8559" t="s">
        <v>32557</v>
      </c>
      <c r="H8559">
        <v>52.9285219</v>
      </c>
      <c r="I8559">
        <v>-123.882052</v>
      </c>
      <c r="J8559" s="1" t="str">
        <f t="shared" si="1386"/>
        <v>NGR bulk stream sediment</v>
      </c>
      <c r="K8559" s="1" t="str">
        <f t="shared" si="1387"/>
        <v>&lt;177 micron (NGR)</v>
      </c>
      <c r="L8559">
        <v>24</v>
      </c>
      <c r="M8559" t="s">
        <v>48</v>
      </c>
      <c r="N8559">
        <v>456</v>
      </c>
      <c r="O8559">
        <v>2.5</v>
      </c>
    </row>
    <row r="8560" spans="1:15" hidden="1" x14ac:dyDescent="0.3">
      <c r="A8560" t="s">
        <v>32558</v>
      </c>
      <c r="B8560" t="s">
        <v>32559</v>
      </c>
      <c r="C8560" s="1" t="str">
        <f t="shared" si="1384"/>
        <v>21:0470</v>
      </c>
      <c r="D8560" s="1" t="str">
        <f t="shared" si="1385"/>
        <v>21:0154</v>
      </c>
      <c r="E8560" t="s">
        <v>32560</v>
      </c>
      <c r="F8560" t="s">
        <v>32561</v>
      </c>
      <c r="H8560">
        <v>52.903013100000003</v>
      </c>
      <c r="I8560">
        <v>-123.9137673</v>
      </c>
      <c r="J8560" s="1" t="str">
        <f t="shared" si="1386"/>
        <v>NGR bulk stream sediment</v>
      </c>
      <c r="K8560" s="1" t="str">
        <f t="shared" si="1387"/>
        <v>&lt;177 micron (NGR)</v>
      </c>
      <c r="L8560">
        <v>24</v>
      </c>
      <c r="M8560" t="s">
        <v>53</v>
      </c>
      <c r="N8560">
        <v>457</v>
      </c>
      <c r="O8560">
        <v>2</v>
      </c>
    </row>
    <row r="8561" spans="1:15" hidden="1" x14ac:dyDescent="0.3">
      <c r="A8561" t="s">
        <v>32562</v>
      </c>
      <c r="B8561" t="s">
        <v>32563</v>
      </c>
      <c r="C8561" s="1" t="str">
        <f t="shared" si="1384"/>
        <v>21:0470</v>
      </c>
      <c r="D8561" s="1" t="str">
        <f t="shared" si="1385"/>
        <v>21:0154</v>
      </c>
      <c r="E8561" t="s">
        <v>32564</v>
      </c>
      <c r="F8561" t="s">
        <v>32565</v>
      </c>
      <c r="H8561">
        <v>52.892415900000003</v>
      </c>
      <c r="I8561">
        <v>-123.93778829999999</v>
      </c>
      <c r="J8561" s="1" t="str">
        <f t="shared" si="1386"/>
        <v>NGR bulk stream sediment</v>
      </c>
      <c r="K8561" s="1" t="str">
        <f t="shared" si="1387"/>
        <v>&lt;177 micron (NGR)</v>
      </c>
      <c r="L8561">
        <v>24</v>
      </c>
      <c r="M8561" t="s">
        <v>58</v>
      </c>
      <c r="N8561">
        <v>458</v>
      </c>
      <c r="O8561">
        <v>4.5</v>
      </c>
    </row>
    <row r="8562" spans="1:15" hidden="1" x14ac:dyDescent="0.3">
      <c r="A8562" t="s">
        <v>32566</v>
      </c>
      <c r="B8562" t="s">
        <v>32567</v>
      </c>
      <c r="C8562" s="1" t="str">
        <f t="shared" si="1384"/>
        <v>21:0470</v>
      </c>
      <c r="D8562" s="1" t="str">
        <f t="shared" si="1385"/>
        <v>21:0154</v>
      </c>
      <c r="E8562" t="s">
        <v>32568</v>
      </c>
      <c r="F8562" t="s">
        <v>32569</v>
      </c>
      <c r="H8562">
        <v>52.9475269</v>
      </c>
      <c r="I8562">
        <v>-123.8061445</v>
      </c>
      <c r="J8562" s="1" t="str">
        <f t="shared" si="1386"/>
        <v>NGR bulk stream sediment</v>
      </c>
      <c r="K8562" s="1" t="str">
        <f t="shared" si="1387"/>
        <v>&lt;177 micron (NGR)</v>
      </c>
      <c r="L8562">
        <v>24</v>
      </c>
      <c r="M8562" t="s">
        <v>63</v>
      </c>
      <c r="N8562">
        <v>459</v>
      </c>
      <c r="O8562">
        <v>0.5</v>
      </c>
    </row>
    <row r="8563" spans="1:15" hidden="1" x14ac:dyDescent="0.3">
      <c r="A8563" t="s">
        <v>32570</v>
      </c>
      <c r="B8563" t="s">
        <v>32571</v>
      </c>
      <c r="C8563" s="1" t="str">
        <f t="shared" si="1384"/>
        <v>21:0470</v>
      </c>
      <c r="D8563" s="1" t="str">
        <f t="shared" si="1385"/>
        <v>21:0154</v>
      </c>
      <c r="E8563" t="s">
        <v>32572</v>
      </c>
      <c r="F8563" t="s">
        <v>32573</v>
      </c>
      <c r="H8563">
        <v>52.9422657</v>
      </c>
      <c r="I8563">
        <v>-123.8025197</v>
      </c>
      <c r="J8563" s="1" t="str">
        <f t="shared" si="1386"/>
        <v>NGR bulk stream sediment</v>
      </c>
      <c r="K8563" s="1" t="str">
        <f t="shared" si="1387"/>
        <v>&lt;177 micron (NGR)</v>
      </c>
      <c r="L8563">
        <v>24</v>
      </c>
      <c r="M8563" t="s">
        <v>68</v>
      </c>
      <c r="N8563">
        <v>460</v>
      </c>
      <c r="O8563">
        <v>3</v>
      </c>
    </row>
    <row r="8564" spans="1:15" hidden="1" x14ac:dyDescent="0.3">
      <c r="A8564" t="s">
        <v>32574</v>
      </c>
      <c r="B8564" t="s">
        <v>32575</v>
      </c>
      <c r="C8564" s="1" t="str">
        <f t="shared" si="1384"/>
        <v>21:0470</v>
      </c>
      <c r="D8564" s="1" t="str">
        <f t="shared" si="1385"/>
        <v>21:0154</v>
      </c>
      <c r="E8564" t="s">
        <v>32576</v>
      </c>
      <c r="F8564" t="s">
        <v>32577</v>
      </c>
      <c r="H8564">
        <v>52.937402200000001</v>
      </c>
      <c r="I8564">
        <v>-123.75892020000001</v>
      </c>
      <c r="J8564" s="1" t="str">
        <f t="shared" si="1386"/>
        <v>NGR bulk stream sediment</v>
      </c>
      <c r="K8564" s="1" t="str">
        <f t="shared" si="1387"/>
        <v>&lt;177 micron (NGR)</v>
      </c>
      <c r="L8564">
        <v>24</v>
      </c>
      <c r="M8564" t="s">
        <v>77</v>
      </c>
      <c r="N8564">
        <v>461</v>
      </c>
      <c r="O8564">
        <v>3</v>
      </c>
    </row>
    <row r="8565" spans="1:15" hidden="1" x14ac:dyDescent="0.3">
      <c r="A8565" t="s">
        <v>32578</v>
      </c>
      <c r="B8565" t="s">
        <v>32579</v>
      </c>
      <c r="C8565" s="1" t="str">
        <f t="shared" si="1384"/>
        <v>21:0470</v>
      </c>
      <c r="D8565" s="1" t="str">
        <f t="shared" si="1385"/>
        <v>21:0154</v>
      </c>
      <c r="E8565" t="s">
        <v>32580</v>
      </c>
      <c r="F8565" t="s">
        <v>32581</v>
      </c>
      <c r="H8565">
        <v>52.982129</v>
      </c>
      <c r="I8565">
        <v>-123.75964519999999</v>
      </c>
      <c r="J8565" s="1" t="str">
        <f t="shared" si="1386"/>
        <v>NGR bulk stream sediment</v>
      </c>
      <c r="K8565" s="1" t="str">
        <f t="shared" si="1387"/>
        <v>&lt;177 micron (NGR)</v>
      </c>
      <c r="L8565">
        <v>24</v>
      </c>
      <c r="M8565" t="s">
        <v>82</v>
      </c>
      <c r="N8565">
        <v>462</v>
      </c>
      <c r="O8565">
        <v>0.5</v>
      </c>
    </row>
    <row r="8566" spans="1:15" hidden="1" x14ac:dyDescent="0.3">
      <c r="A8566" t="s">
        <v>32582</v>
      </c>
      <c r="B8566" t="s">
        <v>32583</v>
      </c>
      <c r="C8566" s="1" t="str">
        <f t="shared" si="1384"/>
        <v>21:0470</v>
      </c>
      <c r="D8566" s="1" t="str">
        <f t="shared" si="1385"/>
        <v>21:0154</v>
      </c>
      <c r="E8566" t="s">
        <v>32584</v>
      </c>
      <c r="F8566" t="s">
        <v>32585</v>
      </c>
      <c r="H8566">
        <v>52.9386887</v>
      </c>
      <c r="I8566">
        <v>-123.6816985</v>
      </c>
      <c r="J8566" s="1" t="str">
        <f t="shared" si="1386"/>
        <v>NGR bulk stream sediment</v>
      </c>
      <c r="K8566" s="1" t="str">
        <f t="shared" si="1387"/>
        <v>&lt;177 micron (NGR)</v>
      </c>
      <c r="L8566">
        <v>24</v>
      </c>
      <c r="M8566" t="s">
        <v>87</v>
      </c>
      <c r="N8566">
        <v>463</v>
      </c>
      <c r="O8566">
        <v>1.5</v>
      </c>
    </row>
    <row r="8567" spans="1:15" hidden="1" x14ac:dyDescent="0.3">
      <c r="A8567" t="s">
        <v>32586</v>
      </c>
      <c r="B8567" t="s">
        <v>32587</v>
      </c>
      <c r="C8567" s="1" t="str">
        <f t="shared" si="1384"/>
        <v>21:0470</v>
      </c>
      <c r="D8567" s="1" t="str">
        <f t="shared" si="1385"/>
        <v>21:0154</v>
      </c>
      <c r="E8567" t="s">
        <v>32588</v>
      </c>
      <c r="F8567" t="s">
        <v>32589</v>
      </c>
      <c r="H8567">
        <v>52.982289799999997</v>
      </c>
      <c r="I8567">
        <v>-123.6242645</v>
      </c>
      <c r="J8567" s="1" t="str">
        <f t="shared" si="1386"/>
        <v>NGR bulk stream sediment</v>
      </c>
      <c r="K8567" s="1" t="str">
        <f t="shared" si="1387"/>
        <v>&lt;177 micron (NGR)</v>
      </c>
      <c r="L8567">
        <v>24</v>
      </c>
      <c r="M8567" t="s">
        <v>92</v>
      </c>
      <c r="N8567">
        <v>464</v>
      </c>
      <c r="O8567">
        <v>2</v>
      </c>
    </row>
    <row r="8568" spans="1:15" hidden="1" x14ac:dyDescent="0.3">
      <c r="A8568" t="s">
        <v>32590</v>
      </c>
      <c r="B8568" t="s">
        <v>32591</v>
      </c>
      <c r="C8568" s="1" t="str">
        <f t="shared" si="1384"/>
        <v>21:0470</v>
      </c>
      <c r="D8568" s="1" t="str">
        <f t="shared" si="1385"/>
        <v>21:0154</v>
      </c>
      <c r="E8568" t="s">
        <v>32542</v>
      </c>
      <c r="F8568" t="s">
        <v>32592</v>
      </c>
      <c r="H8568">
        <v>52.995244900000003</v>
      </c>
      <c r="I8568">
        <v>-123.63421080000001</v>
      </c>
      <c r="J8568" s="1" t="str">
        <f t="shared" si="1386"/>
        <v>NGR bulk stream sediment</v>
      </c>
      <c r="K8568" s="1" t="str">
        <f t="shared" si="1387"/>
        <v>&lt;177 micron (NGR)</v>
      </c>
      <c r="L8568">
        <v>24</v>
      </c>
      <c r="M8568" t="s">
        <v>729</v>
      </c>
      <c r="N8568">
        <v>465</v>
      </c>
      <c r="O8568">
        <v>1.5</v>
      </c>
    </row>
    <row r="8569" spans="1:15" hidden="1" x14ac:dyDescent="0.3">
      <c r="A8569" t="s">
        <v>32593</v>
      </c>
      <c r="B8569" t="s">
        <v>32594</v>
      </c>
      <c r="C8569" s="1" t="str">
        <f t="shared" si="1384"/>
        <v>21:0470</v>
      </c>
      <c r="D8569" s="1" t="str">
        <f t="shared" si="1385"/>
        <v>21:0154</v>
      </c>
      <c r="E8569" t="s">
        <v>32542</v>
      </c>
      <c r="F8569" t="s">
        <v>32595</v>
      </c>
      <c r="H8569">
        <v>52.995244900000003</v>
      </c>
      <c r="I8569">
        <v>-123.63421080000001</v>
      </c>
      <c r="J8569" s="1" t="str">
        <f t="shared" si="1386"/>
        <v>NGR bulk stream sediment</v>
      </c>
      <c r="K8569" s="1" t="str">
        <f t="shared" si="1387"/>
        <v>&lt;177 micron (NGR)</v>
      </c>
      <c r="L8569">
        <v>24</v>
      </c>
      <c r="M8569" t="s">
        <v>733</v>
      </c>
      <c r="N8569">
        <v>466</v>
      </c>
      <c r="O8569">
        <v>2.5</v>
      </c>
    </row>
    <row r="8570" spans="1:15" hidden="1" x14ac:dyDescent="0.3">
      <c r="A8570" t="s">
        <v>32596</v>
      </c>
      <c r="B8570" t="s">
        <v>32597</v>
      </c>
      <c r="C8570" s="1" t="str">
        <f t="shared" si="1384"/>
        <v>21:0470</v>
      </c>
      <c r="D8570" s="1" t="str">
        <f t="shared" si="1385"/>
        <v>21:0154</v>
      </c>
      <c r="E8570" t="s">
        <v>32598</v>
      </c>
      <c r="F8570" t="s">
        <v>32599</v>
      </c>
      <c r="H8570">
        <v>52.993422799999998</v>
      </c>
      <c r="I8570">
        <v>-123.584705</v>
      </c>
      <c r="J8570" s="1" t="str">
        <f t="shared" si="1386"/>
        <v>NGR bulk stream sediment</v>
      </c>
      <c r="K8570" s="1" t="str">
        <f t="shared" si="1387"/>
        <v>&lt;177 micron (NGR)</v>
      </c>
      <c r="L8570">
        <v>24</v>
      </c>
      <c r="M8570" t="s">
        <v>97</v>
      </c>
      <c r="N8570">
        <v>467</v>
      </c>
      <c r="O8570">
        <v>2</v>
      </c>
    </row>
    <row r="8571" spans="1:15" hidden="1" x14ac:dyDescent="0.3">
      <c r="A8571" t="s">
        <v>32600</v>
      </c>
      <c r="B8571" t="s">
        <v>32601</v>
      </c>
      <c r="C8571" s="1" t="str">
        <f t="shared" si="1384"/>
        <v>21:0470</v>
      </c>
      <c r="D8571" s="1" t="str">
        <f t="shared" si="1385"/>
        <v>21:0154</v>
      </c>
      <c r="E8571" t="s">
        <v>32602</v>
      </c>
      <c r="F8571" t="s">
        <v>32603</v>
      </c>
      <c r="H8571">
        <v>52.965122200000003</v>
      </c>
      <c r="I8571">
        <v>-123.6134156</v>
      </c>
      <c r="J8571" s="1" t="str">
        <f t="shared" si="1386"/>
        <v>NGR bulk stream sediment</v>
      </c>
      <c r="K8571" s="1" t="str">
        <f t="shared" si="1387"/>
        <v>&lt;177 micron (NGR)</v>
      </c>
      <c r="L8571">
        <v>24</v>
      </c>
      <c r="M8571" t="s">
        <v>102</v>
      </c>
      <c r="N8571">
        <v>468</v>
      </c>
      <c r="O8571">
        <v>3</v>
      </c>
    </row>
    <row r="8572" spans="1:15" hidden="1" x14ac:dyDescent="0.3">
      <c r="A8572" t="s">
        <v>32604</v>
      </c>
      <c r="B8572" t="s">
        <v>32605</v>
      </c>
      <c r="C8572" s="1" t="str">
        <f t="shared" si="1384"/>
        <v>21:0470</v>
      </c>
      <c r="D8572" s="1" t="str">
        <f t="shared" si="1385"/>
        <v>21:0154</v>
      </c>
      <c r="E8572" t="s">
        <v>32606</v>
      </c>
      <c r="F8572" t="s">
        <v>32607</v>
      </c>
      <c r="H8572">
        <v>52.9540784</v>
      </c>
      <c r="I8572">
        <v>-123.6055483</v>
      </c>
      <c r="J8572" s="1" t="str">
        <f t="shared" si="1386"/>
        <v>NGR bulk stream sediment</v>
      </c>
      <c r="K8572" s="1" t="str">
        <f t="shared" si="1387"/>
        <v>&lt;177 micron (NGR)</v>
      </c>
      <c r="L8572">
        <v>24</v>
      </c>
      <c r="M8572" t="s">
        <v>107</v>
      </c>
      <c r="N8572">
        <v>469</v>
      </c>
      <c r="O8572">
        <v>1.5</v>
      </c>
    </row>
    <row r="8573" spans="1:15" hidden="1" x14ac:dyDescent="0.3">
      <c r="A8573" t="s">
        <v>32608</v>
      </c>
      <c r="B8573" t="s">
        <v>32609</v>
      </c>
      <c r="C8573" s="1" t="str">
        <f t="shared" si="1384"/>
        <v>21:0470</v>
      </c>
      <c r="D8573" s="1" t="str">
        <f t="shared" si="1385"/>
        <v>21:0154</v>
      </c>
      <c r="E8573" t="s">
        <v>32610</v>
      </c>
      <c r="F8573" t="s">
        <v>32611</v>
      </c>
      <c r="H8573">
        <v>52.9162727</v>
      </c>
      <c r="I8573">
        <v>-123.68255069999999</v>
      </c>
      <c r="J8573" s="1" t="str">
        <f t="shared" si="1386"/>
        <v>NGR bulk stream sediment</v>
      </c>
      <c r="K8573" s="1" t="str">
        <f t="shared" si="1387"/>
        <v>&lt;177 micron (NGR)</v>
      </c>
      <c r="L8573">
        <v>24</v>
      </c>
      <c r="M8573" t="s">
        <v>112</v>
      </c>
      <c r="N8573">
        <v>470</v>
      </c>
      <c r="O8573">
        <v>2</v>
      </c>
    </row>
    <row r="8574" spans="1:15" hidden="1" x14ac:dyDescent="0.3">
      <c r="A8574" t="s">
        <v>32612</v>
      </c>
      <c r="B8574" t="s">
        <v>32613</v>
      </c>
      <c r="C8574" s="1" t="str">
        <f t="shared" si="1384"/>
        <v>21:0470</v>
      </c>
      <c r="D8574" s="1" t="str">
        <f t="shared" si="1385"/>
        <v>21:0154</v>
      </c>
      <c r="E8574" t="s">
        <v>32614</v>
      </c>
      <c r="F8574" t="s">
        <v>32615</v>
      </c>
      <c r="H8574">
        <v>52.908330100000001</v>
      </c>
      <c r="I8574">
        <v>-123.6911394</v>
      </c>
      <c r="J8574" s="1" t="str">
        <f t="shared" si="1386"/>
        <v>NGR bulk stream sediment</v>
      </c>
      <c r="K8574" s="1" t="str">
        <f t="shared" si="1387"/>
        <v>&lt;177 micron (NGR)</v>
      </c>
      <c r="L8574">
        <v>24</v>
      </c>
      <c r="M8574" t="s">
        <v>800</v>
      </c>
      <c r="N8574">
        <v>471</v>
      </c>
      <c r="O8574">
        <v>3</v>
      </c>
    </row>
    <row r="8575" spans="1:15" hidden="1" x14ac:dyDescent="0.3">
      <c r="A8575" t="s">
        <v>32616</v>
      </c>
      <c r="B8575" t="s">
        <v>32617</v>
      </c>
      <c r="C8575" s="1" t="str">
        <f t="shared" si="1384"/>
        <v>21:0470</v>
      </c>
      <c r="D8575" s="1" t="str">
        <f t="shared" si="1385"/>
        <v>21:0154</v>
      </c>
      <c r="E8575" t="s">
        <v>32618</v>
      </c>
      <c r="F8575" t="s">
        <v>32619</v>
      </c>
      <c r="H8575">
        <v>52.924088699999999</v>
      </c>
      <c r="I8575">
        <v>-123.6834175</v>
      </c>
      <c r="J8575" s="1" t="str">
        <f t="shared" si="1386"/>
        <v>NGR bulk stream sediment</v>
      </c>
      <c r="K8575" s="1" t="str">
        <f t="shared" si="1387"/>
        <v>&lt;177 micron (NGR)</v>
      </c>
      <c r="L8575">
        <v>25</v>
      </c>
      <c r="M8575" t="s">
        <v>19</v>
      </c>
      <c r="N8575">
        <v>472</v>
      </c>
      <c r="O8575">
        <v>4</v>
      </c>
    </row>
    <row r="8576" spans="1:15" hidden="1" x14ac:dyDescent="0.3">
      <c r="A8576" t="s">
        <v>32620</v>
      </c>
      <c r="B8576" t="s">
        <v>32621</v>
      </c>
      <c r="C8576" s="1" t="str">
        <f t="shared" si="1384"/>
        <v>21:0470</v>
      </c>
      <c r="D8576" s="1" t="str">
        <f t="shared" si="1385"/>
        <v>21:0154</v>
      </c>
      <c r="E8576" t="s">
        <v>32622</v>
      </c>
      <c r="F8576" t="s">
        <v>32623</v>
      </c>
      <c r="H8576">
        <v>52.902332100000002</v>
      </c>
      <c r="I8576">
        <v>-123.6914749</v>
      </c>
      <c r="J8576" s="1" t="str">
        <f t="shared" si="1386"/>
        <v>NGR bulk stream sediment</v>
      </c>
      <c r="K8576" s="1" t="str">
        <f t="shared" si="1387"/>
        <v>&lt;177 micron (NGR)</v>
      </c>
      <c r="L8576">
        <v>25</v>
      </c>
      <c r="M8576" t="s">
        <v>38</v>
      </c>
      <c r="N8576">
        <v>473</v>
      </c>
      <c r="O8576">
        <v>2</v>
      </c>
    </row>
    <row r="8577" spans="1:15" hidden="1" x14ac:dyDescent="0.3">
      <c r="A8577" t="s">
        <v>32624</v>
      </c>
      <c r="B8577" t="s">
        <v>32625</v>
      </c>
      <c r="C8577" s="1" t="str">
        <f t="shared" si="1384"/>
        <v>21:0470</v>
      </c>
      <c r="D8577" s="1" t="str">
        <f t="shared" si="1385"/>
        <v>21:0154</v>
      </c>
      <c r="E8577" t="s">
        <v>32626</v>
      </c>
      <c r="F8577" t="s">
        <v>32627</v>
      </c>
      <c r="H8577">
        <v>52.890852899999999</v>
      </c>
      <c r="I8577">
        <v>-123.69906570000001</v>
      </c>
      <c r="J8577" s="1" t="str">
        <f t="shared" si="1386"/>
        <v>NGR bulk stream sediment</v>
      </c>
      <c r="K8577" s="1" t="str">
        <f t="shared" si="1387"/>
        <v>&lt;177 micron (NGR)</v>
      </c>
      <c r="L8577">
        <v>25</v>
      </c>
      <c r="M8577" t="s">
        <v>43</v>
      </c>
      <c r="N8577">
        <v>474</v>
      </c>
      <c r="O8577">
        <v>5</v>
      </c>
    </row>
    <row r="8578" spans="1:15" hidden="1" x14ac:dyDescent="0.3">
      <c r="A8578" t="s">
        <v>32628</v>
      </c>
      <c r="B8578" t="s">
        <v>32629</v>
      </c>
      <c r="C8578" s="1" t="str">
        <f t="shared" si="1384"/>
        <v>21:0470</v>
      </c>
      <c r="D8578" s="1" t="str">
        <f t="shared" si="1385"/>
        <v>21:0154</v>
      </c>
      <c r="E8578" t="s">
        <v>32630</v>
      </c>
      <c r="F8578" t="s">
        <v>32631</v>
      </c>
      <c r="H8578">
        <v>52.836235199999997</v>
      </c>
      <c r="I8578">
        <v>-123.7195493</v>
      </c>
      <c r="J8578" s="1" t="str">
        <f t="shared" si="1386"/>
        <v>NGR bulk stream sediment</v>
      </c>
      <c r="K8578" s="1" t="str">
        <f t="shared" si="1387"/>
        <v>&lt;177 micron (NGR)</v>
      </c>
      <c r="L8578">
        <v>25</v>
      </c>
      <c r="M8578" t="s">
        <v>48</v>
      </c>
      <c r="N8578">
        <v>475</v>
      </c>
      <c r="O8578">
        <v>2</v>
      </c>
    </row>
    <row r="8579" spans="1:15" hidden="1" x14ac:dyDescent="0.3">
      <c r="A8579" t="s">
        <v>32632</v>
      </c>
      <c r="B8579" t="s">
        <v>32633</v>
      </c>
      <c r="C8579" s="1" t="str">
        <f t="shared" si="1384"/>
        <v>21:0470</v>
      </c>
      <c r="D8579" s="1" t="str">
        <f t="shared" si="1385"/>
        <v>21:0154</v>
      </c>
      <c r="E8579" t="s">
        <v>32634</v>
      </c>
      <c r="F8579" t="s">
        <v>32635</v>
      </c>
      <c r="H8579">
        <v>52.780563399999998</v>
      </c>
      <c r="I8579">
        <v>-123.7204239</v>
      </c>
      <c r="J8579" s="1" t="str">
        <f t="shared" si="1386"/>
        <v>NGR bulk stream sediment</v>
      </c>
      <c r="K8579" s="1" t="str">
        <f t="shared" si="1387"/>
        <v>&lt;177 micron (NGR)</v>
      </c>
      <c r="L8579">
        <v>25</v>
      </c>
      <c r="M8579" t="s">
        <v>53</v>
      </c>
      <c r="N8579">
        <v>476</v>
      </c>
      <c r="O8579">
        <v>4</v>
      </c>
    </row>
    <row r="8580" spans="1:15" hidden="1" x14ac:dyDescent="0.3">
      <c r="A8580" t="s">
        <v>32636</v>
      </c>
      <c r="B8580" t="s">
        <v>32637</v>
      </c>
      <c r="C8580" s="1" t="str">
        <f t="shared" si="1384"/>
        <v>21:0470</v>
      </c>
      <c r="D8580" s="1" t="str">
        <f t="shared" si="1385"/>
        <v>21:0154</v>
      </c>
      <c r="E8580" t="s">
        <v>32638</v>
      </c>
      <c r="F8580" t="s">
        <v>32639</v>
      </c>
      <c r="H8580">
        <v>52.781398899999999</v>
      </c>
      <c r="I8580">
        <v>-123.73083130000001</v>
      </c>
      <c r="J8580" s="1" t="str">
        <f t="shared" si="1386"/>
        <v>NGR bulk stream sediment</v>
      </c>
      <c r="K8580" s="1" t="str">
        <f t="shared" si="1387"/>
        <v>&lt;177 micron (NGR)</v>
      </c>
      <c r="L8580">
        <v>25</v>
      </c>
      <c r="M8580" t="s">
        <v>58</v>
      </c>
      <c r="N8580">
        <v>477</v>
      </c>
      <c r="O8580">
        <v>2</v>
      </c>
    </row>
    <row r="8581" spans="1:15" hidden="1" x14ac:dyDescent="0.3">
      <c r="A8581" t="s">
        <v>32640</v>
      </c>
      <c r="B8581" t="s">
        <v>32641</v>
      </c>
      <c r="C8581" s="1" t="str">
        <f t="shared" si="1384"/>
        <v>21:0470</v>
      </c>
      <c r="D8581" s="1" t="str">
        <f t="shared" si="1385"/>
        <v>21:0154</v>
      </c>
      <c r="E8581" t="s">
        <v>32642</v>
      </c>
      <c r="F8581" t="s">
        <v>32643</v>
      </c>
      <c r="H8581">
        <v>52.777061699999997</v>
      </c>
      <c r="I8581">
        <v>-123.7300025</v>
      </c>
      <c r="J8581" s="1" t="str">
        <f t="shared" si="1386"/>
        <v>NGR bulk stream sediment</v>
      </c>
      <c r="K8581" s="1" t="str">
        <f t="shared" si="1387"/>
        <v>&lt;177 micron (NGR)</v>
      </c>
      <c r="L8581">
        <v>25</v>
      </c>
      <c r="M8581" t="s">
        <v>63</v>
      </c>
      <c r="N8581">
        <v>478</v>
      </c>
      <c r="O8581">
        <v>2</v>
      </c>
    </row>
    <row r="8582" spans="1:15" hidden="1" x14ac:dyDescent="0.3">
      <c r="A8582" t="s">
        <v>32644</v>
      </c>
      <c r="B8582" t="s">
        <v>32645</v>
      </c>
      <c r="C8582" s="1" t="str">
        <f t="shared" si="1384"/>
        <v>21:0470</v>
      </c>
      <c r="D8582" s="1" t="str">
        <f t="shared" si="1385"/>
        <v>21:0154</v>
      </c>
      <c r="E8582" t="s">
        <v>32646</v>
      </c>
      <c r="F8582" t="s">
        <v>32647</v>
      </c>
      <c r="H8582">
        <v>52.790259800000001</v>
      </c>
      <c r="I8582">
        <v>-123.8309921</v>
      </c>
      <c r="J8582" s="1" t="str">
        <f t="shared" si="1386"/>
        <v>NGR bulk stream sediment</v>
      </c>
      <c r="K8582" s="1" t="str">
        <f t="shared" si="1387"/>
        <v>&lt;177 micron (NGR)</v>
      </c>
      <c r="L8582">
        <v>25</v>
      </c>
      <c r="M8582" t="s">
        <v>68</v>
      </c>
      <c r="N8582">
        <v>479</v>
      </c>
      <c r="O8582">
        <v>5.5</v>
      </c>
    </row>
    <row r="8583" spans="1:15" hidden="1" x14ac:dyDescent="0.3">
      <c r="A8583" t="s">
        <v>32648</v>
      </c>
      <c r="B8583" t="s">
        <v>32649</v>
      </c>
      <c r="C8583" s="1" t="str">
        <f t="shared" si="1384"/>
        <v>21:0470</v>
      </c>
      <c r="D8583" s="1" t="str">
        <f t="shared" si="1385"/>
        <v>21:0154</v>
      </c>
      <c r="E8583" t="s">
        <v>32650</v>
      </c>
      <c r="F8583" t="s">
        <v>32651</v>
      </c>
      <c r="H8583">
        <v>52.787400599999998</v>
      </c>
      <c r="I8583">
        <v>-123.82720070000001</v>
      </c>
      <c r="J8583" s="1" t="str">
        <f t="shared" si="1386"/>
        <v>NGR bulk stream sediment</v>
      </c>
      <c r="K8583" s="1" t="str">
        <f t="shared" si="1387"/>
        <v>&lt;177 micron (NGR)</v>
      </c>
      <c r="L8583">
        <v>25</v>
      </c>
      <c r="M8583" t="s">
        <v>77</v>
      </c>
      <c r="N8583">
        <v>480</v>
      </c>
      <c r="O8583">
        <v>3.5</v>
      </c>
    </row>
    <row r="8584" spans="1:15" hidden="1" x14ac:dyDescent="0.3">
      <c r="A8584" t="s">
        <v>32652</v>
      </c>
      <c r="B8584" t="s">
        <v>32653</v>
      </c>
      <c r="C8584" s="1" t="str">
        <f t="shared" si="1384"/>
        <v>21:0470</v>
      </c>
      <c r="D8584" s="1" t="str">
        <f t="shared" si="1385"/>
        <v>21:0154</v>
      </c>
      <c r="E8584" t="s">
        <v>32654</v>
      </c>
      <c r="F8584" t="s">
        <v>32655</v>
      </c>
      <c r="H8584">
        <v>52.767180799999998</v>
      </c>
      <c r="I8584">
        <v>-123.8260909</v>
      </c>
      <c r="J8584" s="1" t="str">
        <f t="shared" si="1386"/>
        <v>NGR bulk stream sediment</v>
      </c>
      <c r="K8584" s="1" t="str">
        <f t="shared" si="1387"/>
        <v>&lt;177 micron (NGR)</v>
      </c>
      <c r="L8584">
        <v>25</v>
      </c>
      <c r="M8584" t="s">
        <v>82</v>
      </c>
      <c r="N8584">
        <v>481</v>
      </c>
      <c r="O8584">
        <v>6</v>
      </c>
    </row>
    <row r="8585" spans="1:15" hidden="1" x14ac:dyDescent="0.3">
      <c r="A8585" t="s">
        <v>32656</v>
      </c>
      <c r="B8585" t="s">
        <v>32657</v>
      </c>
      <c r="C8585" s="1" t="str">
        <f t="shared" si="1384"/>
        <v>21:0470</v>
      </c>
      <c r="D8585" s="1" t="str">
        <f t="shared" si="1385"/>
        <v>21:0154</v>
      </c>
      <c r="E8585" t="s">
        <v>32658</v>
      </c>
      <c r="F8585" t="s">
        <v>32659</v>
      </c>
      <c r="H8585">
        <v>52.776150999999999</v>
      </c>
      <c r="I8585">
        <v>-123.83021909999999</v>
      </c>
      <c r="J8585" s="1" t="str">
        <f t="shared" si="1386"/>
        <v>NGR bulk stream sediment</v>
      </c>
      <c r="K8585" s="1" t="str">
        <f t="shared" si="1387"/>
        <v>&lt;177 micron (NGR)</v>
      </c>
      <c r="L8585">
        <v>25</v>
      </c>
      <c r="M8585" t="s">
        <v>87</v>
      </c>
      <c r="N8585">
        <v>482</v>
      </c>
      <c r="O8585">
        <v>5</v>
      </c>
    </row>
    <row r="8586" spans="1:15" hidden="1" x14ac:dyDescent="0.3">
      <c r="A8586" t="s">
        <v>32660</v>
      </c>
      <c r="B8586" t="s">
        <v>32661</v>
      </c>
      <c r="C8586" s="1" t="str">
        <f t="shared" si="1384"/>
        <v>21:0470</v>
      </c>
      <c r="D8586" s="1" t="str">
        <f t="shared" si="1385"/>
        <v>21:0154</v>
      </c>
      <c r="E8586" t="s">
        <v>32662</v>
      </c>
      <c r="F8586" t="s">
        <v>32663</v>
      </c>
      <c r="H8586">
        <v>52.785515199999999</v>
      </c>
      <c r="I8586">
        <v>-123.79931759999999</v>
      </c>
      <c r="J8586" s="1" t="str">
        <f t="shared" si="1386"/>
        <v>NGR bulk stream sediment</v>
      </c>
      <c r="K8586" s="1" t="str">
        <f t="shared" si="1387"/>
        <v>&lt;177 micron (NGR)</v>
      </c>
      <c r="L8586">
        <v>25</v>
      </c>
      <c r="M8586" t="s">
        <v>24</v>
      </c>
      <c r="N8586">
        <v>483</v>
      </c>
      <c r="O8586">
        <v>1.5</v>
      </c>
    </row>
    <row r="8587" spans="1:15" hidden="1" x14ac:dyDescent="0.3">
      <c r="A8587" t="s">
        <v>32664</v>
      </c>
      <c r="B8587" t="s">
        <v>32665</v>
      </c>
      <c r="C8587" s="1" t="str">
        <f t="shared" si="1384"/>
        <v>21:0470</v>
      </c>
      <c r="D8587" s="1" t="str">
        <f t="shared" si="1385"/>
        <v>21:0154</v>
      </c>
      <c r="E8587" t="s">
        <v>32662</v>
      </c>
      <c r="F8587" t="s">
        <v>32666</v>
      </c>
      <c r="H8587">
        <v>52.785515199999999</v>
      </c>
      <c r="I8587">
        <v>-123.79931759999999</v>
      </c>
      <c r="J8587" s="1" t="str">
        <f t="shared" si="1386"/>
        <v>NGR bulk stream sediment</v>
      </c>
      <c r="K8587" s="1" t="str">
        <f t="shared" si="1387"/>
        <v>&lt;177 micron (NGR)</v>
      </c>
      <c r="L8587">
        <v>25</v>
      </c>
      <c r="M8587" t="s">
        <v>28</v>
      </c>
      <c r="N8587">
        <v>484</v>
      </c>
      <c r="O8587">
        <v>2.5</v>
      </c>
    </row>
    <row r="8588" spans="1:15" hidden="1" x14ac:dyDescent="0.3">
      <c r="A8588" t="s">
        <v>32667</v>
      </c>
      <c r="B8588" t="s">
        <v>32668</v>
      </c>
      <c r="C8588" s="1" t="str">
        <f t="shared" si="1384"/>
        <v>21:0470</v>
      </c>
      <c r="D8588" s="1" t="str">
        <f t="shared" si="1385"/>
        <v>21:0154</v>
      </c>
      <c r="E8588" t="s">
        <v>32669</v>
      </c>
      <c r="F8588" t="s">
        <v>32670</v>
      </c>
      <c r="H8588">
        <v>52.784397599999998</v>
      </c>
      <c r="I8588">
        <v>-123.7698639</v>
      </c>
      <c r="J8588" s="1" t="str">
        <f t="shared" si="1386"/>
        <v>NGR bulk stream sediment</v>
      </c>
      <c r="K8588" s="1" t="str">
        <f t="shared" si="1387"/>
        <v>&lt;177 micron (NGR)</v>
      </c>
      <c r="L8588">
        <v>25</v>
      </c>
      <c r="M8588" t="s">
        <v>92</v>
      </c>
      <c r="N8588">
        <v>485</v>
      </c>
      <c r="O8588">
        <v>0.5</v>
      </c>
    </row>
    <row r="8589" spans="1:15" hidden="1" x14ac:dyDescent="0.3">
      <c r="A8589" t="s">
        <v>32671</v>
      </c>
      <c r="B8589" t="s">
        <v>32672</v>
      </c>
      <c r="C8589" s="1" t="str">
        <f t="shared" si="1384"/>
        <v>21:0470</v>
      </c>
      <c r="D8589" s="1" t="str">
        <f t="shared" si="1385"/>
        <v>21:0154</v>
      </c>
      <c r="E8589" t="s">
        <v>32673</v>
      </c>
      <c r="F8589" t="s">
        <v>32674</v>
      </c>
      <c r="H8589">
        <v>52.7946557</v>
      </c>
      <c r="I8589">
        <v>-123.7386918</v>
      </c>
      <c r="J8589" s="1" t="str">
        <f t="shared" si="1386"/>
        <v>NGR bulk stream sediment</v>
      </c>
      <c r="K8589" s="1" t="str">
        <f t="shared" si="1387"/>
        <v>&lt;177 micron (NGR)</v>
      </c>
      <c r="L8589">
        <v>25</v>
      </c>
      <c r="M8589" t="s">
        <v>97</v>
      </c>
      <c r="N8589">
        <v>486</v>
      </c>
      <c r="O8589">
        <v>4.5</v>
      </c>
    </row>
    <row r="8590" spans="1:15" hidden="1" x14ac:dyDescent="0.3">
      <c r="A8590" t="s">
        <v>32675</v>
      </c>
      <c r="B8590" t="s">
        <v>32676</v>
      </c>
      <c r="C8590" s="1" t="str">
        <f t="shared" si="1384"/>
        <v>21:0470</v>
      </c>
      <c r="D8590" s="1" t="str">
        <f t="shared" si="1385"/>
        <v>21:0154</v>
      </c>
      <c r="E8590" t="s">
        <v>32618</v>
      </c>
      <c r="F8590" t="s">
        <v>32677</v>
      </c>
      <c r="H8590">
        <v>52.924088699999999</v>
      </c>
      <c r="I8590">
        <v>-123.6834175</v>
      </c>
      <c r="J8590" s="1" t="str">
        <f t="shared" si="1386"/>
        <v>NGR bulk stream sediment</v>
      </c>
      <c r="K8590" s="1" t="str">
        <f t="shared" si="1387"/>
        <v>&lt;177 micron (NGR)</v>
      </c>
      <c r="L8590">
        <v>25</v>
      </c>
      <c r="M8590" t="s">
        <v>72</v>
      </c>
      <c r="N8590">
        <v>487</v>
      </c>
      <c r="O8590">
        <v>2.5</v>
      </c>
    </row>
    <row r="8591" spans="1:15" hidden="1" x14ac:dyDescent="0.3">
      <c r="A8591" t="s">
        <v>32678</v>
      </c>
      <c r="B8591" t="s">
        <v>32679</v>
      </c>
      <c r="C8591" s="1" t="str">
        <f t="shared" si="1384"/>
        <v>21:0470</v>
      </c>
      <c r="D8591" s="1" t="str">
        <f t="shared" si="1385"/>
        <v>21:0154</v>
      </c>
      <c r="E8591" t="s">
        <v>32680</v>
      </c>
      <c r="F8591" t="s">
        <v>32681</v>
      </c>
      <c r="H8591">
        <v>52.928449399999998</v>
      </c>
      <c r="I8591">
        <v>-123.67384610000001</v>
      </c>
      <c r="J8591" s="1" t="str">
        <f t="shared" si="1386"/>
        <v>NGR bulk stream sediment</v>
      </c>
      <c r="K8591" s="1" t="str">
        <f t="shared" si="1387"/>
        <v>&lt;177 micron (NGR)</v>
      </c>
      <c r="L8591">
        <v>25</v>
      </c>
      <c r="M8591" t="s">
        <v>102</v>
      </c>
      <c r="N8591">
        <v>488</v>
      </c>
      <c r="O8591">
        <v>2</v>
      </c>
    </row>
    <row r="8592" spans="1:15" hidden="1" x14ac:dyDescent="0.3">
      <c r="A8592" t="s">
        <v>32682</v>
      </c>
      <c r="B8592" t="s">
        <v>32683</v>
      </c>
      <c r="C8592" s="1" t="str">
        <f t="shared" si="1384"/>
        <v>21:0470</v>
      </c>
      <c r="D8592" s="1" t="str">
        <f>HYPERLINK("https://geochem.nrcan.gc.ca/cdogs/content/svy/svy_e.htm", "")</f>
        <v/>
      </c>
      <c r="G8592" s="1" t="str">
        <f>HYPERLINK("https://geochem.nrcan.gc.ca/cdogs/content/cr_/cr_00104_e.htm", "104")</f>
        <v>104</v>
      </c>
      <c r="J8592" t="s">
        <v>31</v>
      </c>
      <c r="K8592" t="s">
        <v>32</v>
      </c>
      <c r="L8592">
        <v>25</v>
      </c>
      <c r="M8592" t="s">
        <v>33</v>
      </c>
      <c r="N8592">
        <v>489</v>
      </c>
      <c r="O8592">
        <v>4</v>
      </c>
    </row>
    <row r="8593" spans="1:15" hidden="1" x14ac:dyDescent="0.3">
      <c r="A8593" t="s">
        <v>32684</v>
      </c>
      <c r="B8593" t="s">
        <v>32685</v>
      </c>
      <c r="C8593" s="1" t="str">
        <f t="shared" si="1384"/>
        <v>21:0470</v>
      </c>
      <c r="D8593" s="1" t="str">
        <f t="shared" ref="D8593:D8611" si="1388">HYPERLINK("https://geochem.nrcan.gc.ca/cdogs/content/svy/svy210154_e.htm", "21:0154")</f>
        <v>21:0154</v>
      </c>
      <c r="E8593" t="s">
        <v>32686</v>
      </c>
      <c r="F8593" t="s">
        <v>32687</v>
      </c>
      <c r="H8593">
        <v>52.8127882</v>
      </c>
      <c r="I8593">
        <v>-123.8412445</v>
      </c>
      <c r="J8593" s="1" t="str">
        <f t="shared" ref="J8593:J8611" si="1389">HYPERLINK("https://geochem.nrcan.gc.ca/cdogs/content/kwd/kwd020030_e.htm", "NGR bulk stream sediment")</f>
        <v>NGR bulk stream sediment</v>
      </c>
      <c r="K8593" s="1" t="str">
        <f t="shared" ref="K8593:K8611" si="1390">HYPERLINK("https://geochem.nrcan.gc.ca/cdogs/content/kwd/kwd080006_e.htm", "&lt;177 micron (NGR)")</f>
        <v>&lt;177 micron (NGR)</v>
      </c>
      <c r="L8593">
        <v>25</v>
      </c>
      <c r="M8593" t="s">
        <v>107</v>
      </c>
      <c r="N8593">
        <v>490</v>
      </c>
      <c r="O8593">
        <v>4.5</v>
      </c>
    </row>
    <row r="8594" spans="1:15" hidden="1" x14ac:dyDescent="0.3">
      <c r="A8594" t="s">
        <v>32688</v>
      </c>
      <c r="B8594" t="s">
        <v>32689</v>
      </c>
      <c r="C8594" s="1" t="str">
        <f t="shared" si="1384"/>
        <v>21:0470</v>
      </c>
      <c r="D8594" s="1" t="str">
        <f t="shared" si="1388"/>
        <v>21:0154</v>
      </c>
      <c r="E8594" t="s">
        <v>32690</v>
      </c>
      <c r="F8594" t="s">
        <v>32691</v>
      </c>
      <c r="H8594">
        <v>52.810120099999999</v>
      </c>
      <c r="I8594">
        <v>-123.82435340000001</v>
      </c>
      <c r="J8594" s="1" t="str">
        <f t="shared" si="1389"/>
        <v>NGR bulk stream sediment</v>
      </c>
      <c r="K8594" s="1" t="str">
        <f t="shared" si="1390"/>
        <v>&lt;177 micron (NGR)</v>
      </c>
      <c r="L8594">
        <v>25</v>
      </c>
      <c r="M8594" t="s">
        <v>112</v>
      </c>
      <c r="N8594">
        <v>491</v>
      </c>
      <c r="O8594">
        <v>4</v>
      </c>
    </row>
    <row r="8595" spans="1:15" hidden="1" x14ac:dyDescent="0.3">
      <c r="A8595" t="s">
        <v>32692</v>
      </c>
      <c r="B8595" t="s">
        <v>32693</v>
      </c>
      <c r="C8595" s="1" t="str">
        <f t="shared" si="1384"/>
        <v>21:0470</v>
      </c>
      <c r="D8595" s="1" t="str">
        <f t="shared" si="1388"/>
        <v>21:0154</v>
      </c>
      <c r="E8595" t="s">
        <v>32694</v>
      </c>
      <c r="F8595" t="s">
        <v>32695</v>
      </c>
      <c r="H8595">
        <v>52.864961600000001</v>
      </c>
      <c r="I8595">
        <v>-123.8945753</v>
      </c>
      <c r="J8595" s="1" t="str">
        <f t="shared" si="1389"/>
        <v>NGR bulk stream sediment</v>
      </c>
      <c r="K8595" s="1" t="str">
        <f t="shared" si="1390"/>
        <v>&lt;177 micron (NGR)</v>
      </c>
      <c r="L8595">
        <v>26</v>
      </c>
      <c r="M8595" t="s">
        <v>19</v>
      </c>
      <c r="N8595">
        <v>492</v>
      </c>
      <c r="O8595">
        <v>0.2</v>
      </c>
    </row>
    <row r="8596" spans="1:15" hidden="1" x14ac:dyDescent="0.3">
      <c r="A8596" t="s">
        <v>32696</v>
      </c>
      <c r="B8596" t="s">
        <v>32697</v>
      </c>
      <c r="C8596" s="1" t="str">
        <f t="shared" si="1384"/>
        <v>21:0470</v>
      </c>
      <c r="D8596" s="1" t="str">
        <f t="shared" si="1388"/>
        <v>21:0154</v>
      </c>
      <c r="E8596" t="s">
        <v>32698</v>
      </c>
      <c r="F8596" t="s">
        <v>32699</v>
      </c>
      <c r="H8596">
        <v>52.854781699999997</v>
      </c>
      <c r="I8596">
        <v>-123.85355269999999</v>
      </c>
      <c r="J8596" s="1" t="str">
        <f t="shared" si="1389"/>
        <v>NGR bulk stream sediment</v>
      </c>
      <c r="K8596" s="1" t="str">
        <f t="shared" si="1390"/>
        <v>&lt;177 micron (NGR)</v>
      </c>
      <c r="L8596">
        <v>26</v>
      </c>
      <c r="M8596" t="s">
        <v>38</v>
      </c>
      <c r="N8596">
        <v>493</v>
      </c>
      <c r="O8596">
        <v>5.5</v>
      </c>
    </row>
    <row r="8597" spans="1:15" hidden="1" x14ac:dyDescent="0.3">
      <c r="A8597" t="s">
        <v>32700</v>
      </c>
      <c r="B8597" t="s">
        <v>32701</v>
      </c>
      <c r="C8597" s="1" t="str">
        <f t="shared" si="1384"/>
        <v>21:0470</v>
      </c>
      <c r="D8597" s="1" t="str">
        <f t="shared" si="1388"/>
        <v>21:0154</v>
      </c>
      <c r="E8597" t="s">
        <v>32702</v>
      </c>
      <c r="F8597" t="s">
        <v>32703</v>
      </c>
      <c r="H8597">
        <v>52.864841200000001</v>
      </c>
      <c r="I8597">
        <v>-123.8647285</v>
      </c>
      <c r="J8597" s="1" t="str">
        <f t="shared" si="1389"/>
        <v>NGR bulk stream sediment</v>
      </c>
      <c r="K8597" s="1" t="str">
        <f t="shared" si="1390"/>
        <v>&lt;177 micron (NGR)</v>
      </c>
      <c r="L8597">
        <v>26</v>
      </c>
      <c r="M8597" t="s">
        <v>43</v>
      </c>
      <c r="N8597">
        <v>494</v>
      </c>
      <c r="O8597">
        <v>0.2</v>
      </c>
    </row>
    <row r="8598" spans="1:15" hidden="1" x14ac:dyDescent="0.3">
      <c r="A8598" t="s">
        <v>32704</v>
      </c>
      <c r="B8598" t="s">
        <v>32705</v>
      </c>
      <c r="C8598" s="1" t="str">
        <f t="shared" si="1384"/>
        <v>21:0470</v>
      </c>
      <c r="D8598" s="1" t="str">
        <f t="shared" si="1388"/>
        <v>21:0154</v>
      </c>
      <c r="E8598" t="s">
        <v>32706</v>
      </c>
      <c r="F8598" t="s">
        <v>32707</v>
      </c>
      <c r="H8598">
        <v>52.834755800000003</v>
      </c>
      <c r="I8598">
        <v>-123.8593199</v>
      </c>
      <c r="J8598" s="1" t="str">
        <f t="shared" si="1389"/>
        <v>NGR bulk stream sediment</v>
      </c>
      <c r="K8598" s="1" t="str">
        <f t="shared" si="1390"/>
        <v>&lt;177 micron (NGR)</v>
      </c>
      <c r="L8598">
        <v>26</v>
      </c>
      <c r="M8598" t="s">
        <v>48</v>
      </c>
      <c r="N8598">
        <v>495</v>
      </c>
      <c r="O8598">
        <v>1.5</v>
      </c>
    </row>
    <row r="8599" spans="1:15" hidden="1" x14ac:dyDescent="0.3">
      <c r="A8599" t="s">
        <v>32708</v>
      </c>
      <c r="B8599" t="s">
        <v>32709</v>
      </c>
      <c r="C8599" s="1" t="str">
        <f t="shared" si="1384"/>
        <v>21:0470</v>
      </c>
      <c r="D8599" s="1" t="str">
        <f t="shared" si="1388"/>
        <v>21:0154</v>
      </c>
      <c r="E8599" t="s">
        <v>32710</v>
      </c>
      <c r="F8599" t="s">
        <v>32711</v>
      </c>
      <c r="H8599">
        <v>52.832271599999999</v>
      </c>
      <c r="I8599">
        <v>-123.8683703</v>
      </c>
      <c r="J8599" s="1" t="str">
        <f t="shared" si="1389"/>
        <v>NGR bulk stream sediment</v>
      </c>
      <c r="K8599" s="1" t="str">
        <f t="shared" si="1390"/>
        <v>&lt;177 micron (NGR)</v>
      </c>
      <c r="L8599">
        <v>26</v>
      </c>
      <c r="M8599" t="s">
        <v>53</v>
      </c>
      <c r="N8599">
        <v>496</v>
      </c>
      <c r="O8599">
        <v>4.5</v>
      </c>
    </row>
    <row r="8600" spans="1:15" hidden="1" x14ac:dyDescent="0.3">
      <c r="A8600" t="s">
        <v>32712</v>
      </c>
      <c r="B8600" t="s">
        <v>32713</v>
      </c>
      <c r="C8600" s="1" t="str">
        <f t="shared" si="1384"/>
        <v>21:0470</v>
      </c>
      <c r="D8600" s="1" t="str">
        <f t="shared" si="1388"/>
        <v>21:0154</v>
      </c>
      <c r="E8600" t="s">
        <v>32714</v>
      </c>
      <c r="F8600" t="s">
        <v>32715</v>
      </c>
      <c r="H8600">
        <v>52.860249099999997</v>
      </c>
      <c r="I8600">
        <v>-123.9264732</v>
      </c>
      <c r="J8600" s="1" t="str">
        <f t="shared" si="1389"/>
        <v>NGR bulk stream sediment</v>
      </c>
      <c r="K8600" s="1" t="str">
        <f t="shared" si="1390"/>
        <v>&lt;177 micron (NGR)</v>
      </c>
      <c r="L8600">
        <v>26</v>
      </c>
      <c r="M8600" t="s">
        <v>58</v>
      </c>
      <c r="N8600">
        <v>497</v>
      </c>
      <c r="O8600">
        <v>1.5</v>
      </c>
    </row>
    <row r="8601" spans="1:15" hidden="1" x14ac:dyDescent="0.3">
      <c r="A8601" t="s">
        <v>32716</v>
      </c>
      <c r="B8601" t="s">
        <v>32717</v>
      </c>
      <c r="C8601" s="1" t="str">
        <f t="shared" si="1384"/>
        <v>21:0470</v>
      </c>
      <c r="D8601" s="1" t="str">
        <f t="shared" si="1388"/>
        <v>21:0154</v>
      </c>
      <c r="E8601" t="s">
        <v>32694</v>
      </c>
      <c r="F8601" t="s">
        <v>32718</v>
      </c>
      <c r="H8601">
        <v>52.864961600000001</v>
      </c>
      <c r="I8601">
        <v>-123.8945753</v>
      </c>
      <c r="J8601" s="1" t="str">
        <f t="shared" si="1389"/>
        <v>NGR bulk stream sediment</v>
      </c>
      <c r="K8601" s="1" t="str">
        <f t="shared" si="1390"/>
        <v>&lt;177 micron (NGR)</v>
      </c>
      <c r="L8601">
        <v>26</v>
      </c>
      <c r="M8601" t="s">
        <v>72</v>
      </c>
      <c r="N8601">
        <v>498</v>
      </c>
      <c r="O8601">
        <v>0.5</v>
      </c>
    </row>
    <row r="8602" spans="1:15" hidden="1" x14ac:dyDescent="0.3">
      <c r="A8602" t="s">
        <v>32719</v>
      </c>
      <c r="B8602" t="s">
        <v>32720</v>
      </c>
      <c r="C8602" s="1" t="str">
        <f t="shared" si="1384"/>
        <v>21:0470</v>
      </c>
      <c r="D8602" s="1" t="str">
        <f t="shared" si="1388"/>
        <v>21:0154</v>
      </c>
      <c r="E8602" t="s">
        <v>32721</v>
      </c>
      <c r="F8602" t="s">
        <v>32722</v>
      </c>
      <c r="H8602">
        <v>52.905623499999997</v>
      </c>
      <c r="I8602">
        <v>-123.5877417</v>
      </c>
      <c r="J8602" s="1" t="str">
        <f t="shared" si="1389"/>
        <v>NGR bulk stream sediment</v>
      </c>
      <c r="K8602" s="1" t="str">
        <f t="shared" si="1390"/>
        <v>&lt;177 micron (NGR)</v>
      </c>
      <c r="L8602">
        <v>26</v>
      </c>
      <c r="M8602" t="s">
        <v>63</v>
      </c>
      <c r="N8602">
        <v>499</v>
      </c>
      <c r="O8602">
        <v>3.5</v>
      </c>
    </row>
    <row r="8603" spans="1:15" hidden="1" x14ac:dyDescent="0.3">
      <c r="A8603" t="s">
        <v>32723</v>
      </c>
      <c r="B8603" t="s">
        <v>32724</v>
      </c>
      <c r="C8603" s="1" t="str">
        <f t="shared" si="1384"/>
        <v>21:0470</v>
      </c>
      <c r="D8603" s="1" t="str">
        <f t="shared" si="1388"/>
        <v>21:0154</v>
      </c>
      <c r="E8603" t="s">
        <v>32725</v>
      </c>
      <c r="F8603" t="s">
        <v>32726</v>
      </c>
      <c r="H8603">
        <v>52.929752700000002</v>
      </c>
      <c r="I8603">
        <v>-123.6397529</v>
      </c>
      <c r="J8603" s="1" t="str">
        <f t="shared" si="1389"/>
        <v>NGR bulk stream sediment</v>
      </c>
      <c r="K8603" s="1" t="str">
        <f t="shared" si="1390"/>
        <v>&lt;177 micron (NGR)</v>
      </c>
      <c r="L8603">
        <v>26</v>
      </c>
      <c r="M8603" t="s">
        <v>68</v>
      </c>
      <c r="N8603">
        <v>500</v>
      </c>
      <c r="O8603">
        <v>2</v>
      </c>
    </row>
    <row r="8604" spans="1:15" hidden="1" x14ac:dyDescent="0.3">
      <c r="A8604" t="s">
        <v>32727</v>
      </c>
      <c r="B8604" t="s">
        <v>32728</v>
      </c>
      <c r="C8604" s="1" t="str">
        <f t="shared" si="1384"/>
        <v>21:0470</v>
      </c>
      <c r="D8604" s="1" t="str">
        <f t="shared" si="1388"/>
        <v>21:0154</v>
      </c>
      <c r="E8604" t="s">
        <v>32729</v>
      </c>
      <c r="F8604" t="s">
        <v>32730</v>
      </c>
      <c r="H8604">
        <v>52.8307924</v>
      </c>
      <c r="I8604">
        <v>-123.5444236</v>
      </c>
      <c r="J8604" s="1" t="str">
        <f t="shared" si="1389"/>
        <v>NGR bulk stream sediment</v>
      </c>
      <c r="K8604" s="1" t="str">
        <f t="shared" si="1390"/>
        <v>&lt;177 micron (NGR)</v>
      </c>
      <c r="L8604">
        <v>26</v>
      </c>
      <c r="M8604" t="s">
        <v>77</v>
      </c>
      <c r="N8604">
        <v>501</v>
      </c>
      <c r="O8604">
        <v>1</v>
      </c>
    </row>
    <row r="8605" spans="1:15" hidden="1" x14ac:dyDescent="0.3">
      <c r="A8605" t="s">
        <v>32731</v>
      </c>
      <c r="B8605" t="s">
        <v>32732</v>
      </c>
      <c r="C8605" s="1" t="str">
        <f t="shared" si="1384"/>
        <v>21:0470</v>
      </c>
      <c r="D8605" s="1" t="str">
        <f t="shared" si="1388"/>
        <v>21:0154</v>
      </c>
      <c r="E8605" t="s">
        <v>32733</v>
      </c>
      <c r="F8605" t="s">
        <v>32734</v>
      </c>
      <c r="H8605">
        <v>52.793227100000003</v>
      </c>
      <c r="I8605">
        <v>-123.4697117</v>
      </c>
      <c r="J8605" s="1" t="str">
        <f t="shared" si="1389"/>
        <v>NGR bulk stream sediment</v>
      </c>
      <c r="K8605" s="1" t="str">
        <f t="shared" si="1390"/>
        <v>&lt;177 micron (NGR)</v>
      </c>
      <c r="L8605">
        <v>26</v>
      </c>
      <c r="M8605" t="s">
        <v>82</v>
      </c>
      <c r="N8605">
        <v>502</v>
      </c>
      <c r="O8605">
        <v>0.2</v>
      </c>
    </row>
    <row r="8606" spans="1:15" hidden="1" x14ac:dyDescent="0.3">
      <c r="A8606" t="s">
        <v>32735</v>
      </c>
      <c r="B8606" t="s">
        <v>32736</v>
      </c>
      <c r="C8606" s="1" t="str">
        <f t="shared" si="1384"/>
        <v>21:0470</v>
      </c>
      <c r="D8606" s="1" t="str">
        <f t="shared" si="1388"/>
        <v>21:0154</v>
      </c>
      <c r="E8606" t="s">
        <v>32737</v>
      </c>
      <c r="F8606" t="s">
        <v>32738</v>
      </c>
      <c r="H8606">
        <v>52.745041700000002</v>
      </c>
      <c r="I8606">
        <v>-123.4410134</v>
      </c>
      <c r="J8606" s="1" t="str">
        <f t="shared" si="1389"/>
        <v>NGR bulk stream sediment</v>
      </c>
      <c r="K8606" s="1" t="str">
        <f t="shared" si="1390"/>
        <v>&lt;177 micron (NGR)</v>
      </c>
      <c r="L8606">
        <v>26</v>
      </c>
      <c r="M8606" t="s">
        <v>87</v>
      </c>
      <c r="N8606">
        <v>503</v>
      </c>
      <c r="O8606">
        <v>1</v>
      </c>
    </row>
    <row r="8607" spans="1:15" hidden="1" x14ac:dyDescent="0.3">
      <c r="A8607" t="s">
        <v>32739</v>
      </c>
      <c r="B8607" t="s">
        <v>32740</v>
      </c>
      <c r="C8607" s="1" t="str">
        <f t="shared" si="1384"/>
        <v>21:0470</v>
      </c>
      <c r="D8607" s="1" t="str">
        <f t="shared" si="1388"/>
        <v>21:0154</v>
      </c>
      <c r="E8607" t="s">
        <v>32741</v>
      </c>
      <c r="F8607" t="s">
        <v>32742</v>
      </c>
      <c r="H8607">
        <v>52.740068600000001</v>
      </c>
      <c r="I8607">
        <v>-123.4415116</v>
      </c>
      <c r="J8607" s="1" t="str">
        <f t="shared" si="1389"/>
        <v>NGR bulk stream sediment</v>
      </c>
      <c r="K8607" s="1" t="str">
        <f t="shared" si="1390"/>
        <v>&lt;177 micron (NGR)</v>
      </c>
      <c r="L8607">
        <v>26</v>
      </c>
      <c r="M8607" t="s">
        <v>24</v>
      </c>
      <c r="N8607">
        <v>504</v>
      </c>
      <c r="O8607">
        <v>1</v>
      </c>
    </row>
    <row r="8608" spans="1:15" hidden="1" x14ac:dyDescent="0.3">
      <c r="A8608" t="s">
        <v>32743</v>
      </c>
      <c r="B8608" t="s">
        <v>32744</v>
      </c>
      <c r="C8608" s="1" t="str">
        <f t="shared" si="1384"/>
        <v>21:0470</v>
      </c>
      <c r="D8608" s="1" t="str">
        <f t="shared" si="1388"/>
        <v>21:0154</v>
      </c>
      <c r="E8608" t="s">
        <v>32741</v>
      </c>
      <c r="F8608" t="s">
        <v>32745</v>
      </c>
      <c r="H8608">
        <v>52.740068600000001</v>
      </c>
      <c r="I8608">
        <v>-123.4415116</v>
      </c>
      <c r="J8608" s="1" t="str">
        <f t="shared" si="1389"/>
        <v>NGR bulk stream sediment</v>
      </c>
      <c r="K8608" s="1" t="str">
        <f t="shared" si="1390"/>
        <v>&lt;177 micron (NGR)</v>
      </c>
      <c r="L8608">
        <v>26</v>
      </c>
      <c r="M8608" t="s">
        <v>28</v>
      </c>
      <c r="N8608">
        <v>505</v>
      </c>
      <c r="O8608">
        <v>1.5</v>
      </c>
    </row>
    <row r="8609" spans="1:15" hidden="1" x14ac:dyDescent="0.3">
      <c r="A8609" t="s">
        <v>32746</v>
      </c>
      <c r="B8609" t="s">
        <v>32747</v>
      </c>
      <c r="C8609" s="1" t="str">
        <f t="shared" si="1384"/>
        <v>21:0470</v>
      </c>
      <c r="D8609" s="1" t="str">
        <f t="shared" si="1388"/>
        <v>21:0154</v>
      </c>
      <c r="E8609" t="s">
        <v>32748</v>
      </c>
      <c r="F8609" t="s">
        <v>32749</v>
      </c>
      <c r="H8609">
        <v>52.721100700000001</v>
      </c>
      <c r="I8609">
        <v>-123.4462815</v>
      </c>
      <c r="J8609" s="1" t="str">
        <f t="shared" si="1389"/>
        <v>NGR bulk stream sediment</v>
      </c>
      <c r="K8609" s="1" t="str">
        <f t="shared" si="1390"/>
        <v>&lt;177 micron (NGR)</v>
      </c>
      <c r="L8609">
        <v>26</v>
      </c>
      <c r="M8609" t="s">
        <v>92</v>
      </c>
      <c r="N8609">
        <v>506</v>
      </c>
      <c r="O8609">
        <v>1.5</v>
      </c>
    </row>
    <row r="8610" spans="1:15" hidden="1" x14ac:dyDescent="0.3">
      <c r="A8610" t="s">
        <v>32750</v>
      </c>
      <c r="B8610" t="s">
        <v>32751</v>
      </c>
      <c r="C8610" s="1" t="str">
        <f t="shared" si="1384"/>
        <v>21:0470</v>
      </c>
      <c r="D8610" s="1" t="str">
        <f t="shared" si="1388"/>
        <v>21:0154</v>
      </c>
      <c r="E8610" t="s">
        <v>32752</v>
      </c>
      <c r="F8610" t="s">
        <v>32753</v>
      </c>
      <c r="H8610">
        <v>52.697570200000001</v>
      </c>
      <c r="I8610">
        <v>-123.43537310000001</v>
      </c>
      <c r="J8610" s="1" t="str">
        <f t="shared" si="1389"/>
        <v>NGR bulk stream sediment</v>
      </c>
      <c r="K8610" s="1" t="str">
        <f t="shared" si="1390"/>
        <v>&lt;177 micron (NGR)</v>
      </c>
      <c r="L8610">
        <v>26</v>
      </c>
      <c r="M8610" t="s">
        <v>97</v>
      </c>
      <c r="N8610">
        <v>507</v>
      </c>
      <c r="O8610">
        <v>1</v>
      </c>
    </row>
    <row r="8611" spans="1:15" hidden="1" x14ac:dyDescent="0.3">
      <c r="A8611" t="s">
        <v>32754</v>
      </c>
      <c r="B8611" t="s">
        <v>32755</v>
      </c>
      <c r="C8611" s="1" t="str">
        <f t="shared" si="1384"/>
        <v>21:0470</v>
      </c>
      <c r="D8611" s="1" t="str">
        <f t="shared" si="1388"/>
        <v>21:0154</v>
      </c>
      <c r="E8611" t="s">
        <v>32756</v>
      </c>
      <c r="F8611" t="s">
        <v>32757</v>
      </c>
      <c r="H8611">
        <v>52.649746499999999</v>
      </c>
      <c r="I8611">
        <v>-123.43479670000001</v>
      </c>
      <c r="J8611" s="1" t="str">
        <f t="shared" si="1389"/>
        <v>NGR bulk stream sediment</v>
      </c>
      <c r="K8611" s="1" t="str">
        <f t="shared" si="1390"/>
        <v>&lt;177 micron (NGR)</v>
      </c>
      <c r="L8611">
        <v>26</v>
      </c>
      <c r="M8611" t="s">
        <v>102</v>
      </c>
      <c r="N8611">
        <v>508</v>
      </c>
      <c r="O8611">
        <v>0.2</v>
      </c>
    </row>
    <row r="8612" spans="1:15" hidden="1" x14ac:dyDescent="0.3">
      <c r="A8612" t="s">
        <v>32758</v>
      </c>
      <c r="B8612" t="s">
        <v>32759</v>
      </c>
      <c r="C8612" s="1" t="str">
        <f t="shared" si="1384"/>
        <v>21:0470</v>
      </c>
      <c r="D8612" s="1" t="str">
        <f>HYPERLINK("https://geochem.nrcan.gc.ca/cdogs/content/svy/svy_e.htm", "")</f>
        <v/>
      </c>
      <c r="G8612" s="1" t="str">
        <f>HYPERLINK("https://geochem.nrcan.gc.ca/cdogs/content/cr_/cr_00103_e.htm", "103")</f>
        <v>103</v>
      </c>
      <c r="J8612" t="s">
        <v>31</v>
      </c>
      <c r="K8612" t="s">
        <v>32</v>
      </c>
      <c r="L8612">
        <v>26</v>
      </c>
      <c r="M8612" t="s">
        <v>33</v>
      </c>
      <c r="N8612">
        <v>509</v>
      </c>
      <c r="O8612">
        <v>23.5</v>
      </c>
    </row>
    <row r="8613" spans="1:15" hidden="1" x14ac:dyDescent="0.3">
      <c r="A8613" t="s">
        <v>32760</v>
      </c>
      <c r="B8613" t="s">
        <v>32761</v>
      </c>
      <c r="C8613" s="1" t="str">
        <f t="shared" si="1384"/>
        <v>21:0470</v>
      </c>
      <c r="D8613" s="1" t="str">
        <f t="shared" ref="D8613:D8620" si="1391">HYPERLINK("https://geochem.nrcan.gc.ca/cdogs/content/svy/svy210154_e.htm", "21:0154")</f>
        <v>21:0154</v>
      </c>
      <c r="E8613" t="s">
        <v>32762</v>
      </c>
      <c r="F8613" t="s">
        <v>32763</v>
      </c>
      <c r="H8613">
        <v>52.655279200000003</v>
      </c>
      <c r="I8613">
        <v>-123.4313034</v>
      </c>
      <c r="J8613" s="1" t="str">
        <f t="shared" ref="J8613:J8620" si="1392">HYPERLINK("https://geochem.nrcan.gc.ca/cdogs/content/kwd/kwd020030_e.htm", "NGR bulk stream sediment")</f>
        <v>NGR bulk stream sediment</v>
      </c>
      <c r="K8613" s="1" t="str">
        <f t="shared" ref="K8613:K8620" si="1393">HYPERLINK("https://geochem.nrcan.gc.ca/cdogs/content/kwd/kwd080006_e.htm", "&lt;177 micron (NGR)")</f>
        <v>&lt;177 micron (NGR)</v>
      </c>
      <c r="L8613">
        <v>26</v>
      </c>
      <c r="M8613" t="s">
        <v>107</v>
      </c>
      <c r="N8613">
        <v>510</v>
      </c>
      <c r="O8613">
        <v>2</v>
      </c>
    </row>
    <row r="8614" spans="1:15" hidden="1" x14ac:dyDescent="0.3">
      <c r="A8614" t="s">
        <v>32764</v>
      </c>
      <c r="B8614" t="s">
        <v>32765</v>
      </c>
      <c r="C8614" s="1" t="str">
        <f t="shared" si="1384"/>
        <v>21:0470</v>
      </c>
      <c r="D8614" s="1" t="str">
        <f t="shared" si="1391"/>
        <v>21:0154</v>
      </c>
      <c r="E8614" t="s">
        <v>32766</v>
      </c>
      <c r="F8614" t="s">
        <v>32767</v>
      </c>
      <c r="H8614">
        <v>52.763667599999998</v>
      </c>
      <c r="I8614">
        <v>-123.4365337</v>
      </c>
      <c r="J8614" s="1" t="str">
        <f t="shared" si="1392"/>
        <v>NGR bulk stream sediment</v>
      </c>
      <c r="K8614" s="1" t="str">
        <f t="shared" si="1393"/>
        <v>&lt;177 micron (NGR)</v>
      </c>
      <c r="L8614">
        <v>26</v>
      </c>
      <c r="M8614" t="s">
        <v>112</v>
      </c>
      <c r="N8614">
        <v>511</v>
      </c>
      <c r="O8614">
        <v>1</v>
      </c>
    </row>
    <row r="8615" spans="1:15" hidden="1" x14ac:dyDescent="0.3">
      <c r="A8615" t="s">
        <v>32768</v>
      </c>
      <c r="B8615" t="s">
        <v>32769</v>
      </c>
      <c r="C8615" s="1" t="str">
        <f t="shared" si="1384"/>
        <v>21:0470</v>
      </c>
      <c r="D8615" s="1" t="str">
        <f t="shared" si="1391"/>
        <v>21:0154</v>
      </c>
      <c r="E8615" t="s">
        <v>32770</v>
      </c>
      <c r="F8615" t="s">
        <v>32771</v>
      </c>
      <c r="H8615">
        <v>52.891927600000002</v>
      </c>
      <c r="I8615">
        <v>-123.55891250000001</v>
      </c>
      <c r="J8615" s="1" t="str">
        <f t="shared" si="1392"/>
        <v>NGR bulk stream sediment</v>
      </c>
      <c r="K8615" s="1" t="str">
        <f t="shared" si="1393"/>
        <v>&lt;177 micron (NGR)</v>
      </c>
      <c r="L8615">
        <v>27</v>
      </c>
      <c r="M8615" t="s">
        <v>19</v>
      </c>
      <c r="N8615">
        <v>512</v>
      </c>
      <c r="O8615">
        <v>2</v>
      </c>
    </row>
    <row r="8616" spans="1:15" hidden="1" x14ac:dyDescent="0.3">
      <c r="A8616" t="s">
        <v>32772</v>
      </c>
      <c r="B8616" t="s">
        <v>32773</v>
      </c>
      <c r="C8616" s="1" t="str">
        <f t="shared" ref="C8616:C8679" si="1394">HYPERLINK("https://geochem.nrcan.gc.ca/cdogs/content/bdl/bdl210470_e.htm", "21:0470")</f>
        <v>21:0470</v>
      </c>
      <c r="D8616" s="1" t="str">
        <f t="shared" si="1391"/>
        <v>21:0154</v>
      </c>
      <c r="E8616" t="s">
        <v>32770</v>
      </c>
      <c r="F8616" t="s">
        <v>32774</v>
      </c>
      <c r="H8616">
        <v>52.891927600000002</v>
      </c>
      <c r="I8616">
        <v>-123.55891250000001</v>
      </c>
      <c r="J8616" s="1" t="str">
        <f t="shared" si="1392"/>
        <v>NGR bulk stream sediment</v>
      </c>
      <c r="K8616" s="1" t="str">
        <f t="shared" si="1393"/>
        <v>&lt;177 micron (NGR)</v>
      </c>
      <c r="L8616">
        <v>27</v>
      </c>
      <c r="M8616" t="s">
        <v>72</v>
      </c>
      <c r="N8616">
        <v>513</v>
      </c>
      <c r="O8616">
        <v>2</v>
      </c>
    </row>
    <row r="8617" spans="1:15" hidden="1" x14ac:dyDescent="0.3">
      <c r="A8617" t="s">
        <v>32775</v>
      </c>
      <c r="B8617" t="s">
        <v>32776</v>
      </c>
      <c r="C8617" s="1" t="str">
        <f t="shared" si="1394"/>
        <v>21:0470</v>
      </c>
      <c r="D8617" s="1" t="str">
        <f t="shared" si="1391"/>
        <v>21:0154</v>
      </c>
      <c r="E8617" t="s">
        <v>32777</v>
      </c>
      <c r="F8617" t="s">
        <v>32778</v>
      </c>
      <c r="H8617">
        <v>52.905100099999999</v>
      </c>
      <c r="I8617">
        <v>-123.54680140000001</v>
      </c>
      <c r="J8617" s="1" t="str">
        <f t="shared" si="1392"/>
        <v>NGR bulk stream sediment</v>
      </c>
      <c r="K8617" s="1" t="str">
        <f t="shared" si="1393"/>
        <v>&lt;177 micron (NGR)</v>
      </c>
      <c r="L8617">
        <v>27</v>
      </c>
      <c r="M8617" t="s">
        <v>38</v>
      </c>
      <c r="N8617">
        <v>514</v>
      </c>
      <c r="O8617">
        <v>6.5</v>
      </c>
    </row>
    <row r="8618" spans="1:15" hidden="1" x14ac:dyDescent="0.3">
      <c r="A8618" t="s">
        <v>32779</v>
      </c>
      <c r="B8618" t="s">
        <v>32780</v>
      </c>
      <c r="C8618" s="1" t="str">
        <f t="shared" si="1394"/>
        <v>21:0470</v>
      </c>
      <c r="D8618" s="1" t="str">
        <f t="shared" si="1391"/>
        <v>21:0154</v>
      </c>
      <c r="E8618" t="s">
        <v>32781</v>
      </c>
      <c r="F8618" t="s">
        <v>32782</v>
      </c>
      <c r="H8618">
        <v>52.675693099999997</v>
      </c>
      <c r="I8618">
        <v>-122.02856920000001</v>
      </c>
      <c r="J8618" s="1" t="str">
        <f t="shared" si="1392"/>
        <v>NGR bulk stream sediment</v>
      </c>
      <c r="K8618" s="1" t="str">
        <f t="shared" si="1393"/>
        <v>&lt;177 micron (NGR)</v>
      </c>
      <c r="L8618">
        <v>27</v>
      </c>
      <c r="M8618" t="s">
        <v>43</v>
      </c>
      <c r="N8618">
        <v>515</v>
      </c>
      <c r="O8618">
        <v>4</v>
      </c>
    </row>
    <row r="8619" spans="1:15" hidden="1" x14ac:dyDescent="0.3">
      <c r="A8619" t="s">
        <v>32783</v>
      </c>
      <c r="B8619" t="s">
        <v>32784</v>
      </c>
      <c r="C8619" s="1" t="str">
        <f t="shared" si="1394"/>
        <v>21:0470</v>
      </c>
      <c r="D8619" s="1" t="str">
        <f t="shared" si="1391"/>
        <v>21:0154</v>
      </c>
      <c r="E8619" t="s">
        <v>32785</v>
      </c>
      <c r="F8619" t="s">
        <v>32786</v>
      </c>
      <c r="H8619">
        <v>52.570823099999998</v>
      </c>
      <c r="I8619">
        <v>-122.1314656</v>
      </c>
      <c r="J8619" s="1" t="str">
        <f t="shared" si="1392"/>
        <v>NGR bulk stream sediment</v>
      </c>
      <c r="K8619" s="1" t="str">
        <f t="shared" si="1393"/>
        <v>&lt;177 micron (NGR)</v>
      </c>
      <c r="L8619">
        <v>27</v>
      </c>
      <c r="M8619" t="s">
        <v>48</v>
      </c>
      <c r="N8619">
        <v>516</v>
      </c>
      <c r="O8619">
        <v>2</v>
      </c>
    </row>
    <row r="8620" spans="1:15" hidden="1" x14ac:dyDescent="0.3">
      <c r="A8620" t="s">
        <v>32787</v>
      </c>
      <c r="B8620" t="s">
        <v>32788</v>
      </c>
      <c r="C8620" s="1" t="str">
        <f t="shared" si="1394"/>
        <v>21:0470</v>
      </c>
      <c r="D8620" s="1" t="str">
        <f t="shared" si="1391"/>
        <v>21:0154</v>
      </c>
      <c r="E8620" t="s">
        <v>32789</v>
      </c>
      <c r="F8620" t="s">
        <v>32790</v>
      </c>
      <c r="H8620">
        <v>52.507807999999997</v>
      </c>
      <c r="I8620">
        <v>-122.08977109999999</v>
      </c>
      <c r="J8620" s="1" t="str">
        <f t="shared" si="1392"/>
        <v>NGR bulk stream sediment</v>
      </c>
      <c r="K8620" s="1" t="str">
        <f t="shared" si="1393"/>
        <v>&lt;177 micron (NGR)</v>
      </c>
      <c r="L8620">
        <v>27</v>
      </c>
      <c r="M8620" t="s">
        <v>24</v>
      </c>
      <c r="N8620">
        <v>517</v>
      </c>
      <c r="O8620">
        <v>2</v>
      </c>
    </row>
    <row r="8621" spans="1:15" hidden="1" x14ac:dyDescent="0.3">
      <c r="A8621" t="s">
        <v>32791</v>
      </c>
      <c r="B8621" t="s">
        <v>32792</v>
      </c>
      <c r="C8621" s="1" t="str">
        <f t="shared" si="1394"/>
        <v>21:0470</v>
      </c>
      <c r="D8621" s="1" t="str">
        <f>HYPERLINK("https://geochem.nrcan.gc.ca/cdogs/content/svy/svy_e.htm", "")</f>
        <v/>
      </c>
      <c r="G8621" s="1" t="str">
        <f>HYPERLINK("https://geochem.nrcan.gc.ca/cdogs/content/cr_/cr_00104_e.htm", "104")</f>
        <v>104</v>
      </c>
      <c r="J8621" t="s">
        <v>31</v>
      </c>
      <c r="K8621" t="s">
        <v>32</v>
      </c>
      <c r="L8621">
        <v>27</v>
      </c>
      <c r="M8621" t="s">
        <v>33</v>
      </c>
      <c r="N8621">
        <v>518</v>
      </c>
      <c r="O8621">
        <v>4</v>
      </c>
    </row>
    <row r="8622" spans="1:15" hidden="1" x14ac:dyDescent="0.3">
      <c r="A8622" t="s">
        <v>32793</v>
      </c>
      <c r="B8622" t="s">
        <v>32794</v>
      </c>
      <c r="C8622" s="1" t="str">
        <f t="shared" si="1394"/>
        <v>21:0470</v>
      </c>
      <c r="D8622" s="1" t="str">
        <f t="shared" ref="D8622:D8633" si="1395">HYPERLINK("https://geochem.nrcan.gc.ca/cdogs/content/svy/svy210154_e.htm", "21:0154")</f>
        <v>21:0154</v>
      </c>
      <c r="E8622" t="s">
        <v>32789</v>
      </c>
      <c r="F8622" t="s">
        <v>32795</v>
      </c>
      <c r="H8622">
        <v>52.507807999999997</v>
      </c>
      <c r="I8622">
        <v>-122.08977109999999</v>
      </c>
      <c r="J8622" s="1" t="str">
        <f t="shared" ref="J8622:J8633" si="1396">HYPERLINK("https://geochem.nrcan.gc.ca/cdogs/content/kwd/kwd020030_e.htm", "NGR bulk stream sediment")</f>
        <v>NGR bulk stream sediment</v>
      </c>
      <c r="K8622" s="1" t="str">
        <f t="shared" ref="K8622:K8633" si="1397">HYPERLINK("https://geochem.nrcan.gc.ca/cdogs/content/kwd/kwd080006_e.htm", "&lt;177 micron (NGR)")</f>
        <v>&lt;177 micron (NGR)</v>
      </c>
      <c r="L8622">
        <v>27</v>
      </c>
      <c r="M8622" t="s">
        <v>28</v>
      </c>
      <c r="N8622">
        <v>519</v>
      </c>
      <c r="O8622">
        <v>2</v>
      </c>
    </row>
    <row r="8623" spans="1:15" hidden="1" x14ac:dyDescent="0.3">
      <c r="A8623" t="s">
        <v>32796</v>
      </c>
      <c r="B8623" t="s">
        <v>32797</v>
      </c>
      <c r="C8623" s="1" t="str">
        <f t="shared" si="1394"/>
        <v>21:0470</v>
      </c>
      <c r="D8623" s="1" t="str">
        <f t="shared" si="1395"/>
        <v>21:0154</v>
      </c>
      <c r="E8623" t="s">
        <v>32798</v>
      </c>
      <c r="F8623" t="s">
        <v>32799</v>
      </c>
      <c r="H8623">
        <v>52.476768999999997</v>
      </c>
      <c r="I8623">
        <v>-122.02078109999999</v>
      </c>
      <c r="J8623" s="1" t="str">
        <f t="shared" si="1396"/>
        <v>NGR bulk stream sediment</v>
      </c>
      <c r="K8623" s="1" t="str">
        <f t="shared" si="1397"/>
        <v>&lt;177 micron (NGR)</v>
      </c>
      <c r="L8623">
        <v>27</v>
      </c>
      <c r="M8623" t="s">
        <v>53</v>
      </c>
      <c r="N8623">
        <v>520</v>
      </c>
      <c r="O8623">
        <v>2</v>
      </c>
    </row>
    <row r="8624" spans="1:15" hidden="1" x14ac:dyDescent="0.3">
      <c r="A8624" t="s">
        <v>32800</v>
      </c>
      <c r="B8624" t="s">
        <v>32801</v>
      </c>
      <c r="C8624" s="1" t="str">
        <f t="shared" si="1394"/>
        <v>21:0470</v>
      </c>
      <c r="D8624" s="1" t="str">
        <f t="shared" si="1395"/>
        <v>21:0154</v>
      </c>
      <c r="E8624" t="s">
        <v>32802</v>
      </c>
      <c r="F8624" t="s">
        <v>32803</v>
      </c>
      <c r="H8624">
        <v>52.279264699999999</v>
      </c>
      <c r="I8624">
        <v>-122.3520183</v>
      </c>
      <c r="J8624" s="1" t="str">
        <f t="shared" si="1396"/>
        <v>NGR bulk stream sediment</v>
      </c>
      <c r="K8624" s="1" t="str">
        <f t="shared" si="1397"/>
        <v>&lt;177 micron (NGR)</v>
      </c>
      <c r="L8624">
        <v>28</v>
      </c>
      <c r="M8624" t="s">
        <v>19</v>
      </c>
      <c r="N8624">
        <v>521</v>
      </c>
      <c r="O8624">
        <v>4.5</v>
      </c>
    </row>
    <row r="8625" spans="1:15" hidden="1" x14ac:dyDescent="0.3">
      <c r="A8625" t="s">
        <v>32804</v>
      </c>
      <c r="B8625" t="s">
        <v>32805</v>
      </c>
      <c r="C8625" s="1" t="str">
        <f t="shared" si="1394"/>
        <v>21:0470</v>
      </c>
      <c r="D8625" s="1" t="str">
        <f t="shared" si="1395"/>
        <v>21:0154</v>
      </c>
      <c r="E8625" t="s">
        <v>32806</v>
      </c>
      <c r="F8625" t="s">
        <v>32807</v>
      </c>
      <c r="H8625">
        <v>52.406162799999997</v>
      </c>
      <c r="I8625">
        <v>-122.0588312</v>
      </c>
      <c r="J8625" s="1" t="str">
        <f t="shared" si="1396"/>
        <v>NGR bulk stream sediment</v>
      </c>
      <c r="K8625" s="1" t="str">
        <f t="shared" si="1397"/>
        <v>&lt;177 micron (NGR)</v>
      </c>
      <c r="L8625">
        <v>28</v>
      </c>
      <c r="M8625" t="s">
        <v>24</v>
      </c>
      <c r="N8625">
        <v>522</v>
      </c>
      <c r="O8625">
        <v>2</v>
      </c>
    </row>
    <row r="8626" spans="1:15" hidden="1" x14ac:dyDescent="0.3">
      <c r="A8626" t="s">
        <v>32808</v>
      </c>
      <c r="B8626" t="s">
        <v>32809</v>
      </c>
      <c r="C8626" s="1" t="str">
        <f t="shared" si="1394"/>
        <v>21:0470</v>
      </c>
      <c r="D8626" s="1" t="str">
        <f t="shared" si="1395"/>
        <v>21:0154</v>
      </c>
      <c r="E8626" t="s">
        <v>32806</v>
      </c>
      <c r="F8626" t="s">
        <v>32810</v>
      </c>
      <c r="H8626">
        <v>52.406162799999997</v>
      </c>
      <c r="I8626">
        <v>-122.0588312</v>
      </c>
      <c r="J8626" s="1" t="str">
        <f t="shared" si="1396"/>
        <v>NGR bulk stream sediment</v>
      </c>
      <c r="K8626" s="1" t="str">
        <f t="shared" si="1397"/>
        <v>&lt;177 micron (NGR)</v>
      </c>
      <c r="L8626">
        <v>28</v>
      </c>
      <c r="M8626" t="s">
        <v>28</v>
      </c>
      <c r="N8626">
        <v>523</v>
      </c>
      <c r="O8626">
        <v>2</v>
      </c>
    </row>
    <row r="8627" spans="1:15" hidden="1" x14ac:dyDescent="0.3">
      <c r="A8627" t="s">
        <v>32811</v>
      </c>
      <c r="B8627" t="s">
        <v>32812</v>
      </c>
      <c r="C8627" s="1" t="str">
        <f t="shared" si="1394"/>
        <v>21:0470</v>
      </c>
      <c r="D8627" s="1" t="str">
        <f t="shared" si="1395"/>
        <v>21:0154</v>
      </c>
      <c r="E8627" t="s">
        <v>32813</v>
      </c>
      <c r="F8627" t="s">
        <v>32814</v>
      </c>
      <c r="H8627">
        <v>52.3869185</v>
      </c>
      <c r="I8627">
        <v>-122.0916897</v>
      </c>
      <c r="J8627" s="1" t="str">
        <f t="shared" si="1396"/>
        <v>NGR bulk stream sediment</v>
      </c>
      <c r="K8627" s="1" t="str">
        <f t="shared" si="1397"/>
        <v>&lt;177 micron (NGR)</v>
      </c>
      <c r="L8627">
        <v>28</v>
      </c>
      <c r="M8627" t="s">
        <v>38</v>
      </c>
      <c r="N8627">
        <v>524</v>
      </c>
      <c r="O8627">
        <v>1.5</v>
      </c>
    </row>
    <row r="8628" spans="1:15" hidden="1" x14ac:dyDescent="0.3">
      <c r="A8628" t="s">
        <v>32815</v>
      </c>
      <c r="B8628" t="s">
        <v>32816</v>
      </c>
      <c r="C8628" s="1" t="str">
        <f t="shared" si="1394"/>
        <v>21:0470</v>
      </c>
      <c r="D8628" s="1" t="str">
        <f t="shared" si="1395"/>
        <v>21:0154</v>
      </c>
      <c r="E8628" t="s">
        <v>32817</v>
      </c>
      <c r="F8628" t="s">
        <v>32818</v>
      </c>
      <c r="H8628">
        <v>52.418996399999997</v>
      </c>
      <c r="I8628">
        <v>-122.1610527</v>
      </c>
      <c r="J8628" s="1" t="str">
        <f t="shared" si="1396"/>
        <v>NGR bulk stream sediment</v>
      </c>
      <c r="K8628" s="1" t="str">
        <f t="shared" si="1397"/>
        <v>&lt;177 micron (NGR)</v>
      </c>
      <c r="L8628">
        <v>28</v>
      </c>
      <c r="M8628" t="s">
        <v>43</v>
      </c>
      <c r="N8628">
        <v>525</v>
      </c>
      <c r="O8628">
        <v>1</v>
      </c>
    </row>
    <row r="8629" spans="1:15" hidden="1" x14ac:dyDescent="0.3">
      <c r="A8629" t="s">
        <v>32819</v>
      </c>
      <c r="B8629" t="s">
        <v>32820</v>
      </c>
      <c r="C8629" s="1" t="str">
        <f t="shared" si="1394"/>
        <v>21:0470</v>
      </c>
      <c r="D8629" s="1" t="str">
        <f t="shared" si="1395"/>
        <v>21:0154</v>
      </c>
      <c r="E8629" t="s">
        <v>32821</v>
      </c>
      <c r="F8629" t="s">
        <v>32822</v>
      </c>
      <c r="H8629">
        <v>52.438228000000002</v>
      </c>
      <c r="I8629">
        <v>-122.19634619999999</v>
      </c>
      <c r="J8629" s="1" t="str">
        <f t="shared" si="1396"/>
        <v>NGR bulk stream sediment</v>
      </c>
      <c r="K8629" s="1" t="str">
        <f t="shared" si="1397"/>
        <v>&lt;177 micron (NGR)</v>
      </c>
      <c r="L8629">
        <v>28</v>
      </c>
      <c r="M8629" t="s">
        <v>48</v>
      </c>
      <c r="N8629">
        <v>526</v>
      </c>
      <c r="O8629">
        <v>2</v>
      </c>
    </row>
    <row r="8630" spans="1:15" hidden="1" x14ac:dyDescent="0.3">
      <c r="A8630" t="s">
        <v>32823</v>
      </c>
      <c r="B8630" t="s">
        <v>32824</v>
      </c>
      <c r="C8630" s="1" t="str">
        <f t="shared" si="1394"/>
        <v>21:0470</v>
      </c>
      <c r="D8630" s="1" t="str">
        <f t="shared" si="1395"/>
        <v>21:0154</v>
      </c>
      <c r="E8630" t="s">
        <v>32825</v>
      </c>
      <c r="F8630" t="s">
        <v>32826</v>
      </c>
      <c r="H8630">
        <v>52.479298100000001</v>
      </c>
      <c r="I8630">
        <v>-122.28640729999999</v>
      </c>
      <c r="J8630" s="1" t="str">
        <f t="shared" si="1396"/>
        <v>NGR bulk stream sediment</v>
      </c>
      <c r="K8630" s="1" t="str">
        <f t="shared" si="1397"/>
        <v>&lt;177 micron (NGR)</v>
      </c>
      <c r="L8630">
        <v>28</v>
      </c>
      <c r="M8630" t="s">
        <v>53</v>
      </c>
      <c r="N8630">
        <v>527</v>
      </c>
      <c r="O8630">
        <v>2.5</v>
      </c>
    </row>
    <row r="8631" spans="1:15" hidden="1" x14ac:dyDescent="0.3">
      <c r="A8631" t="s">
        <v>32827</v>
      </c>
      <c r="B8631" t="s">
        <v>32828</v>
      </c>
      <c r="C8631" s="1" t="str">
        <f t="shared" si="1394"/>
        <v>21:0470</v>
      </c>
      <c r="D8631" s="1" t="str">
        <f t="shared" si="1395"/>
        <v>21:0154</v>
      </c>
      <c r="E8631" t="s">
        <v>32829</v>
      </c>
      <c r="F8631" t="s">
        <v>32830</v>
      </c>
      <c r="H8631">
        <v>52.329942600000003</v>
      </c>
      <c r="I8631">
        <v>-122.475003</v>
      </c>
      <c r="J8631" s="1" t="str">
        <f t="shared" si="1396"/>
        <v>NGR bulk stream sediment</v>
      </c>
      <c r="K8631" s="1" t="str">
        <f t="shared" si="1397"/>
        <v>&lt;177 micron (NGR)</v>
      </c>
      <c r="L8631">
        <v>28</v>
      </c>
      <c r="M8631" t="s">
        <v>58</v>
      </c>
      <c r="N8631">
        <v>528</v>
      </c>
      <c r="O8631">
        <v>4.5</v>
      </c>
    </row>
    <row r="8632" spans="1:15" hidden="1" x14ac:dyDescent="0.3">
      <c r="A8632" t="s">
        <v>32831</v>
      </c>
      <c r="B8632" t="s">
        <v>32832</v>
      </c>
      <c r="C8632" s="1" t="str">
        <f t="shared" si="1394"/>
        <v>21:0470</v>
      </c>
      <c r="D8632" s="1" t="str">
        <f t="shared" si="1395"/>
        <v>21:0154</v>
      </c>
      <c r="E8632" t="s">
        <v>32802</v>
      </c>
      <c r="F8632" t="s">
        <v>32833</v>
      </c>
      <c r="H8632">
        <v>52.279264699999999</v>
      </c>
      <c r="I8632">
        <v>-122.3520183</v>
      </c>
      <c r="J8632" s="1" t="str">
        <f t="shared" si="1396"/>
        <v>NGR bulk stream sediment</v>
      </c>
      <c r="K8632" s="1" t="str">
        <f t="shared" si="1397"/>
        <v>&lt;177 micron (NGR)</v>
      </c>
      <c r="L8632">
        <v>28</v>
      </c>
      <c r="M8632" t="s">
        <v>72</v>
      </c>
      <c r="N8632">
        <v>529</v>
      </c>
      <c r="O8632">
        <v>4.5</v>
      </c>
    </row>
    <row r="8633" spans="1:15" hidden="1" x14ac:dyDescent="0.3">
      <c r="A8633" t="s">
        <v>32834</v>
      </c>
      <c r="B8633" t="s">
        <v>32835</v>
      </c>
      <c r="C8633" s="1" t="str">
        <f t="shared" si="1394"/>
        <v>21:0470</v>
      </c>
      <c r="D8633" s="1" t="str">
        <f t="shared" si="1395"/>
        <v>21:0154</v>
      </c>
      <c r="E8633" t="s">
        <v>32836</v>
      </c>
      <c r="F8633" t="s">
        <v>32837</v>
      </c>
      <c r="H8633">
        <v>52.228749800000003</v>
      </c>
      <c r="I8633">
        <v>-122.47920480000001</v>
      </c>
      <c r="J8633" s="1" t="str">
        <f t="shared" si="1396"/>
        <v>NGR bulk stream sediment</v>
      </c>
      <c r="K8633" s="1" t="str">
        <f t="shared" si="1397"/>
        <v>&lt;177 micron (NGR)</v>
      </c>
      <c r="L8633">
        <v>28</v>
      </c>
      <c r="M8633" t="s">
        <v>63</v>
      </c>
      <c r="N8633">
        <v>530</v>
      </c>
      <c r="O8633">
        <v>8.5</v>
      </c>
    </row>
    <row r="8634" spans="1:15" hidden="1" x14ac:dyDescent="0.3">
      <c r="A8634" t="s">
        <v>32838</v>
      </c>
      <c r="B8634" t="s">
        <v>32839</v>
      </c>
      <c r="C8634" s="1" t="str">
        <f t="shared" si="1394"/>
        <v>21:0470</v>
      </c>
      <c r="D8634" s="1" t="str">
        <f>HYPERLINK("https://geochem.nrcan.gc.ca/cdogs/content/svy/svy_e.htm", "")</f>
        <v/>
      </c>
      <c r="G8634" s="1" t="str">
        <f>HYPERLINK("https://geochem.nrcan.gc.ca/cdogs/content/cr_/cr_00104_e.htm", "104")</f>
        <v>104</v>
      </c>
      <c r="J8634" t="s">
        <v>31</v>
      </c>
      <c r="K8634" t="s">
        <v>32</v>
      </c>
      <c r="L8634">
        <v>28</v>
      </c>
      <c r="M8634" t="s">
        <v>33</v>
      </c>
      <c r="N8634">
        <v>531</v>
      </c>
      <c r="O8634">
        <v>6</v>
      </c>
    </row>
    <row r="8635" spans="1:15" hidden="1" x14ac:dyDescent="0.3">
      <c r="A8635" t="s">
        <v>32840</v>
      </c>
      <c r="B8635" t="s">
        <v>32841</v>
      </c>
      <c r="C8635" s="1" t="str">
        <f t="shared" si="1394"/>
        <v>21:0470</v>
      </c>
      <c r="D8635" s="1" t="str">
        <f t="shared" ref="D8635:D8644" si="1398">HYPERLINK("https://geochem.nrcan.gc.ca/cdogs/content/svy/svy210154_e.htm", "21:0154")</f>
        <v>21:0154</v>
      </c>
      <c r="E8635" t="s">
        <v>32842</v>
      </c>
      <c r="F8635" t="s">
        <v>32843</v>
      </c>
      <c r="H8635">
        <v>52.143584300000001</v>
      </c>
      <c r="I8635">
        <v>-122.39785569999999</v>
      </c>
      <c r="J8635" s="1" t="str">
        <f t="shared" ref="J8635:J8644" si="1399">HYPERLINK("https://geochem.nrcan.gc.ca/cdogs/content/kwd/kwd020030_e.htm", "NGR bulk stream sediment")</f>
        <v>NGR bulk stream sediment</v>
      </c>
      <c r="K8635" s="1" t="str">
        <f t="shared" ref="K8635:K8644" si="1400">HYPERLINK("https://geochem.nrcan.gc.ca/cdogs/content/kwd/kwd080006_e.htm", "&lt;177 micron (NGR)")</f>
        <v>&lt;177 micron (NGR)</v>
      </c>
      <c r="L8635">
        <v>28</v>
      </c>
      <c r="M8635" t="s">
        <v>68</v>
      </c>
      <c r="N8635">
        <v>532</v>
      </c>
      <c r="O8635">
        <v>2.5</v>
      </c>
    </row>
    <row r="8636" spans="1:15" hidden="1" x14ac:dyDescent="0.3">
      <c r="A8636" t="s">
        <v>32844</v>
      </c>
      <c r="B8636" t="s">
        <v>32845</v>
      </c>
      <c r="C8636" s="1" t="str">
        <f t="shared" si="1394"/>
        <v>21:0470</v>
      </c>
      <c r="D8636" s="1" t="str">
        <f t="shared" si="1398"/>
        <v>21:0154</v>
      </c>
      <c r="E8636" t="s">
        <v>32846</v>
      </c>
      <c r="F8636" t="s">
        <v>32847</v>
      </c>
      <c r="H8636">
        <v>52.109994899999997</v>
      </c>
      <c r="I8636">
        <v>-122.2886462</v>
      </c>
      <c r="J8636" s="1" t="str">
        <f t="shared" si="1399"/>
        <v>NGR bulk stream sediment</v>
      </c>
      <c r="K8636" s="1" t="str">
        <f t="shared" si="1400"/>
        <v>&lt;177 micron (NGR)</v>
      </c>
      <c r="L8636">
        <v>28</v>
      </c>
      <c r="M8636" t="s">
        <v>77</v>
      </c>
      <c r="N8636">
        <v>533</v>
      </c>
      <c r="O8636">
        <v>2.5</v>
      </c>
    </row>
    <row r="8637" spans="1:15" hidden="1" x14ac:dyDescent="0.3">
      <c r="A8637" t="s">
        <v>32848</v>
      </c>
      <c r="B8637" t="s">
        <v>32849</v>
      </c>
      <c r="C8637" s="1" t="str">
        <f t="shared" si="1394"/>
        <v>21:0470</v>
      </c>
      <c r="D8637" s="1" t="str">
        <f t="shared" si="1398"/>
        <v>21:0154</v>
      </c>
      <c r="E8637" t="s">
        <v>32850</v>
      </c>
      <c r="F8637" t="s">
        <v>32851</v>
      </c>
      <c r="H8637">
        <v>52.221476600000003</v>
      </c>
      <c r="I8637">
        <v>-122.1854637</v>
      </c>
      <c r="J8637" s="1" t="str">
        <f t="shared" si="1399"/>
        <v>NGR bulk stream sediment</v>
      </c>
      <c r="K8637" s="1" t="str">
        <f t="shared" si="1400"/>
        <v>&lt;177 micron (NGR)</v>
      </c>
      <c r="L8637">
        <v>28</v>
      </c>
      <c r="M8637" t="s">
        <v>82</v>
      </c>
      <c r="N8637">
        <v>534</v>
      </c>
      <c r="O8637">
        <v>15</v>
      </c>
    </row>
    <row r="8638" spans="1:15" hidden="1" x14ac:dyDescent="0.3">
      <c r="A8638" t="s">
        <v>32852</v>
      </c>
      <c r="B8638" t="s">
        <v>32853</v>
      </c>
      <c r="C8638" s="1" t="str">
        <f t="shared" si="1394"/>
        <v>21:0470</v>
      </c>
      <c r="D8638" s="1" t="str">
        <f t="shared" si="1398"/>
        <v>21:0154</v>
      </c>
      <c r="E8638" t="s">
        <v>32854</v>
      </c>
      <c r="F8638" t="s">
        <v>32855</v>
      </c>
      <c r="H8638">
        <v>52.540646600000002</v>
      </c>
      <c r="I8638">
        <v>-122.13842990000001</v>
      </c>
      <c r="J8638" s="1" t="str">
        <f t="shared" si="1399"/>
        <v>NGR bulk stream sediment</v>
      </c>
      <c r="K8638" s="1" t="str">
        <f t="shared" si="1400"/>
        <v>&lt;177 micron (NGR)</v>
      </c>
      <c r="L8638">
        <v>28</v>
      </c>
      <c r="M8638" t="s">
        <v>87</v>
      </c>
      <c r="N8638">
        <v>535</v>
      </c>
      <c r="O8638">
        <v>2.5</v>
      </c>
    </row>
    <row r="8639" spans="1:15" hidden="1" x14ac:dyDescent="0.3">
      <c r="A8639" t="s">
        <v>32856</v>
      </c>
      <c r="B8639" t="s">
        <v>32857</v>
      </c>
      <c r="C8639" s="1" t="str">
        <f t="shared" si="1394"/>
        <v>21:0470</v>
      </c>
      <c r="D8639" s="1" t="str">
        <f t="shared" si="1398"/>
        <v>21:0154</v>
      </c>
      <c r="E8639" t="s">
        <v>32858</v>
      </c>
      <c r="F8639" t="s">
        <v>32859</v>
      </c>
      <c r="H8639">
        <v>52.5531626</v>
      </c>
      <c r="I8639">
        <v>-122.13976340000001</v>
      </c>
      <c r="J8639" s="1" t="str">
        <f t="shared" si="1399"/>
        <v>NGR bulk stream sediment</v>
      </c>
      <c r="K8639" s="1" t="str">
        <f t="shared" si="1400"/>
        <v>&lt;177 micron (NGR)</v>
      </c>
      <c r="L8639">
        <v>28</v>
      </c>
      <c r="M8639" t="s">
        <v>92</v>
      </c>
      <c r="N8639">
        <v>536</v>
      </c>
      <c r="O8639">
        <v>2</v>
      </c>
    </row>
    <row r="8640" spans="1:15" hidden="1" x14ac:dyDescent="0.3">
      <c r="A8640" t="s">
        <v>32860</v>
      </c>
      <c r="B8640" t="s">
        <v>32861</v>
      </c>
      <c r="C8640" s="1" t="str">
        <f t="shared" si="1394"/>
        <v>21:0470</v>
      </c>
      <c r="D8640" s="1" t="str">
        <f t="shared" si="1398"/>
        <v>21:0154</v>
      </c>
      <c r="E8640" t="s">
        <v>32862</v>
      </c>
      <c r="F8640" t="s">
        <v>32863</v>
      </c>
      <c r="H8640">
        <v>52.591895999999998</v>
      </c>
      <c r="I8640">
        <v>-122.1387254</v>
      </c>
      <c r="J8640" s="1" t="str">
        <f t="shared" si="1399"/>
        <v>NGR bulk stream sediment</v>
      </c>
      <c r="K8640" s="1" t="str">
        <f t="shared" si="1400"/>
        <v>&lt;177 micron (NGR)</v>
      </c>
      <c r="L8640">
        <v>28</v>
      </c>
      <c r="M8640" t="s">
        <v>97</v>
      </c>
      <c r="N8640">
        <v>537</v>
      </c>
      <c r="O8640">
        <v>4</v>
      </c>
    </row>
    <row r="8641" spans="1:15" hidden="1" x14ac:dyDescent="0.3">
      <c r="A8641" t="s">
        <v>32864</v>
      </c>
      <c r="B8641" t="s">
        <v>32865</v>
      </c>
      <c r="C8641" s="1" t="str">
        <f t="shared" si="1394"/>
        <v>21:0470</v>
      </c>
      <c r="D8641" s="1" t="str">
        <f t="shared" si="1398"/>
        <v>21:0154</v>
      </c>
      <c r="E8641" t="s">
        <v>32866</v>
      </c>
      <c r="F8641" t="s">
        <v>32867</v>
      </c>
      <c r="H8641">
        <v>52.624351799999999</v>
      </c>
      <c r="I8641">
        <v>-122.11693150000001</v>
      </c>
      <c r="J8641" s="1" t="str">
        <f t="shared" si="1399"/>
        <v>NGR bulk stream sediment</v>
      </c>
      <c r="K8641" s="1" t="str">
        <f t="shared" si="1400"/>
        <v>&lt;177 micron (NGR)</v>
      </c>
      <c r="L8641">
        <v>28</v>
      </c>
      <c r="M8641" t="s">
        <v>102</v>
      </c>
      <c r="N8641">
        <v>538</v>
      </c>
      <c r="O8641">
        <v>1.5</v>
      </c>
    </row>
    <row r="8642" spans="1:15" hidden="1" x14ac:dyDescent="0.3">
      <c r="A8642" t="s">
        <v>32868</v>
      </c>
      <c r="B8642" t="s">
        <v>32869</v>
      </c>
      <c r="C8642" s="1" t="str">
        <f t="shared" si="1394"/>
        <v>21:0470</v>
      </c>
      <c r="D8642" s="1" t="str">
        <f t="shared" si="1398"/>
        <v>21:0154</v>
      </c>
      <c r="E8642" t="s">
        <v>32870</v>
      </c>
      <c r="F8642" t="s">
        <v>32871</v>
      </c>
      <c r="H8642">
        <v>52.622722500000002</v>
      </c>
      <c r="I8642">
        <v>-122.0113212</v>
      </c>
      <c r="J8642" s="1" t="str">
        <f t="shared" si="1399"/>
        <v>NGR bulk stream sediment</v>
      </c>
      <c r="K8642" s="1" t="str">
        <f t="shared" si="1400"/>
        <v>&lt;177 micron (NGR)</v>
      </c>
      <c r="L8642">
        <v>28</v>
      </c>
      <c r="M8642" t="s">
        <v>107</v>
      </c>
      <c r="N8642">
        <v>539</v>
      </c>
      <c r="O8642">
        <v>2.5</v>
      </c>
    </row>
    <row r="8643" spans="1:15" hidden="1" x14ac:dyDescent="0.3">
      <c r="A8643" t="s">
        <v>32872</v>
      </c>
      <c r="B8643" t="s">
        <v>32873</v>
      </c>
      <c r="C8643" s="1" t="str">
        <f t="shared" si="1394"/>
        <v>21:0470</v>
      </c>
      <c r="D8643" s="1" t="str">
        <f t="shared" si="1398"/>
        <v>21:0154</v>
      </c>
      <c r="E8643" t="s">
        <v>32874</v>
      </c>
      <c r="F8643" t="s">
        <v>32875</v>
      </c>
      <c r="H8643">
        <v>52.661313300000003</v>
      </c>
      <c r="I8643">
        <v>-122.10543509999999</v>
      </c>
      <c r="J8643" s="1" t="str">
        <f t="shared" si="1399"/>
        <v>NGR bulk stream sediment</v>
      </c>
      <c r="K8643" s="1" t="str">
        <f t="shared" si="1400"/>
        <v>&lt;177 micron (NGR)</v>
      </c>
      <c r="L8643">
        <v>28</v>
      </c>
      <c r="M8643" t="s">
        <v>112</v>
      </c>
      <c r="N8643">
        <v>540</v>
      </c>
      <c r="O8643">
        <v>2</v>
      </c>
    </row>
    <row r="8644" spans="1:15" hidden="1" x14ac:dyDescent="0.3">
      <c r="A8644" t="s">
        <v>32876</v>
      </c>
      <c r="B8644" t="s">
        <v>32877</v>
      </c>
      <c r="C8644" s="1" t="str">
        <f t="shared" si="1394"/>
        <v>21:0470</v>
      </c>
      <c r="D8644" s="1" t="str">
        <f t="shared" si="1398"/>
        <v>21:0154</v>
      </c>
      <c r="E8644" t="s">
        <v>32878</v>
      </c>
      <c r="F8644" t="s">
        <v>32879</v>
      </c>
      <c r="H8644">
        <v>52.704433399999999</v>
      </c>
      <c r="I8644">
        <v>-122.05719209999999</v>
      </c>
      <c r="J8644" s="1" t="str">
        <f t="shared" si="1399"/>
        <v>NGR bulk stream sediment</v>
      </c>
      <c r="K8644" s="1" t="str">
        <f t="shared" si="1400"/>
        <v>&lt;177 micron (NGR)</v>
      </c>
      <c r="L8644">
        <v>29</v>
      </c>
      <c r="M8644" t="s">
        <v>19</v>
      </c>
      <c r="N8644">
        <v>541</v>
      </c>
      <c r="O8644">
        <v>2</v>
      </c>
    </row>
    <row r="8645" spans="1:15" hidden="1" x14ac:dyDescent="0.3">
      <c r="A8645" t="s">
        <v>32880</v>
      </c>
      <c r="B8645" t="s">
        <v>32881</v>
      </c>
      <c r="C8645" s="1" t="str">
        <f t="shared" si="1394"/>
        <v>21:0470</v>
      </c>
      <c r="D8645" s="1" t="str">
        <f>HYPERLINK("https://geochem.nrcan.gc.ca/cdogs/content/svy/svy_e.htm", "")</f>
        <v/>
      </c>
      <c r="G8645" s="1" t="str">
        <f>HYPERLINK("https://geochem.nrcan.gc.ca/cdogs/content/cr_/cr_00103_e.htm", "103")</f>
        <v>103</v>
      </c>
      <c r="J8645" t="s">
        <v>31</v>
      </c>
      <c r="K8645" t="s">
        <v>32</v>
      </c>
      <c r="L8645">
        <v>29</v>
      </c>
      <c r="M8645" t="s">
        <v>33</v>
      </c>
      <c r="N8645">
        <v>542</v>
      </c>
      <c r="O8645">
        <v>23</v>
      </c>
    </row>
    <row r="8646" spans="1:15" hidden="1" x14ac:dyDescent="0.3">
      <c r="A8646" t="s">
        <v>32882</v>
      </c>
      <c r="B8646" t="s">
        <v>32883</v>
      </c>
      <c r="C8646" s="1" t="str">
        <f t="shared" si="1394"/>
        <v>21:0470</v>
      </c>
      <c r="D8646" s="1" t="str">
        <f t="shared" ref="D8646:D8666" si="1401">HYPERLINK("https://geochem.nrcan.gc.ca/cdogs/content/svy/svy210154_e.htm", "21:0154")</f>
        <v>21:0154</v>
      </c>
      <c r="E8646" t="s">
        <v>32878</v>
      </c>
      <c r="F8646" t="s">
        <v>32884</v>
      </c>
      <c r="H8646">
        <v>52.704433399999999</v>
      </c>
      <c r="I8646">
        <v>-122.05719209999999</v>
      </c>
      <c r="J8646" s="1" t="str">
        <f t="shared" ref="J8646:J8666" si="1402">HYPERLINK("https://geochem.nrcan.gc.ca/cdogs/content/kwd/kwd020030_e.htm", "NGR bulk stream sediment")</f>
        <v>NGR bulk stream sediment</v>
      </c>
      <c r="K8646" s="1" t="str">
        <f t="shared" ref="K8646:K8666" si="1403">HYPERLINK("https://geochem.nrcan.gc.ca/cdogs/content/kwd/kwd080006_e.htm", "&lt;177 micron (NGR)")</f>
        <v>&lt;177 micron (NGR)</v>
      </c>
      <c r="L8646">
        <v>29</v>
      </c>
      <c r="M8646" t="s">
        <v>72</v>
      </c>
      <c r="N8646">
        <v>543</v>
      </c>
      <c r="O8646">
        <v>2.5</v>
      </c>
    </row>
    <row r="8647" spans="1:15" hidden="1" x14ac:dyDescent="0.3">
      <c r="A8647" t="s">
        <v>32885</v>
      </c>
      <c r="B8647" t="s">
        <v>32886</v>
      </c>
      <c r="C8647" s="1" t="str">
        <f t="shared" si="1394"/>
        <v>21:0470</v>
      </c>
      <c r="D8647" s="1" t="str">
        <f t="shared" si="1401"/>
        <v>21:0154</v>
      </c>
      <c r="E8647" t="s">
        <v>32887</v>
      </c>
      <c r="F8647" t="s">
        <v>32888</v>
      </c>
      <c r="H8647">
        <v>52.723633</v>
      </c>
      <c r="I8647">
        <v>-122.0982381</v>
      </c>
      <c r="J8647" s="1" t="str">
        <f t="shared" si="1402"/>
        <v>NGR bulk stream sediment</v>
      </c>
      <c r="K8647" s="1" t="str">
        <f t="shared" si="1403"/>
        <v>&lt;177 micron (NGR)</v>
      </c>
      <c r="L8647">
        <v>29</v>
      </c>
      <c r="M8647" t="s">
        <v>38</v>
      </c>
      <c r="N8647">
        <v>544</v>
      </c>
      <c r="O8647">
        <v>2</v>
      </c>
    </row>
    <row r="8648" spans="1:15" hidden="1" x14ac:dyDescent="0.3">
      <c r="A8648" t="s">
        <v>32889</v>
      </c>
      <c r="B8648" t="s">
        <v>32890</v>
      </c>
      <c r="C8648" s="1" t="str">
        <f t="shared" si="1394"/>
        <v>21:0470</v>
      </c>
      <c r="D8648" s="1" t="str">
        <f t="shared" si="1401"/>
        <v>21:0154</v>
      </c>
      <c r="E8648" t="s">
        <v>32891</v>
      </c>
      <c r="F8648" t="s">
        <v>32892</v>
      </c>
      <c r="H8648">
        <v>52.7773933</v>
      </c>
      <c r="I8648">
        <v>-122.1218871</v>
      </c>
      <c r="J8648" s="1" t="str">
        <f t="shared" si="1402"/>
        <v>NGR bulk stream sediment</v>
      </c>
      <c r="K8648" s="1" t="str">
        <f t="shared" si="1403"/>
        <v>&lt;177 micron (NGR)</v>
      </c>
      <c r="L8648">
        <v>29</v>
      </c>
      <c r="M8648" t="s">
        <v>24</v>
      </c>
      <c r="N8648">
        <v>545</v>
      </c>
      <c r="O8648">
        <v>4</v>
      </c>
    </row>
    <row r="8649" spans="1:15" hidden="1" x14ac:dyDescent="0.3">
      <c r="A8649" t="s">
        <v>32893</v>
      </c>
      <c r="B8649" t="s">
        <v>32894</v>
      </c>
      <c r="C8649" s="1" t="str">
        <f t="shared" si="1394"/>
        <v>21:0470</v>
      </c>
      <c r="D8649" s="1" t="str">
        <f t="shared" si="1401"/>
        <v>21:0154</v>
      </c>
      <c r="E8649" t="s">
        <v>32891</v>
      </c>
      <c r="F8649" t="s">
        <v>32895</v>
      </c>
      <c r="H8649">
        <v>52.7773933</v>
      </c>
      <c r="I8649">
        <v>-122.1218871</v>
      </c>
      <c r="J8649" s="1" t="str">
        <f t="shared" si="1402"/>
        <v>NGR bulk stream sediment</v>
      </c>
      <c r="K8649" s="1" t="str">
        <f t="shared" si="1403"/>
        <v>&lt;177 micron (NGR)</v>
      </c>
      <c r="L8649">
        <v>29</v>
      </c>
      <c r="M8649" t="s">
        <v>28</v>
      </c>
      <c r="N8649">
        <v>546</v>
      </c>
      <c r="O8649">
        <v>3.5</v>
      </c>
    </row>
    <row r="8650" spans="1:15" hidden="1" x14ac:dyDescent="0.3">
      <c r="A8650" t="s">
        <v>32896</v>
      </c>
      <c r="B8650" t="s">
        <v>32897</v>
      </c>
      <c r="C8650" s="1" t="str">
        <f t="shared" si="1394"/>
        <v>21:0470</v>
      </c>
      <c r="D8650" s="1" t="str">
        <f t="shared" si="1401"/>
        <v>21:0154</v>
      </c>
      <c r="E8650" t="s">
        <v>32898</v>
      </c>
      <c r="F8650" t="s">
        <v>32899</v>
      </c>
      <c r="H8650">
        <v>52.806227900000003</v>
      </c>
      <c r="I8650">
        <v>-122.17076830000001</v>
      </c>
      <c r="J8650" s="1" t="str">
        <f t="shared" si="1402"/>
        <v>NGR bulk stream sediment</v>
      </c>
      <c r="K8650" s="1" t="str">
        <f t="shared" si="1403"/>
        <v>&lt;177 micron (NGR)</v>
      </c>
      <c r="L8650">
        <v>29</v>
      </c>
      <c r="M8650" t="s">
        <v>43</v>
      </c>
      <c r="N8650">
        <v>547</v>
      </c>
      <c r="O8650">
        <v>2</v>
      </c>
    </row>
    <row r="8651" spans="1:15" hidden="1" x14ac:dyDescent="0.3">
      <c r="A8651" t="s">
        <v>32900</v>
      </c>
      <c r="B8651" t="s">
        <v>32901</v>
      </c>
      <c r="C8651" s="1" t="str">
        <f t="shared" si="1394"/>
        <v>21:0470</v>
      </c>
      <c r="D8651" s="1" t="str">
        <f t="shared" si="1401"/>
        <v>21:0154</v>
      </c>
      <c r="E8651" t="s">
        <v>32902</v>
      </c>
      <c r="F8651" t="s">
        <v>32903</v>
      </c>
      <c r="H8651">
        <v>52.736674000000001</v>
      </c>
      <c r="I8651">
        <v>-122.399368</v>
      </c>
      <c r="J8651" s="1" t="str">
        <f t="shared" si="1402"/>
        <v>NGR bulk stream sediment</v>
      </c>
      <c r="K8651" s="1" t="str">
        <f t="shared" si="1403"/>
        <v>&lt;177 micron (NGR)</v>
      </c>
      <c r="L8651">
        <v>29</v>
      </c>
      <c r="M8651" t="s">
        <v>48</v>
      </c>
      <c r="N8651">
        <v>548</v>
      </c>
      <c r="O8651">
        <v>2</v>
      </c>
    </row>
    <row r="8652" spans="1:15" hidden="1" x14ac:dyDescent="0.3">
      <c r="A8652" t="s">
        <v>32904</v>
      </c>
      <c r="B8652" t="s">
        <v>32905</v>
      </c>
      <c r="C8652" s="1" t="str">
        <f t="shared" si="1394"/>
        <v>21:0470</v>
      </c>
      <c r="D8652" s="1" t="str">
        <f t="shared" si="1401"/>
        <v>21:0154</v>
      </c>
      <c r="E8652" t="s">
        <v>32906</v>
      </c>
      <c r="F8652" t="s">
        <v>32907</v>
      </c>
      <c r="H8652">
        <v>52.691273099999997</v>
      </c>
      <c r="I8652">
        <v>-122.1855663</v>
      </c>
      <c r="J8652" s="1" t="str">
        <f t="shared" si="1402"/>
        <v>NGR bulk stream sediment</v>
      </c>
      <c r="K8652" s="1" t="str">
        <f t="shared" si="1403"/>
        <v>&lt;177 micron (NGR)</v>
      </c>
      <c r="L8652">
        <v>29</v>
      </c>
      <c r="M8652" t="s">
        <v>53</v>
      </c>
      <c r="N8652">
        <v>549</v>
      </c>
      <c r="O8652">
        <v>2</v>
      </c>
    </row>
    <row r="8653" spans="1:15" hidden="1" x14ac:dyDescent="0.3">
      <c r="A8653" t="s">
        <v>32908</v>
      </c>
      <c r="B8653" t="s">
        <v>32909</v>
      </c>
      <c r="C8653" s="1" t="str">
        <f t="shared" si="1394"/>
        <v>21:0470</v>
      </c>
      <c r="D8653" s="1" t="str">
        <f t="shared" si="1401"/>
        <v>21:0154</v>
      </c>
      <c r="E8653" t="s">
        <v>32910</v>
      </c>
      <c r="F8653" t="s">
        <v>32911</v>
      </c>
      <c r="H8653">
        <v>52.669916700000002</v>
      </c>
      <c r="I8653">
        <v>-122.17065669999999</v>
      </c>
      <c r="J8653" s="1" t="str">
        <f t="shared" si="1402"/>
        <v>NGR bulk stream sediment</v>
      </c>
      <c r="K8653" s="1" t="str">
        <f t="shared" si="1403"/>
        <v>&lt;177 micron (NGR)</v>
      </c>
      <c r="L8653">
        <v>29</v>
      </c>
      <c r="M8653" t="s">
        <v>58</v>
      </c>
      <c r="N8653">
        <v>550</v>
      </c>
      <c r="O8653">
        <v>2.5</v>
      </c>
    </row>
    <row r="8654" spans="1:15" hidden="1" x14ac:dyDescent="0.3">
      <c r="A8654" t="s">
        <v>32912</v>
      </c>
      <c r="B8654" t="s">
        <v>32913</v>
      </c>
      <c r="C8654" s="1" t="str">
        <f t="shared" si="1394"/>
        <v>21:0470</v>
      </c>
      <c r="D8654" s="1" t="str">
        <f t="shared" si="1401"/>
        <v>21:0154</v>
      </c>
      <c r="E8654" t="s">
        <v>32914</v>
      </c>
      <c r="F8654" t="s">
        <v>32915</v>
      </c>
      <c r="H8654">
        <v>52.657975700000001</v>
      </c>
      <c r="I8654">
        <v>-122.1716517</v>
      </c>
      <c r="J8654" s="1" t="str">
        <f t="shared" si="1402"/>
        <v>NGR bulk stream sediment</v>
      </c>
      <c r="K8654" s="1" t="str">
        <f t="shared" si="1403"/>
        <v>&lt;177 micron (NGR)</v>
      </c>
      <c r="L8654">
        <v>29</v>
      </c>
      <c r="M8654" t="s">
        <v>63</v>
      </c>
      <c r="N8654">
        <v>551</v>
      </c>
      <c r="O8654">
        <v>3</v>
      </c>
    </row>
    <row r="8655" spans="1:15" hidden="1" x14ac:dyDescent="0.3">
      <c r="A8655" t="s">
        <v>32916</v>
      </c>
      <c r="B8655" t="s">
        <v>32917</v>
      </c>
      <c r="C8655" s="1" t="str">
        <f t="shared" si="1394"/>
        <v>21:0470</v>
      </c>
      <c r="D8655" s="1" t="str">
        <f t="shared" si="1401"/>
        <v>21:0154</v>
      </c>
      <c r="E8655" t="s">
        <v>32918</v>
      </c>
      <c r="F8655" t="s">
        <v>32919</v>
      </c>
      <c r="H8655">
        <v>52.660795999999998</v>
      </c>
      <c r="I8655">
        <v>-122.2593232</v>
      </c>
      <c r="J8655" s="1" t="str">
        <f t="shared" si="1402"/>
        <v>NGR bulk stream sediment</v>
      </c>
      <c r="K8655" s="1" t="str">
        <f t="shared" si="1403"/>
        <v>&lt;177 micron (NGR)</v>
      </c>
      <c r="L8655">
        <v>29</v>
      </c>
      <c r="M8655" t="s">
        <v>68</v>
      </c>
      <c r="N8655">
        <v>552</v>
      </c>
      <c r="O8655">
        <v>1.5</v>
      </c>
    </row>
    <row r="8656" spans="1:15" hidden="1" x14ac:dyDescent="0.3">
      <c r="A8656" t="s">
        <v>32920</v>
      </c>
      <c r="B8656" t="s">
        <v>32921</v>
      </c>
      <c r="C8656" s="1" t="str">
        <f t="shared" si="1394"/>
        <v>21:0470</v>
      </c>
      <c r="D8656" s="1" t="str">
        <f t="shared" si="1401"/>
        <v>21:0154</v>
      </c>
      <c r="E8656" t="s">
        <v>32922</v>
      </c>
      <c r="F8656" t="s">
        <v>32923</v>
      </c>
      <c r="H8656">
        <v>52.644897100000001</v>
      </c>
      <c r="I8656">
        <v>-122.2704256</v>
      </c>
      <c r="J8656" s="1" t="str">
        <f t="shared" si="1402"/>
        <v>NGR bulk stream sediment</v>
      </c>
      <c r="K8656" s="1" t="str">
        <f t="shared" si="1403"/>
        <v>&lt;177 micron (NGR)</v>
      </c>
      <c r="L8656">
        <v>29</v>
      </c>
      <c r="M8656" t="s">
        <v>77</v>
      </c>
      <c r="N8656">
        <v>553</v>
      </c>
      <c r="O8656">
        <v>2.5</v>
      </c>
    </row>
    <row r="8657" spans="1:15" hidden="1" x14ac:dyDescent="0.3">
      <c r="A8657" t="s">
        <v>32924</v>
      </c>
      <c r="B8657" t="s">
        <v>32925</v>
      </c>
      <c r="C8657" s="1" t="str">
        <f t="shared" si="1394"/>
        <v>21:0470</v>
      </c>
      <c r="D8657" s="1" t="str">
        <f t="shared" si="1401"/>
        <v>21:0154</v>
      </c>
      <c r="E8657" t="s">
        <v>32926</v>
      </c>
      <c r="F8657" t="s">
        <v>32927</v>
      </c>
      <c r="H8657">
        <v>52.648572299999998</v>
      </c>
      <c r="I8657">
        <v>-122.3523429</v>
      </c>
      <c r="J8657" s="1" t="str">
        <f t="shared" si="1402"/>
        <v>NGR bulk stream sediment</v>
      </c>
      <c r="K8657" s="1" t="str">
        <f t="shared" si="1403"/>
        <v>&lt;177 micron (NGR)</v>
      </c>
      <c r="L8657">
        <v>29</v>
      </c>
      <c r="M8657" t="s">
        <v>82</v>
      </c>
      <c r="N8657">
        <v>554</v>
      </c>
      <c r="O8657">
        <v>2</v>
      </c>
    </row>
    <row r="8658" spans="1:15" hidden="1" x14ac:dyDescent="0.3">
      <c r="A8658" t="s">
        <v>32928</v>
      </c>
      <c r="B8658" t="s">
        <v>32929</v>
      </c>
      <c r="C8658" s="1" t="str">
        <f t="shared" si="1394"/>
        <v>21:0470</v>
      </c>
      <c r="D8658" s="1" t="str">
        <f t="shared" si="1401"/>
        <v>21:0154</v>
      </c>
      <c r="E8658" t="s">
        <v>32930</v>
      </c>
      <c r="F8658" t="s">
        <v>32931</v>
      </c>
      <c r="H8658">
        <v>52.296478999999998</v>
      </c>
      <c r="I8658">
        <v>-122.9324656</v>
      </c>
      <c r="J8658" s="1" t="str">
        <f t="shared" si="1402"/>
        <v>NGR bulk stream sediment</v>
      </c>
      <c r="K8658" s="1" t="str">
        <f t="shared" si="1403"/>
        <v>&lt;177 micron (NGR)</v>
      </c>
      <c r="L8658">
        <v>29</v>
      </c>
      <c r="M8658" t="s">
        <v>87</v>
      </c>
      <c r="N8658">
        <v>555</v>
      </c>
      <c r="O8658">
        <v>5</v>
      </c>
    </row>
    <row r="8659" spans="1:15" hidden="1" x14ac:dyDescent="0.3">
      <c r="A8659" t="s">
        <v>32932</v>
      </c>
      <c r="B8659" t="s">
        <v>32933</v>
      </c>
      <c r="C8659" s="1" t="str">
        <f t="shared" si="1394"/>
        <v>21:0470</v>
      </c>
      <c r="D8659" s="1" t="str">
        <f t="shared" si="1401"/>
        <v>21:0154</v>
      </c>
      <c r="E8659" t="s">
        <v>32934</v>
      </c>
      <c r="F8659" t="s">
        <v>32935</v>
      </c>
      <c r="H8659">
        <v>52.3641109</v>
      </c>
      <c r="I8659">
        <v>-122.82501139999999</v>
      </c>
      <c r="J8659" s="1" t="str">
        <f t="shared" si="1402"/>
        <v>NGR bulk stream sediment</v>
      </c>
      <c r="K8659" s="1" t="str">
        <f t="shared" si="1403"/>
        <v>&lt;177 micron (NGR)</v>
      </c>
      <c r="L8659">
        <v>29</v>
      </c>
      <c r="M8659" t="s">
        <v>92</v>
      </c>
      <c r="N8659">
        <v>556</v>
      </c>
      <c r="O8659">
        <v>5.5</v>
      </c>
    </row>
    <row r="8660" spans="1:15" hidden="1" x14ac:dyDescent="0.3">
      <c r="A8660" t="s">
        <v>32936</v>
      </c>
      <c r="B8660" t="s">
        <v>32937</v>
      </c>
      <c r="C8660" s="1" t="str">
        <f t="shared" si="1394"/>
        <v>21:0470</v>
      </c>
      <c r="D8660" s="1" t="str">
        <f t="shared" si="1401"/>
        <v>21:0154</v>
      </c>
      <c r="E8660" t="s">
        <v>32938</v>
      </c>
      <c r="F8660" t="s">
        <v>32939</v>
      </c>
      <c r="H8660">
        <v>52.390020100000001</v>
      </c>
      <c r="I8660">
        <v>-122.8646876</v>
      </c>
      <c r="J8660" s="1" t="str">
        <f t="shared" si="1402"/>
        <v>NGR bulk stream sediment</v>
      </c>
      <c r="K8660" s="1" t="str">
        <f t="shared" si="1403"/>
        <v>&lt;177 micron (NGR)</v>
      </c>
      <c r="L8660">
        <v>29</v>
      </c>
      <c r="M8660" t="s">
        <v>97</v>
      </c>
      <c r="N8660">
        <v>557</v>
      </c>
      <c r="O8660">
        <v>3.5</v>
      </c>
    </row>
    <row r="8661" spans="1:15" hidden="1" x14ac:dyDescent="0.3">
      <c r="A8661" t="s">
        <v>32940</v>
      </c>
      <c r="B8661" t="s">
        <v>32941</v>
      </c>
      <c r="C8661" s="1" t="str">
        <f t="shared" si="1394"/>
        <v>21:0470</v>
      </c>
      <c r="D8661" s="1" t="str">
        <f t="shared" si="1401"/>
        <v>21:0154</v>
      </c>
      <c r="E8661" t="s">
        <v>32942</v>
      </c>
      <c r="F8661" t="s">
        <v>32943</v>
      </c>
      <c r="H8661">
        <v>52.444412300000003</v>
      </c>
      <c r="I8661">
        <v>-122.96322960000001</v>
      </c>
      <c r="J8661" s="1" t="str">
        <f t="shared" si="1402"/>
        <v>NGR bulk stream sediment</v>
      </c>
      <c r="K8661" s="1" t="str">
        <f t="shared" si="1403"/>
        <v>&lt;177 micron (NGR)</v>
      </c>
      <c r="L8661">
        <v>29</v>
      </c>
      <c r="M8661" t="s">
        <v>102</v>
      </c>
      <c r="N8661">
        <v>558</v>
      </c>
      <c r="O8661">
        <v>11</v>
      </c>
    </row>
    <row r="8662" spans="1:15" hidden="1" x14ac:dyDescent="0.3">
      <c r="A8662" t="s">
        <v>32944</v>
      </c>
      <c r="B8662" t="s">
        <v>32945</v>
      </c>
      <c r="C8662" s="1" t="str">
        <f t="shared" si="1394"/>
        <v>21:0470</v>
      </c>
      <c r="D8662" s="1" t="str">
        <f t="shared" si="1401"/>
        <v>21:0154</v>
      </c>
      <c r="E8662" t="s">
        <v>32946</v>
      </c>
      <c r="F8662" t="s">
        <v>32947</v>
      </c>
      <c r="H8662">
        <v>52.439581099999998</v>
      </c>
      <c r="I8662">
        <v>-122.99799590000001</v>
      </c>
      <c r="J8662" s="1" t="str">
        <f t="shared" si="1402"/>
        <v>NGR bulk stream sediment</v>
      </c>
      <c r="K8662" s="1" t="str">
        <f t="shared" si="1403"/>
        <v>&lt;177 micron (NGR)</v>
      </c>
      <c r="L8662">
        <v>29</v>
      </c>
      <c r="M8662" t="s">
        <v>107</v>
      </c>
      <c r="N8662">
        <v>559</v>
      </c>
      <c r="O8662">
        <v>5</v>
      </c>
    </row>
    <row r="8663" spans="1:15" hidden="1" x14ac:dyDescent="0.3">
      <c r="A8663" t="s">
        <v>32948</v>
      </c>
      <c r="B8663" t="s">
        <v>32949</v>
      </c>
      <c r="C8663" s="1" t="str">
        <f t="shared" si="1394"/>
        <v>21:0470</v>
      </c>
      <c r="D8663" s="1" t="str">
        <f t="shared" si="1401"/>
        <v>21:0154</v>
      </c>
      <c r="E8663" t="s">
        <v>32950</v>
      </c>
      <c r="F8663" t="s">
        <v>32951</v>
      </c>
      <c r="H8663">
        <v>52.467205399999997</v>
      </c>
      <c r="I8663">
        <v>-122.8206761</v>
      </c>
      <c r="J8663" s="1" t="str">
        <f t="shared" si="1402"/>
        <v>NGR bulk stream sediment</v>
      </c>
      <c r="K8663" s="1" t="str">
        <f t="shared" si="1403"/>
        <v>&lt;177 micron (NGR)</v>
      </c>
      <c r="L8663">
        <v>29</v>
      </c>
      <c r="M8663" t="s">
        <v>112</v>
      </c>
      <c r="N8663">
        <v>560</v>
      </c>
      <c r="O8663">
        <v>5</v>
      </c>
    </row>
    <row r="8664" spans="1:15" hidden="1" x14ac:dyDescent="0.3">
      <c r="A8664" t="s">
        <v>32952</v>
      </c>
      <c r="B8664" t="s">
        <v>32953</v>
      </c>
      <c r="C8664" s="1" t="str">
        <f t="shared" si="1394"/>
        <v>21:0470</v>
      </c>
      <c r="D8664" s="1" t="str">
        <f t="shared" si="1401"/>
        <v>21:0154</v>
      </c>
      <c r="E8664" t="s">
        <v>32954</v>
      </c>
      <c r="F8664" t="s">
        <v>32955</v>
      </c>
      <c r="H8664">
        <v>52.733376300000003</v>
      </c>
      <c r="I8664">
        <v>-122.9603491</v>
      </c>
      <c r="J8664" s="1" t="str">
        <f t="shared" si="1402"/>
        <v>NGR bulk stream sediment</v>
      </c>
      <c r="K8664" s="1" t="str">
        <f t="shared" si="1403"/>
        <v>&lt;177 micron (NGR)</v>
      </c>
      <c r="L8664">
        <v>30</v>
      </c>
      <c r="M8664" t="s">
        <v>19</v>
      </c>
      <c r="N8664">
        <v>561</v>
      </c>
      <c r="O8664">
        <v>2.5</v>
      </c>
    </row>
    <row r="8665" spans="1:15" hidden="1" x14ac:dyDescent="0.3">
      <c r="A8665" t="s">
        <v>32956</v>
      </c>
      <c r="B8665" t="s">
        <v>32957</v>
      </c>
      <c r="C8665" s="1" t="str">
        <f t="shared" si="1394"/>
        <v>21:0470</v>
      </c>
      <c r="D8665" s="1" t="str">
        <f t="shared" si="1401"/>
        <v>21:0154</v>
      </c>
      <c r="E8665" t="s">
        <v>32958</v>
      </c>
      <c r="F8665" t="s">
        <v>32959</v>
      </c>
      <c r="H8665">
        <v>52.386989300000003</v>
      </c>
      <c r="I8665">
        <v>-122.74240709999999</v>
      </c>
      <c r="J8665" s="1" t="str">
        <f t="shared" si="1402"/>
        <v>NGR bulk stream sediment</v>
      </c>
      <c r="K8665" s="1" t="str">
        <f t="shared" si="1403"/>
        <v>&lt;177 micron (NGR)</v>
      </c>
      <c r="L8665">
        <v>30</v>
      </c>
      <c r="M8665" t="s">
        <v>38</v>
      </c>
      <c r="N8665">
        <v>562</v>
      </c>
    </row>
    <row r="8666" spans="1:15" hidden="1" x14ac:dyDescent="0.3">
      <c r="A8666" t="s">
        <v>32960</v>
      </c>
      <c r="B8666" t="s">
        <v>32961</v>
      </c>
      <c r="C8666" s="1" t="str">
        <f t="shared" si="1394"/>
        <v>21:0470</v>
      </c>
      <c r="D8666" s="1" t="str">
        <f t="shared" si="1401"/>
        <v>21:0154</v>
      </c>
      <c r="E8666" t="s">
        <v>32962</v>
      </c>
      <c r="F8666" t="s">
        <v>32963</v>
      </c>
      <c r="H8666">
        <v>52.333501300000002</v>
      </c>
      <c r="I8666">
        <v>-122.77466250000001</v>
      </c>
      <c r="J8666" s="1" t="str">
        <f t="shared" si="1402"/>
        <v>NGR bulk stream sediment</v>
      </c>
      <c r="K8666" s="1" t="str">
        <f t="shared" si="1403"/>
        <v>&lt;177 micron (NGR)</v>
      </c>
      <c r="L8666">
        <v>30</v>
      </c>
      <c r="M8666" t="s">
        <v>43</v>
      </c>
      <c r="N8666">
        <v>563</v>
      </c>
      <c r="O8666">
        <v>5</v>
      </c>
    </row>
    <row r="8667" spans="1:15" hidden="1" x14ac:dyDescent="0.3">
      <c r="A8667" t="s">
        <v>32964</v>
      </c>
      <c r="B8667" t="s">
        <v>32965</v>
      </c>
      <c r="C8667" s="1" t="str">
        <f t="shared" si="1394"/>
        <v>21:0470</v>
      </c>
      <c r="D8667" s="1" t="str">
        <f>HYPERLINK("https://geochem.nrcan.gc.ca/cdogs/content/svy/svy_e.htm", "")</f>
        <v/>
      </c>
      <c r="G8667" s="1" t="str">
        <f>HYPERLINK("https://geochem.nrcan.gc.ca/cdogs/content/cr_/cr_00105_e.htm", "105")</f>
        <v>105</v>
      </c>
      <c r="J8667" t="s">
        <v>31</v>
      </c>
      <c r="K8667" t="s">
        <v>32</v>
      </c>
      <c r="L8667">
        <v>30</v>
      </c>
      <c r="M8667" t="s">
        <v>33</v>
      </c>
      <c r="N8667">
        <v>564</v>
      </c>
      <c r="O8667">
        <v>2.5</v>
      </c>
    </row>
    <row r="8668" spans="1:15" hidden="1" x14ac:dyDescent="0.3">
      <c r="A8668" t="s">
        <v>32966</v>
      </c>
      <c r="B8668" t="s">
        <v>32967</v>
      </c>
      <c r="C8668" s="1" t="str">
        <f t="shared" si="1394"/>
        <v>21:0470</v>
      </c>
      <c r="D8668" s="1" t="str">
        <f t="shared" ref="D8668:D8694" si="1404">HYPERLINK("https://geochem.nrcan.gc.ca/cdogs/content/svy/svy210154_e.htm", "21:0154")</f>
        <v>21:0154</v>
      </c>
      <c r="E8668" t="s">
        <v>32968</v>
      </c>
      <c r="F8668" t="s">
        <v>32969</v>
      </c>
      <c r="H8668">
        <v>52.306078800000002</v>
      </c>
      <c r="I8668">
        <v>-122.5360921</v>
      </c>
      <c r="J8668" s="1" t="str">
        <f t="shared" ref="J8668:J8694" si="1405">HYPERLINK("https://geochem.nrcan.gc.ca/cdogs/content/kwd/kwd020030_e.htm", "NGR bulk stream sediment")</f>
        <v>NGR bulk stream sediment</v>
      </c>
      <c r="K8668" s="1" t="str">
        <f t="shared" ref="K8668:K8694" si="1406">HYPERLINK("https://geochem.nrcan.gc.ca/cdogs/content/kwd/kwd080006_e.htm", "&lt;177 micron (NGR)")</f>
        <v>&lt;177 micron (NGR)</v>
      </c>
      <c r="L8668">
        <v>30</v>
      </c>
      <c r="M8668" t="s">
        <v>48</v>
      </c>
      <c r="N8668">
        <v>565</v>
      </c>
      <c r="O8668">
        <v>4.5</v>
      </c>
    </row>
    <row r="8669" spans="1:15" hidden="1" x14ac:dyDescent="0.3">
      <c r="A8669" t="s">
        <v>32970</v>
      </c>
      <c r="B8669" t="s">
        <v>32971</v>
      </c>
      <c r="C8669" s="1" t="str">
        <f t="shared" si="1394"/>
        <v>21:0470</v>
      </c>
      <c r="D8669" s="1" t="str">
        <f t="shared" si="1404"/>
        <v>21:0154</v>
      </c>
      <c r="E8669" t="s">
        <v>32972</v>
      </c>
      <c r="F8669" t="s">
        <v>32973</v>
      </c>
      <c r="H8669">
        <v>52.400151999999999</v>
      </c>
      <c r="I8669">
        <v>-122.526495</v>
      </c>
      <c r="J8669" s="1" t="str">
        <f t="shared" si="1405"/>
        <v>NGR bulk stream sediment</v>
      </c>
      <c r="K8669" s="1" t="str">
        <f t="shared" si="1406"/>
        <v>&lt;177 micron (NGR)</v>
      </c>
      <c r="L8669">
        <v>30</v>
      </c>
      <c r="M8669" t="s">
        <v>53</v>
      </c>
      <c r="N8669">
        <v>566</v>
      </c>
      <c r="O8669">
        <v>4</v>
      </c>
    </row>
    <row r="8670" spans="1:15" hidden="1" x14ac:dyDescent="0.3">
      <c r="A8670" t="s">
        <v>32974</v>
      </c>
      <c r="B8670" t="s">
        <v>32975</v>
      </c>
      <c r="C8670" s="1" t="str">
        <f t="shared" si="1394"/>
        <v>21:0470</v>
      </c>
      <c r="D8670" s="1" t="str">
        <f t="shared" si="1404"/>
        <v>21:0154</v>
      </c>
      <c r="E8670" t="s">
        <v>32976</v>
      </c>
      <c r="F8670" t="s">
        <v>32977</v>
      </c>
      <c r="H8670">
        <v>52.4784243</v>
      </c>
      <c r="I8670">
        <v>-122.511251</v>
      </c>
      <c r="J8670" s="1" t="str">
        <f t="shared" si="1405"/>
        <v>NGR bulk stream sediment</v>
      </c>
      <c r="K8670" s="1" t="str">
        <f t="shared" si="1406"/>
        <v>&lt;177 micron (NGR)</v>
      </c>
      <c r="L8670">
        <v>30</v>
      </c>
      <c r="M8670" t="s">
        <v>58</v>
      </c>
      <c r="N8670">
        <v>567</v>
      </c>
      <c r="O8670">
        <v>1.5</v>
      </c>
    </row>
    <row r="8671" spans="1:15" hidden="1" x14ac:dyDescent="0.3">
      <c r="A8671" t="s">
        <v>32978</v>
      </c>
      <c r="B8671" t="s">
        <v>32979</v>
      </c>
      <c r="C8671" s="1" t="str">
        <f t="shared" si="1394"/>
        <v>21:0470</v>
      </c>
      <c r="D8671" s="1" t="str">
        <f t="shared" si="1404"/>
        <v>21:0154</v>
      </c>
      <c r="E8671" t="s">
        <v>32980</v>
      </c>
      <c r="F8671" t="s">
        <v>32981</v>
      </c>
      <c r="H8671">
        <v>52.601970100000003</v>
      </c>
      <c r="I8671">
        <v>-122.8238886</v>
      </c>
      <c r="J8671" s="1" t="str">
        <f t="shared" si="1405"/>
        <v>NGR bulk stream sediment</v>
      </c>
      <c r="K8671" s="1" t="str">
        <f t="shared" si="1406"/>
        <v>&lt;177 micron (NGR)</v>
      </c>
      <c r="L8671">
        <v>30</v>
      </c>
      <c r="M8671" t="s">
        <v>24</v>
      </c>
      <c r="N8671">
        <v>568</v>
      </c>
      <c r="O8671">
        <v>7</v>
      </c>
    </row>
    <row r="8672" spans="1:15" hidden="1" x14ac:dyDescent="0.3">
      <c r="A8672" t="s">
        <v>32982</v>
      </c>
      <c r="B8672" t="s">
        <v>32983</v>
      </c>
      <c r="C8672" s="1" t="str">
        <f t="shared" si="1394"/>
        <v>21:0470</v>
      </c>
      <c r="D8672" s="1" t="str">
        <f t="shared" si="1404"/>
        <v>21:0154</v>
      </c>
      <c r="E8672" t="s">
        <v>32980</v>
      </c>
      <c r="F8672" t="s">
        <v>32984</v>
      </c>
      <c r="H8672">
        <v>52.601970100000003</v>
      </c>
      <c r="I8672">
        <v>-122.8238886</v>
      </c>
      <c r="J8672" s="1" t="str">
        <f t="shared" si="1405"/>
        <v>NGR bulk stream sediment</v>
      </c>
      <c r="K8672" s="1" t="str">
        <f t="shared" si="1406"/>
        <v>&lt;177 micron (NGR)</v>
      </c>
      <c r="L8672">
        <v>30</v>
      </c>
      <c r="M8672" t="s">
        <v>28</v>
      </c>
      <c r="N8672">
        <v>569</v>
      </c>
      <c r="O8672">
        <v>5.5</v>
      </c>
    </row>
    <row r="8673" spans="1:15" hidden="1" x14ac:dyDescent="0.3">
      <c r="A8673" t="s">
        <v>32985</v>
      </c>
      <c r="B8673" t="s">
        <v>32986</v>
      </c>
      <c r="C8673" s="1" t="str">
        <f t="shared" si="1394"/>
        <v>21:0470</v>
      </c>
      <c r="D8673" s="1" t="str">
        <f t="shared" si="1404"/>
        <v>21:0154</v>
      </c>
      <c r="E8673" t="s">
        <v>32987</v>
      </c>
      <c r="F8673" t="s">
        <v>32988</v>
      </c>
      <c r="H8673">
        <v>52.568821100000001</v>
      </c>
      <c r="I8673">
        <v>-122.93948899999999</v>
      </c>
      <c r="J8673" s="1" t="str">
        <f t="shared" si="1405"/>
        <v>NGR bulk stream sediment</v>
      </c>
      <c r="K8673" s="1" t="str">
        <f t="shared" si="1406"/>
        <v>&lt;177 micron (NGR)</v>
      </c>
      <c r="L8673">
        <v>30</v>
      </c>
      <c r="M8673" t="s">
        <v>63</v>
      </c>
      <c r="N8673">
        <v>570</v>
      </c>
      <c r="O8673">
        <v>1.5</v>
      </c>
    </row>
    <row r="8674" spans="1:15" hidden="1" x14ac:dyDescent="0.3">
      <c r="A8674" t="s">
        <v>32989</v>
      </c>
      <c r="B8674" t="s">
        <v>32990</v>
      </c>
      <c r="C8674" s="1" t="str">
        <f t="shared" si="1394"/>
        <v>21:0470</v>
      </c>
      <c r="D8674" s="1" t="str">
        <f t="shared" si="1404"/>
        <v>21:0154</v>
      </c>
      <c r="E8674" t="s">
        <v>32991</v>
      </c>
      <c r="F8674" t="s">
        <v>32992</v>
      </c>
      <c r="H8674">
        <v>52.523811700000003</v>
      </c>
      <c r="I8674">
        <v>-122.989429</v>
      </c>
      <c r="J8674" s="1" t="str">
        <f t="shared" si="1405"/>
        <v>NGR bulk stream sediment</v>
      </c>
      <c r="K8674" s="1" t="str">
        <f t="shared" si="1406"/>
        <v>&lt;177 micron (NGR)</v>
      </c>
      <c r="L8674">
        <v>30</v>
      </c>
      <c r="M8674" t="s">
        <v>68</v>
      </c>
      <c r="N8674">
        <v>571</v>
      </c>
      <c r="O8674">
        <v>3.5</v>
      </c>
    </row>
    <row r="8675" spans="1:15" hidden="1" x14ac:dyDescent="0.3">
      <c r="A8675" t="s">
        <v>32993</v>
      </c>
      <c r="B8675" t="s">
        <v>32994</v>
      </c>
      <c r="C8675" s="1" t="str">
        <f t="shared" si="1394"/>
        <v>21:0470</v>
      </c>
      <c r="D8675" s="1" t="str">
        <f t="shared" si="1404"/>
        <v>21:0154</v>
      </c>
      <c r="E8675" t="s">
        <v>32995</v>
      </c>
      <c r="F8675" t="s">
        <v>32996</v>
      </c>
      <c r="H8675">
        <v>52.677622399999997</v>
      </c>
      <c r="I8675">
        <v>-122.9430205</v>
      </c>
      <c r="J8675" s="1" t="str">
        <f t="shared" si="1405"/>
        <v>NGR bulk stream sediment</v>
      </c>
      <c r="K8675" s="1" t="str">
        <f t="shared" si="1406"/>
        <v>&lt;177 micron (NGR)</v>
      </c>
      <c r="L8675">
        <v>30</v>
      </c>
      <c r="M8675" t="s">
        <v>77</v>
      </c>
      <c r="N8675">
        <v>572</v>
      </c>
      <c r="O8675">
        <v>4</v>
      </c>
    </row>
    <row r="8676" spans="1:15" hidden="1" x14ac:dyDescent="0.3">
      <c r="A8676" t="s">
        <v>32997</v>
      </c>
      <c r="B8676" t="s">
        <v>32998</v>
      </c>
      <c r="C8676" s="1" t="str">
        <f t="shared" si="1394"/>
        <v>21:0470</v>
      </c>
      <c r="D8676" s="1" t="str">
        <f t="shared" si="1404"/>
        <v>21:0154</v>
      </c>
      <c r="E8676" t="s">
        <v>32954</v>
      </c>
      <c r="F8676" t="s">
        <v>32999</v>
      </c>
      <c r="H8676">
        <v>52.733376300000003</v>
      </c>
      <c r="I8676">
        <v>-122.9603491</v>
      </c>
      <c r="J8676" s="1" t="str">
        <f t="shared" si="1405"/>
        <v>NGR bulk stream sediment</v>
      </c>
      <c r="K8676" s="1" t="str">
        <f t="shared" si="1406"/>
        <v>&lt;177 micron (NGR)</v>
      </c>
      <c r="L8676">
        <v>30</v>
      </c>
      <c r="M8676" t="s">
        <v>72</v>
      </c>
      <c r="N8676">
        <v>573</v>
      </c>
      <c r="O8676">
        <v>4</v>
      </c>
    </row>
    <row r="8677" spans="1:15" hidden="1" x14ac:dyDescent="0.3">
      <c r="A8677" t="s">
        <v>33000</v>
      </c>
      <c r="B8677" t="s">
        <v>33001</v>
      </c>
      <c r="C8677" s="1" t="str">
        <f t="shared" si="1394"/>
        <v>21:0470</v>
      </c>
      <c r="D8677" s="1" t="str">
        <f t="shared" si="1404"/>
        <v>21:0154</v>
      </c>
      <c r="E8677" t="s">
        <v>33002</v>
      </c>
      <c r="F8677" t="s">
        <v>33003</v>
      </c>
      <c r="H8677">
        <v>52.7397864</v>
      </c>
      <c r="I8677">
        <v>-122.80497819999999</v>
      </c>
      <c r="J8677" s="1" t="str">
        <f t="shared" si="1405"/>
        <v>NGR bulk stream sediment</v>
      </c>
      <c r="K8677" s="1" t="str">
        <f t="shared" si="1406"/>
        <v>&lt;177 micron (NGR)</v>
      </c>
      <c r="L8677">
        <v>30</v>
      </c>
      <c r="M8677" t="s">
        <v>82</v>
      </c>
      <c r="N8677">
        <v>574</v>
      </c>
      <c r="O8677">
        <v>3</v>
      </c>
    </row>
    <row r="8678" spans="1:15" hidden="1" x14ac:dyDescent="0.3">
      <c r="A8678" t="s">
        <v>33004</v>
      </c>
      <c r="B8678" t="s">
        <v>33005</v>
      </c>
      <c r="C8678" s="1" t="str">
        <f t="shared" si="1394"/>
        <v>21:0470</v>
      </c>
      <c r="D8678" s="1" t="str">
        <f t="shared" si="1404"/>
        <v>21:0154</v>
      </c>
      <c r="E8678" t="s">
        <v>33006</v>
      </c>
      <c r="F8678" t="s">
        <v>33007</v>
      </c>
      <c r="H8678">
        <v>52.722983399999997</v>
      </c>
      <c r="I8678">
        <v>-122.680398</v>
      </c>
      <c r="J8678" s="1" t="str">
        <f t="shared" si="1405"/>
        <v>NGR bulk stream sediment</v>
      </c>
      <c r="K8678" s="1" t="str">
        <f t="shared" si="1406"/>
        <v>&lt;177 micron (NGR)</v>
      </c>
      <c r="L8678">
        <v>30</v>
      </c>
      <c r="M8678" t="s">
        <v>87</v>
      </c>
      <c r="N8678">
        <v>575</v>
      </c>
      <c r="O8678">
        <v>4</v>
      </c>
    </row>
    <row r="8679" spans="1:15" hidden="1" x14ac:dyDescent="0.3">
      <c r="A8679" t="s">
        <v>33008</v>
      </c>
      <c r="B8679" t="s">
        <v>33009</v>
      </c>
      <c r="C8679" s="1" t="str">
        <f t="shared" si="1394"/>
        <v>21:0470</v>
      </c>
      <c r="D8679" s="1" t="str">
        <f t="shared" si="1404"/>
        <v>21:0154</v>
      </c>
      <c r="E8679" t="s">
        <v>33010</v>
      </c>
      <c r="F8679" t="s">
        <v>33011</v>
      </c>
      <c r="H8679">
        <v>52.6570277</v>
      </c>
      <c r="I8679">
        <v>-122.6608335</v>
      </c>
      <c r="J8679" s="1" t="str">
        <f t="shared" si="1405"/>
        <v>NGR bulk stream sediment</v>
      </c>
      <c r="K8679" s="1" t="str">
        <f t="shared" si="1406"/>
        <v>&lt;177 micron (NGR)</v>
      </c>
      <c r="L8679">
        <v>30</v>
      </c>
      <c r="M8679" t="s">
        <v>92</v>
      </c>
      <c r="N8679">
        <v>576</v>
      </c>
      <c r="O8679">
        <v>3</v>
      </c>
    </row>
    <row r="8680" spans="1:15" hidden="1" x14ac:dyDescent="0.3">
      <c r="A8680" t="s">
        <v>33012</v>
      </c>
      <c r="B8680" t="s">
        <v>33013</v>
      </c>
      <c r="C8680" s="1" t="str">
        <f t="shared" ref="C8680:C8743" si="1407">HYPERLINK("https://geochem.nrcan.gc.ca/cdogs/content/bdl/bdl210470_e.htm", "21:0470")</f>
        <v>21:0470</v>
      </c>
      <c r="D8680" s="1" t="str">
        <f t="shared" si="1404"/>
        <v>21:0154</v>
      </c>
      <c r="E8680" t="s">
        <v>33014</v>
      </c>
      <c r="F8680" t="s">
        <v>33015</v>
      </c>
      <c r="H8680">
        <v>52.636973099999999</v>
      </c>
      <c r="I8680">
        <v>-122.7601016</v>
      </c>
      <c r="J8680" s="1" t="str">
        <f t="shared" si="1405"/>
        <v>NGR bulk stream sediment</v>
      </c>
      <c r="K8680" s="1" t="str">
        <f t="shared" si="1406"/>
        <v>&lt;177 micron (NGR)</v>
      </c>
      <c r="L8680">
        <v>30</v>
      </c>
      <c r="M8680" t="s">
        <v>97</v>
      </c>
      <c r="N8680">
        <v>577</v>
      </c>
      <c r="O8680">
        <v>4.5</v>
      </c>
    </row>
    <row r="8681" spans="1:15" hidden="1" x14ac:dyDescent="0.3">
      <c r="A8681" t="s">
        <v>33016</v>
      </c>
      <c r="B8681" t="s">
        <v>33017</v>
      </c>
      <c r="C8681" s="1" t="str">
        <f t="shared" si="1407"/>
        <v>21:0470</v>
      </c>
      <c r="D8681" s="1" t="str">
        <f t="shared" si="1404"/>
        <v>21:0154</v>
      </c>
      <c r="E8681" t="s">
        <v>33018</v>
      </c>
      <c r="F8681" t="s">
        <v>33019</v>
      </c>
      <c r="H8681">
        <v>52.6444981</v>
      </c>
      <c r="I8681">
        <v>-122.7834122</v>
      </c>
      <c r="J8681" s="1" t="str">
        <f t="shared" si="1405"/>
        <v>NGR bulk stream sediment</v>
      </c>
      <c r="K8681" s="1" t="str">
        <f t="shared" si="1406"/>
        <v>&lt;177 micron (NGR)</v>
      </c>
      <c r="L8681">
        <v>30</v>
      </c>
      <c r="M8681" t="s">
        <v>102</v>
      </c>
      <c r="N8681">
        <v>578</v>
      </c>
      <c r="O8681">
        <v>3</v>
      </c>
    </row>
    <row r="8682" spans="1:15" hidden="1" x14ac:dyDescent="0.3">
      <c r="A8682" t="s">
        <v>33020</v>
      </c>
      <c r="B8682" t="s">
        <v>33021</v>
      </c>
      <c r="C8682" s="1" t="str">
        <f t="shared" si="1407"/>
        <v>21:0470</v>
      </c>
      <c r="D8682" s="1" t="str">
        <f t="shared" si="1404"/>
        <v>21:0154</v>
      </c>
      <c r="E8682" t="s">
        <v>33022</v>
      </c>
      <c r="F8682" t="s">
        <v>33023</v>
      </c>
      <c r="H8682">
        <v>52.636473799999997</v>
      </c>
      <c r="I8682">
        <v>-122.806386</v>
      </c>
      <c r="J8682" s="1" t="str">
        <f t="shared" si="1405"/>
        <v>NGR bulk stream sediment</v>
      </c>
      <c r="K8682" s="1" t="str">
        <f t="shared" si="1406"/>
        <v>&lt;177 micron (NGR)</v>
      </c>
      <c r="L8682">
        <v>30</v>
      </c>
      <c r="M8682" t="s">
        <v>107</v>
      </c>
      <c r="N8682">
        <v>579</v>
      </c>
      <c r="O8682">
        <v>3</v>
      </c>
    </row>
    <row r="8683" spans="1:15" hidden="1" x14ac:dyDescent="0.3">
      <c r="A8683" t="s">
        <v>33024</v>
      </c>
      <c r="B8683" t="s">
        <v>33025</v>
      </c>
      <c r="C8683" s="1" t="str">
        <f t="shared" si="1407"/>
        <v>21:0470</v>
      </c>
      <c r="D8683" s="1" t="str">
        <f t="shared" si="1404"/>
        <v>21:0154</v>
      </c>
      <c r="E8683" t="s">
        <v>33026</v>
      </c>
      <c r="F8683" t="s">
        <v>33027</v>
      </c>
      <c r="H8683">
        <v>52.641877100000002</v>
      </c>
      <c r="I8683">
        <v>-122.82977169999999</v>
      </c>
      <c r="J8683" s="1" t="str">
        <f t="shared" si="1405"/>
        <v>NGR bulk stream sediment</v>
      </c>
      <c r="K8683" s="1" t="str">
        <f t="shared" si="1406"/>
        <v>&lt;177 micron (NGR)</v>
      </c>
      <c r="L8683">
        <v>30</v>
      </c>
      <c r="M8683" t="s">
        <v>112</v>
      </c>
      <c r="N8683">
        <v>580</v>
      </c>
      <c r="O8683">
        <v>2.5</v>
      </c>
    </row>
    <row r="8684" spans="1:15" hidden="1" x14ac:dyDescent="0.3">
      <c r="A8684" t="s">
        <v>33028</v>
      </c>
      <c r="B8684" t="s">
        <v>33029</v>
      </c>
      <c r="C8684" s="1" t="str">
        <f t="shared" si="1407"/>
        <v>21:0470</v>
      </c>
      <c r="D8684" s="1" t="str">
        <f t="shared" si="1404"/>
        <v>21:0154</v>
      </c>
      <c r="E8684" t="s">
        <v>33030</v>
      </c>
      <c r="F8684" t="s">
        <v>33031</v>
      </c>
      <c r="H8684">
        <v>52.473740900000003</v>
      </c>
      <c r="I8684">
        <v>-123.3641147</v>
      </c>
      <c r="J8684" s="1" t="str">
        <f t="shared" si="1405"/>
        <v>NGR bulk stream sediment</v>
      </c>
      <c r="K8684" s="1" t="str">
        <f t="shared" si="1406"/>
        <v>&lt;177 micron (NGR)</v>
      </c>
      <c r="L8684">
        <v>31</v>
      </c>
      <c r="M8684" t="s">
        <v>19</v>
      </c>
      <c r="N8684">
        <v>581</v>
      </c>
      <c r="O8684">
        <v>3</v>
      </c>
    </row>
    <row r="8685" spans="1:15" hidden="1" x14ac:dyDescent="0.3">
      <c r="A8685" t="s">
        <v>33032</v>
      </c>
      <c r="B8685" t="s">
        <v>33033</v>
      </c>
      <c r="C8685" s="1" t="str">
        <f t="shared" si="1407"/>
        <v>21:0470</v>
      </c>
      <c r="D8685" s="1" t="str">
        <f t="shared" si="1404"/>
        <v>21:0154</v>
      </c>
      <c r="E8685" t="s">
        <v>33034</v>
      </c>
      <c r="F8685" t="s">
        <v>33035</v>
      </c>
      <c r="H8685">
        <v>52.316875199999998</v>
      </c>
      <c r="I8685">
        <v>-123.1268919</v>
      </c>
      <c r="J8685" s="1" t="str">
        <f t="shared" si="1405"/>
        <v>NGR bulk stream sediment</v>
      </c>
      <c r="K8685" s="1" t="str">
        <f t="shared" si="1406"/>
        <v>&lt;177 micron (NGR)</v>
      </c>
      <c r="L8685">
        <v>31</v>
      </c>
      <c r="M8685" t="s">
        <v>24</v>
      </c>
      <c r="N8685">
        <v>582</v>
      </c>
      <c r="O8685">
        <v>8</v>
      </c>
    </row>
    <row r="8686" spans="1:15" hidden="1" x14ac:dyDescent="0.3">
      <c r="A8686" t="s">
        <v>33036</v>
      </c>
      <c r="B8686" t="s">
        <v>33037</v>
      </c>
      <c r="C8686" s="1" t="str">
        <f t="shared" si="1407"/>
        <v>21:0470</v>
      </c>
      <c r="D8686" s="1" t="str">
        <f t="shared" si="1404"/>
        <v>21:0154</v>
      </c>
      <c r="E8686" t="s">
        <v>33034</v>
      </c>
      <c r="F8686" t="s">
        <v>33038</v>
      </c>
      <c r="H8686">
        <v>52.316875199999998</v>
      </c>
      <c r="I8686">
        <v>-123.1268919</v>
      </c>
      <c r="J8686" s="1" t="str">
        <f t="shared" si="1405"/>
        <v>NGR bulk stream sediment</v>
      </c>
      <c r="K8686" s="1" t="str">
        <f t="shared" si="1406"/>
        <v>&lt;177 micron (NGR)</v>
      </c>
      <c r="L8686">
        <v>31</v>
      </c>
      <c r="M8686" t="s">
        <v>28</v>
      </c>
      <c r="N8686">
        <v>583</v>
      </c>
      <c r="O8686">
        <v>5.5</v>
      </c>
    </row>
    <row r="8687" spans="1:15" hidden="1" x14ac:dyDescent="0.3">
      <c r="A8687" t="s">
        <v>33039</v>
      </c>
      <c r="B8687" t="s">
        <v>33040</v>
      </c>
      <c r="C8687" s="1" t="str">
        <f t="shared" si="1407"/>
        <v>21:0470</v>
      </c>
      <c r="D8687" s="1" t="str">
        <f t="shared" si="1404"/>
        <v>21:0154</v>
      </c>
      <c r="E8687" t="s">
        <v>33041</v>
      </c>
      <c r="F8687" t="s">
        <v>33042</v>
      </c>
      <c r="H8687">
        <v>52.343707299999998</v>
      </c>
      <c r="I8687">
        <v>-123.2799892</v>
      </c>
      <c r="J8687" s="1" t="str">
        <f t="shared" si="1405"/>
        <v>NGR bulk stream sediment</v>
      </c>
      <c r="K8687" s="1" t="str">
        <f t="shared" si="1406"/>
        <v>&lt;177 micron (NGR)</v>
      </c>
      <c r="L8687">
        <v>31</v>
      </c>
      <c r="M8687" t="s">
        <v>38</v>
      </c>
      <c r="N8687">
        <v>584</v>
      </c>
      <c r="O8687">
        <v>5.5</v>
      </c>
    </row>
    <row r="8688" spans="1:15" hidden="1" x14ac:dyDescent="0.3">
      <c r="A8688" t="s">
        <v>33043</v>
      </c>
      <c r="B8688" t="s">
        <v>33044</v>
      </c>
      <c r="C8688" s="1" t="str">
        <f t="shared" si="1407"/>
        <v>21:0470</v>
      </c>
      <c r="D8688" s="1" t="str">
        <f t="shared" si="1404"/>
        <v>21:0154</v>
      </c>
      <c r="E8688" t="s">
        <v>33045</v>
      </c>
      <c r="F8688" t="s">
        <v>33046</v>
      </c>
      <c r="H8688">
        <v>52.281566499999997</v>
      </c>
      <c r="I8688">
        <v>-123.4162346</v>
      </c>
      <c r="J8688" s="1" t="str">
        <f t="shared" si="1405"/>
        <v>NGR bulk stream sediment</v>
      </c>
      <c r="K8688" s="1" t="str">
        <f t="shared" si="1406"/>
        <v>&lt;177 micron (NGR)</v>
      </c>
      <c r="L8688">
        <v>31</v>
      </c>
      <c r="M8688" t="s">
        <v>43</v>
      </c>
      <c r="N8688">
        <v>585</v>
      </c>
      <c r="O8688">
        <v>12</v>
      </c>
    </row>
    <row r="8689" spans="1:15" hidden="1" x14ac:dyDescent="0.3">
      <c r="A8689" t="s">
        <v>33047</v>
      </c>
      <c r="B8689" t="s">
        <v>33048</v>
      </c>
      <c r="C8689" s="1" t="str">
        <f t="shared" si="1407"/>
        <v>21:0470</v>
      </c>
      <c r="D8689" s="1" t="str">
        <f t="shared" si="1404"/>
        <v>21:0154</v>
      </c>
      <c r="E8689" t="s">
        <v>33049</v>
      </c>
      <c r="F8689" t="s">
        <v>33050</v>
      </c>
      <c r="H8689">
        <v>52.482344400000002</v>
      </c>
      <c r="I8689">
        <v>-123.49259170000001</v>
      </c>
      <c r="J8689" s="1" t="str">
        <f t="shared" si="1405"/>
        <v>NGR bulk stream sediment</v>
      </c>
      <c r="K8689" s="1" t="str">
        <f t="shared" si="1406"/>
        <v>&lt;177 micron (NGR)</v>
      </c>
      <c r="L8689">
        <v>31</v>
      </c>
      <c r="M8689" t="s">
        <v>48</v>
      </c>
      <c r="N8689">
        <v>586</v>
      </c>
      <c r="O8689">
        <v>4.5</v>
      </c>
    </row>
    <row r="8690" spans="1:15" hidden="1" x14ac:dyDescent="0.3">
      <c r="A8690" t="s">
        <v>33051</v>
      </c>
      <c r="B8690" t="s">
        <v>33052</v>
      </c>
      <c r="C8690" s="1" t="str">
        <f t="shared" si="1407"/>
        <v>21:0470</v>
      </c>
      <c r="D8690" s="1" t="str">
        <f t="shared" si="1404"/>
        <v>21:0154</v>
      </c>
      <c r="E8690" t="s">
        <v>33053</v>
      </c>
      <c r="F8690" t="s">
        <v>33054</v>
      </c>
      <c r="H8690">
        <v>52.465473500000002</v>
      </c>
      <c r="I8690">
        <v>-123.4041873</v>
      </c>
      <c r="J8690" s="1" t="str">
        <f t="shared" si="1405"/>
        <v>NGR bulk stream sediment</v>
      </c>
      <c r="K8690" s="1" t="str">
        <f t="shared" si="1406"/>
        <v>&lt;177 micron (NGR)</v>
      </c>
      <c r="L8690">
        <v>31</v>
      </c>
      <c r="M8690" t="s">
        <v>53</v>
      </c>
      <c r="N8690">
        <v>587</v>
      </c>
      <c r="O8690">
        <v>8</v>
      </c>
    </row>
    <row r="8691" spans="1:15" hidden="1" x14ac:dyDescent="0.3">
      <c r="A8691" t="s">
        <v>33055</v>
      </c>
      <c r="B8691" t="s">
        <v>33056</v>
      </c>
      <c r="C8691" s="1" t="str">
        <f t="shared" si="1407"/>
        <v>21:0470</v>
      </c>
      <c r="D8691" s="1" t="str">
        <f t="shared" si="1404"/>
        <v>21:0154</v>
      </c>
      <c r="E8691" t="s">
        <v>33030</v>
      </c>
      <c r="F8691" t="s">
        <v>33057</v>
      </c>
      <c r="H8691">
        <v>52.473740900000003</v>
      </c>
      <c r="I8691">
        <v>-123.3641147</v>
      </c>
      <c r="J8691" s="1" t="str">
        <f t="shared" si="1405"/>
        <v>NGR bulk stream sediment</v>
      </c>
      <c r="K8691" s="1" t="str">
        <f t="shared" si="1406"/>
        <v>&lt;177 micron (NGR)</v>
      </c>
      <c r="L8691">
        <v>31</v>
      </c>
      <c r="M8691" t="s">
        <v>72</v>
      </c>
      <c r="N8691">
        <v>588</v>
      </c>
      <c r="O8691">
        <v>3</v>
      </c>
    </row>
    <row r="8692" spans="1:15" hidden="1" x14ac:dyDescent="0.3">
      <c r="A8692" t="s">
        <v>33058</v>
      </c>
      <c r="B8692" t="s">
        <v>33059</v>
      </c>
      <c r="C8692" s="1" t="str">
        <f t="shared" si="1407"/>
        <v>21:0470</v>
      </c>
      <c r="D8692" s="1" t="str">
        <f t="shared" si="1404"/>
        <v>21:0154</v>
      </c>
      <c r="E8692" t="s">
        <v>33060</v>
      </c>
      <c r="F8692" t="s">
        <v>33061</v>
      </c>
      <c r="H8692">
        <v>52.487111499999997</v>
      </c>
      <c r="I8692">
        <v>-123.3100448</v>
      </c>
      <c r="J8692" s="1" t="str">
        <f t="shared" si="1405"/>
        <v>NGR bulk stream sediment</v>
      </c>
      <c r="K8692" s="1" t="str">
        <f t="shared" si="1406"/>
        <v>&lt;177 micron (NGR)</v>
      </c>
      <c r="L8692">
        <v>31</v>
      </c>
      <c r="M8692" t="s">
        <v>58</v>
      </c>
      <c r="N8692">
        <v>589</v>
      </c>
      <c r="O8692">
        <v>3.5</v>
      </c>
    </row>
    <row r="8693" spans="1:15" hidden="1" x14ac:dyDescent="0.3">
      <c r="A8693" t="s">
        <v>33062</v>
      </c>
      <c r="B8693" t="s">
        <v>33063</v>
      </c>
      <c r="C8693" s="1" t="str">
        <f t="shared" si="1407"/>
        <v>21:0470</v>
      </c>
      <c r="D8693" s="1" t="str">
        <f t="shared" si="1404"/>
        <v>21:0154</v>
      </c>
      <c r="E8693" t="s">
        <v>33064</v>
      </c>
      <c r="F8693" t="s">
        <v>33065</v>
      </c>
      <c r="H8693">
        <v>52.397833300000002</v>
      </c>
      <c r="I8693">
        <v>-123.12728799999999</v>
      </c>
      <c r="J8693" s="1" t="str">
        <f t="shared" si="1405"/>
        <v>NGR bulk stream sediment</v>
      </c>
      <c r="K8693" s="1" t="str">
        <f t="shared" si="1406"/>
        <v>&lt;177 micron (NGR)</v>
      </c>
      <c r="L8693">
        <v>31</v>
      </c>
      <c r="M8693" t="s">
        <v>63</v>
      </c>
      <c r="N8693">
        <v>590</v>
      </c>
      <c r="O8693">
        <v>5</v>
      </c>
    </row>
    <row r="8694" spans="1:15" hidden="1" x14ac:dyDescent="0.3">
      <c r="A8694" t="s">
        <v>33066</v>
      </c>
      <c r="B8694" t="s">
        <v>33067</v>
      </c>
      <c r="C8694" s="1" t="str">
        <f t="shared" si="1407"/>
        <v>21:0470</v>
      </c>
      <c r="D8694" s="1" t="str">
        <f t="shared" si="1404"/>
        <v>21:0154</v>
      </c>
      <c r="E8694" t="s">
        <v>33068</v>
      </c>
      <c r="F8694" t="s">
        <v>33069</v>
      </c>
      <c r="H8694">
        <v>52.522526800000001</v>
      </c>
      <c r="I8694">
        <v>-122.7293959</v>
      </c>
      <c r="J8694" s="1" t="str">
        <f t="shared" si="1405"/>
        <v>NGR bulk stream sediment</v>
      </c>
      <c r="K8694" s="1" t="str">
        <f t="shared" si="1406"/>
        <v>&lt;177 micron (NGR)</v>
      </c>
      <c r="L8694">
        <v>31</v>
      </c>
      <c r="M8694" t="s">
        <v>68</v>
      </c>
      <c r="N8694">
        <v>591</v>
      </c>
      <c r="O8694">
        <v>3</v>
      </c>
    </row>
    <row r="8695" spans="1:15" hidden="1" x14ac:dyDescent="0.3">
      <c r="A8695" t="s">
        <v>33070</v>
      </c>
      <c r="B8695" t="s">
        <v>33071</v>
      </c>
      <c r="C8695" s="1" t="str">
        <f t="shared" si="1407"/>
        <v>21:0470</v>
      </c>
      <c r="D8695" s="1" t="str">
        <f>HYPERLINK("https://geochem.nrcan.gc.ca/cdogs/content/svy/svy_e.htm", "")</f>
        <v/>
      </c>
      <c r="G8695" s="1" t="str">
        <f>HYPERLINK("https://geochem.nrcan.gc.ca/cdogs/content/cr_/cr_00102_e.htm", "102")</f>
        <v>102</v>
      </c>
      <c r="J8695" t="s">
        <v>31</v>
      </c>
      <c r="K8695" t="s">
        <v>32</v>
      </c>
      <c r="L8695">
        <v>31</v>
      </c>
      <c r="M8695" t="s">
        <v>33</v>
      </c>
      <c r="N8695">
        <v>592</v>
      </c>
      <c r="O8695">
        <v>5</v>
      </c>
    </row>
    <row r="8696" spans="1:15" hidden="1" x14ac:dyDescent="0.3">
      <c r="A8696" t="s">
        <v>33072</v>
      </c>
      <c r="B8696" t="s">
        <v>33073</v>
      </c>
      <c r="C8696" s="1" t="str">
        <f t="shared" si="1407"/>
        <v>21:0470</v>
      </c>
      <c r="D8696" s="1" t="str">
        <f t="shared" ref="D8696:D8710" si="1408">HYPERLINK("https://geochem.nrcan.gc.ca/cdogs/content/svy/svy210154_e.htm", "21:0154")</f>
        <v>21:0154</v>
      </c>
      <c r="E8696" t="s">
        <v>33074</v>
      </c>
      <c r="F8696" t="s">
        <v>33075</v>
      </c>
      <c r="H8696">
        <v>52.878914999999999</v>
      </c>
      <c r="I8696">
        <v>-122.381821</v>
      </c>
      <c r="J8696" s="1" t="str">
        <f t="shared" ref="J8696:J8710" si="1409">HYPERLINK("https://geochem.nrcan.gc.ca/cdogs/content/kwd/kwd020030_e.htm", "NGR bulk stream sediment")</f>
        <v>NGR bulk stream sediment</v>
      </c>
      <c r="K8696" s="1" t="str">
        <f t="shared" ref="K8696:K8710" si="1410">HYPERLINK("https://geochem.nrcan.gc.ca/cdogs/content/kwd/kwd080006_e.htm", "&lt;177 micron (NGR)")</f>
        <v>&lt;177 micron (NGR)</v>
      </c>
      <c r="L8696">
        <v>31</v>
      </c>
      <c r="M8696" t="s">
        <v>77</v>
      </c>
      <c r="N8696">
        <v>593</v>
      </c>
      <c r="O8696">
        <v>3</v>
      </c>
    </row>
    <row r="8697" spans="1:15" hidden="1" x14ac:dyDescent="0.3">
      <c r="A8697" t="s">
        <v>33076</v>
      </c>
      <c r="B8697" t="s">
        <v>33077</v>
      </c>
      <c r="C8697" s="1" t="str">
        <f t="shared" si="1407"/>
        <v>21:0470</v>
      </c>
      <c r="D8697" s="1" t="str">
        <f t="shared" si="1408"/>
        <v>21:0154</v>
      </c>
      <c r="E8697" t="s">
        <v>33078</v>
      </c>
      <c r="F8697" t="s">
        <v>33079</v>
      </c>
      <c r="H8697">
        <v>52.838782000000002</v>
      </c>
      <c r="I8697">
        <v>-122.4726397</v>
      </c>
      <c r="J8697" s="1" t="str">
        <f t="shared" si="1409"/>
        <v>NGR bulk stream sediment</v>
      </c>
      <c r="K8697" s="1" t="str">
        <f t="shared" si="1410"/>
        <v>&lt;177 micron (NGR)</v>
      </c>
      <c r="L8697">
        <v>31</v>
      </c>
      <c r="M8697" t="s">
        <v>82</v>
      </c>
      <c r="N8697">
        <v>594</v>
      </c>
      <c r="O8697">
        <v>3</v>
      </c>
    </row>
    <row r="8698" spans="1:15" hidden="1" x14ac:dyDescent="0.3">
      <c r="A8698" t="s">
        <v>33080</v>
      </c>
      <c r="B8698" t="s">
        <v>33081</v>
      </c>
      <c r="C8698" s="1" t="str">
        <f t="shared" si="1407"/>
        <v>21:0470</v>
      </c>
      <c r="D8698" s="1" t="str">
        <f t="shared" si="1408"/>
        <v>21:0154</v>
      </c>
      <c r="E8698" t="s">
        <v>33082</v>
      </c>
      <c r="F8698" t="s">
        <v>33083</v>
      </c>
      <c r="H8698">
        <v>52.840212899999997</v>
      </c>
      <c r="I8698">
        <v>-122.3400137</v>
      </c>
      <c r="J8698" s="1" t="str">
        <f t="shared" si="1409"/>
        <v>NGR bulk stream sediment</v>
      </c>
      <c r="K8698" s="1" t="str">
        <f t="shared" si="1410"/>
        <v>&lt;177 micron (NGR)</v>
      </c>
      <c r="L8698">
        <v>31</v>
      </c>
      <c r="M8698" t="s">
        <v>87</v>
      </c>
      <c r="N8698">
        <v>595</v>
      </c>
      <c r="O8698">
        <v>4</v>
      </c>
    </row>
    <row r="8699" spans="1:15" hidden="1" x14ac:dyDescent="0.3">
      <c r="A8699" t="s">
        <v>33084</v>
      </c>
      <c r="B8699" t="s">
        <v>33085</v>
      </c>
      <c r="C8699" s="1" t="str">
        <f t="shared" si="1407"/>
        <v>21:0470</v>
      </c>
      <c r="D8699" s="1" t="str">
        <f t="shared" si="1408"/>
        <v>21:0154</v>
      </c>
      <c r="E8699" t="s">
        <v>33086</v>
      </c>
      <c r="F8699" t="s">
        <v>33087</v>
      </c>
      <c r="H8699">
        <v>52.793303000000002</v>
      </c>
      <c r="I8699">
        <v>-122.3148126</v>
      </c>
      <c r="J8699" s="1" t="str">
        <f t="shared" si="1409"/>
        <v>NGR bulk stream sediment</v>
      </c>
      <c r="K8699" s="1" t="str">
        <f t="shared" si="1410"/>
        <v>&lt;177 micron (NGR)</v>
      </c>
      <c r="L8699">
        <v>31</v>
      </c>
      <c r="M8699" t="s">
        <v>92</v>
      </c>
      <c r="N8699">
        <v>596</v>
      </c>
      <c r="O8699">
        <v>3</v>
      </c>
    </row>
    <row r="8700" spans="1:15" hidden="1" x14ac:dyDescent="0.3">
      <c r="A8700" t="s">
        <v>33088</v>
      </c>
      <c r="B8700" t="s">
        <v>33089</v>
      </c>
      <c r="C8700" s="1" t="str">
        <f t="shared" si="1407"/>
        <v>21:0470</v>
      </c>
      <c r="D8700" s="1" t="str">
        <f t="shared" si="1408"/>
        <v>21:0154</v>
      </c>
      <c r="E8700" t="s">
        <v>33090</v>
      </c>
      <c r="F8700" t="s">
        <v>33091</v>
      </c>
      <c r="H8700">
        <v>52.7792703</v>
      </c>
      <c r="I8700">
        <v>-122.33234880000001</v>
      </c>
      <c r="J8700" s="1" t="str">
        <f t="shared" si="1409"/>
        <v>NGR bulk stream sediment</v>
      </c>
      <c r="K8700" s="1" t="str">
        <f t="shared" si="1410"/>
        <v>&lt;177 micron (NGR)</v>
      </c>
      <c r="L8700">
        <v>31</v>
      </c>
      <c r="M8700" t="s">
        <v>97</v>
      </c>
      <c r="N8700">
        <v>597</v>
      </c>
      <c r="O8700">
        <v>1</v>
      </c>
    </row>
    <row r="8701" spans="1:15" hidden="1" x14ac:dyDescent="0.3">
      <c r="A8701" t="s">
        <v>33092</v>
      </c>
      <c r="B8701" t="s">
        <v>33093</v>
      </c>
      <c r="C8701" s="1" t="str">
        <f t="shared" si="1407"/>
        <v>21:0470</v>
      </c>
      <c r="D8701" s="1" t="str">
        <f t="shared" si="1408"/>
        <v>21:0154</v>
      </c>
      <c r="E8701" t="s">
        <v>33094</v>
      </c>
      <c r="F8701" t="s">
        <v>33095</v>
      </c>
      <c r="H8701">
        <v>52.772921099999998</v>
      </c>
      <c r="I8701">
        <v>-122.3885384</v>
      </c>
      <c r="J8701" s="1" t="str">
        <f t="shared" si="1409"/>
        <v>NGR bulk stream sediment</v>
      </c>
      <c r="K8701" s="1" t="str">
        <f t="shared" si="1410"/>
        <v>&lt;177 micron (NGR)</v>
      </c>
      <c r="L8701">
        <v>31</v>
      </c>
      <c r="M8701" t="s">
        <v>102</v>
      </c>
      <c r="N8701">
        <v>598</v>
      </c>
      <c r="O8701">
        <v>3</v>
      </c>
    </row>
    <row r="8702" spans="1:15" hidden="1" x14ac:dyDescent="0.3">
      <c r="A8702" t="s">
        <v>33096</v>
      </c>
      <c r="B8702" t="s">
        <v>33097</v>
      </c>
      <c r="C8702" s="1" t="str">
        <f t="shared" si="1407"/>
        <v>21:0470</v>
      </c>
      <c r="D8702" s="1" t="str">
        <f t="shared" si="1408"/>
        <v>21:0154</v>
      </c>
      <c r="E8702" t="s">
        <v>33098</v>
      </c>
      <c r="F8702" t="s">
        <v>33099</v>
      </c>
      <c r="H8702">
        <v>52.758333499999999</v>
      </c>
      <c r="I8702">
        <v>-122.3737306</v>
      </c>
      <c r="J8702" s="1" t="str">
        <f t="shared" si="1409"/>
        <v>NGR bulk stream sediment</v>
      </c>
      <c r="K8702" s="1" t="str">
        <f t="shared" si="1410"/>
        <v>&lt;177 micron (NGR)</v>
      </c>
      <c r="L8702">
        <v>31</v>
      </c>
      <c r="M8702" t="s">
        <v>107</v>
      </c>
      <c r="N8702">
        <v>599</v>
      </c>
      <c r="O8702">
        <v>3</v>
      </c>
    </row>
    <row r="8703" spans="1:15" hidden="1" x14ac:dyDescent="0.3">
      <c r="A8703" t="s">
        <v>33100</v>
      </c>
      <c r="B8703" t="s">
        <v>33101</v>
      </c>
      <c r="C8703" s="1" t="str">
        <f t="shared" si="1407"/>
        <v>21:0470</v>
      </c>
      <c r="D8703" s="1" t="str">
        <f t="shared" si="1408"/>
        <v>21:0154</v>
      </c>
      <c r="E8703" t="s">
        <v>33102</v>
      </c>
      <c r="F8703" t="s">
        <v>33103</v>
      </c>
      <c r="H8703">
        <v>52.778525999999999</v>
      </c>
      <c r="I8703">
        <v>-122.2701666</v>
      </c>
      <c r="J8703" s="1" t="str">
        <f t="shared" si="1409"/>
        <v>NGR bulk stream sediment</v>
      </c>
      <c r="K8703" s="1" t="str">
        <f t="shared" si="1410"/>
        <v>&lt;177 micron (NGR)</v>
      </c>
      <c r="L8703">
        <v>31</v>
      </c>
      <c r="M8703" t="s">
        <v>112</v>
      </c>
      <c r="N8703">
        <v>600</v>
      </c>
      <c r="O8703">
        <v>3</v>
      </c>
    </row>
    <row r="8704" spans="1:15" hidden="1" x14ac:dyDescent="0.3">
      <c r="A8704" t="s">
        <v>33104</v>
      </c>
      <c r="B8704" t="s">
        <v>33105</v>
      </c>
      <c r="C8704" s="1" t="str">
        <f t="shared" si="1407"/>
        <v>21:0470</v>
      </c>
      <c r="D8704" s="1" t="str">
        <f t="shared" si="1408"/>
        <v>21:0154</v>
      </c>
      <c r="E8704" t="s">
        <v>33106</v>
      </c>
      <c r="F8704" t="s">
        <v>33107</v>
      </c>
      <c r="H8704">
        <v>52.9160605</v>
      </c>
      <c r="I8704">
        <v>-122.2885476</v>
      </c>
      <c r="J8704" s="1" t="str">
        <f t="shared" si="1409"/>
        <v>NGR bulk stream sediment</v>
      </c>
      <c r="K8704" s="1" t="str">
        <f t="shared" si="1410"/>
        <v>&lt;177 micron (NGR)</v>
      </c>
      <c r="L8704">
        <v>32</v>
      </c>
      <c r="M8704" t="s">
        <v>19</v>
      </c>
      <c r="N8704">
        <v>601</v>
      </c>
      <c r="O8704">
        <v>3</v>
      </c>
    </row>
    <row r="8705" spans="1:15" hidden="1" x14ac:dyDescent="0.3">
      <c r="A8705" t="s">
        <v>33108</v>
      </c>
      <c r="B8705" t="s">
        <v>33109</v>
      </c>
      <c r="C8705" s="1" t="str">
        <f t="shared" si="1407"/>
        <v>21:0470</v>
      </c>
      <c r="D8705" s="1" t="str">
        <f t="shared" si="1408"/>
        <v>21:0154</v>
      </c>
      <c r="E8705" t="s">
        <v>33110</v>
      </c>
      <c r="F8705" t="s">
        <v>33111</v>
      </c>
      <c r="H8705">
        <v>52.816407599999998</v>
      </c>
      <c r="I8705">
        <v>-122.04690890000001</v>
      </c>
      <c r="J8705" s="1" t="str">
        <f t="shared" si="1409"/>
        <v>NGR bulk stream sediment</v>
      </c>
      <c r="K8705" s="1" t="str">
        <f t="shared" si="1410"/>
        <v>&lt;177 micron (NGR)</v>
      </c>
      <c r="L8705">
        <v>32</v>
      </c>
      <c r="M8705" t="s">
        <v>38</v>
      </c>
      <c r="N8705">
        <v>602</v>
      </c>
      <c r="O8705">
        <v>5.5</v>
      </c>
    </row>
    <row r="8706" spans="1:15" hidden="1" x14ac:dyDescent="0.3">
      <c r="A8706" t="s">
        <v>33112</v>
      </c>
      <c r="B8706" t="s">
        <v>33113</v>
      </c>
      <c r="C8706" s="1" t="str">
        <f t="shared" si="1407"/>
        <v>21:0470</v>
      </c>
      <c r="D8706" s="1" t="str">
        <f t="shared" si="1408"/>
        <v>21:0154</v>
      </c>
      <c r="E8706" t="s">
        <v>33114</v>
      </c>
      <c r="F8706" t="s">
        <v>33115</v>
      </c>
      <c r="H8706">
        <v>52.893429500000003</v>
      </c>
      <c r="I8706">
        <v>-122.2111601</v>
      </c>
      <c r="J8706" s="1" t="str">
        <f t="shared" si="1409"/>
        <v>NGR bulk stream sediment</v>
      </c>
      <c r="K8706" s="1" t="str">
        <f t="shared" si="1410"/>
        <v>&lt;177 micron (NGR)</v>
      </c>
      <c r="L8706">
        <v>32</v>
      </c>
      <c r="M8706" t="s">
        <v>43</v>
      </c>
      <c r="N8706">
        <v>603</v>
      </c>
      <c r="O8706">
        <v>3</v>
      </c>
    </row>
    <row r="8707" spans="1:15" hidden="1" x14ac:dyDescent="0.3">
      <c r="A8707" t="s">
        <v>33116</v>
      </c>
      <c r="B8707" t="s">
        <v>33117</v>
      </c>
      <c r="C8707" s="1" t="str">
        <f t="shared" si="1407"/>
        <v>21:0470</v>
      </c>
      <c r="D8707" s="1" t="str">
        <f t="shared" si="1408"/>
        <v>21:0154</v>
      </c>
      <c r="E8707" t="s">
        <v>33118</v>
      </c>
      <c r="F8707" t="s">
        <v>33119</v>
      </c>
      <c r="H8707">
        <v>52.911946200000003</v>
      </c>
      <c r="I8707">
        <v>-122.19998270000001</v>
      </c>
      <c r="J8707" s="1" t="str">
        <f t="shared" si="1409"/>
        <v>NGR bulk stream sediment</v>
      </c>
      <c r="K8707" s="1" t="str">
        <f t="shared" si="1410"/>
        <v>&lt;177 micron (NGR)</v>
      </c>
      <c r="L8707">
        <v>32</v>
      </c>
      <c r="M8707" t="s">
        <v>24</v>
      </c>
      <c r="N8707">
        <v>604</v>
      </c>
      <c r="O8707">
        <v>6.5</v>
      </c>
    </row>
    <row r="8708" spans="1:15" hidden="1" x14ac:dyDescent="0.3">
      <c r="A8708" t="s">
        <v>33120</v>
      </c>
      <c r="B8708" t="s">
        <v>33121</v>
      </c>
      <c r="C8708" s="1" t="str">
        <f t="shared" si="1407"/>
        <v>21:0470</v>
      </c>
      <c r="D8708" s="1" t="str">
        <f t="shared" si="1408"/>
        <v>21:0154</v>
      </c>
      <c r="E8708" t="s">
        <v>33118</v>
      </c>
      <c r="F8708" t="s">
        <v>33122</v>
      </c>
      <c r="H8708">
        <v>52.911946200000003</v>
      </c>
      <c r="I8708">
        <v>-122.19998270000001</v>
      </c>
      <c r="J8708" s="1" t="str">
        <f t="shared" si="1409"/>
        <v>NGR bulk stream sediment</v>
      </c>
      <c r="K8708" s="1" t="str">
        <f t="shared" si="1410"/>
        <v>&lt;177 micron (NGR)</v>
      </c>
      <c r="L8708">
        <v>32</v>
      </c>
      <c r="M8708" t="s">
        <v>28</v>
      </c>
      <c r="N8708">
        <v>605</v>
      </c>
      <c r="O8708">
        <v>3</v>
      </c>
    </row>
    <row r="8709" spans="1:15" hidden="1" x14ac:dyDescent="0.3">
      <c r="A8709" t="s">
        <v>33123</v>
      </c>
      <c r="B8709" t="s">
        <v>33124</v>
      </c>
      <c r="C8709" s="1" t="str">
        <f t="shared" si="1407"/>
        <v>21:0470</v>
      </c>
      <c r="D8709" s="1" t="str">
        <f t="shared" si="1408"/>
        <v>21:0154</v>
      </c>
      <c r="E8709" t="s">
        <v>33106</v>
      </c>
      <c r="F8709" t="s">
        <v>33125</v>
      </c>
      <c r="H8709">
        <v>52.9160605</v>
      </c>
      <c r="I8709">
        <v>-122.2885476</v>
      </c>
      <c r="J8709" s="1" t="str">
        <f t="shared" si="1409"/>
        <v>NGR bulk stream sediment</v>
      </c>
      <c r="K8709" s="1" t="str">
        <f t="shared" si="1410"/>
        <v>&lt;177 micron (NGR)</v>
      </c>
      <c r="L8709">
        <v>32</v>
      </c>
      <c r="M8709" t="s">
        <v>72</v>
      </c>
      <c r="N8709">
        <v>606</v>
      </c>
      <c r="O8709">
        <v>1</v>
      </c>
    </row>
    <row r="8710" spans="1:15" hidden="1" x14ac:dyDescent="0.3">
      <c r="A8710" t="s">
        <v>33126</v>
      </c>
      <c r="B8710" t="s">
        <v>33127</v>
      </c>
      <c r="C8710" s="1" t="str">
        <f t="shared" si="1407"/>
        <v>21:0470</v>
      </c>
      <c r="D8710" s="1" t="str">
        <f t="shared" si="1408"/>
        <v>21:0154</v>
      </c>
      <c r="E8710" t="s">
        <v>33128</v>
      </c>
      <c r="F8710" t="s">
        <v>33129</v>
      </c>
      <c r="H8710">
        <v>52.915868000000003</v>
      </c>
      <c r="I8710">
        <v>-122.3030961</v>
      </c>
      <c r="J8710" s="1" t="str">
        <f t="shared" si="1409"/>
        <v>NGR bulk stream sediment</v>
      </c>
      <c r="K8710" s="1" t="str">
        <f t="shared" si="1410"/>
        <v>&lt;177 micron (NGR)</v>
      </c>
      <c r="L8710">
        <v>32</v>
      </c>
      <c r="M8710" t="s">
        <v>48</v>
      </c>
      <c r="N8710">
        <v>607</v>
      </c>
      <c r="O8710">
        <v>3.5</v>
      </c>
    </row>
    <row r="8711" spans="1:15" hidden="1" x14ac:dyDescent="0.3">
      <c r="A8711" t="s">
        <v>33130</v>
      </c>
      <c r="B8711" t="s">
        <v>33131</v>
      </c>
      <c r="C8711" s="1" t="str">
        <f t="shared" si="1407"/>
        <v>21:0470</v>
      </c>
      <c r="D8711" s="1" t="str">
        <f>HYPERLINK("https://geochem.nrcan.gc.ca/cdogs/content/svy/svy_e.htm", "")</f>
        <v/>
      </c>
      <c r="G8711" s="1" t="str">
        <f>HYPERLINK("https://geochem.nrcan.gc.ca/cdogs/content/cr_/cr_00102_e.htm", "102")</f>
        <v>102</v>
      </c>
      <c r="J8711" t="s">
        <v>31</v>
      </c>
      <c r="K8711" t="s">
        <v>32</v>
      </c>
      <c r="L8711">
        <v>32</v>
      </c>
      <c r="M8711" t="s">
        <v>33</v>
      </c>
      <c r="N8711">
        <v>608</v>
      </c>
      <c r="O8711">
        <v>5.5</v>
      </c>
    </row>
    <row r="8712" spans="1:15" hidden="1" x14ac:dyDescent="0.3">
      <c r="A8712" t="s">
        <v>33132</v>
      </c>
      <c r="B8712" t="s">
        <v>33133</v>
      </c>
      <c r="C8712" s="1" t="str">
        <f t="shared" si="1407"/>
        <v>21:0470</v>
      </c>
      <c r="D8712" s="1" t="str">
        <f t="shared" ref="D8712:D8729" si="1411">HYPERLINK("https://geochem.nrcan.gc.ca/cdogs/content/svy/svy210154_e.htm", "21:0154")</f>
        <v>21:0154</v>
      </c>
      <c r="E8712" t="s">
        <v>33134</v>
      </c>
      <c r="F8712" t="s">
        <v>33135</v>
      </c>
      <c r="H8712">
        <v>52.933281399999998</v>
      </c>
      <c r="I8712">
        <v>-122.3092583</v>
      </c>
      <c r="J8712" s="1" t="str">
        <f t="shared" ref="J8712:J8729" si="1412">HYPERLINK("https://geochem.nrcan.gc.ca/cdogs/content/kwd/kwd020030_e.htm", "NGR bulk stream sediment")</f>
        <v>NGR bulk stream sediment</v>
      </c>
      <c r="K8712" s="1" t="str">
        <f t="shared" ref="K8712:K8729" si="1413">HYPERLINK("https://geochem.nrcan.gc.ca/cdogs/content/kwd/kwd080006_e.htm", "&lt;177 micron (NGR)")</f>
        <v>&lt;177 micron (NGR)</v>
      </c>
      <c r="L8712">
        <v>32</v>
      </c>
      <c r="M8712" t="s">
        <v>53</v>
      </c>
      <c r="N8712">
        <v>609</v>
      </c>
      <c r="O8712">
        <v>3</v>
      </c>
    </row>
    <row r="8713" spans="1:15" hidden="1" x14ac:dyDescent="0.3">
      <c r="A8713" t="s">
        <v>33136</v>
      </c>
      <c r="B8713" t="s">
        <v>33137</v>
      </c>
      <c r="C8713" s="1" t="str">
        <f t="shared" si="1407"/>
        <v>21:0470</v>
      </c>
      <c r="D8713" s="1" t="str">
        <f t="shared" si="1411"/>
        <v>21:0154</v>
      </c>
      <c r="E8713" t="s">
        <v>33138</v>
      </c>
      <c r="F8713" t="s">
        <v>33139</v>
      </c>
      <c r="H8713">
        <v>52.940606899999999</v>
      </c>
      <c r="I8713">
        <v>-122.3013588</v>
      </c>
      <c r="J8713" s="1" t="str">
        <f t="shared" si="1412"/>
        <v>NGR bulk stream sediment</v>
      </c>
      <c r="K8713" s="1" t="str">
        <f t="shared" si="1413"/>
        <v>&lt;177 micron (NGR)</v>
      </c>
      <c r="L8713">
        <v>32</v>
      </c>
      <c r="M8713" t="s">
        <v>58</v>
      </c>
      <c r="N8713">
        <v>610</v>
      </c>
      <c r="O8713">
        <v>3</v>
      </c>
    </row>
    <row r="8714" spans="1:15" hidden="1" x14ac:dyDescent="0.3">
      <c r="A8714" t="s">
        <v>33140</v>
      </c>
      <c r="B8714" t="s">
        <v>33141</v>
      </c>
      <c r="C8714" s="1" t="str">
        <f t="shared" si="1407"/>
        <v>21:0470</v>
      </c>
      <c r="D8714" s="1" t="str">
        <f t="shared" si="1411"/>
        <v>21:0154</v>
      </c>
      <c r="E8714" t="s">
        <v>33142</v>
      </c>
      <c r="F8714" t="s">
        <v>33143</v>
      </c>
      <c r="H8714">
        <v>52.951840199999999</v>
      </c>
      <c r="I8714">
        <v>-122.3114478</v>
      </c>
      <c r="J8714" s="1" t="str">
        <f t="shared" si="1412"/>
        <v>NGR bulk stream sediment</v>
      </c>
      <c r="K8714" s="1" t="str">
        <f t="shared" si="1413"/>
        <v>&lt;177 micron (NGR)</v>
      </c>
      <c r="L8714">
        <v>32</v>
      </c>
      <c r="M8714" t="s">
        <v>63</v>
      </c>
      <c r="N8714">
        <v>611</v>
      </c>
      <c r="O8714">
        <v>4</v>
      </c>
    </row>
    <row r="8715" spans="1:15" hidden="1" x14ac:dyDescent="0.3">
      <c r="A8715" t="s">
        <v>33144</v>
      </c>
      <c r="B8715" t="s">
        <v>33145</v>
      </c>
      <c r="C8715" s="1" t="str">
        <f t="shared" si="1407"/>
        <v>21:0470</v>
      </c>
      <c r="D8715" s="1" t="str">
        <f t="shared" si="1411"/>
        <v>21:0154</v>
      </c>
      <c r="E8715" t="s">
        <v>33146</v>
      </c>
      <c r="F8715" t="s">
        <v>33147</v>
      </c>
      <c r="H8715">
        <v>52.965254299999998</v>
      </c>
      <c r="I8715">
        <v>-122.2450225</v>
      </c>
      <c r="J8715" s="1" t="str">
        <f t="shared" si="1412"/>
        <v>NGR bulk stream sediment</v>
      </c>
      <c r="K8715" s="1" t="str">
        <f t="shared" si="1413"/>
        <v>&lt;177 micron (NGR)</v>
      </c>
      <c r="L8715">
        <v>32</v>
      </c>
      <c r="M8715" t="s">
        <v>68</v>
      </c>
      <c r="N8715">
        <v>612</v>
      </c>
    </row>
    <row r="8716" spans="1:15" hidden="1" x14ac:dyDescent="0.3">
      <c r="A8716" t="s">
        <v>33148</v>
      </c>
      <c r="B8716" t="s">
        <v>33149</v>
      </c>
      <c r="C8716" s="1" t="str">
        <f t="shared" si="1407"/>
        <v>21:0470</v>
      </c>
      <c r="D8716" s="1" t="str">
        <f t="shared" si="1411"/>
        <v>21:0154</v>
      </c>
      <c r="E8716" t="s">
        <v>33150</v>
      </c>
      <c r="F8716" t="s">
        <v>33151</v>
      </c>
      <c r="H8716">
        <v>52.969550400000003</v>
      </c>
      <c r="I8716">
        <v>-122.3099449</v>
      </c>
      <c r="J8716" s="1" t="str">
        <f t="shared" si="1412"/>
        <v>NGR bulk stream sediment</v>
      </c>
      <c r="K8716" s="1" t="str">
        <f t="shared" si="1413"/>
        <v>&lt;177 micron (NGR)</v>
      </c>
      <c r="L8716">
        <v>32</v>
      </c>
      <c r="M8716" t="s">
        <v>77</v>
      </c>
      <c r="N8716">
        <v>613</v>
      </c>
      <c r="O8716">
        <v>3.5</v>
      </c>
    </row>
    <row r="8717" spans="1:15" hidden="1" x14ac:dyDescent="0.3">
      <c r="A8717" t="s">
        <v>33152</v>
      </c>
      <c r="B8717" t="s">
        <v>33153</v>
      </c>
      <c r="C8717" s="1" t="str">
        <f t="shared" si="1407"/>
        <v>21:0470</v>
      </c>
      <c r="D8717" s="1" t="str">
        <f t="shared" si="1411"/>
        <v>21:0154</v>
      </c>
      <c r="E8717" t="s">
        <v>33154</v>
      </c>
      <c r="F8717" t="s">
        <v>33155</v>
      </c>
      <c r="H8717">
        <v>52.980041200000002</v>
      </c>
      <c r="I8717">
        <v>-122.32240760000001</v>
      </c>
      <c r="J8717" s="1" t="str">
        <f t="shared" si="1412"/>
        <v>NGR bulk stream sediment</v>
      </c>
      <c r="K8717" s="1" t="str">
        <f t="shared" si="1413"/>
        <v>&lt;177 micron (NGR)</v>
      </c>
      <c r="L8717">
        <v>32</v>
      </c>
      <c r="M8717" t="s">
        <v>82</v>
      </c>
      <c r="N8717">
        <v>614</v>
      </c>
      <c r="O8717">
        <v>3</v>
      </c>
    </row>
    <row r="8718" spans="1:15" hidden="1" x14ac:dyDescent="0.3">
      <c r="A8718" t="s">
        <v>33156</v>
      </c>
      <c r="B8718" t="s">
        <v>33157</v>
      </c>
      <c r="C8718" s="1" t="str">
        <f t="shared" si="1407"/>
        <v>21:0470</v>
      </c>
      <c r="D8718" s="1" t="str">
        <f t="shared" si="1411"/>
        <v>21:0154</v>
      </c>
      <c r="E8718" t="s">
        <v>33158</v>
      </c>
      <c r="F8718" t="s">
        <v>33159</v>
      </c>
      <c r="H8718">
        <v>52.990120400000002</v>
      </c>
      <c r="I8718">
        <v>-122.36336780000001</v>
      </c>
      <c r="J8718" s="1" t="str">
        <f t="shared" si="1412"/>
        <v>NGR bulk stream sediment</v>
      </c>
      <c r="K8718" s="1" t="str">
        <f t="shared" si="1413"/>
        <v>&lt;177 micron (NGR)</v>
      </c>
      <c r="L8718">
        <v>32</v>
      </c>
      <c r="M8718" t="s">
        <v>87</v>
      </c>
      <c r="N8718">
        <v>615</v>
      </c>
      <c r="O8718">
        <v>4</v>
      </c>
    </row>
    <row r="8719" spans="1:15" hidden="1" x14ac:dyDescent="0.3">
      <c r="A8719" t="s">
        <v>33160</v>
      </c>
      <c r="B8719" t="s">
        <v>33161</v>
      </c>
      <c r="C8719" s="1" t="str">
        <f t="shared" si="1407"/>
        <v>21:0470</v>
      </c>
      <c r="D8719" s="1" t="str">
        <f t="shared" si="1411"/>
        <v>21:0154</v>
      </c>
      <c r="E8719" t="s">
        <v>33162</v>
      </c>
      <c r="F8719" t="s">
        <v>33163</v>
      </c>
      <c r="H8719">
        <v>52.851061999999999</v>
      </c>
      <c r="I8719">
        <v>-122.0123663</v>
      </c>
      <c r="J8719" s="1" t="str">
        <f t="shared" si="1412"/>
        <v>NGR bulk stream sediment</v>
      </c>
      <c r="K8719" s="1" t="str">
        <f t="shared" si="1413"/>
        <v>&lt;177 micron (NGR)</v>
      </c>
      <c r="L8719">
        <v>32</v>
      </c>
      <c r="M8719" t="s">
        <v>92</v>
      </c>
      <c r="N8719">
        <v>616</v>
      </c>
      <c r="O8719">
        <v>1.5</v>
      </c>
    </row>
    <row r="8720" spans="1:15" hidden="1" x14ac:dyDescent="0.3">
      <c r="A8720" t="s">
        <v>33164</v>
      </c>
      <c r="B8720" t="s">
        <v>33165</v>
      </c>
      <c r="C8720" s="1" t="str">
        <f t="shared" si="1407"/>
        <v>21:0470</v>
      </c>
      <c r="D8720" s="1" t="str">
        <f t="shared" si="1411"/>
        <v>21:0154</v>
      </c>
      <c r="E8720" t="s">
        <v>33166</v>
      </c>
      <c r="F8720" t="s">
        <v>33167</v>
      </c>
      <c r="H8720">
        <v>52.882395600000002</v>
      </c>
      <c r="I8720">
        <v>-122.0512451</v>
      </c>
      <c r="J8720" s="1" t="str">
        <f t="shared" si="1412"/>
        <v>NGR bulk stream sediment</v>
      </c>
      <c r="K8720" s="1" t="str">
        <f t="shared" si="1413"/>
        <v>&lt;177 micron (NGR)</v>
      </c>
      <c r="L8720">
        <v>32</v>
      </c>
      <c r="M8720" t="s">
        <v>97</v>
      </c>
      <c r="N8720">
        <v>617</v>
      </c>
    </row>
    <row r="8721" spans="1:15" hidden="1" x14ac:dyDescent="0.3">
      <c r="A8721" t="s">
        <v>33168</v>
      </c>
      <c r="B8721" t="s">
        <v>33169</v>
      </c>
      <c r="C8721" s="1" t="str">
        <f t="shared" si="1407"/>
        <v>21:0470</v>
      </c>
      <c r="D8721" s="1" t="str">
        <f t="shared" si="1411"/>
        <v>21:0154</v>
      </c>
      <c r="E8721" t="s">
        <v>33170</v>
      </c>
      <c r="F8721" t="s">
        <v>33171</v>
      </c>
      <c r="H8721">
        <v>52.926673899999997</v>
      </c>
      <c r="I8721">
        <v>-122.0857587</v>
      </c>
      <c r="J8721" s="1" t="str">
        <f t="shared" si="1412"/>
        <v>NGR bulk stream sediment</v>
      </c>
      <c r="K8721" s="1" t="str">
        <f t="shared" si="1413"/>
        <v>&lt;177 micron (NGR)</v>
      </c>
      <c r="L8721">
        <v>32</v>
      </c>
      <c r="M8721" t="s">
        <v>102</v>
      </c>
      <c r="N8721">
        <v>618</v>
      </c>
      <c r="O8721">
        <v>3</v>
      </c>
    </row>
    <row r="8722" spans="1:15" hidden="1" x14ac:dyDescent="0.3">
      <c r="A8722" t="s">
        <v>33172</v>
      </c>
      <c r="B8722" t="s">
        <v>33173</v>
      </c>
      <c r="C8722" s="1" t="str">
        <f t="shared" si="1407"/>
        <v>21:0470</v>
      </c>
      <c r="D8722" s="1" t="str">
        <f t="shared" si="1411"/>
        <v>21:0154</v>
      </c>
      <c r="E8722" t="s">
        <v>33174</v>
      </c>
      <c r="F8722" t="s">
        <v>33175</v>
      </c>
      <c r="H8722">
        <v>52.945982899999997</v>
      </c>
      <c r="I8722">
        <v>-122.0659146</v>
      </c>
      <c r="J8722" s="1" t="str">
        <f t="shared" si="1412"/>
        <v>NGR bulk stream sediment</v>
      </c>
      <c r="K8722" s="1" t="str">
        <f t="shared" si="1413"/>
        <v>&lt;177 micron (NGR)</v>
      </c>
      <c r="L8722">
        <v>32</v>
      </c>
      <c r="M8722" t="s">
        <v>107</v>
      </c>
      <c r="N8722">
        <v>619</v>
      </c>
    </row>
    <row r="8723" spans="1:15" hidden="1" x14ac:dyDescent="0.3">
      <c r="A8723" t="s">
        <v>33176</v>
      </c>
      <c r="B8723" t="s">
        <v>33177</v>
      </c>
      <c r="C8723" s="1" t="str">
        <f t="shared" si="1407"/>
        <v>21:0470</v>
      </c>
      <c r="D8723" s="1" t="str">
        <f t="shared" si="1411"/>
        <v>21:0154</v>
      </c>
      <c r="E8723" t="s">
        <v>33178</v>
      </c>
      <c r="F8723" t="s">
        <v>33179</v>
      </c>
      <c r="H8723">
        <v>52.945741300000002</v>
      </c>
      <c r="I8723">
        <v>-122.0423601</v>
      </c>
      <c r="J8723" s="1" t="str">
        <f t="shared" si="1412"/>
        <v>NGR bulk stream sediment</v>
      </c>
      <c r="K8723" s="1" t="str">
        <f t="shared" si="1413"/>
        <v>&lt;177 micron (NGR)</v>
      </c>
      <c r="L8723">
        <v>32</v>
      </c>
      <c r="M8723" t="s">
        <v>112</v>
      </c>
      <c r="N8723">
        <v>620</v>
      </c>
      <c r="O8723">
        <v>5</v>
      </c>
    </row>
    <row r="8724" spans="1:15" hidden="1" x14ac:dyDescent="0.3">
      <c r="A8724" t="s">
        <v>33180</v>
      </c>
      <c r="B8724" t="s">
        <v>33181</v>
      </c>
      <c r="C8724" s="1" t="str">
        <f t="shared" si="1407"/>
        <v>21:0470</v>
      </c>
      <c r="D8724" s="1" t="str">
        <f t="shared" si="1411"/>
        <v>21:0154</v>
      </c>
      <c r="E8724" t="s">
        <v>33182</v>
      </c>
      <c r="F8724" t="s">
        <v>33183</v>
      </c>
      <c r="H8724">
        <v>52.959022699999998</v>
      </c>
      <c r="I8724">
        <v>-122.81023690000001</v>
      </c>
      <c r="J8724" s="1" t="str">
        <f t="shared" si="1412"/>
        <v>NGR bulk stream sediment</v>
      </c>
      <c r="K8724" s="1" t="str">
        <f t="shared" si="1413"/>
        <v>&lt;177 micron (NGR)</v>
      </c>
      <c r="L8724">
        <v>33</v>
      </c>
      <c r="M8724" t="s">
        <v>19</v>
      </c>
      <c r="N8724">
        <v>621</v>
      </c>
      <c r="O8724">
        <v>3.5</v>
      </c>
    </row>
    <row r="8725" spans="1:15" hidden="1" x14ac:dyDescent="0.3">
      <c r="A8725" t="s">
        <v>33184</v>
      </c>
      <c r="B8725" t="s">
        <v>33185</v>
      </c>
      <c r="C8725" s="1" t="str">
        <f t="shared" si="1407"/>
        <v>21:0470</v>
      </c>
      <c r="D8725" s="1" t="str">
        <f t="shared" si="1411"/>
        <v>21:0154</v>
      </c>
      <c r="E8725" t="s">
        <v>33186</v>
      </c>
      <c r="F8725" t="s">
        <v>33187</v>
      </c>
      <c r="H8725">
        <v>52.959804900000002</v>
      </c>
      <c r="I8725">
        <v>-122.1242891</v>
      </c>
      <c r="J8725" s="1" t="str">
        <f t="shared" si="1412"/>
        <v>NGR bulk stream sediment</v>
      </c>
      <c r="K8725" s="1" t="str">
        <f t="shared" si="1413"/>
        <v>&lt;177 micron (NGR)</v>
      </c>
      <c r="L8725">
        <v>33</v>
      </c>
      <c r="M8725" t="s">
        <v>38</v>
      </c>
      <c r="N8725">
        <v>622</v>
      </c>
      <c r="O8725">
        <v>4</v>
      </c>
    </row>
    <row r="8726" spans="1:15" hidden="1" x14ac:dyDescent="0.3">
      <c r="A8726" t="s">
        <v>33188</v>
      </c>
      <c r="B8726" t="s">
        <v>33189</v>
      </c>
      <c r="C8726" s="1" t="str">
        <f t="shared" si="1407"/>
        <v>21:0470</v>
      </c>
      <c r="D8726" s="1" t="str">
        <f t="shared" si="1411"/>
        <v>21:0154</v>
      </c>
      <c r="E8726" t="s">
        <v>33190</v>
      </c>
      <c r="F8726" t="s">
        <v>33191</v>
      </c>
      <c r="H8726">
        <v>52.987847500000001</v>
      </c>
      <c r="I8726">
        <v>-122.140705</v>
      </c>
      <c r="J8726" s="1" t="str">
        <f t="shared" si="1412"/>
        <v>NGR bulk stream sediment</v>
      </c>
      <c r="K8726" s="1" t="str">
        <f t="shared" si="1413"/>
        <v>&lt;177 micron (NGR)</v>
      </c>
      <c r="L8726">
        <v>33</v>
      </c>
      <c r="M8726" t="s">
        <v>43</v>
      </c>
      <c r="N8726">
        <v>623</v>
      </c>
      <c r="O8726">
        <v>3.5</v>
      </c>
    </row>
    <row r="8727" spans="1:15" hidden="1" x14ac:dyDescent="0.3">
      <c r="A8727" t="s">
        <v>33192</v>
      </c>
      <c r="B8727" t="s">
        <v>33193</v>
      </c>
      <c r="C8727" s="1" t="str">
        <f t="shared" si="1407"/>
        <v>21:0470</v>
      </c>
      <c r="D8727" s="1" t="str">
        <f t="shared" si="1411"/>
        <v>21:0154</v>
      </c>
      <c r="E8727" t="s">
        <v>33194</v>
      </c>
      <c r="F8727" t="s">
        <v>33195</v>
      </c>
      <c r="H8727">
        <v>52.981682599999999</v>
      </c>
      <c r="I8727">
        <v>-122.1176952</v>
      </c>
      <c r="J8727" s="1" t="str">
        <f t="shared" si="1412"/>
        <v>NGR bulk stream sediment</v>
      </c>
      <c r="K8727" s="1" t="str">
        <f t="shared" si="1413"/>
        <v>&lt;177 micron (NGR)</v>
      </c>
      <c r="L8727">
        <v>33</v>
      </c>
      <c r="M8727" t="s">
        <v>24</v>
      </c>
      <c r="N8727">
        <v>624</v>
      </c>
      <c r="O8727">
        <v>2</v>
      </c>
    </row>
    <row r="8728" spans="1:15" hidden="1" x14ac:dyDescent="0.3">
      <c r="A8728" t="s">
        <v>33196</v>
      </c>
      <c r="B8728" t="s">
        <v>33197</v>
      </c>
      <c r="C8728" s="1" t="str">
        <f t="shared" si="1407"/>
        <v>21:0470</v>
      </c>
      <c r="D8728" s="1" t="str">
        <f t="shared" si="1411"/>
        <v>21:0154</v>
      </c>
      <c r="E8728" t="s">
        <v>33194</v>
      </c>
      <c r="F8728" t="s">
        <v>33198</v>
      </c>
      <c r="H8728">
        <v>52.981682599999999</v>
      </c>
      <c r="I8728">
        <v>-122.1176952</v>
      </c>
      <c r="J8728" s="1" t="str">
        <f t="shared" si="1412"/>
        <v>NGR bulk stream sediment</v>
      </c>
      <c r="K8728" s="1" t="str">
        <f t="shared" si="1413"/>
        <v>&lt;177 micron (NGR)</v>
      </c>
      <c r="L8728">
        <v>33</v>
      </c>
      <c r="M8728" t="s">
        <v>28</v>
      </c>
      <c r="N8728">
        <v>625</v>
      </c>
      <c r="O8728">
        <v>3.5</v>
      </c>
    </row>
    <row r="8729" spans="1:15" hidden="1" x14ac:dyDescent="0.3">
      <c r="A8729" t="s">
        <v>33199</v>
      </c>
      <c r="B8729" t="s">
        <v>33200</v>
      </c>
      <c r="C8729" s="1" t="str">
        <f t="shared" si="1407"/>
        <v>21:0470</v>
      </c>
      <c r="D8729" s="1" t="str">
        <f t="shared" si="1411"/>
        <v>21:0154</v>
      </c>
      <c r="E8729" t="s">
        <v>33201</v>
      </c>
      <c r="F8729" t="s">
        <v>33202</v>
      </c>
      <c r="H8729">
        <v>52.981517400000001</v>
      </c>
      <c r="I8729">
        <v>-122.0875061</v>
      </c>
      <c r="J8729" s="1" t="str">
        <f t="shared" si="1412"/>
        <v>NGR bulk stream sediment</v>
      </c>
      <c r="K8729" s="1" t="str">
        <f t="shared" si="1413"/>
        <v>&lt;177 micron (NGR)</v>
      </c>
      <c r="L8729">
        <v>33</v>
      </c>
      <c r="M8729" t="s">
        <v>48</v>
      </c>
      <c r="N8729">
        <v>626</v>
      </c>
      <c r="O8729">
        <v>5</v>
      </c>
    </row>
    <row r="8730" spans="1:15" hidden="1" x14ac:dyDescent="0.3">
      <c r="A8730" t="s">
        <v>33203</v>
      </c>
      <c r="B8730" t="s">
        <v>33204</v>
      </c>
      <c r="C8730" s="1" t="str">
        <f t="shared" si="1407"/>
        <v>21:0470</v>
      </c>
      <c r="D8730" s="1" t="str">
        <f>HYPERLINK("https://geochem.nrcan.gc.ca/cdogs/content/svy/svy_e.htm", "")</f>
        <v/>
      </c>
      <c r="G8730" s="1" t="str">
        <f>HYPERLINK("https://geochem.nrcan.gc.ca/cdogs/content/cr_/cr_00104_e.htm", "104")</f>
        <v>104</v>
      </c>
      <c r="J8730" t="s">
        <v>31</v>
      </c>
      <c r="K8730" t="s">
        <v>32</v>
      </c>
      <c r="L8730">
        <v>33</v>
      </c>
      <c r="M8730" t="s">
        <v>33</v>
      </c>
      <c r="N8730">
        <v>627</v>
      </c>
      <c r="O8730">
        <v>7</v>
      </c>
    </row>
    <row r="8731" spans="1:15" hidden="1" x14ac:dyDescent="0.3">
      <c r="A8731" t="s">
        <v>33205</v>
      </c>
      <c r="B8731" t="s">
        <v>33206</v>
      </c>
      <c r="C8731" s="1" t="str">
        <f t="shared" si="1407"/>
        <v>21:0470</v>
      </c>
      <c r="D8731" s="1" t="str">
        <f t="shared" ref="D8731:D8748" si="1414">HYPERLINK("https://geochem.nrcan.gc.ca/cdogs/content/svy/svy210154_e.htm", "21:0154")</f>
        <v>21:0154</v>
      </c>
      <c r="E8731" t="s">
        <v>33207</v>
      </c>
      <c r="F8731" t="s">
        <v>33208</v>
      </c>
      <c r="H8731">
        <v>52.981321100000002</v>
      </c>
      <c r="I8731">
        <v>-122.0264561</v>
      </c>
      <c r="J8731" s="1" t="str">
        <f t="shared" ref="J8731:J8748" si="1415">HYPERLINK("https://geochem.nrcan.gc.ca/cdogs/content/kwd/kwd020030_e.htm", "NGR bulk stream sediment")</f>
        <v>NGR bulk stream sediment</v>
      </c>
      <c r="K8731" s="1" t="str">
        <f t="shared" ref="K8731:K8748" si="1416">HYPERLINK("https://geochem.nrcan.gc.ca/cdogs/content/kwd/kwd080006_e.htm", "&lt;177 micron (NGR)")</f>
        <v>&lt;177 micron (NGR)</v>
      </c>
      <c r="L8731">
        <v>33</v>
      </c>
      <c r="M8731" t="s">
        <v>53</v>
      </c>
      <c r="N8731">
        <v>628</v>
      </c>
      <c r="O8731">
        <v>4.5</v>
      </c>
    </row>
    <row r="8732" spans="1:15" hidden="1" x14ac:dyDescent="0.3">
      <c r="A8732" t="s">
        <v>33209</v>
      </c>
      <c r="B8732" t="s">
        <v>33210</v>
      </c>
      <c r="C8732" s="1" t="str">
        <f t="shared" si="1407"/>
        <v>21:0470</v>
      </c>
      <c r="D8732" s="1" t="str">
        <f t="shared" si="1414"/>
        <v>21:0154</v>
      </c>
      <c r="E8732" t="s">
        <v>33211</v>
      </c>
      <c r="F8732" t="s">
        <v>33212</v>
      </c>
      <c r="H8732">
        <v>52.951504999999997</v>
      </c>
      <c r="I8732">
        <v>-122.53494689999999</v>
      </c>
      <c r="J8732" s="1" t="str">
        <f t="shared" si="1415"/>
        <v>NGR bulk stream sediment</v>
      </c>
      <c r="K8732" s="1" t="str">
        <f t="shared" si="1416"/>
        <v>&lt;177 micron (NGR)</v>
      </c>
      <c r="L8732">
        <v>33</v>
      </c>
      <c r="M8732" t="s">
        <v>58</v>
      </c>
      <c r="N8732">
        <v>629</v>
      </c>
      <c r="O8732">
        <v>4</v>
      </c>
    </row>
    <row r="8733" spans="1:15" hidden="1" x14ac:dyDescent="0.3">
      <c r="A8733" t="s">
        <v>33213</v>
      </c>
      <c r="B8733" t="s">
        <v>33214</v>
      </c>
      <c r="C8733" s="1" t="str">
        <f t="shared" si="1407"/>
        <v>21:0470</v>
      </c>
      <c r="D8733" s="1" t="str">
        <f t="shared" si="1414"/>
        <v>21:0154</v>
      </c>
      <c r="E8733" t="s">
        <v>33215</v>
      </c>
      <c r="F8733" t="s">
        <v>33216</v>
      </c>
      <c r="H8733">
        <v>52.925406199999998</v>
      </c>
      <c r="I8733">
        <v>-122.5907134</v>
      </c>
      <c r="J8733" s="1" t="str">
        <f t="shared" si="1415"/>
        <v>NGR bulk stream sediment</v>
      </c>
      <c r="K8733" s="1" t="str">
        <f t="shared" si="1416"/>
        <v>&lt;177 micron (NGR)</v>
      </c>
      <c r="L8733">
        <v>33</v>
      </c>
      <c r="M8733" t="s">
        <v>63</v>
      </c>
      <c r="N8733">
        <v>630</v>
      </c>
      <c r="O8733">
        <v>3.5</v>
      </c>
    </row>
    <row r="8734" spans="1:15" hidden="1" x14ac:dyDescent="0.3">
      <c r="A8734" t="s">
        <v>33217</v>
      </c>
      <c r="B8734" t="s">
        <v>33218</v>
      </c>
      <c r="C8734" s="1" t="str">
        <f t="shared" si="1407"/>
        <v>21:0470</v>
      </c>
      <c r="D8734" s="1" t="str">
        <f t="shared" si="1414"/>
        <v>21:0154</v>
      </c>
      <c r="E8734" t="s">
        <v>33219</v>
      </c>
      <c r="F8734" t="s">
        <v>33220</v>
      </c>
      <c r="H8734">
        <v>52.935749800000004</v>
      </c>
      <c r="I8734">
        <v>-122.65476030000001</v>
      </c>
      <c r="J8734" s="1" t="str">
        <f t="shared" si="1415"/>
        <v>NGR bulk stream sediment</v>
      </c>
      <c r="K8734" s="1" t="str">
        <f t="shared" si="1416"/>
        <v>&lt;177 micron (NGR)</v>
      </c>
      <c r="L8734">
        <v>33</v>
      </c>
      <c r="M8734" t="s">
        <v>68</v>
      </c>
      <c r="N8734">
        <v>631</v>
      </c>
      <c r="O8734">
        <v>5</v>
      </c>
    </row>
    <row r="8735" spans="1:15" hidden="1" x14ac:dyDescent="0.3">
      <c r="A8735" t="s">
        <v>33221</v>
      </c>
      <c r="B8735" t="s">
        <v>33222</v>
      </c>
      <c r="C8735" s="1" t="str">
        <f t="shared" si="1407"/>
        <v>21:0470</v>
      </c>
      <c r="D8735" s="1" t="str">
        <f t="shared" si="1414"/>
        <v>21:0154</v>
      </c>
      <c r="E8735" t="s">
        <v>33223</v>
      </c>
      <c r="F8735" t="s">
        <v>33224</v>
      </c>
      <c r="H8735">
        <v>52.950218399999997</v>
      </c>
      <c r="I8735">
        <v>-122.7102836</v>
      </c>
      <c r="J8735" s="1" t="str">
        <f t="shared" si="1415"/>
        <v>NGR bulk stream sediment</v>
      </c>
      <c r="K8735" s="1" t="str">
        <f t="shared" si="1416"/>
        <v>&lt;177 micron (NGR)</v>
      </c>
      <c r="L8735">
        <v>33</v>
      </c>
      <c r="M8735" t="s">
        <v>77</v>
      </c>
      <c r="N8735">
        <v>632</v>
      </c>
      <c r="O8735">
        <v>3</v>
      </c>
    </row>
    <row r="8736" spans="1:15" hidden="1" x14ac:dyDescent="0.3">
      <c r="A8736" t="s">
        <v>33225</v>
      </c>
      <c r="B8736" t="s">
        <v>33226</v>
      </c>
      <c r="C8736" s="1" t="str">
        <f t="shared" si="1407"/>
        <v>21:0470</v>
      </c>
      <c r="D8736" s="1" t="str">
        <f t="shared" si="1414"/>
        <v>21:0154</v>
      </c>
      <c r="E8736" t="s">
        <v>33227</v>
      </c>
      <c r="F8736" t="s">
        <v>33228</v>
      </c>
      <c r="H8736">
        <v>52.9367187</v>
      </c>
      <c r="I8736">
        <v>-122.7556522</v>
      </c>
      <c r="J8736" s="1" t="str">
        <f t="shared" si="1415"/>
        <v>NGR bulk stream sediment</v>
      </c>
      <c r="K8736" s="1" t="str">
        <f t="shared" si="1416"/>
        <v>&lt;177 micron (NGR)</v>
      </c>
      <c r="L8736">
        <v>33</v>
      </c>
      <c r="M8736" t="s">
        <v>82</v>
      </c>
      <c r="N8736">
        <v>633</v>
      </c>
      <c r="O8736">
        <v>5</v>
      </c>
    </row>
    <row r="8737" spans="1:15" hidden="1" x14ac:dyDescent="0.3">
      <c r="A8737" t="s">
        <v>33229</v>
      </c>
      <c r="B8737" t="s">
        <v>33230</v>
      </c>
      <c r="C8737" s="1" t="str">
        <f t="shared" si="1407"/>
        <v>21:0470</v>
      </c>
      <c r="D8737" s="1" t="str">
        <f t="shared" si="1414"/>
        <v>21:0154</v>
      </c>
      <c r="E8737" t="s">
        <v>33182</v>
      </c>
      <c r="F8737" t="s">
        <v>33231</v>
      </c>
      <c r="H8737">
        <v>52.959022699999998</v>
      </c>
      <c r="I8737">
        <v>-122.81023690000001</v>
      </c>
      <c r="J8737" s="1" t="str">
        <f t="shared" si="1415"/>
        <v>NGR bulk stream sediment</v>
      </c>
      <c r="K8737" s="1" t="str">
        <f t="shared" si="1416"/>
        <v>&lt;177 micron (NGR)</v>
      </c>
      <c r="L8737">
        <v>33</v>
      </c>
      <c r="M8737" t="s">
        <v>72</v>
      </c>
      <c r="N8737">
        <v>634</v>
      </c>
      <c r="O8737">
        <v>3</v>
      </c>
    </row>
    <row r="8738" spans="1:15" hidden="1" x14ac:dyDescent="0.3">
      <c r="A8738" t="s">
        <v>33232</v>
      </c>
      <c r="B8738" t="s">
        <v>33233</v>
      </c>
      <c r="C8738" s="1" t="str">
        <f t="shared" si="1407"/>
        <v>21:0470</v>
      </c>
      <c r="D8738" s="1" t="str">
        <f t="shared" si="1414"/>
        <v>21:0154</v>
      </c>
      <c r="E8738" t="s">
        <v>33234</v>
      </c>
      <c r="F8738" t="s">
        <v>33235</v>
      </c>
      <c r="H8738">
        <v>52.939237499999997</v>
      </c>
      <c r="I8738">
        <v>-122.7946537</v>
      </c>
      <c r="J8738" s="1" t="str">
        <f t="shared" si="1415"/>
        <v>NGR bulk stream sediment</v>
      </c>
      <c r="K8738" s="1" t="str">
        <f t="shared" si="1416"/>
        <v>&lt;177 micron (NGR)</v>
      </c>
      <c r="L8738">
        <v>33</v>
      </c>
      <c r="M8738" t="s">
        <v>87</v>
      </c>
      <c r="N8738">
        <v>635</v>
      </c>
      <c r="O8738">
        <v>3.5</v>
      </c>
    </row>
    <row r="8739" spans="1:15" hidden="1" x14ac:dyDescent="0.3">
      <c r="A8739" t="s">
        <v>33236</v>
      </c>
      <c r="B8739" t="s">
        <v>33237</v>
      </c>
      <c r="C8739" s="1" t="str">
        <f t="shared" si="1407"/>
        <v>21:0470</v>
      </c>
      <c r="D8739" s="1" t="str">
        <f t="shared" si="1414"/>
        <v>21:0154</v>
      </c>
      <c r="E8739" t="s">
        <v>33238</v>
      </c>
      <c r="F8739" t="s">
        <v>33239</v>
      </c>
      <c r="H8739">
        <v>52.954648800000001</v>
      </c>
      <c r="I8739">
        <v>-122.92953060000001</v>
      </c>
      <c r="J8739" s="1" t="str">
        <f t="shared" si="1415"/>
        <v>NGR bulk stream sediment</v>
      </c>
      <c r="K8739" s="1" t="str">
        <f t="shared" si="1416"/>
        <v>&lt;177 micron (NGR)</v>
      </c>
      <c r="L8739">
        <v>33</v>
      </c>
      <c r="M8739" t="s">
        <v>92</v>
      </c>
      <c r="N8739">
        <v>636</v>
      </c>
      <c r="O8739">
        <v>4.5</v>
      </c>
    </row>
    <row r="8740" spans="1:15" hidden="1" x14ac:dyDescent="0.3">
      <c r="A8740" t="s">
        <v>33240</v>
      </c>
      <c r="B8740" t="s">
        <v>33241</v>
      </c>
      <c r="C8740" s="1" t="str">
        <f t="shared" si="1407"/>
        <v>21:0470</v>
      </c>
      <c r="D8740" s="1" t="str">
        <f t="shared" si="1414"/>
        <v>21:0154</v>
      </c>
      <c r="E8740" t="s">
        <v>33242</v>
      </c>
      <c r="F8740" t="s">
        <v>33243</v>
      </c>
      <c r="H8740">
        <v>52.943158699999998</v>
      </c>
      <c r="I8740">
        <v>-122.9137896</v>
      </c>
      <c r="J8740" s="1" t="str">
        <f t="shared" si="1415"/>
        <v>NGR bulk stream sediment</v>
      </c>
      <c r="K8740" s="1" t="str">
        <f t="shared" si="1416"/>
        <v>&lt;177 micron (NGR)</v>
      </c>
      <c r="L8740">
        <v>33</v>
      </c>
      <c r="M8740" t="s">
        <v>97</v>
      </c>
      <c r="N8740">
        <v>637</v>
      </c>
      <c r="O8740">
        <v>9</v>
      </c>
    </row>
    <row r="8741" spans="1:15" hidden="1" x14ac:dyDescent="0.3">
      <c r="A8741" t="s">
        <v>33244</v>
      </c>
      <c r="B8741" t="s">
        <v>33245</v>
      </c>
      <c r="C8741" s="1" t="str">
        <f t="shared" si="1407"/>
        <v>21:0470</v>
      </c>
      <c r="D8741" s="1" t="str">
        <f t="shared" si="1414"/>
        <v>21:0154</v>
      </c>
      <c r="E8741" t="s">
        <v>33246</v>
      </c>
      <c r="F8741" t="s">
        <v>33247</v>
      </c>
      <c r="H8741">
        <v>52.922153899999998</v>
      </c>
      <c r="I8741">
        <v>-122.9196022</v>
      </c>
      <c r="J8741" s="1" t="str">
        <f t="shared" si="1415"/>
        <v>NGR bulk stream sediment</v>
      </c>
      <c r="K8741" s="1" t="str">
        <f t="shared" si="1416"/>
        <v>&lt;177 micron (NGR)</v>
      </c>
      <c r="L8741">
        <v>33</v>
      </c>
      <c r="M8741" t="s">
        <v>102</v>
      </c>
      <c r="N8741">
        <v>638</v>
      </c>
      <c r="O8741">
        <v>5</v>
      </c>
    </row>
    <row r="8742" spans="1:15" hidden="1" x14ac:dyDescent="0.3">
      <c r="A8742" t="s">
        <v>33248</v>
      </c>
      <c r="B8742" t="s">
        <v>33249</v>
      </c>
      <c r="C8742" s="1" t="str">
        <f t="shared" si="1407"/>
        <v>21:0470</v>
      </c>
      <c r="D8742" s="1" t="str">
        <f t="shared" si="1414"/>
        <v>21:0154</v>
      </c>
      <c r="E8742" t="s">
        <v>33250</v>
      </c>
      <c r="F8742" t="s">
        <v>33251</v>
      </c>
      <c r="H8742">
        <v>52.927816999999997</v>
      </c>
      <c r="I8742">
        <v>-122.9970525</v>
      </c>
      <c r="J8742" s="1" t="str">
        <f t="shared" si="1415"/>
        <v>NGR bulk stream sediment</v>
      </c>
      <c r="K8742" s="1" t="str">
        <f t="shared" si="1416"/>
        <v>&lt;177 micron (NGR)</v>
      </c>
      <c r="L8742">
        <v>33</v>
      </c>
      <c r="M8742" t="s">
        <v>107</v>
      </c>
      <c r="N8742">
        <v>639</v>
      </c>
      <c r="O8742">
        <v>2.5</v>
      </c>
    </row>
    <row r="8743" spans="1:15" hidden="1" x14ac:dyDescent="0.3">
      <c r="A8743" t="s">
        <v>33252</v>
      </c>
      <c r="B8743" t="s">
        <v>33253</v>
      </c>
      <c r="C8743" s="1" t="str">
        <f t="shared" si="1407"/>
        <v>21:0470</v>
      </c>
      <c r="D8743" s="1" t="str">
        <f t="shared" si="1414"/>
        <v>21:0154</v>
      </c>
      <c r="E8743" t="s">
        <v>33254</v>
      </c>
      <c r="F8743" t="s">
        <v>33255</v>
      </c>
      <c r="H8743">
        <v>52.816784200000001</v>
      </c>
      <c r="I8743">
        <v>-122.6827081</v>
      </c>
      <c r="J8743" s="1" t="str">
        <f t="shared" si="1415"/>
        <v>NGR bulk stream sediment</v>
      </c>
      <c r="K8743" s="1" t="str">
        <f t="shared" si="1416"/>
        <v>&lt;177 micron (NGR)</v>
      </c>
      <c r="L8743">
        <v>33</v>
      </c>
      <c r="M8743" t="s">
        <v>112</v>
      </c>
      <c r="N8743">
        <v>640</v>
      </c>
      <c r="O8743">
        <v>5</v>
      </c>
    </row>
    <row r="8744" spans="1:15" hidden="1" x14ac:dyDescent="0.3">
      <c r="A8744" t="s">
        <v>33256</v>
      </c>
      <c r="B8744" t="s">
        <v>33257</v>
      </c>
      <c r="C8744" s="1" t="str">
        <f t="shared" ref="C8744:C8807" si="1417">HYPERLINK("https://geochem.nrcan.gc.ca/cdogs/content/bdl/bdl210470_e.htm", "21:0470")</f>
        <v>21:0470</v>
      </c>
      <c r="D8744" s="1" t="str">
        <f t="shared" si="1414"/>
        <v>21:0154</v>
      </c>
      <c r="E8744" t="s">
        <v>33258</v>
      </c>
      <c r="F8744" t="s">
        <v>33259</v>
      </c>
      <c r="H8744">
        <v>52.9990229</v>
      </c>
      <c r="I8744">
        <v>-123.20941759999999</v>
      </c>
      <c r="J8744" s="1" t="str">
        <f t="shared" si="1415"/>
        <v>NGR bulk stream sediment</v>
      </c>
      <c r="K8744" s="1" t="str">
        <f t="shared" si="1416"/>
        <v>&lt;177 micron (NGR)</v>
      </c>
      <c r="L8744">
        <v>34</v>
      </c>
      <c r="M8744" t="s">
        <v>19</v>
      </c>
      <c r="N8744">
        <v>641</v>
      </c>
      <c r="O8744">
        <v>6</v>
      </c>
    </row>
    <row r="8745" spans="1:15" hidden="1" x14ac:dyDescent="0.3">
      <c r="A8745" t="s">
        <v>33260</v>
      </c>
      <c r="B8745" t="s">
        <v>33261</v>
      </c>
      <c r="C8745" s="1" t="str">
        <f t="shared" si="1417"/>
        <v>21:0470</v>
      </c>
      <c r="D8745" s="1" t="str">
        <f t="shared" si="1414"/>
        <v>21:0154</v>
      </c>
      <c r="E8745" t="s">
        <v>33262</v>
      </c>
      <c r="F8745" t="s">
        <v>33263</v>
      </c>
      <c r="H8745">
        <v>52.826563399999998</v>
      </c>
      <c r="I8745">
        <v>-122.6922692</v>
      </c>
      <c r="J8745" s="1" t="str">
        <f t="shared" si="1415"/>
        <v>NGR bulk stream sediment</v>
      </c>
      <c r="K8745" s="1" t="str">
        <f t="shared" si="1416"/>
        <v>&lt;177 micron (NGR)</v>
      </c>
      <c r="L8745">
        <v>34</v>
      </c>
      <c r="M8745" t="s">
        <v>38</v>
      </c>
      <c r="N8745">
        <v>642</v>
      </c>
      <c r="O8745">
        <v>3.5</v>
      </c>
    </row>
    <row r="8746" spans="1:15" hidden="1" x14ac:dyDescent="0.3">
      <c r="A8746" t="s">
        <v>33264</v>
      </c>
      <c r="B8746" t="s">
        <v>33265</v>
      </c>
      <c r="C8746" s="1" t="str">
        <f t="shared" si="1417"/>
        <v>21:0470</v>
      </c>
      <c r="D8746" s="1" t="str">
        <f t="shared" si="1414"/>
        <v>21:0154</v>
      </c>
      <c r="E8746" t="s">
        <v>33266</v>
      </c>
      <c r="F8746" t="s">
        <v>33267</v>
      </c>
      <c r="H8746">
        <v>52.857404500000001</v>
      </c>
      <c r="I8746">
        <v>-122.6708426</v>
      </c>
      <c r="J8746" s="1" t="str">
        <f t="shared" si="1415"/>
        <v>NGR bulk stream sediment</v>
      </c>
      <c r="K8746" s="1" t="str">
        <f t="shared" si="1416"/>
        <v>&lt;177 micron (NGR)</v>
      </c>
      <c r="L8746">
        <v>34</v>
      </c>
      <c r="M8746" t="s">
        <v>24</v>
      </c>
      <c r="N8746">
        <v>643</v>
      </c>
      <c r="O8746">
        <v>3.5</v>
      </c>
    </row>
    <row r="8747" spans="1:15" hidden="1" x14ac:dyDescent="0.3">
      <c r="A8747" t="s">
        <v>33268</v>
      </c>
      <c r="B8747" t="s">
        <v>33269</v>
      </c>
      <c r="C8747" s="1" t="str">
        <f t="shared" si="1417"/>
        <v>21:0470</v>
      </c>
      <c r="D8747" s="1" t="str">
        <f t="shared" si="1414"/>
        <v>21:0154</v>
      </c>
      <c r="E8747" t="s">
        <v>33266</v>
      </c>
      <c r="F8747" t="s">
        <v>33270</v>
      </c>
      <c r="H8747">
        <v>52.857404500000001</v>
      </c>
      <c r="I8747">
        <v>-122.6708426</v>
      </c>
      <c r="J8747" s="1" t="str">
        <f t="shared" si="1415"/>
        <v>NGR bulk stream sediment</v>
      </c>
      <c r="K8747" s="1" t="str">
        <f t="shared" si="1416"/>
        <v>&lt;177 micron (NGR)</v>
      </c>
      <c r="L8747">
        <v>34</v>
      </c>
      <c r="M8747" t="s">
        <v>28</v>
      </c>
      <c r="N8747">
        <v>644</v>
      </c>
      <c r="O8747">
        <v>4.5</v>
      </c>
    </row>
    <row r="8748" spans="1:15" hidden="1" x14ac:dyDescent="0.3">
      <c r="A8748" t="s">
        <v>33271</v>
      </c>
      <c r="B8748" t="s">
        <v>33272</v>
      </c>
      <c r="C8748" s="1" t="str">
        <f t="shared" si="1417"/>
        <v>21:0470</v>
      </c>
      <c r="D8748" s="1" t="str">
        <f t="shared" si="1414"/>
        <v>21:0154</v>
      </c>
      <c r="E8748" t="s">
        <v>33273</v>
      </c>
      <c r="F8748" t="s">
        <v>33274</v>
      </c>
      <c r="H8748">
        <v>52.837050900000001</v>
      </c>
      <c r="I8748">
        <v>-122.7611957</v>
      </c>
      <c r="J8748" s="1" t="str">
        <f t="shared" si="1415"/>
        <v>NGR bulk stream sediment</v>
      </c>
      <c r="K8748" s="1" t="str">
        <f t="shared" si="1416"/>
        <v>&lt;177 micron (NGR)</v>
      </c>
      <c r="L8748">
        <v>34</v>
      </c>
      <c r="M8748" t="s">
        <v>43</v>
      </c>
      <c r="N8748">
        <v>645</v>
      </c>
      <c r="O8748">
        <v>5</v>
      </c>
    </row>
    <row r="8749" spans="1:15" hidden="1" x14ac:dyDescent="0.3">
      <c r="A8749" t="s">
        <v>33275</v>
      </c>
      <c r="B8749" t="s">
        <v>33276</v>
      </c>
      <c r="C8749" s="1" t="str">
        <f t="shared" si="1417"/>
        <v>21:0470</v>
      </c>
      <c r="D8749" s="1" t="str">
        <f>HYPERLINK("https://geochem.nrcan.gc.ca/cdogs/content/svy/svy_e.htm", "")</f>
        <v/>
      </c>
      <c r="G8749" s="1" t="str">
        <f>HYPERLINK("https://geochem.nrcan.gc.ca/cdogs/content/cr_/cr_00103_e.htm", "103")</f>
        <v>103</v>
      </c>
      <c r="J8749" t="s">
        <v>31</v>
      </c>
      <c r="K8749" t="s">
        <v>32</v>
      </c>
      <c r="L8749">
        <v>34</v>
      </c>
      <c r="M8749" t="s">
        <v>33</v>
      </c>
      <c r="N8749">
        <v>646</v>
      </c>
      <c r="O8749">
        <v>28</v>
      </c>
    </row>
    <row r="8750" spans="1:15" hidden="1" x14ac:dyDescent="0.3">
      <c r="A8750" t="s">
        <v>33277</v>
      </c>
      <c r="B8750" t="s">
        <v>33278</v>
      </c>
      <c r="C8750" s="1" t="str">
        <f t="shared" si="1417"/>
        <v>21:0470</v>
      </c>
      <c r="D8750" s="1" t="str">
        <f t="shared" ref="D8750:D8779" si="1418">HYPERLINK("https://geochem.nrcan.gc.ca/cdogs/content/svy/svy210154_e.htm", "21:0154")</f>
        <v>21:0154</v>
      </c>
      <c r="E8750" t="s">
        <v>33279</v>
      </c>
      <c r="F8750" t="s">
        <v>33280</v>
      </c>
      <c r="H8750">
        <v>52.806586699999997</v>
      </c>
      <c r="I8750">
        <v>-122.7328943</v>
      </c>
      <c r="J8750" s="1" t="str">
        <f t="shared" ref="J8750:J8779" si="1419">HYPERLINK("https://geochem.nrcan.gc.ca/cdogs/content/kwd/kwd020030_e.htm", "NGR bulk stream sediment")</f>
        <v>NGR bulk stream sediment</v>
      </c>
      <c r="K8750" s="1" t="str">
        <f t="shared" ref="K8750:K8779" si="1420">HYPERLINK("https://geochem.nrcan.gc.ca/cdogs/content/kwd/kwd080006_e.htm", "&lt;177 micron (NGR)")</f>
        <v>&lt;177 micron (NGR)</v>
      </c>
      <c r="L8750">
        <v>34</v>
      </c>
      <c r="M8750" t="s">
        <v>48</v>
      </c>
      <c r="N8750">
        <v>647</v>
      </c>
      <c r="O8750">
        <v>3.5</v>
      </c>
    </row>
    <row r="8751" spans="1:15" hidden="1" x14ac:dyDescent="0.3">
      <c r="A8751" t="s">
        <v>33281</v>
      </c>
      <c r="B8751" t="s">
        <v>33282</v>
      </c>
      <c r="C8751" s="1" t="str">
        <f t="shared" si="1417"/>
        <v>21:0470</v>
      </c>
      <c r="D8751" s="1" t="str">
        <f t="shared" si="1418"/>
        <v>21:0154</v>
      </c>
      <c r="E8751" t="s">
        <v>33283</v>
      </c>
      <c r="F8751" t="s">
        <v>33284</v>
      </c>
      <c r="H8751">
        <v>52.786730599999999</v>
      </c>
      <c r="I8751">
        <v>-122.7879834</v>
      </c>
      <c r="J8751" s="1" t="str">
        <f t="shared" si="1419"/>
        <v>NGR bulk stream sediment</v>
      </c>
      <c r="K8751" s="1" t="str">
        <f t="shared" si="1420"/>
        <v>&lt;177 micron (NGR)</v>
      </c>
      <c r="L8751">
        <v>34</v>
      </c>
      <c r="M8751" t="s">
        <v>53</v>
      </c>
      <c r="N8751">
        <v>648</v>
      </c>
      <c r="O8751">
        <v>2</v>
      </c>
    </row>
    <row r="8752" spans="1:15" hidden="1" x14ac:dyDescent="0.3">
      <c r="A8752" t="s">
        <v>33285</v>
      </c>
      <c r="B8752" t="s">
        <v>33286</v>
      </c>
      <c r="C8752" s="1" t="str">
        <f t="shared" si="1417"/>
        <v>21:0470</v>
      </c>
      <c r="D8752" s="1" t="str">
        <f t="shared" si="1418"/>
        <v>21:0154</v>
      </c>
      <c r="E8752" t="s">
        <v>33287</v>
      </c>
      <c r="F8752" t="s">
        <v>33288</v>
      </c>
      <c r="H8752">
        <v>52.821022200000002</v>
      </c>
      <c r="I8752">
        <v>-122.84251639999999</v>
      </c>
      <c r="J8752" s="1" t="str">
        <f t="shared" si="1419"/>
        <v>NGR bulk stream sediment</v>
      </c>
      <c r="K8752" s="1" t="str">
        <f t="shared" si="1420"/>
        <v>&lt;177 micron (NGR)</v>
      </c>
      <c r="L8752">
        <v>34</v>
      </c>
      <c r="M8752" t="s">
        <v>58</v>
      </c>
      <c r="N8752">
        <v>649</v>
      </c>
      <c r="O8752">
        <v>2.5</v>
      </c>
    </row>
    <row r="8753" spans="1:15" hidden="1" x14ac:dyDescent="0.3">
      <c r="A8753" t="s">
        <v>33289</v>
      </c>
      <c r="B8753" t="s">
        <v>33290</v>
      </c>
      <c r="C8753" s="1" t="str">
        <f t="shared" si="1417"/>
        <v>21:0470</v>
      </c>
      <c r="D8753" s="1" t="str">
        <f t="shared" si="1418"/>
        <v>21:0154</v>
      </c>
      <c r="E8753" t="s">
        <v>33291</v>
      </c>
      <c r="F8753" t="s">
        <v>33292</v>
      </c>
      <c r="H8753">
        <v>52.774098700000003</v>
      </c>
      <c r="I8753">
        <v>-122.8459017</v>
      </c>
      <c r="J8753" s="1" t="str">
        <f t="shared" si="1419"/>
        <v>NGR bulk stream sediment</v>
      </c>
      <c r="K8753" s="1" t="str">
        <f t="shared" si="1420"/>
        <v>&lt;177 micron (NGR)</v>
      </c>
      <c r="L8753">
        <v>34</v>
      </c>
      <c r="M8753" t="s">
        <v>63</v>
      </c>
      <c r="N8753">
        <v>650</v>
      </c>
      <c r="O8753">
        <v>2.5</v>
      </c>
    </row>
    <row r="8754" spans="1:15" hidden="1" x14ac:dyDescent="0.3">
      <c r="A8754" t="s">
        <v>33293</v>
      </c>
      <c r="B8754" t="s">
        <v>33294</v>
      </c>
      <c r="C8754" s="1" t="str">
        <f t="shared" si="1417"/>
        <v>21:0470</v>
      </c>
      <c r="D8754" s="1" t="str">
        <f t="shared" si="1418"/>
        <v>21:0154</v>
      </c>
      <c r="E8754" t="s">
        <v>33295</v>
      </c>
      <c r="F8754" t="s">
        <v>33296</v>
      </c>
      <c r="H8754">
        <v>52.772196899999997</v>
      </c>
      <c r="I8754">
        <v>-122.85631429999999</v>
      </c>
      <c r="J8754" s="1" t="str">
        <f t="shared" si="1419"/>
        <v>NGR bulk stream sediment</v>
      </c>
      <c r="K8754" s="1" t="str">
        <f t="shared" si="1420"/>
        <v>&lt;177 micron (NGR)</v>
      </c>
      <c r="L8754">
        <v>34</v>
      </c>
      <c r="M8754" t="s">
        <v>68</v>
      </c>
      <c r="N8754">
        <v>651</v>
      </c>
      <c r="O8754">
        <v>3.5</v>
      </c>
    </row>
    <row r="8755" spans="1:15" hidden="1" x14ac:dyDescent="0.3">
      <c r="A8755" t="s">
        <v>33297</v>
      </c>
      <c r="B8755" t="s">
        <v>33298</v>
      </c>
      <c r="C8755" s="1" t="str">
        <f t="shared" si="1417"/>
        <v>21:0470</v>
      </c>
      <c r="D8755" s="1" t="str">
        <f t="shared" si="1418"/>
        <v>21:0154</v>
      </c>
      <c r="E8755" t="s">
        <v>33299</v>
      </c>
      <c r="F8755" t="s">
        <v>33300</v>
      </c>
      <c r="H8755">
        <v>52.774600200000002</v>
      </c>
      <c r="I8755">
        <v>-122.9158991</v>
      </c>
      <c r="J8755" s="1" t="str">
        <f t="shared" si="1419"/>
        <v>NGR bulk stream sediment</v>
      </c>
      <c r="K8755" s="1" t="str">
        <f t="shared" si="1420"/>
        <v>&lt;177 micron (NGR)</v>
      </c>
      <c r="L8755">
        <v>34</v>
      </c>
      <c r="M8755" t="s">
        <v>77</v>
      </c>
      <c r="N8755">
        <v>652</v>
      </c>
      <c r="O8755">
        <v>6.5</v>
      </c>
    </row>
    <row r="8756" spans="1:15" hidden="1" x14ac:dyDescent="0.3">
      <c r="A8756" t="s">
        <v>33301</v>
      </c>
      <c r="B8756" t="s">
        <v>33302</v>
      </c>
      <c r="C8756" s="1" t="str">
        <f t="shared" si="1417"/>
        <v>21:0470</v>
      </c>
      <c r="D8756" s="1" t="str">
        <f t="shared" si="1418"/>
        <v>21:0154</v>
      </c>
      <c r="E8756" t="s">
        <v>33303</v>
      </c>
      <c r="F8756" t="s">
        <v>33304</v>
      </c>
      <c r="H8756">
        <v>52.772877800000003</v>
      </c>
      <c r="I8756">
        <v>-122.9576897</v>
      </c>
      <c r="J8756" s="1" t="str">
        <f t="shared" si="1419"/>
        <v>NGR bulk stream sediment</v>
      </c>
      <c r="K8756" s="1" t="str">
        <f t="shared" si="1420"/>
        <v>&lt;177 micron (NGR)</v>
      </c>
      <c r="L8756">
        <v>34</v>
      </c>
      <c r="M8756" t="s">
        <v>82</v>
      </c>
      <c r="N8756">
        <v>653</v>
      </c>
      <c r="O8756">
        <v>3.5</v>
      </c>
    </row>
    <row r="8757" spans="1:15" hidden="1" x14ac:dyDescent="0.3">
      <c r="A8757" t="s">
        <v>33305</v>
      </c>
      <c r="B8757" t="s">
        <v>33306</v>
      </c>
      <c r="C8757" s="1" t="str">
        <f t="shared" si="1417"/>
        <v>21:0470</v>
      </c>
      <c r="D8757" s="1" t="str">
        <f t="shared" si="1418"/>
        <v>21:0154</v>
      </c>
      <c r="E8757" t="s">
        <v>33307</v>
      </c>
      <c r="F8757" t="s">
        <v>33308</v>
      </c>
      <c r="H8757">
        <v>52.863226300000001</v>
      </c>
      <c r="I8757">
        <v>-122.826961</v>
      </c>
      <c r="J8757" s="1" t="str">
        <f t="shared" si="1419"/>
        <v>NGR bulk stream sediment</v>
      </c>
      <c r="K8757" s="1" t="str">
        <f t="shared" si="1420"/>
        <v>&lt;177 micron (NGR)</v>
      </c>
      <c r="L8757">
        <v>34</v>
      </c>
      <c r="M8757" t="s">
        <v>87</v>
      </c>
      <c r="N8757">
        <v>654</v>
      </c>
      <c r="O8757">
        <v>4.5</v>
      </c>
    </row>
    <row r="8758" spans="1:15" hidden="1" x14ac:dyDescent="0.3">
      <c r="A8758" t="s">
        <v>33309</v>
      </c>
      <c r="B8758" t="s">
        <v>33310</v>
      </c>
      <c r="C8758" s="1" t="str">
        <f t="shared" si="1417"/>
        <v>21:0470</v>
      </c>
      <c r="D8758" s="1" t="str">
        <f t="shared" si="1418"/>
        <v>21:0154</v>
      </c>
      <c r="E8758" t="s">
        <v>33311</v>
      </c>
      <c r="F8758" t="s">
        <v>33312</v>
      </c>
      <c r="H8758">
        <v>52.943961999999999</v>
      </c>
      <c r="I8758">
        <v>-123.0643628</v>
      </c>
      <c r="J8758" s="1" t="str">
        <f t="shared" si="1419"/>
        <v>NGR bulk stream sediment</v>
      </c>
      <c r="K8758" s="1" t="str">
        <f t="shared" si="1420"/>
        <v>&lt;177 micron (NGR)</v>
      </c>
      <c r="L8758">
        <v>34</v>
      </c>
      <c r="M8758" t="s">
        <v>92</v>
      </c>
      <c r="N8758">
        <v>655</v>
      </c>
      <c r="O8758">
        <v>5</v>
      </c>
    </row>
    <row r="8759" spans="1:15" hidden="1" x14ac:dyDescent="0.3">
      <c r="A8759" t="s">
        <v>33313</v>
      </c>
      <c r="B8759" t="s">
        <v>33314</v>
      </c>
      <c r="C8759" s="1" t="str">
        <f t="shared" si="1417"/>
        <v>21:0470</v>
      </c>
      <c r="D8759" s="1" t="str">
        <f t="shared" si="1418"/>
        <v>21:0154</v>
      </c>
      <c r="E8759" t="s">
        <v>33315</v>
      </c>
      <c r="F8759" t="s">
        <v>33316</v>
      </c>
      <c r="H8759">
        <v>52.937683999999997</v>
      </c>
      <c r="I8759">
        <v>-123.13192290000001</v>
      </c>
      <c r="J8759" s="1" t="str">
        <f t="shared" si="1419"/>
        <v>NGR bulk stream sediment</v>
      </c>
      <c r="K8759" s="1" t="str">
        <f t="shared" si="1420"/>
        <v>&lt;177 micron (NGR)</v>
      </c>
      <c r="L8759">
        <v>34</v>
      </c>
      <c r="M8759" t="s">
        <v>97</v>
      </c>
      <c r="N8759">
        <v>656</v>
      </c>
      <c r="O8759">
        <v>3</v>
      </c>
    </row>
    <row r="8760" spans="1:15" hidden="1" x14ac:dyDescent="0.3">
      <c r="A8760" t="s">
        <v>33317</v>
      </c>
      <c r="B8760" t="s">
        <v>33318</v>
      </c>
      <c r="C8760" s="1" t="str">
        <f t="shared" si="1417"/>
        <v>21:0470</v>
      </c>
      <c r="D8760" s="1" t="str">
        <f t="shared" si="1418"/>
        <v>21:0154</v>
      </c>
      <c r="E8760" t="s">
        <v>33319</v>
      </c>
      <c r="F8760" t="s">
        <v>33320</v>
      </c>
      <c r="H8760">
        <v>52.955559399999999</v>
      </c>
      <c r="I8760">
        <v>-123.16396779999999</v>
      </c>
      <c r="J8760" s="1" t="str">
        <f t="shared" si="1419"/>
        <v>NGR bulk stream sediment</v>
      </c>
      <c r="K8760" s="1" t="str">
        <f t="shared" si="1420"/>
        <v>&lt;177 micron (NGR)</v>
      </c>
      <c r="L8760">
        <v>34</v>
      </c>
      <c r="M8760" t="s">
        <v>102</v>
      </c>
      <c r="N8760">
        <v>657</v>
      </c>
      <c r="O8760">
        <v>4</v>
      </c>
    </row>
    <row r="8761" spans="1:15" hidden="1" x14ac:dyDescent="0.3">
      <c r="A8761" t="s">
        <v>33321</v>
      </c>
      <c r="B8761" t="s">
        <v>33322</v>
      </c>
      <c r="C8761" s="1" t="str">
        <f t="shared" si="1417"/>
        <v>21:0470</v>
      </c>
      <c r="D8761" s="1" t="str">
        <f t="shared" si="1418"/>
        <v>21:0154</v>
      </c>
      <c r="E8761" t="s">
        <v>33323</v>
      </c>
      <c r="F8761" t="s">
        <v>33324</v>
      </c>
      <c r="H8761">
        <v>52.925581399999999</v>
      </c>
      <c r="I8761">
        <v>-123.1624407</v>
      </c>
      <c r="J8761" s="1" t="str">
        <f t="shared" si="1419"/>
        <v>NGR bulk stream sediment</v>
      </c>
      <c r="K8761" s="1" t="str">
        <f t="shared" si="1420"/>
        <v>&lt;177 micron (NGR)</v>
      </c>
      <c r="L8761">
        <v>34</v>
      </c>
      <c r="M8761" t="s">
        <v>107</v>
      </c>
      <c r="N8761">
        <v>658</v>
      </c>
      <c r="O8761">
        <v>5.5</v>
      </c>
    </row>
    <row r="8762" spans="1:15" hidden="1" x14ac:dyDescent="0.3">
      <c r="A8762" t="s">
        <v>33325</v>
      </c>
      <c r="B8762" t="s">
        <v>33326</v>
      </c>
      <c r="C8762" s="1" t="str">
        <f t="shared" si="1417"/>
        <v>21:0470</v>
      </c>
      <c r="D8762" s="1" t="str">
        <f t="shared" si="1418"/>
        <v>21:0154</v>
      </c>
      <c r="E8762" t="s">
        <v>33327</v>
      </c>
      <c r="F8762" t="s">
        <v>33328</v>
      </c>
      <c r="H8762">
        <v>52.916428699999997</v>
      </c>
      <c r="I8762">
        <v>-123.1633432</v>
      </c>
      <c r="J8762" s="1" t="str">
        <f t="shared" si="1419"/>
        <v>NGR bulk stream sediment</v>
      </c>
      <c r="K8762" s="1" t="str">
        <f t="shared" si="1420"/>
        <v>&lt;177 micron (NGR)</v>
      </c>
      <c r="L8762">
        <v>34</v>
      </c>
      <c r="M8762" t="s">
        <v>112</v>
      </c>
      <c r="N8762">
        <v>659</v>
      </c>
      <c r="O8762">
        <v>3</v>
      </c>
    </row>
    <row r="8763" spans="1:15" hidden="1" x14ac:dyDescent="0.3">
      <c r="A8763" t="s">
        <v>33329</v>
      </c>
      <c r="B8763" t="s">
        <v>33330</v>
      </c>
      <c r="C8763" s="1" t="str">
        <f t="shared" si="1417"/>
        <v>21:0470</v>
      </c>
      <c r="D8763" s="1" t="str">
        <f t="shared" si="1418"/>
        <v>21:0154</v>
      </c>
      <c r="E8763" t="s">
        <v>33258</v>
      </c>
      <c r="F8763" t="s">
        <v>33331</v>
      </c>
      <c r="H8763">
        <v>52.9990229</v>
      </c>
      <c r="I8763">
        <v>-123.20941759999999</v>
      </c>
      <c r="J8763" s="1" t="str">
        <f t="shared" si="1419"/>
        <v>NGR bulk stream sediment</v>
      </c>
      <c r="K8763" s="1" t="str">
        <f t="shared" si="1420"/>
        <v>&lt;177 micron (NGR)</v>
      </c>
      <c r="L8763">
        <v>34</v>
      </c>
      <c r="M8763" t="s">
        <v>72</v>
      </c>
      <c r="N8763">
        <v>660</v>
      </c>
      <c r="O8763">
        <v>4.5</v>
      </c>
    </row>
    <row r="8764" spans="1:15" hidden="1" x14ac:dyDescent="0.3">
      <c r="A8764" t="s">
        <v>33332</v>
      </c>
      <c r="B8764" t="s">
        <v>33333</v>
      </c>
      <c r="C8764" s="1" t="str">
        <f t="shared" si="1417"/>
        <v>21:0470</v>
      </c>
      <c r="D8764" s="1" t="str">
        <f t="shared" si="1418"/>
        <v>21:0154</v>
      </c>
      <c r="E8764" t="s">
        <v>33334</v>
      </c>
      <c r="F8764" t="s">
        <v>33335</v>
      </c>
      <c r="H8764">
        <v>52.962838499999997</v>
      </c>
      <c r="I8764">
        <v>-123.2471479</v>
      </c>
      <c r="J8764" s="1" t="str">
        <f t="shared" si="1419"/>
        <v>NGR bulk stream sediment</v>
      </c>
      <c r="K8764" s="1" t="str">
        <f t="shared" si="1420"/>
        <v>&lt;177 micron (NGR)</v>
      </c>
      <c r="L8764">
        <v>35</v>
      </c>
      <c r="M8764" t="s">
        <v>19</v>
      </c>
      <c r="N8764">
        <v>661</v>
      </c>
      <c r="O8764">
        <v>4.5</v>
      </c>
    </row>
    <row r="8765" spans="1:15" hidden="1" x14ac:dyDescent="0.3">
      <c r="A8765" t="s">
        <v>33336</v>
      </c>
      <c r="B8765" t="s">
        <v>33337</v>
      </c>
      <c r="C8765" s="1" t="str">
        <f t="shared" si="1417"/>
        <v>21:0470</v>
      </c>
      <c r="D8765" s="1" t="str">
        <f t="shared" si="1418"/>
        <v>21:0154</v>
      </c>
      <c r="E8765" t="s">
        <v>33334</v>
      </c>
      <c r="F8765" t="s">
        <v>33338</v>
      </c>
      <c r="H8765">
        <v>52.962838499999997</v>
      </c>
      <c r="I8765">
        <v>-123.2471479</v>
      </c>
      <c r="J8765" s="1" t="str">
        <f t="shared" si="1419"/>
        <v>NGR bulk stream sediment</v>
      </c>
      <c r="K8765" s="1" t="str">
        <f t="shared" si="1420"/>
        <v>&lt;177 micron (NGR)</v>
      </c>
      <c r="L8765">
        <v>35</v>
      </c>
      <c r="M8765" t="s">
        <v>72</v>
      </c>
      <c r="N8765">
        <v>662</v>
      </c>
      <c r="O8765">
        <v>3.5</v>
      </c>
    </row>
    <row r="8766" spans="1:15" hidden="1" x14ac:dyDescent="0.3">
      <c r="A8766" t="s">
        <v>33339</v>
      </c>
      <c r="B8766" t="s">
        <v>33340</v>
      </c>
      <c r="C8766" s="1" t="str">
        <f t="shared" si="1417"/>
        <v>21:0470</v>
      </c>
      <c r="D8766" s="1" t="str">
        <f t="shared" si="1418"/>
        <v>21:0154</v>
      </c>
      <c r="E8766" t="s">
        <v>33341</v>
      </c>
      <c r="F8766" t="s">
        <v>33342</v>
      </c>
      <c r="H8766">
        <v>52.956638499999997</v>
      </c>
      <c r="I8766">
        <v>-123.2500896</v>
      </c>
      <c r="J8766" s="1" t="str">
        <f t="shared" si="1419"/>
        <v>NGR bulk stream sediment</v>
      </c>
      <c r="K8766" s="1" t="str">
        <f t="shared" si="1420"/>
        <v>&lt;177 micron (NGR)</v>
      </c>
      <c r="L8766">
        <v>35</v>
      </c>
      <c r="M8766" t="s">
        <v>24</v>
      </c>
      <c r="N8766">
        <v>663</v>
      </c>
      <c r="O8766">
        <v>3</v>
      </c>
    </row>
    <row r="8767" spans="1:15" hidden="1" x14ac:dyDescent="0.3">
      <c r="A8767" t="s">
        <v>33343</v>
      </c>
      <c r="B8767" t="s">
        <v>33344</v>
      </c>
      <c r="C8767" s="1" t="str">
        <f t="shared" si="1417"/>
        <v>21:0470</v>
      </c>
      <c r="D8767" s="1" t="str">
        <f t="shared" si="1418"/>
        <v>21:0154</v>
      </c>
      <c r="E8767" t="s">
        <v>33341</v>
      </c>
      <c r="F8767" t="s">
        <v>33345</v>
      </c>
      <c r="H8767">
        <v>52.956638499999997</v>
      </c>
      <c r="I8767">
        <v>-123.2500896</v>
      </c>
      <c r="J8767" s="1" t="str">
        <f t="shared" si="1419"/>
        <v>NGR bulk stream sediment</v>
      </c>
      <c r="K8767" s="1" t="str">
        <f t="shared" si="1420"/>
        <v>&lt;177 micron (NGR)</v>
      </c>
      <c r="L8767">
        <v>35</v>
      </c>
      <c r="M8767" t="s">
        <v>28</v>
      </c>
      <c r="N8767">
        <v>664</v>
      </c>
      <c r="O8767">
        <v>5.5</v>
      </c>
    </row>
    <row r="8768" spans="1:15" hidden="1" x14ac:dyDescent="0.3">
      <c r="A8768" t="s">
        <v>33346</v>
      </c>
      <c r="B8768" t="s">
        <v>33347</v>
      </c>
      <c r="C8768" s="1" t="str">
        <f t="shared" si="1417"/>
        <v>21:0470</v>
      </c>
      <c r="D8768" s="1" t="str">
        <f t="shared" si="1418"/>
        <v>21:0154</v>
      </c>
      <c r="E8768" t="s">
        <v>33348</v>
      </c>
      <c r="F8768" t="s">
        <v>33349</v>
      </c>
      <c r="H8768">
        <v>52.967267100000001</v>
      </c>
      <c r="I8768">
        <v>-123.2730069</v>
      </c>
      <c r="J8768" s="1" t="str">
        <f t="shared" si="1419"/>
        <v>NGR bulk stream sediment</v>
      </c>
      <c r="K8768" s="1" t="str">
        <f t="shared" si="1420"/>
        <v>&lt;177 micron (NGR)</v>
      </c>
      <c r="L8768">
        <v>35</v>
      </c>
      <c r="M8768" t="s">
        <v>38</v>
      </c>
      <c r="N8768">
        <v>665</v>
      </c>
      <c r="O8768">
        <v>3.5</v>
      </c>
    </row>
    <row r="8769" spans="1:15" hidden="1" x14ac:dyDescent="0.3">
      <c r="A8769" t="s">
        <v>33350</v>
      </c>
      <c r="B8769" t="s">
        <v>33351</v>
      </c>
      <c r="C8769" s="1" t="str">
        <f t="shared" si="1417"/>
        <v>21:0470</v>
      </c>
      <c r="D8769" s="1" t="str">
        <f t="shared" si="1418"/>
        <v>21:0154</v>
      </c>
      <c r="E8769" t="s">
        <v>33352</v>
      </c>
      <c r="F8769" t="s">
        <v>33353</v>
      </c>
      <c r="H8769">
        <v>52.945816399999998</v>
      </c>
      <c r="I8769">
        <v>-123.2812942</v>
      </c>
      <c r="J8769" s="1" t="str">
        <f t="shared" si="1419"/>
        <v>NGR bulk stream sediment</v>
      </c>
      <c r="K8769" s="1" t="str">
        <f t="shared" si="1420"/>
        <v>&lt;177 micron (NGR)</v>
      </c>
      <c r="L8769">
        <v>35</v>
      </c>
      <c r="M8769" t="s">
        <v>43</v>
      </c>
      <c r="N8769">
        <v>666</v>
      </c>
      <c r="O8769">
        <v>2.5</v>
      </c>
    </row>
    <row r="8770" spans="1:15" hidden="1" x14ac:dyDescent="0.3">
      <c r="A8770" t="s">
        <v>33354</v>
      </c>
      <c r="B8770" t="s">
        <v>33355</v>
      </c>
      <c r="C8770" s="1" t="str">
        <f t="shared" si="1417"/>
        <v>21:0470</v>
      </c>
      <c r="D8770" s="1" t="str">
        <f t="shared" si="1418"/>
        <v>21:0154</v>
      </c>
      <c r="E8770" t="s">
        <v>33356</v>
      </c>
      <c r="F8770" t="s">
        <v>33357</v>
      </c>
      <c r="H8770">
        <v>52.9830623</v>
      </c>
      <c r="I8770">
        <v>-123.33233009999999</v>
      </c>
      <c r="J8770" s="1" t="str">
        <f t="shared" si="1419"/>
        <v>NGR bulk stream sediment</v>
      </c>
      <c r="K8770" s="1" t="str">
        <f t="shared" si="1420"/>
        <v>&lt;177 micron (NGR)</v>
      </c>
      <c r="L8770">
        <v>35</v>
      </c>
      <c r="M8770" t="s">
        <v>48</v>
      </c>
      <c r="N8770">
        <v>667</v>
      </c>
    </row>
    <row r="8771" spans="1:15" hidden="1" x14ac:dyDescent="0.3">
      <c r="A8771" t="s">
        <v>33358</v>
      </c>
      <c r="B8771" t="s">
        <v>33359</v>
      </c>
      <c r="C8771" s="1" t="str">
        <f t="shared" si="1417"/>
        <v>21:0470</v>
      </c>
      <c r="D8771" s="1" t="str">
        <f t="shared" si="1418"/>
        <v>21:0154</v>
      </c>
      <c r="E8771" t="s">
        <v>33360</v>
      </c>
      <c r="F8771" t="s">
        <v>33361</v>
      </c>
      <c r="H8771">
        <v>52.9031728</v>
      </c>
      <c r="I8771">
        <v>-123.32865169999999</v>
      </c>
      <c r="J8771" s="1" t="str">
        <f t="shared" si="1419"/>
        <v>NGR bulk stream sediment</v>
      </c>
      <c r="K8771" s="1" t="str">
        <f t="shared" si="1420"/>
        <v>&lt;177 micron (NGR)</v>
      </c>
      <c r="L8771">
        <v>35</v>
      </c>
      <c r="M8771" t="s">
        <v>53</v>
      </c>
      <c r="N8771">
        <v>668</v>
      </c>
      <c r="O8771">
        <v>4</v>
      </c>
    </row>
    <row r="8772" spans="1:15" hidden="1" x14ac:dyDescent="0.3">
      <c r="A8772" t="s">
        <v>33362</v>
      </c>
      <c r="B8772" t="s">
        <v>33363</v>
      </c>
      <c r="C8772" s="1" t="str">
        <f t="shared" si="1417"/>
        <v>21:0470</v>
      </c>
      <c r="D8772" s="1" t="str">
        <f t="shared" si="1418"/>
        <v>21:0154</v>
      </c>
      <c r="E8772" t="s">
        <v>33364</v>
      </c>
      <c r="F8772" t="s">
        <v>33365</v>
      </c>
      <c r="H8772">
        <v>52.936622399999997</v>
      </c>
      <c r="I8772">
        <v>-123.3477882</v>
      </c>
      <c r="J8772" s="1" t="str">
        <f t="shared" si="1419"/>
        <v>NGR bulk stream sediment</v>
      </c>
      <c r="K8772" s="1" t="str">
        <f t="shared" si="1420"/>
        <v>&lt;177 micron (NGR)</v>
      </c>
      <c r="L8772">
        <v>35</v>
      </c>
      <c r="M8772" t="s">
        <v>58</v>
      </c>
      <c r="N8772">
        <v>669</v>
      </c>
      <c r="O8772">
        <v>4</v>
      </c>
    </row>
    <row r="8773" spans="1:15" hidden="1" x14ac:dyDescent="0.3">
      <c r="A8773" t="s">
        <v>33366</v>
      </c>
      <c r="B8773" t="s">
        <v>33367</v>
      </c>
      <c r="C8773" s="1" t="str">
        <f t="shared" si="1417"/>
        <v>21:0470</v>
      </c>
      <c r="D8773" s="1" t="str">
        <f t="shared" si="1418"/>
        <v>21:0154</v>
      </c>
      <c r="E8773" t="s">
        <v>33368</v>
      </c>
      <c r="F8773" t="s">
        <v>33369</v>
      </c>
      <c r="H8773">
        <v>52.936886000000001</v>
      </c>
      <c r="I8773">
        <v>-123.32794130000001</v>
      </c>
      <c r="J8773" s="1" t="str">
        <f t="shared" si="1419"/>
        <v>NGR bulk stream sediment</v>
      </c>
      <c r="K8773" s="1" t="str">
        <f t="shared" si="1420"/>
        <v>&lt;177 micron (NGR)</v>
      </c>
      <c r="L8773">
        <v>35</v>
      </c>
      <c r="M8773" t="s">
        <v>63</v>
      </c>
      <c r="N8773">
        <v>670</v>
      </c>
      <c r="O8773">
        <v>35</v>
      </c>
    </row>
    <row r="8774" spans="1:15" hidden="1" x14ac:dyDescent="0.3">
      <c r="A8774" t="s">
        <v>33370</v>
      </c>
      <c r="B8774" t="s">
        <v>33371</v>
      </c>
      <c r="C8774" s="1" t="str">
        <f t="shared" si="1417"/>
        <v>21:0470</v>
      </c>
      <c r="D8774" s="1" t="str">
        <f t="shared" si="1418"/>
        <v>21:0154</v>
      </c>
      <c r="E8774" t="s">
        <v>33372</v>
      </c>
      <c r="F8774" t="s">
        <v>33373</v>
      </c>
      <c r="H8774">
        <v>52.930943599999999</v>
      </c>
      <c r="I8774">
        <v>-123.3874205</v>
      </c>
      <c r="J8774" s="1" t="str">
        <f t="shared" si="1419"/>
        <v>NGR bulk stream sediment</v>
      </c>
      <c r="K8774" s="1" t="str">
        <f t="shared" si="1420"/>
        <v>&lt;177 micron (NGR)</v>
      </c>
      <c r="L8774">
        <v>35</v>
      </c>
      <c r="M8774" t="s">
        <v>68</v>
      </c>
      <c r="N8774">
        <v>671</v>
      </c>
      <c r="O8774">
        <v>3.5</v>
      </c>
    </row>
    <row r="8775" spans="1:15" hidden="1" x14ac:dyDescent="0.3">
      <c r="A8775" t="s">
        <v>33374</v>
      </c>
      <c r="B8775" t="s">
        <v>33375</v>
      </c>
      <c r="C8775" s="1" t="str">
        <f t="shared" si="1417"/>
        <v>21:0470</v>
      </c>
      <c r="D8775" s="1" t="str">
        <f t="shared" si="1418"/>
        <v>21:0154</v>
      </c>
      <c r="E8775" t="s">
        <v>33376</v>
      </c>
      <c r="F8775" t="s">
        <v>33377</v>
      </c>
      <c r="H8775">
        <v>52.871184900000003</v>
      </c>
      <c r="I8775">
        <v>-123.0346287</v>
      </c>
      <c r="J8775" s="1" t="str">
        <f t="shared" si="1419"/>
        <v>NGR bulk stream sediment</v>
      </c>
      <c r="K8775" s="1" t="str">
        <f t="shared" si="1420"/>
        <v>&lt;177 micron (NGR)</v>
      </c>
      <c r="L8775">
        <v>35</v>
      </c>
      <c r="M8775" t="s">
        <v>77</v>
      </c>
      <c r="N8775">
        <v>672</v>
      </c>
      <c r="O8775">
        <v>10</v>
      </c>
    </row>
    <row r="8776" spans="1:15" hidden="1" x14ac:dyDescent="0.3">
      <c r="A8776" t="s">
        <v>33378</v>
      </c>
      <c r="B8776" t="s">
        <v>33379</v>
      </c>
      <c r="C8776" s="1" t="str">
        <f t="shared" si="1417"/>
        <v>21:0470</v>
      </c>
      <c r="D8776" s="1" t="str">
        <f t="shared" si="1418"/>
        <v>21:0154</v>
      </c>
      <c r="E8776" t="s">
        <v>33380</v>
      </c>
      <c r="F8776" t="s">
        <v>33381</v>
      </c>
      <c r="H8776">
        <v>52.866260099999998</v>
      </c>
      <c r="I8776">
        <v>-123.105321</v>
      </c>
      <c r="J8776" s="1" t="str">
        <f t="shared" si="1419"/>
        <v>NGR bulk stream sediment</v>
      </c>
      <c r="K8776" s="1" t="str">
        <f t="shared" si="1420"/>
        <v>&lt;177 micron (NGR)</v>
      </c>
      <c r="L8776">
        <v>35</v>
      </c>
      <c r="M8776" t="s">
        <v>82</v>
      </c>
      <c r="N8776">
        <v>673</v>
      </c>
      <c r="O8776">
        <v>3.5</v>
      </c>
    </row>
    <row r="8777" spans="1:15" hidden="1" x14ac:dyDescent="0.3">
      <c r="A8777" t="s">
        <v>33382</v>
      </c>
      <c r="B8777" t="s">
        <v>33383</v>
      </c>
      <c r="C8777" s="1" t="str">
        <f t="shared" si="1417"/>
        <v>21:0470</v>
      </c>
      <c r="D8777" s="1" t="str">
        <f t="shared" si="1418"/>
        <v>21:0154</v>
      </c>
      <c r="E8777" t="s">
        <v>33384</v>
      </c>
      <c r="F8777" t="s">
        <v>33385</v>
      </c>
      <c r="H8777">
        <v>52.839822900000001</v>
      </c>
      <c r="I8777">
        <v>-123.20006530000001</v>
      </c>
      <c r="J8777" s="1" t="str">
        <f t="shared" si="1419"/>
        <v>NGR bulk stream sediment</v>
      </c>
      <c r="K8777" s="1" t="str">
        <f t="shared" si="1420"/>
        <v>&lt;177 micron (NGR)</v>
      </c>
      <c r="L8777">
        <v>35</v>
      </c>
      <c r="M8777" t="s">
        <v>87</v>
      </c>
      <c r="N8777">
        <v>674</v>
      </c>
      <c r="O8777">
        <v>3</v>
      </c>
    </row>
    <row r="8778" spans="1:15" hidden="1" x14ac:dyDescent="0.3">
      <c r="A8778" t="s">
        <v>33386</v>
      </c>
      <c r="B8778" t="s">
        <v>33387</v>
      </c>
      <c r="C8778" s="1" t="str">
        <f t="shared" si="1417"/>
        <v>21:0470</v>
      </c>
      <c r="D8778" s="1" t="str">
        <f t="shared" si="1418"/>
        <v>21:0154</v>
      </c>
      <c r="E8778" t="s">
        <v>33388</v>
      </c>
      <c r="F8778" t="s">
        <v>33389</v>
      </c>
      <c r="H8778">
        <v>52.875036199999997</v>
      </c>
      <c r="I8778">
        <v>-123.3083657</v>
      </c>
      <c r="J8778" s="1" t="str">
        <f t="shared" si="1419"/>
        <v>NGR bulk stream sediment</v>
      </c>
      <c r="K8778" s="1" t="str">
        <f t="shared" si="1420"/>
        <v>&lt;177 micron (NGR)</v>
      </c>
      <c r="L8778">
        <v>35</v>
      </c>
      <c r="M8778" t="s">
        <v>92</v>
      </c>
      <c r="N8778">
        <v>675</v>
      </c>
      <c r="O8778">
        <v>4.5</v>
      </c>
    </row>
    <row r="8779" spans="1:15" hidden="1" x14ac:dyDescent="0.3">
      <c r="A8779" t="s">
        <v>33390</v>
      </c>
      <c r="B8779" t="s">
        <v>33391</v>
      </c>
      <c r="C8779" s="1" t="str">
        <f t="shared" si="1417"/>
        <v>21:0470</v>
      </c>
      <c r="D8779" s="1" t="str">
        <f t="shared" si="1418"/>
        <v>21:0154</v>
      </c>
      <c r="E8779" t="s">
        <v>33392</v>
      </c>
      <c r="F8779" t="s">
        <v>33393</v>
      </c>
      <c r="H8779">
        <v>52.8800521</v>
      </c>
      <c r="I8779">
        <v>-123.3316415</v>
      </c>
      <c r="J8779" s="1" t="str">
        <f t="shared" si="1419"/>
        <v>NGR bulk stream sediment</v>
      </c>
      <c r="K8779" s="1" t="str">
        <f t="shared" si="1420"/>
        <v>&lt;177 micron (NGR)</v>
      </c>
      <c r="L8779">
        <v>35</v>
      </c>
      <c r="M8779" t="s">
        <v>97</v>
      </c>
      <c r="N8779">
        <v>676</v>
      </c>
      <c r="O8779">
        <v>2.5</v>
      </c>
    </row>
    <row r="8780" spans="1:15" hidden="1" x14ac:dyDescent="0.3">
      <c r="A8780" t="s">
        <v>33394</v>
      </c>
      <c r="B8780" t="s">
        <v>33395</v>
      </c>
      <c r="C8780" s="1" t="str">
        <f t="shared" si="1417"/>
        <v>21:0470</v>
      </c>
      <c r="D8780" s="1" t="str">
        <f>HYPERLINK("https://geochem.nrcan.gc.ca/cdogs/content/svy/svy_e.htm", "")</f>
        <v/>
      </c>
      <c r="G8780" s="1" t="str">
        <f>HYPERLINK("https://geochem.nrcan.gc.ca/cdogs/content/cr_/cr_00104_e.htm", "104")</f>
        <v>104</v>
      </c>
      <c r="J8780" t="s">
        <v>31</v>
      </c>
      <c r="K8780" t="s">
        <v>32</v>
      </c>
      <c r="L8780">
        <v>35</v>
      </c>
      <c r="M8780" t="s">
        <v>33</v>
      </c>
      <c r="N8780">
        <v>677</v>
      </c>
      <c r="O8780">
        <v>5</v>
      </c>
    </row>
    <row r="8781" spans="1:15" hidden="1" x14ac:dyDescent="0.3">
      <c r="A8781" t="s">
        <v>33396</v>
      </c>
      <c r="B8781" t="s">
        <v>33397</v>
      </c>
      <c r="C8781" s="1" t="str">
        <f t="shared" si="1417"/>
        <v>21:0470</v>
      </c>
      <c r="D8781" s="1" t="str">
        <f t="shared" ref="D8781:D8794" si="1421">HYPERLINK("https://geochem.nrcan.gc.ca/cdogs/content/svy/svy210154_e.htm", "21:0154")</f>
        <v>21:0154</v>
      </c>
      <c r="E8781" t="s">
        <v>33398</v>
      </c>
      <c r="F8781" t="s">
        <v>33399</v>
      </c>
      <c r="H8781">
        <v>52.8750146</v>
      </c>
      <c r="I8781">
        <v>-123.33282130000001</v>
      </c>
      <c r="J8781" s="1" t="str">
        <f t="shared" ref="J8781:J8794" si="1422">HYPERLINK("https://geochem.nrcan.gc.ca/cdogs/content/kwd/kwd020030_e.htm", "NGR bulk stream sediment")</f>
        <v>NGR bulk stream sediment</v>
      </c>
      <c r="K8781" s="1" t="str">
        <f t="shared" ref="K8781:K8794" si="1423">HYPERLINK("https://geochem.nrcan.gc.ca/cdogs/content/kwd/kwd080006_e.htm", "&lt;177 micron (NGR)")</f>
        <v>&lt;177 micron (NGR)</v>
      </c>
      <c r="L8781">
        <v>35</v>
      </c>
      <c r="M8781" t="s">
        <v>102</v>
      </c>
      <c r="N8781">
        <v>678</v>
      </c>
      <c r="O8781">
        <v>3</v>
      </c>
    </row>
    <row r="8782" spans="1:15" hidden="1" x14ac:dyDescent="0.3">
      <c r="A8782" t="s">
        <v>33400</v>
      </c>
      <c r="B8782" t="s">
        <v>33401</v>
      </c>
      <c r="C8782" s="1" t="str">
        <f t="shared" si="1417"/>
        <v>21:0470</v>
      </c>
      <c r="D8782" s="1" t="str">
        <f t="shared" si="1421"/>
        <v>21:0154</v>
      </c>
      <c r="E8782" t="s">
        <v>33402</v>
      </c>
      <c r="F8782" t="s">
        <v>33403</v>
      </c>
      <c r="H8782">
        <v>52.881164099999999</v>
      </c>
      <c r="I8782">
        <v>-123.3830511</v>
      </c>
      <c r="J8782" s="1" t="str">
        <f t="shared" si="1422"/>
        <v>NGR bulk stream sediment</v>
      </c>
      <c r="K8782" s="1" t="str">
        <f t="shared" si="1423"/>
        <v>&lt;177 micron (NGR)</v>
      </c>
      <c r="L8782">
        <v>35</v>
      </c>
      <c r="M8782" t="s">
        <v>107</v>
      </c>
      <c r="N8782">
        <v>679</v>
      </c>
      <c r="O8782">
        <v>3</v>
      </c>
    </row>
    <row r="8783" spans="1:15" hidden="1" x14ac:dyDescent="0.3">
      <c r="A8783" t="s">
        <v>33404</v>
      </c>
      <c r="B8783" t="s">
        <v>33405</v>
      </c>
      <c r="C8783" s="1" t="str">
        <f t="shared" si="1417"/>
        <v>21:0470</v>
      </c>
      <c r="D8783" s="1" t="str">
        <f t="shared" si="1421"/>
        <v>21:0154</v>
      </c>
      <c r="E8783" t="s">
        <v>33406</v>
      </c>
      <c r="F8783" t="s">
        <v>33407</v>
      </c>
      <c r="H8783">
        <v>52.886072499999997</v>
      </c>
      <c r="I8783">
        <v>-123.39397339999999</v>
      </c>
      <c r="J8783" s="1" t="str">
        <f t="shared" si="1422"/>
        <v>NGR bulk stream sediment</v>
      </c>
      <c r="K8783" s="1" t="str">
        <f t="shared" si="1423"/>
        <v>&lt;177 micron (NGR)</v>
      </c>
      <c r="L8783">
        <v>35</v>
      </c>
      <c r="M8783" t="s">
        <v>112</v>
      </c>
      <c r="N8783">
        <v>680</v>
      </c>
      <c r="O8783">
        <v>3</v>
      </c>
    </row>
    <row r="8784" spans="1:15" hidden="1" x14ac:dyDescent="0.3">
      <c r="A8784" t="s">
        <v>33408</v>
      </c>
      <c r="B8784" t="s">
        <v>33409</v>
      </c>
      <c r="C8784" s="1" t="str">
        <f t="shared" si="1417"/>
        <v>21:0470</v>
      </c>
      <c r="D8784" s="1" t="str">
        <f t="shared" si="1421"/>
        <v>21:0154</v>
      </c>
      <c r="E8784" t="s">
        <v>33410</v>
      </c>
      <c r="F8784" t="s">
        <v>33411</v>
      </c>
      <c r="H8784">
        <v>52.754069999999999</v>
      </c>
      <c r="I8784">
        <v>-123.36399950000001</v>
      </c>
      <c r="J8784" s="1" t="str">
        <f t="shared" si="1422"/>
        <v>NGR bulk stream sediment</v>
      </c>
      <c r="K8784" s="1" t="str">
        <f t="shared" si="1423"/>
        <v>&lt;177 micron (NGR)</v>
      </c>
      <c r="L8784">
        <v>36</v>
      </c>
      <c r="M8784" t="s">
        <v>19</v>
      </c>
      <c r="N8784">
        <v>681</v>
      </c>
      <c r="O8784">
        <v>2.5</v>
      </c>
    </row>
    <row r="8785" spans="1:15" hidden="1" x14ac:dyDescent="0.3">
      <c r="A8785" t="s">
        <v>33412</v>
      </c>
      <c r="B8785" t="s">
        <v>33413</v>
      </c>
      <c r="C8785" s="1" t="str">
        <f t="shared" si="1417"/>
        <v>21:0470</v>
      </c>
      <c r="D8785" s="1" t="str">
        <f t="shared" si="1421"/>
        <v>21:0154</v>
      </c>
      <c r="E8785" t="s">
        <v>33414</v>
      </c>
      <c r="F8785" t="s">
        <v>33415</v>
      </c>
      <c r="H8785">
        <v>52.912659900000001</v>
      </c>
      <c r="I8785">
        <v>-123.4288208</v>
      </c>
      <c r="J8785" s="1" t="str">
        <f t="shared" si="1422"/>
        <v>NGR bulk stream sediment</v>
      </c>
      <c r="K8785" s="1" t="str">
        <f t="shared" si="1423"/>
        <v>&lt;177 micron (NGR)</v>
      </c>
      <c r="L8785">
        <v>36</v>
      </c>
      <c r="M8785" t="s">
        <v>38</v>
      </c>
      <c r="N8785">
        <v>682</v>
      </c>
      <c r="O8785">
        <v>3</v>
      </c>
    </row>
    <row r="8786" spans="1:15" hidden="1" x14ac:dyDescent="0.3">
      <c r="A8786" t="s">
        <v>33416</v>
      </c>
      <c r="B8786" t="s">
        <v>33417</v>
      </c>
      <c r="C8786" s="1" t="str">
        <f t="shared" si="1417"/>
        <v>21:0470</v>
      </c>
      <c r="D8786" s="1" t="str">
        <f t="shared" si="1421"/>
        <v>21:0154</v>
      </c>
      <c r="E8786" t="s">
        <v>33418</v>
      </c>
      <c r="F8786" t="s">
        <v>33419</v>
      </c>
      <c r="H8786">
        <v>52.978600800000002</v>
      </c>
      <c r="I8786">
        <v>-123.4379381</v>
      </c>
      <c r="J8786" s="1" t="str">
        <f t="shared" si="1422"/>
        <v>NGR bulk stream sediment</v>
      </c>
      <c r="K8786" s="1" t="str">
        <f t="shared" si="1423"/>
        <v>&lt;177 micron (NGR)</v>
      </c>
      <c r="L8786">
        <v>36</v>
      </c>
      <c r="M8786" t="s">
        <v>43</v>
      </c>
      <c r="N8786">
        <v>683</v>
      </c>
      <c r="O8786">
        <v>3.5</v>
      </c>
    </row>
    <row r="8787" spans="1:15" hidden="1" x14ac:dyDescent="0.3">
      <c r="A8787" t="s">
        <v>33420</v>
      </c>
      <c r="B8787" t="s">
        <v>33421</v>
      </c>
      <c r="C8787" s="1" t="str">
        <f t="shared" si="1417"/>
        <v>21:0470</v>
      </c>
      <c r="D8787" s="1" t="str">
        <f t="shared" si="1421"/>
        <v>21:0154</v>
      </c>
      <c r="E8787" t="s">
        <v>33422</v>
      </c>
      <c r="F8787" t="s">
        <v>33423</v>
      </c>
      <c r="H8787">
        <v>52.897553000000002</v>
      </c>
      <c r="I8787">
        <v>-123.47029499999999</v>
      </c>
      <c r="J8787" s="1" t="str">
        <f t="shared" si="1422"/>
        <v>NGR bulk stream sediment</v>
      </c>
      <c r="K8787" s="1" t="str">
        <f t="shared" si="1423"/>
        <v>&lt;177 micron (NGR)</v>
      </c>
      <c r="L8787">
        <v>36</v>
      </c>
      <c r="M8787" t="s">
        <v>48</v>
      </c>
      <c r="N8787">
        <v>684</v>
      </c>
      <c r="O8787">
        <v>2</v>
      </c>
    </row>
    <row r="8788" spans="1:15" hidden="1" x14ac:dyDescent="0.3">
      <c r="A8788" t="s">
        <v>33424</v>
      </c>
      <c r="B8788" t="s">
        <v>33425</v>
      </c>
      <c r="C8788" s="1" t="str">
        <f t="shared" si="1417"/>
        <v>21:0470</v>
      </c>
      <c r="D8788" s="1" t="str">
        <f t="shared" si="1421"/>
        <v>21:0154</v>
      </c>
      <c r="E8788" t="s">
        <v>33426</v>
      </c>
      <c r="F8788" t="s">
        <v>33427</v>
      </c>
      <c r="H8788">
        <v>52.892167100000002</v>
      </c>
      <c r="I8788">
        <v>-123.4861705</v>
      </c>
      <c r="J8788" s="1" t="str">
        <f t="shared" si="1422"/>
        <v>NGR bulk stream sediment</v>
      </c>
      <c r="K8788" s="1" t="str">
        <f t="shared" si="1423"/>
        <v>&lt;177 micron (NGR)</v>
      </c>
      <c r="L8788">
        <v>36</v>
      </c>
      <c r="M8788" t="s">
        <v>24</v>
      </c>
      <c r="N8788">
        <v>685</v>
      </c>
      <c r="O8788">
        <v>3</v>
      </c>
    </row>
    <row r="8789" spans="1:15" hidden="1" x14ac:dyDescent="0.3">
      <c r="A8789" t="s">
        <v>33428</v>
      </c>
      <c r="B8789" t="s">
        <v>33429</v>
      </c>
      <c r="C8789" s="1" t="str">
        <f t="shared" si="1417"/>
        <v>21:0470</v>
      </c>
      <c r="D8789" s="1" t="str">
        <f t="shared" si="1421"/>
        <v>21:0154</v>
      </c>
      <c r="E8789" t="s">
        <v>33426</v>
      </c>
      <c r="F8789" t="s">
        <v>33430</v>
      </c>
      <c r="H8789">
        <v>52.892167100000002</v>
      </c>
      <c r="I8789">
        <v>-123.4861705</v>
      </c>
      <c r="J8789" s="1" t="str">
        <f t="shared" si="1422"/>
        <v>NGR bulk stream sediment</v>
      </c>
      <c r="K8789" s="1" t="str">
        <f t="shared" si="1423"/>
        <v>&lt;177 micron (NGR)</v>
      </c>
      <c r="L8789">
        <v>36</v>
      </c>
      <c r="M8789" t="s">
        <v>28</v>
      </c>
      <c r="N8789">
        <v>686</v>
      </c>
      <c r="O8789">
        <v>2.5</v>
      </c>
    </row>
    <row r="8790" spans="1:15" hidden="1" x14ac:dyDescent="0.3">
      <c r="A8790" t="s">
        <v>33431</v>
      </c>
      <c r="B8790" t="s">
        <v>33432</v>
      </c>
      <c r="C8790" s="1" t="str">
        <f t="shared" si="1417"/>
        <v>21:0470</v>
      </c>
      <c r="D8790" s="1" t="str">
        <f t="shared" si="1421"/>
        <v>21:0154</v>
      </c>
      <c r="E8790" t="s">
        <v>33433</v>
      </c>
      <c r="F8790" t="s">
        <v>33434</v>
      </c>
      <c r="H8790">
        <v>52.851431099999999</v>
      </c>
      <c r="I8790">
        <v>-123.4109285</v>
      </c>
      <c r="J8790" s="1" t="str">
        <f t="shared" si="1422"/>
        <v>NGR bulk stream sediment</v>
      </c>
      <c r="K8790" s="1" t="str">
        <f t="shared" si="1423"/>
        <v>&lt;177 micron (NGR)</v>
      </c>
      <c r="L8790">
        <v>36</v>
      </c>
      <c r="M8790" t="s">
        <v>53</v>
      </c>
      <c r="N8790">
        <v>687</v>
      </c>
      <c r="O8790">
        <v>4.5</v>
      </c>
    </row>
    <row r="8791" spans="1:15" hidden="1" x14ac:dyDescent="0.3">
      <c r="A8791" t="s">
        <v>33435</v>
      </c>
      <c r="B8791" t="s">
        <v>33436</v>
      </c>
      <c r="C8791" s="1" t="str">
        <f t="shared" si="1417"/>
        <v>21:0470</v>
      </c>
      <c r="D8791" s="1" t="str">
        <f t="shared" si="1421"/>
        <v>21:0154</v>
      </c>
      <c r="E8791" t="s">
        <v>33437</v>
      </c>
      <c r="F8791" t="s">
        <v>33438</v>
      </c>
      <c r="H8791">
        <v>52.858068400000001</v>
      </c>
      <c r="I8791">
        <v>-123.4101004</v>
      </c>
      <c r="J8791" s="1" t="str">
        <f t="shared" si="1422"/>
        <v>NGR bulk stream sediment</v>
      </c>
      <c r="K8791" s="1" t="str">
        <f t="shared" si="1423"/>
        <v>&lt;177 micron (NGR)</v>
      </c>
      <c r="L8791">
        <v>36</v>
      </c>
      <c r="M8791" t="s">
        <v>58</v>
      </c>
      <c r="N8791">
        <v>688</v>
      </c>
      <c r="O8791">
        <v>2</v>
      </c>
    </row>
    <row r="8792" spans="1:15" hidden="1" x14ac:dyDescent="0.3">
      <c r="A8792" t="s">
        <v>33439</v>
      </c>
      <c r="B8792" t="s">
        <v>33440</v>
      </c>
      <c r="C8792" s="1" t="str">
        <f t="shared" si="1417"/>
        <v>21:0470</v>
      </c>
      <c r="D8792" s="1" t="str">
        <f t="shared" si="1421"/>
        <v>21:0154</v>
      </c>
      <c r="E8792" t="s">
        <v>33441</v>
      </c>
      <c r="F8792" t="s">
        <v>33442</v>
      </c>
      <c r="H8792">
        <v>52.835060200000001</v>
      </c>
      <c r="I8792">
        <v>-123.4337223</v>
      </c>
      <c r="J8792" s="1" t="str">
        <f t="shared" si="1422"/>
        <v>NGR bulk stream sediment</v>
      </c>
      <c r="K8792" s="1" t="str">
        <f t="shared" si="1423"/>
        <v>&lt;177 micron (NGR)</v>
      </c>
      <c r="L8792">
        <v>36</v>
      </c>
      <c r="M8792" t="s">
        <v>63</v>
      </c>
      <c r="N8792">
        <v>689</v>
      </c>
      <c r="O8792">
        <v>4</v>
      </c>
    </row>
    <row r="8793" spans="1:15" hidden="1" x14ac:dyDescent="0.3">
      <c r="A8793" t="s">
        <v>33443</v>
      </c>
      <c r="B8793" t="s">
        <v>33444</v>
      </c>
      <c r="C8793" s="1" t="str">
        <f t="shared" si="1417"/>
        <v>21:0470</v>
      </c>
      <c r="D8793" s="1" t="str">
        <f t="shared" si="1421"/>
        <v>21:0154</v>
      </c>
      <c r="E8793" t="s">
        <v>33445</v>
      </c>
      <c r="F8793" t="s">
        <v>33446</v>
      </c>
      <c r="H8793">
        <v>52.838743700000002</v>
      </c>
      <c r="I8793">
        <v>-123.4269451</v>
      </c>
      <c r="J8793" s="1" t="str">
        <f t="shared" si="1422"/>
        <v>NGR bulk stream sediment</v>
      </c>
      <c r="K8793" s="1" t="str">
        <f t="shared" si="1423"/>
        <v>&lt;177 micron (NGR)</v>
      </c>
      <c r="L8793">
        <v>36</v>
      </c>
      <c r="M8793" t="s">
        <v>68</v>
      </c>
      <c r="N8793">
        <v>690</v>
      </c>
      <c r="O8793">
        <v>4</v>
      </c>
    </row>
    <row r="8794" spans="1:15" hidden="1" x14ac:dyDescent="0.3">
      <c r="A8794" t="s">
        <v>33447</v>
      </c>
      <c r="B8794" t="s">
        <v>33448</v>
      </c>
      <c r="C8794" s="1" t="str">
        <f t="shared" si="1417"/>
        <v>21:0470</v>
      </c>
      <c r="D8794" s="1" t="str">
        <f t="shared" si="1421"/>
        <v>21:0154</v>
      </c>
      <c r="E8794" t="s">
        <v>33449</v>
      </c>
      <c r="F8794" t="s">
        <v>33450</v>
      </c>
      <c r="H8794">
        <v>52.800576800000002</v>
      </c>
      <c r="I8794">
        <v>-123.3695527</v>
      </c>
      <c r="J8794" s="1" t="str">
        <f t="shared" si="1422"/>
        <v>NGR bulk stream sediment</v>
      </c>
      <c r="K8794" s="1" t="str">
        <f t="shared" si="1423"/>
        <v>&lt;177 micron (NGR)</v>
      </c>
      <c r="L8794">
        <v>36</v>
      </c>
      <c r="M8794" t="s">
        <v>77</v>
      </c>
      <c r="N8794">
        <v>691</v>
      </c>
      <c r="O8794">
        <v>2.5</v>
      </c>
    </row>
    <row r="8795" spans="1:15" hidden="1" x14ac:dyDescent="0.3">
      <c r="A8795" t="s">
        <v>33451</v>
      </c>
      <c r="B8795" t="s">
        <v>33452</v>
      </c>
      <c r="C8795" s="1" t="str">
        <f t="shared" si="1417"/>
        <v>21:0470</v>
      </c>
      <c r="D8795" s="1" t="str">
        <f>HYPERLINK("https://geochem.nrcan.gc.ca/cdogs/content/svy/svy_e.htm", "")</f>
        <v/>
      </c>
      <c r="G8795" s="1" t="str">
        <f>HYPERLINK("https://geochem.nrcan.gc.ca/cdogs/content/cr_/cr_00104_e.htm", "104")</f>
        <v>104</v>
      </c>
      <c r="J8795" t="s">
        <v>31</v>
      </c>
      <c r="K8795" t="s">
        <v>32</v>
      </c>
      <c r="L8795">
        <v>36</v>
      </c>
      <c r="M8795" t="s">
        <v>33</v>
      </c>
      <c r="N8795">
        <v>692</v>
      </c>
      <c r="O8795">
        <v>4</v>
      </c>
    </row>
    <row r="8796" spans="1:15" hidden="1" x14ac:dyDescent="0.3">
      <c r="A8796" t="s">
        <v>33453</v>
      </c>
      <c r="B8796" t="s">
        <v>33454</v>
      </c>
      <c r="C8796" s="1" t="str">
        <f t="shared" si="1417"/>
        <v>21:0470</v>
      </c>
      <c r="D8796" s="1" t="str">
        <f t="shared" ref="D8796:D8815" si="1424">HYPERLINK("https://geochem.nrcan.gc.ca/cdogs/content/svy/svy210154_e.htm", "21:0154")</f>
        <v>21:0154</v>
      </c>
      <c r="E8796" t="s">
        <v>33410</v>
      </c>
      <c r="F8796" t="s">
        <v>33455</v>
      </c>
      <c r="H8796">
        <v>52.754069999999999</v>
      </c>
      <c r="I8796">
        <v>-123.36399950000001</v>
      </c>
      <c r="J8796" s="1" t="str">
        <f t="shared" ref="J8796:J8815" si="1425">HYPERLINK("https://geochem.nrcan.gc.ca/cdogs/content/kwd/kwd020030_e.htm", "NGR bulk stream sediment")</f>
        <v>NGR bulk stream sediment</v>
      </c>
      <c r="K8796" s="1" t="str">
        <f t="shared" ref="K8796:K8815" si="1426">HYPERLINK("https://geochem.nrcan.gc.ca/cdogs/content/kwd/kwd080006_e.htm", "&lt;177 micron (NGR)")</f>
        <v>&lt;177 micron (NGR)</v>
      </c>
      <c r="L8796">
        <v>36</v>
      </c>
      <c r="M8796" t="s">
        <v>72</v>
      </c>
      <c r="N8796">
        <v>693</v>
      </c>
      <c r="O8796">
        <v>1.5</v>
      </c>
    </row>
    <row r="8797" spans="1:15" hidden="1" x14ac:dyDescent="0.3">
      <c r="A8797" t="s">
        <v>33456</v>
      </c>
      <c r="B8797" t="s">
        <v>33457</v>
      </c>
      <c r="C8797" s="1" t="str">
        <f t="shared" si="1417"/>
        <v>21:0470</v>
      </c>
      <c r="D8797" s="1" t="str">
        <f t="shared" si="1424"/>
        <v>21:0154</v>
      </c>
      <c r="E8797" t="s">
        <v>33458</v>
      </c>
      <c r="F8797" t="s">
        <v>33459</v>
      </c>
      <c r="H8797">
        <v>52.776903300000001</v>
      </c>
      <c r="I8797">
        <v>-123.3280362</v>
      </c>
      <c r="J8797" s="1" t="str">
        <f t="shared" si="1425"/>
        <v>NGR bulk stream sediment</v>
      </c>
      <c r="K8797" s="1" t="str">
        <f t="shared" si="1426"/>
        <v>&lt;177 micron (NGR)</v>
      </c>
      <c r="L8797">
        <v>36</v>
      </c>
      <c r="M8797" t="s">
        <v>82</v>
      </c>
      <c r="N8797">
        <v>694</v>
      </c>
      <c r="O8797">
        <v>1.5</v>
      </c>
    </row>
    <row r="8798" spans="1:15" hidden="1" x14ac:dyDescent="0.3">
      <c r="A8798" t="s">
        <v>33460</v>
      </c>
      <c r="B8798" t="s">
        <v>33461</v>
      </c>
      <c r="C8798" s="1" t="str">
        <f t="shared" si="1417"/>
        <v>21:0470</v>
      </c>
      <c r="D8798" s="1" t="str">
        <f t="shared" si="1424"/>
        <v>21:0154</v>
      </c>
      <c r="E8798" t="s">
        <v>33462</v>
      </c>
      <c r="F8798" t="s">
        <v>33463</v>
      </c>
      <c r="H8798">
        <v>52.816269300000002</v>
      </c>
      <c r="I8798">
        <v>-123.27214480000001</v>
      </c>
      <c r="J8798" s="1" t="str">
        <f t="shared" si="1425"/>
        <v>NGR bulk stream sediment</v>
      </c>
      <c r="K8798" s="1" t="str">
        <f t="shared" si="1426"/>
        <v>&lt;177 micron (NGR)</v>
      </c>
      <c r="L8798">
        <v>36</v>
      </c>
      <c r="M8798" t="s">
        <v>87</v>
      </c>
      <c r="N8798">
        <v>695</v>
      </c>
      <c r="O8798">
        <v>3</v>
      </c>
    </row>
    <row r="8799" spans="1:15" hidden="1" x14ac:dyDescent="0.3">
      <c r="A8799" t="s">
        <v>33464</v>
      </c>
      <c r="B8799" t="s">
        <v>33465</v>
      </c>
      <c r="C8799" s="1" t="str">
        <f t="shared" si="1417"/>
        <v>21:0470</v>
      </c>
      <c r="D8799" s="1" t="str">
        <f t="shared" si="1424"/>
        <v>21:0154</v>
      </c>
      <c r="E8799" t="s">
        <v>33466</v>
      </c>
      <c r="F8799" t="s">
        <v>33467</v>
      </c>
      <c r="H8799">
        <v>52.810774100000003</v>
      </c>
      <c r="I8799">
        <v>-123.196088</v>
      </c>
      <c r="J8799" s="1" t="str">
        <f t="shared" si="1425"/>
        <v>NGR bulk stream sediment</v>
      </c>
      <c r="K8799" s="1" t="str">
        <f t="shared" si="1426"/>
        <v>&lt;177 micron (NGR)</v>
      </c>
      <c r="L8799">
        <v>36</v>
      </c>
      <c r="M8799" t="s">
        <v>92</v>
      </c>
      <c r="N8799">
        <v>696</v>
      </c>
      <c r="O8799">
        <v>0.5</v>
      </c>
    </row>
    <row r="8800" spans="1:15" hidden="1" x14ac:dyDescent="0.3">
      <c r="A8800" t="s">
        <v>33468</v>
      </c>
      <c r="B8800" t="s">
        <v>33469</v>
      </c>
      <c r="C8800" s="1" t="str">
        <f t="shared" si="1417"/>
        <v>21:0470</v>
      </c>
      <c r="D8800" s="1" t="str">
        <f t="shared" si="1424"/>
        <v>21:0154</v>
      </c>
      <c r="E8800" t="s">
        <v>33470</v>
      </c>
      <c r="F8800" t="s">
        <v>33471</v>
      </c>
      <c r="H8800">
        <v>52.778689399999998</v>
      </c>
      <c r="I8800">
        <v>-123.2351853</v>
      </c>
      <c r="J8800" s="1" t="str">
        <f t="shared" si="1425"/>
        <v>NGR bulk stream sediment</v>
      </c>
      <c r="K8800" s="1" t="str">
        <f t="shared" si="1426"/>
        <v>&lt;177 micron (NGR)</v>
      </c>
      <c r="L8800">
        <v>36</v>
      </c>
      <c r="M8800" t="s">
        <v>97</v>
      </c>
      <c r="N8800">
        <v>697</v>
      </c>
      <c r="O8800">
        <v>1.5</v>
      </c>
    </row>
    <row r="8801" spans="1:15" hidden="1" x14ac:dyDescent="0.3">
      <c r="A8801" t="s">
        <v>33472</v>
      </c>
      <c r="B8801" t="s">
        <v>33473</v>
      </c>
      <c r="C8801" s="1" t="str">
        <f t="shared" si="1417"/>
        <v>21:0470</v>
      </c>
      <c r="D8801" s="1" t="str">
        <f t="shared" si="1424"/>
        <v>21:0154</v>
      </c>
      <c r="E8801" t="s">
        <v>33474</v>
      </c>
      <c r="F8801" t="s">
        <v>33475</v>
      </c>
      <c r="H8801">
        <v>52.770557500000002</v>
      </c>
      <c r="I8801">
        <v>-123.2376015</v>
      </c>
      <c r="J8801" s="1" t="str">
        <f t="shared" si="1425"/>
        <v>NGR bulk stream sediment</v>
      </c>
      <c r="K8801" s="1" t="str">
        <f t="shared" si="1426"/>
        <v>&lt;177 micron (NGR)</v>
      </c>
      <c r="L8801">
        <v>36</v>
      </c>
      <c r="M8801" t="s">
        <v>102</v>
      </c>
      <c r="N8801">
        <v>698</v>
      </c>
      <c r="O8801">
        <v>1</v>
      </c>
    </row>
    <row r="8802" spans="1:15" hidden="1" x14ac:dyDescent="0.3">
      <c r="A8802" t="s">
        <v>33476</v>
      </c>
      <c r="B8802" t="s">
        <v>33477</v>
      </c>
      <c r="C8802" s="1" t="str">
        <f t="shared" si="1417"/>
        <v>21:0470</v>
      </c>
      <c r="D8802" s="1" t="str">
        <f t="shared" si="1424"/>
        <v>21:0154</v>
      </c>
      <c r="E8802" t="s">
        <v>33478</v>
      </c>
      <c r="F8802" t="s">
        <v>33479</v>
      </c>
      <c r="H8802">
        <v>52.7539029</v>
      </c>
      <c r="I8802">
        <v>-123.1735013</v>
      </c>
      <c r="J8802" s="1" t="str">
        <f t="shared" si="1425"/>
        <v>NGR bulk stream sediment</v>
      </c>
      <c r="K8802" s="1" t="str">
        <f t="shared" si="1426"/>
        <v>&lt;177 micron (NGR)</v>
      </c>
      <c r="L8802">
        <v>36</v>
      </c>
      <c r="M8802" t="s">
        <v>107</v>
      </c>
      <c r="N8802">
        <v>699</v>
      </c>
      <c r="O8802">
        <v>2</v>
      </c>
    </row>
    <row r="8803" spans="1:15" hidden="1" x14ac:dyDescent="0.3">
      <c r="A8803" t="s">
        <v>33480</v>
      </c>
      <c r="B8803" t="s">
        <v>33481</v>
      </c>
      <c r="C8803" s="1" t="str">
        <f t="shared" si="1417"/>
        <v>21:0470</v>
      </c>
      <c r="D8803" s="1" t="str">
        <f t="shared" si="1424"/>
        <v>21:0154</v>
      </c>
      <c r="E8803" t="s">
        <v>33482</v>
      </c>
      <c r="F8803" t="s">
        <v>33483</v>
      </c>
      <c r="H8803">
        <v>52.779794799999998</v>
      </c>
      <c r="I8803">
        <v>-123.11424289999999</v>
      </c>
      <c r="J8803" s="1" t="str">
        <f t="shared" si="1425"/>
        <v>NGR bulk stream sediment</v>
      </c>
      <c r="K8803" s="1" t="str">
        <f t="shared" si="1426"/>
        <v>&lt;177 micron (NGR)</v>
      </c>
      <c r="L8803">
        <v>36</v>
      </c>
      <c r="M8803" t="s">
        <v>112</v>
      </c>
      <c r="N8803">
        <v>700</v>
      </c>
      <c r="O8803">
        <v>4</v>
      </c>
    </row>
    <row r="8804" spans="1:15" hidden="1" x14ac:dyDescent="0.3">
      <c r="A8804" t="s">
        <v>33484</v>
      </c>
      <c r="B8804" t="s">
        <v>33485</v>
      </c>
      <c r="C8804" s="1" t="str">
        <f t="shared" si="1417"/>
        <v>21:0470</v>
      </c>
      <c r="D8804" s="1" t="str">
        <f t="shared" si="1424"/>
        <v>21:0154</v>
      </c>
      <c r="E8804" t="s">
        <v>33486</v>
      </c>
      <c r="F8804" t="s">
        <v>33487</v>
      </c>
      <c r="H8804">
        <v>52.285981</v>
      </c>
      <c r="I8804">
        <v>-123.9150818</v>
      </c>
      <c r="J8804" s="1" t="str">
        <f t="shared" si="1425"/>
        <v>NGR bulk stream sediment</v>
      </c>
      <c r="K8804" s="1" t="str">
        <f t="shared" si="1426"/>
        <v>&lt;177 micron (NGR)</v>
      </c>
      <c r="L8804">
        <v>37</v>
      </c>
      <c r="M8804" t="s">
        <v>725</v>
      </c>
      <c r="N8804">
        <v>701</v>
      </c>
      <c r="O8804">
        <v>1.5</v>
      </c>
    </row>
    <row r="8805" spans="1:15" hidden="1" x14ac:dyDescent="0.3">
      <c r="A8805" t="s">
        <v>33488</v>
      </c>
      <c r="B8805" t="s">
        <v>33489</v>
      </c>
      <c r="C8805" s="1" t="str">
        <f t="shared" si="1417"/>
        <v>21:0470</v>
      </c>
      <c r="D8805" s="1" t="str">
        <f t="shared" si="1424"/>
        <v>21:0154</v>
      </c>
      <c r="E8805" t="s">
        <v>33490</v>
      </c>
      <c r="F8805" t="s">
        <v>33491</v>
      </c>
      <c r="H8805">
        <v>52.762538999999997</v>
      </c>
      <c r="I8805">
        <v>-123.08744780000001</v>
      </c>
      <c r="J8805" s="1" t="str">
        <f t="shared" si="1425"/>
        <v>NGR bulk stream sediment</v>
      </c>
      <c r="K8805" s="1" t="str">
        <f t="shared" si="1426"/>
        <v>&lt;177 micron (NGR)</v>
      </c>
      <c r="L8805">
        <v>37</v>
      </c>
      <c r="M8805" t="s">
        <v>38</v>
      </c>
      <c r="N8805">
        <v>702</v>
      </c>
      <c r="O8805">
        <v>1.5</v>
      </c>
    </row>
    <row r="8806" spans="1:15" hidden="1" x14ac:dyDescent="0.3">
      <c r="A8806" t="s">
        <v>33492</v>
      </c>
      <c r="B8806" t="s">
        <v>33493</v>
      </c>
      <c r="C8806" s="1" t="str">
        <f t="shared" si="1417"/>
        <v>21:0470</v>
      </c>
      <c r="D8806" s="1" t="str">
        <f t="shared" si="1424"/>
        <v>21:0154</v>
      </c>
      <c r="E8806" t="s">
        <v>33494</v>
      </c>
      <c r="F8806" t="s">
        <v>33495</v>
      </c>
      <c r="H8806">
        <v>52.420346500000001</v>
      </c>
      <c r="I8806">
        <v>-123.5762495</v>
      </c>
      <c r="J8806" s="1" t="str">
        <f t="shared" si="1425"/>
        <v>NGR bulk stream sediment</v>
      </c>
      <c r="K8806" s="1" t="str">
        <f t="shared" si="1426"/>
        <v>&lt;177 micron (NGR)</v>
      </c>
      <c r="L8806">
        <v>37</v>
      </c>
      <c r="M8806" t="s">
        <v>43</v>
      </c>
      <c r="N8806">
        <v>703</v>
      </c>
      <c r="O8806">
        <v>6</v>
      </c>
    </row>
    <row r="8807" spans="1:15" hidden="1" x14ac:dyDescent="0.3">
      <c r="A8807" t="s">
        <v>33496</v>
      </c>
      <c r="B8807" t="s">
        <v>33497</v>
      </c>
      <c r="C8807" s="1" t="str">
        <f t="shared" si="1417"/>
        <v>21:0470</v>
      </c>
      <c r="D8807" s="1" t="str">
        <f t="shared" si="1424"/>
        <v>21:0154</v>
      </c>
      <c r="E8807" t="s">
        <v>33498</v>
      </c>
      <c r="F8807" t="s">
        <v>33499</v>
      </c>
      <c r="H8807">
        <v>52.313414000000002</v>
      </c>
      <c r="I8807">
        <v>-123.604714</v>
      </c>
      <c r="J8807" s="1" t="str">
        <f t="shared" si="1425"/>
        <v>NGR bulk stream sediment</v>
      </c>
      <c r="K8807" s="1" t="str">
        <f t="shared" si="1426"/>
        <v>&lt;177 micron (NGR)</v>
      </c>
      <c r="L8807">
        <v>37</v>
      </c>
      <c r="M8807" t="s">
        <v>48</v>
      </c>
      <c r="N8807">
        <v>704</v>
      </c>
      <c r="O8807">
        <v>14</v>
      </c>
    </row>
    <row r="8808" spans="1:15" hidden="1" x14ac:dyDescent="0.3">
      <c r="A8808" t="s">
        <v>33500</v>
      </c>
      <c r="B8808" t="s">
        <v>33501</v>
      </c>
      <c r="C8808" s="1" t="str">
        <f t="shared" ref="C8808:C8871" si="1427">HYPERLINK("https://geochem.nrcan.gc.ca/cdogs/content/bdl/bdl210470_e.htm", "21:0470")</f>
        <v>21:0470</v>
      </c>
      <c r="D8808" s="1" t="str">
        <f t="shared" si="1424"/>
        <v>21:0154</v>
      </c>
      <c r="E8808" t="s">
        <v>33486</v>
      </c>
      <c r="F8808" t="s">
        <v>33502</v>
      </c>
      <c r="H8808">
        <v>52.285981</v>
      </c>
      <c r="I8808">
        <v>-123.9150818</v>
      </c>
      <c r="J8808" s="1" t="str">
        <f t="shared" si="1425"/>
        <v>NGR bulk stream sediment</v>
      </c>
      <c r="K8808" s="1" t="str">
        <f t="shared" si="1426"/>
        <v>&lt;177 micron (NGR)</v>
      </c>
      <c r="L8808">
        <v>37</v>
      </c>
      <c r="M8808" t="s">
        <v>733</v>
      </c>
      <c r="N8808">
        <v>705</v>
      </c>
      <c r="O8808">
        <v>0.5</v>
      </c>
    </row>
    <row r="8809" spans="1:15" hidden="1" x14ac:dyDescent="0.3">
      <c r="A8809" t="s">
        <v>33503</v>
      </c>
      <c r="B8809" t="s">
        <v>33504</v>
      </c>
      <c r="C8809" s="1" t="str">
        <f t="shared" si="1427"/>
        <v>21:0470</v>
      </c>
      <c r="D8809" s="1" t="str">
        <f t="shared" si="1424"/>
        <v>21:0154</v>
      </c>
      <c r="E8809" t="s">
        <v>33486</v>
      </c>
      <c r="F8809" t="s">
        <v>33505</v>
      </c>
      <c r="H8809">
        <v>52.285981</v>
      </c>
      <c r="I8809">
        <v>-123.9150818</v>
      </c>
      <c r="J8809" s="1" t="str">
        <f t="shared" si="1425"/>
        <v>NGR bulk stream sediment</v>
      </c>
      <c r="K8809" s="1" t="str">
        <f t="shared" si="1426"/>
        <v>&lt;177 micron (NGR)</v>
      </c>
      <c r="L8809">
        <v>37</v>
      </c>
      <c r="M8809" t="s">
        <v>729</v>
      </c>
      <c r="N8809">
        <v>706</v>
      </c>
      <c r="O8809">
        <v>1.5</v>
      </c>
    </row>
    <row r="8810" spans="1:15" hidden="1" x14ac:dyDescent="0.3">
      <c r="A8810" t="s">
        <v>33506</v>
      </c>
      <c r="B8810" t="s">
        <v>33507</v>
      </c>
      <c r="C8810" s="1" t="str">
        <f t="shared" si="1427"/>
        <v>21:0470</v>
      </c>
      <c r="D8810" s="1" t="str">
        <f t="shared" si="1424"/>
        <v>21:0154</v>
      </c>
      <c r="E8810" t="s">
        <v>33508</v>
      </c>
      <c r="F8810" t="s">
        <v>33509</v>
      </c>
      <c r="H8810">
        <v>52.4718862</v>
      </c>
      <c r="I8810">
        <v>-123.8125459</v>
      </c>
      <c r="J8810" s="1" t="str">
        <f t="shared" si="1425"/>
        <v>NGR bulk stream sediment</v>
      </c>
      <c r="K8810" s="1" t="str">
        <f t="shared" si="1426"/>
        <v>&lt;177 micron (NGR)</v>
      </c>
      <c r="L8810">
        <v>37</v>
      </c>
      <c r="M8810" t="s">
        <v>53</v>
      </c>
      <c r="N8810">
        <v>707</v>
      </c>
      <c r="O8810">
        <v>8</v>
      </c>
    </row>
    <row r="8811" spans="1:15" hidden="1" x14ac:dyDescent="0.3">
      <c r="A8811" t="s">
        <v>33510</v>
      </c>
      <c r="B8811" t="s">
        <v>33511</v>
      </c>
      <c r="C8811" s="1" t="str">
        <f t="shared" si="1427"/>
        <v>21:0470</v>
      </c>
      <c r="D8811" s="1" t="str">
        <f t="shared" si="1424"/>
        <v>21:0154</v>
      </c>
      <c r="E8811" t="s">
        <v>33512</v>
      </c>
      <c r="F8811" t="s">
        <v>33513</v>
      </c>
      <c r="H8811">
        <v>52.472116900000003</v>
      </c>
      <c r="I8811">
        <v>-123.7317063</v>
      </c>
      <c r="J8811" s="1" t="str">
        <f t="shared" si="1425"/>
        <v>NGR bulk stream sediment</v>
      </c>
      <c r="K8811" s="1" t="str">
        <f t="shared" si="1426"/>
        <v>&lt;177 micron (NGR)</v>
      </c>
      <c r="L8811">
        <v>37</v>
      </c>
      <c r="M8811" t="s">
        <v>58</v>
      </c>
      <c r="N8811">
        <v>708</v>
      </c>
      <c r="O8811">
        <v>2.5</v>
      </c>
    </row>
    <row r="8812" spans="1:15" hidden="1" x14ac:dyDescent="0.3">
      <c r="A8812" t="s">
        <v>33514</v>
      </c>
      <c r="B8812" t="s">
        <v>33515</v>
      </c>
      <c r="C8812" s="1" t="str">
        <f t="shared" si="1427"/>
        <v>21:0470</v>
      </c>
      <c r="D8812" s="1" t="str">
        <f t="shared" si="1424"/>
        <v>21:0154</v>
      </c>
      <c r="E8812" t="s">
        <v>33516</v>
      </c>
      <c r="F8812" t="s">
        <v>33517</v>
      </c>
      <c r="H8812">
        <v>52.4588739</v>
      </c>
      <c r="I8812">
        <v>-123.5566324</v>
      </c>
      <c r="J8812" s="1" t="str">
        <f t="shared" si="1425"/>
        <v>NGR bulk stream sediment</v>
      </c>
      <c r="K8812" s="1" t="str">
        <f t="shared" si="1426"/>
        <v>&lt;177 micron (NGR)</v>
      </c>
      <c r="L8812">
        <v>37</v>
      </c>
      <c r="M8812" t="s">
        <v>63</v>
      </c>
      <c r="N8812">
        <v>709</v>
      </c>
      <c r="O8812">
        <v>7</v>
      </c>
    </row>
    <row r="8813" spans="1:15" hidden="1" x14ac:dyDescent="0.3">
      <c r="A8813" t="s">
        <v>33518</v>
      </c>
      <c r="B8813" t="s">
        <v>33519</v>
      </c>
      <c r="C8813" s="1" t="str">
        <f t="shared" si="1427"/>
        <v>21:0470</v>
      </c>
      <c r="D8813" s="1" t="str">
        <f t="shared" si="1424"/>
        <v>21:0154</v>
      </c>
      <c r="E8813" t="s">
        <v>33520</v>
      </c>
      <c r="F8813" t="s">
        <v>33521</v>
      </c>
      <c r="H8813">
        <v>52.466195200000001</v>
      </c>
      <c r="I8813">
        <v>-123.57466890000001</v>
      </c>
      <c r="J8813" s="1" t="str">
        <f t="shared" si="1425"/>
        <v>NGR bulk stream sediment</v>
      </c>
      <c r="K8813" s="1" t="str">
        <f t="shared" si="1426"/>
        <v>&lt;177 micron (NGR)</v>
      </c>
      <c r="L8813">
        <v>37</v>
      </c>
      <c r="M8813" t="s">
        <v>68</v>
      </c>
      <c r="N8813">
        <v>710</v>
      </c>
      <c r="O8813">
        <v>1</v>
      </c>
    </row>
    <row r="8814" spans="1:15" hidden="1" x14ac:dyDescent="0.3">
      <c r="A8814" t="s">
        <v>33522</v>
      </c>
      <c r="B8814" t="s">
        <v>33523</v>
      </c>
      <c r="C8814" s="1" t="str">
        <f t="shared" si="1427"/>
        <v>21:0470</v>
      </c>
      <c r="D8814" s="1" t="str">
        <f t="shared" si="1424"/>
        <v>21:0154</v>
      </c>
      <c r="E8814" t="s">
        <v>33524</v>
      </c>
      <c r="F8814" t="s">
        <v>33525</v>
      </c>
      <c r="H8814">
        <v>52.494574399999998</v>
      </c>
      <c r="I8814">
        <v>-123.5621646</v>
      </c>
      <c r="J8814" s="1" t="str">
        <f t="shared" si="1425"/>
        <v>NGR bulk stream sediment</v>
      </c>
      <c r="K8814" s="1" t="str">
        <f t="shared" si="1426"/>
        <v>&lt;177 micron (NGR)</v>
      </c>
      <c r="L8814">
        <v>37</v>
      </c>
      <c r="M8814" t="s">
        <v>77</v>
      </c>
      <c r="N8814">
        <v>711</v>
      </c>
      <c r="O8814">
        <v>1.5</v>
      </c>
    </row>
    <row r="8815" spans="1:15" hidden="1" x14ac:dyDescent="0.3">
      <c r="A8815" t="s">
        <v>33526</v>
      </c>
      <c r="B8815" t="s">
        <v>33527</v>
      </c>
      <c r="C8815" s="1" t="str">
        <f t="shared" si="1427"/>
        <v>21:0470</v>
      </c>
      <c r="D8815" s="1" t="str">
        <f t="shared" si="1424"/>
        <v>21:0154</v>
      </c>
      <c r="E8815" t="s">
        <v>33528</v>
      </c>
      <c r="F8815" t="s">
        <v>33529</v>
      </c>
      <c r="H8815">
        <v>52.540849399999999</v>
      </c>
      <c r="I8815">
        <v>-123.5168099</v>
      </c>
      <c r="J8815" s="1" t="str">
        <f t="shared" si="1425"/>
        <v>NGR bulk stream sediment</v>
      </c>
      <c r="K8815" s="1" t="str">
        <f t="shared" si="1426"/>
        <v>&lt;177 micron (NGR)</v>
      </c>
      <c r="L8815">
        <v>37</v>
      </c>
      <c r="M8815" t="s">
        <v>82</v>
      </c>
      <c r="N8815">
        <v>712</v>
      </c>
      <c r="O8815">
        <v>1</v>
      </c>
    </row>
    <row r="8816" spans="1:15" hidden="1" x14ac:dyDescent="0.3">
      <c r="A8816" t="s">
        <v>33530</v>
      </c>
      <c r="B8816" t="s">
        <v>33531</v>
      </c>
      <c r="C8816" s="1" t="str">
        <f t="shared" si="1427"/>
        <v>21:0470</v>
      </c>
      <c r="D8816" s="1" t="str">
        <f>HYPERLINK("https://geochem.nrcan.gc.ca/cdogs/content/svy/svy_e.htm", "")</f>
        <v/>
      </c>
      <c r="G8816" s="1" t="str">
        <f>HYPERLINK("https://geochem.nrcan.gc.ca/cdogs/content/cr_/cr_00103_e.htm", "103")</f>
        <v>103</v>
      </c>
      <c r="J8816" t="s">
        <v>31</v>
      </c>
      <c r="K8816" t="s">
        <v>32</v>
      </c>
      <c r="L8816">
        <v>37</v>
      </c>
      <c r="M8816" t="s">
        <v>33</v>
      </c>
      <c r="N8816">
        <v>713</v>
      </c>
      <c r="O8816">
        <v>23</v>
      </c>
    </row>
    <row r="8817" spans="1:15" hidden="1" x14ac:dyDescent="0.3">
      <c r="A8817" t="s">
        <v>33532</v>
      </c>
      <c r="B8817" t="s">
        <v>33533</v>
      </c>
      <c r="C8817" s="1" t="str">
        <f t="shared" si="1427"/>
        <v>21:0470</v>
      </c>
      <c r="D8817" s="1" t="str">
        <f t="shared" ref="D8817:D8842" si="1428">HYPERLINK("https://geochem.nrcan.gc.ca/cdogs/content/svy/svy210154_e.htm", "21:0154")</f>
        <v>21:0154</v>
      </c>
      <c r="E8817" t="s">
        <v>33534</v>
      </c>
      <c r="F8817" t="s">
        <v>33535</v>
      </c>
      <c r="H8817">
        <v>52.543942600000001</v>
      </c>
      <c r="I8817">
        <v>-123.5986741</v>
      </c>
      <c r="J8817" s="1" t="str">
        <f t="shared" ref="J8817:J8842" si="1429">HYPERLINK("https://geochem.nrcan.gc.ca/cdogs/content/kwd/kwd020030_e.htm", "NGR bulk stream sediment")</f>
        <v>NGR bulk stream sediment</v>
      </c>
      <c r="K8817" s="1" t="str">
        <f t="shared" ref="K8817:K8842" si="1430">HYPERLINK("https://geochem.nrcan.gc.ca/cdogs/content/kwd/kwd080006_e.htm", "&lt;177 micron (NGR)")</f>
        <v>&lt;177 micron (NGR)</v>
      </c>
      <c r="L8817">
        <v>37</v>
      </c>
      <c r="M8817" t="s">
        <v>87</v>
      </c>
      <c r="N8817">
        <v>714</v>
      </c>
      <c r="O8817">
        <v>1</v>
      </c>
    </row>
    <row r="8818" spans="1:15" hidden="1" x14ac:dyDescent="0.3">
      <c r="A8818" t="s">
        <v>33536</v>
      </c>
      <c r="B8818" t="s">
        <v>33537</v>
      </c>
      <c r="C8818" s="1" t="str">
        <f t="shared" si="1427"/>
        <v>21:0470</v>
      </c>
      <c r="D8818" s="1" t="str">
        <f t="shared" si="1428"/>
        <v>21:0154</v>
      </c>
      <c r="E8818" t="s">
        <v>33538</v>
      </c>
      <c r="F8818" t="s">
        <v>33539</v>
      </c>
      <c r="H8818">
        <v>52.552921900000001</v>
      </c>
      <c r="I8818">
        <v>-123.6600814</v>
      </c>
      <c r="J8818" s="1" t="str">
        <f t="shared" si="1429"/>
        <v>NGR bulk stream sediment</v>
      </c>
      <c r="K8818" s="1" t="str">
        <f t="shared" si="1430"/>
        <v>&lt;177 micron (NGR)</v>
      </c>
      <c r="L8818">
        <v>37</v>
      </c>
      <c r="M8818" t="s">
        <v>92</v>
      </c>
      <c r="N8818">
        <v>715</v>
      </c>
      <c r="O8818">
        <v>2</v>
      </c>
    </row>
    <row r="8819" spans="1:15" hidden="1" x14ac:dyDescent="0.3">
      <c r="A8819" t="s">
        <v>33540</v>
      </c>
      <c r="B8819" t="s">
        <v>33541</v>
      </c>
      <c r="C8819" s="1" t="str">
        <f t="shared" si="1427"/>
        <v>21:0470</v>
      </c>
      <c r="D8819" s="1" t="str">
        <f t="shared" si="1428"/>
        <v>21:0154</v>
      </c>
      <c r="E8819" t="s">
        <v>33542</v>
      </c>
      <c r="F8819" t="s">
        <v>33543</v>
      </c>
      <c r="H8819">
        <v>52.517772200000003</v>
      </c>
      <c r="I8819">
        <v>-123.7486315</v>
      </c>
      <c r="J8819" s="1" t="str">
        <f t="shared" si="1429"/>
        <v>NGR bulk stream sediment</v>
      </c>
      <c r="K8819" s="1" t="str">
        <f t="shared" si="1430"/>
        <v>&lt;177 micron (NGR)</v>
      </c>
      <c r="L8819">
        <v>37</v>
      </c>
      <c r="M8819" t="s">
        <v>97</v>
      </c>
      <c r="N8819">
        <v>716</v>
      </c>
      <c r="O8819">
        <v>5.5</v>
      </c>
    </row>
    <row r="8820" spans="1:15" hidden="1" x14ac:dyDescent="0.3">
      <c r="A8820" t="s">
        <v>33544</v>
      </c>
      <c r="B8820" t="s">
        <v>33545</v>
      </c>
      <c r="C8820" s="1" t="str">
        <f t="shared" si="1427"/>
        <v>21:0470</v>
      </c>
      <c r="D8820" s="1" t="str">
        <f t="shared" si="1428"/>
        <v>21:0154</v>
      </c>
      <c r="E8820" t="s">
        <v>33546</v>
      </c>
      <c r="F8820" t="s">
        <v>33547</v>
      </c>
      <c r="H8820">
        <v>52.534243799999999</v>
      </c>
      <c r="I8820">
        <v>-123.7555461</v>
      </c>
      <c r="J8820" s="1" t="str">
        <f t="shared" si="1429"/>
        <v>NGR bulk stream sediment</v>
      </c>
      <c r="K8820" s="1" t="str">
        <f t="shared" si="1430"/>
        <v>&lt;177 micron (NGR)</v>
      </c>
      <c r="L8820">
        <v>37</v>
      </c>
      <c r="M8820" t="s">
        <v>102</v>
      </c>
      <c r="N8820">
        <v>717</v>
      </c>
      <c r="O8820">
        <v>1</v>
      </c>
    </row>
    <row r="8821" spans="1:15" hidden="1" x14ac:dyDescent="0.3">
      <c r="A8821" t="s">
        <v>33548</v>
      </c>
      <c r="B8821" t="s">
        <v>33549</v>
      </c>
      <c r="C8821" s="1" t="str">
        <f t="shared" si="1427"/>
        <v>21:0470</v>
      </c>
      <c r="D8821" s="1" t="str">
        <f t="shared" si="1428"/>
        <v>21:0154</v>
      </c>
      <c r="E8821" t="s">
        <v>33550</v>
      </c>
      <c r="F8821" t="s">
        <v>33551</v>
      </c>
      <c r="H8821">
        <v>52.559641399999997</v>
      </c>
      <c r="I8821">
        <v>-123.8334162</v>
      </c>
      <c r="J8821" s="1" t="str">
        <f t="shared" si="1429"/>
        <v>NGR bulk stream sediment</v>
      </c>
      <c r="K8821" s="1" t="str">
        <f t="shared" si="1430"/>
        <v>&lt;177 micron (NGR)</v>
      </c>
      <c r="L8821">
        <v>37</v>
      </c>
      <c r="M8821" t="s">
        <v>107</v>
      </c>
      <c r="N8821">
        <v>718</v>
      </c>
      <c r="O8821">
        <v>4</v>
      </c>
    </row>
    <row r="8822" spans="1:15" hidden="1" x14ac:dyDescent="0.3">
      <c r="A8822" t="s">
        <v>33552</v>
      </c>
      <c r="B8822" t="s">
        <v>33553</v>
      </c>
      <c r="C8822" s="1" t="str">
        <f t="shared" si="1427"/>
        <v>21:0470</v>
      </c>
      <c r="D8822" s="1" t="str">
        <f t="shared" si="1428"/>
        <v>21:0154</v>
      </c>
      <c r="E8822" t="s">
        <v>33554</v>
      </c>
      <c r="F8822" t="s">
        <v>33555</v>
      </c>
      <c r="H8822">
        <v>52.561495200000003</v>
      </c>
      <c r="I8822">
        <v>-123.8433356</v>
      </c>
      <c r="J8822" s="1" t="str">
        <f t="shared" si="1429"/>
        <v>NGR bulk stream sediment</v>
      </c>
      <c r="K8822" s="1" t="str">
        <f t="shared" si="1430"/>
        <v>&lt;177 micron (NGR)</v>
      </c>
      <c r="L8822">
        <v>37</v>
      </c>
      <c r="M8822" t="s">
        <v>112</v>
      </c>
      <c r="N8822">
        <v>719</v>
      </c>
      <c r="O8822">
        <v>7</v>
      </c>
    </row>
    <row r="8823" spans="1:15" hidden="1" x14ac:dyDescent="0.3">
      <c r="A8823" t="s">
        <v>33556</v>
      </c>
      <c r="B8823" t="s">
        <v>33557</v>
      </c>
      <c r="C8823" s="1" t="str">
        <f t="shared" si="1427"/>
        <v>21:0470</v>
      </c>
      <c r="D8823" s="1" t="str">
        <f t="shared" si="1428"/>
        <v>21:0154</v>
      </c>
      <c r="E8823" t="s">
        <v>33558</v>
      </c>
      <c r="F8823" t="s">
        <v>33559</v>
      </c>
      <c r="H8823">
        <v>52.583985699999999</v>
      </c>
      <c r="I8823">
        <v>-123.8451096</v>
      </c>
      <c r="J8823" s="1" t="str">
        <f t="shared" si="1429"/>
        <v>NGR bulk stream sediment</v>
      </c>
      <c r="K8823" s="1" t="str">
        <f t="shared" si="1430"/>
        <v>&lt;177 micron (NGR)</v>
      </c>
      <c r="L8823">
        <v>37</v>
      </c>
      <c r="M8823" t="s">
        <v>800</v>
      </c>
      <c r="N8823">
        <v>720</v>
      </c>
      <c r="O8823">
        <v>3.5</v>
      </c>
    </row>
    <row r="8824" spans="1:15" hidden="1" x14ac:dyDescent="0.3">
      <c r="A8824" t="s">
        <v>33560</v>
      </c>
      <c r="B8824" t="s">
        <v>33561</v>
      </c>
      <c r="C8824" s="1" t="str">
        <f t="shared" si="1427"/>
        <v>21:0470</v>
      </c>
      <c r="D8824" s="1" t="str">
        <f t="shared" si="1428"/>
        <v>21:0154</v>
      </c>
      <c r="E8824" t="s">
        <v>33562</v>
      </c>
      <c r="F8824" t="s">
        <v>33563</v>
      </c>
      <c r="H8824">
        <v>52.714536899999999</v>
      </c>
      <c r="I8824">
        <v>-123.58353769999999</v>
      </c>
      <c r="J8824" s="1" t="str">
        <f t="shared" si="1429"/>
        <v>NGR bulk stream sediment</v>
      </c>
      <c r="K8824" s="1" t="str">
        <f t="shared" si="1430"/>
        <v>&lt;177 micron (NGR)</v>
      </c>
      <c r="L8824">
        <v>38</v>
      </c>
      <c r="M8824" t="s">
        <v>19</v>
      </c>
      <c r="N8824">
        <v>721</v>
      </c>
      <c r="O8824">
        <v>1.5</v>
      </c>
    </row>
    <row r="8825" spans="1:15" hidden="1" x14ac:dyDescent="0.3">
      <c r="A8825" t="s">
        <v>33564</v>
      </c>
      <c r="B8825" t="s">
        <v>33565</v>
      </c>
      <c r="C8825" s="1" t="str">
        <f t="shared" si="1427"/>
        <v>21:0470</v>
      </c>
      <c r="D8825" s="1" t="str">
        <f t="shared" si="1428"/>
        <v>21:0154</v>
      </c>
      <c r="E8825" t="s">
        <v>33566</v>
      </c>
      <c r="F8825" t="s">
        <v>33567</v>
      </c>
      <c r="H8825">
        <v>52.566089300000002</v>
      </c>
      <c r="I8825">
        <v>-123.85713029999999</v>
      </c>
      <c r="J8825" s="1" t="str">
        <f t="shared" si="1429"/>
        <v>NGR bulk stream sediment</v>
      </c>
      <c r="K8825" s="1" t="str">
        <f t="shared" si="1430"/>
        <v>&lt;177 micron (NGR)</v>
      </c>
      <c r="L8825">
        <v>38</v>
      </c>
      <c r="M8825" t="s">
        <v>38</v>
      </c>
      <c r="N8825">
        <v>722</v>
      </c>
    </row>
    <row r="8826" spans="1:15" hidden="1" x14ac:dyDescent="0.3">
      <c r="A8826" t="s">
        <v>33568</v>
      </c>
      <c r="B8826" t="s">
        <v>33569</v>
      </c>
      <c r="C8826" s="1" t="str">
        <f t="shared" si="1427"/>
        <v>21:0470</v>
      </c>
      <c r="D8826" s="1" t="str">
        <f t="shared" si="1428"/>
        <v>21:0154</v>
      </c>
      <c r="E8826" t="s">
        <v>33570</v>
      </c>
      <c r="F8826" t="s">
        <v>33571</v>
      </c>
      <c r="H8826">
        <v>52.503045899999996</v>
      </c>
      <c r="I8826">
        <v>-123.9835855</v>
      </c>
      <c r="J8826" s="1" t="str">
        <f t="shared" si="1429"/>
        <v>NGR bulk stream sediment</v>
      </c>
      <c r="K8826" s="1" t="str">
        <f t="shared" si="1430"/>
        <v>&lt;177 micron (NGR)</v>
      </c>
      <c r="L8826">
        <v>38</v>
      </c>
      <c r="M8826" t="s">
        <v>43</v>
      </c>
      <c r="N8826">
        <v>723</v>
      </c>
      <c r="O8826">
        <v>7.5</v>
      </c>
    </row>
    <row r="8827" spans="1:15" hidden="1" x14ac:dyDescent="0.3">
      <c r="A8827" t="s">
        <v>33572</v>
      </c>
      <c r="B8827" t="s">
        <v>33573</v>
      </c>
      <c r="C8827" s="1" t="str">
        <f t="shared" si="1427"/>
        <v>21:0470</v>
      </c>
      <c r="D8827" s="1" t="str">
        <f t="shared" si="1428"/>
        <v>21:0154</v>
      </c>
      <c r="E8827" t="s">
        <v>33574</v>
      </c>
      <c r="F8827" t="s">
        <v>33575</v>
      </c>
      <c r="H8827">
        <v>52.502937000000003</v>
      </c>
      <c r="I8827">
        <v>-123.9140857</v>
      </c>
      <c r="J8827" s="1" t="str">
        <f t="shared" si="1429"/>
        <v>NGR bulk stream sediment</v>
      </c>
      <c r="K8827" s="1" t="str">
        <f t="shared" si="1430"/>
        <v>&lt;177 micron (NGR)</v>
      </c>
      <c r="L8827">
        <v>38</v>
      </c>
      <c r="M8827" t="s">
        <v>48</v>
      </c>
      <c r="N8827">
        <v>724</v>
      </c>
      <c r="O8827">
        <v>6</v>
      </c>
    </row>
    <row r="8828" spans="1:15" hidden="1" x14ac:dyDescent="0.3">
      <c r="A8828" t="s">
        <v>33576</v>
      </c>
      <c r="B8828" t="s">
        <v>33577</v>
      </c>
      <c r="C8828" s="1" t="str">
        <f t="shared" si="1427"/>
        <v>21:0470</v>
      </c>
      <c r="D8828" s="1" t="str">
        <f t="shared" si="1428"/>
        <v>21:0154</v>
      </c>
      <c r="E8828" t="s">
        <v>33578</v>
      </c>
      <c r="F8828" t="s">
        <v>33579</v>
      </c>
      <c r="H8828">
        <v>52.528972000000003</v>
      </c>
      <c r="I8828">
        <v>-123.9304726</v>
      </c>
      <c r="J8828" s="1" t="str">
        <f t="shared" si="1429"/>
        <v>NGR bulk stream sediment</v>
      </c>
      <c r="K8828" s="1" t="str">
        <f t="shared" si="1430"/>
        <v>&lt;177 micron (NGR)</v>
      </c>
      <c r="L8828">
        <v>38</v>
      </c>
      <c r="M8828" t="s">
        <v>53</v>
      </c>
      <c r="N8828">
        <v>725</v>
      </c>
      <c r="O8828">
        <v>6.5</v>
      </c>
    </row>
    <row r="8829" spans="1:15" hidden="1" x14ac:dyDescent="0.3">
      <c r="A8829" t="s">
        <v>33580</v>
      </c>
      <c r="B8829" t="s">
        <v>33581</v>
      </c>
      <c r="C8829" s="1" t="str">
        <f t="shared" si="1427"/>
        <v>21:0470</v>
      </c>
      <c r="D8829" s="1" t="str">
        <f t="shared" si="1428"/>
        <v>21:0154</v>
      </c>
      <c r="E8829" t="s">
        <v>33582</v>
      </c>
      <c r="F8829" t="s">
        <v>33583</v>
      </c>
      <c r="H8829">
        <v>52.547231199999999</v>
      </c>
      <c r="I8829">
        <v>-123.9430693</v>
      </c>
      <c r="J8829" s="1" t="str">
        <f t="shared" si="1429"/>
        <v>NGR bulk stream sediment</v>
      </c>
      <c r="K8829" s="1" t="str">
        <f t="shared" si="1430"/>
        <v>&lt;177 micron (NGR)</v>
      </c>
      <c r="L8829">
        <v>38</v>
      </c>
      <c r="M8829" t="s">
        <v>24</v>
      </c>
      <c r="N8829">
        <v>726</v>
      </c>
      <c r="O8829">
        <v>5.5</v>
      </c>
    </row>
    <row r="8830" spans="1:15" hidden="1" x14ac:dyDescent="0.3">
      <c r="A8830" t="s">
        <v>33584</v>
      </c>
      <c r="B8830" t="s">
        <v>33585</v>
      </c>
      <c r="C8830" s="1" t="str">
        <f t="shared" si="1427"/>
        <v>21:0470</v>
      </c>
      <c r="D8830" s="1" t="str">
        <f t="shared" si="1428"/>
        <v>21:0154</v>
      </c>
      <c r="E8830" t="s">
        <v>33582</v>
      </c>
      <c r="F8830" t="s">
        <v>33586</v>
      </c>
      <c r="H8830">
        <v>52.547231199999999</v>
      </c>
      <c r="I8830">
        <v>-123.9430693</v>
      </c>
      <c r="J8830" s="1" t="str">
        <f t="shared" si="1429"/>
        <v>NGR bulk stream sediment</v>
      </c>
      <c r="K8830" s="1" t="str">
        <f t="shared" si="1430"/>
        <v>&lt;177 micron (NGR)</v>
      </c>
      <c r="L8830">
        <v>38</v>
      </c>
      <c r="M8830" t="s">
        <v>28</v>
      </c>
      <c r="N8830">
        <v>727</v>
      </c>
    </row>
    <row r="8831" spans="1:15" hidden="1" x14ac:dyDescent="0.3">
      <c r="A8831" t="s">
        <v>33587</v>
      </c>
      <c r="B8831" t="s">
        <v>33588</v>
      </c>
      <c r="C8831" s="1" t="str">
        <f t="shared" si="1427"/>
        <v>21:0470</v>
      </c>
      <c r="D8831" s="1" t="str">
        <f t="shared" si="1428"/>
        <v>21:0154</v>
      </c>
      <c r="E8831" t="s">
        <v>33589</v>
      </c>
      <c r="F8831" t="s">
        <v>33590</v>
      </c>
      <c r="H8831">
        <v>52.572190900000003</v>
      </c>
      <c r="I8831">
        <v>-123.94732209999999</v>
      </c>
      <c r="J8831" s="1" t="str">
        <f t="shared" si="1429"/>
        <v>NGR bulk stream sediment</v>
      </c>
      <c r="K8831" s="1" t="str">
        <f t="shared" si="1430"/>
        <v>&lt;177 micron (NGR)</v>
      </c>
      <c r="L8831">
        <v>38</v>
      </c>
      <c r="M8831" t="s">
        <v>58</v>
      </c>
      <c r="N8831">
        <v>728</v>
      </c>
      <c r="O8831">
        <v>7</v>
      </c>
    </row>
    <row r="8832" spans="1:15" hidden="1" x14ac:dyDescent="0.3">
      <c r="A8832" t="s">
        <v>33591</v>
      </c>
      <c r="B8832" t="s">
        <v>33592</v>
      </c>
      <c r="C8832" s="1" t="str">
        <f t="shared" si="1427"/>
        <v>21:0470</v>
      </c>
      <c r="D8832" s="1" t="str">
        <f t="shared" si="1428"/>
        <v>21:0154</v>
      </c>
      <c r="E8832" t="s">
        <v>33593</v>
      </c>
      <c r="F8832" t="s">
        <v>33594</v>
      </c>
      <c r="H8832">
        <v>52.603113399999998</v>
      </c>
      <c r="I8832">
        <v>-123.7055781</v>
      </c>
      <c r="J8832" s="1" t="str">
        <f t="shared" si="1429"/>
        <v>NGR bulk stream sediment</v>
      </c>
      <c r="K8832" s="1" t="str">
        <f t="shared" si="1430"/>
        <v>&lt;177 micron (NGR)</v>
      </c>
      <c r="L8832">
        <v>38</v>
      </c>
      <c r="M8832" t="s">
        <v>63</v>
      </c>
      <c r="N8832">
        <v>729</v>
      </c>
      <c r="O8832">
        <v>4</v>
      </c>
    </row>
    <row r="8833" spans="1:15" hidden="1" x14ac:dyDescent="0.3">
      <c r="A8833" t="s">
        <v>33595</v>
      </c>
      <c r="B8833" t="s">
        <v>33596</v>
      </c>
      <c r="C8833" s="1" t="str">
        <f t="shared" si="1427"/>
        <v>21:0470</v>
      </c>
      <c r="D8833" s="1" t="str">
        <f t="shared" si="1428"/>
        <v>21:0154</v>
      </c>
      <c r="E8833" t="s">
        <v>33597</v>
      </c>
      <c r="F8833" t="s">
        <v>33598</v>
      </c>
      <c r="H8833">
        <v>52.631552200000002</v>
      </c>
      <c r="I8833">
        <v>-123.6899293</v>
      </c>
      <c r="J8833" s="1" t="str">
        <f t="shared" si="1429"/>
        <v>NGR bulk stream sediment</v>
      </c>
      <c r="K8833" s="1" t="str">
        <f t="shared" si="1430"/>
        <v>&lt;177 micron (NGR)</v>
      </c>
      <c r="L8833">
        <v>38</v>
      </c>
      <c r="M8833" t="s">
        <v>68</v>
      </c>
      <c r="N8833">
        <v>730</v>
      </c>
      <c r="O8833">
        <v>2.5</v>
      </c>
    </row>
    <row r="8834" spans="1:15" hidden="1" x14ac:dyDescent="0.3">
      <c r="A8834" t="s">
        <v>33599</v>
      </c>
      <c r="B8834" t="s">
        <v>33600</v>
      </c>
      <c r="C8834" s="1" t="str">
        <f t="shared" si="1427"/>
        <v>21:0470</v>
      </c>
      <c r="D8834" s="1" t="str">
        <f t="shared" si="1428"/>
        <v>21:0154</v>
      </c>
      <c r="E8834" t="s">
        <v>33601</v>
      </c>
      <c r="F8834" t="s">
        <v>33602</v>
      </c>
      <c r="H8834">
        <v>52.644740499999997</v>
      </c>
      <c r="I8834">
        <v>-123.70376450000001</v>
      </c>
      <c r="J8834" s="1" t="str">
        <f t="shared" si="1429"/>
        <v>NGR bulk stream sediment</v>
      </c>
      <c r="K8834" s="1" t="str">
        <f t="shared" si="1430"/>
        <v>&lt;177 micron (NGR)</v>
      </c>
      <c r="L8834">
        <v>38</v>
      </c>
      <c r="M8834" t="s">
        <v>77</v>
      </c>
      <c r="N8834">
        <v>731</v>
      </c>
      <c r="O8834">
        <v>1.5</v>
      </c>
    </row>
    <row r="8835" spans="1:15" hidden="1" x14ac:dyDescent="0.3">
      <c r="A8835" t="s">
        <v>33603</v>
      </c>
      <c r="B8835" t="s">
        <v>33604</v>
      </c>
      <c r="C8835" s="1" t="str">
        <f t="shared" si="1427"/>
        <v>21:0470</v>
      </c>
      <c r="D8835" s="1" t="str">
        <f t="shared" si="1428"/>
        <v>21:0154</v>
      </c>
      <c r="E8835" t="s">
        <v>33605</v>
      </c>
      <c r="F8835" t="s">
        <v>33606</v>
      </c>
      <c r="H8835">
        <v>52.653267300000003</v>
      </c>
      <c r="I8835">
        <v>-123.6295855</v>
      </c>
      <c r="J8835" s="1" t="str">
        <f t="shared" si="1429"/>
        <v>NGR bulk stream sediment</v>
      </c>
      <c r="K8835" s="1" t="str">
        <f t="shared" si="1430"/>
        <v>&lt;177 micron (NGR)</v>
      </c>
      <c r="L8835">
        <v>38</v>
      </c>
      <c r="M8835" t="s">
        <v>82</v>
      </c>
      <c r="N8835">
        <v>732</v>
      </c>
      <c r="O8835">
        <v>4</v>
      </c>
    </row>
    <row r="8836" spans="1:15" hidden="1" x14ac:dyDescent="0.3">
      <c r="A8836" t="s">
        <v>33607</v>
      </c>
      <c r="B8836" t="s">
        <v>33608</v>
      </c>
      <c r="C8836" s="1" t="str">
        <f t="shared" si="1427"/>
        <v>21:0470</v>
      </c>
      <c r="D8836" s="1" t="str">
        <f t="shared" si="1428"/>
        <v>21:0154</v>
      </c>
      <c r="E8836" t="s">
        <v>33609</v>
      </c>
      <c r="F8836" t="s">
        <v>33610</v>
      </c>
      <c r="H8836">
        <v>52.6974655</v>
      </c>
      <c r="I8836">
        <v>-123.6188557</v>
      </c>
      <c r="J8836" s="1" t="str">
        <f t="shared" si="1429"/>
        <v>NGR bulk stream sediment</v>
      </c>
      <c r="K8836" s="1" t="str">
        <f t="shared" si="1430"/>
        <v>&lt;177 micron (NGR)</v>
      </c>
      <c r="L8836">
        <v>38</v>
      </c>
      <c r="M8836" t="s">
        <v>87</v>
      </c>
      <c r="N8836">
        <v>733</v>
      </c>
      <c r="O8836">
        <v>1</v>
      </c>
    </row>
    <row r="8837" spans="1:15" hidden="1" x14ac:dyDescent="0.3">
      <c r="A8837" t="s">
        <v>33611</v>
      </c>
      <c r="B8837" t="s">
        <v>33612</v>
      </c>
      <c r="C8837" s="1" t="str">
        <f t="shared" si="1427"/>
        <v>21:0470</v>
      </c>
      <c r="D8837" s="1" t="str">
        <f t="shared" si="1428"/>
        <v>21:0154</v>
      </c>
      <c r="E8837" t="s">
        <v>33562</v>
      </c>
      <c r="F8837" t="s">
        <v>33613</v>
      </c>
      <c r="H8837">
        <v>52.714536899999999</v>
      </c>
      <c r="I8837">
        <v>-123.58353769999999</v>
      </c>
      <c r="J8837" s="1" t="str">
        <f t="shared" si="1429"/>
        <v>NGR bulk stream sediment</v>
      </c>
      <c r="K8837" s="1" t="str">
        <f t="shared" si="1430"/>
        <v>&lt;177 micron (NGR)</v>
      </c>
      <c r="L8837">
        <v>38</v>
      </c>
      <c r="M8837" t="s">
        <v>72</v>
      </c>
      <c r="N8837">
        <v>734</v>
      </c>
      <c r="O8837">
        <v>2.5</v>
      </c>
    </row>
    <row r="8838" spans="1:15" hidden="1" x14ac:dyDescent="0.3">
      <c r="A8838" t="s">
        <v>33614</v>
      </c>
      <c r="B8838" t="s">
        <v>33615</v>
      </c>
      <c r="C8838" s="1" t="str">
        <f t="shared" si="1427"/>
        <v>21:0470</v>
      </c>
      <c r="D8838" s="1" t="str">
        <f t="shared" si="1428"/>
        <v>21:0154</v>
      </c>
      <c r="E8838" t="s">
        <v>33616</v>
      </c>
      <c r="F8838" t="s">
        <v>33617</v>
      </c>
      <c r="H8838">
        <v>52.702132800000001</v>
      </c>
      <c r="I8838">
        <v>-123.58855250000001</v>
      </c>
      <c r="J8838" s="1" t="str">
        <f t="shared" si="1429"/>
        <v>NGR bulk stream sediment</v>
      </c>
      <c r="K8838" s="1" t="str">
        <f t="shared" si="1430"/>
        <v>&lt;177 micron (NGR)</v>
      </c>
      <c r="L8838">
        <v>38</v>
      </c>
      <c r="M8838" t="s">
        <v>92</v>
      </c>
      <c r="N8838">
        <v>735</v>
      </c>
      <c r="O8838">
        <v>2</v>
      </c>
    </row>
    <row r="8839" spans="1:15" hidden="1" x14ac:dyDescent="0.3">
      <c r="A8839" t="s">
        <v>33618</v>
      </c>
      <c r="B8839" t="s">
        <v>33619</v>
      </c>
      <c r="C8839" s="1" t="str">
        <f t="shared" si="1427"/>
        <v>21:0470</v>
      </c>
      <c r="D8839" s="1" t="str">
        <f t="shared" si="1428"/>
        <v>21:0154</v>
      </c>
      <c r="E8839" t="s">
        <v>33620</v>
      </c>
      <c r="F8839" t="s">
        <v>33621</v>
      </c>
      <c r="H8839">
        <v>52.668513900000001</v>
      </c>
      <c r="I8839">
        <v>-123.5580368</v>
      </c>
      <c r="J8839" s="1" t="str">
        <f t="shared" si="1429"/>
        <v>NGR bulk stream sediment</v>
      </c>
      <c r="K8839" s="1" t="str">
        <f t="shared" si="1430"/>
        <v>&lt;177 micron (NGR)</v>
      </c>
      <c r="L8839">
        <v>38</v>
      </c>
      <c r="M8839" t="s">
        <v>97</v>
      </c>
      <c r="N8839">
        <v>736</v>
      </c>
      <c r="O8839">
        <v>3.5</v>
      </c>
    </row>
    <row r="8840" spans="1:15" hidden="1" x14ac:dyDescent="0.3">
      <c r="A8840" t="s">
        <v>33622</v>
      </c>
      <c r="B8840" t="s">
        <v>33623</v>
      </c>
      <c r="C8840" s="1" t="str">
        <f t="shared" si="1427"/>
        <v>21:0470</v>
      </c>
      <c r="D8840" s="1" t="str">
        <f t="shared" si="1428"/>
        <v>21:0154</v>
      </c>
      <c r="E8840" t="s">
        <v>33624</v>
      </c>
      <c r="F8840" t="s">
        <v>33625</v>
      </c>
      <c r="H8840">
        <v>52.636511599999999</v>
      </c>
      <c r="I8840">
        <v>-123.5725253</v>
      </c>
      <c r="J8840" s="1" t="str">
        <f t="shared" si="1429"/>
        <v>NGR bulk stream sediment</v>
      </c>
      <c r="K8840" s="1" t="str">
        <f t="shared" si="1430"/>
        <v>&lt;177 micron (NGR)</v>
      </c>
      <c r="L8840">
        <v>38</v>
      </c>
      <c r="M8840" t="s">
        <v>102</v>
      </c>
      <c r="N8840">
        <v>737</v>
      </c>
      <c r="O8840">
        <v>3</v>
      </c>
    </row>
    <row r="8841" spans="1:15" hidden="1" x14ac:dyDescent="0.3">
      <c r="A8841" t="s">
        <v>33626</v>
      </c>
      <c r="B8841" t="s">
        <v>33627</v>
      </c>
      <c r="C8841" s="1" t="str">
        <f t="shared" si="1427"/>
        <v>21:0470</v>
      </c>
      <c r="D8841" s="1" t="str">
        <f t="shared" si="1428"/>
        <v>21:0154</v>
      </c>
      <c r="E8841" t="s">
        <v>33628</v>
      </c>
      <c r="F8841" t="s">
        <v>33629</v>
      </c>
      <c r="H8841">
        <v>52.605111600000001</v>
      </c>
      <c r="I8841">
        <v>-123.5700336</v>
      </c>
      <c r="J8841" s="1" t="str">
        <f t="shared" si="1429"/>
        <v>NGR bulk stream sediment</v>
      </c>
      <c r="K8841" s="1" t="str">
        <f t="shared" si="1430"/>
        <v>&lt;177 micron (NGR)</v>
      </c>
      <c r="L8841">
        <v>38</v>
      </c>
      <c r="M8841" t="s">
        <v>107</v>
      </c>
      <c r="N8841">
        <v>738</v>
      </c>
      <c r="O8841">
        <v>3.5</v>
      </c>
    </row>
    <row r="8842" spans="1:15" hidden="1" x14ac:dyDescent="0.3">
      <c r="A8842" t="s">
        <v>33630</v>
      </c>
      <c r="B8842" t="s">
        <v>33631</v>
      </c>
      <c r="C8842" s="1" t="str">
        <f t="shared" si="1427"/>
        <v>21:0470</v>
      </c>
      <c r="D8842" s="1" t="str">
        <f t="shared" si="1428"/>
        <v>21:0154</v>
      </c>
      <c r="E8842" t="s">
        <v>33632</v>
      </c>
      <c r="F8842" t="s">
        <v>33633</v>
      </c>
      <c r="H8842">
        <v>52.580423199999998</v>
      </c>
      <c r="I8842">
        <v>-123.5608285</v>
      </c>
      <c r="J8842" s="1" t="str">
        <f t="shared" si="1429"/>
        <v>NGR bulk stream sediment</v>
      </c>
      <c r="K8842" s="1" t="str">
        <f t="shared" si="1430"/>
        <v>&lt;177 micron (NGR)</v>
      </c>
      <c r="L8842">
        <v>38</v>
      </c>
      <c r="M8842" t="s">
        <v>112</v>
      </c>
      <c r="N8842">
        <v>739</v>
      </c>
      <c r="O8842">
        <v>3</v>
      </c>
    </row>
    <row r="8843" spans="1:15" hidden="1" x14ac:dyDescent="0.3">
      <c r="A8843" t="s">
        <v>33634</v>
      </c>
      <c r="B8843" t="s">
        <v>33635</v>
      </c>
      <c r="C8843" s="1" t="str">
        <f t="shared" si="1427"/>
        <v>21:0470</v>
      </c>
      <c r="D8843" s="1" t="str">
        <f>HYPERLINK("https://geochem.nrcan.gc.ca/cdogs/content/svy/svy_e.htm", "")</f>
        <v/>
      </c>
      <c r="G8843" s="1" t="str">
        <f>HYPERLINK("https://geochem.nrcan.gc.ca/cdogs/content/cr_/cr_00105_e.htm", "105")</f>
        <v>105</v>
      </c>
      <c r="J8843" t="s">
        <v>31</v>
      </c>
      <c r="K8843" t="s">
        <v>32</v>
      </c>
      <c r="L8843">
        <v>38</v>
      </c>
      <c r="M8843" t="s">
        <v>33</v>
      </c>
      <c r="N8843">
        <v>740</v>
      </c>
      <c r="O8843">
        <v>3</v>
      </c>
    </row>
    <row r="8844" spans="1:15" hidden="1" x14ac:dyDescent="0.3">
      <c r="A8844" t="s">
        <v>33636</v>
      </c>
      <c r="B8844" t="s">
        <v>33637</v>
      </c>
      <c r="C8844" s="1" t="str">
        <f t="shared" si="1427"/>
        <v>21:0470</v>
      </c>
      <c r="D8844" s="1" t="str">
        <f t="shared" ref="D8844:D8855" si="1431">HYPERLINK("https://geochem.nrcan.gc.ca/cdogs/content/svy/svy210154_e.htm", "21:0154")</f>
        <v>21:0154</v>
      </c>
      <c r="E8844" t="s">
        <v>33638</v>
      </c>
      <c r="F8844" t="s">
        <v>33639</v>
      </c>
      <c r="H8844">
        <v>52.622656200000002</v>
      </c>
      <c r="I8844">
        <v>-123.9289534</v>
      </c>
      <c r="J8844" s="1" t="str">
        <f t="shared" ref="J8844:J8855" si="1432">HYPERLINK("https://geochem.nrcan.gc.ca/cdogs/content/kwd/kwd020030_e.htm", "NGR bulk stream sediment")</f>
        <v>NGR bulk stream sediment</v>
      </c>
      <c r="K8844" s="1" t="str">
        <f t="shared" ref="K8844:K8855" si="1433">HYPERLINK("https://geochem.nrcan.gc.ca/cdogs/content/kwd/kwd080006_e.htm", "&lt;177 micron (NGR)")</f>
        <v>&lt;177 micron (NGR)</v>
      </c>
      <c r="L8844">
        <v>39</v>
      </c>
      <c r="M8844" t="s">
        <v>19</v>
      </c>
      <c r="N8844">
        <v>741</v>
      </c>
      <c r="O8844">
        <v>3</v>
      </c>
    </row>
    <row r="8845" spans="1:15" hidden="1" x14ac:dyDescent="0.3">
      <c r="A8845" t="s">
        <v>33640</v>
      </c>
      <c r="B8845" t="s">
        <v>33641</v>
      </c>
      <c r="C8845" s="1" t="str">
        <f t="shared" si="1427"/>
        <v>21:0470</v>
      </c>
      <c r="D8845" s="1" t="str">
        <f t="shared" si="1431"/>
        <v>21:0154</v>
      </c>
      <c r="E8845" t="s">
        <v>33642</v>
      </c>
      <c r="F8845" t="s">
        <v>33643</v>
      </c>
      <c r="H8845">
        <v>52.715073099999998</v>
      </c>
      <c r="I8845">
        <v>-123.5121449</v>
      </c>
      <c r="J8845" s="1" t="str">
        <f t="shared" si="1432"/>
        <v>NGR bulk stream sediment</v>
      </c>
      <c r="K8845" s="1" t="str">
        <f t="shared" si="1433"/>
        <v>&lt;177 micron (NGR)</v>
      </c>
      <c r="L8845">
        <v>39</v>
      </c>
      <c r="M8845" t="s">
        <v>24</v>
      </c>
      <c r="N8845">
        <v>742</v>
      </c>
      <c r="O8845">
        <v>2.5</v>
      </c>
    </row>
    <row r="8846" spans="1:15" hidden="1" x14ac:dyDescent="0.3">
      <c r="A8846" t="s">
        <v>33644</v>
      </c>
      <c r="B8846" t="s">
        <v>33645</v>
      </c>
      <c r="C8846" s="1" t="str">
        <f t="shared" si="1427"/>
        <v>21:0470</v>
      </c>
      <c r="D8846" s="1" t="str">
        <f t="shared" si="1431"/>
        <v>21:0154</v>
      </c>
      <c r="E8846" t="s">
        <v>33642</v>
      </c>
      <c r="F8846" t="s">
        <v>33646</v>
      </c>
      <c r="H8846">
        <v>52.715073099999998</v>
      </c>
      <c r="I8846">
        <v>-123.5121449</v>
      </c>
      <c r="J8846" s="1" t="str">
        <f t="shared" si="1432"/>
        <v>NGR bulk stream sediment</v>
      </c>
      <c r="K8846" s="1" t="str">
        <f t="shared" si="1433"/>
        <v>&lt;177 micron (NGR)</v>
      </c>
      <c r="L8846">
        <v>39</v>
      </c>
      <c r="M8846" t="s">
        <v>28</v>
      </c>
      <c r="N8846">
        <v>743</v>
      </c>
      <c r="O8846">
        <v>2.5</v>
      </c>
    </row>
    <row r="8847" spans="1:15" hidden="1" x14ac:dyDescent="0.3">
      <c r="A8847" t="s">
        <v>33647</v>
      </c>
      <c r="B8847" t="s">
        <v>33648</v>
      </c>
      <c r="C8847" s="1" t="str">
        <f t="shared" si="1427"/>
        <v>21:0470</v>
      </c>
      <c r="D8847" s="1" t="str">
        <f t="shared" si="1431"/>
        <v>21:0154</v>
      </c>
      <c r="E8847" t="s">
        <v>33649</v>
      </c>
      <c r="F8847" t="s">
        <v>33650</v>
      </c>
      <c r="H8847">
        <v>52.637666299999999</v>
      </c>
      <c r="I8847">
        <v>-123.772828</v>
      </c>
      <c r="J8847" s="1" t="str">
        <f t="shared" si="1432"/>
        <v>NGR bulk stream sediment</v>
      </c>
      <c r="K8847" s="1" t="str">
        <f t="shared" si="1433"/>
        <v>&lt;177 micron (NGR)</v>
      </c>
      <c r="L8847">
        <v>39</v>
      </c>
      <c r="M8847" t="s">
        <v>38</v>
      </c>
      <c r="N8847">
        <v>744</v>
      </c>
      <c r="O8847">
        <v>1</v>
      </c>
    </row>
    <row r="8848" spans="1:15" hidden="1" x14ac:dyDescent="0.3">
      <c r="A8848" t="s">
        <v>33651</v>
      </c>
      <c r="B8848" t="s">
        <v>33652</v>
      </c>
      <c r="C8848" s="1" t="str">
        <f t="shared" si="1427"/>
        <v>21:0470</v>
      </c>
      <c r="D8848" s="1" t="str">
        <f t="shared" si="1431"/>
        <v>21:0154</v>
      </c>
      <c r="E8848" t="s">
        <v>33653</v>
      </c>
      <c r="F8848" t="s">
        <v>33654</v>
      </c>
      <c r="H8848">
        <v>52.6177359</v>
      </c>
      <c r="I8848">
        <v>-123.8116661</v>
      </c>
      <c r="J8848" s="1" t="str">
        <f t="shared" si="1432"/>
        <v>NGR bulk stream sediment</v>
      </c>
      <c r="K8848" s="1" t="str">
        <f t="shared" si="1433"/>
        <v>&lt;177 micron (NGR)</v>
      </c>
      <c r="L8848">
        <v>39</v>
      </c>
      <c r="M8848" t="s">
        <v>43</v>
      </c>
      <c r="N8848">
        <v>745</v>
      </c>
      <c r="O8848">
        <v>1.5</v>
      </c>
    </row>
    <row r="8849" spans="1:15" hidden="1" x14ac:dyDescent="0.3">
      <c r="A8849" t="s">
        <v>33655</v>
      </c>
      <c r="B8849" t="s">
        <v>33656</v>
      </c>
      <c r="C8849" s="1" t="str">
        <f t="shared" si="1427"/>
        <v>21:0470</v>
      </c>
      <c r="D8849" s="1" t="str">
        <f t="shared" si="1431"/>
        <v>21:0154</v>
      </c>
      <c r="E8849" t="s">
        <v>33638</v>
      </c>
      <c r="F8849" t="s">
        <v>33657</v>
      </c>
      <c r="H8849">
        <v>52.622656200000002</v>
      </c>
      <c r="I8849">
        <v>-123.9289534</v>
      </c>
      <c r="J8849" s="1" t="str">
        <f t="shared" si="1432"/>
        <v>NGR bulk stream sediment</v>
      </c>
      <c r="K8849" s="1" t="str">
        <f t="shared" si="1433"/>
        <v>&lt;177 micron (NGR)</v>
      </c>
      <c r="L8849">
        <v>39</v>
      </c>
      <c r="M8849" t="s">
        <v>72</v>
      </c>
      <c r="N8849">
        <v>746</v>
      </c>
      <c r="O8849">
        <v>2.5</v>
      </c>
    </row>
    <row r="8850" spans="1:15" hidden="1" x14ac:dyDescent="0.3">
      <c r="A8850" t="s">
        <v>33658</v>
      </c>
      <c r="B8850" t="s">
        <v>33659</v>
      </c>
      <c r="C8850" s="1" t="str">
        <f t="shared" si="1427"/>
        <v>21:0470</v>
      </c>
      <c r="D8850" s="1" t="str">
        <f t="shared" si="1431"/>
        <v>21:0154</v>
      </c>
      <c r="E8850" t="s">
        <v>33660</v>
      </c>
      <c r="F8850" t="s">
        <v>33661</v>
      </c>
      <c r="H8850">
        <v>52.653029099999998</v>
      </c>
      <c r="I8850">
        <v>-123.9602282</v>
      </c>
      <c r="J8850" s="1" t="str">
        <f t="shared" si="1432"/>
        <v>NGR bulk stream sediment</v>
      </c>
      <c r="K8850" s="1" t="str">
        <f t="shared" si="1433"/>
        <v>&lt;177 micron (NGR)</v>
      </c>
      <c r="L8850">
        <v>39</v>
      </c>
      <c r="M8850" t="s">
        <v>48</v>
      </c>
      <c r="N8850">
        <v>747</v>
      </c>
      <c r="O8850">
        <v>2.5</v>
      </c>
    </row>
    <row r="8851" spans="1:15" hidden="1" x14ac:dyDescent="0.3">
      <c r="A8851" t="s">
        <v>33662</v>
      </c>
      <c r="B8851" t="s">
        <v>33663</v>
      </c>
      <c r="C8851" s="1" t="str">
        <f t="shared" si="1427"/>
        <v>21:0470</v>
      </c>
      <c r="D8851" s="1" t="str">
        <f t="shared" si="1431"/>
        <v>21:0154</v>
      </c>
      <c r="E8851" t="s">
        <v>33664</v>
      </c>
      <c r="F8851" t="s">
        <v>33665</v>
      </c>
      <c r="H8851">
        <v>52.688992900000002</v>
      </c>
      <c r="I8851">
        <v>-123.9698937</v>
      </c>
      <c r="J8851" s="1" t="str">
        <f t="shared" si="1432"/>
        <v>NGR bulk stream sediment</v>
      </c>
      <c r="K8851" s="1" t="str">
        <f t="shared" si="1433"/>
        <v>&lt;177 micron (NGR)</v>
      </c>
      <c r="L8851">
        <v>39</v>
      </c>
      <c r="M8851" t="s">
        <v>53</v>
      </c>
      <c r="N8851">
        <v>748</v>
      </c>
      <c r="O8851">
        <v>3</v>
      </c>
    </row>
    <row r="8852" spans="1:15" hidden="1" x14ac:dyDescent="0.3">
      <c r="A8852" t="s">
        <v>33666</v>
      </c>
      <c r="B8852" t="s">
        <v>33667</v>
      </c>
      <c r="C8852" s="1" t="str">
        <f t="shared" si="1427"/>
        <v>21:0470</v>
      </c>
      <c r="D8852" s="1" t="str">
        <f t="shared" si="1431"/>
        <v>21:0154</v>
      </c>
      <c r="E8852" t="s">
        <v>33668</v>
      </c>
      <c r="F8852" t="s">
        <v>33669</v>
      </c>
      <c r="H8852">
        <v>52.700958100000001</v>
      </c>
      <c r="I8852">
        <v>-123.9578157</v>
      </c>
      <c r="J8852" s="1" t="str">
        <f t="shared" si="1432"/>
        <v>NGR bulk stream sediment</v>
      </c>
      <c r="K8852" s="1" t="str">
        <f t="shared" si="1433"/>
        <v>&lt;177 micron (NGR)</v>
      </c>
      <c r="L8852">
        <v>39</v>
      </c>
      <c r="M8852" t="s">
        <v>58</v>
      </c>
      <c r="N8852">
        <v>749</v>
      </c>
      <c r="O8852">
        <v>2.5</v>
      </c>
    </row>
    <row r="8853" spans="1:15" hidden="1" x14ac:dyDescent="0.3">
      <c r="A8853" t="s">
        <v>33670</v>
      </c>
      <c r="B8853" t="s">
        <v>33671</v>
      </c>
      <c r="C8853" s="1" t="str">
        <f t="shared" si="1427"/>
        <v>21:0470</v>
      </c>
      <c r="D8853" s="1" t="str">
        <f t="shared" si="1431"/>
        <v>21:0154</v>
      </c>
      <c r="E8853" t="s">
        <v>33672</v>
      </c>
      <c r="F8853" t="s">
        <v>33673</v>
      </c>
      <c r="H8853">
        <v>52.724405400000002</v>
      </c>
      <c r="I8853">
        <v>-123.92711439999999</v>
      </c>
      <c r="J8853" s="1" t="str">
        <f t="shared" si="1432"/>
        <v>NGR bulk stream sediment</v>
      </c>
      <c r="K8853" s="1" t="str">
        <f t="shared" si="1433"/>
        <v>&lt;177 micron (NGR)</v>
      </c>
      <c r="L8853">
        <v>39</v>
      </c>
      <c r="M8853" t="s">
        <v>63</v>
      </c>
      <c r="N8853">
        <v>750</v>
      </c>
      <c r="O8853">
        <v>6</v>
      </c>
    </row>
    <row r="8854" spans="1:15" hidden="1" x14ac:dyDescent="0.3">
      <c r="A8854" t="s">
        <v>33674</v>
      </c>
      <c r="B8854" t="s">
        <v>33675</v>
      </c>
      <c r="C8854" s="1" t="str">
        <f t="shared" si="1427"/>
        <v>21:0470</v>
      </c>
      <c r="D8854" s="1" t="str">
        <f t="shared" si="1431"/>
        <v>21:0154</v>
      </c>
      <c r="E8854" t="s">
        <v>33676</v>
      </c>
      <c r="F8854" t="s">
        <v>33677</v>
      </c>
      <c r="H8854">
        <v>52.682668900000003</v>
      </c>
      <c r="I8854">
        <v>-123.8570564</v>
      </c>
      <c r="J8854" s="1" t="str">
        <f t="shared" si="1432"/>
        <v>NGR bulk stream sediment</v>
      </c>
      <c r="K8854" s="1" t="str">
        <f t="shared" si="1433"/>
        <v>&lt;177 micron (NGR)</v>
      </c>
      <c r="L8854">
        <v>39</v>
      </c>
      <c r="M8854" t="s">
        <v>68</v>
      </c>
      <c r="N8854">
        <v>751</v>
      </c>
      <c r="O8854">
        <v>1.5</v>
      </c>
    </row>
    <row r="8855" spans="1:15" hidden="1" x14ac:dyDescent="0.3">
      <c r="A8855" t="s">
        <v>33678</v>
      </c>
      <c r="B8855" t="s">
        <v>33679</v>
      </c>
      <c r="C8855" s="1" t="str">
        <f t="shared" si="1427"/>
        <v>21:0470</v>
      </c>
      <c r="D8855" s="1" t="str">
        <f t="shared" si="1431"/>
        <v>21:0154</v>
      </c>
      <c r="E8855" t="s">
        <v>33680</v>
      </c>
      <c r="F8855" t="s">
        <v>33681</v>
      </c>
      <c r="H8855">
        <v>52.676332600000002</v>
      </c>
      <c r="I8855">
        <v>-123.8567994</v>
      </c>
      <c r="J8855" s="1" t="str">
        <f t="shared" si="1432"/>
        <v>NGR bulk stream sediment</v>
      </c>
      <c r="K8855" s="1" t="str">
        <f t="shared" si="1433"/>
        <v>&lt;177 micron (NGR)</v>
      </c>
      <c r="L8855">
        <v>39</v>
      </c>
      <c r="M8855" t="s">
        <v>77</v>
      </c>
      <c r="N8855">
        <v>752</v>
      </c>
      <c r="O8855">
        <v>3</v>
      </c>
    </row>
    <row r="8856" spans="1:15" hidden="1" x14ac:dyDescent="0.3">
      <c r="A8856" t="s">
        <v>33682</v>
      </c>
      <c r="B8856" t="s">
        <v>33683</v>
      </c>
      <c r="C8856" s="1" t="str">
        <f t="shared" si="1427"/>
        <v>21:0470</v>
      </c>
      <c r="D8856" s="1" t="str">
        <f>HYPERLINK("https://geochem.nrcan.gc.ca/cdogs/content/svy/svy_e.htm", "")</f>
        <v/>
      </c>
      <c r="G8856" s="1" t="str">
        <f>HYPERLINK("https://geochem.nrcan.gc.ca/cdogs/content/cr_/cr_00104_e.htm", "104")</f>
        <v>104</v>
      </c>
      <c r="J8856" t="s">
        <v>31</v>
      </c>
      <c r="K8856" t="s">
        <v>32</v>
      </c>
      <c r="L8856">
        <v>39</v>
      </c>
      <c r="M8856" t="s">
        <v>33</v>
      </c>
      <c r="N8856">
        <v>753</v>
      </c>
      <c r="O8856">
        <v>5</v>
      </c>
    </row>
    <row r="8857" spans="1:15" hidden="1" x14ac:dyDescent="0.3">
      <c r="A8857" t="s">
        <v>33684</v>
      </c>
      <c r="B8857" t="s">
        <v>33685</v>
      </c>
      <c r="C8857" s="1" t="str">
        <f t="shared" si="1427"/>
        <v>21:0470</v>
      </c>
      <c r="D8857" s="1" t="str">
        <f t="shared" ref="D8857:D8865" si="1434">HYPERLINK("https://geochem.nrcan.gc.ca/cdogs/content/svy/svy210154_e.htm", "21:0154")</f>
        <v>21:0154</v>
      </c>
      <c r="E8857" t="s">
        <v>33686</v>
      </c>
      <c r="F8857" t="s">
        <v>33687</v>
      </c>
      <c r="H8857">
        <v>52.691054600000001</v>
      </c>
      <c r="I8857">
        <v>-123.83850320000001</v>
      </c>
      <c r="J8857" s="1" t="str">
        <f t="shared" ref="J8857:J8865" si="1435">HYPERLINK("https://geochem.nrcan.gc.ca/cdogs/content/kwd/kwd020030_e.htm", "NGR bulk stream sediment")</f>
        <v>NGR bulk stream sediment</v>
      </c>
      <c r="K8857" s="1" t="str">
        <f t="shared" ref="K8857:K8865" si="1436">HYPERLINK("https://geochem.nrcan.gc.ca/cdogs/content/kwd/kwd080006_e.htm", "&lt;177 micron (NGR)")</f>
        <v>&lt;177 micron (NGR)</v>
      </c>
      <c r="L8857">
        <v>39</v>
      </c>
      <c r="M8857" t="s">
        <v>82</v>
      </c>
      <c r="N8857">
        <v>754</v>
      </c>
      <c r="O8857">
        <v>3</v>
      </c>
    </row>
    <row r="8858" spans="1:15" hidden="1" x14ac:dyDescent="0.3">
      <c r="A8858" t="s">
        <v>33688</v>
      </c>
      <c r="B8858" t="s">
        <v>33689</v>
      </c>
      <c r="C8858" s="1" t="str">
        <f t="shared" si="1427"/>
        <v>21:0470</v>
      </c>
      <c r="D8858" s="1" t="str">
        <f t="shared" si="1434"/>
        <v>21:0154</v>
      </c>
      <c r="E8858" t="s">
        <v>33690</v>
      </c>
      <c r="F8858" t="s">
        <v>33691</v>
      </c>
      <c r="H8858">
        <v>52.713562099999997</v>
      </c>
      <c r="I8858">
        <v>-123.82756500000001</v>
      </c>
      <c r="J8858" s="1" t="str">
        <f t="shared" si="1435"/>
        <v>NGR bulk stream sediment</v>
      </c>
      <c r="K8858" s="1" t="str">
        <f t="shared" si="1436"/>
        <v>&lt;177 micron (NGR)</v>
      </c>
      <c r="L8858">
        <v>39</v>
      </c>
      <c r="M8858" t="s">
        <v>87</v>
      </c>
      <c r="N8858">
        <v>755</v>
      </c>
      <c r="O8858">
        <v>5.5</v>
      </c>
    </row>
    <row r="8859" spans="1:15" hidden="1" x14ac:dyDescent="0.3">
      <c r="A8859" t="s">
        <v>33692</v>
      </c>
      <c r="B8859" t="s">
        <v>33693</v>
      </c>
      <c r="C8859" s="1" t="str">
        <f t="shared" si="1427"/>
        <v>21:0470</v>
      </c>
      <c r="D8859" s="1" t="str">
        <f t="shared" si="1434"/>
        <v>21:0154</v>
      </c>
      <c r="E8859" t="s">
        <v>33694</v>
      </c>
      <c r="F8859" t="s">
        <v>33695</v>
      </c>
      <c r="H8859">
        <v>52.7022586</v>
      </c>
      <c r="I8859">
        <v>-123.8110269</v>
      </c>
      <c r="J8859" s="1" t="str">
        <f t="shared" si="1435"/>
        <v>NGR bulk stream sediment</v>
      </c>
      <c r="K8859" s="1" t="str">
        <f t="shared" si="1436"/>
        <v>&lt;177 micron (NGR)</v>
      </c>
      <c r="L8859">
        <v>39</v>
      </c>
      <c r="M8859" t="s">
        <v>92</v>
      </c>
      <c r="N8859">
        <v>756</v>
      </c>
      <c r="O8859">
        <v>0.5</v>
      </c>
    </row>
    <row r="8860" spans="1:15" hidden="1" x14ac:dyDescent="0.3">
      <c r="A8860" t="s">
        <v>33696</v>
      </c>
      <c r="B8860" t="s">
        <v>33697</v>
      </c>
      <c r="C8860" s="1" t="str">
        <f t="shared" si="1427"/>
        <v>21:0470</v>
      </c>
      <c r="D8860" s="1" t="str">
        <f t="shared" si="1434"/>
        <v>21:0154</v>
      </c>
      <c r="E8860" t="s">
        <v>33698</v>
      </c>
      <c r="F8860" t="s">
        <v>33699</v>
      </c>
      <c r="H8860">
        <v>52.699036300000003</v>
      </c>
      <c r="I8860">
        <v>-123.8168276</v>
      </c>
      <c r="J8860" s="1" t="str">
        <f t="shared" si="1435"/>
        <v>NGR bulk stream sediment</v>
      </c>
      <c r="K8860" s="1" t="str">
        <f t="shared" si="1436"/>
        <v>&lt;177 micron (NGR)</v>
      </c>
      <c r="L8860">
        <v>39</v>
      </c>
      <c r="M8860" t="s">
        <v>97</v>
      </c>
      <c r="N8860">
        <v>757</v>
      </c>
      <c r="O8860">
        <v>3</v>
      </c>
    </row>
    <row r="8861" spans="1:15" hidden="1" x14ac:dyDescent="0.3">
      <c r="A8861" t="s">
        <v>33700</v>
      </c>
      <c r="B8861" t="s">
        <v>33701</v>
      </c>
      <c r="C8861" s="1" t="str">
        <f t="shared" si="1427"/>
        <v>21:0470</v>
      </c>
      <c r="D8861" s="1" t="str">
        <f t="shared" si="1434"/>
        <v>21:0154</v>
      </c>
      <c r="E8861" t="s">
        <v>33702</v>
      </c>
      <c r="F8861" t="s">
        <v>33703</v>
      </c>
      <c r="H8861">
        <v>52.7171995</v>
      </c>
      <c r="I8861">
        <v>-123.74105400000001</v>
      </c>
      <c r="J8861" s="1" t="str">
        <f t="shared" si="1435"/>
        <v>NGR bulk stream sediment</v>
      </c>
      <c r="K8861" s="1" t="str">
        <f t="shared" si="1436"/>
        <v>&lt;177 micron (NGR)</v>
      </c>
      <c r="L8861">
        <v>39</v>
      </c>
      <c r="M8861" t="s">
        <v>102</v>
      </c>
      <c r="N8861">
        <v>758</v>
      </c>
      <c r="O8861">
        <v>2</v>
      </c>
    </row>
    <row r="8862" spans="1:15" hidden="1" x14ac:dyDescent="0.3">
      <c r="A8862" t="s">
        <v>33704</v>
      </c>
      <c r="B8862" t="s">
        <v>33705</v>
      </c>
      <c r="C8862" s="1" t="str">
        <f t="shared" si="1427"/>
        <v>21:0470</v>
      </c>
      <c r="D8862" s="1" t="str">
        <f t="shared" si="1434"/>
        <v>21:0154</v>
      </c>
      <c r="E8862" t="s">
        <v>33706</v>
      </c>
      <c r="F8862" t="s">
        <v>33707</v>
      </c>
      <c r="H8862">
        <v>52.6757645</v>
      </c>
      <c r="I8862">
        <v>-123.7451897</v>
      </c>
      <c r="J8862" s="1" t="str">
        <f t="shared" si="1435"/>
        <v>NGR bulk stream sediment</v>
      </c>
      <c r="K8862" s="1" t="str">
        <f t="shared" si="1436"/>
        <v>&lt;177 micron (NGR)</v>
      </c>
      <c r="L8862">
        <v>39</v>
      </c>
      <c r="M8862" t="s">
        <v>107</v>
      </c>
      <c r="N8862">
        <v>759</v>
      </c>
      <c r="O8862">
        <v>2</v>
      </c>
    </row>
    <row r="8863" spans="1:15" hidden="1" x14ac:dyDescent="0.3">
      <c r="A8863" t="s">
        <v>33708</v>
      </c>
      <c r="B8863" t="s">
        <v>33709</v>
      </c>
      <c r="C8863" s="1" t="str">
        <f t="shared" si="1427"/>
        <v>21:0470</v>
      </c>
      <c r="D8863" s="1" t="str">
        <f t="shared" si="1434"/>
        <v>21:0154</v>
      </c>
      <c r="E8863" t="s">
        <v>33710</v>
      </c>
      <c r="F8863" t="s">
        <v>33711</v>
      </c>
      <c r="H8863">
        <v>52.914979000000002</v>
      </c>
      <c r="I8863">
        <v>-123.7438485</v>
      </c>
      <c r="J8863" s="1" t="str">
        <f t="shared" si="1435"/>
        <v>NGR bulk stream sediment</v>
      </c>
      <c r="K8863" s="1" t="str">
        <f t="shared" si="1436"/>
        <v>&lt;177 micron (NGR)</v>
      </c>
      <c r="L8863">
        <v>39</v>
      </c>
      <c r="M8863" t="s">
        <v>112</v>
      </c>
      <c r="N8863">
        <v>760</v>
      </c>
      <c r="O8863">
        <v>3</v>
      </c>
    </row>
    <row r="8864" spans="1:15" hidden="1" x14ac:dyDescent="0.3">
      <c r="A8864" t="s">
        <v>33712</v>
      </c>
      <c r="B8864" t="s">
        <v>33713</v>
      </c>
      <c r="C8864" s="1" t="str">
        <f t="shared" si="1427"/>
        <v>21:0470</v>
      </c>
      <c r="D8864" s="1" t="str">
        <f t="shared" si="1434"/>
        <v>21:0154</v>
      </c>
      <c r="E8864" t="s">
        <v>33714</v>
      </c>
      <c r="F8864" t="s">
        <v>33715</v>
      </c>
      <c r="H8864">
        <v>52.839779800000002</v>
      </c>
      <c r="I8864">
        <v>-123.9996768</v>
      </c>
      <c r="J8864" s="1" t="str">
        <f t="shared" si="1435"/>
        <v>NGR bulk stream sediment</v>
      </c>
      <c r="K8864" s="1" t="str">
        <f t="shared" si="1436"/>
        <v>&lt;177 micron (NGR)</v>
      </c>
      <c r="L8864">
        <v>40</v>
      </c>
      <c r="M8864" t="s">
        <v>19</v>
      </c>
      <c r="N8864">
        <v>761</v>
      </c>
      <c r="O8864">
        <v>3</v>
      </c>
    </row>
    <row r="8865" spans="1:15" hidden="1" x14ac:dyDescent="0.3">
      <c r="A8865" t="s">
        <v>33716</v>
      </c>
      <c r="B8865" t="s">
        <v>33717</v>
      </c>
      <c r="C8865" s="1" t="str">
        <f t="shared" si="1427"/>
        <v>21:0470</v>
      </c>
      <c r="D8865" s="1" t="str">
        <f t="shared" si="1434"/>
        <v>21:0154</v>
      </c>
      <c r="E8865" t="s">
        <v>33718</v>
      </c>
      <c r="F8865" t="s">
        <v>33719</v>
      </c>
      <c r="H8865">
        <v>52.995981299999997</v>
      </c>
      <c r="I8865">
        <v>-123.74124860000001</v>
      </c>
      <c r="J8865" s="1" t="str">
        <f t="shared" si="1435"/>
        <v>NGR bulk stream sediment</v>
      </c>
      <c r="K8865" s="1" t="str">
        <f t="shared" si="1436"/>
        <v>&lt;177 micron (NGR)</v>
      </c>
      <c r="L8865">
        <v>40</v>
      </c>
      <c r="M8865" t="s">
        <v>38</v>
      </c>
      <c r="N8865">
        <v>762</v>
      </c>
      <c r="O8865">
        <v>2</v>
      </c>
    </row>
    <row r="8866" spans="1:15" hidden="1" x14ac:dyDescent="0.3">
      <c r="A8866" t="s">
        <v>33720</v>
      </c>
      <c r="B8866" t="s">
        <v>33721</v>
      </c>
      <c r="C8866" s="1" t="str">
        <f t="shared" si="1427"/>
        <v>21:0470</v>
      </c>
      <c r="D8866" s="1" t="str">
        <f>HYPERLINK("https://geochem.nrcan.gc.ca/cdogs/content/svy/svy_e.htm", "")</f>
        <v/>
      </c>
      <c r="G8866" s="1" t="str">
        <f>HYPERLINK("https://geochem.nrcan.gc.ca/cdogs/content/cr_/cr_00105_e.htm", "105")</f>
        <v>105</v>
      </c>
      <c r="J8866" t="s">
        <v>31</v>
      </c>
      <c r="K8866" t="s">
        <v>32</v>
      </c>
      <c r="L8866">
        <v>40</v>
      </c>
      <c r="M8866" t="s">
        <v>33</v>
      </c>
      <c r="N8866">
        <v>763</v>
      </c>
      <c r="O8866">
        <v>3</v>
      </c>
    </row>
    <row r="8867" spans="1:15" hidden="1" x14ac:dyDescent="0.3">
      <c r="A8867" t="s">
        <v>33722</v>
      </c>
      <c r="B8867" t="s">
        <v>33723</v>
      </c>
      <c r="C8867" s="1" t="str">
        <f t="shared" si="1427"/>
        <v>21:0470</v>
      </c>
      <c r="D8867" s="1" t="str">
        <f t="shared" ref="D8867:D8899" si="1437">HYPERLINK("https://geochem.nrcan.gc.ca/cdogs/content/svy/svy210154_e.htm", "21:0154")</f>
        <v>21:0154</v>
      </c>
      <c r="E8867" t="s">
        <v>33724</v>
      </c>
      <c r="F8867" t="s">
        <v>33725</v>
      </c>
      <c r="H8867">
        <v>52.943041399999998</v>
      </c>
      <c r="I8867">
        <v>-123.94141639999999</v>
      </c>
      <c r="J8867" s="1" t="str">
        <f t="shared" ref="J8867:J8899" si="1438">HYPERLINK("https://geochem.nrcan.gc.ca/cdogs/content/kwd/kwd020030_e.htm", "NGR bulk stream sediment")</f>
        <v>NGR bulk stream sediment</v>
      </c>
      <c r="K8867" s="1" t="str">
        <f t="shared" ref="K8867:K8899" si="1439">HYPERLINK("https://geochem.nrcan.gc.ca/cdogs/content/kwd/kwd080006_e.htm", "&lt;177 micron (NGR)")</f>
        <v>&lt;177 micron (NGR)</v>
      </c>
      <c r="L8867">
        <v>40</v>
      </c>
      <c r="M8867" t="s">
        <v>43</v>
      </c>
      <c r="N8867">
        <v>764</v>
      </c>
      <c r="O8867">
        <v>1.5</v>
      </c>
    </row>
    <row r="8868" spans="1:15" hidden="1" x14ac:dyDescent="0.3">
      <c r="A8868" t="s">
        <v>33726</v>
      </c>
      <c r="B8868" t="s">
        <v>33727</v>
      </c>
      <c r="C8868" s="1" t="str">
        <f t="shared" si="1427"/>
        <v>21:0470</v>
      </c>
      <c r="D8868" s="1" t="str">
        <f t="shared" si="1437"/>
        <v>21:0154</v>
      </c>
      <c r="E8868" t="s">
        <v>33728</v>
      </c>
      <c r="F8868" t="s">
        <v>33729</v>
      </c>
      <c r="H8868">
        <v>52.925901199999998</v>
      </c>
      <c r="I8868">
        <v>-123.823981</v>
      </c>
      <c r="J8868" s="1" t="str">
        <f t="shared" si="1438"/>
        <v>NGR bulk stream sediment</v>
      </c>
      <c r="K8868" s="1" t="str">
        <f t="shared" si="1439"/>
        <v>&lt;177 micron (NGR)</v>
      </c>
      <c r="L8868">
        <v>40</v>
      </c>
      <c r="M8868" t="s">
        <v>24</v>
      </c>
      <c r="N8868">
        <v>765</v>
      </c>
      <c r="O8868">
        <v>2</v>
      </c>
    </row>
    <row r="8869" spans="1:15" hidden="1" x14ac:dyDescent="0.3">
      <c r="A8869" t="s">
        <v>33730</v>
      </c>
      <c r="B8869" t="s">
        <v>33731</v>
      </c>
      <c r="C8869" s="1" t="str">
        <f t="shared" si="1427"/>
        <v>21:0470</v>
      </c>
      <c r="D8869" s="1" t="str">
        <f t="shared" si="1437"/>
        <v>21:0154</v>
      </c>
      <c r="E8869" t="s">
        <v>33728</v>
      </c>
      <c r="F8869" t="s">
        <v>33732</v>
      </c>
      <c r="H8869">
        <v>52.925901199999998</v>
      </c>
      <c r="I8869">
        <v>-123.823981</v>
      </c>
      <c r="J8869" s="1" t="str">
        <f t="shared" si="1438"/>
        <v>NGR bulk stream sediment</v>
      </c>
      <c r="K8869" s="1" t="str">
        <f t="shared" si="1439"/>
        <v>&lt;177 micron (NGR)</v>
      </c>
      <c r="L8869">
        <v>40</v>
      </c>
      <c r="M8869" t="s">
        <v>28</v>
      </c>
      <c r="N8869">
        <v>766</v>
      </c>
      <c r="O8869">
        <v>0.5</v>
      </c>
    </row>
    <row r="8870" spans="1:15" hidden="1" x14ac:dyDescent="0.3">
      <c r="A8870" t="s">
        <v>33733</v>
      </c>
      <c r="B8870" t="s">
        <v>33734</v>
      </c>
      <c r="C8870" s="1" t="str">
        <f t="shared" si="1427"/>
        <v>21:0470</v>
      </c>
      <c r="D8870" s="1" t="str">
        <f t="shared" si="1437"/>
        <v>21:0154</v>
      </c>
      <c r="E8870" t="s">
        <v>33735</v>
      </c>
      <c r="F8870" t="s">
        <v>33736</v>
      </c>
      <c r="H8870">
        <v>52.904586299999998</v>
      </c>
      <c r="I8870">
        <v>-123.82018600000001</v>
      </c>
      <c r="J8870" s="1" t="str">
        <f t="shared" si="1438"/>
        <v>NGR bulk stream sediment</v>
      </c>
      <c r="K8870" s="1" t="str">
        <f t="shared" si="1439"/>
        <v>&lt;177 micron (NGR)</v>
      </c>
      <c r="L8870">
        <v>40</v>
      </c>
      <c r="M8870" t="s">
        <v>48</v>
      </c>
      <c r="N8870">
        <v>767</v>
      </c>
      <c r="O8870">
        <v>5.5</v>
      </c>
    </row>
    <row r="8871" spans="1:15" hidden="1" x14ac:dyDescent="0.3">
      <c r="A8871" t="s">
        <v>33737</v>
      </c>
      <c r="B8871" t="s">
        <v>33738</v>
      </c>
      <c r="C8871" s="1" t="str">
        <f t="shared" si="1427"/>
        <v>21:0470</v>
      </c>
      <c r="D8871" s="1" t="str">
        <f t="shared" si="1437"/>
        <v>21:0154</v>
      </c>
      <c r="E8871" t="s">
        <v>33739</v>
      </c>
      <c r="F8871" t="s">
        <v>33740</v>
      </c>
      <c r="H8871">
        <v>52.914892199999997</v>
      </c>
      <c r="I8871">
        <v>-123.9477481</v>
      </c>
      <c r="J8871" s="1" t="str">
        <f t="shared" si="1438"/>
        <v>NGR bulk stream sediment</v>
      </c>
      <c r="K8871" s="1" t="str">
        <f t="shared" si="1439"/>
        <v>&lt;177 micron (NGR)</v>
      </c>
      <c r="L8871">
        <v>40</v>
      </c>
      <c r="M8871" t="s">
        <v>53</v>
      </c>
      <c r="N8871">
        <v>768</v>
      </c>
      <c r="O8871">
        <v>2</v>
      </c>
    </row>
    <row r="8872" spans="1:15" hidden="1" x14ac:dyDescent="0.3">
      <c r="A8872" t="s">
        <v>33741</v>
      </c>
      <c r="B8872" t="s">
        <v>33742</v>
      </c>
      <c r="C8872" s="1" t="str">
        <f t="shared" ref="C8872:C8935" si="1440">HYPERLINK("https://geochem.nrcan.gc.ca/cdogs/content/bdl/bdl210470_e.htm", "21:0470")</f>
        <v>21:0470</v>
      </c>
      <c r="D8872" s="1" t="str">
        <f t="shared" si="1437"/>
        <v>21:0154</v>
      </c>
      <c r="E8872" t="s">
        <v>33743</v>
      </c>
      <c r="F8872" t="s">
        <v>33744</v>
      </c>
      <c r="H8872">
        <v>52.885570299999998</v>
      </c>
      <c r="I8872">
        <v>-123.9663989</v>
      </c>
      <c r="J8872" s="1" t="str">
        <f t="shared" si="1438"/>
        <v>NGR bulk stream sediment</v>
      </c>
      <c r="K8872" s="1" t="str">
        <f t="shared" si="1439"/>
        <v>&lt;177 micron (NGR)</v>
      </c>
      <c r="L8872">
        <v>40</v>
      </c>
      <c r="M8872" t="s">
        <v>58</v>
      </c>
      <c r="N8872">
        <v>769</v>
      </c>
      <c r="O8872">
        <v>2.5</v>
      </c>
    </row>
    <row r="8873" spans="1:15" hidden="1" x14ac:dyDescent="0.3">
      <c r="A8873" t="s">
        <v>33745</v>
      </c>
      <c r="B8873" t="s">
        <v>33746</v>
      </c>
      <c r="C8873" s="1" t="str">
        <f t="shared" si="1440"/>
        <v>21:0470</v>
      </c>
      <c r="D8873" s="1" t="str">
        <f t="shared" si="1437"/>
        <v>21:0154</v>
      </c>
      <c r="E8873" t="s">
        <v>33747</v>
      </c>
      <c r="F8873" t="s">
        <v>33748</v>
      </c>
      <c r="H8873">
        <v>52.874885300000003</v>
      </c>
      <c r="I8873">
        <v>-123.9659233</v>
      </c>
      <c r="J8873" s="1" t="str">
        <f t="shared" si="1438"/>
        <v>NGR bulk stream sediment</v>
      </c>
      <c r="K8873" s="1" t="str">
        <f t="shared" si="1439"/>
        <v>&lt;177 micron (NGR)</v>
      </c>
      <c r="L8873">
        <v>40</v>
      </c>
      <c r="M8873" t="s">
        <v>63</v>
      </c>
      <c r="N8873">
        <v>770</v>
      </c>
      <c r="O8873">
        <v>4.5</v>
      </c>
    </row>
    <row r="8874" spans="1:15" hidden="1" x14ac:dyDescent="0.3">
      <c r="A8874" t="s">
        <v>33749</v>
      </c>
      <c r="B8874" t="s">
        <v>33750</v>
      </c>
      <c r="C8874" s="1" t="str">
        <f t="shared" si="1440"/>
        <v>21:0470</v>
      </c>
      <c r="D8874" s="1" t="str">
        <f t="shared" si="1437"/>
        <v>21:0154</v>
      </c>
      <c r="E8874" t="s">
        <v>33714</v>
      </c>
      <c r="F8874" t="s">
        <v>33751</v>
      </c>
      <c r="H8874">
        <v>52.839779800000002</v>
      </c>
      <c r="I8874">
        <v>-123.9996768</v>
      </c>
      <c r="J8874" s="1" t="str">
        <f t="shared" si="1438"/>
        <v>NGR bulk stream sediment</v>
      </c>
      <c r="K8874" s="1" t="str">
        <f t="shared" si="1439"/>
        <v>&lt;177 micron (NGR)</v>
      </c>
      <c r="L8874">
        <v>40</v>
      </c>
      <c r="M8874" t="s">
        <v>72</v>
      </c>
      <c r="N8874">
        <v>771</v>
      </c>
      <c r="O8874">
        <v>3</v>
      </c>
    </row>
    <row r="8875" spans="1:15" hidden="1" x14ac:dyDescent="0.3">
      <c r="A8875" t="s">
        <v>33752</v>
      </c>
      <c r="B8875" t="s">
        <v>33753</v>
      </c>
      <c r="C8875" s="1" t="str">
        <f t="shared" si="1440"/>
        <v>21:0470</v>
      </c>
      <c r="D8875" s="1" t="str">
        <f t="shared" si="1437"/>
        <v>21:0154</v>
      </c>
      <c r="E8875" t="s">
        <v>33754</v>
      </c>
      <c r="F8875" t="s">
        <v>33755</v>
      </c>
      <c r="H8875">
        <v>52.798405600000002</v>
      </c>
      <c r="I8875">
        <v>-123.8939194</v>
      </c>
      <c r="J8875" s="1" t="str">
        <f t="shared" si="1438"/>
        <v>NGR bulk stream sediment</v>
      </c>
      <c r="K8875" s="1" t="str">
        <f t="shared" si="1439"/>
        <v>&lt;177 micron (NGR)</v>
      </c>
      <c r="L8875">
        <v>40</v>
      </c>
      <c r="M8875" t="s">
        <v>68</v>
      </c>
      <c r="N8875">
        <v>772</v>
      </c>
      <c r="O8875">
        <v>4.5</v>
      </c>
    </row>
    <row r="8876" spans="1:15" hidden="1" x14ac:dyDescent="0.3">
      <c r="A8876" t="s">
        <v>33756</v>
      </c>
      <c r="B8876" t="s">
        <v>33757</v>
      </c>
      <c r="C8876" s="1" t="str">
        <f t="shared" si="1440"/>
        <v>21:0470</v>
      </c>
      <c r="D8876" s="1" t="str">
        <f t="shared" si="1437"/>
        <v>21:0154</v>
      </c>
      <c r="E8876" t="s">
        <v>33758</v>
      </c>
      <c r="F8876" t="s">
        <v>33759</v>
      </c>
      <c r="H8876">
        <v>52.787343399999997</v>
      </c>
      <c r="I8876">
        <v>-123.89213549999999</v>
      </c>
      <c r="J8876" s="1" t="str">
        <f t="shared" si="1438"/>
        <v>NGR bulk stream sediment</v>
      </c>
      <c r="K8876" s="1" t="str">
        <f t="shared" si="1439"/>
        <v>&lt;177 micron (NGR)</v>
      </c>
      <c r="L8876">
        <v>40</v>
      </c>
      <c r="M8876" t="s">
        <v>77</v>
      </c>
      <c r="N8876">
        <v>773</v>
      </c>
      <c r="O8876">
        <v>3.5</v>
      </c>
    </row>
    <row r="8877" spans="1:15" hidden="1" x14ac:dyDescent="0.3">
      <c r="A8877" t="s">
        <v>33760</v>
      </c>
      <c r="B8877" t="s">
        <v>33761</v>
      </c>
      <c r="C8877" s="1" t="str">
        <f t="shared" si="1440"/>
        <v>21:0470</v>
      </c>
      <c r="D8877" s="1" t="str">
        <f t="shared" si="1437"/>
        <v>21:0154</v>
      </c>
      <c r="E8877" t="s">
        <v>33762</v>
      </c>
      <c r="F8877" t="s">
        <v>33763</v>
      </c>
      <c r="H8877">
        <v>52.776485399999999</v>
      </c>
      <c r="I8877">
        <v>-123.88828119999999</v>
      </c>
      <c r="J8877" s="1" t="str">
        <f t="shared" si="1438"/>
        <v>NGR bulk stream sediment</v>
      </c>
      <c r="K8877" s="1" t="str">
        <f t="shared" si="1439"/>
        <v>&lt;177 micron (NGR)</v>
      </c>
      <c r="L8877">
        <v>40</v>
      </c>
      <c r="M8877" t="s">
        <v>82</v>
      </c>
      <c r="N8877">
        <v>774</v>
      </c>
      <c r="O8877">
        <v>7</v>
      </c>
    </row>
    <row r="8878" spans="1:15" hidden="1" x14ac:dyDescent="0.3">
      <c r="A8878" t="s">
        <v>33764</v>
      </c>
      <c r="B8878" t="s">
        <v>33765</v>
      </c>
      <c r="C8878" s="1" t="str">
        <f t="shared" si="1440"/>
        <v>21:0470</v>
      </c>
      <c r="D8878" s="1" t="str">
        <f t="shared" si="1437"/>
        <v>21:0154</v>
      </c>
      <c r="E8878" t="s">
        <v>33766</v>
      </c>
      <c r="F8878" t="s">
        <v>33767</v>
      </c>
      <c r="H8878">
        <v>52.777257300000002</v>
      </c>
      <c r="I8878">
        <v>-123.8787937</v>
      </c>
      <c r="J8878" s="1" t="str">
        <f t="shared" si="1438"/>
        <v>NGR bulk stream sediment</v>
      </c>
      <c r="K8878" s="1" t="str">
        <f t="shared" si="1439"/>
        <v>&lt;177 micron (NGR)</v>
      </c>
      <c r="L8878">
        <v>40</v>
      </c>
      <c r="M8878" t="s">
        <v>87</v>
      </c>
      <c r="N8878">
        <v>775</v>
      </c>
      <c r="O8878">
        <v>5</v>
      </c>
    </row>
    <row r="8879" spans="1:15" hidden="1" x14ac:dyDescent="0.3">
      <c r="A8879" t="s">
        <v>33768</v>
      </c>
      <c r="B8879" t="s">
        <v>33769</v>
      </c>
      <c r="C8879" s="1" t="str">
        <f t="shared" si="1440"/>
        <v>21:0470</v>
      </c>
      <c r="D8879" s="1" t="str">
        <f t="shared" si="1437"/>
        <v>21:0154</v>
      </c>
      <c r="E8879" t="s">
        <v>33770</v>
      </c>
      <c r="F8879" t="s">
        <v>33771</v>
      </c>
      <c r="H8879">
        <v>52.829899900000001</v>
      </c>
      <c r="I8879">
        <v>-123.78845099999999</v>
      </c>
      <c r="J8879" s="1" t="str">
        <f t="shared" si="1438"/>
        <v>NGR bulk stream sediment</v>
      </c>
      <c r="K8879" s="1" t="str">
        <f t="shared" si="1439"/>
        <v>&lt;177 micron (NGR)</v>
      </c>
      <c r="L8879">
        <v>40</v>
      </c>
      <c r="M8879" t="s">
        <v>92</v>
      </c>
      <c r="N8879">
        <v>776</v>
      </c>
      <c r="O8879">
        <v>2.5</v>
      </c>
    </row>
    <row r="8880" spans="1:15" hidden="1" x14ac:dyDescent="0.3">
      <c r="A8880" t="s">
        <v>33772</v>
      </c>
      <c r="B8880" t="s">
        <v>33773</v>
      </c>
      <c r="C8880" s="1" t="str">
        <f t="shared" si="1440"/>
        <v>21:0470</v>
      </c>
      <c r="D8880" s="1" t="str">
        <f t="shared" si="1437"/>
        <v>21:0154</v>
      </c>
      <c r="E8880" t="s">
        <v>33774</v>
      </c>
      <c r="F8880" t="s">
        <v>33775</v>
      </c>
      <c r="H8880">
        <v>52.849243100000002</v>
      </c>
      <c r="I8880">
        <v>-123.7942371</v>
      </c>
      <c r="J8880" s="1" t="str">
        <f t="shared" si="1438"/>
        <v>NGR bulk stream sediment</v>
      </c>
      <c r="K8880" s="1" t="str">
        <f t="shared" si="1439"/>
        <v>&lt;177 micron (NGR)</v>
      </c>
      <c r="L8880">
        <v>40</v>
      </c>
      <c r="M8880" t="s">
        <v>97</v>
      </c>
      <c r="N8880">
        <v>777</v>
      </c>
      <c r="O8880">
        <v>4</v>
      </c>
    </row>
    <row r="8881" spans="1:15" hidden="1" x14ac:dyDescent="0.3">
      <c r="A8881" t="s">
        <v>33776</v>
      </c>
      <c r="B8881" t="s">
        <v>33777</v>
      </c>
      <c r="C8881" s="1" t="str">
        <f t="shared" si="1440"/>
        <v>21:0470</v>
      </c>
      <c r="D8881" s="1" t="str">
        <f t="shared" si="1437"/>
        <v>21:0154</v>
      </c>
      <c r="E8881" t="s">
        <v>33778</v>
      </c>
      <c r="F8881" t="s">
        <v>33779</v>
      </c>
      <c r="H8881">
        <v>52.856603300000003</v>
      </c>
      <c r="I8881">
        <v>-123.7505421</v>
      </c>
      <c r="J8881" s="1" t="str">
        <f t="shared" si="1438"/>
        <v>NGR bulk stream sediment</v>
      </c>
      <c r="K8881" s="1" t="str">
        <f t="shared" si="1439"/>
        <v>&lt;177 micron (NGR)</v>
      </c>
      <c r="L8881">
        <v>40</v>
      </c>
      <c r="M8881" t="s">
        <v>102</v>
      </c>
      <c r="N8881">
        <v>778</v>
      </c>
      <c r="O8881">
        <v>4.5</v>
      </c>
    </row>
    <row r="8882" spans="1:15" hidden="1" x14ac:dyDescent="0.3">
      <c r="A8882" t="s">
        <v>33780</v>
      </c>
      <c r="B8882" t="s">
        <v>33781</v>
      </c>
      <c r="C8882" s="1" t="str">
        <f t="shared" si="1440"/>
        <v>21:0470</v>
      </c>
      <c r="D8882" s="1" t="str">
        <f t="shared" si="1437"/>
        <v>21:0154</v>
      </c>
      <c r="E8882" t="s">
        <v>33782</v>
      </c>
      <c r="F8882" t="s">
        <v>33783</v>
      </c>
      <c r="H8882">
        <v>52.901392199999997</v>
      </c>
      <c r="I8882">
        <v>-123.5835214</v>
      </c>
      <c r="J8882" s="1" t="str">
        <f t="shared" si="1438"/>
        <v>NGR bulk stream sediment</v>
      </c>
      <c r="K8882" s="1" t="str">
        <f t="shared" si="1439"/>
        <v>&lt;177 micron (NGR)</v>
      </c>
      <c r="L8882">
        <v>40</v>
      </c>
      <c r="M8882" t="s">
        <v>107</v>
      </c>
      <c r="N8882">
        <v>779</v>
      </c>
      <c r="O8882">
        <v>3.5</v>
      </c>
    </row>
    <row r="8883" spans="1:15" hidden="1" x14ac:dyDescent="0.3">
      <c r="A8883" t="s">
        <v>33784</v>
      </c>
      <c r="B8883" t="s">
        <v>33785</v>
      </c>
      <c r="C8883" s="1" t="str">
        <f t="shared" si="1440"/>
        <v>21:0470</v>
      </c>
      <c r="D8883" s="1" t="str">
        <f t="shared" si="1437"/>
        <v>21:0154</v>
      </c>
      <c r="E8883" t="s">
        <v>33786</v>
      </c>
      <c r="F8883" t="s">
        <v>33787</v>
      </c>
      <c r="H8883">
        <v>52.885145299999998</v>
      </c>
      <c r="I8883">
        <v>-123.65143</v>
      </c>
      <c r="J8883" s="1" t="str">
        <f t="shared" si="1438"/>
        <v>NGR bulk stream sediment</v>
      </c>
      <c r="K8883" s="1" t="str">
        <f t="shared" si="1439"/>
        <v>&lt;177 micron (NGR)</v>
      </c>
      <c r="L8883">
        <v>40</v>
      </c>
      <c r="M8883" t="s">
        <v>112</v>
      </c>
      <c r="N8883">
        <v>780</v>
      </c>
      <c r="O8883">
        <v>1.5</v>
      </c>
    </row>
    <row r="8884" spans="1:15" hidden="1" x14ac:dyDescent="0.3">
      <c r="A8884" t="s">
        <v>33788</v>
      </c>
      <c r="B8884" t="s">
        <v>33789</v>
      </c>
      <c r="C8884" s="1" t="str">
        <f t="shared" si="1440"/>
        <v>21:0470</v>
      </c>
      <c r="D8884" s="1" t="str">
        <f t="shared" si="1437"/>
        <v>21:0154</v>
      </c>
      <c r="E8884" t="s">
        <v>33790</v>
      </c>
      <c r="F8884" t="s">
        <v>33791</v>
      </c>
      <c r="H8884">
        <v>52.694044599999998</v>
      </c>
      <c r="I8884">
        <v>-123.267027</v>
      </c>
      <c r="J8884" s="1" t="str">
        <f t="shared" si="1438"/>
        <v>NGR bulk stream sediment</v>
      </c>
      <c r="K8884" s="1" t="str">
        <f t="shared" si="1439"/>
        <v>&lt;177 micron (NGR)</v>
      </c>
      <c r="L8884">
        <v>41</v>
      </c>
      <c r="M8884" t="s">
        <v>19</v>
      </c>
      <c r="N8884">
        <v>781</v>
      </c>
      <c r="O8884">
        <v>4</v>
      </c>
    </row>
    <row r="8885" spans="1:15" hidden="1" x14ac:dyDescent="0.3">
      <c r="A8885" t="s">
        <v>33792</v>
      </c>
      <c r="B8885" t="s">
        <v>33793</v>
      </c>
      <c r="C8885" s="1" t="str">
        <f t="shared" si="1440"/>
        <v>21:0470</v>
      </c>
      <c r="D8885" s="1" t="str">
        <f t="shared" si="1437"/>
        <v>21:0154</v>
      </c>
      <c r="E8885" t="s">
        <v>33794</v>
      </c>
      <c r="F8885" t="s">
        <v>33795</v>
      </c>
      <c r="H8885">
        <v>52.843304000000003</v>
      </c>
      <c r="I8885">
        <v>-123.6568747</v>
      </c>
      <c r="J8885" s="1" t="str">
        <f t="shared" si="1438"/>
        <v>NGR bulk stream sediment</v>
      </c>
      <c r="K8885" s="1" t="str">
        <f t="shared" si="1439"/>
        <v>&lt;177 micron (NGR)</v>
      </c>
      <c r="L8885">
        <v>41</v>
      </c>
      <c r="M8885" t="s">
        <v>38</v>
      </c>
      <c r="N8885">
        <v>782</v>
      </c>
      <c r="O8885">
        <v>1</v>
      </c>
    </row>
    <row r="8886" spans="1:15" hidden="1" x14ac:dyDescent="0.3">
      <c r="A8886" t="s">
        <v>33796</v>
      </c>
      <c r="B8886" t="s">
        <v>33797</v>
      </c>
      <c r="C8886" s="1" t="str">
        <f t="shared" si="1440"/>
        <v>21:0470</v>
      </c>
      <c r="D8886" s="1" t="str">
        <f t="shared" si="1437"/>
        <v>21:0154</v>
      </c>
      <c r="E8886" t="s">
        <v>33798</v>
      </c>
      <c r="F8886" t="s">
        <v>33799</v>
      </c>
      <c r="H8886">
        <v>52.836247</v>
      </c>
      <c r="I8886">
        <v>-123.6149037</v>
      </c>
      <c r="J8886" s="1" t="str">
        <f t="shared" si="1438"/>
        <v>NGR bulk stream sediment</v>
      </c>
      <c r="K8886" s="1" t="str">
        <f t="shared" si="1439"/>
        <v>&lt;177 micron (NGR)</v>
      </c>
      <c r="L8886">
        <v>41</v>
      </c>
      <c r="M8886" t="s">
        <v>24</v>
      </c>
      <c r="N8886">
        <v>783</v>
      </c>
      <c r="O8886">
        <v>2.5</v>
      </c>
    </row>
    <row r="8887" spans="1:15" hidden="1" x14ac:dyDescent="0.3">
      <c r="A8887" t="s">
        <v>33800</v>
      </c>
      <c r="B8887" t="s">
        <v>33801</v>
      </c>
      <c r="C8887" s="1" t="str">
        <f t="shared" si="1440"/>
        <v>21:0470</v>
      </c>
      <c r="D8887" s="1" t="str">
        <f t="shared" si="1437"/>
        <v>21:0154</v>
      </c>
      <c r="E8887" t="s">
        <v>33798</v>
      </c>
      <c r="F8887" t="s">
        <v>33802</v>
      </c>
      <c r="H8887">
        <v>52.836247</v>
      </c>
      <c r="I8887">
        <v>-123.6149037</v>
      </c>
      <c r="J8887" s="1" t="str">
        <f t="shared" si="1438"/>
        <v>NGR bulk stream sediment</v>
      </c>
      <c r="K8887" s="1" t="str">
        <f t="shared" si="1439"/>
        <v>&lt;177 micron (NGR)</v>
      </c>
      <c r="L8887">
        <v>41</v>
      </c>
      <c r="M8887" t="s">
        <v>28</v>
      </c>
      <c r="N8887">
        <v>784</v>
      </c>
      <c r="O8887">
        <v>2.5</v>
      </c>
    </row>
    <row r="8888" spans="1:15" hidden="1" x14ac:dyDescent="0.3">
      <c r="A8888" t="s">
        <v>33803</v>
      </c>
      <c r="B8888" t="s">
        <v>33804</v>
      </c>
      <c r="C8888" s="1" t="str">
        <f t="shared" si="1440"/>
        <v>21:0470</v>
      </c>
      <c r="D8888" s="1" t="str">
        <f t="shared" si="1437"/>
        <v>21:0154</v>
      </c>
      <c r="E8888" t="s">
        <v>33805</v>
      </c>
      <c r="F8888" t="s">
        <v>33806</v>
      </c>
      <c r="H8888">
        <v>52.782812100000001</v>
      </c>
      <c r="I8888">
        <v>-123.68526110000001</v>
      </c>
      <c r="J8888" s="1" t="str">
        <f t="shared" si="1438"/>
        <v>NGR bulk stream sediment</v>
      </c>
      <c r="K8888" s="1" t="str">
        <f t="shared" si="1439"/>
        <v>&lt;177 micron (NGR)</v>
      </c>
      <c r="L8888">
        <v>41</v>
      </c>
      <c r="M8888" t="s">
        <v>43</v>
      </c>
      <c r="N8888">
        <v>785</v>
      </c>
      <c r="O8888">
        <v>2</v>
      </c>
    </row>
    <row r="8889" spans="1:15" hidden="1" x14ac:dyDescent="0.3">
      <c r="A8889" t="s">
        <v>33807</v>
      </c>
      <c r="B8889" t="s">
        <v>33808</v>
      </c>
      <c r="C8889" s="1" t="str">
        <f t="shared" si="1440"/>
        <v>21:0470</v>
      </c>
      <c r="D8889" s="1" t="str">
        <f t="shared" si="1437"/>
        <v>21:0154</v>
      </c>
      <c r="E8889" t="s">
        <v>33809</v>
      </c>
      <c r="F8889" t="s">
        <v>33810</v>
      </c>
      <c r="H8889">
        <v>52.759130499999998</v>
      </c>
      <c r="I8889">
        <v>-123.6745748</v>
      </c>
      <c r="J8889" s="1" t="str">
        <f t="shared" si="1438"/>
        <v>NGR bulk stream sediment</v>
      </c>
      <c r="K8889" s="1" t="str">
        <f t="shared" si="1439"/>
        <v>&lt;177 micron (NGR)</v>
      </c>
      <c r="L8889">
        <v>41</v>
      </c>
      <c r="M8889" t="s">
        <v>48</v>
      </c>
      <c r="N8889">
        <v>786</v>
      </c>
      <c r="O8889">
        <v>0.5</v>
      </c>
    </row>
    <row r="8890" spans="1:15" hidden="1" x14ac:dyDescent="0.3">
      <c r="A8890" t="s">
        <v>33811</v>
      </c>
      <c r="B8890" t="s">
        <v>33812</v>
      </c>
      <c r="C8890" s="1" t="str">
        <f t="shared" si="1440"/>
        <v>21:0470</v>
      </c>
      <c r="D8890" s="1" t="str">
        <f t="shared" si="1437"/>
        <v>21:0154</v>
      </c>
      <c r="E8890" t="s">
        <v>33813</v>
      </c>
      <c r="F8890" t="s">
        <v>33814</v>
      </c>
      <c r="H8890">
        <v>52.814040300000002</v>
      </c>
      <c r="I8890">
        <v>-123.5776139</v>
      </c>
      <c r="J8890" s="1" t="str">
        <f t="shared" si="1438"/>
        <v>NGR bulk stream sediment</v>
      </c>
      <c r="K8890" s="1" t="str">
        <f t="shared" si="1439"/>
        <v>&lt;177 micron (NGR)</v>
      </c>
      <c r="L8890">
        <v>41</v>
      </c>
      <c r="M8890" t="s">
        <v>53</v>
      </c>
      <c r="N8890">
        <v>787</v>
      </c>
      <c r="O8890">
        <v>2</v>
      </c>
    </row>
    <row r="8891" spans="1:15" hidden="1" x14ac:dyDescent="0.3">
      <c r="A8891" t="s">
        <v>33815</v>
      </c>
      <c r="B8891" t="s">
        <v>33816</v>
      </c>
      <c r="C8891" s="1" t="str">
        <f t="shared" si="1440"/>
        <v>21:0470</v>
      </c>
      <c r="D8891" s="1" t="str">
        <f t="shared" si="1437"/>
        <v>21:0154</v>
      </c>
      <c r="E8891" t="s">
        <v>33817</v>
      </c>
      <c r="F8891" t="s">
        <v>33818</v>
      </c>
      <c r="H8891">
        <v>52.7664203</v>
      </c>
      <c r="I8891">
        <v>-123.5606791</v>
      </c>
      <c r="J8891" s="1" t="str">
        <f t="shared" si="1438"/>
        <v>NGR bulk stream sediment</v>
      </c>
      <c r="K8891" s="1" t="str">
        <f t="shared" si="1439"/>
        <v>&lt;177 micron (NGR)</v>
      </c>
      <c r="L8891">
        <v>41</v>
      </c>
      <c r="M8891" t="s">
        <v>58</v>
      </c>
      <c r="N8891">
        <v>788</v>
      </c>
      <c r="O8891">
        <v>2</v>
      </c>
    </row>
    <row r="8892" spans="1:15" hidden="1" x14ac:dyDescent="0.3">
      <c r="A8892" t="s">
        <v>33819</v>
      </c>
      <c r="B8892" t="s">
        <v>33820</v>
      </c>
      <c r="C8892" s="1" t="str">
        <f t="shared" si="1440"/>
        <v>21:0470</v>
      </c>
      <c r="D8892" s="1" t="str">
        <f t="shared" si="1437"/>
        <v>21:0154</v>
      </c>
      <c r="E8892" t="s">
        <v>33821</v>
      </c>
      <c r="F8892" t="s">
        <v>33822</v>
      </c>
      <c r="H8892">
        <v>52.723409099999998</v>
      </c>
      <c r="I8892">
        <v>-123.34519229999999</v>
      </c>
      <c r="J8892" s="1" t="str">
        <f t="shared" si="1438"/>
        <v>NGR bulk stream sediment</v>
      </c>
      <c r="K8892" s="1" t="str">
        <f t="shared" si="1439"/>
        <v>&lt;177 micron (NGR)</v>
      </c>
      <c r="L8892">
        <v>41</v>
      </c>
      <c r="M8892" t="s">
        <v>63</v>
      </c>
      <c r="N8892">
        <v>789</v>
      </c>
      <c r="O8892">
        <v>2</v>
      </c>
    </row>
    <row r="8893" spans="1:15" hidden="1" x14ac:dyDescent="0.3">
      <c r="A8893" t="s">
        <v>33823</v>
      </c>
      <c r="B8893" t="s">
        <v>33824</v>
      </c>
      <c r="C8893" s="1" t="str">
        <f t="shared" si="1440"/>
        <v>21:0470</v>
      </c>
      <c r="D8893" s="1" t="str">
        <f t="shared" si="1437"/>
        <v>21:0154</v>
      </c>
      <c r="E8893" t="s">
        <v>33825</v>
      </c>
      <c r="F8893" t="s">
        <v>33826</v>
      </c>
      <c r="H8893">
        <v>52.704526799999996</v>
      </c>
      <c r="I8893">
        <v>-123.3041802</v>
      </c>
      <c r="J8893" s="1" t="str">
        <f t="shared" si="1438"/>
        <v>NGR bulk stream sediment</v>
      </c>
      <c r="K8893" s="1" t="str">
        <f t="shared" si="1439"/>
        <v>&lt;177 micron (NGR)</v>
      </c>
      <c r="L8893">
        <v>41</v>
      </c>
      <c r="M8893" t="s">
        <v>68</v>
      </c>
      <c r="N8893">
        <v>790</v>
      </c>
      <c r="O8893">
        <v>2</v>
      </c>
    </row>
    <row r="8894" spans="1:15" hidden="1" x14ac:dyDescent="0.3">
      <c r="A8894" t="s">
        <v>33827</v>
      </c>
      <c r="B8894" t="s">
        <v>33828</v>
      </c>
      <c r="C8894" s="1" t="str">
        <f t="shared" si="1440"/>
        <v>21:0470</v>
      </c>
      <c r="D8894" s="1" t="str">
        <f t="shared" si="1437"/>
        <v>21:0154</v>
      </c>
      <c r="E8894" t="s">
        <v>33829</v>
      </c>
      <c r="F8894" t="s">
        <v>33830</v>
      </c>
      <c r="H8894">
        <v>52.722602100000003</v>
      </c>
      <c r="I8894">
        <v>-123.2683868</v>
      </c>
      <c r="J8894" s="1" t="str">
        <f t="shared" si="1438"/>
        <v>NGR bulk stream sediment</v>
      </c>
      <c r="K8894" s="1" t="str">
        <f t="shared" si="1439"/>
        <v>&lt;177 micron (NGR)</v>
      </c>
      <c r="L8894">
        <v>41</v>
      </c>
      <c r="M8894" t="s">
        <v>77</v>
      </c>
      <c r="N8894">
        <v>791</v>
      </c>
      <c r="O8894">
        <v>2</v>
      </c>
    </row>
    <row r="8895" spans="1:15" hidden="1" x14ac:dyDescent="0.3">
      <c r="A8895" t="s">
        <v>33831</v>
      </c>
      <c r="B8895" t="s">
        <v>33832</v>
      </c>
      <c r="C8895" s="1" t="str">
        <f t="shared" si="1440"/>
        <v>21:0470</v>
      </c>
      <c r="D8895" s="1" t="str">
        <f t="shared" si="1437"/>
        <v>21:0154</v>
      </c>
      <c r="E8895" t="s">
        <v>33790</v>
      </c>
      <c r="F8895" t="s">
        <v>33833</v>
      </c>
      <c r="H8895">
        <v>52.694044599999998</v>
      </c>
      <c r="I8895">
        <v>-123.267027</v>
      </c>
      <c r="J8895" s="1" t="str">
        <f t="shared" si="1438"/>
        <v>NGR bulk stream sediment</v>
      </c>
      <c r="K8895" s="1" t="str">
        <f t="shared" si="1439"/>
        <v>&lt;177 micron (NGR)</v>
      </c>
      <c r="L8895">
        <v>41</v>
      </c>
      <c r="M8895" t="s">
        <v>72</v>
      </c>
      <c r="N8895">
        <v>792</v>
      </c>
      <c r="O8895">
        <v>3</v>
      </c>
    </row>
    <row r="8896" spans="1:15" hidden="1" x14ac:dyDescent="0.3">
      <c r="A8896" t="s">
        <v>33834</v>
      </c>
      <c r="B8896" t="s">
        <v>33835</v>
      </c>
      <c r="C8896" s="1" t="str">
        <f t="shared" si="1440"/>
        <v>21:0470</v>
      </c>
      <c r="D8896" s="1" t="str">
        <f t="shared" si="1437"/>
        <v>21:0154</v>
      </c>
      <c r="E8896" t="s">
        <v>33836</v>
      </c>
      <c r="F8896" t="s">
        <v>33837</v>
      </c>
      <c r="H8896">
        <v>52.690750899999998</v>
      </c>
      <c r="I8896">
        <v>-123.2763279</v>
      </c>
      <c r="J8896" s="1" t="str">
        <f t="shared" si="1438"/>
        <v>NGR bulk stream sediment</v>
      </c>
      <c r="K8896" s="1" t="str">
        <f t="shared" si="1439"/>
        <v>&lt;177 micron (NGR)</v>
      </c>
      <c r="L8896">
        <v>41</v>
      </c>
      <c r="M8896" t="s">
        <v>82</v>
      </c>
      <c r="N8896">
        <v>793</v>
      </c>
      <c r="O8896">
        <v>2.5</v>
      </c>
    </row>
    <row r="8897" spans="1:15" hidden="1" x14ac:dyDescent="0.3">
      <c r="A8897" t="s">
        <v>33838</v>
      </c>
      <c r="B8897" t="s">
        <v>33839</v>
      </c>
      <c r="C8897" s="1" t="str">
        <f t="shared" si="1440"/>
        <v>21:0470</v>
      </c>
      <c r="D8897" s="1" t="str">
        <f t="shared" si="1437"/>
        <v>21:0154</v>
      </c>
      <c r="E8897" t="s">
        <v>33840</v>
      </c>
      <c r="F8897" t="s">
        <v>33841</v>
      </c>
      <c r="H8897">
        <v>52.647832100000002</v>
      </c>
      <c r="I8897">
        <v>-123.3058408</v>
      </c>
      <c r="J8897" s="1" t="str">
        <f t="shared" si="1438"/>
        <v>NGR bulk stream sediment</v>
      </c>
      <c r="K8897" s="1" t="str">
        <f t="shared" si="1439"/>
        <v>&lt;177 micron (NGR)</v>
      </c>
      <c r="L8897">
        <v>41</v>
      </c>
      <c r="M8897" t="s">
        <v>87</v>
      </c>
      <c r="N8897">
        <v>794</v>
      </c>
    </row>
    <row r="8898" spans="1:15" hidden="1" x14ac:dyDescent="0.3">
      <c r="A8898" t="s">
        <v>33842</v>
      </c>
      <c r="B8898" t="s">
        <v>33843</v>
      </c>
      <c r="C8898" s="1" t="str">
        <f t="shared" si="1440"/>
        <v>21:0470</v>
      </c>
      <c r="D8898" s="1" t="str">
        <f t="shared" si="1437"/>
        <v>21:0154</v>
      </c>
      <c r="E8898" t="s">
        <v>33844</v>
      </c>
      <c r="F8898" t="s">
        <v>33845</v>
      </c>
      <c r="H8898">
        <v>52.6382221</v>
      </c>
      <c r="I8898">
        <v>-123.27250960000001</v>
      </c>
      <c r="J8898" s="1" t="str">
        <f t="shared" si="1438"/>
        <v>NGR bulk stream sediment</v>
      </c>
      <c r="K8898" s="1" t="str">
        <f t="shared" si="1439"/>
        <v>&lt;177 micron (NGR)</v>
      </c>
      <c r="L8898">
        <v>41</v>
      </c>
      <c r="M8898" t="s">
        <v>92</v>
      </c>
      <c r="N8898">
        <v>795</v>
      </c>
      <c r="O8898">
        <v>1</v>
      </c>
    </row>
    <row r="8899" spans="1:15" hidden="1" x14ac:dyDescent="0.3">
      <c r="A8899" t="s">
        <v>33846</v>
      </c>
      <c r="B8899" t="s">
        <v>33847</v>
      </c>
      <c r="C8899" s="1" t="str">
        <f t="shared" si="1440"/>
        <v>21:0470</v>
      </c>
      <c r="D8899" s="1" t="str">
        <f t="shared" si="1437"/>
        <v>21:0154</v>
      </c>
      <c r="E8899" t="s">
        <v>33848</v>
      </c>
      <c r="F8899" t="s">
        <v>33849</v>
      </c>
      <c r="H8899">
        <v>52.673238099999999</v>
      </c>
      <c r="I8899">
        <v>-123.3356115</v>
      </c>
      <c r="J8899" s="1" t="str">
        <f t="shared" si="1438"/>
        <v>NGR bulk stream sediment</v>
      </c>
      <c r="K8899" s="1" t="str">
        <f t="shared" si="1439"/>
        <v>&lt;177 micron (NGR)</v>
      </c>
      <c r="L8899">
        <v>41</v>
      </c>
      <c r="M8899" t="s">
        <v>97</v>
      </c>
      <c r="N8899">
        <v>796</v>
      </c>
    </row>
    <row r="8900" spans="1:15" hidden="1" x14ac:dyDescent="0.3">
      <c r="A8900" t="s">
        <v>33850</v>
      </c>
      <c r="B8900" t="s">
        <v>33851</v>
      </c>
      <c r="C8900" s="1" t="str">
        <f t="shared" si="1440"/>
        <v>21:0470</v>
      </c>
      <c r="D8900" s="1" t="str">
        <f>HYPERLINK("https://geochem.nrcan.gc.ca/cdogs/content/svy/svy_e.htm", "")</f>
        <v/>
      </c>
      <c r="G8900" s="1" t="str">
        <f>HYPERLINK("https://geochem.nrcan.gc.ca/cdogs/content/cr_/cr_00102_e.htm", "102")</f>
        <v>102</v>
      </c>
      <c r="J8900" t="s">
        <v>31</v>
      </c>
      <c r="K8900" t="s">
        <v>32</v>
      </c>
      <c r="L8900">
        <v>41</v>
      </c>
      <c r="M8900" t="s">
        <v>33</v>
      </c>
      <c r="N8900">
        <v>797</v>
      </c>
      <c r="O8900">
        <v>2.5</v>
      </c>
    </row>
    <row r="8901" spans="1:15" hidden="1" x14ac:dyDescent="0.3">
      <c r="A8901" t="s">
        <v>33852</v>
      </c>
      <c r="B8901" t="s">
        <v>33853</v>
      </c>
      <c r="C8901" s="1" t="str">
        <f t="shared" si="1440"/>
        <v>21:0470</v>
      </c>
      <c r="D8901" s="1" t="str">
        <f t="shared" ref="D8901:D8915" si="1441">HYPERLINK("https://geochem.nrcan.gc.ca/cdogs/content/svy/svy210154_e.htm", "21:0154")</f>
        <v>21:0154</v>
      </c>
      <c r="E8901" t="s">
        <v>33854</v>
      </c>
      <c r="F8901" t="s">
        <v>33855</v>
      </c>
      <c r="H8901">
        <v>52.7247184</v>
      </c>
      <c r="I8901">
        <v>-123.4547735</v>
      </c>
      <c r="J8901" s="1" t="str">
        <f t="shared" ref="J8901:J8915" si="1442">HYPERLINK("https://geochem.nrcan.gc.ca/cdogs/content/kwd/kwd020030_e.htm", "NGR bulk stream sediment")</f>
        <v>NGR bulk stream sediment</v>
      </c>
      <c r="K8901" s="1" t="str">
        <f t="shared" ref="K8901:K8915" si="1443">HYPERLINK("https://geochem.nrcan.gc.ca/cdogs/content/kwd/kwd080006_e.htm", "&lt;177 micron (NGR)")</f>
        <v>&lt;177 micron (NGR)</v>
      </c>
      <c r="L8901">
        <v>41</v>
      </c>
      <c r="M8901" t="s">
        <v>102</v>
      </c>
      <c r="N8901">
        <v>798</v>
      </c>
      <c r="O8901">
        <v>2.5</v>
      </c>
    </row>
    <row r="8902" spans="1:15" hidden="1" x14ac:dyDescent="0.3">
      <c r="A8902" t="s">
        <v>33856</v>
      </c>
      <c r="B8902" t="s">
        <v>33857</v>
      </c>
      <c r="C8902" s="1" t="str">
        <f t="shared" si="1440"/>
        <v>21:0470</v>
      </c>
      <c r="D8902" s="1" t="str">
        <f t="shared" si="1441"/>
        <v>21:0154</v>
      </c>
      <c r="E8902" t="s">
        <v>33858</v>
      </c>
      <c r="F8902" t="s">
        <v>33859</v>
      </c>
      <c r="H8902">
        <v>52.705830499999998</v>
      </c>
      <c r="I8902">
        <v>-123.457272</v>
      </c>
      <c r="J8902" s="1" t="str">
        <f t="shared" si="1442"/>
        <v>NGR bulk stream sediment</v>
      </c>
      <c r="K8902" s="1" t="str">
        <f t="shared" si="1443"/>
        <v>&lt;177 micron (NGR)</v>
      </c>
      <c r="L8902">
        <v>41</v>
      </c>
      <c r="M8902" t="s">
        <v>107</v>
      </c>
      <c r="N8902">
        <v>799</v>
      </c>
      <c r="O8902">
        <v>1</v>
      </c>
    </row>
    <row r="8903" spans="1:15" hidden="1" x14ac:dyDescent="0.3">
      <c r="A8903" t="s">
        <v>33860</v>
      </c>
      <c r="B8903" t="s">
        <v>33861</v>
      </c>
      <c r="C8903" s="1" t="str">
        <f t="shared" si="1440"/>
        <v>21:0470</v>
      </c>
      <c r="D8903" s="1" t="str">
        <f t="shared" si="1441"/>
        <v>21:0154</v>
      </c>
      <c r="E8903" t="s">
        <v>33862</v>
      </c>
      <c r="F8903" t="s">
        <v>33863</v>
      </c>
      <c r="H8903">
        <v>52.691348400000003</v>
      </c>
      <c r="I8903">
        <v>-123.4501228</v>
      </c>
      <c r="J8903" s="1" t="str">
        <f t="shared" si="1442"/>
        <v>NGR bulk stream sediment</v>
      </c>
      <c r="K8903" s="1" t="str">
        <f t="shared" si="1443"/>
        <v>&lt;177 micron (NGR)</v>
      </c>
      <c r="L8903">
        <v>41</v>
      </c>
      <c r="M8903" t="s">
        <v>112</v>
      </c>
      <c r="N8903">
        <v>800</v>
      </c>
      <c r="O8903">
        <v>2</v>
      </c>
    </row>
    <row r="8904" spans="1:15" hidden="1" x14ac:dyDescent="0.3">
      <c r="A8904" t="s">
        <v>33864</v>
      </c>
      <c r="B8904" t="s">
        <v>33865</v>
      </c>
      <c r="C8904" s="1" t="str">
        <f t="shared" si="1440"/>
        <v>21:0470</v>
      </c>
      <c r="D8904" s="1" t="str">
        <f t="shared" si="1441"/>
        <v>21:0154</v>
      </c>
      <c r="E8904" t="s">
        <v>33866</v>
      </c>
      <c r="F8904" t="s">
        <v>33867</v>
      </c>
      <c r="H8904">
        <v>52.503590799999998</v>
      </c>
      <c r="I8904">
        <v>-123.3778269</v>
      </c>
      <c r="J8904" s="1" t="str">
        <f t="shared" si="1442"/>
        <v>NGR bulk stream sediment</v>
      </c>
      <c r="K8904" s="1" t="str">
        <f t="shared" si="1443"/>
        <v>&lt;177 micron (NGR)</v>
      </c>
      <c r="L8904">
        <v>42</v>
      </c>
      <c r="M8904" t="s">
        <v>19</v>
      </c>
      <c r="N8904">
        <v>801</v>
      </c>
      <c r="O8904">
        <v>1.5</v>
      </c>
    </row>
    <row r="8905" spans="1:15" hidden="1" x14ac:dyDescent="0.3">
      <c r="A8905" t="s">
        <v>33868</v>
      </c>
      <c r="B8905" t="s">
        <v>33869</v>
      </c>
      <c r="C8905" s="1" t="str">
        <f t="shared" si="1440"/>
        <v>21:0470</v>
      </c>
      <c r="D8905" s="1" t="str">
        <f t="shared" si="1441"/>
        <v>21:0154</v>
      </c>
      <c r="E8905" t="s">
        <v>33870</v>
      </c>
      <c r="F8905" t="s">
        <v>33871</v>
      </c>
      <c r="H8905">
        <v>52.664844500000001</v>
      </c>
      <c r="I8905">
        <v>-123.4085808</v>
      </c>
      <c r="J8905" s="1" t="str">
        <f t="shared" si="1442"/>
        <v>NGR bulk stream sediment</v>
      </c>
      <c r="K8905" s="1" t="str">
        <f t="shared" si="1443"/>
        <v>&lt;177 micron (NGR)</v>
      </c>
      <c r="L8905">
        <v>42</v>
      </c>
      <c r="M8905" t="s">
        <v>38</v>
      </c>
      <c r="N8905">
        <v>802</v>
      </c>
      <c r="O8905">
        <v>2</v>
      </c>
    </row>
    <row r="8906" spans="1:15" hidden="1" x14ac:dyDescent="0.3">
      <c r="A8906" t="s">
        <v>33872</v>
      </c>
      <c r="B8906" t="s">
        <v>33873</v>
      </c>
      <c r="C8906" s="1" t="str">
        <f t="shared" si="1440"/>
        <v>21:0470</v>
      </c>
      <c r="D8906" s="1" t="str">
        <f t="shared" si="1441"/>
        <v>21:0154</v>
      </c>
      <c r="E8906" t="s">
        <v>33874</v>
      </c>
      <c r="F8906" t="s">
        <v>33875</v>
      </c>
      <c r="H8906">
        <v>52.626773700000001</v>
      </c>
      <c r="I8906">
        <v>-123.4797933</v>
      </c>
      <c r="J8906" s="1" t="str">
        <f t="shared" si="1442"/>
        <v>NGR bulk stream sediment</v>
      </c>
      <c r="K8906" s="1" t="str">
        <f t="shared" si="1443"/>
        <v>&lt;177 micron (NGR)</v>
      </c>
      <c r="L8906">
        <v>42</v>
      </c>
      <c r="M8906" t="s">
        <v>43</v>
      </c>
      <c r="N8906">
        <v>803</v>
      </c>
      <c r="O8906">
        <v>3.5</v>
      </c>
    </row>
    <row r="8907" spans="1:15" hidden="1" x14ac:dyDescent="0.3">
      <c r="A8907" t="s">
        <v>33876</v>
      </c>
      <c r="B8907" t="s">
        <v>33877</v>
      </c>
      <c r="C8907" s="1" t="str">
        <f t="shared" si="1440"/>
        <v>21:0470</v>
      </c>
      <c r="D8907" s="1" t="str">
        <f t="shared" si="1441"/>
        <v>21:0154</v>
      </c>
      <c r="E8907" t="s">
        <v>33878</v>
      </c>
      <c r="F8907" t="s">
        <v>33879</v>
      </c>
      <c r="H8907">
        <v>52.560058099999999</v>
      </c>
      <c r="I8907">
        <v>-123.4968408</v>
      </c>
      <c r="J8907" s="1" t="str">
        <f t="shared" si="1442"/>
        <v>NGR bulk stream sediment</v>
      </c>
      <c r="K8907" s="1" t="str">
        <f t="shared" si="1443"/>
        <v>&lt;177 micron (NGR)</v>
      </c>
      <c r="L8907">
        <v>42</v>
      </c>
      <c r="M8907" t="s">
        <v>48</v>
      </c>
      <c r="N8907">
        <v>804</v>
      </c>
      <c r="O8907">
        <v>2.5</v>
      </c>
    </row>
    <row r="8908" spans="1:15" hidden="1" x14ac:dyDescent="0.3">
      <c r="A8908" t="s">
        <v>33880</v>
      </c>
      <c r="B8908" t="s">
        <v>33881</v>
      </c>
      <c r="C8908" s="1" t="str">
        <f t="shared" si="1440"/>
        <v>21:0470</v>
      </c>
      <c r="D8908" s="1" t="str">
        <f t="shared" si="1441"/>
        <v>21:0154</v>
      </c>
      <c r="E8908" t="s">
        <v>33882</v>
      </c>
      <c r="F8908" t="s">
        <v>33883</v>
      </c>
      <c r="H8908">
        <v>52.5545045</v>
      </c>
      <c r="I8908">
        <v>-123.4395636</v>
      </c>
      <c r="J8908" s="1" t="str">
        <f t="shared" si="1442"/>
        <v>NGR bulk stream sediment</v>
      </c>
      <c r="K8908" s="1" t="str">
        <f t="shared" si="1443"/>
        <v>&lt;177 micron (NGR)</v>
      </c>
      <c r="L8908">
        <v>42</v>
      </c>
      <c r="M8908" t="s">
        <v>53</v>
      </c>
      <c r="N8908">
        <v>805</v>
      </c>
      <c r="O8908">
        <v>2</v>
      </c>
    </row>
    <row r="8909" spans="1:15" hidden="1" x14ac:dyDescent="0.3">
      <c r="A8909" t="s">
        <v>33884</v>
      </c>
      <c r="B8909" t="s">
        <v>33885</v>
      </c>
      <c r="C8909" s="1" t="str">
        <f t="shared" si="1440"/>
        <v>21:0470</v>
      </c>
      <c r="D8909" s="1" t="str">
        <f t="shared" si="1441"/>
        <v>21:0154</v>
      </c>
      <c r="E8909" t="s">
        <v>33886</v>
      </c>
      <c r="F8909" t="s">
        <v>33887</v>
      </c>
      <c r="H8909">
        <v>52.548394899999998</v>
      </c>
      <c r="I8909">
        <v>-123.39269349999999</v>
      </c>
      <c r="J8909" s="1" t="str">
        <f t="shared" si="1442"/>
        <v>NGR bulk stream sediment</v>
      </c>
      <c r="K8909" s="1" t="str">
        <f t="shared" si="1443"/>
        <v>&lt;177 micron (NGR)</v>
      </c>
      <c r="L8909">
        <v>42</v>
      </c>
      <c r="M8909" t="s">
        <v>24</v>
      </c>
      <c r="N8909">
        <v>806</v>
      </c>
      <c r="O8909">
        <v>1.5</v>
      </c>
    </row>
    <row r="8910" spans="1:15" hidden="1" x14ac:dyDescent="0.3">
      <c r="A8910" t="s">
        <v>33888</v>
      </c>
      <c r="B8910" t="s">
        <v>33889</v>
      </c>
      <c r="C8910" s="1" t="str">
        <f t="shared" si="1440"/>
        <v>21:0470</v>
      </c>
      <c r="D8910" s="1" t="str">
        <f t="shared" si="1441"/>
        <v>21:0154</v>
      </c>
      <c r="E8910" t="s">
        <v>33886</v>
      </c>
      <c r="F8910" t="s">
        <v>33890</v>
      </c>
      <c r="H8910">
        <v>52.548394899999998</v>
      </c>
      <c r="I8910">
        <v>-123.39269349999999</v>
      </c>
      <c r="J8910" s="1" t="str">
        <f t="shared" si="1442"/>
        <v>NGR bulk stream sediment</v>
      </c>
      <c r="K8910" s="1" t="str">
        <f t="shared" si="1443"/>
        <v>&lt;177 micron (NGR)</v>
      </c>
      <c r="L8910">
        <v>42</v>
      </c>
      <c r="M8910" t="s">
        <v>28</v>
      </c>
      <c r="N8910">
        <v>807</v>
      </c>
      <c r="O8910">
        <v>2</v>
      </c>
    </row>
    <row r="8911" spans="1:15" hidden="1" x14ac:dyDescent="0.3">
      <c r="A8911" t="s">
        <v>33891</v>
      </c>
      <c r="B8911" t="s">
        <v>33892</v>
      </c>
      <c r="C8911" s="1" t="str">
        <f t="shared" si="1440"/>
        <v>21:0470</v>
      </c>
      <c r="D8911" s="1" t="str">
        <f t="shared" si="1441"/>
        <v>21:0154</v>
      </c>
      <c r="E8911" t="s">
        <v>33893</v>
      </c>
      <c r="F8911" t="s">
        <v>33894</v>
      </c>
      <c r="H8911">
        <v>52.533618799999999</v>
      </c>
      <c r="I8911">
        <v>-123.38604549999999</v>
      </c>
      <c r="J8911" s="1" t="str">
        <f t="shared" si="1442"/>
        <v>NGR bulk stream sediment</v>
      </c>
      <c r="K8911" s="1" t="str">
        <f t="shared" si="1443"/>
        <v>&lt;177 micron (NGR)</v>
      </c>
      <c r="L8911">
        <v>42</v>
      </c>
      <c r="M8911" t="s">
        <v>58</v>
      </c>
      <c r="N8911">
        <v>808</v>
      </c>
      <c r="O8911">
        <v>2</v>
      </c>
    </row>
    <row r="8912" spans="1:15" hidden="1" x14ac:dyDescent="0.3">
      <c r="A8912" t="s">
        <v>33895</v>
      </c>
      <c r="B8912" t="s">
        <v>33896</v>
      </c>
      <c r="C8912" s="1" t="str">
        <f t="shared" si="1440"/>
        <v>21:0470</v>
      </c>
      <c r="D8912" s="1" t="str">
        <f t="shared" si="1441"/>
        <v>21:0154</v>
      </c>
      <c r="E8912" t="s">
        <v>33866</v>
      </c>
      <c r="F8912" t="s">
        <v>33897</v>
      </c>
      <c r="H8912">
        <v>52.503590799999998</v>
      </c>
      <c r="I8912">
        <v>-123.3778269</v>
      </c>
      <c r="J8912" s="1" t="str">
        <f t="shared" si="1442"/>
        <v>NGR bulk stream sediment</v>
      </c>
      <c r="K8912" s="1" t="str">
        <f t="shared" si="1443"/>
        <v>&lt;177 micron (NGR)</v>
      </c>
      <c r="L8912">
        <v>42</v>
      </c>
      <c r="M8912" t="s">
        <v>72</v>
      </c>
      <c r="N8912">
        <v>809</v>
      </c>
      <c r="O8912">
        <v>2</v>
      </c>
    </row>
    <row r="8913" spans="1:15" hidden="1" x14ac:dyDescent="0.3">
      <c r="A8913" t="s">
        <v>33898</v>
      </c>
      <c r="B8913" t="s">
        <v>33899</v>
      </c>
      <c r="C8913" s="1" t="str">
        <f t="shared" si="1440"/>
        <v>21:0470</v>
      </c>
      <c r="D8913" s="1" t="str">
        <f t="shared" si="1441"/>
        <v>21:0154</v>
      </c>
      <c r="E8913" t="s">
        <v>33900</v>
      </c>
      <c r="F8913" t="s">
        <v>33901</v>
      </c>
      <c r="H8913">
        <v>52.573261199999997</v>
      </c>
      <c r="I8913">
        <v>-123.370752</v>
      </c>
      <c r="J8913" s="1" t="str">
        <f t="shared" si="1442"/>
        <v>NGR bulk stream sediment</v>
      </c>
      <c r="K8913" s="1" t="str">
        <f t="shared" si="1443"/>
        <v>&lt;177 micron (NGR)</v>
      </c>
      <c r="L8913">
        <v>42</v>
      </c>
      <c r="M8913" t="s">
        <v>63</v>
      </c>
      <c r="N8913">
        <v>810</v>
      </c>
      <c r="O8913">
        <v>1</v>
      </c>
    </row>
    <row r="8914" spans="1:15" hidden="1" x14ac:dyDescent="0.3">
      <c r="A8914" t="s">
        <v>33902</v>
      </c>
      <c r="B8914" t="s">
        <v>33903</v>
      </c>
      <c r="C8914" s="1" t="str">
        <f t="shared" si="1440"/>
        <v>21:0470</v>
      </c>
      <c r="D8914" s="1" t="str">
        <f t="shared" si="1441"/>
        <v>21:0154</v>
      </c>
      <c r="E8914" t="s">
        <v>33904</v>
      </c>
      <c r="F8914" t="s">
        <v>33905</v>
      </c>
      <c r="H8914">
        <v>52.560952800000003</v>
      </c>
      <c r="I8914">
        <v>-123.3253898</v>
      </c>
      <c r="J8914" s="1" t="str">
        <f t="shared" si="1442"/>
        <v>NGR bulk stream sediment</v>
      </c>
      <c r="K8914" s="1" t="str">
        <f t="shared" si="1443"/>
        <v>&lt;177 micron (NGR)</v>
      </c>
      <c r="L8914">
        <v>42</v>
      </c>
      <c r="M8914" t="s">
        <v>68</v>
      </c>
      <c r="N8914">
        <v>811</v>
      </c>
      <c r="O8914">
        <v>5</v>
      </c>
    </row>
    <row r="8915" spans="1:15" hidden="1" x14ac:dyDescent="0.3">
      <c r="A8915" t="s">
        <v>33906</v>
      </c>
      <c r="B8915" t="s">
        <v>33907</v>
      </c>
      <c r="C8915" s="1" t="str">
        <f t="shared" si="1440"/>
        <v>21:0470</v>
      </c>
      <c r="D8915" s="1" t="str">
        <f t="shared" si="1441"/>
        <v>21:0154</v>
      </c>
      <c r="E8915" t="s">
        <v>33908</v>
      </c>
      <c r="F8915" t="s">
        <v>33909</v>
      </c>
      <c r="H8915">
        <v>52.518487100000002</v>
      </c>
      <c r="I8915">
        <v>-123.2699147</v>
      </c>
      <c r="J8915" s="1" t="str">
        <f t="shared" si="1442"/>
        <v>NGR bulk stream sediment</v>
      </c>
      <c r="K8915" s="1" t="str">
        <f t="shared" si="1443"/>
        <v>&lt;177 micron (NGR)</v>
      </c>
      <c r="L8915">
        <v>42</v>
      </c>
      <c r="M8915" t="s">
        <v>77</v>
      </c>
      <c r="N8915">
        <v>812</v>
      </c>
      <c r="O8915">
        <v>3.5</v>
      </c>
    </row>
    <row r="8916" spans="1:15" hidden="1" x14ac:dyDescent="0.3">
      <c r="A8916" t="s">
        <v>33910</v>
      </c>
      <c r="B8916" t="s">
        <v>33911</v>
      </c>
      <c r="C8916" s="1" t="str">
        <f t="shared" si="1440"/>
        <v>21:0470</v>
      </c>
      <c r="D8916" s="1" t="str">
        <f>HYPERLINK("https://geochem.nrcan.gc.ca/cdogs/content/svy/svy_e.htm", "")</f>
        <v/>
      </c>
      <c r="G8916" s="1" t="str">
        <f>HYPERLINK("https://geochem.nrcan.gc.ca/cdogs/content/cr_/cr_00103_e.htm", "103")</f>
        <v>103</v>
      </c>
      <c r="J8916" t="s">
        <v>31</v>
      </c>
      <c r="K8916" t="s">
        <v>32</v>
      </c>
      <c r="L8916">
        <v>42</v>
      </c>
      <c r="M8916" t="s">
        <v>33</v>
      </c>
      <c r="N8916">
        <v>813</v>
      </c>
      <c r="O8916">
        <v>23.5</v>
      </c>
    </row>
    <row r="8917" spans="1:15" hidden="1" x14ac:dyDescent="0.3">
      <c r="A8917" t="s">
        <v>33912</v>
      </c>
      <c r="B8917" t="s">
        <v>33913</v>
      </c>
      <c r="C8917" s="1" t="str">
        <f t="shared" si="1440"/>
        <v>21:0470</v>
      </c>
      <c r="D8917" s="1" t="str">
        <f t="shared" ref="D8917:D8926" si="1444">HYPERLINK("https://geochem.nrcan.gc.ca/cdogs/content/svy/svy210154_e.htm", "21:0154")</f>
        <v>21:0154</v>
      </c>
      <c r="E8917" t="s">
        <v>33914</v>
      </c>
      <c r="F8917" t="s">
        <v>33915</v>
      </c>
      <c r="H8917">
        <v>52.5674031</v>
      </c>
      <c r="I8917">
        <v>-123.2699631</v>
      </c>
      <c r="J8917" s="1" t="str">
        <f t="shared" ref="J8917:J8926" si="1445">HYPERLINK("https://geochem.nrcan.gc.ca/cdogs/content/kwd/kwd020030_e.htm", "NGR bulk stream sediment")</f>
        <v>NGR bulk stream sediment</v>
      </c>
      <c r="K8917" s="1" t="str">
        <f t="shared" ref="K8917:K8926" si="1446">HYPERLINK("https://geochem.nrcan.gc.ca/cdogs/content/kwd/kwd080006_e.htm", "&lt;177 micron (NGR)")</f>
        <v>&lt;177 micron (NGR)</v>
      </c>
      <c r="L8917">
        <v>42</v>
      </c>
      <c r="M8917" t="s">
        <v>82</v>
      </c>
      <c r="N8917">
        <v>814</v>
      </c>
    </row>
    <row r="8918" spans="1:15" hidden="1" x14ac:dyDescent="0.3">
      <c r="A8918" t="s">
        <v>33916</v>
      </c>
      <c r="B8918" t="s">
        <v>33917</v>
      </c>
      <c r="C8918" s="1" t="str">
        <f t="shared" si="1440"/>
        <v>21:0470</v>
      </c>
      <c r="D8918" s="1" t="str">
        <f t="shared" si="1444"/>
        <v>21:0154</v>
      </c>
      <c r="E8918" t="s">
        <v>33918</v>
      </c>
      <c r="F8918" t="s">
        <v>33919</v>
      </c>
      <c r="H8918">
        <v>52.591999399999999</v>
      </c>
      <c r="I8918">
        <v>-123.278159</v>
      </c>
      <c r="J8918" s="1" t="str">
        <f t="shared" si="1445"/>
        <v>NGR bulk stream sediment</v>
      </c>
      <c r="K8918" s="1" t="str">
        <f t="shared" si="1446"/>
        <v>&lt;177 micron (NGR)</v>
      </c>
      <c r="L8918">
        <v>42</v>
      </c>
      <c r="M8918" t="s">
        <v>87</v>
      </c>
      <c r="N8918">
        <v>815</v>
      </c>
      <c r="O8918">
        <v>1.5</v>
      </c>
    </row>
    <row r="8919" spans="1:15" hidden="1" x14ac:dyDescent="0.3">
      <c r="A8919" t="s">
        <v>33920</v>
      </c>
      <c r="B8919" t="s">
        <v>33921</v>
      </c>
      <c r="C8919" s="1" t="str">
        <f t="shared" si="1440"/>
        <v>21:0470</v>
      </c>
      <c r="D8919" s="1" t="str">
        <f t="shared" si="1444"/>
        <v>21:0154</v>
      </c>
      <c r="E8919" t="s">
        <v>33922</v>
      </c>
      <c r="F8919" t="s">
        <v>33923</v>
      </c>
      <c r="H8919">
        <v>52.5566782</v>
      </c>
      <c r="I8919">
        <v>-123.14723429999999</v>
      </c>
      <c r="J8919" s="1" t="str">
        <f t="shared" si="1445"/>
        <v>NGR bulk stream sediment</v>
      </c>
      <c r="K8919" s="1" t="str">
        <f t="shared" si="1446"/>
        <v>&lt;177 micron (NGR)</v>
      </c>
      <c r="L8919">
        <v>42</v>
      </c>
      <c r="M8919" t="s">
        <v>92</v>
      </c>
      <c r="N8919">
        <v>816</v>
      </c>
      <c r="O8919">
        <v>2</v>
      </c>
    </row>
    <row r="8920" spans="1:15" hidden="1" x14ac:dyDescent="0.3">
      <c r="A8920" t="s">
        <v>33924</v>
      </c>
      <c r="B8920" t="s">
        <v>33925</v>
      </c>
      <c r="C8920" s="1" t="str">
        <f t="shared" si="1440"/>
        <v>21:0470</v>
      </c>
      <c r="D8920" s="1" t="str">
        <f t="shared" si="1444"/>
        <v>21:0154</v>
      </c>
      <c r="E8920" t="s">
        <v>33926</v>
      </c>
      <c r="F8920" t="s">
        <v>33927</v>
      </c>
      <c r="H8920">
        <v>52.565042400000003</v>
      </c>
      <c r="I8920">
        <v>-123.1114417</v>
      </c>
      <c r="J8920" s="1" t="str">
        <f t="shared" si="1445"/>
        <v>NGR bulk stream sediment</v>
      </c>
      <c r="K8920" s="1" t="str">
        <f t="shared" si="1446"/>
        <v>&lt;177 micron (NGR)</v>
      </c>
      <c r="L8920">
        <v>42</v>
      </c>
      <c r="M8920" t="s">
        <v>97</v>
      </c>
      <c r="N8920">
        <v>817</v>
      </c>
      <c r="O8920">
        <v>1</v>
      </c>
    </row>
    <row r="8921" spans="1:15" hidden="1" x14ac:dyDescent="0.3">
      <c r="A8921" t="s">
        <v>33928</v>
      </c>
      <c r="B8921" t="s">
        <v>33929</v>
      </c>
      <c r="C8921" s="1" t="str">
        <f t="shared" si="1440"/>
        <v>21:0470</v>
      </c>
      <c r="D8921" s="1" t="str">
        <f t="shared" si="1444"/>
        <v>21:0154</v>
      </c>
      <c r="E8921" t="s">
        <v>33930</v>
      </c>
      <c r="F8921" t="s">
        <v>33931</v>
      </c>
      <c r="H8921">
        <v>52.572405400000001</v>
      </c>
      <c r="I8921">
        <v>-123.1947995</v>
      </c>
      <c r="J8921" s="1" t="str">
        <f t="shared" si="1445"/>
        <v>NGR bulk stream sediment</v>
      </c>
      <c r="K8921" s="1" t="str">
        <f t="shared" si="1446"/>
        <v>&lt;177 micron (NGR)</v>
      </c>
      <c r="L8921">
        <v>42</v>
      </c>
      <c r="M8921" t="s">
        <v>102</v>
      </c>
      <c r="N8921">
        <v>818</v>
      </c>
      <c r="O8921">
        <v>3</v>
      </c>
    </row>
    <row r="8922" spans="1:15" hidden="1" x14ac:dyDescent="0.3">
      <c r="A8922" t="s">
        <v>33932</v>
      </c>
      <c r="B8922" t="s">
        <v>33933</v>
      </c>
      <c r="C8922" s="1" t="str">
        <f t="shared" si="1440"/>
        <v>21:0470</v>
      </c>
      <c r="D8922" s="1" t="str">
        <f t="shared" si="1444"/>
        <v>21:0154</v>
      </c>
      <c r="E8922" t="s">
        <v>33934</v>
      </c>
      <c r="F8922" t="s">
        <v>33935</v>
      </c>
      <c r="H8922">
        <v>52.604075000000002</v>
      </c>
      <c r="I8922">
        <v>-123.3750723</v>
      </c>
      <c r="J8922" s="1" t="str">
        <f t="shared" si="1445"/>
        <v>NGR bulk stream sediment</v>
      </c>
      <c r="K8922" s="1" t="str">
        <f t="shared" si="1446"/>
        <v>&lt;177 micron (NGR)</v>
      </c>
      <c r="L8922">
        <v>42</v>
      </c>
      <c r="M8922" t="s">
        <v>107</v>
      </c>
      <c r="N8922">
        <v>819</v>
      </c>
      <c r="O8922">
        <v>2</v>
      </c>
    </row>
    <row r="8923" spans="1:15" hidden="1" x14ac:dyDescent="0.3">
      <c r="A8923" t="s">
        <v>33936</v>
      </c>
      <c r="B8923" t="s">
        <v>33937</v>
      </c>
      <c r="C8923" s="1" t="str">
        <f t="shared" si="1440"/>
        <v>21:0470</v>
      </c>
      <c r="D8923" s="1" t="str">
        <f t="shared" si="1444"/>
        <v>21:0154</v>
      </c>
      <c r="E8923" t="s">
        <v>33938</v>
      </c>
      <c r="F8923" t="s">
        <v>33939</v>
      </c>
      <c r="H8923">
        <v>52.751334399999998</v>
      </c>
      <c r="I8923">
        <v>-123.010352</v>
      </c>
      <c r="J8923" s="1" t="str">
        <f t="shared" si="1445"/>
        <v>NGR bulk stream sediment</v>
      </c>
      <c r="K8923" s="1" t="str">
        <f t="shared" si="1446"/>
        <v>&lt;177 micron (NGR)</v>
      </c>
      <c r="L8923">
        <v>42</v>
      </c>
      <c r="M8923" t="s">
        <v>112</v>
      </c>
      <c r="N8923">
        <v>820</v>
      </c>
      <c r="O8923">
        <v>3</v>
      </c>
    </row>
    <row r="8924" spans="1:15" hidden="1" x14ac:dyDescent="0.3">
      <c r="A8924" t="s">
        <v>33940</v>
      </c>
      <c r="B8924" t="s">
        <v>33941</v>
      </c>
      <c r="C8924" s="1" t="str">
        <f t="shared" si="1440"/>
        <v>21:0470</v>
      </c>
      <c r="D8924" s="1" t="str">
        <f t="shared" si="1444"/>
        <v>21:0154</v>
      </c>
      <c r="E8924" t="s">
        <v>33942</v>
      </c>
      <c r="F8924" t="s">
        <v>33943</v>
      </c>
      <c r="H8924">
        <v>52.7379283</v>
      </c>
      <c r="I8924">
        <v>-123.0508138</v>
      </c>
      <c r="J8924" s="1" t="str">
        <f t="shared" si="1445"/>
        <v>NGR bulk stream sediment</v>
      </c>
      <c r="K8924" s="1" t="str">
        <f t="shared" si="1446"/>
        <v>&lt;177 micron (NGR)</v>
      </c>
      <c r="L8924">
        <v>43</v>
      </c>
      <c r="M8924" t="s">
        <v>19</v>
      </c>
      <c r="N8924">
        <v>821</v>
      </c>
      <c r="O8924">
        <v>2.5</v>
      </c>
    </row>
    <row r="8925" spans="1:15" hidden="1" x14ac:dyDescent="0.3">
      <c r="A8925" t="s">
        <v>33944</v>
      </c>
      <c r="B8925" t="s">
        <v>33945</v>
      </c>
      <c r="C8925" s="1" t="str">
        <f t="shared" si="1440"/>
        <v>21:0470</v>
      </c>
      <c r="D8925" s="1" t="str">
        <f t="shared" si="1444"/>
        <v>21:0154</v>
      </c>
      <c r="E8925" t="s">
        <v>33942</v>
      </c>
      <c r="F8925" t="s">
        <v>33946</v>
      </c>
      <c r="H8925">
        <v>52.7379283</v>
      </c>
      <c r="I8925">
        <v>-123.0508138</v>
      </c>
      <c r="J8925" s="1" t="str">
        <f t="shared" si="1445"/>
        <v>NGR bulk stream sediment</v>
      </c>
      <c r="K8925" s="1" t="str">
        <f t="shared" si="1446"/>
        <v>&lt;177 micron (NGR)</v>
      </c>
      <c r="L8925">
        <v>43</v>
      </c>
      <c r="M8925" t="s">
        <v>72</v>
      </c>
      <c r="N8925">
        <v>822</v>
      </c>
      <c r="O8925">
        <v>2.5</v>
      </c>
    </row>
    <row r="8926" spans="1:15" hidden="1" x14ac:dyDescent="0.3">
      <c r="A8926" t="s">
        <v>33947</v>
      </c>
      <c r="B8926" t="s">
        <v>33948</v>
      </c>
      <c r="C8926" s="1" t="str">
        <f t="shared" si="1440"/>
        <v>21:0470</v>
      </c>
      <c r="D8926" s="1" t="str">
        <f t="shared" si="1444"/>
        <v>21:0154</v>
      </c>
      <c r="E8926" t="s">
        <v>33949</v>
      </c>
      <c r="F8926" t="s">
        <v>33950</v>
      </c>
      <c r="H8926">
        <v>52.725304100000002</v>
      </c>
      <c r="I8926">
        <v>-123.08524060000001</v>
      </c>
      <c r="J8926" s="1" t="str">
        <f t="shared" si="1445"/>
        <v>NGR bulk stream sediment</v>
      </c>
      <c r="K8926" s="1" t="str">
        <f t="shared" si="1446"/>
        <v>&lt;177 micron (NGR)</v>
      </c>
      <c r="L8926">
        <v>43</v>
      </c>
      <c r="M8926" t="s">
        <v>38</v>
      </c>
      <c r="N8926">
        <v>823</v>
      </c>
      <c r="O8926">
        <v>6.5</v>
      </c>
    </row>
    <row r="8927" spans="1:15" hidden="1" x14ac:dyDescent="0.3">
      <c r="A8927" t="s">
        <v>33951</v>
      </c>
      <c r="B8927" t="s">
        <v>33952</v>
      </c>
      <c r="C8927" s="1" t="str">
        <f t="shared" si="1440"/>
        <v>21:0470</v>
      </c>
      <c r="D8927" s="1" t="str">
        <f>HYPERLINK("https://geochem.nrcan.gc.ca/cdogs/content/svy/svy_e.htm", "")</f>
        <v/>
      </c>
      <c r="G8927" s="1" t="str">
        <f>HYPERLINK("https://geochem.nrcan.gc.ca/cdogs/content/cr_/cr_00103_e.htm", "103")</f>
        <v>103</v>
      </c>
      <c r="J8927" t="s">
        <v>31</v>
      </c>
      <c r="K8927" t="s">
        <v>32</v>
      </c>
      <c r="L8927">
        <v>43</v>
      </c>
      <c r="M8927" t="s">
        <v>33</v>
      </c>
      <c r="N8927">
        <v>824</v>
      </c>
      <c r="O8927">
        <v>22.5</v>
      </c>
    </row>
    <row r="8928" spans="1:15" hidden="1" x14ac:dyDescent="0.3">
      <c r="A8928" t="s">
        <v>33953</v>
      </c>
      <c r="B8928" t="s">
        <v>33954</v>
      </c>
      <c r="C8928" s="1" t="str">
        <f t="shared" si="1440"/>
        <v>21:0470</v>
      </c>
      <c r="D8928" s="1" t="str">
        <f t="shared" ref="D8928:D8945" si="1447">HYPERLINK("https://geochem.nrcan.gc.ca/cdogs/content/svy/svy210154_e.htm", "21:0154")</f>
        <v>21:0154</v>
      </c>
      <c r="E8928" t="s">
        <v>33955</v>
      </c>
      <c r="F8928" t="s">
        <v>33956</v>
      </c>
      <c r="H8928">
        <v>52.736097800000003</v>
      </c>
      <c r="I8928">
        <v>-123.1198596</v>
      </c>
      <c r="J8928" s="1" t="str">
        <f t="shared" ref="J8928:J8947" si="1448">HYPERLINK("https://geochem.nrcan.gc.ca/cdogs/content/kwd/kwd020030_e.htm", "NGR bulk stream sediment")</f>
        <v>NGR bulk stream sediment</v>
      </c>
      <c r="K8928" s="1" t="str">
        <f t="shared" ref="K8928:K8947" si="1449">HYPERLINK("https://geochem.nrcan.gc.ca/cdogs/content/kwd/kwd080006_e.htm", "&lt;177 micron (NGR)")</f>
        <v>&lt;177 micron (NGR)</v>
      </c>
      <c r="L8928">
        <v>43</v>
      </c>
      <c r="M8928" t="s">
        <v>24</v>
      </c>
      <c r="N8928">
        <v>825</v>
      </c>
      <c r="O8928">
        <v>1.5</v>
      </c>
    </row>
    <row r="8929" spans="1:15" hidden="1" x14ac:dyDescent="0.3">
      <c r="A8929" t="s">
        <v>33957</v>
      </c>
      <c r="B8929" t="s">
        <v>33958</v>
      </c>
      <c r="C8929" s="1" t="str">
        <f t="shared" si="1440"/>
        <v>21:0470</v>
      </c>
      <c r="D8929" s="1" t="str">
        <f t="shared" si="1447"/>
        <v>21:0154</v>
      </c>
      <c r="E8929" t="s">
        <v>33955</v>
      </c>
      <c r="F8929" t="s">
        <v>33959</v>
      </c>
      <c r="H8929">
        <v>52.736097800000003</v>
      </c>
      <c r="I8929">
        <v>-123.1198596</v>
      </c>
      <c r="J8929" s="1" t="str">
        <f t="shared" si="1448"/>
        <v>NGR bulk stream sediment</v>
      </c>
      <c r="K8929" s="1" t="str">
        <f t="shared" si="1449"/>
        <v>&lt;177 micron (NGR)</v>
      </c>
      <c r="L8929">
        <v>43</v>
      </c>
      <c r="M8929" t="s">
        <v>28</v>
      </c>
      <c r="N8929">
        <v>826</v>
      </c>
      <c r="O8929">
        <v>2</v>
      </c>
    </row>
    <row r="8930" spans="1:15" hidden="1" x14ac:dyDescent="0.3">
      <c r="A8930" t="s">
        <v>33960</v>
      </c>
      <c r="B8930" t="s">
        <v>33961</v>
      </c>
      <c r="C8930" s="1" t="str">
        <f t="shared" si="1440"/>
        <v>21:0470</v>
      </c>
      <c r="D8930" s="1" t="str">
        <f t="shared" si="1447"/>
        <v>21:0154</v>
      </c>
      <c r="E8930" t="s">
        <v>33962</v>
      </c>
      <c r="F8930" t="s">
        <v>33963</v>
      </c>
      <c r="H8930">
        <v>52.747467100000001</v>
      </c>
      <c r="I8930">
        <v>-123.1902752</v>
      </c>
      <c r="J8930" s="1" t="str">
        <f t="shared" si="1448"/>
        <v>NGR bulk stream sediment</v>
      </c>
      <c r="K8930" s="1" t="str">
        <f t="shared" si="1449"/>
        <v>&lt;177 micron (NGR)</v>
      </c>
      <c r="L8930">
        <v>43</v>
      </c>
      <c r="M8930" t="s">
        <v>43</v>
      </c>
      <c r="N8930">
        <v>827</v>
      </c>
    </row>
    <row r="8931" spans="1:15" hidden="1" x14ac:dyDescent="0.3">
      <c r="A8931" t="s">
        <v>33964</v>
      </c>
      <c r="B8931" t="s">
        <v>33965</v>
      </c>
      <c r="C8931" s="1" t="str">
        <f t="shared" si="1440"/>
        <v>21:0470</v>
      </c>
      <c r="D8931" s="1" t="str">
        <f t="shared" si="1447"/>
        <v>21:0154</v>
      </c>
      <c r="E8931" t="s">
        <v>33966</v>
      </c>
      <c r="F8931" t="s">
        <v>33967</v>
      </c>
      <c r="H8931">
        <v>52.724649399999997</v>
      </c>
      <c r="I8931">
        <v>-123.2219504</v>
      </c>
      <c r="J8931" s="1" t="str">
        <f t="shared" si="1448"/>
        <v>NGR bulk stream sediment</v>
      </c>
      <c r="K8931" s="1" t="str">
        <f t="shared" si="1449"/>
        <v>&lt;177 micron (NGR)</v>
      </c>
      <c r="L8931">
        <v>43</v>
      </c>
      <c r="M8931" t="s">
        <v>48</v>
      </c>
      <c r="N8931">
        <v>828</v>
      </c>
      <c r="O8931">
        <v>2</v>
      </c>
    </row>
    <row r="8932" spans="1:15" hidden="1" x14ac:dyDescent="0.3">
      <c r="A8932" t="s">
        <v>33968</v>
      </c>
      <c r="B8932" t="s">
        <v>33969</v>
      </c>
      <c r="C8932" s="1" t="str">
        <f t="shared" si="1440"/>
        <v>21:0470</v>
      </c>
      <c r="D8932" s="1" t="str">
        <f t="shared" si="1447"/>
        <v>21:0154</v>
      </c>
      <c r="E8932" t="s">
        <v>33970</v>
      </c>
      <c r="F8932" t="s">
        <v>33971</v>
      </c>
      <c r="H8932">
        <v>52.705926499999997</v>
      </c>
      <c r="I8932">
        <v>-123.1778084</v>
      </c>
      <c r="J8932" s="1" t="str">
        <f t="shared" si="1448"/>
        <v>NGR bulk stream sediment</v>
      </c>
      <c r="K8932" s="1" t="str">
        <f t="shared" si="1449"/>
        <v>&lt;177 micron (NGR)</v>
      </c>
      <c r="L8932">
        <v>43</v>
      </c>
      <c r="M8932" t="s">
        <v>53</v>
      </c>
      <c r="N8932">
        <v>829</v>
      </c>
      <c r="O8932">
        <v>2.5</v>
      </c>
    </row>
    <row r="8933" spans="1:15" hidden="1" x14ac:dyDescent="0.3">
      <c r="A8933" t="s">
        <v>33972</v>
      </c>
      <c r="B8933" t="s">
        <v>33973</v>
      </c>
      <c r="C8933" s="1" t="str">
        <f t="shared" si="1440"/>
        <v>21:0470</v>
      </c>
      <c r="D8933" s="1" t="str">
        <f t="shared" si="1447"/>
        <v>21:0154</v>
      </c>
      <c r="E8933" t="s">
        <v>33974</v>
      </c>
      <c r="F8933" t="s">
        <v>33975</v>
      </c>
      <c r="H8933">
        <v>52.719442899999997</v>
      </c>
      <c r="I8933">
        <v>-123.116438</v>
      </c>
      <c r="J8933" s="1" t="str">
        <f t="shared" si="1448"/>
        <v>NGR bulk stream sediment</v>
      </c>
      <c r="K8933" s="1" t="str">
        <f t="shared" si="1449"/>
        <v>&lt;177 micron (NGR)</v>
      </c>
      <c r="L8933">
        <v>43</v>
      </c>
      <c r="M8933" t="s">
        <v>58</v>
      </c>
      <c r="N8933">
        <v>830</v>
      </c>
      <c r="O8933">
        <v>2</v>
      </c>
    </row>
    <row r="8934" spans="1:15" hidden="1" x14ac:dyDescent="0.3">
      <c r="A8934" t="s">
        <v>33976</v>
      </c>
      <c r="B8934" t="s">
        <v>33977</v>
      </c>
      <c r="C8934" s="1" t="str">
        <f t="shared" si="1440"/>
        <v>21:0470</v>
      </c>
      <c r="D8934" s="1" t="str">
        <f t="shared" si="1447"/>
        <v>21:0154</v>
      </c>
      <c r="E8934" t="s">
        <v>33978</v>
      </c>
      <c r="F8934" t="s">
        <v>33979</v>
      </c>
      <c r="H8934">
        <v>52.703142499999998</v>
      </c>
      <c r="I8934">
        <v>-123.1181998</v>
      </c>
      <c r="J8934" s="1" t="str">
        <f t="shared" si="1448"/>
        <v>NGR bulk stream sediment</v>
      </c>
      <c r="K8934" s="1" t="str">
        <f t="shared" si="1449"/>
        <v>&lt;177 micron (NGR)</v>
      </c>
      <c r="L8934">
        <v>43</v>
      </c>
      <c r="M8934" t="s">
        <v>63</v>
      </c>
      <c r="N8934">
        <v>831</v>
      </c>
      <c r="O8934">
        <v>3.5</v>
      </c>
    </row>
    <row r="8935" spans="1:15" hidden="1" x14ac:dyDescent="0.3">
      <c r="A8935" t="s">
        <v>33980</v>
      </c>
      <c r="B8935" t="s">
        <v>33981</v>
      </c>
      <c r="C8935" s="1" t="str">
        <f t="shared" si="1440"/>
        <v>21:0470</v>
      </c>
      <c r="D8935" s="1" t="str">
        <f t="shared" si="1447"/>
        <v>21:0154</v>
      </c>
      <c r="E8935" t="s">
        <v>33982</v>
      </c>
      <c r="F8935" t="s">
        <v>33983</v>
      </c>
      <c r="H8935">
        <v>52.688441699999998</v>
      </c>
      <c r="I8935">
        <v>-123.1713306</v>
      </c>
      <c r="J8935" s="1" t="str">
        <f t="shared" si="1448"/>
        <v>NGR bulk stream sediment</v>
      </c>
      <c r="K8935" s="1" t="str">
        <f t="shared" si="1449"/>
        <v>&lt;177 micron (NGR)</v>
      </c>
      <c r="L8935">
        <v>43</v>
      </c>
      <c r="M8935" t="s">
        <v>68</v>
      </c>
      <c r="N8935">
        <v>832</v>
      </c>
      <c r="O8935">
        <v>2.5</v>
      </c>
    </row>
    <row r="8936" spans="1:15" hidden="1" x14ac:dyDescent="0.3">
      <c r="A8936" t="s">
        <v>33984</v>
      </c>
      <c r="B8936" t="s">
        <v>33985</v>
      </c>
      <c r="C8936" s="1" t="str">
        <f t="shared" ref="C8936:C8945" si="1450">HYPERLINK("https://geochem.nrcan.gc.ca/cdogs/content/bdl/bdl210470_e.htm", "21:0470")</f>
        <v>21:0470</v>
      </c>
      <c r="D8936" s="1" t="str">
        <f t="shared" si="1447"/>
        <v>21:0154</v>
      </c>
      <c r="E8936" t="s">
        <v>33986</v>
      </c>
      <c r="F8936" t="s">
        <v>33987</v>
      </c>
      <c r="H8936">
        <v>52.671425499999998</v>
      </c>
      <c r="I8936">
        <v>-123.17624720000001</v>
      </c>
      <c r="J8936" s="1" t="str">
        <f t="shared" si="1448"/>
        <v>NGR bulk stream sediment</v>
      </c>
      <c r="K8936" s="1" t="str">
        <f t="shared" si="1449"/>
        <v>&lt;177 micron (NGR)</v>
      </c>
      <c r="L8936">
        <v>43</v>
      </c>
      <c r="M8936" t="s">
        <v>77</v>
      </c>
      <c r="N8936">
        <v>833</v>
      </c>
      <c r="O8936">
        <v>3</v>
      </c>
    </row>
    <row r="8937" spans="1:15" hidden="1" x14ac:dyDescent="0.3">
      <c r="A8937" t="s">
        <v>33988</v>
      </c>
      <c r="B8937" t="s">
        <v>33989</v>
      </c>
      <c r="C8937" s="1" t="str">
        <f t="shared" si="1450"/>
        <v>21:0470</v>
      </c>
      <c r="D8937" s="1" t="str">
        <f t="shared" si="1447"/>
        <v>21:0154</v>
      </c>
      <c r="E8937" t="s">
        <v>33990</v>
      </c>
      <c r="F8937" t="s">
        <v>33991</v>
      </c>
      <c r="H8937">
        <v>52.648067699999999</v>
      </c>
      <c r="I8937">
        <v>-123.14418310000001</v>
      </c>
      <c r="J8937" s="1" t="str">
        <f t="shared" si="1448"/>
        <v>NGR bulk stream sediment</v>
      </c>
      <c r="K8937" s="1" t="str">
        <f t="shared" si="1449"/>
        <v>&lt;177 micron (NGR)</v>
      </c>
      <c r="L8937">
        <v>43</v>
      </c>
      <c r="M8937" t="s">
        <v>82</v>
      </c>
      <c r="N8937">
        <v>834</v>
      </c>
      <c r="O8937">
        <v>2.5</v>
      </c>
    </row>
    <row r="8938" spans="1:15" hidden="1" x14ac:dyDescent="0.3">
      <c r="A8938" t="s">
        <v>33992</v>
      </c>
      <c r="B8938" t="s">
        <v>33993</v>
      </c>
      <c r="C8938" s="1" t="str">
        <f t="shared" si="1450"/>
        <v>21:0470</v>
      </c>
      <c r="D8938" s="1" t="str">
        <f t="shared" si="1447"/>
        <v>21:0154</v>
      </c>
      <c r="E8938" t="s">
        <v>33994</v>
      </c>
      <c r="F8938" t="s">
        <v>33995</v>
      </c>
      <c r="H8938">
        <v>52.642243399999998</v>
      </c>
      <c r="I8938">
        <v>-123.1431</v>
      </c>
      <c r="J8938" s="1" t="str">
        <f t="shared" si="1448"/>
        <v>NGR bulk stream sediment</v>
      </c>
      <c r="K8938" s="1" t="str">
        <f t="shared" si="1449"/>
        <v>&lt;177 micron (NGR)</v>
      </c>
      <c r="L8938">
        <v>43</v>
      </c>
      <c r="M8938" t="s">
        <v>87</v>
      </c>
      <c r="N8938">
        <v>835</v>
      </c>
      <c r="O8938">
        <v>2</v>
      </c>
    </row>
    <row r="8939" spans="1:15" hidden="1" x14ac:dyDescent="0.3">
      <c r="A8939" t="s">
        <v>33996</v>
      </c>
      <c r="B8939" t="s">
        <v>33997</v>
      </c>
      <c r="C8939" s="1" t="str">
        <f t="shared" si="1450"/>
        <v>21:0470</v>
      </c>
      <c r="D8939" s="1" t="str">
        <f t="shared" si="1447"/>
        <v>21:0154</v>
      </c>
      <c r="E8939" t="s">
        <v>33998</v>
      </c>
      <c r="F8939" t="s">
        <v>33999</v>
      </c>
      <c r="H8939">
        <v>52.683858299999997</v>
      </c>
      <c r="I8939">
        <v>-123.0394043</v>
      </c>
      <c r="J8939" s="1" t="str">
        <f t="shared" si="1448"/>
        <v>NGR bulk stream sediment</v>
      </c>
      <c r="K8939" s="1" t="str">
        <f t="shared" si="1449"/>
        <v>&lt;177 micron (NGR)</v>
      </c>
      <c r="L8939">
        <v>43</v>
      </c>
      <c r="M8939" t="s">
        <v>92</v>
      </c>
      <c r="N8939">
        <v>836</v>
      </c>
      <c r="O8939">
        <v>2</v>
      </c>
    </row>
    <row r="8940" spans="1:15" hidden="1" x14ac:dyDescent="0.3">
      <c r="A8940" t="s">
        <v>34000</v>
      </c>
      <c r="B8940" t="s">
        <v>34001</v>
      </c>
      <c r="C8940" s="1" t="str">
        <f t="shared" si="1450"/>
        <v>21:0470</v>
      </c>
      <c r="D8940" s="1" t="str">
        <f t="shared" si="1447"/>
        <v>21:0154</v>
      </c>
      <c r="E8940" t="s">
        <v>34002</v>
      </c>
      <c r="F8940" t="s">
        <v>34003</v>
      </c>
      <c r="H8940">
        <v>52.656786199999999</v>
      </c>
      <c r="I8940">
        <v>-123.0800358</v>
      </c>
      <c r="J8940" s="1" t="str">
        <f t="shared" si="1448"/>
        <v>NGR bulk stream sediment</v>
      </c>
      <c r="K8940" s="1" t="str">
        <f t="shared" si="1449"/>
        <v>&lt;177 micron (NGR)</v>
      </c>
      <c r="L8940">
        <v>43</v>
      </c>
      <c r="M8940" t="s">
        <v>97</v>
      </c>
      <c r="N8940">
        <v>837</v>
      </c>
      <c r="O8940">
        <v>2.5</v>
      </c>
    </row>
    <row r="8941" spans="1:15" hidden="1" x14ac:dyDescent="0.3">
      <c r="A8941" t="s">
        <v>34004</v>
      </c>
      <c r="B8941" t="s">
        <v>34005</v>
      </c>
      <c r="C8941" s="1" t="str">
        <f t="shared" si="1450"/>
        <v>21:0470</v>
      </c>
      <c r="D8941" s="1" t="str">
        <f t="shared" si="1447"/>
        <v>21:0154</v>
      </c>
      <c r="E8941" t="s">
        <v>34006</v>
      </c>
      <c r="F8941" t="s">
        <v>34007</v>
      </c>
      <c r="H8941">
        <v>52.620788699999999</v>
      </c>
      <c r="I8941">
        <v>-123.1464134</v>
      </c>
      <c r="J8941" s="1" t="str">
        <f t="shared" si="1448"/>
        <v>NGR bulk stream sediment</v>
      </c>
      <c r="K8941" s="1" t="str">
        <f t="shared" si="1449"/>
        <v>&lt;177 micron (NGR)</v>
      </c>
      <c r="L8941">
        <v>43</v>
      </c>
      <c r="M8941" t="s">
        <v>102</v>
      </c>
      <c r="N8941">
        <v>838</v>
      </c>
      <c r="O8941">
        <v>2.5</v>
      </c>
    </row>
    <row r="8942" spans="1:15" hidden="1" x14ac:dyDescent="0.3">
      <c r="A8942" t="s">
        <v>34008</v>
      </c>
      <c r="B8942" t="s">
        <v>34009</v>
      </c>
      <c r="C8942" s="1" t="str">
        <f t="shared" si="1450"/>
        <v>21:0470</v>
      </c>
      <c r="D8942" s="1" t="str">
        <f t="shared" si="1447"/>
        <v>21:0154</v>
      </c>
      <c r="E8942" t="s">
        <v>34010</v>
      </c>
      <c r="F8942" t="s">
        <v>34011</v>
      </c>
      <c r="H8942">
        <v>52.618338999999999</v>
      </c>
      <c r="I8942">
        <v>-123.0586663</v>
      </c>
      <c r="J8942" s="1" t="str">
        <f t="shared" si="1448"/>
        <v>NGR bulk stream sediment</v>
      </c>
      <c r="K8942" s="1" t="str">
        <f t="shared" si="1449"/>
        <v>&lt;177 micron (NGR)</v>
      </c>
      <c r="L8942">
        <v>43</v>
      </c>
      <c r="M8942" t="s">
        <v>107</v>
      </c>
      <c r="N8942">
        <v>839</v>
      </c>
    </row>
    <row r="8943" spans="1:15" hidden="1" x14ac:dyDescent="0.3">
      <c r="A8943" t="s">
        <v>34012</v>
      </c>
      <c r="B8943" t="s">
        <v>34013</v>
      </c>
      <c r="C8943" s="1" t="str">
        <f t="shared" si="1450"/>
        <v>21:0470</v>
      </c>
      <c r="D8943" s="1" t="str">
        <f t="shared" si="1447"/>
        <v>21:0154</v>
      </c>
      <c r="E8943" t="s">
        <v>34014</v>
      </c>
      <c r="F8943" t="s">
        <v>34015</v>
      </c>
      <c r="H8943">
        <v>52.581993199999999</v>
      </c>
      <c r="I8943">
        <v>-123.0316686</v>
      </c>
      <c r="J8943" s="1" t="str">
        <f t="shared" si="1448"/>
        <v>NGR bulk stream sediment</v>
      </c>
      <c r="K8943" s="1" t="str">
        <f t="shared" si="1449"/>
        <v>&lt;177 micron (NGR)</v>
      </c>
      <c r="L8943">
        <v>43</v>
      </c>
      <c r="M8943" t="s">
        <v>112</v>
      </c>
      <c r="N8943">
        <v>840</v>
      </c>
      <c r="O8943">
        <v>1.5</v>
      </c>
    </row>
    <row r="8944" spans="1:15" hidden="1" x14ac:dyDescent="0.3">
      <c r="A8944" t="s">
        <v>34016</v>
      </c>
      <c r="B8944" t="s">
        <v>34017</v>
      </c>
      <c r="C8944" s="1" t="str">
        <f t="shared" si="1450"/>
        <v>21:0470</v>
      </c>
      <c r="D8944" s="1" t="str">
        <f t="shared" si="1447"/>
        <v>21:0154</v>
      </c>
      <c r="E8944" t="s">
        <v>34018</v>
      </c>
      <c r="F8944" t="s">
        <v>34019</v>
      </c>
      <c r="H8944">
        <v>52.564085800000001</v>
      </c>
      <c r="I8944">
        <v>-123.02666960000001</v>
      </c>
      <c r="J8944" s="1" t="str">
        <f t="shared" si="1448"/>
        <v>NGR bulk stream sediment</v>
      </c>
      <c r="K8944" s="1" t="str">
        <f t="shared" si="1449"/>
        <v>&lt;177 micron (NGR)</v>
      </c>
      <c r="L8944">
        <v>44</v>
      </c>
      <c r="M8944" t="s">
        <v>38</v>
      </c>
      <c r="N8944">
        <v>841</v>
      </c>
      <c r="O8944">
        <v>1.5</v>
      </c>
    </row>
    <row r="8945" spans="1:15" hidden="1" x14ac:dyDescent="0.3">
      <c r="A8945" t="s">
        <v>34020</v>
      </c>
      <c r="B8945" t="s">
        <v>34021</v>
      </c>
      <c r="C8945" s="1" t="str">
        <f t="shared" si="1450"/>
        <v>21:0470</v>
      </c>
      <c r="D8945" s="1" t="str">
        <f t="shared" si="1447"/>
        <v>21:0154</v>
      </c>
      <c r="E8945" t="s">
        <v>34022</v>
      </c>
      <c r="F8945" t="s">
        <v>34023</v>
      </c>
      <c r="H8945">
        <v>52.510402300000003</v>
      </c>
      <c r="I8945">
        <v>-123.0726703</v>
      </c>
      <c r="J8945" s="1" t="str">
        <f t="shared" si="1448"/>
        <v>NGR bulk stream sediment</v>
      </c>
      <c r="K8945" s="1" t="str">
        <f t="shared" si="1449"/>
        <v>&lt;177 micron (NGR)</v>
      </c>
      <c r="L8945">
        <v>44</v>
      </c>
      <c r="M8945" t="s">
        <v>43</v>
      </c>
      <c r="N8945">
        <v>842</v>
      </c>
      <c r="O8945">
        <v>3.5</v>
      </c>
    </row>
    <row r="8946" spans="1:15" hidden="1" x14ac:dyDescent="0.3">
      <c r="A8946" t="s">
        <v>34024</v>
      </c>
      <c r="B8946" t="s">
        <v>34025</v>
      </c>
      <c r="C8946" s="1" t="str">
        <f t="shared" ref="C8946:C9009" si="1451">HYPERLINK("https://geochem.nrcan.gc.ca/cdogs/content/bdl/bdl210473_e.htm", "21:0473")</f>
        <v>21:0473</v>
      </c>
      <c r="D8946" s="1" t="str">
        <f>HYPERLINK("https://geochem.nrcan.gc.ca/cdogs/content/svy/svy210155_e.htm", "21:0155")</f>
        <v>21:0155</v>
      </c>
      <c r="E8946" t="s">
        <v>34026</v>
      </c>
      <c r="F8946" t="s">
        <v>34027</v>
      </c>
      <c r="H8946">
        <v>49.130170900000003</v>
      </c>
      <c r="I8946">
        <v>-121.25080440000001</v>
      </c>
      <c r="J8946" s="1" t="str">
        <f t="shared" si="1448"/>
        <v>NGR bulk stream sediment</v>
      </c>
      <c r="K8946" s="1" t="str">
        <f t="shared" si="1449"/>
        <v>&lt;177 micron (NGR)</v>
      </c>
      <c r="L8946">
        <v>1</v>
      </c>
      <c r="M8946" t="s">
        <v>19</v>
      </c>
      <c r="N8946">
        <v>1</v>
      </c>
      <c r="O8946">
        <v>3</v>
      </c>
    </row>
    <row r="8947" spans="1:15" hidden="1" x14ac:dyDescent="0.3">
      <c r="A8947" t="s">
        <v>34028</v>
      </c>
      <c r="B8947" t="s">
        <v>34029</v>
      </c>
      <c r="C8947" s="1" t="str">
        <f t="shared" si="1451"/>
        <v>21:0473</v>
      </c>
      <c r="D8947" s="1" t="str">
        <f>HYPERLINK("https://geochem.nrcan.gc.ca/cdogs/content/svy/svy210155_e.htm", "21:0155")</f>
        <v>21:0155</v>
      </c>
      <c r="E8947" t="s">
        <v>34030</v>
      </c>
      <c r="F8947" t="s">
        <v>34031</v>
      </c>
      <c r="H8947">
        <v>49.297770399999997</v>
      </c>
      <c r="I8947">
        <v>-121.3934259</v>
      </c>
      <c r="J8947" s="1" t="str">
        <f t="shared" si="1448"/>
        <v>NGR bulk stream sediment</v>
      </c>
      <c r="K8947" s="1" t="str">
        <f t="shared" si="1449"/>
        <v>&lt;177 micron (NGR)</v>
      </c>
      <c r="L8947">
        <v>1</v>
      </c>
      <c r="M8947" t="s">
        <v>38</v>
      </c>
      <c r="N8947">
        <v>2</v>
      </c>
      <c r="O8947">
        <v>2.5</v>
      </c>
    </row>
    <row r="8948" spans="1:15" hidden="1" x14ac:dyDescent="0.3">
      <c r="A8948" t="s">
        <v>34032</v>
      </c>
      <c r="B8948" t="s">
        <v>34033</v>
      </c>
      <c r="C8948" s="1" t="str">
        <f t="shared" si="1451"/>
        <v>21:0473</v>
      </c>
      <c r="D8948" s="1" t="str">
        <f>HYPERLINK("https://geochem.nrcan.gc.ca/cdogs/content/svy/svy_e.htm", "")</f>
        <v/>
      </c>
      <c r="G8948" s="1" t="str">
        <f>HYPERLINK("https://geochem.nrcan.gc.ca/cdogs/content/cr_/cr_00104_e.htm", "104")</f>
        <v>104</v>
      </c>
      <c r="J8948" t="s">
        <v>31</v>
      </c>
      <c r="K8948" t="s">
        <v>32</v>
      </c>
      <c r="L8948">
        <v>1</v>
      </c>
      <c r="M8948" t="s">
        <v>33</v>
      </c>
      <c r="N8948">
        <v>3</v>
      </c>
      <c r="O8948">
        <v>5.5</v>
      </c>
    </row>
    <row r="8949" spans="1:15" hidden="1" x14ac:dyDescent="0.3">
      <c r="A8949" t="s">
        <v>34034</v>
      </c>
      <c r="B8949" t="s">
        <v>34035</v>
      </c>
      <c r="C8949" s="1" t="str">
        <f t="shared" si="1451"/>
        <v>21:0473</v>
      </c>
      <c r="D8949" s="1" t="str">
        <f t="shared" ref="D8949:D8980" si="1452">HYPERLINK("https://geochem.nrcan.gc.ca/cdogs/content/svy/svy210155_e.htm", "21:0155")</f>
        <v>21:0155</v>
      </c>
      <c r="E8949" t="s">
        <v>34036</v>
      </c>
      <c r="F8949" t="s">
        <v>34037</v>
      </c>
      <c r="H8949">
        <v>49.245445699999998</v>
      </c>
      <c r="I8949">
        <v>-121.38275969999999</v>
      </c>
      <c r="J8949" s="1" t="str">
        <f t="shared" ref="J8949:J8980" si="1453">HYPERLINK("https://geochem.nrcan.gc.ca/cdogs/content/kwd/kwd020030_e.htm", "NGR bulk stream sediment")</f>
        <v>NGR bulk stream sediment</v>
      </c>
      <c r="K8949" s="1" t="str">
        <f t="shared" ref="K8949:K8980" si="1454">HYPERLINK("https://geochem.nrcan.gc.ca/cdogs/content/kwd/kwd080006_e.htm", "&lt;177 micron (NGR)")</f>
        <v>&lt;177 micron (NGR)</v>
      </c>
      <c r="L8949">
        <v>1</v>
      </c>
      <c r="M8949" t="s">
        <v>24</v>
      </c>
      <c r="N8949">
        <v>4</v>
      </c>
      <c r="O8949">
        <v>4.5</v>
      </c>
    </row>
    <row r="8950" spans="1:15" hidden="1" x14ac:dyDescent="0.3">
      <c r="A8950" t="s">
        <v>34038</v>
      </c>
      <c r="B8950" t="s">
        <v>34039</v>
      </c>
      <c r="C8950" s="1" t="str">
        <f t="shared" si="1451"/>
        <v>21:0473</v>
      </c>
      <c r="D8950" s="1" t="str">
        <f t="shared" si="1452"/>
        <v>21:0155</v>
      </c>
      <c r="E8950" t="s">
        <v>34036</v>
      </c>
      <c r="F8950" t="s">
        <v>34040</v>
      </c>
      <c r="H8950">
        <v>49.245445699999998</v>
      </c>
      <c r="I8950">
        <v>-121.38275969999999</v>
      </c>
      <c r="J8950" s="1" t="str">
        <f t="shared" si="1453"/>
        <v>NGR bulk stream sediment</v>
      </c>
      <c r="K8950" s="1" t="str">
        <f t="shared" si="1454"/>
        <v>&lt;177 micron (NGR)</v>
      </c>
      <c r="L8950">
        <v>1</v>
      </c>
      <c r="M8950" t="s">
        <v>28</v>
      </c>
      <c r="N8950">
        <v>5</v>
      </c>
      <c r="O8950">
        <v>5</v>
      </c>
    </row>
    <row r="8951" spans="1:15" hidden="1" x14ac:dyDescent="0.3">
      <c r="A8951" t="s">
        <v>34041</v>
      </c>
      <c r="B8951" t="s">
        <v>34042</v>
      </c>
      <c r="C8951" s="1" t="str">
        <f t="shared" si="1451"/>
        <v>21:0473</v>
      </c>
      <c r="D8951" s="1" t="str">
        <f t="shared" si="1452"/>
        <v>21:0155</v>
      </c>
      <c r="E8951" t="s">
        <v>34043</v>
      </c>
      <c r="F8951" t="s">
        <v>34044</v>
      </c>
      <c r="H8951">
        <v>49.213722099999998</v>
      </c>
      <c r="I8951">
        <v>-121.36594580000001</v>
      </c>
      <c r="J8951" s="1" t="str">
        <f t="shared" si="1453"/>
        <v>NGR bulk stream sediment</v>
      </c>
      <c r="K8951" s="1" t="str">
        <f t="shared" si="1454"/>
        <v>&lt;177 micron (NGR)</v>
      </c>
      <c r="L8951">
        <v>1</v>
      </c>
      <c r="M8951" t="s">
        <v>43</v>
      </c>
      <c r="N8951">
        <v>6</v>
      </c>
      <c r="O8951">
        <v>6.5</v>
      </c>
    </row>
    <row r="8952" spans="1:15" hidden="1" x14ac:dyDescent="0.3">
      <c r="A8952" t="s">
        <v>34045</v>
      </c>
      <c r="B8952" t="s">
        <v>34046</v>
      </c>
      <c r="C8952" s="1" t="str">
        <f t="shared" si="1451"/>
        <v>21:0473</v>
      </c>
      <c r="D8952" s="1" t="str">
        <f t="shared" si="1452"/>
        <v>21:0155</v>
      </c>
      <c r="E8952" t="s">
        <v>34047</v>
      </c>
      <c r="F8952" t="s">
        <v>34048</v>
      </c>
      <c r="H8952">
        <v>49.201934999999999</v>
      </c>
      <c r="I8952">
        <v>-121.35947090000001</v>
      </c>
      <c r="J8952" s="1" t="str">
        <f t="shared" si="1453"/>
        <v>NGR bulk stream sediment</v>
      </c>
      <c r="K8952" s="1" t="str">
        <f t="shared" si="1454"/>
        <v>&lt;177 micron (NGR)</v>
      </c>
      <c r="L8952">
        <v>1</v>
      </c>
      <c r="M8952" t="s">
        <v>48</v>
      </c>
      <c r="N8952">
        <v>7</v>
      </c>
      <c r="O8952">
        <v>6.5</v>
      </c>
    </row>
    <row r="8953" spans="1:15" hidden="1" x14ac:dyDescent="0.3">
      <c r="A8953" t="s">
        <v>34049</v>
      </c>
      <c r="B8953" t="s">
        <v>34050</v>
      </c>
      <c r="C8953" s="1" t="str">
        <f t="shared" si="1451"/>
        <v>21:0473</v>
      </c>
      <c r="D8953" s="1" t="str">
        <f t="shared" si="1452"/>
        <v>21:0155</v>
      </c>
      <c r="E8953" t="s">
        <v>34051</v>
      </c>
      <c r="F8953" t="s">
        <v>34052</v>
      </c>
      <c r="H8953">
        <v>49.174605399999997</v>
      </c>
      <c r="I8953">
        <v>-121.3356795</v>
      </c>
      <c r="J8953" s="1" t="str">
        <f t="shared" si="1453"/>
        <v>NGR bulk stream sediment</v>
      </c>
      <c r="K8953" s="1" t="str">
        <f t="shared" si="1454"/>
        <v>&lt;177 micron (NGR)</v>
      </c>
      <c r="L8953">
        <v>1</v>
      </c>
      <c r="M8953" t="s">
        <v>53</v>
      </c>
      <c r="N8953">
        <v>8</v>
      </c>
      <c r="O8953">
        <v>5</v>
      </c>
    </row>
    <row r="8954" spans="1:15" hidden="1" x14ac:dyDescent="0.3">
      <c r="A8954" t="s">
        <v>34053</v>
      </c>
      <c r="B8954" t="s">
        <v>34054</v>
      </c>
      <c r="C8954" s="1" t="str">
        <f t="shared" si="1451"/>
        <v>21:0473</v>
      </c>
      <c r="D8954" s="1" t="str">
        <f t="shared" si="1452"/>
        <v>21:0155</v>
      </c>
      <c r="E8954" t="s">
        <v>34055</v>
      </c>
      <c r="F8954" t="s">
        <v>34056</v>
      </c>
      <c r="H8954">
        <v>49.138817600000003</v>
      </c>
      <c r="I8954">
        <v>-121.2875195</v>
      </c>
      <c r="J8954" s="1" t="str">
        <f t="shared" si="1453"/>
        <v>NGR bulk stream sediment</v>
      </c>
      <c r="K8954" s="1" t="str">
        <f t="shared" si="1454"/>
        <v>&lt;177 micron (NGR)</v>
      </c>
      <c r="L8954">
        <v>1</v>
      </c>
      <c r="M8954" t="s">
        <v>58</v>
      </c>
      <c r="N8954">
        <v>9</v>
      </c>
      <c r="O8954">
        <v>2</v>
      </c>
    </row>
    <row r="8955" spans="1:15" hidden="1" x14ac:dyDescent="0.3">
      <c r="A8955" t="s">
        <v>34057</v>
      </c>
      <c r="B8955" t="s">
        <v>34058</v>
      </c>
      <c r="C8955" s="1" t="str">
        <f t="shared" si="1451"/>
        <v>21:0473</v>
      </c>
      <c r="D8955" s="1" t="str">
        <f t="shared" si="1452"/>
        <v>21:0155</v>
      </c>
      <c r="E8955" t="s">
        <v>34059</v>
      </c>
      <c r="F8955" t="s">
        <v>34060</v>
      </c>
      <c r="H8955">
        <v>49.139327700000003</v>
      </c>
      <c r="I8955">
        <v>-121.2614513</v>
      </c>
      <c r="J8955" s="1" t="str">
        <f t="shared" si="1453"/>
        <v>NGR bulk stream sediment</v>
      </c>
      <c r="K8955" s="1" t="str">
        <f t="shared" si="1454"/>
        <v>&lt;177 micron (NGR)</v>
      </c>
      <c r="L8955">
        <v>1</v>
      </c>
      <c r="M8955" t="s">
        <v>63</v>
      </c>
      <c r="N8955">
        <v>10</v>
      </c>
      <c r="O8955">
        <v>1.5</v>
      </c>
    </row>
    <row r="8956" spans="1:15" hidden="1" x14ac:dyDescent="0.3">
      <c r="A8956" t="s">
        <v>34061</v>
      </c>
      <c r="B8956" t="s">
        <v>34062</v>
      </c>
      <c r="C8956" s="1" t="str">
        <f t="shared" si="1451"/>
        <v>21:0473</v>
      </c>
      <c r="D8956" s="1" t="str">
        <f t="shared" si="1452"/>
        <v>21:0155</v>
      </c>
      <c r="E8956" t="s">
        <v>34026</v>
      </c>
      <c r="F8956" t="s">
        <v>34063</v>
      </c>
      <c r="H8956">
        <v>49.130170900000003</v>
      </c>
      <c r="I8956">
        <v>-121.25080440000001</v>
      </c>
      <c r="J8956" s="1" t="str">
        <f t="shared" si="1453"/>
        <v>NGR bulk stream sediment</v>
      </c>
      <c r="K8956" s="1" t="str">
        <f t="shared" si="1454"/>
        <v>&lt;177 micron (NGR)</v>
      </c>
      <c r="L8956">
        <v>1</v>
      </c>
      <c r="M8956" t="s">
        <v>72</v>
      </c>
      <c r="N8956">
        <v>11</v>
      </c>
      <c r="O8956">
        <v>3</v>
      </c>
    </row>
    <row r="8957" spans="1:15" hidden="1" x14ac:dyDescent="0.3">
      <c r="A8957" t="s">
        <v>34064</v>
      </c>
      <c r="B8957" t="s">
        <v>34065</v>
      </c>
      <c r="C8957" s="1" t="str">
        <f t="shared" si="1451"/>
        <v>21:0473</v>
      </c>
      <c r="D8957" s="1" t="str">
        <f t="shared" si="1452"/>
        <v>21:0155</v>
      </c>
      <c r="E8957" t="s">
        <v>34066</v>
      </c>
      <c r="F8957" t="s">
        <v>34067</v>
      </c>
      <c r="H8957">
        <v>49.099683499999998</v>
      </c>
      <c r="I8957">
        <v>-121.2573549</v>
      </c>
      <c r="J8957" s="1" t="str">
        <f t="shared" si="1453"/>
        <v>NGR bulk stream sediment</v>
      </c>
      <c r="K8957" s="1" t="str">
        <f t="shared" si="1454"/>
        <v>&lt;177 micron (NGR)</v>
      </c>
      <c r="L8957">
        <v>1</v>
      </c>
      <c r="M8957" t="s">
        <v>68</v>
      </c>
      <c r="N8957">
        <v>12</v>
      </c>
      <c r="O8957">
        <v>10.5</v>
      </c>
    </row>
    <row r="8958" spans="1:15" hidden="1" x14ac:dyDescent="0.3">
      <c r="A8958" t="s">
        <v>34068</v>
      </c>
      <c r="B8958" t="s">
        <v>34069</v>
      </c>
      <c r="C8958" s="1" t="str">
        <f t="shared" si="1451"/>
        <v>21:0473</v>
      </c>
      <c r="D8958" s="1" t="str">
        <f t="shared" si="1452"/>
        <v>21:0155</v>
      </c>
      <c r="E8958" t="s">
        <v>34070</v>
      </c>
      <c r="F8958" t="s">
        <v>34071</v>
      </c>
      <c r="H8958">
        <v>49.1238563</v>
      </c>
      <c r="I8958">
        <v>-121.2496556</v>
      </c>
      <c r="J8958" s="1" t="str">
        <f t="shared" si="1453"/>
        <v>NGR bulk stream sediment</v>
      </c>
      <c r="K8958" s="1" t="str">
        <f t="shared" si="1454"/>
        <v>&lt;177 micron (NGR)</v>
      </c>
      <c r="L8958">
        <v>1</v>
      </c>
      <c r="M8958" t="s">
        <v>77</v>
      </c>
      <c r="N8958">
        <v>13</v>
      </c>
      <c r="O8958">
        <v>2</v>
      </c>
    </row>
    <row r="8959" spans="1:15" hidden="1" x14ac:dyDescent="0.3">
      <c r="A8959" t="s">
        <v>34072</v>
      </c>
      <c r="B8959" t="s">
        <v>34073</v>
      </c>
      <c r="C8959" s="1" t="str">
        <f t="shared" si="1451"/>
        <v>21:0473</v>
      </c>
      <c r="D8959" s="1" t="str">
        <f t="shared" si="1452"/>
        <v>21:0155</v>
      </c>
      <c r="E8959" t="s">
        <v>34074</v>
      </c>
      <c r="F8959" t="s">
        <v>34075</v>
      </c>
      <c r="H8959">
        <v>49.114884099999998</v>
      </c>
      <c r="I8959">
        <v>-121.31163979999999</v>
      </c>
      <c r="J8959" s="1" t="str">
        <f t="shared" si="1453"/>
        <v>NGR bulk stream sediment</v>
      </c>
      <c r="K8959" s="1" t="str">
        <f t="shared" si="1454"/>
        <v>&lt;177 micron (NGR)</v>
      </c>
      <c r="L8959">
        <v>1</v>
      </c>
      <c r="M8959" t="s">
        <v>82</v>
      </c>
      <c r="N8959">
        <v>14</v>
      </c>
      <c r="O8959">
        <v>7.5</v>
      </c>
    </row>
    <row r="8960" spans="1:15" hidden="1" x14ac:dyDescent="0.3">
      <c r="A8960" t="s">
        <v>34076</v>
      </c>
      <c r="B8960" t="s">
        <v>34077</v>
      </c>
      <c r="C8960" s="1" t="str">
        <f t="shared" si="1451"/>
        <v>21:0473</v>
      </c>
      <c r="D8960" s="1" t="str">
        <f t="shared" si="1452"/>
        <v>21:0155</v>
      </c>
      <c r="E8960" t="s">
        <v>34078</v>
      </c>
      <c r="F8960" t="s">
        <v>34079</v>
      </c>
      <c r="H8960">
        <v>49.017703099999999</v>
      </c>
      <c r="I8960">
        <v>-121.249275</v>
      </c>
      <c r="J8960" s="1" t="str">
        <f t="shared" si="1453"/>
        <v>NGR bulk stream sediment</v>
      </c>
      <c r="K8960" s="1" t="str">
        <f t="shared" si="1454"/>
        <v>&lt;177 micron (NGR)</v>
      </c>
      <c r="L8960">
        <v>1</v>
      </c>
      <c r="M8960" t="s">
        <v>87</v>
      </c>
      <c r="N8960">
        <v>15</v>
      </c>
      <c r="O8960">
        <v>1.5</v>
      </c>
    </row>
    <row r="8961" spans="1:15" hidden="1" x14ac:dyDescent="0.3">
      <c r="A8961" t="s">
        <v>34080</v>
      </c>
      <c r="B8961" t="s">
        <v>34081</v>
      </c>
      <c r="C8961" s="1" t="str">
        <f t="shared" si="1451"/>
        <v>21:0473</v>
      </c>
      <c r="D8961" s="1" t="str">
        <f t="shared" si="1452"/>
        <v>21:0155</v>
      </c>
      <c r="E8961" t="s">
        <v>34082</v>
      </c>
      <c r="F8961" t="s">
        <v>34083</v>
      </c>
      <c r="H8961">
        <v>49.023241800000001</v>
      </c>
      <c r="I8961">
        <v>-121.2586562</v>
      </c>
      <c r="J8961" s="1" t="str">
        <f t="shared" si="1453"/>
        <v>NGR bulk stream sediment</v>
      </c>
      <c r="K8961" s="1" t="str">
        <f t="shared" si="1454"/>
        <v>&lt;177 micron (NGR)</v>
      </c>
      <c r="L8961">
        <v>1</v>
      </c>
      <c r="M8961" t="s">
        <v>92</v>
      </c>
      <c r="N8961">
        <v>16</v>
      </c>
      <c r="O8961">
        <v>1.5</v>
      </c>
    </row>
    <row r="8962" spans="1:15" hidden="1" x14ac:dyDescent="0.3">
      <c r="A8962" t="s">
        <v>34084</v>
      </c>
      <c r="B8962" t="s">
        <v>34085</v>
      </c>
      <c r="C8962" s="1" t="str">
        <f t="shared" si="1451"/>
        <v>21:0473</v>
      </c>
      <c r="D8962" s="1" t="str">
        <f t="shared" si="1452"/>
        <v>21:0155</v>
      </c>
      <c r="E8962" t="s">
        <v>34086</v>
      </c>
      <c r="F8962" t="s">
        <v>34087</v>
      </c>
      <c r="H8962">
        <v>49.043082900000002</v>
      </c>
      <c r="I8962">
        <v>-121.2620692</v>
      </c>
      <c r="J8962" s="1" t="str">
        <f t="shared" si="1453"/>
        <v>NGR bulk stream sediment</v>
      </c>
      <c r="K8962" s="1" t="str">
        <f t="shared" si="1454"/>
        <v>&lt;177 micron (NGR)</v>
      </c>
      <c r="L8962">
        <v>1</v>
      </c>
      <c r="M8962" t="s">
        <v>97</v>
      </c>
      <c r="N8962">
        <v>17</v>
      </c>
      <c r="O8962">
        <v>3.5</v>
      </c>
    </row>
    <row r="8963" spans="1:15" hidden="1" x14ac:dyDescent="0.3">
      <c r="A8963" t="s">
        <v>34088</v>
      </c>
      <c r="B8963" t="s">
        <v>34089</v>
      </c>
      <c r="C8963" s="1" t="str">
        <f t="shared" si="1451"/>
        <v>21:0473</v>
      </c>
      <c r="D8963" s="1" t="str">
        <f t="shared" si="1452"/>
        <v>21:0155</v>
      </c>
      <c r="E8963" t="s">
        <v>34090</v>
      </c>
      <c r="F8963" t="s">
        <v>34091</v>
      </c>
      <c r="H8963">
        <v>49.074570600000001</v>
      </c>
      <c r="I8963">
        <v>-121.2623408</v>
      </c>
      <c r="J8963" s="1" t="str">
        <f t="shared" si="1453"/>
        <v>NGR bulk stream sediment</v>
      </c>
      <c r="K8963" s="1" t="str">
        <f t="shared" si="1454"/>
        <v>&lt;177 micron (NGR)</v>
      </c>
      <c r="L8963">
        <v>1</v>
      </c>
      <c r="M8963" t="s">
        <v>102</v>
      </c>
      <c r="N8963">
        <v>18</v>
      </c>
      <c r="O8963">
        <v>2.5</v>
      </c>
    </row>
    <row r="8964" spans="1:15" hidden="1" x14ac:dyDescent="0.3">
      <c r="A8964" t="s">
        <v>34092</v>
      </c>
      <c r="B8964" t="s">
        <v>34093</v>
      </c>
      <c r="C8964" s="1" t="str">
        <f t="shared" si="1451"/>
        <v>21:0473</v>
      </c>
      <c r="D8964" s="1" t="str">
        <f t="shared" si="1452"/>
        <v>21:0155</v>
      </c>
      <c r="E8964" t="s">
        <v>34094</v>
      </c>
      <c r="F8964" t="s">
        <v>34095</v>
      </c>
      <c r="H8964">
        <v>49.143576000000003</v>
      </c>
      <c r="I8964">
        <v>-121.3051813</v>
      </c>
      <c r="J8964" s="1" t="str">
        <f t="shared" si="1453"/>
        <v>NGR bulk stream sediment</v>
      </c>
      <c r="K8964" s="1" t="str">
        <f t="shared" si="1454"/>
        <v>&lt;177 micron (NGR)</v>
      </c>
      <c r="L8964">
        <v>1</v>
      </c>
      <c r="M8964" t="s">
        <v>107</v>
      </c>
      <c r="N8964">
        <v>19</v>
      </c>
      <c r="O8964">
        <v>2</v>
      </c>
    </row>
    <row r="8965" spans="1:15" hidden="1" x14ac:dyDescent="0.3">
      <c r="A8965" t="s">
        <v>34096</v>
      </c>
      <c r="B8965" t="s">
        <v>34097</v>
      </c>
      <c r="C8965" s="1" t="str">
        <f t="shared" si="1451"/>
        <v>21:0473</v>
      </c>
      <c r="D8965" s="1" t="str">
        <f t="shared" si="1452"/>
        <v>21:0155</v>
      </c>
      <c r="E8965" t="s">
        <v>34098</v>
      </c>
      <c r="F8965" t="s">
        <v>34099</v>
      </c>
      <c r="H8965">
        <v>49.097785399999999</v>
      </c>
      <c r="I8965">
        <v>-121.3738664</v>
      </c>
      <c r="J8965" s="1" t="str">
        <f t="shared" si="1453"/>
        <v>NGR bulk stream sediment</v>
      </c>
      <c r="K8965" s="1" t="str">
        <f t="shared" si="1454"/>
        <v>&lt;177 micron (NGR)</v>
      </c>
      <c r="L8965">
        <v>1</v>
      </c>
      <c r="M8965" t="s">
        <v>112</v>
      </c>
      <c r="N8965">
        <v>20</v>
      </c>
      <c r="O8965">
        <v>1.5</v>
      </c>
    </row>
    <row r="8966" spans="1:15" hidden="1" x14ac:dyDescent="0.3">
      <c r="A8966" t="s">
        <v>34100</v>
      </c>
      <c r="B8966" t="s">
        <v>34101</v>
      </c>
      <c r="C8966" s="1" t="str">
        <f t="shared" si="1451"/>
        <v>21:0473</v>
      </c>
      <c r="D8966" s="1" t="str">
        <f t="shared" si="1452"/>
        <v>21:0155</v>
      </c>
      <c r="E8966" t="s">
        <v>34102</v>
      </c>
      <c r="F8966" t="s">
        <v>34103</v>
      </c>
      <c r="H8966">
        <v>49.184747799999997</v>
      </c>
      <c r="I8966">
        <v>-121.2310392</v>
      </c>
      <c r="J8966" s="1" t="str">
        <f t="shared" si="1453"/>
        <v>NGR bulk stream sediment</v>
      </c>
      <c r="K8966" s="1" t="str">
        <f t="shared" si="1454"/>
        <v>&lt;177 micron (NGR)</v>
      </c>
      <c r="L8966">
        <v>2</v>
      </c>
      <c r="M8966" t="s">
        <v>19</v>
      </c>
      <c r="N8966">
        <v>21</v>
      </c>
      <c r="O8966">
        <v>2.5</v>
      </c>
    </row>
    <row r="8967" spans="1:15" hidden="1" x14ac:dyDescent="0.3">
      <c r="A8967" t="s">
        <v>34104</v>
      </c>
      <c r="B8967" t="s">
        <v>34105</v>
      </c>
      <c r="C8967" s="1" t="str">
        <f t="shared" si="1451"/>
        <v>21:0473</v>
      </c>
      <c r="D8967" s="1" t="str">
        <f t="shared" si="1452"/>
        <v>21:0155</v>
      </c>
      <c r="E8967" t="s">
        <v>34106</v>
      </c>
      <c r="F8967" t="s">
        <v>34107</v>
      </c>
      <c r="H8967">
        <v>49.109628100000002</v>
      </c>
      <c r="I8967">
        <v>-121.38444149999999</v>
      </c>
      <c r="J8967" s="1" t="str">
        <f t="shared" si="1453"/>
        <v>NGR bulk stream sediment</v>
      </c>
      <c r="K8967" s="1" t="str">
        <f t="shared" si="1454"/>
        <v>&lt;177 micron (NGR)</v>
      </c>
      <c r="L8967">
        <v>2</v>
      </c>
      <c r="M8967" t="s">
        <v>38</v>
      </c>
      <c r="N8967">
        <v>22</v>
      </c>
      <c r="O8967">
        <v>1</v>
      </c>
    </row>
    <row r="8968" spans="1:15" hidden="1" x14ac:dyDescent="0.3">
      <c r="A8968" t="s">
        <v>34108</v>
      </c>
      <c r="B8968" t="s">
        <v>34109</v>
      </c>
      <c r="C8968" s="1" t="str">
        <f t="shared" si="1451"/>
        <v>21:0473</v>
      </c>
      <c r="D8968" s="1" t="str">
        <f t="shared" si="1452"/>
        <v>21:0155</v>
      </c>
      <c r="E8968" t="s">
        <v>34110</v>
      </c>
      <c r="F8968" t="s">
        <v>34111</v>
      </c>
      <c r="H8968">
        <v>49.1354337</v>
      </c>
      <c r="I8968">
        <v>-121.36441000000001</v>
      </c>
      <c r="J8968" s="1" t="str">
        <f t="shared" si="1453"/>
        <v>NGR bulk stream sediment</v>
      </c>
      <c r="K8968" s="1" t="str">
        <f t="shared" si="1454"/>
        <v>&lt;177 micron (NGR)</v>
      </c>
      <c r="L8968">
        <v>2</v>
      </c>
      <c r="M8968" t="s">
        <v>24</v>
      </c>
      <c r="N8968">
        <v>23</v>
      </c>
      <c r="O8968">
        <v>2</v>
      </c>
    </row>
    <row r="8969" spans="1:15" hidden="1" x14ac:dyDescent="0.3">
      <c r="A8969" t="s">
        <v>34112</v>
      </c>
      <c r="B8969" t="s">
        <v>34113</v>
      </c>
      <c r="C8969" s="1" t="str">
        <f t="shared" si="1451"/>
        <v>21:0473</v>
      </c>
      <c r="D8969" s="1" t="str">
        <f t="shared" si="1452"/>
        <v>21:0155</v>
      </c>
      <c r="E8969" t="s">
        <v>34110</v>
      </c>
      <c r="F8969" t="s">
        <v>34114</v>
      </c>
      <c r="H8969">
        <v>49.1354337</v>
      </c>
      <c r="I8969">
        <v>-121.36441000000001</v>
      </c>
      <c r="J8969" s="1" t="str">
        <f t="shared" si="1453"/>
        <v>NGR bulk stream sediment</v>
      </c>
      <c r="K8969" s="1" t="str">
        <f t="shared" si="1454"/>
        <v>&lt;177 micron (NGR)</v>
      </c>
      <c r="L8969">
        <v>2</v>
      </c>
      <c r="M8969" t="s">
        <v>28</v>
      </c>
      <c r="N8969">
        <v>24</v>
      </c>
      <c r="O8969">
        <v>2</v>
      </c>
    </row>
    <row r="8970" spans="1:15" hidden="1" x14ac:dyDescent="0.3">
      <c r="A8970" t="s">
        <v>34115</v>
      </c>
      <c r="B8970" t="s">
        <v>34116</v>
      </c>
      <c r="C8970" s="1" t="str">
        <f t="shared" si="1451"/>
        <v>21:0473</v>
      </c>
      <c r="D8970" s="1" t="str">
        <f t="shared" si="1452"/>
        <v>21:0155</v>
      </c>
      <c r="E8970" t="s">
        <v>34117</v>
      </c>
      <c r="F8970" t="s">
        <v>34118</v>
      </c>
      <c r="H8970">
        <v>49.133421300000002</v>
      </c>
      <c r="I8970">
        <v>-121.3493964</v>
      </c>
      <c r="J8970" s="1" t="str">
        <f t="shared" si="1453"/>
        <v>NGR bulk stream sediment</v>
      </c>
      <c r="K8970" s="1" t="str">
        <f t="shared" si="1454"/>
        <v>&lt;177 micron (NGR)</v>
      </c>
      <c r="L8970">
        <v>2</v>
      </c>
      <c r="M8970" t="s">
        <v>43</v>
      </c>
      <c r="N8970">
        <v>25</v>
      </c>
      <c r="O8970">
        <v>3</v>
      </c>
    </row>
    <row r="8971" spans="1:15" hidden="1" x14ac:dyDescent="0.3">
      <c r="A8971" t="s">
        <v>34119</v>
      </c>
      <c r="B8971" t="s">
        <v>34120</v>
      </c>
      <c r="C8971" s="1" t="str">
        <f t="shared" si="1451"/>
        <v>21:0473</v>
      </c>
      <c r="D8971" s="1" t="str">
        <f t="shared" si="1452"/>
        <v>21:0155</v>
      </c>
      <c r="E8971" t="s">
        <v>34121</v>
      </c>
      <c r="F8971" t="s">
        <v>34122</v>
      </c>
      <c r="H8971">
        <v>49.151293699999997</v>
      </c>
      <c r="I8971">
        <v>-121.4050295</v>
      </c>
      <c r="J8971" s="1" t="str">
        <f t="shared" si="1453"/>
        <v>NGR bulk stream sediment</v>
      </c>
      <c r="K8971" s="1" t="str">
        <f t="shared" si="1454"/>
        <v>&lt;177 micron (NGR)</v>
      </c>
      <c r="L8971">
        <v>2</v>
      </c>
      <c r="M8971" t="s">
        <v>48</v>
      </c>
      <c r="N8971">
        <v>26</v>
      </c>
      <c r="O8971">
        <v>5</v>
      </c>
    </row>
    <row r="8972" spans="1:15" hidden="1" x14ac:dyDescent="0.3">
      <c r="A8972" t="s">
        <v>34123</v>
      </c>
      <c r="B8972" t="s">
        <v>34124</v>
      </c>
      <c r="C8972" s="1" t="str">
        <f t="shared" si="1451"/>
        <v>21:0473</v>
      </c>
      <c r="D8972" s="1" t="str">
        <f t="shared" si="1452"/>
        <v>21:0155</v>
      </c>
      <c r="E8972" t="s">
        <v>34125</v>
      </c>
      <c r="F8972" t="s">
        <v>34126</v>
      </c>
      <c r="H8972">
        <v>49.161740500000001</v>
      </c>
      <c r="I8972">
        <v>-121.3800043</v>
      </c>
      <c r="J8972" s="1" t="str">
        <f t="shared" si="1453"/>
        <v>NGR bulk stream sediment</v>
      </c>
      <c r="K8972" s="1" t="str">
        <f t="shared" si="1454"/>
        <v>&lt;177 micron (NGR)</v>
      </c>
      <c r="L8972">
        <v>2</v>
      </c>
      <c r="M8972" t="s">
        <v>53</v>
      </c>
      <c r="N8972">
        <v>27</v>
      </c>
      <c r="O8972">
        <v>1.5</v>
      </c>
    </row>
    <row r="8973" spans="1:15" hidden="1" x14ac:dyDescent="0.3">
      <c r="A8973" t="s">
        <v>34127</v>
      </c>
      <c r="B8973" t="s">
        <v>34128</v>
      </c>
      <c r="C8973" s="1" t="str">
        <f t="shared" si="1451"/>
        <v>21:0473</v>
      </c>
      <c r="D8973" s="1" t="str">
        <f t="shared" si="1452"/>
        <v>21:0155</v>
      </c>
      <c r="E8973" t="s">
        <v>34129</v>
      </c>
      <c r="F8973" t="s">
        <v>34130</v>
      </c>
      <c r="H8973">
        <v>49.186686899999998</v>
      </c>
      <c r="I8973">
        <v>-121.3627207</v>
      </c>
      <c r="J8973" s="1" t="str">
        <f t="shared" si="1453"/>
        <v>NGR bulk stream sediment</v>
      </c>
      <c r="K8973" s="1" t="str">
        <f t="shared" si="1454"/>
        <v>&lt;177 micron (NGR)</v>
      </c>
      <c r="L8973">
        <v>2</v>
      </c>
      <c r="M8973" t="s">
        <v>58</v>
      </c>
      <c r="N8973">
        <v>28</v>
      </c>
      <c r="O8973">
        <v>1.5</v>
      </c>
    </row>
    <row r="8974" spans="1:15" hidden="1" x14ac:dyDescent="0.3">
      <c r="A8974" t="s">
        <v>34131</v>
      </c>
      <c r="B8974" t="s">
        <v>34132</v>
      </c>
      <c r="C8974" s="1" t="str">
        <f t="shared" si="1451"/>
        <v>21:0473</v>
      </c>
      <c r="D8974" s="1" t="str">
        <f t="shared" si="1452"/>
        <v>21:0155</v>
      </c>
      <c r="E8974" t="s">
        <v>34133</v>
      </c>
      <c r="F8974" t="s">
        <v>34134</v>
      </c>
      <c r="H8974">
        <v>49.211767600000002</v>
      </c>
      <c r="I8974">
        <v>-121.4195601</v>
      </c>
      <c r="J8974" s="1" t="str">
        <f t="shared" si="1453"/>
        <v>NGR bulk stream sediment</v>
      </c>
      <c r="K8974" s="1" t="str">
        <f t="shared" si="1454"/>
        <v>&lt;177 micron (NGR)</v>
      </c>
      <c r="L8974">
        <v>2</v>
      </c>
      <c r="M8974" t="s">
        <v>63</v>
      </c>
      <c r="N8974">
        <v>29</v>
      </c>
      <c r="O8974">
        <v>45.5</v>
      </c>
    </row>
    <row r="8975" spans="1:15" hidden="1" x14ac:dyDescent="0.3">
      <c r="A8975" t="s">
        <v>34135</v>
      </c>
      <c r="B8975" t="s">
        <v>34136</v>
      </c>
      <c r="C8975" s="1" t="str">
        <f t="shared" si="1451"/>
        <v>21:0473</v>
      </c>
      <c r="D8975" s="1" t="str">
        <f t="shared" si="1452"/>
        <v>21:0155</v>
      </c>
      <c r="E8975" t="s">
        <v>34137</v>
      </c>
      <c r="F8975" t="s">
        <v>34138</v>
      </c>
      <c r="H8975">
        <v>49.210585399999999</v>
      </c>
      <c r="I8975">
        <v>-121.3990022</v>
      </c>
      <c r="J8975" s="1" t="str">
        <f t="shared" si="1453"/>
        <v>NGR bulk stream sediment</v>
      </c>
      <c r="K8975" s="1" t="str">
        <f t="shared" si="1454"/>
        <v>&lt;177 micron (NGR)</v>
      </c>
      <c r="L8975">
        <v>2</v>
      </c>
      <c r="M8975" t="s">
        <v>68</v>
      </c>
      <c r="N8975">
        <v>30</v>
      </c>
      <c r="O8975">
        <v>5.5</v>
      </c>
    </row>
    <row r="8976" spans="1:15" hidden="1" x14ac:dyDescent="0.3">
      <c r="A8976" t="s">
        <v>34139</v>
      </c>
      <c r="B8976" t="s">
        <v>34140</v>
      </c>
      <c r="C8976" s="1" t="str">
        <f t="shared" si="1451"/>
        <v>21:0473</v>
      </c>
      <c r="D8976" s="1" t="str">
        <f t="shared" si="1452"/>
        <v>21:0155</v>
      </c>
      <c r="E8976" t="s">
        <v>34141</v>
      </c>
      <c r="F8976" t="s">
        <v>34142</v>
      </c>
      <c r="H8976">
        <v>49.305472999999999</v>
      </c>
      <c r="I8976">
        <v>-121.430319</v>
      </c>
      <c r="J8976" s="1" t="str">
        <f t="shared" si="1453"/>
        <v>NGR bulk stream sediment</v>
      </c>
      <c r="K8976" s="1" t="str">
        <f t="shared" si="1454"/>
        <v>&lt;177 micron (NGR)</v>
      </c>
      <c r="L8976">
        <v>2</v>
      </c>
      <c r="M8976" t="s">
        <v>77</v>
      </c>
      <c r="N8976">
        <v>31</v>
      </c>
      <c r="O8976">
        <v>4</v>
      </c>
    </row>
    <row r="8977" spans="1:15" hidden="1" x14ac:dyDescent="0.3">
      <c r="A8977" t="s">
        <v>34143</v>
      </c>
      <c r="B8977" t="s">
        <v>34144</v>
      </c>
      <c r="C8977" s="1" t="str">
        <f t="shared" si="1451"/>
        <v>21:0473</v>
      </c>
      <c r="D8977" s="1" t="str">
        <f t="shared" si="1452"/>
        <v>21:0155</v>
      </c>
      <c r="E8977" t="s">
        <v>34145</v>
      </c>
      <c r="F8977" t="s">
        <v>34146</v>
      </c>
      <c r="H8977">
        <v>49.325606399999998</v>
      </c>
      <c r="I8977">
        <v>-121.4558275</v>
      </c>
      <c r="J8977" s="1" t="str">
        <f t="shared" si="1453"/>
        <v>NGR bulk stream sediment</v>
      </c>
      <c r="K8977" s="1" t="str">
        <f t="shared" si="1454"/>
        <v>&lt;177 micron (NGR)</v>
      </c>
      <c r="L8977">
        <v>2</v>
      </c>
      <c r="M8977" t="s">
        <v>82</v>
      </c>
      <c r="N8977">
        <v>32</v>
      </c>
      <c r="O8977">
        <v>2</v>
      </c>
    </row>
    <row r="8978" spans="1:15" hidden="1" x14ac:dyDescent="0.3">
      <c r="A8978" t="s">
        <v>34147</v>
      </c>
      <c r="B8978" t="s">
        <v>34148</v>
      </c>
      <c r="C8978" s="1" t="str">
        <f t="shared" si="1451"/>
        <v>21:0473</v>
      </c>
      <c r="D8978" s="1" t="str">
        <f t="shared" si="1452"/>
        <v>21:0155</v>
      </c>
      <c r="E8978" t="s">
        <v>34149</v>
      </c>
      <c r="F8978" t="s">
        <v>34150</v>
      </c>
      <c r="H8978">
        <v>49.340158000000002</v>
      </c>
      <c r="I8978">
        <v>-121.4677623</v>
      </c>
      <c r="J8978" s="1" t="str">
        <f t="shared" si="1453"/>
        <v>NGR bulk stream sediment</v>
      </c>
      <c r="K8978" s="1" t="str">
        <f t="shared" si="1454"/>
        <v>&lt;177 micron (NGR)</v>
      </c>
      <c r="L8978">
        <v>2</v>
      </c>
      <c r="M8978" t="s">
        <v>87</v>
      </c>
      <c r="N8978">
        <v>33</v>
      </c>
      <c r="O8978">
        <v>1.5</v>
      </c>
    </row>
    <row r="8979" spans="1:15" hidden="1" x14ac:dyDescent="0.3">
      <c r="A8979" t="s">
        <v>34151</v>
      </c>
      <c r="B8979" t="s">
        <v>34152</v>
      </c>
      <c r="C8979" s="1" t="str">
        <f t="shared" si="1451"/>
        <v>21:0473</v>
      </c>
      <c r="D8979" s="1" t="str">
        <f t="shared" si="1452"/>
        <v>21:0155</v>
      </c>
      <c r="E8979" t="s">
        <v>34153</v>
      </c>
      <c r="F8979" t="s">
        <v>34154</v>
      </c>
      <c r="H8979">
        <v>49.346597500000001</v>
      </c>
      <c r="I8979">
        <v>-121.4785773</v>
      </c>
      <c r="J8979" s="1" t="str">
        <f t="shared" si="1453"/>
        <v>NGR bulk stream sediment</v>
      </c>
      <c r="K8979" s="1" t="str">
        <f t="shared" si="1454"/>
        <v>&lt;177 micron (NGR)</v>
      </c>
      <c r="L8979">
        <v>2</v>
      </c>
      <c r="M8979" t="s">
        <v>92</v>
      </c>
      <c r="N8979">
        <v>34</v>
      </c>
      <c r="O8979">
        <v>1</v>
      </c>
    </row>
    <row r="8980" spans="1:15" hidden="1" x14ac:dyDescent="0.3">
      <c r="A8980" t="s">
        <v>34155</v>
      </c>
      <c r="B8980" t="s">
        <v>34156</v>
      </c>
      <c r="C8980" s="1" t="str">
        <f t="shared" si="1451"/>
        <v>21:0473</v>
      </c>
      <c r="D8980" s="1" t="str">
        <f t="shared" si="1452"/>
        <v>21:0155</v>
      </c>
      <c r="E8980" t="s">
        <v>34102</v>
      </c>
      <c r="F8980" t="s">
        <v>34157</v>
      </c>
      <c r="H8980">
        <v>49.184747799999997</v>
      </c>
      <c r="I8980">
        <v>-121.2310392</v>
      </c>
      <c r="J8980" s="1" t="str">
        <f t="shared" si="1453"/>
        <v>NGR bulk stream sediment</v>
      </c>
      <c r="K8980" s="1" t="str">
        <f t="shared" si="1454"/>
        <v>&lt;177 micron (NGR)</v>
      </c>
      <c r="L8980">
        <v>2</v>
      </c>
      <c r="M8980" t="s">
        <v>72</v>
      </c>
      <c r="N8980">
        <v>35</v>
      </c>
      <c r="O8980">
        <v>2</v>
      </c>
    </row>
    <row r="8981" spans="1:15" hidden="1" x14ac:dyDescent="0.3">
      <c r="A8981" t="s">
        <v>34158</v>
      </c>
      <c r="B8981" t="s">
        <v>34159</v>
      </c>
      <c r="C8981" s="1" t="str">
        <f t="shared" si="1451"/>
        <v>21:0473</v>
      </c>
      <c r="D8981" s="1" t="str">
        <f>HYPERLINK("https://geochem.nrcan.gc.ca/cdogs/content/svy/svy_e.htm", "")</f>
        <v/>
      </c>
      <c r="G8981" s="1" t="str">
        <f>HYPERLINK("https://geochem.nrcan.gc.ca/cdogs/content/cr_/cr_00105_e.htm", "105")</f>
        <v>105</v>
      </c>
      <c r="J8981" t="s">
        <v>31</v>
      </c>
      <c r="K8981" t="s">
        <v>32</v>
      </c>
      <c r="L8981">
        <v>2</v>
      </c>
      <c r="M8981" t="s">
        <v>33</v>
      </c>
      <c r="N8981">
        <v>36</v>
      </c>
      <c r="O8981">
        <v>19.5</v>
      </c>
    </row>
    <row r="8982" spans="1:15" hidden="1" x14ac:dyDescent="0.3">
      <c r="A8982" t="s">
        <v>34160</v>
      </c>
      <c r="B8982" t="s">
        <v>34161</v>
      </c>
      <c r="C8982" s="1" t="str">
        <f t="shared" si="1451"/>
        <v>21:0473</v>
      </c>
      <c r="D8982" s="1" t="str">
        <f t="shared" ref="D8982:D8995" si="1455">HYPERLINK("https://geochem.nrcan.gc.ca/cdogs/content/svy/svy210155_e.htm", "21:0155")</f>
        <v>21:0155</v>
      </c>
      <c r="E8982" t="s">
        <v>34162</v>
      </c>
      <c r="F8982" t="s">
        <v>34163</v>
      </c>
      <c r="H8982">
        <v>49.1839741</v>
      </c>
      <c r="I8982">
        <v>-121.23930110000001</v>
      </c>
      <c r="J8982" s="1" t="str">
        <f t="shared" ref="J8982:J8995" si="1456">HYPERLINK("https://geochem.nrcan.gc.ca/cdogs/content/kwd/kwd020030_e.htm", "NGR bulk stream sediment")</f>
        <v>NGR bulk stream sediment</v>
      </c>
      <c r="K8982" s="1" t="str">
        <f t="shared" ref="K8982:K8995" si="1457">HYPERLINK("https://geochem.nrcan.gc.ca/cdogs/content/kwd/kwd080006_e.htm", "&lt;177 micron (NGR)")</f>
        <v>&lt;177 micron (NGR)</v>
      </c>
      <c r="L8982">
        <v>2</v>
      </c>
      <c r="M8982" t="s">
        <v>97</v>
      </c>
      <c r="N8982">
        <v>37</v>
      </c>
      <c r="O8982">
        <v>2</v>
      </c>
    </row>
    <row r="8983" spans="1:15" hidden="1" x14ac:dyDescent="0.3">
      <c r="A8983" t="s">
        <v>34164</v>
      </c>
      <c r="B8983" t="s">
        <v>34165</v>
      </c>
      <c r="C8983" s="1" t="str">
        <f t="shared" si="1451"/>
        <v>21:0473</v>
      </c>
      <c r="D8983" s="1" t="str">
        <f t="shared" si="1455"/>
        <v>21:0155</v>
      </c>
      <c r="E8983" t="s">
        <v>34166</v>
      </c>
      <c r="F8983" t="s">
        <v>34167</v>
      </c>
      <c r="H8983">
        <v>49.191063</v>
      </c>
      <c r="I8983">
        <v>-121.2321858</v>
      </c>
      <c r="J8983" s="1" t="str">
        <f t="shared" si="1456"/>
        <v>NGR bulk stream sediment</v>
      </c>
      <c r="K8983" s="1" t="str">
        <f t="shared" si="1457"/>
        <v>&lt;177 micron (NGR)</v>
      </c>
      <c r="L8983">
        <v>2</v>
      </c>
      <c r="M8983" t="s">
        <v>102</v>
      </c>
      <c r="N8983">
        <v>38</v>
      </c>
      <c r="O8983">
        <v>3.5</v>
      </c>
    </row>
    <row r="8984" spans="1:15" hidden="1" x14ac:dyDescent="0.3">
      <c r="A8984" t="s">
        <v>34168</v>
      </c>
      <c r="B8984" t="s">
        <v>34169</v>
      </c>
      <c r="C8984" s="1" t="str">
        <f t="shared" si="1451"/>
        <v>21:0473</v>
      </c>
      <c r="D8984" s="1" t="str">
        <f t="shared" si="1455"/>
        <v>21:0155</v>
      </c>
      <c r="E8984" t="s">
        <v>34170</v>
      </c>
      <c r="F8984" t="s">
        <v>34171</v>
      </c>
      <c r="H8984">
        <v>49.211786099999998</v>
      </c>
      <c r="I8984">
        <v>-121.2341907</v>
      </c>
      <c r="J8984" s="1" t="str">
        <f t="shared" si="1456"/>
        <v>NGR bulk stream sediment</v>
      </c>
      <c r="K8984" s="1" t="str">
        <f t="shared" si="1457"/>
        <v>&lt;177 micron (NGR)</v>
      </c>
      <c r="L8984">
        <v>2</v>
      </c>
      <c r="M8984" t="s">
        <v>107</v>
      </c>
      <c r="N8984">
        <v>39</v>
      </c>
      <c r="O8984">
        <v>3</v>
      </c>
    </row>
    <row r="8985" spans="1:15" hidden="1" x14ac:dyDescent="0.3">
      <c r="A8985" t="s">
        <v>34172</v>
      </c>
      <c r="B8985" t="s">
        <v>34173</v>
      </c>
      <c r="C8985" s="1" t="str">
        <f t="shared" si="1451"/>
        <v>21:0473</v>
      </c>
      <c r="D8985" s="1" t="str">
        <f t="shared" si="1455"/>
        <v>21:0155</v>
      </c>
      <c r="E8985" t="s">
        <v>34174</v>
      </c>
      <c r="F8985" t="s">
        <v>34175</v>
      </c>
      <c r="H8985">
        <v>49.203839799999997</v>
      </c>
      <c r="I8985">
        <v>-121.2440849</v>
      </c>
      <c r="J8985" s="1" t="str">
        <f t="shared" si="1456"/>
        <v>NGR bulk stream sediment</v>
      </c>
      <c r="K8985" s="1" t="str">
        <f t="shared" si="1457"/>
        <v>&lt;177 micron (NGR)</v>
      </c>
      <c r="L8985">
        <v>2</v>
      </c>
      <c r="M8985" t="s">
        <v>112</v>
      </c>
      <c r="N8985">
        <v>40</v>
      </c>
      <c r="O8985">
        <v>1.5</v>
      </c>
    </row>
    <row r="8986" spans="1:15" hidden="1" x14ac:dyDescent="0.3">
      <c r="A8986" t="s">
        <v>34176</v>
      </c>
      <c r="B8986" t="s">
        <v>34177</v>
      </c>
      <c r="C8986" s="1" t="str">
        <f t="shared" si="1451"/>
        <v>21:0473</v>
      </c>
      <c r="D8986" s="1" t="str">
        <f t="shared" si="1455"/>
        <v>21:0155</v>
      </c>
      <c r="E8986" t="s">
        <v>34178</v>
      </c>
      <c r="F8986" t="s">
        <v>34179</v>
      </c>
      <c r="H8986">
        <v>49.343616900000001</v>
      </c>
      <c r="I8986">
        <v>-121.266644</v>
      </c>
      <c r="J8986" s="1" t="str">
        <f t="shared" si="1456"/>
        <v>NGR bulk stream sediment</v>
      </c>
      <c r="K8986" s="1" t="str">
        <f t="shared" si="1457"/>
        <v>&lt;177 micron (NGR)</v>
      </c>
      <c r="L8986">
        <v>3</v>
      </c>
      <c r="M8986" t="s">
        <v>19</v>
      </c>
      <c r="N8986">
        <v>41</v>
      </c>
    </row>
    <row r="8987" spans="1:15" hidden="1" x14ac:dyDescent="0.3">
      <c r="A8987" t="s">
        <v>34180</v>
      </c>
      <c r="B8987" t="s">
        <v>34181</v>
      </c>
      <c r="C8987" s="1" t="str">
        <f t="shared" si="1451"/>
        <v>21:0473</v>
      </c>
      <c r="D8987" s="1" t="str">
        <f t="shared" si="1455"/>
        <v>21:0155</v>
      </c>
      <c r="E8987" t="s">
        <v>34182</v>
      </c>
      <c r="F8987" t="s">
        <v>34183</v>
      </c>
      <c r="H8987">
        <v>49.217571999999997</v>
      </c>
      <c r="I8987">
        <v>-121.20102559999999</v>
      </c>
      <c r="J8987" s="1" t="str">
        <f t="shared" si="1456"/>
        <v>NGR bulk stream sediment</v>
      </c>
      <c r="K8987" s="1" t="str">
        <f t="shared" si="1457"/>
        <v>&lt;177 micron (NGR)</v>
      </c>
      <c r="L8987">
        <v>3</v>
      </c>
      <c r="M8987" t="s">
        <v>38</v>
      </c>
      <c r="N8987">
        <v>42</v>
      </c>
    </row>
    <row r="8988" spans="1:15" hidden="1" x14ac:dyDescent="0.3">
      <c r="A8988" t="s">
        <v>34184</v>
      </c>
      <c r="B8988" t="s">
        <v>34185</v>
      </c>
      <c r="C8988" s="1" t="str">
        <f t="shared" si="1451"/>
        <v>21:0473</v>
      </c>
      <c r="D8988" s="1" t="str">
        <f t="shared" si="1455"/>
        <v>21:0155</v>
      </c>
      <c r="E8988" t="s">
        <v>34186</v>
      </c>
      <c r="F8988" t="s">
        <v>34187</v>
      </c>
      <c r="H8988">
        <v>49.2486733</v>
      </c>
      <c r="I8988">
        <v>-121.2342451</v>
      </c>
      <c r="J8988" s="1" t="str">
        <f t="shared" si="1456"/>
        <v>NGR bulk stream sediment</v>
      </c>
      <c r="K8988" s="1" t="str">
        <f t="shared" si="1457"/>
        <v>&lt;177 micron (NGR)</v>
      </c>
      <c r="L8988">
        <v>3</v>
      </c>
      <c r="M8988" t="s">
        <v>43</v>
      </c>
      <c r="N8988">
        <v>43</v>
      </c>
    </row>
    <row r="8989" spans="1:15" hidden="1" x14ac:dyDescent="0.3">
      <c r="A8989" t="s">
        <v>34188</v>
      </c>
      <c r="B8989" t="s">
        <v>34189</v>
      </c>
      <c r="C8989" s="1" t="str">
        <f t="shared" si="1451"/>
        <v>21:0473</v>
      </c>
      <c r="D8989" s="1" t="str">
        <f t="shared" si="1455"/>
        <v>21:0155</v>
      </c>
      <c r="E8989" t="s">
        <v>34190</v>
      </c>
      <c r="F8989" t="s">
        <v>34191</v>
      </c>
      <c r="H8989">
        <v>49.2516009</v>
      </c>
      <c r="I8989">
        <v>-121.24925639999999</v>
      </c>
      <c r="J8989" s="1" t="str">
        <f t="shared" si="1456"/>
        <v>NGR bulk stream sediment</v>
      </c>
      <c r="K8989" s="1" t="str">
        <f t="shared" si="1457"/>
        <v>&lt;177 micron (NGR)</v>
      </c>
      <c r="L8989">
        <v>3</v>
      </c>
      <c r="M8989" t="s">
        <v>24</v>
      </c>
      <c r="N8989">
        <v>44</v>
      </c>
    </row>
    <row r="8990" spans="1:15" hidden="1" x14ac:dyDescent="0.3">
      <c r="A8990" t="s">
        <v>34192</v>
      </c>
      <c r="B8990" t="s">
        <v>34193</v>
      </c>
      <c r="C8990" s="1" t="str">
        <f t="shared" si="1451"/>
        <v>21:0473</v>
      </c>
      <c r="D8990" s="1" t="str">
        <f t="shared" si="1455"/>
        <v>21:0155</v>
      </c>
      <c r="E8990" t="s">
        <v>34190</v>
      </c>
      <c r="F8990" t="s">
        <v>34194</v>
      </c>
      <c r="H8990">
        <v>49.2516009</v>
      </c>
      <c r="I8990">
        <v>-121.24925639999999</v>
      </c>
      <c r="J8990" s="1" t="str">
        <f t="shared" si="1456"/>
        <v>NGR bulk stream sediment</v>
      </c>
      <c r="K8990" s="1" t="str">
        <f t="shared" si="1457"/>
        <v>&lt;177 micron (NGR)</v>
      </c>
      <c r="L8990">
        <v>3</v>
      </c>
      <c r="M8990" t="s">
        <v>28</v>
      </c>
      <c r="N8990">
        <v>45</v>
      </c>
    </row>
    <row r="8991" spans="1:15" hidden="1" x14ac:dyDescent="0.3">
      <c r="A8991" t="s">
        <v>34195</v>
      </c>
      <c r="B8991" t="s">
        <v>34196</v>
      </c>
      <c r="C8991" s="1" t="str">
        <f t="shared" si="1451"/>
        <v>21:0473</v>
      </c>
      <c r="D8991" s="1" t="str">
        <f t="shared" si="1455"/>
        <v>21:0155</v>
      </c>
      <c r="E8991" t="s">
        <v>34197</v>
      </c>
      <c r="F8991" t="s">
        <v>34198</v>
      </c>
      <c r="H8991">
        <v>49.275729300000002</v>
      </c>
      <c r="I8991">
        <v>-121.23877779999999</v>
      </c>
      <c r="J8991" s="1" t="str">
        <f t="shared" si="1456"/>
        <v>NGR bulk stream sediment</v>
      </c>
      <c r="K8991" s="1" t="str">
        <f t="shared" si="1457"/>
        <v>&lt;177 micron (NGR)</v>
      </c>
      <c r="L8991">
        <v>3</v>
      </c>
      <c r="M8991" t="s">
        <v>48</v>
      </c>
      <c r="N8991">
        <v>46</v>
      </c>
    </row>
    <row r="8992" spans="1:15" hidden="1" x14ac:dyDescent="0.3">
      <c r="A8992" t="s">
        <v>34199</v>
      </c>
      <c r="B8992" t="s">
        <v>34200</v>
      </c>
      <c r="C8992" s="1" t="str">
        <f t="shared" si="1451"/>
        <v>21:0473</v>
      </c>
      <c r="D8992" s="1" t="str">
        <f t="shared" si="1455"/>
        <v>21:0155</v>
      </c>
      <c r="E8992" t="s">
        <v>34201</v>
      </c>
      <c r="F8992" t="s">
        <v>34202</v>
      </c>
      <c r="H8992">
        <v>49.283337500000002</v>
      </c>
      <c r="I8992">
        <v>-121.26600910000001</v>
      </c>
      <c r="J8992" s="1" t="str">
        <f t="shared" si="1456"/>
        <v>NGR bulk stream sediment</v>
      </c>
      <c r="K8992" s="1" t="str">
        <f t="shared" si="1457"/>
        <v>&lt;177 micron (NGR)</v>
      </c>
      <c r="L8992">
        <v>3</v>
      </c>
      <c r="M8992" t="s">
        <v>53</v>
      </c>
      <c r="N8992">
        <v>47</v>
      </c>
    </row>
    <row r="8993" spans="1:15" hidden="1" x14ac:dyDescent="0.3">
      <c r="A8993" t="s">
        <v>34203</v>
      </c>
      <c r="B8993" t="s">
        <v>34204</v>
      </c>
      <c r="C8993" s="1" t="str">
        <f t="shared" si="1451"/>
        <v>21:0473</v>
      </c>
      <c r="D8993" s="1" t="str">
        <f t="shared" si="1455"/>
        <v>21:0155</v>
      </c>
      <c r="E8993" t="s">
        <v>34205</v>
      </c>
      <c r="F8993" t="s">
        <v>34206</v>
      </c>
      <c r="H8993">
        <v>49.321160499999998</v>
      </c>
      <c r="I8993">
        <v>-121.2688091</v>
      </c>
      <c r="J8993" s="1" t="str">
        <f t="shared" si="1456"/>
        <v>NGR bulk stream sediment</v>
      </c>
      <c r="K8993" s="1" t="str">
        <f t="shared" si="1457"/>
        <v>&lt;177 micron (NGR)</v>
      </c>
      <c r="L8993">
        <v>3</v>
      </c>
      <c r="M8993" t="s">
        <v>58</v>
      </c>
      <c r="N8993">
        <v>48</v>
      </c>
    </row>
    <row r="8994" spans="1:15" hidden="1" x14ac:dyDescent="0.3">
      <c r="A8994" t="s">
        <v>34207</v>
      </c>
      <c r="B8994" t="s">
        <v>34208</v>
      </c>
      <c r="C8994" s="1" t="str">
        <f t="shared" si="1451"/>
        <v>21:0473</v>
      </c>
      <c r="D8994" s="1" t="str">
        <f t="shared" si="1455"/>
        <v>21:0155</v>
      </c>
      <c r="E8994" t="s">
        <v>34178</v>
      </c>
      <c r="F8994" t="s">
        <v>34209</v>
      </c>
      <c r="H8994">
        <v>49.343616900000001</v>
      </c>
      <c r="I8994">
        <v>-121.266644</v>
      </c>
      <c r="J8994" s="1" t="str">
        <f t="shared" si="1456"/>
        <v>NGR bulk stream sediment</v>
      </c>
      <c r="K8994" s="1" t="str">
        <f t="shared" si="1457"/>
        <v>&lt;177 micron (NGR)</v>
      </c>
      <c r="L8994">
        <v>3</v>
      </c>
      <c r="M8994" t="s">
        <v>72</v>
      </c>
      <c r="N8994">
        <v>49</v>
      </c>
    </row>
    <row r="8995" spans="1:15" hidden="1" x14ac:dyDescent="0.3">
      <c r="A8995" t="s">
        <v>34210</v>
      </c>
      <c r="B8995" t="s">
        <v>34211</v>
      </c>
      <c r="C8995" s="1" t="str">
        <f t="shared" si="1451"/>
        <v>21:0473</v>
      </c>
      <c r="D8995" s="1" t="str">
        <f t="shared" si="1455"/>
        <v>21:0155</v>
      </c>
      <c r="E8995" t="s">
        <v>34212</v>
      </c>
      <c r="F8995" t="s">
        <v>34213</v>
      </c>
      <c r="H8995">
        <v>49.328843200000001</v>
      </c>
      <c r="I8995">
        <v>-121.3015736</v>
      </c>
      <c r="J8995" s="1" t="str">
        <f t="shared" si="1456"/>
        <v>NGR bulk stream sediment</v>
      </c>
      <c r="K8995" s="1" t="str">
        <f t="shared" si="1457"/>
        <v>&lt;177 micron (NGR)</v>
      </c>
      <c r="L8995">
        <v>3</v>
      </c>
      <c r="M8995" t="s">
        <v>63</v>
      </c>
      <c r="N8995">
        <v>50</v>
      </c>
    </row>
    <row r="8996" spans="1:15" hidden="1" x14ac:dyDescent="0.3">
      <c r="A8996" t="s">
        <v>34214</v>
      </c>
      <c r="B8996" t="s">
        <v>34215</v>
      </c>
      <c r="C8996" s="1" t="str">
        <f t="shared" si="1451"/>
        <v>21:0473</v>
      </c>
      <c r="D8996" s="1" t="str">
        <f>HYPERLINK("https://geochem.nrcan.gc.ca/cdogs/content/svy/svy_e.htm", "")</f>
        <v/>
      </c>
      <c r="G8996" s="1" t="str">
        <f>HYPERLINK("https://geochem.nrcan.gc.ca/cdogs/content/cr_/cr_00105_e.htm", "105")</f>
        <v>105</v>
      </c>
      <c r="J8996" t="s">
        <v>31</v>
      </c>
      <c r="K8996" t="s">
        <v>32</v>
      </c>
      <c r="L8996">
        <v>3</v>
      </c>
      <c r="M8996" t="s">
        <v>33</v>
      </c>
      <c r="N8996">
        <v>51</v>
      </c>
    </row>
    <row r="8997" spans="1:15" hidden="1" x14ac:dyDescent="0.3">
      <c r="A8997" t="s">
        <v>34216</v>
      </c>
      <c r="B8997" t="s">
        <v>34217</v>
      </c>
      <c r="C8997" s="1" t="str">
        <f t="shared" si="1451"/>
        <v>21:0473</v>
      </c>
      <c r="D8997" s="1" t="str">
        <f t="shared" ref="D8997:D9018" si="1458">HYPERLINK("https://geochem.nrcan.gc.ca/cdogs/content/svy/svy210155_e.htm", "21:0155")</f>
        <v>21:0155</v>
      </c>
      <c r="E8997" t="s">
        <v>34218</v>
      </c>
      <c r="F8997" t="s">
        <v>34219</v>
      </c>
      <c r="H8997">
        <v>49.3452889</v>
      </c>
      <c r="I8997">
        <v>-121.3189067</v>
      </c>
      <c r="J8997" s="1" t="str">
        <f t="shared" ref="J8997:J9018" si="1459">HYPERLINK("https://geochem.nrcan.gc.ca/cdogs/content/kwd/kwd020030_e.htm", "NGR bulk stream sediment")</f>
        <v>NGR bulk stream sediment</v>
      </c>
      <c r="K8997" s="1" t="str">
        <f t="shared" ref="K8997:K9018" si="1460">HYPERLINK("https://geochem.nrcan.gc.ca/cdogs/content/kwd/kwd080006_e.htm", "&lt;177 micron (NGR)")</f>
        <v>&lt;177 micron (NGR)</v>
      </c>
      <c r="L8997">
        <v>3</v>
      </c>
      <c r="M8997" t="s">
        <v>68</v>
      </c>
      <c r="N8997">
        <v>52</v>
      </c>
    </row>
    <row r="8998" spans="1:15" hidden="1" x14ac:dyDescent="0.3">
      <c r="A8998" t="s">
        <v>34220</v>
      </c>
      <c r="B8998" t="s">
        <v>34221</v>
      </c>
      <c r="C8998" s="1" t="str">
        <f t="shared" si="1451"/>
        <v>21:0473</v>
      </c>
      <c r="D8998" s="1" t="str">
        <f t="shared" si="1458"/>
        <v>21:0155</v>
      </c>
      <c r="E8998" t="s">
        <v>34222</v>
      </c>
      <c r="F8998" t="s">
        <v>34223</v>
      </c>
      <c r="H8998">
        <v>49.361108399999999</v>
      </c>
      <c r="I8998">
        <v>-121.35555410000001</v>
      </c>
      <c r="J8998" s="1" t="str">
        <f t="shared" si="1459"/>
        <v>NGR bulk stream sediment</v>
      </c>
      <c r="K8998" s="1" t="str">
        <f t="shared" si="1460"/>
        <v>&lt;177 micron (NGR)</v>
      </c>
      <c r="L8998">
        <v>3</v>
      </c>
      <c r="M8998" t="s">
        <v>77</v>
      </c>
      <c r="N8998">
        <v>53</v>
      </c>
    </row>
    <row r="8999" spans="1:15" hidden="1" x14ac:dyDescent="0.3">
      <c r="A8999" t="s">
        <v>34224</v>
      </c>
      <c r="B8999" t="s">
        <v>34225</v>
      </c>
      <c r="C8999" s="1" t="str">
        <f t="shared" si="1451"/>
        <v>21:0473</v>
      </c>
      <c r="D8999" s="1" t="str">
        <f t="shared" si="1458"/>
        <v>21:0155</v>
      </c>
      <c r="E8999" t="s">
        <v>34226</v>
      </c>
      <c r="F8999" t="s">
        <v>34227</v>
      </c>
      <c r="H8999">
        <v>49.362491400000003</v>
      </c>
      <c r="I8999">
        <v>-121.38994030000001</v>
      </c>
      <c r="J8999" s="1" t="str">
        <f t="shared" si="1459"/>
        <v>NGR bulk stream sediment</v>
      </c>
      <c r="K8999" s="1" t="str">
        <f t="shared" si="1460"/>
        <v>&lt;177 micron (NGR)</v>
      </c>
      <c r="L8999">
        <v>3</v>
      </c>
      <c r="M8999" t="s">
        <v>82</v>
      </c>
      <c r="N8999">
        <v>54</v>
      </c>
    </row>
    <row r="9000" spans="1:15" hidden="1" x14ac:dyDescent="0.3">
      <c r="A9000" t="s">
        <v>34228</v>
      </c>
      <c r="B9000" t="s">
        <v>34229</v>
      </c>
      <c r="C9000" s="1" t="str">
        <f t="shared" si="1451"/>
        <v>21:0473</v>
      </c>
      <c r="D9000" s="1" t="str">
        <f t="shared" si="1458"/>
        <v>21:0155</v>
      </c>
      <c r="E9000" t="s">
        <v>34230</v>
      </c>
      <c r="F9000" t="s">
        <v>34231</v>
      </c>
      <c r="H9000">
        <v>49.370007999999999</v>
      </c>
      <c r="I9000">
        <v>-121.41311260000001</v>
      </c>
      <c r="J9000" s="1" t="str">
        <f t="shared" si="1459"/>
        <v>NGR bulk stream sediment</v>
      </c>
      <c r="K9000" s="1" t="str">
        <f t="shared" si="1460"/>
        <v>&lt;177 micron (NGR)</v>
      </c>
      <c r="L9000">
        <v>3</v>
      </c>
      <c r="M9000" t="s">
        <v>87</v>
      </c>
      <c r="N9000">
        <v>55</v>
      </c>
    </row>
    <row r="9001" spans="1:15" hidden="1" x14ac:dyDescent="0.3">
      <c r="A9001" t="s">
        <v>34232</v>
      </c>
      <c r="B9001" t="s">
        <v>34233</v>
      </c>
      <c r="C9001" s="1" t="str">
        <f t="shared" si="1451"/>
        <v>21:0473</v>
      </c>
      <c r="D9001" s="1" t="str">
        <f t="shared" si="1458"/>
        <v>21:0155</v>
      </c>
      <c r="E9001" t="s">
        <v>34234</v>
      </c>
      <c r="F9001" t="s">
        <v>34235</v>
      </c>
      <c r="H9001">
        <v>49.373727500000001</v>
      </c>
      <c r="I9001">
        <v>-121.235276</v>
      </c>
      <c r="J9001" s="1" t="str">
        <f t="shared" si="1459"/>
        <v>NGR bulk stream sediment</v>
      </c>
      <c r="K9001" s="1" t="str">
        <f t="shared" si="1460"/>
        <v>&lt;177 micron (NGR)</v>
      </c>
      <c r="L9001">
        <v>3</v>
      </c>
      <c r="M9001" t="s">
        <v>92</v>
      </c>
      <c r="N9001">
        <v>56</v>
      </c>
    </row>
    <row r="9002" spans="1:15" hidden="1" x14ac:dyDescent="0.3">
      <c r="A9002" t="s">
        <v>34236</v>
      </c>
      <c r="B9002" t="s">
        <v>34237</v>
      </c>
      <c r="C9002" s="1" t="str">
        <f t="shared" si="1451"/>
        <v>21:0473</v>
      </c>
      <c r="D9002" s="1" t="str">
        <f t="shared" si="1458"/>
        <v>21:0155</v>
      </c>
      <c r="E9002" t="s">
        <v>34238</v>
      </c>
      <c r="F9002" t="s">
        <v>34239</v>
      </c>
      <c r="H9002">
        <v>49.3805622</v>
      </c>
      <c r="I9002">
        <v>-121.27085580000001</v>
      </c>
      <c r="J9002" s="1" t="str">
        <f t="shared" si="1459"/>
        <v>NGR bulk stream sediment</v>
      </c>
      <c r="K9002" s="1" t="str">
        <f t="shared" si="1460"/>
        <v>&lt;177 micron (NGR)</v>
      </c>
      <c r="L9002">
        <v>3</v>
      </c>
      <c r="M9002" t="s">
        <v>97</v>
      </c>
      <c r="N9002">
        <v>57</v>
      </c>
    </row>
    <row r="9003" spans="1:15" hidden="1" x14ac:dyDescent="0.3">
      <c r="A9003" t="s">
        <v>34240</v>
      </c>
      <c r="B9003" t="s">
        <v>34241</v>
      </c>
      <c r="C9003" s="1" t="str">
        <f t="shared" si="1451"/>
        <v>21:0473</v>
      </c>
      <c r="D9003" s="1" t="str">
        <f t="shared" si="1458"/>
        <v>21:0155</v>
      </c>
      <c r="E9003" t="s">
        <v>34242</v>
      </c>
      <c r="F9003" t="s">
        <v>34243</v>
      </c>
      <c r="H9003">
        <v>49.386203000000002</v>
      </c>
      <c r="I9003">
        <v>-121.28719409999999</v>
      </c>
      <c r="J9003" s="1" t="str">
        <f t="shared" si="1459"/>
        <v>NGR bulk stream sediment</v>
      </c>
      <c r="K9003" s="1" t="str">
        <f t="shared" si="1460"/>
        <v>&lt;177 micron (NGR)</v>
      </c>
      <c r="L9003">
        <v>3</v>
      </c>
      <c r="M9003" t="s">
        <v>102</v>
      </c>
      <c r="N9003">
        <v>58</v>
      </c>
    </row>
    <row r="9004" spans="1:15" hidden="1" x14ac:dyDescent="0.3">
      <c r="A9004" t="s">
        <v>34244</v>
      </c>
      <c r="B9004" t="s">
        <v>34245</v>
      </c>
      <c r="C9004" s="1" t="str">
        <f t="shared" si="1451"/>
        <v>21:0473</v>
      </c>
      <c r="D9004" s="1" t="str">
        <f t="shared" si="1458"/>
        <v>21:0155</v>
      </c>
      <c r="E9004" t="s">
        <v>34246</v>
      </c>
      <c r="F9004" t="s">
        <v>34247</v>
      </c>
      <c r="H9004">
        <v>49.382931200000002</v>
      </c>
      <c r="I9004">
        <v>-121.3093549</v>
      </c>
      <c r="J9004" s="1" t="str">
        <f t="shared" si="1459"/>
        <v>NGR bulk stream sediment</v>
      </c>
      <c r="K9004" s="1" t="str">
        <f t="shared" si="1460"/>
        <v>&lt;177 micron (NGR)</v>
      </c>
      <c r="L9004">
        <v>3</v>
      </c>
      <c r="M9004" t="s">
        <v>107</v>
      </c>
      <c r="N9004">
        <v>59</v>
      </c>
    </row>
    <row r="9005" spans="1:15" hidden="1" x14ac:dyDescent="0.3">
      <c r="A9005" t="s">
        <v>34248</v>
      </c>
      <c r="B9005" t="s">
        <v>34249</v>
      </c>
      <c r="C9005" s="1" t="str">
        <f t="shared" si="1451"/>
        <v>21:0473</v>
      </c>
      <c r="D9005" s="1" t="str">
        <f t="shared" si="1458"/>
        <v>21:0155</v>
      </c>
      <c r="E9005" t="s">
        <v>34250</v>
      </c>
      <c r="F9005" t="s">
        <v>34251</v>
      </c>
      <c r="H9005">
        <v>49.324295399999997</v>
      </c>
      <c r="I9005">
        <v>-121.9870878</v>
      </c>
      <c r="J9005" s="1" t="str">
        <f t="shared" si="1459"/>
        <v>NGR bulk stream sediment</v>
      </c>
      <c r="K9005" s="1" t="str">
        <f t="shared" si="1460"/>
        <v>&lt;177 micron (NGR)</v>
      </c>
      <c r="L9005">
        <v>3</v>
      </c>
      <c r="M9005" t="s">
        <v>112</v>
      </c>
      <c r="N9005">
        <v>60</v>
      </c>
    </row>
    <row r="9006" spans="1:15" hidden="1" x14ac:dyDescent="0.3">
      <c r="A9006" t="s">
        <v>34252</v>
      </c>
      <c r="B9006" t="s">
        <v>34253</v>
      </c>
      <c r="C9006" s="1" t="str">
        <f t="shared" si="1451"/>
        <v>21:0473</v>
      </c>
      <c r="D9006" s="1" t="str">
        <f t="shared" si="1458"/>
        <v>21:0155</v>
      </c>
      <c r="E9006" t="s">
        <v>34254</v>
      </c>
      <c r="F9006" t="s">
        <v>34255</v>
      </c>
      <c r="H9006">
        <v>49.293532599999999</v>
      </c>
      <c r="I9006">
        <v>-121.9670886</v>
      </c>
      <c r="J9006" s="1" t="str">
        <f t="shared" si="1459"/>
        <v>NGR bulk stream sediment</v>
      </c>
      <c r="K9006" s="1" t="str">
        <f t="shared" si="1460"/>
        <v>&lt;177 micron (NGR)</v>
      </c>
      <c r="L9006">
        <v>4</v>
      </c>
      <c r="M9006" t="s">
        <v>19</v>
      </c>
      <c r="N9006">
        <v>61</v>
      </c>
      <c r="O9006">
        <v>2</v>
      </c>
    </row>
    <row r="9007" spans="1:15" hidden="1" x14ac:dyDescent="0.3">
      <c r="A9007" t="s">
        <v>34256</v>
      </c>
      <c r="B9007" t="s">
        <v>34257</v>
      </c>
      <c r="C9007" s="1" t="str">
        <f t="shared" si="1451"/>
        <v>21:0473</v>
      </c>
      <c r="D9007" s="1" t="str">
        <f t="shared" si="1458"/>
        <v>21:0155</v>
      </c>
      <c r="E9007" t="s">
        <v>34258</v>
      </c>
      <c r="F9007" t="s">
        <v>34259</v>
      </c>
      <c r="H9007">
        <v>49.313368599999997</v>
      </c>
      <c r="I9007">
        <v>-121.9721773</v>
      </c>
      <c r="J9007" s="1" t="str">
        <f t="shared" si="1459"/>
        <v>NGR bulk stream sediment</v>
      </c>
      <c r="K9007" s="1" t="str">
        <f t="shared" si="1460"/>
        <v>&lt;177 micron (NGR)</v>
      </c>
      <c r="L9007">
        <v>4</v>
      </c>
      <c r="M9007" t="s">
        <v>38</v>
      </c>
      <c r="N9007">
        <v>62</v>
      </c>
      <c r="O9007">
        <v>2.5</v>
      </c>
    </row>
    <row r="9008" spans="1:15" hidden="1" x14ac:dyDescent="0.3">
      <c r="A9008" t="s">
        <v>34260</v>
      </c>
      <c r="B9008" t="s">
        <v>34261</v>
      </c>
      <c r="C9008" s="1" t="str">
        <f t="shared" si="1451"/>
        <v>21:0473</v>
      </c>
      <c r="D9008" s="1" t="str">
        <f t="shared" si="1458"/>
        <v>21:0155</v>
      </c>
      <c r="E9008" t="s">
        <v>34254</v>
      </c>
      <c r="F9008" t="s">
        <v>34262</v>
      </c>
      <c r="H9008">
        <v>49.293532599999999</v>
      </c>
      <c r="I9008">
        <v>-121.9670886</v>
      </c>
      <c r="J9008" s="1" t="str">
        <f t="shared" si="1459"/>
        <v>NGR bulk stream sediment</v>
      </c>
      <c r="K9008" s="1" t="str">
        <f t="shared" si="1460"/>
        <v>&lt;177 micron (NGR)</v>
      </c>
      <c r="L9008">
        <v>4</v>
      </c>
      <c r="M9008" t="s">
        <v>72</v>
      </c>
      <c r="N9008">
        <v>63</v>
      </c>
      <c r="O9008">
        <v>1.5</v>
      </c>
    </row>
    <row r="9009" spans="1:15" hidden="1" x14ac:dyDescent="0.3">
      <c r="A9009" t="s">
        <v>34263</v>
      </c>
      <c r="B9009" t="s">
        <v>34264</v>
      </c>
      <c r="C9009" s="1" t="str">
        <f t="shared" si="1451"/>
        <v>21:0473</v>
      </c>
      <c r="D9009" s="1" t="str">
        <f t="shared" si="1458"/>
        <v>21:0155</v>
      </c>
      <c r="E9009" t="s">
        <v>34265</v>
      </c>
      <c r="F9009" t="s">
        <v>34266</v>
      </c>
      <c r="H9009">
        <v>49.270184700000001</v>
      </c>
      <c r="I9009">
        <v>-121.9717002</v>
      </c>
      <c r="J9009" s="1" t="str">
        <f t="shared" si="1459"/>
        <v>NGR bulk stream sediment</v>
      </c>
      <c r="K9009" s="1" t="str">
        <f t="shared" si="1460"/>
        <v>&lt;177 micron (NGR)</v>
      </c>
      <c r="L9009">
        <v>4</v>
      </c>
      <c r="M9009" t="s">
        <v>43</v>
      </c>
      <c r="N9009">
        <v>64</v>
      </c>
      <c r="O9009">
        <v>0.5</v>
      </c>
    </row>
    <row r="9010" spans="1:15" hidden="1" x14ac:dyDescent="0.3">
      <c r="A9010" t="s">
        <v>34267</v>
      </c>
      <c r="B9010" t="s">
        <v>34268</v>
      </c>
      <c r="C9010" s="1" t="str">
        <f t="shared" ref="C9010:C9073" si="1461">HYPERLINK("https://geochem.nrcan.gc.ca/cdogs/content/bdl/bdl210473_e.htm", "21:0473")</f>
        <v>21:0473</v>
      </c>
      <c r="D9010" s="1" t="str">
        <f t="shared" si="1458"/>
        <v>21:0155</v>
      </c>
      <c r="E9010" t="s">
        <v>34269</v>
      </c>
      <c r="F9010" t="s">
        <v>34270</v>
      </c>
      <c r="H9010">
        <v>49.406196899999998</v>
      </c>
      <c r="I9010">
        <v>-121.9922966</v>
      </c>
      <c r="J9010" s="1" t="str">
        <f t="shared" si="1459"/>
        <v>NGR bulk stream sediment</v>
      </c>
      <c r="K9010" s="1" t="str">
        <f t="shared" si="1460"/>
        <v>&lt;177 micron (NGR)</v>
      </c>
      <c r="L9010">
        <v>4</v>
      </c>
      <c r="M9010" t="s">
        <v>48</v>
      </c>
      <c r="N9010">
        <v>65</v>
      </c>
      <c r="O9010">
        <v>1.5</v>
      </c>
    </row>
    <row r="9011" spans="1:15" hidden="1" x14ac:dyDescent="0.3">
      <c r="A9011" t="s">
        <v>34271</v>
      </c>
      <c r="B9011" t="s">
        <v>34272</v>
      </c>
      <c r="C9011" s="1" t="str">
        <f t="shared" si="1461"/>
        <v>21:0473</v>
      </c>
      <c r="D9011" s="1" t="str">
        <f t="shared" si="1458"/>
        <v>21:0155</v>
      </c>
      <c r="E9011" t="s">
        <v>34273</v>
      </c>
      <c r="F9011" t="s">
        <v>34274</v>
      </c>
      <c r="H9011">
        <v>49.3593586</v>
      </c>
      <c r="I9011">
        <v>-121.98499080000001</v>
      </c>
      <c r="J9011" s="1" t="str">
        <f t="shared" si="1459"/>
        <v>NGR bulk stream sediment</v>
      </c>
      <c r="K9011" s="1" t="str">
        <f t="shared" si="1460"/>
        <v>&lt;177 micron (NGR)</v>
      </c>
      <c r="L9011">
        <v>4</v>
      </c>
      <c r="M9011" t="s">
        <v>53</v>
      </c>
      <c r="N9011">
        <v>66</v>
      </c>
      <c r="O9011">
        <v>1</v>
      </c>
    </row>
    <row r="9012" spans="1:15" hidden="1" x14ac:dyDescent="0.3">
      <c r="A9012" t="s">
        <v>34275</v>
      </c>
      <c r="B9012" t="s">
        <v>34276</v>
      </c>
      <c r="C9012" s="1" t="str">
        <f t="shared" si="1461"/>
        <v>21:0473</v>
      </c>
      <c r="D9012" s="1" t="str">
        <f t="shared" si="1458"/>
        <v>21:0155</v>
      </c>
      <c r="E9012" t="s">
        <v>34277</v>
      </c>
      <c r="F9012" t="s">
        <v>34278</v>
      </c>
      <c r="H9012">
        <v>49.346706900000001</v>
      </c>
      <c r="I9012">
        <v>-121.97836700000001</v>
      </c>
      <c r="J9012" s="1" t="str">
        <f t="shared" si="1459"/>
        <v>NGR bulk stream sediment</v>
      </c>
      <c r="K9012" s="1" t="str">
        <f t="shared" si="1460"/>
        <v>&lt;177 micron (NGR)</v>
      </c>
      <c r="L9012">
        <v>4</v>
      </c>
      <c r="M9012" t="s">
        <v>58</v>
      </c>
      <c r="N9012">
        <v>67</v>
      </c>
      <c r="O9012">
        <v>1</v>
      </c>
    </row>
    <row r="9013" spans="1:15" hidden="1" x14ac:dyDescent="0.3">
      <c r="A9013" t="s">
        <v>34279</v>
      </c>
      <c r="B9013" t="s">
        <v>34280</v>
      </c>
      <c r="C9013" s="1" t="str">
        <f t="shared" si="1461"/>
        <v>21:0473</v>
      </c>
      <c r="D9013" s="1" t="str">
        <f t="shared" si="1458"/>
        <v>21:0155</v>
      </c>
      <c r="E9013" t="s">
        <v>34281</v>
      </c>
      <c r="F9013" t="s">
        <v>34282</v>
      </c>
      <c r="H9013">
        <v>49.335779700000003</v>
      </c>
      <c r="I9013">
        <v>-121.9634516</v>
      </c>
      <c r="J9013" s="1" t="str">
        <f t="shared" si="1459"/>
        <v>NGR bulk stream sediment</v>
      </c>
      <c r="K9013" s="1" t="str">
        <f t="shared" si="1460"/>
        <v>&lt;177 micron (NGR)</v>
      </c>
      <c r="L9013">
        <v>4</v>
      </c>
      <c r="M9013" t="s">
        <v>63</v>
      </c>
      <c r="N9013">
        <v>68</v>
      </c>
      <c r="O9013">
        <v>1</v>
      </c>
    </row>
    <row r="9014" spans="1:15" hidden="1" x14ac:dyDescent="0.3">
      <c r="A9014" t="s">
        <v>34283</v>
      </c>
      <c r="B9014" t="s">
        <v>34284</v>
      </c>
      <c r="C9014" s="1" t="str">
        <f t="shared" si="1461"/>
        <v>21:0473</v>
      </c>
      <c r="D9014" s="1" t="str">
        <f t="shared" si="1458"/>
        <v>21:0155</v>
      </c>
      <c r="E9014" t="s">
        <v>34285</v>
      </c>
      <c r="F9014" t="s">
        <v>34286</v>
      </c>
      <c r="H9014">
        <v>49.364154499999998</v>
      </c>
      <c r="I9014">
        <v>-121.9187817</v>
      </c>
      <c r="J9014" s="1" t="str">
        <f t="shared" si="1459"/>
        <v>NGR bulk stream sediment</v>
      </c>
      <c r="K9014" s="1" t="str">
        <f t="shared" si="1460"/>
        <v>&lt;177 micron (NGR)</v>
      </c>
      <c r="L9014">
        <v>4</v>
      </c>
      <c r="M9014" t="s">
        <v>68</v>
      </c>
      <c r="N9014">
        <v>69</v>
      </c>
      <c r="O9014">
        <v>1.5</v>
      </c>
    </row>
    <row r="9015" spans="1:15" hidden="1" x14ac:dyDescent="0.3">
      <c r="A9015" t="s">
        <v>34287</v>
      </c>
      <c r="B9015" t="s">
        <v>34288</v>
      </c>
      <c r="C9015" s="1" t="str">
        <f t="shared" si="1461"/>
        <v>21:0473</v>
      </c>
      <c r="D9015" s="1" t="str">
        <f t="shared" si="1458"/>
        <v>21:0155</v>
      </c>
      <c r="E9015" t="s">
        <v>34289</v>
      </c>
      <c r="F9015" t="s">
        <v>34290</v>
      </c>
      <c r="H9015">
        <v>49.340523599999997</v>
      </c>
      <c r="I9015">
        <v>-121.8931431</v>
      </c>
      <c r="J9015" s="1" t="str">
        <f t="shared" si="1459"/>
        <v>NGR bulk stream sediment</v>
      </c>
      <c r="K9015" s="1" t="str">
        <f t="shared" si="1460"/>
        <v>&lt;177 micron (NGR)</v>
      </c>
      <c r="L9015">
        <v>4</v>
      </c>
      <c r="M9015" t="s">
        <v>77</v>
      </c>
      <c r="N9015">
        <v>70</v>
      </c>
      <c r="O9015">
        <v>1</v>
      </c>
    </row>
    <row r="9016" spans="1:15" hidden="1" x14ac:dyDescent="0.3">
      <c r="A9016" t="s">
        <v>34291</v>
      </c>
      <c r="B9016" t="s">
        <v>34292</v>
      </c>
      <c r="C9016" s="1" t="str">
        <f t="shared" si="1461"/>
        <v>21:0473</v>
      </c>
      <c r="D9016" s="1" t="str">
        <f t="shared" si="1458"/>
        <v>21:0155</v>
      </c>
      <c r="E9016" t="s">
        <v>34293</v>
      </c>
      <c r="F9016" t="s">
        <v>34294</v>
      </c>
      <c r="H9016">
        <v>49.3189785</v>
      </c>
      <c r="I9016">
        <v>-121.8977544</v>
      </c>
      <c r="J9016" s="1" t="str">
        <f t="shared" si="1459"/>
        <v>NGR bulk stream sediment</v>
      </c>
      <c r="K9016" s="1" t="str">
        <f t="shared" si="1460"/>
        <v>&lt;177 micron (NGR)</v>
      </c>
      <c r="L9016">
        <v>4</v>
      </c>
      <c r="M9016" t="s">
        <v>82</v>
      </c>
      <c r="N9016">
        <v>71</v>
      </c>
      <c r="O9016">
        <v>1</v>
      </c>
    </row>
    <row r="9017" spans="1:15" hidden="1" x14ac:dyDescent="0.3">
      <c r="A9017" t="s">
        <v>34295</v>
      </c>
      <c r="B9017" t="s">
        <v>34296</v>
      </c>
      <c r="C9017" s="1" t="str">
        <f t="shared" si="1461"/>
        <v>21:0473</v>
      </c>
      <c r="D9017" s="1" t="str">
        <f t="shared" si="1458"/>
        <v>21:0155</v>
      </c>
      <c r="E9017" t="s">
        <v>34297</v>
      </c>
      <c r="F9017" t="s">
        <v>34298</v>
      </c>
      <c r="H9017">
        <v>49.406462300000001</v>
      </c>
      <c r="I9017">
        <v>-121.19963730000001</v>
      </c>
      <c r="J9017" s="1" t="str">
        <f t="shared" si="1459"/>
        <v>NGR bulk stream sediment</v>
      </c>
      <c r="K9017" s="1" t="str">
        <f t="shared" si="1460"/>
        <v>&lt;177 micron (NGR)</v>
      </c>
      <c r="L9017">
        <v>4</v>
      </c>
      <c r="M9017" t="s">
        <v>87</v>
      </c>
      <c r="N9017">
        <v>72</v>
      </c>
      <c r="O9017">
        <v>2</v>
      </c>
    </row>
    <row r="9018" spans="1:15" hidden="1" x14ac:dyDescent="0.3">
      <c r="A9018" t="s">
        <v>34299</v>
      </c>
      <c r="B9018" t="s">
        <v>34300</v>
      </c>
      <c r="C9018" s="1" t="str">
        <f t="shared" si="1461"/>
        <v>21:0473</v>
      </c>
      <c r="D9018" s="1" t="str">
        <f t="shared" si="1458"/>
        <v>21:0155</v>
      </c>
      <c r="E9018" t="s">
        <v>34301</v>
      </c>
      <c r="F9018" t="s">
        <v>34302</v>
      </c>
      <c r="H9018">
        <v>49.415000599999999</v>
      </c>
      <c r="I9018">
        <v>-121.2282804</v>
      </c>
      <c r="J9018" s="1" t="str">
        <f t="shared" si="1459"/>
        <v>NGR bulk stream sediment</v>
      </c>
      <c r="K9018" s="1" t="str">
        <f t="shared" si="1460"/>
        <v>&lt;177 micron (NGR)</v>
      </c>
      <c r="L9018">
        <v>4</v>
      </c>
      <c r="M9018" t="s">
        <v>92</v>
      </c>
      <c r="N9018">
        <v>73</v>
      </c>
      <c r="O9018">
        <v>1</v>
      </c>
    </row>
    <row r="9019" spans="1:15" hidden="1" x14ac:dyDescent="0.3">
      <c r="A9019" t="s">
        <v>34303</v>
      </c>
      <c r="B9019" t="s">
        <v>34304</v>
      </c>
      <c r="C9019" s="1" t="str">
        <f t="shared" si="1461"/>
        <v>21:0473</v>
      </c>
      <c r="D9019" s="1" t="str">
        <f>HYPERLINK("https://geochem.nrcan.gc.ca/cdogs/content/svy/svy_e.htm", "")</f>
        <v/>
      </c>
      <c r="G9019" s="1" t="str">
        <f>HYPERLINK("https://geochem.nrcan.gc.ca/cdogs/content/cr_/cr_00103_e.htm", "103")</f>
        <v>103</v>
      </c>
      <c r="J9019" t="s">
        <v>31</v>
      </c>
      <c r="K9019" t="s">
        <v>32</v>
      </c>
      <c r="L9019">
        <v>4</v>
      </c>
      <c r="M9019" t="s">
        <v>33</v>
      </c>
      <c r="N9019">
        <v>74</v>
      </c>
      <c r="O9019">
        <v>23.5</v>
      </c>
    </row>
    <row r="9020" spans="1:15" hidden="1" x14ac:dyDescent="0.3">
      <c r="A9020" t="s">
        <v>34305</v>
      </c>
      <c r="B9020" t="s">
        <v>34306</v>
      </c>
      <c r="C9020" s="1" t="str">
        <f t="shared" si="1461"/>
        <v>21:0473</v>
      </c>
      <c r="D9020" s="1" t="str">
        <f t="shared" ref="D9020:D9034" si="1462">HYPERLINK("https://geochem.nrcan.gc.ca/cdogs/content/svy/svy210155_e.htm", "21:0155")</f>
        <v>21:0155</v>
      </c>
      <c r="E9020" t="s">
        <v>34307</v>
      </c>
      <c r="F9020" t="s">
        <v>34308</v>
      </c>
      <c r="H9020">
        <v>49.4416589</v>
      </c>
      <c r="I9020">
        <v>-121.2659482</v>
      </c>
      <c r="J9020" s="1" t="str">
        <f t="shared" ref="J9020:J9034" si="1463">HYPERLINK("https://geochem.nrcan.gc.ca/cdogs/content/kwd/kwd020030_e.htm", "NGR bulk stream sediment")</f>
        <v>NGR bulk stream sediment</v>
      </c>
      <c r="K9020" s="1" t="str">
        <f t="shared" ref="K9020:K9034" si="1464">HYPERLINK("https://geochem.nrcan.gc.ca/cdogs/content/kwd/kwd080006_e.htm", "&lt;177 micron (NGR)")</f>
        <v>&lt;177 micron (NGR)</v>
      </c>
      <c r="L9020">
        <v>4</v>
      </c>
      <c r="M9020" t="s">
        <v>24</v>
      </c>
      <c r="N9020">
        <v>75</v>
      </c>
      <c r="O9020">
        <v>2</v>
      </c>
    </row>
    <row r="9021" spans="1:15" hidden="1" x14ac:dyDescent="0.3">
      <c r="A9021" t="s">
        <v>34309</v>
      </c>
      <c r="B9021" t="s">
        <v>34310</v>
      </c>
      <c r="C9021" s="1" t="str">
        <f t="shared" si="1461"/>
        <v>21:0473</v>
      </c>
      <c r="D9021" s="1" t="str">
        <f t="shared" si="1462"/>
        <v>21:0155</v>
      </c>
      <c r="E9021" t="s">
        <v>34307</v>
      </c>
      <c r="F9021" t="s">
        <v>34311</v>
      </c>
      <c r="H9021">
        <v>49.4416589</v>
      </c>
      <c r="I9021">
        <v>-121.2659482</v>
      </c>
      <c r="J9021" s="1" t="str">
        <f t="shared" si="1463"/>
        <v>NGR bulk stream sediment</v>
      </c>
      <c r="K9021" s="1" t="str">
        <f t="shared" si="1464"/>
        <v>&lt;177 micron (NGR)</v>
      </c>
      <c r="L9021">
        <v>4</v>
      </c>
      <c r="M9021" t="s">
        <v>28</v>
      </c>
      <c r="N9021">
        <v>76</v>
      </c>
      <c r="O9021">
        <v>1.5</v>
      </c>
    </row>
    <row r="9022" spans="1:15" hidden="1" x14ac:dyDescent="0.3">
      <c r="A9022" t="s">
        <v>34312</v>
      </c>
      <c r="B9022" t="s">
        <v>34313</v>
      </c>
      <c r="C9022" s="1" t="str">
        <f t="shared" si="1461"/>
        <v>21:0473</v>
      </c>
      <c r="D9022" s="1" t="str">
        <f t="shared" si="1462"/>
        <v>21:0155</v>
      </c>
      <c r="E9022" t="s">
        <v>34314</v>
      </c>
      <c r="F9022" t="s">
        <v>34315</v>
      </c>
      <c r="H9022">
        <v>49.477225799999999</v>
      </c>
      <c r="I9022">
        <v>-121.2384613</v>
      </c>
      <c r="J9022" s="1" t="str">
        <f t="shared" si="1463"/>
        <v>NGR bulk stream sediment</v>
      </c>
      <c r="K9022" s="1" t="str">
        <f t="shared" si="1464"/>
        <v>&lt;177 micron (NGR)</v>
      </c>
      <c r="L9022">
        <v>4</v>
      </c>
      <c r="M9022" t="s">
        <v>97</v>
      </c>
      <c r="N9022">
        <v>77</v>
      </c>
      <c r="O9022">
        <v>2.5</v>
      </c>
    </row>
    <row r="9023" spans="1:15" hidden="1" x14ac:dyDescent="0.3">
      <c r="A9023" t="s">
        <v>34316</v>
      </c>
      <c r="B9023" t="s">
        <v>34317</v>
      </c>
      <c r="C9023" s="1" t="str">
        <f t="shared" si="1461"/>
        <v>21:0473</v>
      </c>
      <c r="D9023" s="1" t="str">
        <f t="shared" si="1462"/>
        <v>21:0155</v>
      </c>
      <c r="E9023" t="s">
        <v>34318</v>
      </c>
      <c r="F9023" t="s">
        <v>34319</v>
      </c>
      <c r="H9023">
        <v>49.593712400000001</v>
      </c>
      <c r="I9023">
        <v>-121.0958833</v>
      </c>
      <c r="J9023" s="1" t="str">
        <f t="shared" si="1463"/>
        <v>NGR bulk stream sediment</v>
      </c>
      <c r="K9023" s="1" t="str">
        <f t="shared" si="1464"/>
        <v>&lt;177 micron (NGR)</v>
      </c>
      <c r="L9023">
        <v>4</v>
      </c>
      <c r="M9023" t="s">
        <v>102</v>
      </c>
      <c r="N9023">
        <v>78</v>
      </c>
      <c r="O9023">
        <v>2.5</v>
      </c>
    </row>
    <row r="9024" spans="1:15" hidden="1" x14ac:dyDescent="0.3">
      <c r="A9024" t="s">
        <v>34320</v>
      </c>
      <c r="B9024" t="s">
        <v>34321</v>
      </c>
      <c r="C9024" s="1" t="str">
        <f t="shared" si="1461"/>
        <v>21:0473</v>
      </c>
      <c r="D9024" s="1" t="str">
        <f t="shared" si="1462"/>
        <v>21:0155</v>
      </c>
      <c r="E9024" t="s">
        <v>34322</v>
      </c>
      <c r="F9024" t="s">
        <v>34323</v>
      </c>
      <c r="H9024">
        <v>49.594209300000003</v>
      </c>
      <c r="I9024">
        <v>-121.1263093</v>
      </c>
      <c r="J9024" s="1" t="str">
        <f t="shared" si="1463"/>
        <v>NGR bulk stream sediment</v>
      </c>
      <c r="K9024" s="1" t="str">
        <f t="shared" si="1464"/>
        <v>&lt;177 micron (NGR)</v>
      </c>
      <c r="L9024">
        <v>4</v>
      </c>
      <c r="M9024" t="s">
        <v>107</v>
      </c>
      <c r="N9024">
        <v>79</v>
      </c>
      <c r="O9024">
        <v>3.5</v>
      </c>
    </row>
    <row r="9025" spans="1:15" hidden="1" x14ac:dyDescent="0.3">
      <c r="A9025" t="s">
        <v>34324</v>
      </c>
      <c r="B9025" t="s">
        <v>34325</v>
      </c>
      <c r="C9025" s="1" t="str">
        <f t="shared" si="1461"/>
        <v>21:0473</v>
      </c>
      <c r="D9025" s="1" t="str">
        <f t="shared" si="1462"/>
        <v>21:0155</v>
      </c>
      <c r="E9025" t="s">
        <v>34326</v>
      </c>
      <c r="F9025" t="s">
        <v>34327</v>
      </c>
      <c r="H9025">
        <v>49.591802000000001</v>
      </c>
      <c r="I9025">
        <v>-121.144391</v>
      </c>
      <c r="J9025" s="1" t="str">
        <f t="shared" si="1463"/>
        <v>NGR bulk stream sediment</v>
      </c>
      <c r="K9025" s="1" t="str">
        <f t="shared" si="1464"/>
        <v>&lt;177 micron (NGR)</v>
      </c>
      <c r="L9025">
        <v>4</v>
      </c>
      <c r="M9025" t="s">
        <v>112</v>
      </c>
      <c r="N9025">
        <v>80</v>
      </c>
      <c r="O9025">
        <v>3.5</v>
      </c>
    </row>
    <row r="9026" spans="1:15" hidden="1" x14ac:dyDescent="0.3">
      <c r="A9026" t="s">
        <v>34328</v>
      </c>
      <c r="B9026" t="s">
        <v>34329</v>
      </c>
      <c r="C9026" s="1" t="str">
        <f t="shared" si="1461"/>
        <v>21:0473</v>
      </c>
      <c r="D9026" s="1" t="str">
        <f t="shared" si="1462"/>
        <v>21:0155</v>
      </c>
      <c r="E9026" t="s">
        <v>34330</v>
      </c>
      <c r="F9026" t="s">
        <v>34331</v>
      </c>
      <c r="H9026">
        <v>49.8108243</v>
      </c>
      <c r="I9026">
        <v>-121.8782746</v>
      </c>
      <c r="J9026" s="1" t="str">
        <f t="shared" si="1463"/>
        <v>NGR bulk stream sediment</v>
      </c>
      <c r="K9026" s="1" t="str">
        <f t="shared" si="1464"/>
        <v>&lt;177 micron (NGR)</v>
      </c>
      <c r="L9026">
        <v>5</v>
      </c>
      <c r="M9026" t="s">
        <v>19</v>
      </c>
      <c r="N9026">
        <v>81</v>
      </c>
      <c r="O9026">
        <v>1</v>
      </c>
    </row>
    <row r="9027" spans="1:15" hidden="1" x14ac:dyDescent="0.3">
      <c r="A9027" t="s">
        <v>34332</v>
      </c>
      <c r="B9027" t="s">
        <v>34333</v>
      </c>
      <c r="C9027" s="1" t="str">
        <f t="shared" si="1461"/>
        <v>21:0473</v>
      </c>
      <c r="D9027" s="1" t="str">
        <f t="shared" si="1462"/>
        <v>21:0155</v>
      </c>
      <c r="E9027" t="s">
        <v>34334</v>
      </c>
      <c r="F9027" t="s">
        <v>34335</v>
      </c>
      <c r="H9027">
        <v>49.587703400000002</v>
      </c>
      <c r="I9027">
        <v>-121.1694526</v>
      </c>
      <c r="J9027" s="1" t="str">
        <f t="shared" si="1463"/>
        <v>NGR bulk stream sediment</v>
      </c>
      <c r="K9027" s="1" t="str">
        <f t="shared" si="1464"/>
        <v>&lt;177 micron (NGR)</v>
      </c>
      <c r="L9027">
        <v>5</v>
      </c>
      <c r="M9027" t="s">
        <v>38</v>
      </c>
      <c r="N9027">
        <v>82</v>
      </c>
      <c r="O9027">
        <v>16.5</v>
      </c>
    </row>
    <row r="9028" spans="1:15" hidden="1" x14ac:dyDescent="0.3">
      <c r="A9028" t="s">
        <v>34336</v>
      </c>
      <c r="B9028" t="s">
        <v>34337</v>
      </c>
      <c r="C9028" s="1" t="str">
        <f t="shared" si="1461"/>
        <v>21:0473</v>
      </c>
      <c r="D9028" s="1" t="str">
        <f t="shared" si="1462"/>
        <v>21:0155</v>
      </c>
      <c r="E9028" t="s">
        <v>34338</v>
      </c>
      <c r="F9028" t="s">
        <v>34339</v>
      </c>
      <c r="H9028">
        <v>49.573557700000002</v>
      </c>
      <c r="I9028">
        <v>-121.1851978</v>
      </c>
      <c r="J9028" s="1" t="str">
        <f t="shared" si="1463"/>
        <v>NGR bulk stream sediment</v>
      </c>
      <c r="K9028" s="1" t="str">
        <f t="shared" si="1464"/>
        <v>&lt;177 micron (NGR)</v>
      </c>
      <c r="L9028">
        <v>5</v>
      </c>
      <c r="M9028" t="s">
        <v>43</v>
      </c>
      <c r="N9028">
        <v>83</v>
      </c>
      <c r="O9028">
        <v>13.5</v>
      </c>
    </row>
    <row r="9029" spans="1:15" hidden="1" x14ac:dyDescent="0.3">
      <c r="A9029" t="s">
        <v>34340</v>
      </c>
      <c r="B9029" t="s">
        <v>34341</v>
      </c>
      <c r="C9029" s="1" t="str">
        <f t="shared" si="1461"/>
        <v>21:0473</v>
      </c>
      <c r="D9029" s="1" t="str">
        <f t="shared" si="1462"/>
        <v>21:0155</v>
      </c>
      <c r="E9029" t="s">
        <v>34342</v>
      </c>
      <c r="F9029" t="s">
        <v>34343</v>
      </c>
      <c r="H9029">
        <v>49.565379399999998</v>
      </c>
      <c r="I9029">
        <v>-121.1799687</v>
      </c>
      <c r="J9029" s="1" t="str">
        <f t="shared" si="1463"/>
        <v>NGR bulk stream sediment</v>
      </c>
      <c r="K9029" s="1" t="str">
        <f t="shared" si="1464"/>
        <v>&lt;177 micron (NGR)</v>
      </c>
      <c r="L9029">
        <v>5</v>
      </c>
      <c r="M9029" t="s">
        <v>48</v>
      </c>
      <c r="N9029">
        <v>84</v>
      </c>
      <c r="O9029">
        <v>19.5</v>
      </c>
    </row>
    <row r="9030" spans="1:15" hidden="1" x14ac:dyDescent="0.3">
      <c r="A9030" t="s">
        <v>34344</v>
      </c>
      <c r="B9030" t="s">
        <v>34345</v>
      </c>
      <c r="C9030" s="1" t="str">
        <f t="shared" si="1461"/>
        <v>21:0473</v>
      </c>
      <c r="D9030" s="1" t="str">
        <f t="shared" si="1462"/>
        <v>21:0155</v>
      </c>
      <c r="E9030" t="s">
        <v>34346</v>
      </c>
      <c r="F9030" t="s">
        <v>34347</v>
      </c>
      <c r="H9030">
        <v>49.544852400000003</v>
      </c>
      <c r="I9030">
        <v>-121.1904088</v>
      </c>
      <c r="J9030" s="1" t="str">
        <f t="shared" si="1463"/>
        <v>NGR bulk stream sediment</v>
      </c>
      <c r="K9030" s="1" t="str">
        <f t="shared" si="1464"/>
        <v>&lt;177 micron (NGR)</v>
      </c>
      <c r="L9030">
        <v>5</v>
      </c>
      <c r="M9030" t="s">
        <v>53</v>
      </c>
      <c r="N9030">
        <v>85</v>
      </c>
      <c r="O9030">
        <v>5</v>
      </c>
    </row>
    <row r="9031" spans="1:15" hidden="1" x14ac:dyDescent="0.3">
      <c r="A9031" t="s">
        <v>34348</v>
      </c>
      <c r="B9031" t="s">
        <v>34349</v>
      </c>
      <c r="C9031" s="1" t="str">
        <f t="shared" si="1461"/>
        <v>21:0473</v>
      </c>
      <c r="D9031" s="1" t="str">
        <f t="shared" si="1462"/>
        <v>21:0155</v>
      </c>
      <c r="E9031" t="s">
        <v>34350</v>
      </c>
      <c r="F9031" t="s">
        <v>34351</v>
      </c>
      <c r="H9031">
        <v>49.541342399999998</v>
      </c>
      <c r="I9031">
        <v>-121.196068</v>
      </c>
      <c r="J9031" s="1" t="str">
        <f t="shared" si="1463"/>
        <v>NGR bulk stream sediment</v>
      </c>
      <c r="K9031" s="1" t="str">
        <f t="shared" si="1464"/>
        <v>&lt;177 micron (NGR)</v>
      </c>
      <c r="L9031">
        <v>5</v>
      </c>
      <c r="M9031" t="s">
        <v>58</v>
      </c>
      <c r="N9031">
        <v>86</v>
      </c>
      <c r="O9031">
        <v>8</v>
      </c>
    </row>
    <row r="9032" spans="1:15" hidden="1" x14ac:dyDescent="0.3">
      <c r="A9032" t="s">
        <v>34352</v>
      </c>
      <c r="B9032" t="s">
        <v>34353</v>
      </c>
      <c r="C9032" s="1" t="str">
        <f t="shared" si="1461"/>
        <v>21:0473</v>
      </c>
      <c r="D9032" s="1" t="str">
        <f t="shared" si="1462"/>
        <v>21:0155</v>
      </c>
      <c r="E9032" t="s">
        <v>34354</v>
      </c>
      <c r="F9032" t="s">
        <v>34355</v>
      </c>
      <c r="H9032">
        <v>49.5262083</v>
      </c>
      <c r="I9032">
        <v>-121.2062986</v>
      </c>
      <c r="J9032" s="1" t="str">
        <f t="shared" si="1463"/>
        <v>NGR bulk stream sediment</v>
      </c>
      <c r="K9032" s="1" t="str">
        <f t="shared" si="1464"/>
        <v>&lt;177 micron (NGR)</v>
      </c>
      <c r="L9032">
        <v>5</v>
      </c>
      <c r="M9032" t="s">
        <v>63</v>
      </c>
      <c r="N9032">
        <v>87</v>
      </c>
      <c r="O9032">
        <v>8</v>
      </c>
    </row>
    <row r="9033" spans="1:15" hidden="1" x14ac:dyDescent="0.3">
      <c r="A9033" t="s">
        <v>34356</v>
      </c>
      <c r="B9033" t="s">
        <v>34357</v>
      </c>
      <c r="C9033" s="1" t="str">
        <f t="shared" si="1461"/>
        <v>21:0473</v>
      </c>
      <c r="D9033" s="1" t="str">
        <f t="shared" si="1462"/>
        <v>21:0155</v>
      </c>
      <c r="E9033" t="s">
        <v>34358</v>
      </c>
      <c r="F9033" t="s">
        <v>34359</v>
      </c>
      <c r="H9033">
        <v>49.507177400000003</v>
      </c>
      <c r="I9033">
        <v>-121.1973246</v>
      </c>
      <c r="J9033" s="1" t="str">
        <f t="shared" si="1463"/>
        <v>NGR bulk stream sediment</v>
      </c>
      <c r="K9033" s="1" t="str">
        <f t="shared" si="1464"/>
        <v>&lt;177 micron (NGR)</v>
      </c>
      <c r="L9033">
        <v>5</v>
      </c>
      <c r="M9033" t="s">
        <v>24</v>
      </c>
      <c r="N9033">
        <v>88</v>
      </c>
      <c r="O9033">
        <v>9</v>
      </c>
    </row>
    <row r="9034" spans="1:15" hidden="1" x14ac:dyDescent="0.3">
      <c r="A9034" t="s">
        <v>34360</v>
      </c>
      <c r="B9034" t="s">
        <v>34361</v>
      </c>
      <c r="C9034" s="1" t="str">
        <f t="shared" si="1461"/>
        <v>21:0473</v>
      </c>
      <c r="D9034" s="1" t="str">
        <f t="shared" si="1462"/>
        <v>21:0155</v>
      </c>
      <c r="E9034" t="s">
        <v>34358</v>
      </c>
      <c r="F9034" t="s">
        <v>34362</v>
      </c>
      <c r="H9034">
        <v>49.507177400000003</v>
      </c>
      <c r="I9034">
        <v>-121.1973246</v>
      </c>
      <c r="J9034" s="1" t="str">
        <f t="shared" si="1463"/>
        <v>NGR bulk stream sediment</v>
      </c>
      <c r="K9034" s="1" t="str">
        <f t="shared" si="1464"/>
        <v>&lt;177 micron (NGR)</v>
      </c>
      <c r="L9034">
        <v>5</v>
      </c>
      <c r="M9034" t="s">
        <v>28</v>
      </c>
      <c r="N9034">
        <v>89</v>
      </c>
      <c r="O9034">
        <v>11.5</v>
      </c>
    </row>
    <row r="9035" spans="1:15" hidden="1" x14ac:dyDescent="0.3">
      <c r="A9035" t="s">
        <v>34363</v>
      </c>
      <c r="B9035" t="s">
        <v>34364</v>
      </c>
      <c r="C9035" s="1" t="str">
        <f t="shared" si="1461"/>
        <v>21:0473</v>
      </c>
      <c r="D9035" s="1" t="str">
        <f>HYPERLINK("https://geochem.nrcan.gc.ca/cdogs/content/svy/svy_e.htm", "")</f>
        <v/>
      </c>
      <c r="G9035" s="1" t="str">
        <f>HYPERLINK("https://geochem.nrcan.gc.ca/cdogs/content/cr_/cr_00102_e.htm", "102")</f>
        <v>102</v>
      </c>
      <c r="J9035" t="s">
        <v>31</v>
      </c>
      <c r="K9035" t="s">
        <v>32</v>
      </c>
      <c r="L9035">
        <v>5</v>
      </c>
      <c r="M9035" t="s">
        <v>33</v>
      </c>
      <c r="N9035">
        <v>90</v>
      </c>
      <c r="O9035">
        <v>3</v>
      </c>
    </row>
    <row r="9036" spans="1:15" hidden="1" x14ac:dyDescent="0.3">
      <c r="A9036" t="s">
        <v>34365</v>
      </c>
      <c r="B9036" t="s">
        <v>34366</v>
      </c>
      <c r="C9036" s="1" t="str">
        <f t="shared" si="1461"/>
        <v>21:0473</v>
      </c>
      <c r="D9036" s="1" t="str">
        <f t="shared" ref="D9036:D9058" si="1465">HYPERLINK("https://geochem.nrcan.gc.ca/cdogs/content/svy/svy210155_e.htm", "21:0155")</f>
        <v>21:0155</v>
      </c>
      <c r="E9036" t="s">
        <v>34330</v>
      </c>
      <c r="F9036" t="s">
        <v>34367</v>
      </c>
      <c r="H9036">
        <v>49.8108243</v>
      </c>
      <c r="I9036">
        <v>-121.8782746</v>
      </c>
      <c r="J9036" s="1" t="str">
        <f t="shared" ref="J9036:J9058" si="1466">HYPERLINK("https://geochem.nrcan.gc.ca/cdogs/content/kwd/kwd020030_e.htm", "NGR bulk stream sediment")</f>
        <v>NGR bulk stream sediment</v>
      </c>
      <c r="K9036" s="1" t="str">
        <f t="shared" ref="K9036:K9058" si="1467">HYPERLINK("https://geochem.nrcan.gc.ca/cdogs/content/kwd/kwd080006_e.htm", "&lt;177 micron (NGR)")</f>
        <v>&lt;177 micron (NGR)</v>
      </c>
      <c r="L9036">
        <v>5</v>
      </c>
      <c r="M9036" t="s">
        <v>72</v>
      </c>
      <c r="N9036">
        <v>91</v>
      </c>
      <c r="O9036">
        <v>3</v>
      </c>
    </row>
    <row r="9037" spans="1:15" hidden="1" x14ac:dyDescent="0.3">
      <c r="A9037" t="s">
        <v>34368</v>
      </c>
      <c r="B9037" t="s">
        <v>34369</v>
      </c>
      <c r="C9037" s="1" t="str">
        <f t="shared" si="1461"/>
        <v>21:0473</v>
      </c>
      <c r="D9037" s="1" t="str">
        <f t="shared" si="1465"/>
        <v>21:0155</v>
      </c>
      <c r="E9037" t="s">
        <v>34370</v>
      </c>
      <c r="F9037" t="s">
        <v>34371</v>
      </c>
      <c r="H9037">
        <v>49.798180500000001</v>
      </c>
      <c r="I9037">
        <v>-121.8730082</v>
      </c>
      <c r="J9037" s="1" t="str">
        <f t="shared" si="1466"/>
        <v>NGR bulk stream sediment</v>
      </c>
      <c r="K9037" s="1" t="str">
        <f t="shared" si="1467"/>
        <v>&lt;177 micron (NGR)</v>
      </c>
      <c r="L9037">
        <v>5</v>
      </c>
      <c r="M9037" t="s">
        <v>68</v>
      </c>
      <c r="N9037">
        <v>92</v>
      </c>
      <c r="O9037">
        <v>1.5</v>
      </c>
    </row>
    <row r="9038" spans="1:15" hidden="1" x14ac:dyDescent="0.3">
      <c r="A9038" t="s">
        <v>34372</v>
      </c>
      <c r="B9038" t="s">
        <v>34373</v>
      </c>
      <c r="C9038" s="1" t="str">
        <f t="shared" si="1461"/>
        <v>21:0473</v>
      </c>
      <c r="D9038" s="1" t="str">
        <f t="shared" si="1465"/>
        <v>21:0155</v>
      </c>
      <c r="E9038" t="s">
        <v>34374</v>
      </c>
      <c r="F9038" t="s">
        <v>34375</v>
      </c>
      <c r="H9038">
        <v>49.834948300000001</v>
      </c>
      <c r="I9038">
        <v>-121.77341869999999</v>
      </c>
      <c r="J9038" s="1" t="str">
        <f t="shared" si="1466"/>
        <v>NGR bulk stream sediment</v>
      </c>
      <c r="K9038" s="1" t="str">
        <f t="shared" si="1467"/>
        <v>&lt;177 micron (NGR)</v>
      </c>
      <c r="L9038">
        <v>5</v>
      </c>
      <c r="M9038" t="s">
        <v>77</v>
      </c>
      <c r="N9038">
        <v>93</v>
      </c>
      <c r="O9038">
        <v>1.5</v>
      </c>
    </row>
    <row r="9039" spans="1:15" hidden="1" x14ac:dyDescent="0.3">
      <c r="A9039" t="s">
        <v>34376</v>
      </c>
      <c r="B9039" t="s">
        <v>34377</v>
      </c>
      <c r="C9039" s="1" t="str">
        <f t="shared" si="1461"/>
        <v>21:0473</v>
      </c>
      <c r="D9039" s="1" t="str">
        <f t="shared" si="1465"/>
        <v>21:0155</v>
      </c>
      <c r="E9039" t="s">
        <v>34378</v>
      </c>
      <c r="F9039" t="s">
        <v>34379</v>
      </c>
      <c r="H9039">
        <v>49.832162099999998</v>
      </c>
      <c r="I9039">
        <v>-121.76514570000001</v>
      </c>
      <c r="J9039" s="1" t="str">
        <f t="shared" si="1466"/>
        <v>NGR bulk stream sediment</v>
      </c>
      <c r="K9039" s="1" t="str">
        <f t="shared" si="1467"/>
        <v>&lt;177 micron (NGR)</v>
      </c>
      <c r="L9039">
        <v>5</v>
      </c>
      <c r="M9039" t="s">
        <v>82</v>
      </c>
      <c r="N9039">
        <v>94</v>
      </c>
      <c r="O9039">
        <v>0.5</v>
      </c>
    </row>
    <row r="9040" spans="1:15" hidden="1" x14ac:dyDescent="0.3">
      <c r="A9040" t="s">
        <v>34380</v>
      </c>
      <c r="B9040" t="s">
        <v>34381</v>
      </c>
      <c r="C9040" s="1" t="str">
        <f t="shared" si="1461"/>
        <v>21:0473</v>
      </c>
      <c r="D9040" s="1" t="str">
        <f t="shared" si="1465"/>
        <v>21:0155</v>
      </c>
      <c r="E9040" t="s">
        <v>34382</v>
      </c>
      <c r="F9040" t="s">
        <v>34383</v>
      </c>
      <c r="H9040">
        <v>49.829611499999999</v>
      </c>
      <c r="I9040">
        <v>-121.7791155</v>
      </c>
      <c r="J9040" s="1" t="str">
        <f t="shared" si="1466"/>
        <v>NGR bulk stream sediment</v>
      </c>
      <c r="K9040" s="1" t="str">
        <f t="shared" si="1467"/>
        <v>&lt;177 micron (NGR)</v>
      </c>
      <c r="L9040">
        <v>5</v>
      </c>
      <c r="M9040" t="s">
        <v>87</v>
      </c>
      <c r="N9040">
        <v>95</v>
      </c>
      <c r="O9040">
        <v>0.5</v>
      </c>
    </row>
    <row r="9041" spans="1:15" hidden="1" x14ac:dyDescent="0.3">
      <c r="A9041" t="s">
        <v>34384</v>
      </c>
      <c r="B9041" t="s">
        <v>34385</v>
      </c>
      <c r="C9041" s="1" t="str">
        <f t="shared" si="1461"/>
        <v>21:0473</v>
      </c>
      <c r="D9041" s="1" t="str">
        <f t="shared" si="1465"/>
        <v>21:0155</v>
      </c>
      <c r="E9041" t="s">
        <v>34386</v>
      </c>
      <c r="F9041" t="s">
        <v>34387</v>
      </c>
      <c r="H9041">
        <v>49.7923714</v>
      </c>
      <c r="I9041">
        <v>-121.74531639999999</v>
      </c>
      <c r="J9041" s="1" t="str">
        <f t="shared" si="1466"/>
        <v>NGR bulk stream sediment</v>
      </c>
      <c r="K9041" s="1" t="str">
        <f t="shared" si="1467"/>
        <v>&lt;177 micron (NGR)</v>
      </c>
      <c r="L9041">
        <v>5</v>
      </c>
      <c r="M9041" t="s">
        <v>92</v>
      </c>
      <c r="N9041">
        <v>96</v>
      </c>
      <c r="O9041">
        <v>1.5</v>
      </c>
    </row>
    <row r="9042" spans="1:15" hidden="1" x14ac:dyDescent="0.3">
      <c r="A9042" t="s">
        <v>34388</v>
      </c>
      <c r="B9042" t="s">
        <v>34389</v>
      </c>
      <c r="C9042" s="1" t="str">
        <f t="shared" si="1461"/>
        <v>21:0473</v>
      </c>
      <c r="D9042" s="1" t="str">
        <f t="shared" si="1465"/>
        <v>21:0155</v>
      </c>
      <c r="E9042" t="s">
        <v>34390</v>
      </c>
      <c r="F9042" t="s">
        <v>34391</v>
      </c>
      <c r="H9042">
        <v>49.809842500000002</v>
      </c>
      <c r="I9042">
        <v>-121.78100259999999</v>
      </c>
      <c r="J9042" s="1" t="str">
        <f t="shared" si="1466"/>
        <v>NGR bulk stream sediment</v>
      </c>
      <c r="K9042" s="1" t="str">
        <f t="shared" si="1467"/>
        <v>&lt;177 micron (NGR)</v>
      </c>
      <c r="L9042">
        <v>5</v>
      </c>
      <c r="M9042" t="s">
        <v>97</v>
      </c>
      <c r="N9042">
        <v>97</v>
      </c>
      <c r="O9042">
        <v>1</v>
      </c>
    </row>
    <row r="9043" spans="1:15" hidden="1" x14ac:dyDescent="0.3">
      <c r="A9043" t="s">
        <v>34392</v>
      </c>
      <c r="B9043" t="s">
        <v>34393</v>
      </c>
      <c r="C9043" s="1" t="str">
        <f t="shared" si="1461"/>
        <v>21:0473</v>
      </c>
      <c r="D9043" s="1" t="str">
        <f t="shared" si="1465"/>
        <v>21:0155</v>
      </c>
      <c r="E9043" t="s">
        <v>34394</v>
      </c>
      <c r="F9043" t="s">
        <v>34395</v>
      </c>
      <c r="H9043">
        <v>49.799311600000003</v>
      </c>
      <c r="I9043">
        <v>-121.80628</v>
      </c>
      <c r="J9043" s="1" t="str">
        <f t="shared" si="1466"/>
        <v>NGR bulk stream sediment</v>
      </c>
      <c r="K9043" s="1" t="str">
        <f t="shared" si="1467"/>
        <v>&lt;177 micron (NGR)</v>
      </c>
      <c r="L9043">
        <v>5</v>
      </c>
      <c r="M9043" t="s">
        <v>102</v>
      </c>
      <c r="N9043">
        <v>98</v>
      </c>
      <c r="O9043">
        <v>1</v>
      </c>
    </row>
    <row r="9044" spans="1:15" hidden="1" x14ac:dyDescent="0.3">
      <c r="A9044" t="s">
        <v>34396</v>
      </c>
      <c r="B9044" t="s">
        <v>34397</v>
      </c>
      <c r="C9044" s="1" t="str">
        <f t="shared" si="1461"/>
        <v>21:0473</v>
      </c>
      <c r="D9044" s="1" t="str">
        <f t="shared" si="1465"/>
        <v>21:0155</v>
      </c>
      <c r="E9044" t="s">
        <v>34398</v>
      </c>
      <c r="F9044" t="s">
        <v>34399</v>
      </c>
      <c r="H9044">
        <v>49.7433117</v>
      </c>
      <c r="I9044">
        <v>-121.7840582</v>
      </c>
      <c r="J9044" s="1" t="str">
        <f t="shared" si="1466"/>
        <v>NGR bulk stream sediment</v>
      </c>
      <c r="K9044" s="1" t="str">
        <f t="shared" si="1467"/>
        <v>&lt;177 micron (NGR)</v>
      </c>
      <c r="L9044">
        <v>5</v>
      </c>
      <c r="M9044" t="s">
        <v>107</v>
      </c>
      <c r="N9044">
        <v>99</v>
      </c>
      <c r="O9044">
        <v>1.5</v>
      </c>
    </row>
    <row r="9045" spans="1:15" hidden="1" x14ac:dyDescent="0.3">
      <c r="A9045" t="s">
        <v>34400</v>
      </c>
      <c r="B9045" t="s">
        <v>34401</v>
      </c>
      <c r="C9045" s="1" t="str">
        <f t="shared" si="1461"/>
        <v>21:0473</v>
      </c>
      <c r="D9045" s="1" t="str">
        <f t="shared" si="1465"/>
        <v>21:0155</v>
      </c>
      <c r="E9045" t="s">
        <v>34402</v>
      </c>
      <c r="F9045" t="s">
        <v>34403</v>
      </c>
      <c r="H9045">
        <v>49.745965699999999</v>
      </c>
      <c r="I9045">
        <v>-121.7798275</v>
      </c>
      <c r="J9045" s="1" t="str">
        <f t="shared" si="1466"/>
        <v>NGR bulk stream sediment</v>
      </c>
      <c r="K9045" s="1" t="str">
        <f t="shared" si="1467"/>
        <v>&lt;177 micron (NGR)</v>
      </c>
      <c r="L9045">
        <v>5</v>
      </c>
      <c r="M9045" t="s">
        <v>112</v>
      </c>
      <c r="N9045">
        <v>100</v>
      </c>
      <c r="O9045">
        <v>1.5</v>
      </c>
    </row>
    <row r="9046" spans="1:15" hidden="1" x14ac:dyDescent="0.3">
      <c r="A9046" t="s">
        <v>34404</v>
      </c>
      <c r="B9046" t="s">
        <v>34405</v>
      </c>
      <c r="C9046" s="1" t="str">
        <f t="shared" si="1461"/>
        <v>21:0473</v>
      </c>
      <c r="D9046" s="1" t="str">
        <f t="shared" si="1465"/>
        <v>21:0155</v>
      </c>
      <c r="E9046" t="s">
        <v>34406</v>
      </c>
      <c r="F9046" t="s">
        <v>34407</v>
      </c>
      <c r="H9046">
        <v>49.178225500000003</v>
      </c>
      <c r="I9046">
        <v>-120.9966202</v>
      </c>
      <c r="J9046" s="1" t="str">
        <f t="shared" si="1466"/>
        <v>NGR bulk stream sediment</v>
      </c>
      <c r="K9046" s="1" t="str">
        <f t="shared" si="1467"/>
        <v>&lt;177 micron (NGR)</v>
      </c>
      <c r="L9046">
        <v>6</v>
      </c>
      <c r="M9046" t="s">
        <v>19</v>
      </c>
      <c r="N9046">
        <v>101</v>
      </c>
      <c r="O9046">
        <v>3</v>
      </c>
    </row>
    <row r="9047" spans="1:15" hidden="1" x14ac:dyDescent="0.3">
      <c r="A9047" t="s">
        <v>34408</v>
      </c>
      <c r="B9047" t="s">
        <v>34409</v>
      </c>
      <c r="C9047" s="1" t="str">
        <f t="shared" si="1461"/>
        <v>21:0473</v>
      </c>
      <c r="D9047" s="1" t="str">
        <f t="shared" si="1465"/>
        <v>21:0155</v>
      </c>
      <c r="E9047" t="s">
        <v>34410</v>
      </c>
      <c r="F9047" t="s">
        <v>34411</v>
      </c>
      <c r="H9047">
        <v>49.271774200000003</v>
      </c>
      <c r="I9047">
        <v>-121.2155479</v>
      </c>
      <c r="J9047" s="1" t="str">
        <f t="shared" si="1466"/>
        <v>NGR bulk stream sediment</v>
      </c>
      <c r="K9047" s="1" t="str">
        <f t="shared" si="1467"/>
        <v>&lt;177 micron (NGR)</v>
      </c>
      <c r="L9047">
        <v>6</v>
      </c>
      <c r="M9047" t="s">
        <v>38</v>
      </c>
      <c r="N9047">
        <v>102</v>
      </c>
      <c r="O9047">
        <v>8.5</v>
      </c>
    </row>
    <row r="9048" spans="1:15" hidden="1" x14ac:dyDescent="0.3">
      <c r="A9048" t="s">
        <v>34412</v>
      </c>
      <c r="B9048" t="s">
        <v>34413</v>
      </c>
      <c r="C9048" s="1" t="str">
        <f t="shared" si="1461"/>
        <v>21:0473</v>
      </c>
      <c r="D9048" s="1" t="str">
        <f t="shared" si="1465"/>
        <v>21:0155</v>
      </c>
      <c r="E9048" t="s">
        <v>34414</v>
      </c>
      <c r="F9048" t="s">
        <v>34415</v>
      </c>
      <c r="H9048">
        <v>49.259658399999999</v>
      </c>
      <c r="I9048">
        <v>-121.18849729999999</v>
      </c>
      <c r="J9048" s="1" t="str">
        <f t="shared" si="1466"/>
        <v>NGR bulk stream sediment</v>
      </c>
      <c r="K9048" s="1" t="str">
        <f t="shared" si="1467"/>
        <v>&lt;177 micron (NGR)</v>
      </c>
      <c r="L9048">
        <v>6</v>
      </c>
      <c r="M9048" t="s">
        <v>43</v>
      </c>
      <c r="N9048">
        <v>103</v>
      </c>
      <c r="O9048">
        <v>10.5</v>
      </c>
    </row>
    <row r="9049" spans="1:15" hidden="1" x14ac:dyDescent="0.3">
      <c r="A9049" t="s">
        <v>34416</v>
      </c>
      <c r="B9049" t="s">
        <v>34417</v>
      </c>
      <c r="C9049" s="1" t="str">
        <f t="shared" si="1461"/>
        <v>21:0473</v>
      </c>
      <c r="D9049" s="1" t="str">
        <f t="shared" si="1465"/>
        <v>21:0155</v>
      </c>
      <c r="E9049" t="s">
        <v>34418</v>
      </c>
      <c r="F9049" t="s">
        <v>34419</v>
      </c>
      <c r="H9049">
        <v>49.250277099999998</v>
      </c>
      <c r="I9049">
        <v>-121.1641065</v>
      </c>
      <c r="J9049" s="1" t="str">
        <f t="shared" si="1466"/>
        <v>NGR bulk stream sediment</v>
      </c>
      <c r="K9049" s="1" t="str">
        <f t="shared" si="1467"/>
        <v>&lt;177 micron (NGR)</v>
      </c>
      <c r="L9049">
        <v>6</v>
      </c>
      <c r="M9049" t="s">
        <v>48</v>
      </c>
      <c r="N9049">
        <v>104</v>
      </c>
      <c r="O9049">
        <v>3</v>
      </c>
    </row>
    <row r="9050" spans="1:15" hidden="1" x14ac:dyDescent="0.3">
      <c r="A9050" t="s">
        <v>34420</v>
      </c>
      <c r="B9050" t="s">
        <v>34421</v>
      </c>
      <c r="C9050" s="1" t="str">
        <f t="shared" si="1461"/>
        <v>21:0473</v>
      </c>
      <c r="D9050" s="1" t="str">
        <f t="shared" si="1465"/>
        <v>21:0155</v>
      </c>
      <c r="E9050" t="s">
        <v>34422</v>
      </c>
      <c r="F9050" t="s">
        <v>34423</v>
      </c>
      <c r="H9050">
        <v>49.2365499</v>
      </c>
      <c r="I9050">
        <v>-121.1495039</v>
      </c>
      <c r="J9050" s="1" t="str">
        <f t="shared" si="1466"/>
        <v>NGR bulk stream sediment</v>
      </c>
      <c r="K9050" s="1" t="str">
        <f t="shared" si="1467"/>
        <v>&lt;177 micron (NGR)</v>
      </c>
      <c r="L9050">
        <v>6</v>
      </c>
      <c r="M9050" t="s">
        <v>53</v>
      </c>
      <c r="N9050">
        <v>105</v>
      </c>
      <c r="O9050">
        <v>3.5</v>
      </c>
    </row>
    <row r="9051" spans="1:15" hidden="1" x14ac:dyDescent="0.3">
      <c r="A9051" t="s">
        <v>34424</v>
      </c>
      <c r="B9051" t="s">
        <v>34425</v>
      </c>
      <c r="C9051" s="1" t="str">
        <f t="shared" si="1461"/>
        <v>21:0473</v>
      </c>
      <c r="D9051" s="1" t="str">
        <f t="shared" si="1465"/>
        <v>21:0155</v>
      </c>
      <c r="E9051" t="s">
        <v>34426</v>
      </c>
      <c r="F9051" t="s">
        <v>34427</v>
      </c>
      <c r="H9051">
        <v>49.236106800000002</v>
      </c>
      <c r="I9051">
        <v>-121.1220436</v>
      </c>
      <c r="J9051" s="1" t="str">
        <f t="shared" si="1466"/>
        <v>NGR bulk stream sediment</v>
      </c>
      <c r="K9051" s="1" t="str">
        <f t="shared" si="1467"/>
        <v>&lt;177 micron (NGR)</v>
      </c>
      <c r="L9051">
        <v>6</v>
      </c>
      <c r="M9051" t="s">
        <v>58</v>
      </c>
      <c r="N9051">
        <v>106</v>
      </c>
      <c r="O9051">
        <v>2</v>
      </c>
    </row>
    <row r="9052" spans="1:15" hidden="1" x14ac:dyDescent="0.3">
      <c r="A9052" t="s">
        <v>34428</v>
      </c>
      <c r="B9052" t="s">
        <v>34429</v>
      </c>
      <c r="C9052" s="1" t="str">
        <f t="shared" si="1461"/>
        <v>21:0473</v>
      </c>
      <c r="D9052" s="1" t="str">
        <f t="shared" si="1465"/>
        <v>21:0155</v>
      </c>
      <c r="E9052" t="s">
        <v>34430</v>
      </c>
      <c r="F9052" t="s">
        <v>34431</v>
      </c>
      <c r="H9052">
        <v>49.195735999999997</v>
      </c>
      <c r="I9052">
        <v>-121.07415659999999</v>
      </c>
      <c r="J9052" s="1" t="str">
        <f t="shared" si="1466"/>
        <v>NGR bulk stream sediment</v>
      </c>
      <c r="K9052" s="1" t="str">
        <f t="shared" si="1467"/>
        <v>&lt;177 micron (NGR)</v>
      </c>
      <c r="L9052">
        <v>6</v>
      </c>
      <c r="M9052" t="s">
        <v>63</v>
      </c>
      <c r="N9052">
        <v>107</v>
      </c>
      <c r="O9052">
        <v>2</v>
      </c>
    </row>
    <row r="9053" spans="1:15" hidden="1" x14ac:dyDescent="0.3">
      <c r="A9053" t="s">
        <v>34432</v>
      </c>
      <c r="B9053" t="s">
        <v>34433</v>
      </c>
      <c r="C9053" s="1" t="str">
        <f t="shared" si="1461"/>
        <v>21:0473</v>
      </c>
      <c r="D9053" s="1" t="str">
        <f t="shared" si="1465"/>
        <v>21:0155</v>
      </c>
      <c r="E9053" t="s">
        <v>34434</v>
      </c>
      <c r="F9053" t="s">
        <v>34435</v>
      </c>
      <c r="H9053">
        <v>49.233219499999997</v>
      </c>
      <c r="I9053">
        <v>-121.05621290000001</v>
      </c>
      <c r="J9053" s="1" t="str">
        <f t="shared" si="1466"/>
        <v>NGR bulk stream sediment</v>
      </c>
      <c r="K9053" s="1" t="str">
        <f t="shared" si="1467"/>
        <v>&lt;177 micron (NGR)</v>
      </c>
      <c r="L9053">
        <v>6</v>
      </c>
      <c r="M9053" t="s">
        <v>68</v>
      </c>
      <c r="N9053">
        <v>108</v>
      </c>
      <c r="O9053">
        <v>1.5</v>
      </c>
    </row>
    <row r="9054" spans="1:15" hidden="1" x14ac:dyDescent="0.3">
      <c r="A9054" t="s">
        <v>34436</v>
      </c>
      <c r="B9054" t="s">
        <v>34437</v>
      </c>
      <c r="C9054" s="1" t="str">
        <f t="shared" si="1461"/>
        <v>21:0473</v>
      </c>
      <c r="D9054" s="1" t="str">
        <f t="shared" si="1465"/>
        <v>21:0155</v>
      </c>
      <c r="E9054" t="s">
        <v>34438</v>
      </c>
      <c r="F9054" t="s">
        <v>34439</v>
      </c>
      <c r="H9054">
        <v>49.223788300000002</v>
      </c>
      <c r="I9054">
        <v>-121.0304872</v>
      </c>
      <c r="J9054" s="1" t="str">
        <f t="shared" si="1466"/>
        <v>NGR bulk stream sediment</v>
      </c>
      <c r="K9054" s="1" t="str">
        <f t="shared" si="1467"/>
        <v>&lt;177 micron (NGR)</v>
      </c>
      <c r="L9054">
        <v>6</v>
      </c>
      <c r="M9054" t="s">
        <v>77</v>
      </c>
      <c r="N9054">
        <v>109</v>
      </c>
      <c r="O9054">
        <v>1</v>
      </c>
    </row>
    <row r="9055" spans="1:15" hidden="1" x14ac:dyDescent="0.3">
      <c r="A9055" t="s">
        <v>34440</v>
      </c>
      <c r="B9055" t="s">
        <v>34441</v>
      </c>
      <c r="C9055" s="1" t="str">
        <f t="shared" si="1461"/>
        <v>21:0473</v>
      </c>
      <c r="D9055" s="1" t="str">
        <f t="shared" si="1465"/>
        <v>21:0155</v>
      </c>
      <c r="E9055" t="s">
        <v>34442</v>
      </c>
      <c r="F9055" t="s">
        <v>34443</v>
      </c>
      <c r="H9055">
        <v>49.206496299999998</v>
      </c>
      <c r="I9055">
        <v>-121.018818</v>
      </c>
      <c r="J9055" s="1" t="str">
        <f t="shared" si="1466"/>
        <v>NGR bulk stream sediment</v>
      </c>
      <c r="K9055" s="1" t="str">
        <f t="shared" si="1467"/>
        <v>&lt;177 micron (NGR)</v>
      </c>
      <c r="L9055">
        <v>6</v>
      </c>
      <c r="M9055" t="s">
        <v>82</v>
      </c>
      <c r="N9055">
        <v>110</v>
      </c>
      <c r="O9055">
        <v>2.5</v>
      </c>
    </row>
    <row r="9056" spans="1:15" hidden="1" x14ac:dyDescent="0.3">
      <c r="A9056" t="s">
        <v>34444</v>
      </c>
      <c r="B9056" t="s">
        <v>34445</v>
      </c>
      <c r="C9056" s="1" t="str">
        <f t="shared" si="1461"/>
        <v>21:0473</v>
      </c>
      <c r="D9056" s="1" t="str">
        <f t="shared" si="1465"/>
        <v>21:0155</v>
      </c>
      <c r="E9056" t="s">
        <v>34446</v>
      </c>
      <c r="F9056" t="s">
        <v>34447</v>
      </c>
      <c r="H9056">
        <v>49.209832800000001</v>
      </c>
      <c r="I9056">
        <v>-121.0035804</v>
      </c>
      <c r="J9056" s="1" t="str">
        <f t="shared" si="1466"/>
        <v>NGR bulk stream sediment</v>
      </c>
      <c r="K9056" s="1" t="str">
        <f t="shared" si="1467"/>
        <v>&lt;177 micron (NGR)</v>
      </c>
      <c r="L9056">
        <v>6</v>
      </c>
      <c r="M9056" t="s">
        <v>87</v>
      </c>
      <c r="N9056">
        <v>111</v>
      </c>
      <c r="O9056">
        <v>1.5</v>
      </c>
    </row>
    <row r="9057" spans="1:15" hidden="1" x14ac:dyDescent="0.3">
      <c r="A9057" t="s">
        <v>34448</v>
      </c>
      <c r="B9057" t="s">
        <v>34449</v>
      </c>
      <c r="C9057" s="1" t="str">
        <f t="shared" si="1461"/>
        <v>21:0473</v>
      </c>
      <c r="D9057" s="1" t="str">
        <f t="shared" si="1465"/>
        <v>21:0155</v>
      </c>
      <c r="E9057" t="s">
        <v>34450</v>
      </c>
      <c r="F9057" t="s">
        <v>34451</v>
      </c>
      <c r="H9057">
        <v>49.2006765</v>
      </c>
      <c r="I9057">
        <v>-120.9943394</v>
      </c>
      <c r="J9057" s="1" t="str">
        <f t="shared" si="1466"/>
        <v>NGR bulk stream sediment</v>
      </c>
      <c r="K9057" s="1" t="str">
        <f t="shared" si="1467"/>
        <v>&lt;177 micron (NGR)</v>
      </c>
      <c r="L9057">
        <v>6</v>
      </c>
      <c r="M9057" t="s">
        <v>92</v>
      </c>
      <c r="N9057">
        <v>112</v>
      </c>
      <c r="O9057">
        <v>1.5</v>
      </c>
    </row>
    <row r="9058" spans="1:15" hidden="1" x14ac:dyDescent="0.3">
      <c r="A9058" t="s">
        <v>34452</v>
      </c>
      <c r="B9058" t="s">
        <v>34453</v>
      </c>
      <c r="C9058" s="1" t="str">
        <f t="shared" si="1461"/>
        <v>21:0473</v>
      </c>
      <c r="D9058" s="1" t="str">
        <f t="shared" si="1465"/>
        <v>21:0155</v>
      </c>
      <c r="E9058" t="s">
        <v>34406</v>
      </c>
      <c r="F9058" t="s">
        <v>34454</v>
      </c>
      <c r="H9058">
        <v>49.178225500000003</v>
      </c>
      <c r="I9058">
        <v>-120.9966202</v>
      </c>
      <c r="J9058" s="1" t="str">
        <f t="shared" si="1466"/>
        <v>NGR bulk stream sediment</v>
      </c>
      <c r="K9058" s="1" t="str">
        <f t="shared" si="1467"/>
        <v>&lt;177 micron (NGR)</v>
      </c>
      <c r="L9058">
        <v>6</v>
      </c>
      <c r="M9058" t="s">
        <v>72</v>
      </c>
      <c r="N9058">
        <v>113</v>
      </c>
      <c r="O9058">
        <v>2.5</v>
      </c>
    </row>
    <row r="9059" spans="1:15" hidden="1" x14ac:dyDescent="0.3">
      <c r="A9059" t="s">
        <v>34455</v>
      </c>
      <c r="B9059" t="s">
        <v>34456</v>
      </c>
      <c r="C9059" s="1" t="str">
        <f t="shared" si="1461"/>
        <v>21:0473</v>
      </c>
      <c r="D9059" s="1" t="str">
        <f>HYPERLINK("https://geochem.nrcan.gc.ca/cdogs/content/svy/svy_e.htm", "")</f>
        <v/>
      </c>
      <c r="G9059" s="1" t="str">
        <f>HYPERLINK("https://geochem.nrcan.gc.ca/cdogs/content/cr_/cr_00102_e.htm", "102")</f>
        <v>102</v>
      </c>
      <c r="J9059" t="s">
        <v>31</v>
      </c>
      <c r="K9059" t="s">
        <v>32</v>
      </c>
      <c r="L9059">
        <v>6</v>
      </c>
      <c r="M9059" t="s">
        <v>33</v>
      </c>
      <c r="N9059">
        <v>114</v>
      </c>
      <c r="O9059">
        <v>3</v>
      </c>
    </row>
    <row r="9060" spans="1:15" hidden="1" x14ac:dyDescent="0.3">
      <c r="A9060" t="s">
        <v>34457</v>
      </c>
      <c r="B9060" t="s">
        <v>34458</v>
      </c>
      <c r="C9060" s="1" t="str">
        <f t="shared" si="1461"/>
        <v>21:0473</v>
      </c>
      <c r="D9060" s="1" t="str">
        <f t="shared" ref="D9060:D9084" si="1468">HYPERLINK("https://geochem.nrcan.gc.ca/cdogs/content/svy/svy210155_e.htm", "21:0155")</f>
        <v>21:0155</v>
      </c>
      <c r="E9060" t="s">
        <v>34459</v>
      </c>
      <c r="F9060" t="s">
        <v>34460</v>
      </c>
      <c r="H9060">
        <v>49.129379800000002</v>
      </c>
      <c r="I9060">
        <v>-121.82794199999999</v>
      </c>
      <c r="J9060" s="1" t="str">
        <f t="shared" ref="J9060:J9084" si="1469">HYPERLINK("https://geochem.nrcan.gc.ca/cdogs/content/kwd/kwd020030_e.htm", "NGR bulk stream sediment")</f>
        <v>NGR bulk stream sediment</v>
      </c>
      <c r="K9060" s="1" t="str">
        <f t="shared" ref="K9060:K9084" si="1470">HYPERLINK("https://geochem.nrcan.gc.ca/cdogs/content/kwd/kwd080006_e.htm", "&lt;177 micron (NGR)")</f>
        <v>&lt;177 micron (NGR)</v>
      </c>
      <c r="L9060">
        <v>6</v>
      </c>
      <c r="M9060" t="s">
        <v>24</v>
      </c>
      <c r="N9060">
        <v>115</v>
      </c>
      <c r="O9060">
        <v>1.5</v>
      </c>
    </row>
    <row r="9061" spans="1:15" hidden="1" x14ac:dyDescent="0.3">
      <c r="A9061" t="s">
        <v>34461</v>
      </c>
      <c r="B9061" t="s">
        <v>34462</v>
      </c>
      <c r="C9061" s="1" t="str">
        <f t="shared" si="1461"/>
        <v>21:0473</v>
      </c>
      <c r="D9061" s="1" t="str">
        <f t="shared" si="1468"/>
        <v>21:0155</v>
      </c>
      <c r="E9061" t="s">
        <v>34459</v>
      </c>
      <c r="F9061" t="s">
        <v>34463</v>
      </c>
      <c r="H9061">
        <v>49.129379800000002</v>
      </c>
      <c r="I9061">
        <v>-121.82794199999999</v>
      </c>
      <c r="J9061" s="1" t="str">
        <f t="shared" si="1469"/>
        <v>NGR bulk stream sediment</v>
      </c>
      <c r="K9061" s="1" t="str">
        <f t="shared" si="1470"/>
        <v>&lt;177 micron (NGR)</v>
      </c>
      <c r="L9061">
        <v>6</v>
      </c>
      <c r="M9061" t="s">
        <v>28</v>
      </c>
      <c r="N9061">
        <v>116</v>
      </c>
      <c r="O9061">
        <v>2</v>
      </c>
    </row>
    <row r="9062" spans="1:15" hidden="1" x14ac:dyDescent="0.3">
      <c r="A9062" t="s">
        <v>34464</v>
      </c>
      <c r="B9062" t="s">
        <v>34465</v>
      </c>
      <c r="C9062" s="1" t="str">
        <f t="shared" si="1461"/>
        <v>21:0473</v>
      </c>
      <c r="D9062" s="1" t="str">
        <f t="shared" si="1468"/>
        <v>21:0155</v>
      </c>
      <c r="E9062" t="s">
        <v>34466</v>
      </c>
      <c r="F9062" t="s">
        <v>34467</v>
      </c>
      <c r="H9062">
        <v>49.150725000000001</v>
      </c>
      <c r="I9062">
        <v>-121.80412509999999</v>
      </c>
      <c r="J9062" s="1" t="str">
        <f t="shared" si="1469"/>
        <v>NGR bulk stream sediment</v>
      </c>
      <c r="K9062" s="1" t="str">
        <f t="shared" si="1470"/>
        <v>&lt;177 micron (NGR)</v>
      </c>
      <c r="L9062">
        <v>6</v>
      </c>
      <c r="M9062" t="s">
        <v>97</v>
      </c>
      <c r="N9062">
        <v>117</v>
      </c>
      <c r="O9062">
        <v>2</v>
      </c>
    </row>
    <row r="9063" spans="1:15" hidden="1" x14ac:dyDescent="0.3">
      <c r="A9063" t="s">
        <v>34468</v>
      </c>
      <c r="B9063" t="s">
        <v>34469</v>
      </c>
      <c r="C9063" s="1" t="str">
        <f t="shared" si="1461"/>
        <v>21:0473</v>
      </c>
      <c r="D9063" s="1" t="str">
        <f t="shared" si="1468"/>
        <v>21:0155</v>
      </c>
      <c r="E9063" t="s">
        <v>34470</v>
      </c>
      <c r="F9063" t="s">
        <v>34471</v>
      </c>
      <c r="H9063">
        <v>49.137305699999999</v>
      </c>
      <c r="I9063">
        <v>-121.8113029</v>
      </c>
      <c r="J9063" s="1" t="str">
        <f t="shared" si="1469"/>
        <v>NGR bulk stream sediment</v>
      </c>
      <c r="K9063" s="1" t="str">
        <f t="shared" si="1470"/>
        <v>&lt;177 micron (NGR)</v>
      </c>
      <c r="L9063">
        <v>6</v>
      </c>
      <c r="M9063" t="s">
        <v>102</v>
      </c>
      <c r="N9063">
        <v>118</v>
      </c>
      <c r="O9063">
        <v>2.5</v>
      </c>
    </row>
    <row r="9064" spans="1:15" hidden="1" x14ac:dyDescent="0.3">
      <c r="A9064" t="s">
        <v>34472</v>
      </c>
      <c r="B9064" t="s">
        <v>34473</v>
      </c>
      <c r="C9064" s="1" t="str">
        <f t="shared" si="1461"/>
        <v>21:0473</v>
      </c>
      <c r="D9064" s="1" t="str">
        <f t="shared" si="1468"/>
        <v>21:0155</v>
      </c>
      <c r="E9064" t="s">
        <v>34474</v>
      </c>
      <c r="F9064" t="s">
        <v>34475</v>
      </c>
      <c r="H9064">
        <v>49.154992200000002</v>
      </c>
      <c r="I9064">
        <v>-121.78207829999999</v>
      </c>
      <c r="J9064" s="1" t="str">
        <f t="shared" si="1469"/>
        <v>NGR bulk stream sediment</v>
      </c>
      <c r="K9064" s="1" t="str">
        <f t="shared" si="1470"/>
        <v>&lt;177 micron (NGR)</v>
      </c>
      <c r="L9064">
        <v>6</v>
      </c>
      <c r="M9064" t="s">
        <v>107</v>
      </c>
      <c r="N9064">
        <v>119</v>
      </c>
      <c r="O9064">
        <v>2.5</v>
      </c>
    </row>
    <row r="9065" spans="1:15" hidden="1" x14ac:dyDescent="0.3">
      <c r="A9065" t="s">
        <v>34476</v>
      </c>
      <c r="B9065" t="s">
        <v>34477</v>
      </c>
      <c r="C9065" s="1" t="str">
        <f t="shared" si="1461"/>
        <v>21:0473</v>
      </c>
      <c r="D9065" s="1" t="str">
        <f t="shared" si="1468"/>
        <v>21:0155</v>
      </c>
      <c r="E9065" t="s">
        <v>34478</v>
      </c>
      <c r="F9065" t="s">
        <v>34479</v>
      </c>
      <c r="H9065">
        <v>49.160373700000001</v>
      </c>
      <c r="I9065">
        <v>-121.7805748</v>
      </c>
      <c r="J9065" s="1" t="str">
        <f t="shared" si="1469"/>
        <v>NGR bulk stream sediment</v>
      </c>
      <c r="K9065" s="1" t="str">
        <f t="shared" si="1470"/>
        <v>&lt;177 micron (NGR)</v>
      </c>
      <c r="L9065">
        <v>6</v>
      </c>
      <c r="M9065" t="s">
        <v>112</v>
      </c>
      <c r="N9065">
        <v>120</v>
      </c>
      <c r="O9065">
        <v>2</v>
      </c>
    </row>
    <row r="9066" spans="1:15" hidden="1" x14ac:dyDescent="0.3">
      <c r="A9066" t="s">
        <v>34480</v>
      </c>
      <c r="B9066" t="s">
        <v>34481</v>
      </c>
      <c r="C9066" s="1" t="str">
        <f t="shared" si="1461"/>
        <v>21:0473</v>
      </c>
      <c r="D9066" s="1" t="str">
        <f t="shared" si="1468"/>
        <v>21:0155</v>
      </c>
      <c r="E9066" t="s">
        <v>34482</v>
      </c>
      <c r="F9066" t="s">
        <v>34483</v>
      </c>
      <c r="H9066">
        <v>49.720457600000003</v>
      </c>
      <c r="I9066">
        <v>-121.8359615</v>
      </c>
      <c r="J9066" s="1" t="str">
        <f t="shared" si="1469"/>
        <v>NGR bulk stream sediment</v>
      </c>
      <c r="K9066" s="1" t="str">
        <f t="shared" si="1470"/>
        <v>&lt;177 micron (NGR)</v>
      </c>
      <c r="L9066">
        <v>7</v>
      </c>
      <c r="M9066" t="s">
        <v>19</v>
      </c>
      <c r="N9066">
        <v>121</v>
      </c>
      <c r="O9066">
        <v>2.5</v>
      </c>
    </row>
    <row r="9067" spans="1:15" hidden="1" x14ac:dyDescent="0.3">
      <c r="A9067" t="s">
        <v>34484</v>
      </c>
      <c r="B9067" t="s">
        <v>34485</v>
      </c>
      <c r="C9067" s="1" t="str">
        <f t="shared" si="1461"/>
        <v>21:0473</v>
      </c>
      <c r="D9067" s="1" t="str">
        <f t="shared" si="1468"/>
        <v>21:0155</v>
      </c>
      <c r="E9067" t="s">
        <v>34486</v>
      </c>
      <c r="F9067" t="s">
        <v>34487</v>
      </c>
      <c r="H9067">
        <v>49.769549699999999</v>
      </c>
      <c r="I9067">
        <v>-121.79867830000001</v>
      </c>
      <c r="J9067" s="1" t="str">
        <f t="shared" si="1469"/>
        <v>NGR bulk stream sediment</v>
      </c>
      <c r="K9067" s="1" t="str">
        <f t="shared" si="1470"/>
        <v>&lt;177 micron (NGR)</v>
      </c>
      <c r="L9067">
        <v>7</v>
      </c>
      <c r="M9067" t="s">
        <v>38</v>
      </c>
      <c r="N9067">
        <v>122</v>
      </c>
      <c r="O9067">
        <v>1</v>
      </c>
    </row>
    <row r="9068" spans="1:15" hidden="1" x14ac:dyDescent="0.3">
      <c r="A9068" t="s">
        <v>34488</v>
      </c>
      <c r="B9068" t="s">
        <v>34489</v>
      </c>
      <c r="C9068" s="1" t="str">
        <f t="shared" si="1461"/>
        <v>21:0473</v>
      </c>
      <c r="D9068" s="1" t="str">
        <f t="shared" si="1468"/>
        <v>21:0155</v>
      </c>
      <c r="E9068" t="s">
        <v>34490</v>
      </c>
      <c r="F9068" t="s">
        <v>34491</v>
      </c>
      <c r="H9068">
        <v>49.786021099999999</v>
      </c>
      <c r="I9068">
        <v>-121.82605580000001</v>
      </c>
      <c r="J9068" s="1" t="str">
        <f t="shared" si="1469"/>
        <v>NGR bulk stream sediment</v>
      </c>
      <c r="K9068" s="1" t="str">
        <f t="shared" si="1470"/>
        <v>&lt;177 micron (NGR)</v>
      </c>
      <c r="L9068">
        <v>7</v>
      </c>
      <c r="M9068" t="s">
        <v>43</v>
      </c>
      <c r="N9068">
        <v>123</v>
      </c>
      <c r="O9068">
        <v>1.5</v>
      </c>
    </row>
    <row r="9069" spans="1:15" hidden="1" x14ac:dyDescent="0.3">
      <c r="A9069" t="s">
        <v>34492</v>
      </c>
      <c r="B9069" t="s">
        <v>34493</v>
      </c>
      <c r="C9069" s="1" t="str">
        <f t="shared" si="1461"/>
        <v>21:0473</v>
      </c>
      <c r="D9069" s="1" t="str">
        <f t="shared" si="1468"/>
        <v>21:0155</v>
      </c>
      <c r="E9069" t="s">
        <v>34494</v>
      </c>
      <c r="F9069" t="s">
        <v>34495</v>
      </c>
      <c r="H9069">
        <v>49.783146199999997</v>
      </c>
      <c r="I9069">
        <v>-121.8997511</v>
      </c>
      <c r="J9069" s="1" t="str">
        <f t="shared" si="1469"/>
        <v>NGR bulk stream sediment</v>
      </c>
      <c r="K9069" s="1" t="str">
        <f t="shared" si="1470"/>
        <v>&lt;177 micron (NGR)</v>
      </c>
      <c r="L9069">
        <v>7</v>
      </c>
      <c r="M9069" t="s">
        <v>48</v>
      </c>
      <c r="N9069">
        <v>124</v>
      </c>
      <c r="O9069">
        <v>2.5</v>
      </c>
    </row>
    <row r="9070" spans="1:15" hidden="1" x14ac:dyDescent="0.3">
      <c r="A9070" t="s">
        <v>34496</v>
      </c>
      <c r="B9070" t="s">
        <v>34497</v>
      </c>
      <c r="C9070" s="1" t="str">
        <f t="shared" si="1461"/>
        <v>21:0473</v>
      </c>
      <c r="D9070" s="1" t="str">
        <f t="shared" si="1468"/>
        <v>21:0155</v>
      </c>
      <c r="E9070" t="s">
        <v>34498</v>
      </c>
      <c r="F9070" t="s">
        <v>34499</v>
      </c>
      <c r="H9070">
        <v>49.760356399999999</v>
      </c>
      <c r="I9070">
        <v>-121.8683309</v>
      </c>
      <c r="J9070" s="1" t="str">
        <f t="shared" si="1469"/>
        <v>NGR bulk stream sediment</v>
      </c>
      <c r="K9070" s="1" t="str">
        <f t="shared" si="1470"/>
        <v>&lt;177 micron (NGR)</v>
      </c>
      <c r="L9070">
        <v>7</v>
      </c>
      <c r="M9070" t="s">
        <v>24</v>
      </c>
      <c r="N9070">
        <v>125</v>
      </c>
      <c r="O9070">
        <v>2</v>
      </c>
    </row>
    <row r="9071" spans="1:15" hidden="1" x14ac:dyDescent="0.3">
      <c r="A9071" t="s">
        <v>34500</v>
      </c>
      <c r="B9071" t="s">
        <v>34501</v>
      </c>
      <c r="C9071" s="1" t="str">
        <f t="shared" si="1461"/>
        <v>21:0473</v>
      </c>
      <c r="D9071" s="1" t="str">
        <f t="shared" si="1468"/>
        <v>21:0155</v>
      </c>
      <c r="E9071" t="s">
        <v>34498</v>
      </c>
      <c r="F9071" t="s">
        <v>34502</v>
      </c>
      <c r="H9071">
        <v>49.760356399999999</v>
      </c>
      <c r="I9071">
        <v>-121.8683309</v>
      </c>
      <c r="J9071" s="1" t="str">
        <f t="shared" si="1469"/>
        <v>NGR bulk stream sediment</v>
      </c>
      <c r="K9071" s="1" t="str">
        <f t="shared" si="1470"/>
        <v>&lt;177 micron (NGR)</v>
      </c>
      <c r="L9071">
        <v>7</v>
      </c>
      <c r="M9071" t="s">
        <v>28</v>
      </c>
      <c r="N9071">
        <v>126</v>
      </c>
      <c r="O9071">
        <v>2</v>
      </c>
    </row>
    <row r="9072" spans="1:15" hidden="1" x14ac:dyDescent="0.3">
      <c r="A9072" t="s">
        <v>34503</v>
      </c>
      <c r="B9072" t="s">
        <v>34504</v>
      </c>
      <c r="C9072" s="1" t="str">
        <f t="shared" si="1461"/>
        <v>21:0473</v>
      </c>
      <c r="D9072" s="1" t="str">
        <f t="shared" si="1468"/>
        <v>21:0155</v>
      </c>
      <c r="E9072" t="s">
        <v>34505</v>
      </c>
      <c r="F9072" t="s">
        <v>34506</v>
      </c>
      <c r="H9072">
        <v>49.740490399999999</v>
      </c>
      <c r="I9072">
        <v>-121.8604653</v>
      </c>
      <c r="J9072" s="1" t="str">
        <f t="shared" si="1469"/>
        <v>NGR bulk stream sediment</v>
      </c>
      <c r="K9072" s="1" t="str">
        <f t="shared" si="1470"/>
        <v>&lt;177 micron (NGR)</v>
      </c>
      <c r="L9072">
        <v>7</v>
      </c>
      <c r="M9072" t="s">
        <v>53</v>
      </c>
      <c r="N9072">
        <v>127</v>
      </c>
      <c r="O9072">
        <v>2.5</v>
      </c>
    </row>
    <row r="9073" spans="1:15" hidden="1" x14ac:dyDescent="0.3">
      <c r="A9073" t="s">
        <v>34507</v>
      </c>
      <c r="B9073" t="s">
        <v>34508</v>
      </c>
      <c r="C9073" s="1" t="str">
        <f t="shared" si="1461"/>
        <v>21:0473</v>
      </c>
      <c r="D9073" s="1" t="str">
        <f t="shared" si="1468"/>
        <v>21:0155</v>
      </c>
      <c r="E9073" t="s">
        <v>34509</v>
      </c>
      <c r="F9073" t="s">
        <v>34510</v>
      </c>
      <c r="H9073">
        <v>49.740214100000003</v>
      </c>
      <c r="I9073">
        <v>-121.832713</v>
      </c>
      <c r="J9073" s="1" t="str">
        <f t="shared" si="1469"/>
        <v>NGR bulk stream sediment</v>
      </c>
      <c r="K9073" s="1" t="str">
        <f t="shared" si="1470"/>
        <v>&lt;177 micron (NGR)</v>
      </c>
      <c r="L9073">
        <v>7</v>
      </c>
      <c r="M9073" t="s">
        <v>58</v>
      </c>
      <c r="N9073">
        <v>128</v>
      </c>
      <c r="O9073">
        <v>2</v>
      </c>
    </row>
    <row r="9074" spans="1:15" hidden="1" x14ac:dyDescent="0.3">
      <c r="A9074" t="s">
        <v>34511</v>
      </c>
      <c r="B9074" t="s">
        <v>34512</v>
      </c>
      <c r="C9074" s="1" t="str">
        <f t="shared" ref="C9074:C9137" si="1471">HYPERLINK("https://geochem.nrcan.gc.ca/cdogs/content/bdl/bdl210473_e.htm", "21:0473")</f>
        <v>21:0473</v>
      </c>
      <c r="D9074" s="1" t="str">
        <f t="shared" si="1468"/>
        <v>21:0155</v>
      </c>
      <c r="E9074" t="s">
        <v>34482</v>
      </c>
      <c r="F9074" t="s">
        <v>34513</v>
      </c>
      <c r="H9074">
        <v>49.720457600000003</v>
      </c>
      <c r="I9074">
        <v>-121.8359615</v>
      </c>
      <c r="J9074" s="1" t="str">
        <f t="shared" si="1469"/>
        <v>NGR bulk stream sediment</v>
      </c>
      <c r="K9074" s="1" t="str">
        <f t="shared" si="1470"/>
        <v>&lt;177 micron (NGR)</v>
      </c>
      <c r="L9074">
        <v>7</v>
      </c>
      <c r="M9074" t="s">
        <v>72</v>
      </c>
      <c r="N9074">
        <v>129</v>
      </c>
      <c r="O9074">
        <v>3</v>
      </c>
    </row>
    <row r="9075" spans="1:15" hidden="1" x14ac:dyDescent="0.3">
      <c r="A9075" t="s">
        <v>34514</v>
      </c>
      <c r="B9075" t="s">
        <v>34515</v>
      </c>
      <c r="C9075" s="1" t="str">
        <f t="shared" si="1471"/>
        <v>21:0473</v>
      </c>
      <c r="D9075" s="1" t="str">
        <f t="shared" si="1468"/>
        <v>21:0155</v>
      </c>
      <c r="E9075" t="s">
        <v>34516</v>
      </c>
      <c r="F9075" t="s">
        <v>34517</v>
      </c>
      <c r="H9075">
        <v>49.705308100000003</v>
      </c>
      <c r="I9075">
        <v>-121.850193</v>
      </c>
      <c r="J9075" s="1" t="str">
        <f t="shared" si="1469"/>
        <v>NGR bulk stream sediment</v>
      </c>
      <c r="K9075" s="1" t="str">
        <f t="shared" si="1470"/>
        <v>&lt;177 micron (NGR)</v>
      </c>
      <c r="L9075">
        <v>7</v>
      </c>
      <c r="M9075" t="s">
        <v>63</v>
      </c>
      <c r="N9075">
        <v>130</v>
      </c>
      <c r="O9075">
        <v>1.5</v>
      </c>
    </row>
    <row r="9076" spans="1:15" hidden="1" x14ac:dyDescent="0.3">
      <c r="A9076" t="s">
        <v>34518</v>
      </c>
      <c r="B9076" t="s">
        <v>34519</v>
      </c>
      <c r="C9076" s="1" t="str">
        <f t="shared" si="1471"/>
        <v>21:0473</v>
      </c>
      <c r="D9076" s="1" t="str">
        <f t="shared" si="1468"/>
        <v>21:0155</v>
      </c>
      <c r="E9076" t="s">
        <v>34520</v>
      </c>
      <c r="F9076" t="s">
        <v>34521</v>
      </c>
      <c r="H9076">
        <v>49.678879000000002</v>
      </c>
      <c r="I9076">
        <v>-121.90764969999999</v>
      </c>
      <c r="J9076" s="1" t="str">
        <f t="shared" si="1469"/>
        <v>NGR bulk stream sediment</v>
      </c>
      <c r="K9076" s="1" t="str">
        <f t="shared" si="1470"/>
        <v>&lt;177 micron (NGR)</v>
      </c>
      <c r="L9076">
        <v>7</v>
      </c>
      <c r="M9076" t="s">
        <v>68</v>
      </c>
      <c r="N9076">
        <v>131</v>
      </c>
      <c r="O9076">
        <v>3.5</v>
      </c>
    </row>
    <row r="9077" spans="1:15" hidden="1" x14ac:dyDescent="0.3">
      <c r="A9077" t="s">
        <v>34522</v>
      </c>
      <c r="B9077" t="s">
        <v>34523</v>
      </c>
      <c r="C9077" s="1" t="str">
        <f t="shared" si="1471"/>
        <v>21:0473</v>
      </c>
      <c r="D9077" s="1" t="str">
        <f t="shared" si="1468"/>
        <v>21:0155</v>
      </c>
      <c r="E9077" t="s">
        <v>34524</v>
      </c>
      <c r="F9077" t="s">
        <v>34525</v>
      </c>
      <c r="H9077">
        <v>49.672156999999999</v>
      </c>
      <c r="I9077">
        <v>-121.8634488</v>
      </c>
      <c r="J9077" s="1" t="str">
        <f t="shared" si="1469"/>
        <v>NGR bulk stream sediment</v>
      </c>
      <c r="K9077" s="1" t="str">
        <f t="shared" si="1470"/>
        <v>&lt;177 micron (NGR)</v>
      </c>
      <c r="L9077">
        <v>7</v>
      </c>
      <c r="M9077" t="s">
        <v>77</v>
      </c>
      <c r="N9077">
        <v>132</v>
      </c>
      <c r="O9077">
        <v>3</v>
      </c>
    </row>
    <row r="9078" spans="1:15" hidden="1" x14ac:dyDescent="0.3">
      <c r="A9078" t="s">
        <v>34526</v>
      </c>
      <c r="B9078" t="s">
        <v>34527</v>
      </c>
      <c r="C9078" s="1" t="str">
        <f t="shared" si="1471"/>
        <v>21:0473</v>
      </c>
      <c r="D9078" s="1" t="str">
        <f t="shared" si="1468"/>
        <v>21:0155</v>
      </c>
      <c r="E9078" t="s">
        <v>34528</v>
      </c>
      <c r="F9078" t="s">
        <v>34529</v>
      </c>
      <c r="H9078">
        <v>49.643061899999999</v>
      </c>
      <c r="I9078">
        <v>-121.8322695</v>
      </c>
      <c r="J9078" s="1" t="str">
        <f t="shared" si="1469"/>
        <v>NGR bulk stream sediment</v>
      </c>
      <c r="K9078" s="1" t="str">
        <f t="shared" si="1470"/>
        <v>&lt;177 micron (NGR)</v>
      </c>
      <c r="L9078">
        <v>7</v>
      </c>
      <c r="M9078" t="s">
        <v>82</v>
      </c>
      <c r="N9078">
        <v>133</v>
      </c>
      <c r="O9078">
        <v>1.5</v>
      </c>
    </row>
    <row r="9079" spans="1:15" hidden="1" x14ac:dyDescent="0.3">
      <c r="A9079" t="s">
        <v>34530</v>
      </c>
      <c r="B9079" t="s">
        <v>34531</v>
      </c>
      <c r="C9079" s="1" t="str">
        <f t="shared" si="1471"/>
        <v>21:0473</v>
      </c>
      <c r="D9079" s="1" t="str">
        <f t="shared" si="1468"/>
        <v>21:0155</v>
      </c>
      <c r="E9079" t="s">
        <v>34532</v>
      </c>
      <c r="F9079" t="s">
        <v>34533</v>
      </c>
      <c r="H9079">
        <v>49.698697099999997</v>
      </c>
      <c r="I9079">
        <v>-121.73386480000001</v>
      </c>
      <c r="J9079" s="1" t="str">
        <f t="shared" si="1469"/>
        <v>NGR bulk stream sediment</v>
      </c>
      <c r="K9079" s="1" t="str">
        <f t="shared" si="1470"/>
        <v>&lt;177 micron (NGR)</v>
      </c>
      <c r="L9079">
        <v>7</v>
      </c>
      <c r="M9079" t="s">
        <v>87</v>
      </c>
      <c r="N9079">
        <v>134</v>
      </c>
      <c r="O9079">
        <v>1.5</v>
      </c>
    </row>
    <row r="9080" spans="1:15" hidden="1" x14ac:dyDescent="0.3">
      <c r="A9080" t="s">
        <v>34534</v>
      </c>
      <c r="B9080" t="s">
        <v>34535</v>
      </c>
      <c r="C9080" s="1" t="str">
        <f t="shared" si="1471"/>
        <v>21:0473</v>
      </c>
      <c r="D9080" s="1" t="str">
        <f t="shared" si="1468"/>
        <v>21:0155</v>
      </c>
      <c r="E9080" t="s">
        <v>34536</v>
      </c>
      <c r="F9080" t="s">
        <v>34537</v>
      </c>
      <c r="H9080">
        <v>49.681746500000003</v>
      </c>
      <c r="I9080">
        <v>-121.7467821</v>
      </c>
      <c r="J9080" s="1" t="str">
        <f t="shared" si="1469"/>
        <v>NGR bulk stream sediment</v>
      </c>
      <c r="K9080" s="1" t="str">
        <f t="shared" si="1470"/>
        <v>&lt;177 micron (NGR)</v>
      </c>
      <c r="L9080">
        <v>7</v>
      </c>
      <c r="M9080" t="s">
        <v>92</v>
      </c>
      <c r="N9080">
        <v>135</v>
      </c>
      <c r="O9080">
        <v>1</v>
      </c>
    </row>
    <row r="9081" spans="1:15" hidden="1" x14ac:dyDescent="0.3">
      <c r="A9081" t="s">
        <v>34538</v>
      </c>
      <c r="B9081" t="s">
        <v>34539</v>
      </c>
      <c r="C9081" s="1" t="str">
        <f t="shared" si="1471"/>
        <v>21:0473</v>
      </c>
      <c r="D9081" s="1" t="str">
        <f t="shared" si="1468"/>
        <v>21:0155</v>
      </c>
      <c r="E9081" t="s">
        <v>34540</v>
      </c>
      <c r="F9081" t="s">
        <v>34541</v>
      </c>
      <c r="H9081">
        <v>49.677561599999997</v>
      </c>
      <c r="I9081">
        <v>-121.775998</v>
      </c>
      <c r="J9081" s="1" t="str">
        <f t="shared" si="1469"/>
        <v>NGR bulk stream sediment</v>
      </c>
      <c r="K9081" s="1" t="str">
        <f t="shared" si="1470"/>
        <v>&lt;177 micron (NGR)</v>
      </c>
      <c r="L9081">
        <v>7</v>
      </c>
      <c r="M9081" t="s">
        <v>97</v>
      </c>
      <c r="N9081">
        <v>136</v>
      </c>
      <c r="O9081">
        <v>1</v>
      </c>
    </row>
    <row r="9082" spans="1:15" hidden="1" x14ac:dyDescent="0.3">
      <c r="A9082" t="s">
        <v>34542</v>
      </c>
      <c r="B9082" t="s">
        <v>34543</v>
      </c>
      <c r="C9082" s="1" t="str">
        <f t="shared" si="1471"/>
        <v>21:0473</v>
      </c>
      <c r="D9082" s="1" t="str">
        <f t="shared" si="1468"/>
        <v>21:0155</v>
      </c>
      <c r="E9082" t="s">
        <v>34544</v>
      </c>
      <c r="F9082" t="s">
        <v>34545</v>
      </c>
      <c r="H9082">
        <v>49.671441299999998</v>
      </c>
      <c r="I9082">
        <v>-121.7927828</v>
      </c>
      <c r="J9082" s="1" t="str">
        <f t="shared" si="1469"/>
        <v>NGR bulk stream sediment</v>
      </c>
      <c r="K9082" s="1" t="str">
        <f t="shared" si="1470"/>
        <v>&lt;177 micron (NGR)</v>
      </c>
      <c r="L9082">
        <v>7</v>
      </c>
      <c r="M9082" t="s">
        <v>102</v>
      </c>
      <c r="N9082">
        <v>137</v>
      </c>
      <c r="O9082">
        <v>1</v>
      </c>
    </row>
    <row r="9083" spans="1:15" hidden="1" x14ac:dyDescent="0.3">
      <c r="A9083" t="s">
        <v>34546</v>
      </c>
      <c r="B9083" t="s">
        <v>34547</v>
      </c>
      <c r="C9083" s="1" t="str">
        <f t="shared" si="1471"/>
        <v>21:0473</v>
      </c>
      <c r="D9083" s="1" t="str">
        <f t="shared" si="1468"/>
        <v>21:0155</v>
      </c>
      <c r="E9083" t="s">
        <v>34548</v>
      </c>
      <c r="F9083" t="s">
        <v>34549</v>
      </c>
      <c r="H9083">
        <v>49.526025799999999</v>
      </c>
      <c r="I9083">
        <v>-121.5821856</v>
      </c>
      <c r="J9083" s="1" t="str">
        <f t="shared" si="1469"/>
        <v>NGR bulk stream sediment</v>
      </c>
      <c r="K9083" s="1" t="str">
        <f t="shared" si="1470"/>
        <v>&lt;177 micron (NGR)</v>
      </c>
      <c r="L9083">
        <v>7</v>
      </c>
      <c r="M9083" t="s">
        <v>107</v>
      </c>
      <c r="N9083">
        <v>138</v>
      </c>
      <c r="O9083">
        <v>2</v>
      </c>
    </row>
    <row r="9084" spans="1:15" hidden="1" x14ac:dyDescent="0.3">
      <c r="A9084" t="s">
        <v>34550</v>
      </c>
      <c r="B9084" t="s">
        <v>34551</v>
      </c>
      <c r="C9084" s="1" t="str">
        <f t="shared" si="1471"/>
        <v>21:0473</v>
      </c>
      <c r="D9084" s="1" t="str">
        <f t="shared" si="1468"/>
        <v>21:0155</v>
      </c>
      <c r="E9084" t="s">
        <v>34552</v>
      </c>
      <c r="F9084" t="s">
        <v>34553</v>
      </c>
      <c r="H9084">
        <v>49.545094900000002</v>
      </c>
      <c r="I9084">
        <v>-121.5968402</v>
      </c>
      <c r="J9084" s="1" t="str">
        <f t="shared" si="1469"/>
        <v>NGR bulk stream sediment</v>
      </c>
      <c r="K9084" s="1" t="str">
        <f t="shared" si="1470"/>
        <v>&lt;177 micron (NGR)</v>
      </c>
      <c r="L9084">
        <v>7</v>
      </c>
      <c r="M9084" t="s">
        <v>112</v>
      </c>
      <c r="N9084">
        <v>139</v>
      </c>
      <c r="O9084">
        <v>1</v>
      </c>
    </row>
    <row r="9085" spans="1:15" hidden="1" x14ac:dyDescent="0.3">
      <c r="A9085" t="s">
        <v>34554</v>
      </c>
      <c r="B9085" t="s">
        <v>34555</v>
      </c>
      <c r="C9085" s="1" t="str">
        <f t="shared" si="1471"/>
        <v>21:0473</v>
      </c>
      <c r="D9085" s="1" t="str">
        <f>HYPERLINK("https://geochem.nrcan.gc.ca/cdogs/content/svy/svy_e.htm", "")</f>
        <v/>
      </c>
      <c r="G9085" s="1" t="str">
        <f>HYPERLINK("https://geochem.nrcan.gc.ca/cdogs/content/cr_/cr_00103_e.htm", "103")</f>
        <v>103</v>
      </c>
      <c r="J9085" t="s">
        <v>31</v>
      </c>
      <c r="K9085" t="s">
        <v>32</v>
      </c>
      <c r="L9085">
        <v>7</v>
      </c>
      <c r="M9085" t="s">
        <v>33</v>
      </c>
      <c r="N9085">
        <v>140</v>
      </c>
      <c r="O9085">
        <v>23.5</v>
      </c>
    </row>
    <row r="9086" spans="1:15" hidden="1" x14ac:dyDescent="0.3">
      <c r="A9086" t="s">
        <v>34556</v>
      </c>
      <c r="B9086" t="s">
        <v>34557</v>
      </c>
      <c r="C9086" s="1" t="str">
        <f t="shared" si="1471"/>
        <v>21:0473</v>
      </c>
      <c r="D9086" s="1" t="str">
        <f t="shared" ref="D9086:D9091" si="1472">HYPERLINK("https://geochem.nrcan.gc.ca/cdogs/content/svy/svy210155_e.htm", "21:0155")</f>
        <v>21:0155</v>
      </c>
      <c r="E9086" t="s">
        <v>34558</v>
      </c>
      <c r="F9086" t="s">
        <v>34559</v>
      </c>
      <c r="H9086">
        <v>49.560548500000003</v>
      </c>
      <c r="I9086">
        <v>-121.6102257</v>
      </c>
      <c r="J9086" s="1" t="str">
        <f t="shared" ref="J9086:J9091" si="1473">HYPERLINK("https://geochem.nrcan.gc.ca/cdogs/content/kwd/kwd020030_e.htm", "NGR bulk stream sediment")</f>
        <v>NGR bulk stream sediment</v>
      </c>
      <c r="K9086" s="1" t="str">
        <f t="shared" ref="K9086:K9091" si="1474">HYPERLINK("https://geochem.nrcan.gc.ca/cdogs/content/kwd/kwd080006_e.htm", "&lt;177 micron (NGR)")</f>
        <v>&lt;177 micron (NGR)</v>
      </c>
      <c r="L9086">
        <v>8</v>
      </c>
      <c r="M9086" t="s">
        <v>19</v>
      </c>
      <c r="N9086">
        <v>141</v>
      </c>
      <c r="O9086">
        <v>1.5</v>
      </c>
    </row>
    <row r="9087" spans="1:15" hidden="1" x14ac:dyDescent="0.3">
      <c r="A9087" t="s">
        <v>34560</v>
      </c>
      <c r="B9087" t="s">
        <v>34561</v>
      </c>
      <c r="C9087" s="1" t="str">
        <f t="shared" si="1471"/>
        <v>21:0473</v>
      </c>
      <c r="D9087" s="1" t="str">
        <f t="shared" si="1472"/>
        <v>21:0155</v>
      </c>
      <c r="E9087" t="s">
        <v>34562</v>
      </c>
      <c r="F9087" t="s">
        <v>34563</v>
      </c>
      <c r="H9087">
        <v>49.553137399999997</v>
      </c>
      <c r="I9087">
        <v>-121.5924617</v>
      </c>
      <c r="J9087" s="1" t="str">
        <f t="shared" si="1473"/>
        <v>NGR bulk stream sediment</v>
      </c>
      <c r="K9087" s="1" t="str">
        <f t="shared" si="1474"/>
        <v>&lt;177 micron (NGR)</v>
      </c>
      <c r="L9087">
        <v>8</v>
      </c>
      <c r="M9087" t="s">
        <v>38</v>
      </c>
      <c r="N9087">
        <v>142</v>
      </c>
      <c r="O9087">
        <v>4</v>
      </c>
    </row>
    <row r="9088" spans="1:15" hidden="1" x14ac:dyDescent="0.3">
      <c r="A9088" t="s">
        <v>34564</v>
      </c>
      <c r="B9088" t="s">
        <v>34565</v>
      </c>
      <c r="C9088" s="1" t="str">
        <f t="shared" si="1471"/>
        <v>21:0473</v>
      </c>
      <c r="D9088" s="1" t="str">
        <f t="shared" si="1472"/>
        <v>21:0155</v>
      </c>
      <c r="E9088" t="s">
        <v>34558</v>
      </c>
      <c r="F9088" t="s">
        <v>34566</v>
      </c>
      <c r="H9088">
        <v>49.560548500000003</v>
      </c>
      <c r="I9088">
        <v>-121.6102257</v>
      </c>
      <c r="J9088" s="1" t="str">
        <f t="shared" si="1473"/>
        <v>NGR bulk stream sediment</v>
      </c>
      <c r="K9088" s="1" t="str">
        <f t="shared" si="1474"/>
        <v>&lt;177 micron (NGR)</v>
      </c>
      <c r="L9088">
        <v>8</v>
      </c>
      <c r="M9088" t="s">
        <v>72</v>
      </c>
      <c r="N9088">
        <v>143</v>
      </c>
      <c r="O9088">
        <v>1.5</v>
      </c>
    </row>
    <row r="9089" spans="1:15" hidden="1" x14ac:dyDescent="0.3">
      <c r="A9089" t="s">
        <v>34567</v>
      </c>
      <c r="B9089" t="s">
        <v>34568</v>
      </c>
      <c r="C9089" s="1" t="str">
        <f t="shared" si="1471"/>
        <v>21:0473</v>
      </c>
      <c r="D9089" s="1" t="str">
        <f t="shared" si="1472"/>
        <v>21:0155</v>
      </c>
      <c r="E9089" t="s">
        <v>34569</v>
      </c>
      <c r="F9089" t="s">
        <v>34570</v>
      </c>
      <c r="H9089">
        <v>49.578681899999999</v>
      </c>
      <c r="I9089">
        <v>-121.62216069999999</v>
      </c>
      <c r="J9089" s="1" t="str">
        <f t="shared" si="1473"/>
        <v>NGR bulk stream sediment</v>
      </c>
      <c r="K9089" s="1" t="str">
        <f t="shared" si="1474"/>
        <v>&lt;177 micron (NGR)</v>
      </c>
      <c r="L9089">
        <v>8</v>
      </c>
      <c r="M9089" t="s">
        <v>43</v>
      </c>
      <c r="N9089">
        <v>144</v>
      </c>
      <c r="O9089">
        <v>2.5</v>
      </c>
    </row>
    <row r="9090" spans="1:15" hidden="1" x14ac:dyDescent="0.3">
      <c r="A9090" t="s">
        <v>34571</v>
      </c>
      <c r="B9090" t="s">
        <v>34572</v>
      </c>
      <c r="C9090" s="1" t="str">
        <f t="shared" si="1471"/>
        <v>21:0473</v>
      </c>
      <c r="D9090" s="1" t="str">
        <f t="shared" si="1472"/>
        <v>21:0155</v>
      </c>
      <c r="E9090" t="s">
        <v>34573</v>
      </c>
      <c r="F9090" t="s">
        <v>34574</v>
      </c>
      <c r="H9090">
        <v>49.5657438</v>
      </c>
      <c r="I9090">
        <v>-121.66954680000001</v>
      </c>
      <c r="J9090" s="1" t="str">
        <f t="shared" si="1473"/>
        <v>NGR bulk stream sediment</v>
      </c>
      <c r="K9090" s="1" t="str">
        <f t="shared" si="1474"/>
        <v>&lt;177 micron (NGR)</v>
      </c>
      <c r="L9090">
        <v>8</v>
      </c>
      <c r="M9090" t="s">
        <v>48</v>
      </c>
      <c r="N9090">
        <v>145</v>
      </c>
      <c r="O9090">
        <v>1.5</v>
      </c>
    </row>
    <row r="9091" spans="1:15" hidden="1" x14ac:dyDescent="0.3">
      <c r="A9091" t="s">
        <v>34575</v>
      </c>
      <c r="B9091" t="s">
        <v>34576</v>
      </c>
      <c r="C9091" s="1" t="str">
        <f t="shared" si="1471"/>
        <v>21:0473</v>
      </c>
      <c r="D9091" s="1" t="str">
        <f t="shared" si="1472"/>
        <v>21:0155</v>
      </c>
      <c r="E9091" t="s">
        <v>34577</v>
      </c>
      <c r="F9091" t="s">
        <v>34578</v>
      </c>
      <c r="H9091">
        <v>49.5623991</v>
      </c>
      <c r="I9091">
        <v>-121.69176400000001</v>
      </c>
      <c r="J9091" s="1" t="str">
        <f t="shared" si="1473"/>
        <v>NGR bulk stream sediment</v>
      </c>
      <c r="K9091" s="1" t="str">
        <f t="shared" si="1474"/>
        <v>&lt;177 micron (NGR)</v>
      </c>
      <c r="L9091">
        <v>8</v>
      </c>
      <c r="M9091" t="s">
        <v>53</v>
      </c>
      <c r="N9091">
        <v>146</v>
      </c>
      <c r="O9091">
        <v>1</v>
      </c>
    </row>
    <row r="9092" spans="1:15" hidden="1" x14ac:dyDescent="0.3">
      <c r="A9092" t="s">
        <v>34579</v>
      </c>
      <c r="B9092" t="s">
        <v>34580</v>
      </c>
      <c r="C9092" s="1" t="str">
        <f t="shared" si="1471"/>
        <v>21:0473</v>
      </c>
      <c r="D9092" s="1" t="str">
        <f>HYPERLINK("https://geochem.nrcan.gc.ca/cdogs/content/svy/svy_e.htm", "")</f>
        <v/>
      </c>
      <c r="G9092" s="1" t="str">
        <f>HYPERLINK("https://geochem.nrcan.gc.ca/cdogs/content/cr_/cr_00104_e.htm", "104")</f>
        <v>104</v>
      </c>
      <c r="J9092" t="s">
        <v>31</v>
      </c>
      <c r="K9092" t="s">
        <v>32</v>
      </c>
      <c r="L9092">
        <v>8</v>
      </c>
      <c r="M9092" t="s">
        <v>33</v>
      </c>
      <c r="N9092">
        <v>147</v>
      </c>
      <c r="O9092">
        <v>5</v>
      </c>
    </row>
    <row r="9093" spans="1:15" hidden="1" x14ac:dyDescent="0.3">
      <c r="A9093" t="s">
        <v>34581</v>
      </c>
      <c r="B9093" t="s">
        <v>34582</v>
      </c>
      <c r="C9093" s="1" t="str">
        <f t="shared" si="1471"/>
        <v>21:0473</v>
      </c>
      <c r="D9093" s="1" t="str">
        <f t="shared" ref="D9093:D9111" si="1475">HYPERLINK("https://geochem.nrcan.gc.ca/cdogs/content/svy/svy210155_e.htm", "21:0155")</f>
        <v>21:0155</v>
      </c>
      <c r="E9093" t="s">
        <v>34583</v>
      </c>
      <c r="F9093" t="s">
        <v>34584</v>
      </c>
      <c r="H9093">
        <v>49.553973599999999</v>
      </c>
      <c r="I9093">
        <v>-121.7431473</v>
      </c>
      <c r="J9093" s="1" t="str">
        <f t="shared" ref="J9093:J9111" si="1476">HYPERLINK("https://geochem.nrcan.gc.ca/cdogs/content/kwd/kwd020030_e.htm", "NGR bulk stream sediment")</f>
        <v>NGR bulk stream sediment</v>
      </c>
      <c r="K9093" s="1" t="str">
        <f t="shared" ref="K9093:K9111" si="1477">HYPERLINK("https://geochem.nrcan.gc.ca/cdogs/content/kwd/kwd080006_e.htm", "&lt;177 micron (NGR)")</f>
        <v>&lt;177 micron (NGR)</v>
      </c>
      <c r="L9093">
        <v>8</v>
      </c>
      <c r="M9093" t="s">
        <v>24</v>
      </c>
      <c r="N9093">
        <v>148</v>
      </c>
      <c r="O9093">
        <v>1</v>
      </c>
    </row>
    <row r="9094" spans="1:15" hidden="1" x14ac:dyDescent="0.3">
      <c r="A9094" t="s">
        <v>34585</v>
      </c>
      <c r="B9094" t="s">
        <v>34586</v>
      </c>
      <c r="C9094" s="1" t="str">
        <f t="shared" si="1471"/>
        <v>21:0473</v>
      </c>
      <c r="D9094" s="1" t="str">
        <f t="shared" si="1475"/>
        <v>21:0155</v>
      </c>
      <c r="E9094" t="s">
        <v>34583</v>
      </c>
      <c r="F9094" t="s">
        <v>34587</v>
      </c>
      <c r="H9094">
        <v>49.553973599999999</v>
      </c>
      <c r="I9094">
        <v>-121.7431473</v>
      </c>
      <c r="J9094" s="1" t="str">
        <f t="shared" si="1476"/>
        <v>NGR bulk stream sediment</v>
      </c>
      <c r="K9094" s="1" t="str">
        <f t="shared" si="1477"/>
        <v>&lt;177 micron (NGR)</v>
      </c>
      <c r="L9094">
        <v>8</v>
      </c>
      <c r="M9094" t="s">
        <v>28</v>
      </c>
      <c r="N9094">
        <v>149</v>
      </c>
      <c r="O9094">
        <v>1</v>
      </c>
    </row>
    <row r="9095" spans="1:15" hidden="1" x14ac:dyDescent="0.3">
      <c r="A9095" t="s">
        <v>34588</v>
      </c>
      <c r="B9095" t="s">
        <v>34589</v>
      </c>
      <c r="C9095" s="1" t="str">
        <f t="shared" si="1471"/>
        <v>21:0473</v>
      </c>
      <c r="D9095" s="1" t="str">
        <f t="shared" si="1475"/>
        <v>21:0155</v>
      </c>
      <c r="E9095" t="s">
        <v>34590</v>
      </c>
      <c r="F9095" t="s">
        <v>34591</v>
      </c>
      <c r="H9095">
        <v>49.547828099999997</v>
      </c>
      <c r="I9095">
        <v>-121.7571298</v>
      </c>
      <c r="J9095" s="1" t="str">
        <f t="shared" si="1476"/>
        <v>NGR bulk stream sediment</v>
      </c>
      <c r="K9095" s="1" t="str">
        <f t="shared" si="1477"/>
        <v>&lt;177 micron (NGR)</v>
      </c>
      <c r="L9095">
        <v>8</v>
      </c>
      <c r="M9095" t="s">
        <v>58</v>
      </c>
      <c r="N9095">
        <v>150</v>
      </c>
      <c r="O9095">
        <v>1</v>
      </c>
    </row>
    <row r="9096" spans="1:15" hidden="1" x14ac:dyDescent="0.3">
      <c r="A9096" t="s">
        <v>34592</v>
      </c>
      <c r="B9096" t="s">
        <v>34593</v>
      </c>
      <c r="C9096" s="1" t="str">
        <f t="shared" si="1471"/>
        <v>21:0473</v>
      </c>
      <c r="D9096" s="1" t="str">
        <f t="shared" si="1475"/>
        <v>21:0155</v>
      </c>
      <c r="E9096" t="s">
        <v>34594</v>
      </c>
      <c r="F9096" t="s">
        <v>34595</v>
      </c>
      <c r="H9096">
        <v>49.738763900000002</v>
      </c>
      <c r="I9096">
        <v>-121.69673659999999</v>
      </c>
      <c r="J9096" s="1" t="str">
        <f t="shared" si="1476"/>
        <v>NGR bulk stream sediment</v>
      </c>
      <c r="K9096" s="1" t="str">
        <f t="shared" si="1477"/>
        <v>&lt;177 micron (NGR)</v>
      </c>
      <c r="L9096">
        <v>8</v>
      </c>
      <c r="M9096" t="s">
        <v>63</v>
      </c>
      <c r="N9096">
        <v>151</v>
      </c>
      <c r="O9096">
        <v>2</v>
      </c>
    </row>
    <row r="9097" spans="1:15" hidden="1" x14ac:dyDescent="0.3">
      <c r="A9097" t="s">
        <v>34596</v>
      </c>
      <c r="B9097" t="s">
        <v>34597</v>
      </c>
      <c r="C9097" s="1" t="str">
        <f t="shared" si="1471"/>
        <v>21:0473</v>
      </c>
      <c r="D9097" s="1" t="str">
        <f t="shared" si="1475"/>
        <v>21:0155</v>
      </c>
      <c r="E9097" t="s">
        <v>34598</v>
      </c>
      <c r="F9097" t="s">
        <v>34599</v>
      </c>
      <c r="H9097">
        <v>49.7432132</v>
      </c>
      <c r="I9097">
        <v>-121.69245340000001</v>
      </c>
      <c r="J9097" s="1" t="str">
        <f t="shared" si="1476"/>
        <v>NGR bulk stream sediment</v>
      </c>
      <c r="K9097" s="1" t="str">
        <f t="shared" si="1477"/>
        <v>&lt;177 micron (NGR)</v>
      </c>
      <c r="L9097">
        <v>8</v>
      </c>
      <c r="M9097" t="s">
        <v>68</v>
      </c>
      <c r="N9097">
        <v>152</v>
      </c>
      <c r="O9097">
        <v>2.5</v>
      </c>
    </row>
    <row r="9098" spans="1:15" hidden="1" x14ac:dyDescent="0.3">
      <c r="A9098" t="s">
        <v>34600</v>
      </c>
      <c r="B9098" t="s">
        <v>34601</v>
      </c>
      <c r="C9098" s="1" t="str">
        <f t="shared" si="1471"/>
        <v>21:0473</v>
      </c>
      <c r="D9098" s="1" t="str">
        <f t="shared" si="1475"/>
        <v>21:0155</v>
      </c>
      <c r="E9098" t="s">
        <v>34602</v>
      </c>
      <c r="F9098" t="s">
        <v>34603</v>
      </c>
      <c r="H9098">
        <v>49.732400499999997</v>
      </c>
      <c r="I9098">
        <v>-121.6136478</v>
      </c>
      <c r="J9098" s="1" t="str">
        <f t="shared" si="1476"/>
        <v>NGR bulk stream sediment</v>
      </c>
      <c r="K9098" s="1" t="str">
        <f t="shared" si="1477"/>
        <v>&lt;177 micron (NGR)</v>
      </c>
      <c r="L9098">
        <v>8</v>
      </c>
      <c r="M9098" t="s">
        <v>77</v>
      </c>
      <c r="N9098">
        <v>153</v>
      </c>
      <c r="O9098">
        <v>1.5</v>
      </c>
    </row>
    <row r="9099" spans="1:15" hidden="1" x14ac:dyDescent="0.3">
      <c r="A9099" t="s">
        <v>34604</v>
      </c>
      <c r="B9099" t="s">
        <v>34605</v>
      </c>
      <c r="C9099" s="1" t="str">
        <f t="shared" si="1471"/>
        <v>21:0473</v>
      </c>
      <c r="D9099" s="1" t="str">
        <f t="shared" si="1475"/>
        <v>21:0155</v>
      </c>
      <c r="E9099" t="s">
        <v>34606</v>
      </c>
      <c r="F9099" t="s">
        <v>34607</v>
      </c>
      <c r="H9099">
        <v>49.743682999999997</v>
      </c>
      <c r="I9099">
        <v>-121.65496520000001</v>
      </c>
      <c r="J9099" s="1" t="str">
        <f t="shared" si="1476"/>
        <v>NGR bulk stream sediment</v>
      </c>
      <c r="K9099" s="1" t="str">
        <f t="shared" si="1477"/>
        <v>&lt;177 micron (NGR)</v>
      </c>
      <c r="L9099">
        <v>8</v>
      </c>
      <c r="M9099" t="s">
        <v>82</v>
      </c>
      <c r="N9099">
        <v>154</v>
      </c>
      <c r="O9099">
        <v>3.5</v>
      </c>
    </row>
    <row r="9100" spans="1:15" hidden="1" x14ac:dyDescent="0.3">
      <c r="A9100" t="s">
        <v>34608</v>
      </c>
      <c r="B9100" t="s">
        <v>34609</v>
      </c>
      <c r="C9100" s="1" t="str">
        <f t="shared" si="1471"/>
        <v>21:0473</v>
      </c>
      <c r="D9100" s="1" t="str">
        <f t="shared" si="1475"/>
        <v>21:0155</v>
      </c>
      <c r="E9100" t="s">
        <v>34610</v>
      </c>
      <c r="F9100" t="s">
        <v>34611</v>
      </c>
      <c r="H9100">
        <v>49.694241099999999</v>
      </c>
      <c r="I9100">
        <v>-121.6577176</v>
      </c>
      <c r="J9100" s="1" t="str">
        <f t="shared" si="1476"/>
        <v>NGR bulk stream sediment</v>
      </c>
      <c r="K9100" s="1" t="str">
        <f t="shared" si="1477"/>
        <v>&lt;177 micron (NGR)</v>
      </c>
      <c r="L9100">
        <v>8</v>
      </c>
      <c r="M9100" t="s">
        <v>87</v>
      </c>
      <c r="N9100">
        <v>155</v>
      </c>
      <c r="O9100">
        <v>1.5</v>
      </c>
    </row>
    <row r="9101" spans="1:15" hidden="1" x14ac:dyDescent="0.3">
      <c r="A9101" t="s">
        <v>34612</v>
      </c>
      <c r="B9101" t="s">
        <v>34613</v>
      </c>
      <c r="C9101" s="1" t="str">
        <f t="shared" si="1471"/>
        <v>21:0473</v>
      </c>
      <c r="D9101" s="1" t="str">
        <f t="shared" si="1475"/>
        <v>21:0155</v>
      </c>
      <c r="E9101" t="s">
        <v>34614</v>
      </c>
      <c r="F9101" t="s">
        <v>34615</v>
      </c>
      <c r="H9101">
        <v>49.701467200000003</v>
      </c>
      <c r="I9101">
        <v>-121.6602919</v>
      </c>
      <c r="J9101" s="1" t="str">
        <f t="shared" si="1476"/>
        <v>NGR bulk stream sediment</v>
      </c>
      <c r="K9101" s="1" t="str">
        <f t="shared" si="1477"/>
        <v>&lt;177 micron (NGR)</v>
      </c>
      <c r="L9101">
        <v>8</v>
      </c>
      <c r="M9101" t="s">
        <v>92</v>
      </c>
      <c r="N9101">
        <v>156</v>
      </c>
      <c r="O9101">
        <v>1</v>
      </c>
    </row>
    <row r="9102" spans="1:15" hidden="1" x14ac:dyDescent="0.3">
      <c r="A9102" t="s">
        <v>34616</v>
      </c>
      <c r="B9102" t="s">
        <v>34617</v>
      </c>
      <c r="C9102" s="1" t="str">
        <f t="shared" si="1471"/>
        <v>21:0473</v>
      </c>
      <c r="D9102" s="1" t="str">
        <f t="shared" si="1475"/>
        <v>21:0155</v>
      </c>
      <c r="E9102" t="s">
        <v>34618</v>
      </c>
      <c r="F9102" t="s">
        <v>34619</v>
      </c>
      <c r="H9102">
        <v>49.710151099999997</v>
      </c>
      <c r="I9102">
        <v>-121.63369969999999</v>
      </c>
      <c r="J9102" s="1" t="str">
        <f t="shared" si="1476"/>
        <v>NGR bulk stream sediment</v>
      </c>
      <c r="K9102" s="1" t="str">
        <f t="shared" si="1477"/>
        <v>&lt;177 micron (NGR)</v>
      </c>
      <c r="L9102">
        <v>8</v>
      </c>
      <c r="M9102" t="s">
        <v>97</v>
      </c>
      <c r="N9102">
        <v>157</v>
      </c>
      <c r="O9102">
        <v>1</v>
      </c>
    </row>
    <row r="9103" spans="1:15" hidden="1" x14ac:dyDescent="0.3">
      <c r="A9103" t="s">
        <v>34620</v>
      </c>
      <c r="B9103" t="s">
        <v>34621</v>
      </c>
      <c r="C9103" s="1" t="str">
        <f t="shared" si="1471"/>
        <v>21:0473</v>
      </c>
      <c r="D9103" s="1" t="str">
        <f t="shared" si="1475"/>
        <v>21:0155</v>
      </c>
      <c r="E9103" t="s">
        <v>34622</v>
      </c>
      <c r="F9103" t="s">
        <v>34623</v>
      </c>
      <c r="H9103">
        <v>49.721375399999999</v>
      </c>
      <c r="I9103">
        <v>-121.5945392</v>
      </c>
      <c r="J9103" s="1" t="str">
        <f t="shared" si="1476"/>
        <v>NGR bulk stream sediment</v>
      </c>
      <c r="K9103" s="1" t="str">
        <f t="shared" si="1477"/>
        <v>&lt;177 micron (NGR)</v>
      </c>
      <c r="L9103">
        <v>8</v>
      </c>
      <c r="M9103" t="s">
        <v>102</v>
      </c>
      <c r="N9103">
        <v>158</v>
      </c>
      <c r="O9103">
        <v>2</v>
      </c>
    </row>
    <row r="9104" spans="1:15" hidden="1" x14ac:dyDescent="0.3">
      <c r="A9104" t="s">
        <v>34624</v>
      </c>
      <c r="B9104" t="s">
        <v>34625</v>
      </c>
      <c r="C9104" s="1" t="str">
        <f t="shared" si="1471"/>
        <v>21:0473</v>
      </c>
      <c r="D9104" s="1" t="str">
        <f t="shared" si="1475"/>
        <v>21:0155</v>
      </c>
      <c r="E9104" t="s">
        <v>34626</v>
      </c>
      <c r="F9104" t="s">
        <v>34627</v>
      </c>
      <c r="H9104">
        <v>49.664521399999998</v>
      </c>
      <c r="I9104">
        <v>-121.57954960000001</v>
      </c>
      <c r="J9104" s="1" t="str">
        <f t="shared" si="1476"/>
        <v>NGR bulk stream sediment</v>
      </c>
      <c r="K9104" s="1" t="str">
        <f t="shared" si="1477"/>
        <v>&lt;177 micron (NGR)</v>
      </c>
      <c r="L9104">
        <v>8</v>
      </c>
      <c r="M9104" t="s">
        <v>107</v>
      </c>
      <c r="N9104">
        <v>159</v>
      </c>
      <c r="O9104">
        <v>0.5</v>
      </c>
    </row>
    <row r="9105" spans="1:15" hidden="1" x14ac:dyDescent="0.3">
      <c r="A9105" t="s">
        <v>34628</v>
      </c>
      <c r="B9105" t="s">
        <v>34629</v>
      </c>
      <c r="C9105" s="1" t="str">
        <f t="shared" si="1471"/>
        <v>21:0473</v>
      </c>
      <c r="D9105" s="1" t="str">
        <f t="shared" si="1475"/>
        <v>21:0155</v>
      </c>
      <c r="E9105" t="s">
        <v>34630</v>
      </c>
      <c r="F9105" t="s">
        <v>34631</v>
      </c>
      <c r="H9105">
        <v>49.686518700000001</v>
      </c>
      <c r="I9105">
        <v>-121.54008930000001</v>
      </c>
      <c r="J9105" s="1" t="str">
        <f t="shared" si="1476"/>
        <v>NGR bulk stream sediment</v>
      </c>
      <c r="K9105" s="1" t="str">
        <f t="shared" si="1477"/>
        <v>&lt;177 micron (NGR)</v>
      </c>
      <c r="L9105">
        <v>8</v>
      </c>
      <c r="M9105" t="s">
        <v>112</v>
      </c>
      <c r="N9105">
        <v>160</v>
      </c>
      <c r="O9105">
        <v>2</v>
      </c>
    </row>
    <row r="9106" spans="1:15" hidden="1" x14ac:dyDescent="0.3">
      <c r="A9106" t="s">
        <v>34632</v>
      </c>
      <c r="B9106" t="s">
        <v>34633</v>
      </c>
      <c r="C9106" s="1" t="str">
        <f t="shared" si="1471"/>
        <v>21:0473</v>
      </c>
      <c r="D9106" s="1" t="str">
        <f t="shared" si="1475"/>
        <v>21:0155</v>
      </c>
      <c r="E9106" t="s">
        <v>34634</v>
      </c>
      <c r="F9106" t="s">
        <v>34635</v>
      </c>
      <c r="H9106">
        <v>49.678648600000002</v>
      </c>
      <c r="I9106">
        <v>-121.4876501</v>
      </c>
      <c r="J9106" s="1" t="str">
        <f t="shared" si="1476"/>
        <v>NGR bulk stream sediment</v>
      </c>
      <c r="K9106" s="1" t="str">
        <f t="shared" si="1477"/>
        <v>&lt;177 micron (NGR)</v>
      </c>
      <c r="L9106">
        <v>9</v>
      </c>
      <c r="M9106" t="s">
        <v>725</v>
      </c>
      <c r="N9106">
        <v>161</v>
      </c>
    </row>
    <row r="9107" spans="1:15" hidden="1" x14ac:dyDescent="0.3">
      <c r="A9107" t="s">
        <v>34636</v>
      </c>
      <c r="B9107" t="s">
        <v>34637</v>
      </c>
      <c r="C9107" s="1" t="str">
        <f t="shared" si="1471"/>
        <v>21:0473</v>
      </c>
      <c r="D9107" s="1" t="str">
        <f t="shared" si="1475"/>
        <v>21:0155</v>
      </c>
      <c r="E9107" t="s">
        <v>34634</v>
      </c>
      <c r="F9107" t="s">
        <v>34638</v>
      </c>
      <c r="H9107">
        <v>49.678648600000002</v>
      </c>
      <c r="I9107">
        <v>-121.4876501</v>
      </c>
      <c r="J9107" s="1" t="str">
        <f t="shared" si="1476"/>
        <v>NGR bulk stream sediment</v>
      </c>
      <c r="K9107" s="1" t="str">
        <f t="shared" si="1477"/>
        <v>&lt;177 micron (NGR)</v>
      </c>
      <c r="L9107">
        <v>9</v>
      </c>
      <c r="M9107" t="s">
        <v>729</v>
      </c>
      <c r="N9107">
        <v>162</v>
      </c>
    </row>
    <row r="9108" spans="1:15" hidden="1" x14ac:dyDescent="0.3">
      <c r="A9108" t="s">
        <v>34639</v>
      </c>
      <c r="B9108" t="s">
        <v>34640</v>
      </c>
      <c r="C9108" s="1" t="str">
        <f t="shared" si="1471"/>
        <v>21:0473</v>
      </c>
      <c r="D9108" s="1" t="str">
        <f t="shared" si="1475"/>
        <v>21:0155</v>
      </c>
      <c r="E9108" t="s">
        <v>34634</v>
      </c>
      <c r="F9108" t="s">
        <v>34641</v>
      </c>
      <c r="H9108">
        <v>49.678648600000002</v>
      </c>
      <c r="I9108">
        <v>-121.4876501</v>
      </c>
      <c r="J9108" s="1" t="str">
        <f t="shared" si="1476"/>
        <v>NGR bulk stream sediment</v>
      </c>
      <c r="K9108" s="1" t="str">
        <f t="shared" si="1477"/>
        <v>&lt;177 micron (NGR)</v>
      </c>
      <c r="L9108">
        <v>9</v>
      </c>
      <c r="M9108" t="s">
        <v>733</v>
      </c>
      <c r="N9108">
        <v>163</v>
      </c>
    </row>
    <row r="9109" spans="1:15" hidden="1" x14ac:dyDescent="0.3">
      <c r="A9109" t="s">
        <v>34642</v>
      </c>
      <c r="B9109" t="s">
        <v>34643</v>
      </c>
      <c r="C9109" s="1" t="str">
        <f t="shared" si="1471"/>
        <v>21:0473</v>
      </c>
      <c r="D9109" s="1" t="str">
        <f t="shared" si="1475"/>
        <v>21:0155</v>
      </c>
      <c r="E9109" t="s">
        <v>34644</v>
      </c>
      <c r="F9109" t="s">
        <v>34645</v>
      </c>
      <c r="H9109">
        <v>49.667529600000002</v>
      </c>
      <c r="I9109">
        <v>-121.46304910000001</v>
      </c>
      <c r="J9109" s="1" t="str">
        <f t="shared" si="1476"/>
        <v>NGR bulk stream sediment</v>
      </c>
      <c r="K9109" s="1" t="str">
        <f t="shared" si="1477"/>
        <v>&lt;177 micron (NGR)</v>
      </c>
      <c r="L9109">
        <v>9</v>
      </c>
      <c r="M9109" t="s">
        <v>38</v>
      </c>
      <c r="N9109">
        <v>164</v>
      </c>
    </row>
    <row r="9110" spans="1:15" hidden="1" x14ac:dyDescent="0.3">
      <c r="A9110" t="s">
        <v>34646</v>
      </c>
      <c r="B9110" t="s">
        <v>34647</v>
      </c>
      <c r="C9110" s="1" t="str">
        <f t="shared" si="1471"/>
        <v>21:0473</v>
      </c>
      <c r="D9110" s="1" t="str">
        <f t="shared" si="1475"/>
        <v>21:0155</v>
      </c>
      <c r="E9110" t="s">
        <v>34648</v>
      </c>
      <c r="F9110" t="s">
        <v>34649</v>
      </c>
      <c r="H9110">
        <v>49.6564245</v>
      </c>
      <c r="I9110">
        <v>-121.4398441</v>
      </c>
      <c r="J9110" s="1" t="str">
        <f t="shared" si="1476"/>
        <v>NGR bulk stream sediment</v>
      </c>
      <c r="K9110" s="1" t="str">
        <f t="shared" si="1477"/>
        <v>&lt;177 micron (NGR)</v>
      </c>
      <c r="L9110">
        <v>9</v>
      </c>
      <c r="M9110" t="s">
        <v>43</v>
      </c>
      <c r="N9110">
        <v>165</v>
      </c>
    </row>
    <row r="9111" spans="1:15" hidden="1" x14ac:dyDescent="0.3">
      <c r="A9111" t="s">
        <v>34650</v>
      </c>
      <c r="B9111" t="s">
        <v>34651</v>
      </c>
      <c r="C9111" s="1" t="str">
        <f t="shared" si="1471"/>
        <v>21:0473</v>
      </c>
      <c r="D9111" s="1" t="str">
        <f t="shared" si="1475"/>
        <v>21:0155</v>
      </c>
      <c r="E9111" t="s">
        <v>34652</v>
      </c>
      <c r="F9111" t="s">
        <v>34653</v>
      </c>
      <c r="H9111">
        <v>49.546766599999998</v>
      </c>
      <c r="I9111">
        <v>-121.4461026</v>
      </c>
      <c r="J9111" s="1" t="str">
        <f t="shared" si="1476"/>
        <v>NGR bulk stream sediment</v>
      </c>
      <c r="K9111" s="1" t="str">
        <f t="shared" si="1477"/>
        <v>&lt;177 micron (NGR)</v>
      </c>
      <c r="L9111">
        <v>9</v>
      </c>
      <c r="M9111" t="s">
        <v>48</v>
      </c>
      <c r="N9111">
        <v>166</v>
      </c>
    </row>
    <row r="9112" spans="1:15" hidden="1" x14ac:dyDescent="0.3">
      <c r="A9112" t="s">
        <v>34654</v>
      </c>
      <c r="B9112" t="s">
        <v>34655</v>
      </c>
      <c r="C9112" s="1" t="str">
        <f t="shared" si="1471"/>
        <v>21:0473</v>
      </c>
      <c r="D9112" s="1" t="str">
        <f>HYPERLINK("https://geochem.nrcan.gc.ca/cdogs/content/svy/svy_e.htm", "")</f>
        <v/>
      </c>
      <c r="G9112" s="1" t="str">
        <f>HYPERLINK("https://geochem.nrcan.gc.ca/cdogs/content/cr_/cr_00104_e.htm", "104")</f>
        <v>104</v>
      </c>
      <c r="J9112" t="s">
        <v>31</v>
      </c>
      <c r="K9112" t="s">
        <v>32</v>
      </c>
      <c r="L9112">
        <v>9</v>
      </c>
      <c r="M9112" t="s">
        <v>33</v>
      </c>
      <c r="N9112">
        <v>167</v>
      </c>
    </row>
    <row r="9113" spans="1:15" hidden="1" x14ac:dyDescent="0.3">
      <c r="A9113" t="s">
        <v>34656</v>
      </c>
      <c r="B9113" t="s">
        <v>34657</v>
      </c>
      <c r="C9113" s="1" t="str">
        <f t="shared" si="1471"/>
        <v>21:0473</v>
      </c>
      <c r="D9113" s="1" t="str">
        <f t="shared" ref="D9113:D9140" si="1478">HYPERLINK("https://geochem.nrcan.gc.ca/cdogs/content/svy/svy210155_e.htm", "21:0155")</f>
        <v>21:0155</v>
      </c>
      <c r="E9113" t="s">
        <v>34658</v>
      </c>
      <c r="F9113" t="s">
        <v>34659</v>
      </c>
      <c r="H9113">
        <v>49.5108745</v>
      </c>
      <c r="I9113">
        <v>-121.45276610000001</v>
      </c>
      <c r="J9113" s="1" t="str">
        <f t="shared" ref="J9113:J9140" si="1479">HYPERLINK("https://geochem.nrcan.gc.ca/cdogs/content/kwd/kwd020030_e.htm", "NGR bulk stream sediment")</f>
        <v>NGR bulk stream sediment</v>
      </c>
      <c r="K9113" s="1" t="str">
        <f t="shared" ref="K9113:K9140" si="1480">HYPERLINK("https://geochem.nrcan.gc.ca/cdogs/content/kwd/kwd080006_e.htm", "&lt;177 micron (NGR)")</f>
        <v>&lt;177 micron (NGR)</v>
      </c>
      <c r="L9113">
        <v>9</v>
      </c>
      <c r="M9113" t="s">
        <v>53</v>
      </c>
      <c r="N9113">
        <v>168</v>
      </c>
    </row>
    <row r="9114" spans="1:15" hidden="1" x14ac:dyDescent="0.3">
      <c r="A9114" t="s">
        <v>34660</v>
      </c>
      <c r="B9114" t="s">
        <v>34661</v>
      </c>
      <c r="C9114" s="1" t="str">
        <f t="shared" si="1471"/>
        <v>21:0473</v>
      </c>
      <c r="D9114" s="1" t="str">
        <f t="shared" si="1478"/>
        <v>21:0155</v>
      </c>
      <c r="E9114" t="s">
        <v>34662</v>
      </c>
      <c r="F9114" t="s">
        <v>34663</v>
      </c>
      <c r="H9114">
        <v>49.507785699999999</v>
      </c>
      <c r="I9114">
        <v>-121.4238546</v>
      </c>
      <c r="J9114" s="1" t="str">
        <f t="shared" si="1479"/>
        <v>NGR bulk stream sediment</v>
      </c>
      <c r="K9114" s="1" t="str">
        <f t="shared" si="1480"/>
        <v>&lt;177 micron (NGR)</v>
      </c>
      <c r="L9114">
        <v>9</v>
      </c>
      <c r="M9114" t="s">
        <v>58</v>
      </c>
      <c r="N9114">
        <v>169</v>
      </c>
    </row>
    <row r="9115" spans="1:15" hidden="1" x14ac:dyDescent="0.3">
      <c r="A9115" t="s">
        <v>34664</v>
      </c>
      <c r="B9115" t="s">
        <v>34665</v>
      </c>
      <c r="C9115" s="1" t="str">
        <f t="shared" si="1471"/>
        <v>21:0473</v>
      </c>
      <c r="D9115" s="1" t="str">
        <f t="shared" si="1478"/>
        <v>21:0155</v>
      </c>
      <c r="E9115" t="s">
        <v>34666</v>
      </c>
      <c r="F9115" t="s">
        <v>34667</v>
      </c>
      <c r="H9115">
        <v>49.4755289</v>
      </c>
      <c r="I9115">
        <v>-121.4331735</v>
      </c>
      <c r="J9115" s="1" t="str">
        <f t="shared" si="1479"/>
        <v>NGR bulk stream sediment</v>
      </c>
      <c r="K9115" s="1" t="str">
        <f t="shared" si="1480"/>
        <v>&lt;177 micron (NGR)</v>
      </c>
      <c r="L9115">
        <v>9</v>
      </c>
      <c r="M9115" t="s">
        <v>63</v>
      </c>
      <c r="N9115">
        <v>170</v>
      </c>
    </row>
    <row r="9116" spans="1:15" hidden="1" x14ac:dyDescent="0.3">
      <c r="A9116" t="s">
        <v>34668</v>
      </c>
      <c r="B9116" t="s">
        <v>34669</v>
      </c>
      <c r="C9116" s="1" t="str">
        <f t="shared" si="1471"/>
        <v>21:0473</v>
      </c>
      <c r="D9116" s="1" t="str">
        <f t="shared" si="1478"/>
        <v>21:0155</v>
      </c>
      <c r="E9116" t="s">
        <v>34670</v>
      </c>
      <c r="F9116" t="s">
        <v>34671</v>
      </c>
      <c r="H9116">
        <v>49.454060900000002</v>
      </c>
      <c r="I9116">
        <v>-121.4421377</v>
      </c>
      <c r="J9116" s="1" t="str">
        <f t="shared" si="1479"/>
        <v>NGR bulk stream sediment</v>
      </c>
      <c r="K9116" s="1" t="str">
        <f t="shared" si="1480"/>
        <v>&lt;177 micron (NGR)</v>
      </c>
      <c r="L9116">
        <v>9</v>
      </c>
      <c r="M9116" t="s">
        <v>68</v>
      </c>
      <c r="N9116">
        <v>171</v>
      </c>
    </row>
    <row r="9117" spans="1:15" hidden="1" x14ac:dyDescent="0.3">
      <c r="A9117" t="s">
        <v>34672</v>
      </c>
      <c r="B9117" t="s">
        <v>34673</v>
      </c>
      <c r="C9117" s="1" t="str">
        <f t="shared" si="1471"/>
        <v>21:0473</v>
      </c>
      <c r="D9117" s="1" t="str">
        <f t="shared" si="1478"/>
        <v>21:0155</v>
      </c>
      <c r="E9117" t="s">
        <v>34674</v>
      </c>
      <c r="F9117" t="s">
        <v>34675</v>
      </c>
      <c r="H9117">
        <v>49.386708300000002</v>
      </c>
      <c r="I9117">
        <v>-121.74742070000001</v>
      </c>
      <c r="J9117" s="1" t="str">
        <f t="shared" si="1479"/>
        <v>NGR bulk stream sediment</v>
      </c>
      <c r="K9117" s="1" t="str">
        <f t="shared" si="1480"/>
        <v>&lt;177 micron (NGR)</v>
      </c>
      <c r="L9117">
        <v>9</v>
      </c>
      <c r="M9117" t="s">
        <v>77</v>
      </c>
      <c r="N9117">
        <v>172</v>
      </c>
    </row>
    <row r="9118" spans="1:15" hidden="1" x14ac:dyDescent="0.3">
      <c r="A9118" t="s">
        <v>34676</v>
      </c>
      <c r="B9118" t="s">
        <v>34677</v>
      </c>
      <c r="C9118" s="1" t="str">
        <f t="shared" si="1471"/>
        <v>21:0473</v>
      </c>
      <c r="D9118" s="1" t="str">
        <f t="shared" si="1478"/>
        <v>21:0155</v>
      </c>
      <c r="E9118" t="s">
        <v>34678</v>
      </c>
      <c r="F9118" t="s">
        <v>34679</v>
      </c>
      <c r="H9118">
        <v>49.341669000000003</v>
      </c>
      <c r="I9118">
        <v>-121.74168040000001</v>
      </c>
      <c r="J9118" s="1" t="str">
        <f t="shared" si="1479"/>
        <v>NGR bulk stream sediment</v>
      </c>
      <c r="K9118" s="1" t="str">
        <f t="shared" si="1480"/>
        <v>&lt;177 micron (NGR)</v>
      </c>
      <c r="L9118">
        <v>9</v>
      </c>
      <c r="M9118" t="s">
        <v>82</v>
      </c>
      <c r="N9118">
        <v>173</v>
      </c>
    </row>
    <row r="9119" spans="1:15" hidden="1" x14ac:dyDescent="0.3">
      <c r="A9119" t="s">
        <v>34680</v>
      </c>
      <c r="B9119" t="s">
        <v>34681</v>
      </c>
      <c r="C9119" s="1" t="str">
        <f t="shared" si="1471"/>
        <v>21:0473</v>
      </c>
      <c r="D9119" s="1" t="str">
        <f t="shared" si="1478"/>
        <v>21:0155</v>
      </c>
      <c r="E9119" t="s">
        <v>34682</v>
      </c>
      <c r="F9119" t="s">
        <v>34683</v>
      </c>
      <c r="H9119">
        <v>49.495851199999997</v>
      </c>
      <c r="I9119">
        <v>-121.4062843</v>
      </c>
      <c r="J9119" s="1" t="str">
        <f t="shared" si="1479"/>
        <v>NGR bulk stream sediment</v>
      </c>
      <c r="K9119" s="1" t="str">
        <f t="shared" si="1480"/>
        <v>&lt;177 micron (NGR)</v>
      </c>
      <c r="L9119">
        <v>9</v>
      </c>
      <c r="M9119" t="s">
        <v>87</v>
      </c>
      <c r="N9119">
        <v>174</v>
      </c>
    </row>
    <row r="9120" spans="1:15" hidden="1" x14ac:dyDescent="0.3">
      <c r="A9120" t="s">
        <v>34684</v>
      </c>
      <c r="B9120" t="s">
        <v>34685</v>
      </c>
      <c r="C9120" s="1" t="str">
        <f t="shared" si="1471"/>
        <v>21:0473</v>
      </c>
      <c r="D9120" s="1" t="str">
        <f t="shared" si="1478"/>
        <v>21:0155</v>
      </c>
      <c r="E9120" t="s">
        <v>34686</v>
      </c>
      <c r="F9120" t="s">
        <v>34687</v>
      </c>
      <c r="H9120">
        <v>49.474195799999997</v>
      </c>
      <c r="I9120">
        <v>-121.40146590000001</v>
      </c>
      <c r="J9120" s="1" t="str">
        <f t="shared" si="1479"/>
        <v>NGR bulk stream sediment</v>
      </c>
      <c r="K9120" s="1" t="str">
        <f t="shared" si="1480"/>
        <v>&lt;177 micron (NGR)</v>
      </c>
      <c r="L9120">
        <v>9</v>
      </c>
      <c r="M9120" t="s">
        <v>92</v>
      </c>
      <c r="N9120">
        <v>175</v>
      </c>
    </row>
    <row r="9121" spans="1:14" hidden="1" x14ac:dyDescent="0.3">
      <c r="A9121" t="s">
        <v>34688</v>
      </c>
      <c r="B9121" t="s">
        <v>34689</v>
      </c>
      <c r="C9121" s="1" t="str">
        <f t="shared" si="1471"/>
        <v>21:0473</v>
      </c>
      <c r="D9121" s="1" t="str">
        <f t="shared" si="1478"/>
        <v>21:0155</v>
      </c>
      <c r="E9121" t="s">
        <v>34690</v>
      </c>
      <c r="F9121" t="s">
        <v>34691</v>
      </c>
      <c r="H9121">
        <v>49.4553139</v>
      </c>
      <c r="I9121">
        <v>-121.4020805</v>
      </c>
      <c r="J9121" s="1" t="str">
        <f t="shared" si="1479"/>
        <v>NGR bulk stream sediment</v>
      </c>
      <c r="K9121" s="1" t="str">
        <f t="shared" si="1480"/>
        <v>&lt;177 micron (NGR)</v>
      </c>
      <c r="L9121">
        <v>9</v>
      </c>
      <c r="M9121" t="s">
        <v>97</v>
      </c>
      <c r="N9121">
        <v>176</v>
      </c>
    </row>
    <row r="9122" spans="1:14" hidden="1" x14ac:dyDescent="0.3">
      <c r="A9122" t="s">
        <v>34692</v>
      </c>
      <c r="B9122" t="s">
        <v>34693</v>
      </c>
      <c r="C9122" s="1" t="str">
        <f t="shared" si="1471"/>
        <v>21:0473</v>
      </c>
      <c r="D9122" s="1" t="str">
        <f t="shared" si="1478"/>
        <v>21:0155</v>
      </c>
      <c r="E9122" t="s">
        <v>34694</v>
      </c>
      <c r="F9122" t="s">
        <v>34695</v>
      </c>
      <c r="H9122">
        <v>49.441769700000002</v>
      </c>
      <c r="I9122">
        <v>-121.3983825</v>
      </c>
      <c r="J9122" s="1" t="str">
        <f t="shared" si="1479"/>
        <v>NGR bulk stream sediment</v>
      </c>
      <c r="K9122" s="1" t="str">
        <f t="shared" si="1480"/>
        <v>&lt;177 micron (NGR)</v>
      </c>
      <c r="L9122">
        <v>9</v>
      </c>
      <c r="M9122" t="s">
        <v>102</v>
      </c>
      <c r="N9122">
        <v>177</v>
      </c>
    </row>
    <row r="9123" spans="1:14" hidden="1" x14ac:dyDescent="0.3">
      <c r="A9123" t="s">
        <v>34696</v>
      </c>
      <c r="B9123" t="s">
        <v>34697</v>
      </c>
      <c r="C9123" s="1" t="str">
        <f t="shared" si="1471"/>
        <v>21:0473</v>
      </c>
      <c r="D9123" s="1" t="str">
        <f t="shared" si="1478"/>
        <v>21:0155</v>
      </c>
      <c r="E9123" t="s">
        <v>34698</v>
      </c>
      <c r="F9123" t="s">
        <v>34699</v>
      </c>
      <c r="H9123">
        <v>49.417663699999999</v>
      </c>
      <c r="I9123">
        <v>-121.4115774</v>
      </c>
      <c r="J9123" s="1" t="str">
        <f t="shared" si="1479"/>
        <v>NGR bulk stream sediment</v>
      </c>
      <c r="K9123" s="1" t="str">
        <f t="shared" si="1480"/>
        <v>&lt;177 micron (NGR)</v>
      </c>
      <c r="L9123">
        <v>9</v>
      </c>
      <c r="M9123" t="s">
        <v>107</v>
      </c>
      <c r="N9123">
        <v>178</v>
      </c>
    </row>
    <row r="9124" spans="1:14" hidden="1" x14ac:dyDescent="0.3">
      <c r="A9124" t="s">
        <v>34700</v>
      </c>
      <c r="B9124" t="s">
        <v>34701</v>
      </c>
      <c r="C9124" s="1" t="str">
        <f t="shared" si="1471"/>
        <v>21:0473</v>
      </c>
      <c r="D9124" s="1" t="str">
        <f t="shared" si="1478"/>
        <v>21:0155</v>
      </c>
      <c r="E9124" t="s">
        <v>34702</v>
      </c>
      <c r="F9124" t="s">
        <v>34703</v>
      </c>
      <c r="H9124">
        <v>49.404157400000003</v>
      </c>
      <c r="I9124">
        <v>-121.4106345</v>
      </c>
      <c r="J9124" s="1" t="str">
        <f t="shared" si="1479"/>
        <v>NGR bulk stream sediment</v>
      </c>
      <c r="K9124" s="1" t="str">
        <f t="shared" si="1480"/>
        <v>&lt;177 micron (NGR)</v>
      </c>
      <c r="L9124">
        <v>9</v>
      </c>
      <c r="M9124" t="s">
        <v>112</v>
      </c>
      <c r="N9124">
        <v>179</v>
      </c>
    </row>
    <row r="9125" spans="1:14" hidden="1" x14ac:dyDescent="0.3">
      <c r="A9125" t="s">
        <v>34704</v>
      </c>
      <c r="B9125" t="s">
        <v>34705</v>
      </c>
      <c r="C9125" s="1" t="str">
        <f t="shared" si="1471"/>
        <v>21:0473</v>
      </c>
      <c r="D9125" s="1" t="str">
        <f t="shared" si="1478"/>
        <v>21:0155</v>
      </c>
      <c r="E9125" t="s">
        <v>34706</v>
      </c>
      <c r="F9125" t="s">
        <v>34707</v>
      </c>
      <c r="H9125">
        <v>49.4114985</v>
      </c>
      <c r="I9125">
        <v>-120.1157441</v>
      </c>
      <c r="J9125" s="1" t="str">
        <f t="shared" si="1479"/>
        <v>NGR bulk stream sediment</v>
      </c>
      <c r="K9125" s="1" t="str">
        <f t="shared" si="1480"/>
        <v>&lt;177 micron (NGR)</v>
      </c>
      <c r="L9125">
        <v>9</v>
      </c>
      <c r="M9125" t="s">
        <v>800</v>
      </c>
      <c r="N9125">
        <v>180</v>
      </c>
    </row>
    <row r="9126" spans="1:14" hidden="1" x14ac:dyDescent="0.3">
      <c r="A9126" t="s">
        <v>34708</v>
      </c>
      <c r="B9126" t="s">
        <v>34709</v>
      </c>
      <c r="C9126" s="1" t="str">
        <f t="shared" si="1471"/>
        <v>21:0473</v>
      </c>
      <c r="D9126" s="1" t="str">
        <f t="shared" si="1478"/>
        <v>21:0155</v>
      </c>
      <c r="E9126" t="s">
        <v>34710</v>
      </c>
      <c r="F9126" t="s">
        <v>34711</v>
      </c>
      <c r="H9126">
        <v>49.463530599999999</v>
      </c>
      <c r="I9126">
        <v>-120.334901</v>
      </c>
      <c r="J9126" s="1" t="str">
        <f t="shared" si="1479"/>
        <v>NGR bulk stream sediment</v>
      </c>
      <c r="K9126" s="1" t="str">
        <f t="shared" si="1480"/>
        <v>&lt;177 micron (NGR)</v>
      </c>
      <c r="L9126">
        <v>10</v>
      </c>
      <c r="M9126" t="s">
        <v>19</v>
      </c>
      <c r="N9126">
        <v>181</v>
      </c>
    </row>
    <row r="9127" spans="1:14" hidden="1" x14ac:dyDescent="0.3">
      <c r="A9127" t="s">
        <v>34712</v>
      </c>
      <c r="B9127" t="s">
        <v>34713</v>
      </c>
      <c r="C9127" s="1" t="str">
        <f t="shared" si="1471"/>
        <v>21:0473</v>
      </c>
      <c r="D9127" s="1" t="str">
        <f t="shared" si="1478"/>
        <v>21:0155</v>
      </c>
      <c r="E9127" t="s">
        <v>34714</v>
      </c>
      <c r="F9127" t="s">
        <v>34715</v>
      </c>
      <c r="H9127">
        <v>49.425701699999998</v>
      </c>
      <c r="I9127">
        <v>-120.1080161</v>
      </c>
      <c r="J9127" s="1" t="str">
        <f t="shared" si="1479"/>
        <v>NGR bulk stream sediment</v>
      </c>
      <c r="K9127" s="1" t="str">
        <f t="shared" si="1480"/>
        <v>&lt;177 micron (NGR)</v>
      </c>
      <c r="L9127">
        <v>10</v>
      </c>
      <c r="M9127" t="s">
        <v>38</v>
      </c>
      <c r="N9127">
        <v>182</v>
      </c>
    </row>
    <row r="9128" spans="1:14" hidden="1" x14ac:dyDescent="0.3">
      <c r="A9128" t="s">
        <v>34716</v>
      </c>
      <c r="B9128" t="s">
        <v>34717</v>
      </c>
      <c r="C9128" s="1" t="str">
        <f t="shared" si="1471"/>
        <v>21:0473</v>
      </c>
      <c r="D9128" s="1" t="str">
        <f t="shared" si="1478"/>
        <v>21:0155</v>
      </c>
      <c r="E9128" t="s">
        <v>34718</v>
      </c>
      <c r="F9128" t="s">
        <v>34719</v>
      </c>
      <c r="H9128">
        <v>49.453827599999997</v>
      </c>
      <c r="I9128">
        <v>-120.1174018</v>
      </c>
      <c r="J9128" s="1" t="str">
        <f t="shared" si="1479"/>
        <v>NGR bulk stream sediment</v>
      </c>
      <c r="K9128" s="1" t="str">
        <f t="shared" si="1480"/>
        <v>&lt;177 micron (NGR)</v>
      </c>
      <c r="L9128">
        <v>10</v>
      </c>
      <c r="M9128" t="s">
        <v>43</v>
      </c>
      <c r="N9128">
        <v>183</v>
      </c>
    </row>
    <row r="9129" spans="1:14" hidden="1" x14ac:dyDescent="0.3">
      <c r="A9129" t="s">
        <v>34720</v>
      </c>
      <c r="B9129" t="s">
        <v>34721</v>
      </c>
      <c r="C9129" s="1" t="str">
        <f t="shared" si="1471"/>
        <v>21:0473</v>
      </c>
      <c r="D9129" s="1" t="str">
        <f t="shared" si="1478"/>
        <v>21:0155</v>
      </c>
      <c r="E9129" t="s">
        <v>34722</v>
      </c>
      <c r="F9129" t="s">
        <v>34723</v>
      </c>
      <c r="H9129">
        <v>49.4699648</v>
      </c>
      <c r="I9129">
        <v>-120.11507469999999</v>
      </c>
      <c r="J9129" s="1" t="str">
        <f t="shared" si="1479"/>
        <v>NGR bulk stream sediment</v>
      </c>
      <c r="K9129" s="1" t="str">
        <f t="shared" si="1480"/>
        <v>&lt;177 micron (NGR)</v>
      </c>
      <c r="L9129">
        <v>10</v>
      </c>
      <c r="M9129" t="s">
        <v>24</v>
      </c>
      <c r="N9129">
        <v>184</v>
      </c>
    </row>
    <row r="9130" spans="1:14" hidden="1" x14ac:dyDescent="0.3">
      <c r="A9130" t="s">
        <v>34724</v>
      </c>
      <c r="B9130" t="s">
        <v>34725</v>
      </c>
      <c r="C9130" s="1" t="str">
        <f t="shared" si="1471"/>
        <v>21:0473</v>
      </c>
      <c r="D9130" s="1" t="str">
        <f t="shared" si="1478"/>
        <v>21:0155</v>
      </c>
      <c r="E9130" t="s">
        <v>34722</v>
      </c>
      <c r="F9130" t="s">
        <v>34726</v>
      </c>
      <c r="H9130">
        <v>49.4699648</v>
      </c>
      <c r="I9130">
        <v>-120.11507469999999</v>
      </c>
      <c r="J9130" s="1" t="str">
        <f t="shared" si="1479"/>
        <v>NGR bulk stream sediment</v>
      </c>
      <c r="K9130" s="1" t="str">
        <f t="shared" si="1480"/>
        <v>&lt;177 micron (NGR)</v>
      </c>
      <c r="L9130">
        <v>10</v>
      </c>
      <c r="M9130" t="s">
        <v>28</v>
      </c>
      <c r="N9130">
        <v>185</v>
      </c>
    </row>
    <row r="9131" spans="1:14" hidden="1" x14ac:dyDescent="0.3">
      <c r="A9131" t="s">
        <v>34727</v>
      </c>
      <c r="B9131" t="s">
        <v>34728</v>
      </c>
      <c r="C9131" s="1" t="str">
        <f t="shared" si="1471"/>
        <v>21:0473</v>
      </c>
      <c r="D9131" s="1" t="str">
        <f t="shared" si="1478"/>
        <v>21:0155</v>
      </c>
      <c r="E9131" t="s">
        <v>34729</v>
      </c>
      <c r="F9131" t="s">
        <v>34730</v>
      </c>
      <c r="H9131">
        <v>49.388090900000002</v>
      </c>
      <c r="I9131">
        <v>-120.15156570000001</v>
      </c>
      <c r="J9131" s="1" t="str">
        <f t="shared" si="1479"/>
        <v>NGR bulk stream sediment</v>
      </c>
      <c r="K9131" s="1" t="str">
        <f t="shared" si="1480"/>
        <v>&lt;177 micron (NGR)</v>
      </c>
      <c r="L9131">
        <v>10</v>
      </c>
      <c r="M9131" t="s">
        <v>48</v>
      </c>
      <c r="N9131">
        <v>186</v>
      </c>
    </row>
    <row r="9132" spans="1:14" hidden="1" x14ac:dyDescent="0.3">
      <c r="A9132" t="s">
        <v>34731</v>
      </c>
      <c r="B9132" t="s">
        <v>34732</v>
      </c>
      <c r="C9132" s="1" t="str">
        <f t="shared" si="1471"/>
        <v>21:0473</v>
      </c>
      <c r="D9132" s="1" t="str">
        <f t="shared" si="1478"/>
        <v>21:0155</v>
      </c>
      <c r="E9132" t="s">
        <v>34733</v>
      </c>
      <c r="F9132" t="s">
        <v>34734</v>
      </c>
      <c r="H9132">
        <v>49.402509100000003</v>
      </c>
      <c r="I9132">
        <v>-120.2265524</v>
      </c>
      <c r="J9132" s="1" t="str">
        <f t="shared" si="1479"/>
        <v>NGR bulk stream sediment</v>
      </c>
      <c r="K9132" s="1" t="str">
        <f t="shared" si="1480"/>
        <v>&lt;177 micron (NGR)</v>
      </c>
      <c r="L9132">
        <v>10</v>
      </c>
      <c r="M9132" t="s">
        <v>53</v>
      </c>
      <c r="N9132">
        <v>187</v>
      </c>
    </row>
    <row r="9133" spans="1:14" hidden="1" x14ac:dyDescent="0.3">
      <c r="A9133" t="s">
        <v>34735</v>
      </c>
      <c r="B9133" t="s">
        <v>34736</v>
      </c>
      <c r="C9133" s="1" t="str">
        <f t="shared" si="1471"/>
        <v>21:0473</v>
      </c>
      <c r="D9133" s="1" t="str">
        <f t="shared" si="1478"/>
        <v>21:0155</v>
      </c>
      <c r="E9133" t="s">
        <v>34737</v>
      </c>
      <c r="F9133" t="s">
        <v>34738</v>
      </c>
      <c r="H9133">
        <v>49.427522699999997</v>
      </c>
      <c r="I9133">
        <v>-120.25686399999999</v>
      </c>
      <c r="J9133" s="1" t="str">
        <f t="shared" si="1479"/>
        <v>NGR bulk stream sediment</v>
      </c>
      <c r="K9133" s="1" t="str">
        <f t="shared" si="1480"/>
        <v>&lt;177 micron (NGR)</v>
      </c>
      <c r="L9133">
        <v>10</v>
      </c>
      <c r="M9133" t="s">
        <v>58</v>
      </c>
      <c r="N9133">
        <v>188</v>
      </c>
    </row>
    <row r="9134" spans="1:14" hidden="1" x14ac:dyDescent="0.3">
      <c r="A9134" t="s">
        <v>34739</v>
      </c>
      <c r="B9134" t="s">
        <v>34740</v>
      </c>
      <c r="C9134" s="1" t="str">
        <f t="shared" si="1471"/>
        <v>21:0473</v>
      </c>
      <c r="D9134" s="1" t="str">
        <f t="shared" si="1478"/>
        <v>21:0155</v>
      </c>
      <c r="E9134" t="s">
        <v>34741</v>
      </c>
      <c r="F9134" t="s">
        <v>34742</v>
      </c>
      <c r="H9134">
        <v>49.444473899999998</v>
      </c>
      <c r="I9134">
        <v>-120.28902890000001</v>
      </c>
      <c r="J9134" s="1" t="str">
        <f t="shared" si="1479"/>
        <v>NGR bulk stream sediment</v>
      </c>
      <c r="K9134" s="1" t="str">
        <f t="shared" si="1480"/>
        <v>&lt;177 micron (NGR)</v>
      </c>
      <c r="L9134">
        <v>10</v>
      </c>
      <c r="M9134" t="s">
        <v>63</v>
      </c>
      <c r="N9134">
        <v>189</v>
      </c>
    </row>
    <row r="9135" spans="1:14" hidden="1" x14ac:dyDescent="0.3">
      <c r="A9135" t="s">
        <v>34743</v>
      </c>
      <c r="B9135" t="s">
        <v>34744</v>
      </c>
      <c r="C9135" s="1" t="str">
        <f t="shared" si="1471"/>
        <v>21:0473</v>
      </c>
      <c r="D9135" s="1" t="str">
        <f t="shared" si="1478"/>
        <v>21:0155</v>
      </c>
      <c r="E9135" t="s">
        <v>34710</v>
      </c>
      <c r="F9135" t="s">
        <v>34745</v>
      </c>
      <c r="H9135">
        <v>49.463530599999999</v>
      </c>
      <c r="I9135">
        <v>-120.334901</v>
      </c>
      <c r="J9135" s="1" t="str">
        <f t="shared" si="1479"/>
        <v>NGR bulk stream sediment</v>
      </c>
      <c r="K9135" s="1" t="str">
        <f t="shared" si="1480"/>
        <v>&lt;177 micron (NGR)</v>
      </c>
      <c r="L9135">
        <v>10</v>
      </c>
      <c r="M9135" t="s">
        <v>72</v>
      </c>
      <c r="N9135">
        <v>190</v>
      </c>
    </row>
    <row r="9136" spans="1:14" hidden="1" x14ac:dyDescent="0.3">
      <c r="A9136" t="s">
        <v>34746</v>
      </c>
      <c r="B9136" t="s">
        <v>34747</v>
      </c>
      <c r="C9136" s="1" t="str">
        <f t="shared" si="1471"/>
        <v>21:0473</v>
      </c>
      <c r="D9136" s="1" t="str">
        <f t="shared" si="1478"/>
        <v>21:0155</v>
      </c>
      <c r="E9136" t="s">
        <v>34748</v>
      </c>
      <c r="F9136" t="s">
        <v>34749</v>
      </c>
      <c r="H9136">
        <v>49.466273200000003</v>
      </c>
      <c r="I9136">
        <v>-120.3761635</v>
      </c>
      <c r="J9136" s="1" t="str">
        <f t="shared" si="1479"/>
        <v>NGR bulk stream sediment</v>
      </c>
      <c r="K9136" s="1" t="str">
        <f t="shared" si="1480"/>
        <v>&lt;177 micron (NGR)</v>
      </c>
      <c r="L9136">
        <v>10</v>
      </c>
      <c r="M9136" t="s">
        <v>68</v>
      </c>
      <c r="N9136">
        <v>191</v>
      </c>
    </row>
    <row r="9137" spans="1:14" hidden="1" x14ac:dyDescent="0.3">
      <c r="A9137" t="s">
        <v>34750</v>
      </c>
      <c r="B9137" t="s">
        <v>34751</v>
      </c>
      <c r="C9137" s="1" t="str">
        <f t="shared" si="1471"/>
        <v>21:0473</v>
      </c>
      <c r="D9137" s="1" t="str">
        <f t="shared" si="1478"/>
        <v>21:0155</v>
      </c>
      <c r="E9137" t="s">
        <v>34752</v>
      </c>
      <c r="F9137" t="s">
        <v>34753</v>
      </c>
      <c r="H9137">
        <v>49.473238500000001</v>
      </c>
      <c r="I9137">
        <v>-120.4462</v>
      </c>
      <c r="J9137" s="1" t="str">
        <f t="shared" si="1479"/>
        <v>NGR bulk stream sediment</v>
      </c>
      <c r="K9137" s="1" t="str">
        <f t="shared" si="1480"/>
        <v>&lt;177 micron (NGR)</v>
      </c>
      <c r="L9137">
        <v>10</v>
      </c>
      <c r="M9137" t="s">
        <v>77</v>
      </c>
      <c r="N9137">
        <v>192</v>
      </c>
    </row>
    <row r="9138" spans="1:14" hidden="1" x14ac:dyDescent="0.3">
      <c r="A9138" t="s">
        <v>34754</v>
      </c>
      <c r="B9138" t="s">
        <v>34755</v>
      </c>
      <c r="C9138" s="1" t="str">
        <f t="shared" ref="C9138:C9201" si="1481">HYPERLINK("https://geochem.nrcan.gc.ca/cdogs/content/bdl/bdl210473_e.htm", "21:0473")</f>
        <v>21:0473</v>
      </c>
      <c r="D9138" s="1" t="str">
        <f t="shared" si="1478"/>
        <v>21:0155</v>
      </c>
      <c r="E9138" t="s">
        <v>34756</v>
      </c>
      <c r="F9138" t="s">
        <v>34757</v>
      </c>
      <c r="H9138">
        <v>49.467553899999999</v>
      </c>
      <c r="I9138">
        <v>-120.4741037</v>
      </c>
      <c r="J9138" s="1" t="str">
        <f t="shared" si="1479"/>
        <v>NGR bulk stream sediment</v>
      </c>
      <c r="K9138" s="1" t="str">
        <f t="shared" si="1480"/>
        <v>&lt;177 micron (NGR)</v>
      </c>
      <c r="L9138">
        <v>10</v>
      </c>
      <c r="M9138" t="s">
        <v>82</v>
      </c>
      <c r="N9138">
        <v>193</v>
      </c>
    </row>
    <row r="9139" spans="1:14" hidden="1" x14ac:dyDescent="0.3">
      <c r="A9139" t="s">
        <v>34758</v>
      </c>
      <c r="B9139" t="s">
        <v>34759</v>
      </c>
      <c r="C9139" s="1" t="str">
        <f t="shared" si="1481"/>
        <v>21:0473</v>
      </c>
      <c r="D9139" s="1" t="str">
        <f t="shared" si="1478"/>
        <v>21:0155</v>
      </c>
      <c r="E9139" t="s">
        <v>34760</v>
      </c>
      <c r="F9139" t="s">
        <v>34761</v>
      </c>
      <c r="H9139">
        <v>49.152356699999999</v>
      </c>
      <c r="I9139">
        <v>-120.2625024</v>
      </c>
      <c r="J9139" s="1" t="str">
        <f t="shared" si="1479"/>
        <v>NGR bulk stream sediment</v>
      </c>
      <c r="K9139" s="1" t="str">
        <f t="shared" si="1480"/>
        <v>&lt;177 micron (NGR)</v>
      </c>
      <c r="L9139">
        <v>10</v>
      </c>
      <c r="M9139" t="s">
        <v>87</v>
      </c>
      <c r="N9139">
        <v>194</v>
      </c>
    </row>
    <row r="9140" spans="1:14" hidden="1" x14ac:dyDescent="0.3">
      <c r="A9140" t="s">
        <v>34762</v>
      </c>
      <c r="B9140" t="s">
        <v>34763</v>
      </c>
      <c r="C9140" s="1" t="str">
        <f t="shared" si="1481"/>
        <v>21:0473</v>
      </c>
      <c r="D9140" s="1" t="str">
        <f t="shared" si="1478"/>
        <v>21:0155</v>
      </c>
      <c r="E9140" t="s">
        <v>34764</v>
      </c>
      <c r="F9140" t="s">
        <v>34765</v>
      </c>
      <c r="H9140">
        <v>49.156468099999998</v>
      </c>
      <c r="I9140">
        <v>-120.20877609999999</v>
      </c>
      <c r="J9140" s="1" t="str">
        <f t="shared" si="1479"/>
        <v>NGR bulk stream sediment</v>
      </c>
      <c r="K9140" s="1" t="str">
        <f t="shared" si="1480"/>
        <v>&lt;177 micron (NGR)</v>
      </c>
      <c r="L9140">
        <v>10</v>
      </c>
      <c r="M9140" t="s">
        <v>92</v>
      </c>
      <c r="N9140">
        <v>195</v>
      </c>
    </row>
    <row r="9141" spans="1:14" hidden="1" x14ac:dyDescent="0.3">
      <c r="A9141" t="s">
        <v>34766</v>
      </c>
      <c r="B9141" t="s">
        <v>34767</v>
      </c>
      <c r="C9141" s="1" t="str">
        <f t="shared" si="1481"/>
        <v>21:0473</v>
      </c>
      <c r="D9141" s="1" t="str">
        <f>HYPERLINK("https://geochem.nrcan.gc.ca/cdogs/content/svy/svy_e.htm", "")</f>
        <v/>
      </c>
      <c r="G9141" s="1" t="str">
        <f>HYPERLINK("https://geochem.nrcan.gc.ca/cdogs/content/cr_/cr_00103_e.htm", "103")</f>
        <v>103</v>
      </c>
      <c r="J9141" t="s">
        <v>31</v>
      </c>
      <c r="K9141" t="s">
        <v>32</v>
      </c>
      <c r="L9141">
        <v>10</v>
      </c>
      <c r="M9141" t="s">
        <v>33</v>
      </c>
      <c r="N9141">
        <v>196</v>
      </c>
    </row>
    <row r="9142" spans="1:14" hidden="1" x14ac:dyDescent="0.3">
      <c r="A9142" t="s">
        <v>34768</v>
      </c>
      <c r="B9142" t="s">
        <v>34769</v>
      </c>
      <c r="C9142" s="1" t="str">
        <f t="shared" si="1481"/>
        <v>21:0473</v>
      </c>
      <c r="D9142" s="1" t="str">
        <f t="shared" ref="D9142:D9151" si="1482">HYPERLINK("https://geochem.nrcan.gc.ca/cdogs/content/svy/svy210155_e.htm", "21:0155")</f>
        <v>21:0155</v>
      </c>
      <c r="E9142" t="s">
        <v>34770</v>
      </c>
      <c r="F9142" t="s">
        <v>34771</v>
      </c>
      <c r="H9142">
        <v>49.148077000000001</v>
      </c>
      <c r="I9142">
        <v>-120.1598721</v>
      </c>
      <c r="J9142" s="1" t="str">
        <f t="shared" ref="J9142:J9151" si="1483">HYPERLINK("https://geochem.nrcan.gc.ca/cdogs/content/kwd/kwd020030_e.htm", "NGR bulk stream sediment")</f>
        <v>NGR bulk stream sediment</v>
      </c>
      <c r="K9142" s="1" t="str">
        <f t="shared" ref="K9142:K9151" si="1484">HYPERLINK("https://geochem.nrcan.gc.ca/cdogs/content/kwd/kwd080006_e.htm", "&lt;177 micron (NGR)")</f>
        <v>&lt;177 micron (NGR)</v>
      </c>
      <c r="L9142">
        <v>10</v>
      </c>
      <c r="M9142" t="s">
        <v>97</v>
      </c>
      <c r="N9142">
        <v>197</v>
      </c>
    </row>
    <row r="9143" spans="1:14" hidden="1" x14ac:dyDescent="0.3">
      <c r="A9143" t="s">
        <v>34772</v>
      </c>
      <c r="B9143" t="s">
        <v>34773</v>
      </c>
      <c r="C9143" s="1" t="str">
        <f t="shared" si="1481"/>
        <v>21:0473</v>
      </c>
      <c r="D9143" s="1" t="str">
        <f t="shared" si="1482"/>
        <v>21:0155</v>
      </c>
      <c r="E9143" t="s">
        <v>34774</v>
      </c>
      <c r="F9143" t="s">
        <v>34775</v>
      </c>
      <c r="H9143">
        <v>49.134171500000001</v>
      </c>
      <c r="I9143">
        <v>-120.1071926</v>
      </c>
      <c r="J9143" s="1" t="str">
        <f t="shared" si="1483"/>
        <v>NGR bulk stream sediment</v>
      </c>
      <c r="K9143" s="1" t="str">
        <f t="shared" si="1484"/>
        <v>&lt;177 micron (NGR)</v>
      </c>
      <c r="L9143">
        <v>10</v>
      </c>
      <c r="M9143" t="s">
        <v>102</v>
      </c>
      <c r="N9143">
        <v>198</v>
      </c>
    </row>
    <row r="9144" spans="1:14" hidden="1" x14ac:dyDescent="0.3">
      <c r="A9144" t="s">
        <v>34776</v>
      </c>
      <c r="B9144" t="s">
        <v>34777</v>
      </c>
      <c r="C9144" s="1" t="str">
        <f t="shared" si="1481"/>
        <v>21:0473</v>
      </c>
      <c r="D9144" s="1" t="str">
        <f t="shared" si="1482"/>
        <v>21:0155</v>
      </c>
      <c r="E9144" t="s">
        <v>34778</v>
      </c>
      <c r="F9144" t="s">
        <v>34779</v>
      </c>
      <c r="H9144">
        <v>49.135554999999997</v>
      </c>
      <c r="I9144">
        <v>-120.09065769999999</v>
      </c>
      <c r="J9144" s="1" t="str">
        <f t="shared" si="1483"/>
        <v>NGR bulk stream sediment</v>
      </c>
      <c r="K9144" s="1" t="str">
        <f t="shared" si="1484"/>
        <v>&lt;177 micron (NGR)</v>
      </c>
      <c r="L9144">
        <v>10</v>
      </c>
      <c r="M9144" t="s">
        <v>107</v>
      </c>
      <c r="N9144">
        <v>199</v>
      </c>
    </row>
    <row r="9145" spans="1:14" hidden="1" x14ac:dyDescent="0.3">
      <c r="A9145" t="s">
        <v>34780</v>
      </c>
      <c r="B9145" t="s">
        <v>34781</v>
      </c>
      <c r="C9145" s="1" t="str">
        <f t="shared" si="1481"/>
        <v>21:0473</v>
      </c>
      <c r="D9145" s="1" t="str">
        <f t="shared" si="1482"/>
        <v>21:0155</v>
      </c>
      <c r="E9145" t="s">
        <v>34782</v>
      </c>
      <c r="F9145" t="s">
        <v>34783</v>
      </c>
      <c r="H9145">
        <v>49.143937100000002</v>
      </c>
      <c r="I9145">
        <v>-120.0311956</v>
      </c>
      <c r="J9145" s="1" t="str">
        <f t="shared" si="1483"/>
        <v>NGR bulk stream sediment</v>
      </c>
      <c r="K9145" s="1" t="str">
        <f t="shared" si="1484"/>
        <v>&lt;177 micron (NGR)</v>
      </c>
      <c r="L9145">
        <v>10</v>
      </c>
      <c r="M9145" t="s">
        <v>112</v>
      </c>
      <c r="N9145">
        <v>200</v>
      </c>
    </row>
    <row r="9146" spans="1:14" hidden="1" x14ac:dyDescent="0.3">
      <c r="A9146" t="s">
        <v>34784</v>
      </c>
      <c r="B9146" t="s">
        <v>34785</v>
      </c>
      <c r="C9146" s="1" t="str">
        <f t="shared" si="1481"/>
        <v>21:0473</v>
      </c>
      <c r="D9146" s="1" t="str">
        <f t="shared" si="1482"/>
        <v>21:0155</v>
      </c>
      <c r="E9146" t="s">
        <v>34786</v>
      </c>
      <c r="F9146" t="s">
        <v>34787</v>
      </c>
      <c r="H9146">
        <v>49.160432800000002</v>
      </c>
      <c r="I9146">
        <v>-120.07822419999999</v>
      </c>
      <c r="J9146" s="1" t="str">
        <f t="shared" si="1483"/>
        <v>NGR bulk stream sediment</v>
      </c>
      <c r="K9146" s="1" t="str">
        <f t="shared" si="1484"/>
        <v>&lt;177 micron (NGR)</v>
      </c>
      <c r="L9146">
        <v>11</v>
      </c>
      <c r="M9146" t="s">
        <v>19</v>
      </c>
      <c r="N9146">
        <v>201</v>
      </c>
    </row>
    <row r="9147" spans="1:14" hidden="1" x14ac:dyDescent="0.3">
      <c r="A9147" t="s">
        <v>34788</v>
      </c>
      <c r="B9147" t="s">
        <v>34789</v>
      </c>
      <c r="C9147" s="1" t="str">
        <f t="shared" si="1481"/>
        <v>21:0473</v>
      </c>
      <c r="D9147" s="1" t="str">
        <f t="shared" si="1482"/>
        <v>21:0155</v>
      </c>
      <c r="E9147" t="s">
        <v>34790</v>
      </c>
      <c r="F9147" t="s">
        <v>34791</v>
      </c>
      <c r="H9147">
        <v>49.152567300000001</v>
      </c>
      <c r="I9147">
        <v>-120.0169629</v>
      </c>
      <c r="J9147" s="1" t="str">
        <f t="shared" si="1483"/>
        <v>NGR bulk stream sediment</v>
      </c>
      <c r="K9147" s="1" t="str">
        <f t="shared" si="1484"/>
        <v>&lt;177 micron (NGR)</v>
      </c>
      <c r="L9147">
        <v>11</v>
      </c>
      <c r="M9147" t="s">
        <v>38</v>
      </c>
      <c r="N9147">
        <v>202</v>
      </c>
    </row>
    <row r="9148" spans="1:14" hidden="1" x14ac:dyDescent="0.3">
      <c r="A9148" t="s">
        <v>34792</v>
      </c>
      <c r="B9148" t="s">
        <v>34793</v>
      </c>
      <c r="C9148" s="1" t="str">
        <f t="shared" si="1481"/>
        <v>21:0473</v>
      </c>
      <c r="D9148" s="1" t="str">
        <f t="shared" si="1482"/>
        <v>21:0155</v>
      </c>
      <c r="E9148" t="s">
        <v>34786</v>
      </c>
      <c r="F9148" t="s">
        <v>34794</v>
      </c>
      <c r="H9148">
        <v>49.160432800000002</v>
      </c>
      <c r="I9148">
        <v>-120.07822419999999</v>
      </c>
      <c r="J9148" s="1" t="str">
        <f t="shared" si="1483"/>
        <v>NGR bulk stream sediment</v>
      </c>
      <c r="K9148" s="1" t="str">
        <f t="shared" si="1484"/>
        <v>&lt;177 micron (NGR)</v>
      </c>
      <c r="L9148">
        <v>11</v>
      </c>
      <c r="M9148" t="s">
        <v>72</v>
      </c>
      <c r="N9148">
        <v>203</v>
      </c>
    </row>
    <row r="9149" spans="1:14" hidden="1" x14ac:dyDescent="0.3">
      <c r="A9149" t="s">
        <v>34795</v>
      </c>
      <c r="B9149" t="s">
        <v>34796</v>
      </c>
      <c r="C9149" s="1" t="str">
        <f t="shared" si="1481"/>
        <v>21:0473</v>
      </c>
      <c r="D9149" s="1" t="str">
        <f t="shared" si="1482"/>
        <v>21:0155</v>
      </c>
      <c r="E9149" t="s">
        <v>34797</v>
      </c>
      <c r="F9149" t="s">
        <v>34798</v>
      </c>
      <c r="H9149">
        <v>49.178477299999997</v>
      </c>
      <c r="I9149">
        <v>-120.00991550000001</v>
      </c>
      <c r="J9149" s="1" t="str">
        <f t="shared" si="1483"/>
        <v>NGR bulk stream sediment</v>
      </c>
      <c r="K9149" s="1" t="str">
        <f t="shared" si="1484"/>
        <v>&lt;177 micron (NGR)</v>
      </c>
      <c r="L9149">
        <v>11</v>
      </c>
      <c r="M9149" t="s">
        <v>43</v>
      </c>
      <c r="N9149">
        <v>204</v>
      </c>
    </row>
    <row r="9150" spans="1:14" hidden="1" x14ac:dyDescent="0.3">
      <c r="A9150" t="s">
        <v>34799</v>
      </c>
      <c r="B9150" t="s">
        <v>34800</v>
      </c>
      <c r="C9150" s="1" t="str">
        <f t="shared" si="1481"/>
        <v>21:0473</v>
      </c>
      <c r="D9150" s="1" t="str">
        <f t="shared" si="1482"/>
        <v>21:0155</v>
      </c>
      <c r="E9150" t="s">
        <v>34801</v>
      </c>
      <c r="F9150" t="s">
        <v>34802</v>
      </c>
      <c r="H9150">
        <v>49.198771700000002</v>
      </c>
      <c r="I9150">
        <v>-120.0292857</v>
      </c>
      <c r="J9150" s="1" t="str">
        <f t="shared" si="1483"/>
        <v>NGR bulk stream sediment</v>
      </c>
      <c r="K9150" s="1" t="str">
        <f t="shared" si="1484"/>
        <v>&lt;177 micron (NGR)</v>
      </c>
      <c r="L9150">
        <v>11</v>
      </c>
      <c r="M9150" t="s">
        <v>48</v>
      </c>
      <c r="N9150">
        <v>205</v>
      </c>
    </row>
    <row r="9151" spans="1:14" hidden="1" x14ac:dyDescent="0.3">
      <c r="A9151" t="s">
        <v>34803</v>
      </c>
      <c r="B9151" t="s">
        <v>34804</v>
      </c>
      <c r="C9151" s="1" t="str">
        <f t="shared" si="1481"/>
        <v>21:0473</v>
      </c>
      <c r="D9151" s="1" t="str">
        <f t="shared" si="1482"/>
        <v>21:0155</v>
      </c>
      <c r="E9151" t="s">
        <v>34805</v>
      </c>
      <c r="F9151" t="s">
        <v>34806</v>
      </c>
      <c r="H9151">
        <v>49.204126500000001</v>
      </c>
      <c r="I9151">
        <v>-120.0275917</v>
      </c>
      <c r="J9151" s="1" t="str">
        <f t="shared" si="1483"/>
        <v>NGR bulk stream sediment</v>
      </c>
      <c r="K9151" s="1" t="str">
        <f t="shared" si="1484"/>
        <v>&lt;177 micron (NGR)</v>
      </c>
      <c r="L9151">
        <v>11</v>
      </c>
      <c r="M9151" t="s">
        <v>53</v>
      </c>
      <c r="N9151">
        <v>206</v>
      </c>
    </row>
    <row r="9152" spans="1:14" hidden="1" x14ac:dyDescent="0.3">
      <c r="A9152" t="s">
        <v>34807</v>
      </c>
      <c r="B9152" t="s">
        <v>34808</v>
      </c>
      <c r="C9152" s="1" t="str">
        <f t="shared" si="1481"/>
        <v>21:0473</v>
      </c>
      <c r="D9152" s="1" t="str">
        <f>HYPERLINK("https://geochem.nrcan.gc.ca/cdogs/content/svy/svy_e.htm", "")</f>
        <v/>
      </c>
      <c r="G9152" s="1" t="str">
        <f>HYPERLINK("https://geochem.nrcan.gc.ca/cdogs/content/cr_/cr_00103_e.htm", "103")</f>
        <v>103</v>
      </c>
      <c r="J9152" t="s">
        <v>31</v>
      </c>
      <c r="K9152" t="s">
        <v>32</v>
      </c>
      <c r="L9152">
        <v>11</v>
      </c>
      <c r="M9152" t="s">
        <v>33</v>
      </c>
      <c r="N9152">
        <v>207</v>
      </c>
    </row>
    <row r="9153" spans="1:14" hidden="1" x14ac:dyDescent="0.3">
      <c r="A9153" t="s">
        <v>34809</v>
      </c>
      <c r="B9153" t="s">
        <v>34810</v>
      </c>
      <c r="C9153" s="1" t="str">
        <f t="shared" si="1481"/>
        <v>21:0473</v>
      </c>
      <c r="D9153" s="1" t="str">
        <f t="shared" ref="D9153:D9177" si="1485">HYPERLINK("https://geochem.nrcan.gc.ca/cdogs/content/svy/svy210155_e.htm", "21:0155")</f>
        <v>21:0155</v>
      </c>
      <c r="E9153" t="s">
        <v>34811</v>
      </c>
      <c r="F9153" t="s">
        <v>34812</v>
      </c>
      <c r="H9153">
        <v>49.205675800000002</v>
      </c>
      <c r="I9153">
        <v>-120.017887</v>
      </c>
      <c r="J9153" s="1" t="str">
        <f t="shared" ref="J9153:J9177" si="1486">HYPERLINK("https://geochem.nrcan.gc.ca/cdogs/content/kwd/kwd020030_e.htm", "NGR bulk stream sediment")</f>
        <v>NGR bulk stream sediment</v>
      </c>
      <c r="K9153" s="1" t="str">
        <f t="shared" ref="K9153:K9177" si="1487">HYPERLINK("https://geochem.nrcan.gc.ca/cdogs/content/kwd/kwd080006_e.htm", "&lt;177 micron (NGR)")</f>
        <v>&lt;177 micron (NGR)</v>
      </c>
      <c r="L9153">
        <v>11</v>
      </c>
      <c r="M9153" t="s">
        <v>24</v>
      </c>
      <c r="N9153">
        <v>208</v>
      </c>
    </row>
    <row r="9154" spans="1:14" hidden="1" x14ac:dyDescent="0.3">
      <c r="A9154" t="s">
        <v>34813</v>
      </c>
      <c r="B9154" t="s">
        <v>34814</v>
      </c>
      <c r="C9154" s="1" t="str">
        <f t="shared" si="1481"/>
        <v>21:0473</v>
      </c>
      <c r="D9154" s="1" t="str">
        <f t="shared" si="1485"/>
        <v>21:0155</v>
      </c>
      <c r="E9154" t="s">
        <v>34811</v>
      </c>
      <c r="F9154" t="s">
        <v>34815</v>
      </c>
      <c r="H9154">
        <v>49.205675800000002</v>
      </c>
      <c r="I9154">
        <v>-120.017887</v>
      </c>
      <c r="J9154" s="1" t="str">
        <f t="shared" si="1486"/>
        <v>NGR bulk stream sediment</v>
      </c>
      <c r="K9154" s="1" t="str">
        <f t="shared" si="1487"/>
        <v>&lt;177 micron (NGR)</v>
      </c>
      <c r="L9154">
        <v>11</v>
      </c>
      <c r="M9154" t="s">
        <v>28</v>
      </c>
      <c r="N9154">
        <v>209</v>
      </c>
    </row>
    <row r="9155" spans="1:14" hidden="1" x14ac:dyDescent="0.3">
      <c r="A9155" t="s">
        <v>34816</v>
      </c>
      <c r="B9155" t="s">
        <v>34817</v>
      </c>
      <c r="C9155" s="1" t="str">
        <f t="shared" si="1481"/>
        <v>21:0473</v>
      </c>
      <c r="D9155" s="1" t="str">
        <f t="shared" si="1485"/>
        <v>21:0155</v>
      </c>
      <c r="E9155" t="s">
        <v>34818</v>
      </c>
      <c r="F9155" t="s">
        <v>34819</v>
      </c>
      <c r="H9155">
        <v>49.8776023</v>
      </c>
      <c r="I9155">
        <v>-120.6365059</v>
      </c>
      <c r="J9155" s="1" t="str">
        <f t="shared" si="1486"/>
        <v>NGR bulk stream sediment</v>
      </c>
      <c r="K9155" s="1" t="str">
        <f t="shared" si="1487"/>
        <v>&lt;177 micron (NGR)</v>
      </c>
      <c r="L9155">
        <v>11</v>
      </c>
      <c r="M9155" t="s">
        <v>58</v>
      </c>
      <c r="N9155">
        <v>210</v>
      </c>
    </row>
    <row r="9156" spans="1:14" hidden="1" x14ac:dyDescent="0.3">
      <c r="A9156" t="s">
        <v>34820</v>
      </c>
      <c r="B9156" t="s">
        <v>34821</v>
      </c>
      <c r="C9156" s="1" t="str">
        <f t="shared" si="1481"/>
        <v>21:0473</v>
      </c>
      <c r="D9156" s="1" t="str">
        <f t="shared" si="1485"/>
        <v>21:0155</v>
      </c>
      <c r="E9156" t="s">
        <v>34822</v>
      </c>
      <c r="F9156" t="s">
        <v>34823</v>
      </c>
      <c r="H9156">
        <v>49.797353100000002</v>
      </c>
      <c r="I9156">
        <v>-120.71685359999999</v>
      </c>
      <c r="J9156" s="1" t="str">
        <f t="shared" si="1486"/>
        <v>NGR bulk stream sediment</v>
      </c>
      <c r="K9156" s="1" t="str">
        <f t="shared" si="1487"/>
        <v>&lt;177 micron (NGR)</v>
      </c>
      <c r="L9156">
        <v>11</v>
      </c>
      <c r="M9156" t="s">
        <v>63</v>
      </c>
      <c r="N9156">
        <v>211</v>
      </c>
    </row>
    <row r="9157" spans="1:14" hidden="1" x14ac:dyDescent="0.3">
      <c r="A9157" t="s">
        <v>34824</v>
      </c>
      <c r="B9157" t="s">
        <v>34825</v>
      </c>
      <c r="C9157" s="1" t="str">
        <f t="shared" si="1481"/>
        <v>21:0473</v>
      </c>
      <c r="D9157" s="1" t="str">
        <f t="shared" si="1485"/>
        <v>21:0155</v>
      </c>
      <c r="E9157" t="s">
        <v>34826</v>
      </c>
      <c r="F9157" t="s">
        <v>34827</v>
      </c>
      <c r="H9157">
        <v>49.790490400000003</v>
      </c>
      <c r="I9157">
        <v>-120.73385089999999</v>
      </c>
      <c r="J9157" s="1" t="str">
        <f t="shared" si="1486"/>
        <v>NGR bulk stream sediment</v>
      </c>
      <c r="K9157" s="1" t="str">
        <f t="shared" si="1487"/>
        <v>&lt;177 micron (NGR)</v>
      </c>
      <c r="L9157">
        <v>11</v>
      </c>
      <c r="M9157" t="s">
        <v>68</v>
      </c>
      <c r="N9157">
        <v>212</v>
      </c>
    </row>
    <row r="9158" spans="1:14" hidden="1" x14ac:dyDescent="0.3">
      <c r="A9158" t="s">
        <v>34828</v>
      </c>
      <c r="B9158" t="s">
        <v>34829</v>
      </c>
      <c r="C9158" s="1" t="str">
        <f t="shared" si="1481"/>
        <v>21:0473</v>
      </c>
      <c r="D9158" s="1" t="str">
        <f t="shared" si="1485"/>
        <v>21:0155</v>
      </c>
      <c r="E9158" t="s">
        <v>34830</v>
      </c>
      <c r="F9158" t="s">
        <v>34831</v>
      </c>
      <c r="H9158">
        <v>49.787658100000002</v>
      </c>
      <c r="I9158">
        <v>-120.727036</v>
      </c>
      <c r="J9158" s="1" t="str">
        <f t="shared" si="1486"/>
        <v>NGR bulk stream sediment</v>
      </c>
      <c r="K9158" s="1" t="str">
        <f t="shared" si="1487"/>
        <v>&lt;177 micron (NGR)</v>
      </c>
      <c r="L9158">
        <v>11</v>
      </c>
      <c r="M9158" t="s">
        <v>77</v>
      </c>
      <c r="N9158">
        <v>213</v>
      </c>
    </row>
    <row r="9159" spans="1:14" hidden="1" x14ac:dyDescent="0.3">
      <c r="A9159" t="s">
        <v>34832</v>
      </c>
      <c r="B9159" t="s">
        <v>34833</v>
      </c>
      <c r="C9159" s="1" t="str">
        <f t="shared" si="1481"/>
        <v>21:0473</v>
      </c>
      <c r="D9159" s="1" t="str">
        <f t="shared" si="1485"/>
        <v>21:0155</v>
      </c>
      <c r="E9159" t="s">
        <v>34834</v>
      </c>
      <c r="F9159" t="s">
        <v>34835</v>
      </c>
      <c r="H9159">
        <v>49.777907900000002</v>
      </c>
      <c r="I9159">
        <v>-120.7344384</v>
      </c>
      <c r="J9159" s="1" t="str">
        <f t="shared" si="1486"/>
        <v>NGR bulk stream sediment</v>
      </c>
      <c r="K9159" s="1" t="str">
        <f t="shared" si="1487"/>
        <v>&lt;177 micron (NGR)</v>
      </c>
      <c r="L9159">
        <v>11</v>
      </c>
      <c r="M9159" t="s">
        <v>82</v>
      </c>
      <c r="N9159">
        <v>214</v>
      </c>
    </row>
    <row r="9160" spans="1:14" hidden="1" x14ac:dyDescent="0.3">
      <c r="A9160" t="s">
        <v>34836</v>
      </c>
      <c r="B9160" t="s">
        <v>34837</v>
      </c>
      <c r="C9160" s="1" t="str">
        <f t="shared" si="1481"/>
        <v>21:0473</v>
      </c>
      <c r="D9160" s="1" t="str">
        <f t="shared" si="1485"/>
        <v>21:0155</v>
      </c>
      <c r="E9160" t="s">
        <v>34838</v>
      </c>
      <c r="F9160" t="s">
        <v>34839</v>
      </c>
      <c r="H9160">
        <v>49.773322499999999</v>
      </c>
      <c r="I9160">
        <v>-120.7763231</v>
      </c>
      <c r="J9160" s="1" t="str">
        <f t="shared" si="1486"/>
        <v>NGR bulk stream sediment</v>
      </c>
      <c r="K9160" s="1" t="str">
        <f t="shared" si="1487"/>
        <v>&lt;177 micron (NGR)</v>
      </c>
      <c r="L9160">
        <v>11</v>
      </c>
      <c r="M9160" t="s">
        <v>87</v>
      </c>
      <c r="N9160">
        <v>215</v>
      </c>
    </row>
    <row r="9161" spans="1:14" hidden="1" x14ac:dyDescent="0.3">
      <c r="A9161" t="s">
        <v>34840</v>
      </c>
      <c r="B9161" t="s">
        <v>34841</v>
      </c>
      <c r="C9161" s="1" t="str">
        <f t="shared" si="1481"/>
        <v>21:0473</v>
      </c>
      <c r="D9161" s="1" t="str">
        <f t="shared" si="1485"/>
        <v>21:0155</v>
      </c>
      <c r="E9161" t="s">
        <v>34842</v>
      </c>
      <c r="F9161" t="s">
        <v>34843</v>
      </c>
      <c r="H9161">
        <v>49.755400100000003</v>
      </c>
      <c r="I9161">
        <v>-120.7799206</v>
      </c>
      <c r="J9161" s="1" t="str">
        <f t="shared" si="1486"/>
        <v>NGR bulk stream sediment</v>
      </c>
      <c r="K9161" s="1" t="str">
        <f t="shared" si="1487"/>
        <v>&lt;177 micron (NGR)</v>
      </c>
      <c r="L9161">
        <v>11</v>
      </c>
      <c r="M9161" t="s">
        <v>92</v>
      </c>
      <c r="N9161">
        <v>216</v>
      </c>
    </row>
    <row r="9162" spans="1:14" hidden="1" x14ac:dyDescent="0.3">
      <c r="A9162" t="s">
        <v>34844</v>
      </c>
      <c r="B9162" t="s">
        <v>34845</v>
      </c>
      <c r="C9162" s="1" t="str">
        <f t="shared" si="1481"/>
        <v>21:0473</v>
      </c>
      <c r="D9162" s="1" t="str">
        <f t="shared" si="1485"/>
        <v>21:0155</v>
      </c>
      <c r="E9162" t="s">
        <v>34846</v>
      </c>
      <c r="F9162" t="s">
        <v>34847</v>
      </c>
      <c r="H9162">
        <v>49.735801700000003</v>
      </c>
      <c r="I9162">
        <v>-120.74334159999999</v>
      </c>
      <c r="J9162" s="1" t="str">
        <f t="shared" si="1486"/>
        <v>NGR bulk stream sediment</v>
      </c>
      <c r="K9162" s="1" t="str">
        <f t="shared" si="1487"/>
        <v>&lt;177 micron (NGR)</v>
      </c>
      <c r="L9162">
        <v>11</v>
      </c>
      <c r="M9162" t="s">
        <v>97</v>
      </c>
      <c r="N9162">
        <v>217</v>
      </c>
    </row>
    <row r="9163" spans="1:14" hidden="1" x14ac:dyDescent="0.3">
      <c r="A9163" t="s">
        <v>34848</v>
      </c>
      <c r="B9163" t="s">
        <v>34849</v>
      </c>
      <c r="C9163" s="1" t="str">
        <f t="shared" si="1481"/>
        <v>21:0473</v>
      </c>
      <c r="D9163" s="1" t="str">
        <f t="shared" si="1485"/>
        <v>21:0155</v>
      </c>
      <c r="E9163" t="s">
        <v>34850</v>
      </c>
      <c r="F9163" t="s">
        <v>34851</v>
      </c>
      <c r="H9163">
        <v>49.708209199999999</v>
      </c>
      <c r="I9163">
        <v>-120.75849409999999</v>
      </c>
      <c r="J9163" s="1" t="str">
        <f t="shared" si="1486"/>
        <v>NGR bulk stream sediment</v>
      </c>
      <c r="K9163" s="1" t="str">
        <f t="shared" si="1487"/>
        <v>&lt;177 micron (NGR)</v>
      </c>
      <c r="L9163">
        <v>11</v>
      </c>
      <c r="M9163" t="s">
        <v>102</v>
      </c>
      <c r="N9163">
        <v>218</v>
      </c>
    </row>
    <row r="9164" spans="1:14" hidden="1" x14ac:dyDescent="0.3">
      <c r="A9164" t="s">
        <v>34852</v>
      </c>
      <c r="B9164" t="s">
        <v>34853</v>
      </c>
      <c r="C9164" s="1" t="str">
        <f t="shared" si="1481"/>
        <v>21:0473</v>
      </c>
      <c r="D9164" s="1" t="str">
        <f t="shared" si="1485"/>
        <v>21:0155</v>
      </c>
      <c r="E9164" t="s">
        <v>34854</v>
      </c>
      <c r="F9164" t="s">
        <v>34855</v>
      </c>
      <c r="H9164">
        <v>49.706652499999997</v>
      </c>
      <c r="I9164">
        <v>-120.77104989999999</v>
      </c>
      <c r="J9164" s="1" t="str">
        <f t="shared" si="1486"/>
        <v>NGR bulk stream sediment</v>
      </c>
      <c r="K9164" s="1" t="str">
        <f t="shared" si="1487"/>
        <v>&lt;177 micron (NGR)</v>
      </c>
      <c r="L9164">
        <v>11</v>
      </c>
      <c r="M9164" t="s">
        <v>107</v>
      </c>
      <c r="N9164">
        <v>219</v>
      </c>
    </row>
    <row r="9165" spans="1:14" hidden="1" x14ac:dyDescent="0.3">
      <c r="A9165" t="s">
        <v>34856</v>
      </c>
      <c r="B9165" t="s">
        <v>34857</v>
      </c>
      <c r="C9165" s="1" t="str">
        <f t="shared" si="1481"/>
        <v>21:0473</v>
      </c>
      <c r="D9165" s="1" t="str">
        <f t="shared" si="1485"/>
        <v>21:0155</v>
      </c>
      <c r="E9165" t="s">
        <v>34858</v>
      </c>
      <c r="F9165" t="s">
        <v>34859</v>
      </c>
      <c r="H9165">
        <v>49.6960269</v>
      </c>
      <c r="I9165">
        <v>-120.77985769999999</v>
      </c>
      <c r="J9165" s="1" t="str">
        <f t="shared" si="1486"/>
        <v>NGR bulk stream sediment</v>
      </c>
      <c r="K9165" s="1" t="str">
        <f t="shared" si="1487"/>
        <v>&lt;177 micron (NGR)</v>
      </c>
      <c r="L9165">
        <v>11</v>
      </c>
      <c r="M9165" t="s">
        <v>112</v>
      </c>
      <c r="N9165">
        <v>220</v>
      </c>
    </row>
    <row r="9166" spans="1:14" hidden="1" x14ac:dyDescent="0.3">
      <c r="A9166" t="s">
        <v>34860</v>
      </c>
      <c r="B9166" t="s">
        <v>34861</v>
      </c>
      <c r="C9166" s="1" t="str">
        <f t="shared" si="1481"/>
        <v>21:0473</v>
      </c>
      <c r="D9166" s="1" t="str">
        <f t="shared" si="1485"/>
        <v>21:0155</v>
      </c>
      <c r="E9166" t="s">
        <v>34862</v>
      </c>
      <c r="F9166" t="s">
        <v>34863</v>
      </c>
      <c r="H9166">
        <v>49.100225500000001</v>
      </c>
      <c r="I9166">
        <v>-120.5873605</v>
      </c>
      <c r="J9166" s="1" t="str">
        <f t="shared" si="1486"/>
        <v>NGR bulk stream sediment</v>
      </c>
      <c r="K9166" s="1" t="str">
        <f t="shared" si="1487"/>
        <v>&lt;177 micron (NGR)</v>
      </c>
      <c r="L9166">
        <v>12</v>
      </c>
      <c r="M9166" t="s">
        <v>19</v>
      </c>
      <c r="N9166">
        <v>221</v>
      </c>
    </row>
    <row r="9167" spans="1:14" hidden="1" x14ac:dyDescent="0.3">
      <c r="A9167" t="s">
        <v>34864</v>
      </c>
      <c r="B9167" t="s">
        <v>34865</v>
      </c>
      <c r="C9167" s="1" t="str">
        <f t="shared" si="1481"/>
        <v>21:0473</v>
      </c>
      <c r="D9167" s="1" t="str">
        <f t="shared" si="1485"/>
        <v>21:0155</v>
      </c>
      <c r="E9167" t="s">
        <v>34866</v>
      </c>
      <c r="F9167" t="s">
        <v>34867</v>
      </c>
      <c r="H9167">
        <v>49.694520699999998</v>
      </c>
      <c r="I9167">
        <v>-120.795181</v>
      </c>
      <c r="J9167" s="1" t="str">
        <f t="shared" si="1486"/>
        <v>NGR bulk stream sediment</v>
      </c>
      <c r="K9167" s="1" t="str">
        <f t="shared" si="1487"/>
        <v>&lt;177 micron (NGR)</v>
      </c>
      <c r="L9167">
        <v>12</v>
      </c>
      <c r="M9167" t="s">
        <v>24</v>
      </c>
      <c r="N9167">
        <v>222</v>
      </c>
    </row>
    <row r="9168" spans="1:14" hidden="1" x14ac:dyDescent="0.3">
      <c r="A9168" t="s">
        <v>34868</v>
      </c>
      <c r="B9168" t="s">
        <v>34869</v>
      </c>
      <c r="C9168" s="1" t="str">
        <f t="shared" si="1481"/>
        <v>21:0473</v>
      </c>
      <c r="D9168" s="1" t="str">
        <f t="shared" si="1485"/>
        <v>21:0155</v>
      </c>
      <c r="E9168" t="s">
        <v>34866</v>
      </c>
      <c r="F9168" t="s">
        <v>34870</v>
      </c>
      <c r="H9168">
        <v>49.694520699999998</v>
      </c>
      <c r="I9168">
        <v>-120.795181</v>
      </c>
      <c r="J9168" s="1" t="str">
        <f t="shared" si="1486"/>
        <v>NGR bulk stream sediment</v>
      </c>
      <c r="K9168" s="1" t="str">
        <f t="shared" si="1487"/>
        <v>&lt;177 micron (NGR)</v>
      </c>
      <c r="L9168">
        <v>12</v>
      </c>
      <c r="M9168" t="s">
        <v>28</v>
      </c>
      <c r="N9168">
        <v>223</v>
      </c>
    </row>
    <row r="9169" spans="1:14" hidden="1" x14ac:dyDescent="0.3">
      <c r="A9169" t="s">
        <v>34871</v>
      </c>
      <c r="B9169" t="s">
        <v>34872</v>
      </c>
      <c r="C9169" s="1" t="str">
        <f t="shared" si="1481"/>
        <v>21:0473</v>
      </c>
      <c r="D9169" s="1" t="str">
        <f t="shared" si="1485"/>
        <v>21:0155</v>
      </c>
      <c r="E9169" t="s">
        <v>34873</v>
      </c>
      <c r="F9169" t="s">
        <v>34874</v>
      </c>
      <c r="H9169">
        <v>49.666552099999997</v>
      </c>
      <c r="I9169">
        <v>-120.7909037</v>
      </c>
      <c r="J9169" s="1" t="str">
        <f t="shared" si="1486"/>
        <v>NGR bulk stream sediment</v>
      </c>
      <c r="K9169" s="1" t="str">
        <f t="shared" si="1487"/>
        <v>&lt;177 micron (NGR)</v>
      </c>
      <c r="L9169">
        <v>12</v>
      </c>
      <c r="M9169" t="s">
        <v>38</v>
      </c>
      <c r="N9169">
        <v>224</v>
      </c>
    </row>
    <row r="9170" spans="1:14" hidden="1" x14ac:dyDescent="0.3">
      <c r="A9170" t="s">
        <v>34875</v>
      </c>
      <c r="B9170" t="s">
        <v>34876</v>
      </c>
      <c r="C9170" s="1" t="str">
        <f t="shared" si="1481"/>
        <v>21:0473</v>
      </c>
      <c r="D9170" s="1" t="str">
        <f t="shared" si="1485"/>
        <v>21:0155</v>
      </c>
      <c r="E9170" t="s">
        <v>34877</v>
      </c>
      <c r="F9170" t="s">
        <v>34878</v>
      </c>
      <c r="H9170">
        <v>49.635930000000002</v>
      </c>
      <c r="I9170">
        <v>-120.74242700000001</v>
      </c>
      <c r="J9170" s="1" t="str">
        <f t="shared" si="1486"/>
        <v>NGR bulk stream sediment</v>
      </c>
      <c r="K9170" s="1" t="str">
        <f t="shared" si="1487"/>
        <v>&lt;177 micron (NGR)</v>
      </c>
      <c r="L9170">
        <v>12</v>
      </c>
      <c r="M9170" t="s">
        <v>43</v>
      </c>
      <c r="N9170">
        <v>225</v>
      </c>
    </row>
    <row r="9171" spans="1:14" hidden="1" x14ac:dyDescent="0.3">
      <c r="A9171" t="s">
        <v>34879</v>
      </c>
      <c r="B9171" t="s">
        <v>34880</v>
      </c>
      <c r="C9171" s="1" t="str">
        <f t="shared" si="1481"/>
        <v>21:0473</v>
      </c>
      <c r="D9171" s="1" t="str">
        <f t="shared" si="1485"/>
        <v>21:0155</v>
      </c>
      <c r="E9171" t="s">
        <v>34881</v>
      </c>
      <c r="F9171" t="s">
        <v>34882</v>
      </c>
      <c r="H9171">
        <v>49.640585600000001</v>
      </c>
      <c r="I9171">
        <v>-120.7505231</v>
      </c>
      <c r="J9171" s="1" t="str">
        <f t="shared" si="1486"/>
        <v>NGR bulk stream sediment</v>
      </c>
      <c r="K9171" s="1" t="str">
        <f t="shared" si="1487"/>
        <v>&lt;177 micron (NGR)</v>
      </c>
      <c r="L9171">
        <v>12</v>
      </c>
      <c r="M9171" t="s">
        <v>48</v>
      </c>
      <c r="N9171">
        <v>226</v>
      </c>
    </row>
    <row r="9172" spans="1:14" hidden="1" x14ac:dyDescent="0.3">
      <c r="A9172" t="s">
        <v>34883</v>
      </c>
      <c r="B9172" t="s">
        <v>34884</v>
      </c>
      <c r="C9172" s="1" t="str">
        <f t="shared" si="1481"/>
        <v>21:0473</v>
      </c>
      <c r="D9172" s="1" t="str">
        <f t="shared" si="1485"/>
        <v>21:0155</v>
      </c>
      <c r="E9172" t="s">
        <v>34885</v>
      </c>
      <c r="F9172" t="s">
        <v>34886</v>
      </c>
      <c r="H9172">
        <v>49.615108300000003</v>
      </c>
      <c r="I9172">
        <v>-120.7821574</v>
      </c>
      <c r="J9172" s="1" t="str">
        <f t="shared" si="1486"/>
        <v>NGR bulk stream sediment</v>
      </c>
      <c r="K9172" s="1" t="str">
        <f t="shared" si="1487"/>
        <v>&lt;177 micron (NGR)</v>
      </c>
      <c r="L9172">
        <v>12</v>
      </c>
      <c r="M9172" t="s">
        <v>53</v>
      </c>
      <c r="N9172">
        <v>227</v>
      </c>
    </row>
    <row r="9173" spans="1:14" hidden="1" x14ac:dyDescent="0.3">
      <c r="A9173" t="s">
        <v>34887</v>
      </c>
      <c r="B9173" t="s">
        <v>34888</v>
      </c>
      <c r="C9173" s="1" t="str">
        <f t="shared" si="1481"/>
        <v>21:0473</v>
      </c>
      <c r="D9173" s="1" t="str">
        <f t="shared" si="1485"/>
        <v>21:0155</v>
      </c>
      <c r="E9173" t="s">
        <v>34889</v>
      </c>
      <c r="F9173" t="s">
        <v>34890</v>
      </c>
      <c r="H9173">
        <v>49.011363799999998</v>
      </c>
      <c r="I9173">
        <v>-120.5123332</v>
      </c>
      <c r="J9173" s="1" t="str">
        <f t="shared" si="1486"/>
        <v>NGR bulk stream sediment</v>
      </c>
      <c r="K9173" s="1" t="str">
        <f t="shared" si="1487"/>
        <v>&lt;177 micron (NGR)</v>
      </c>
      <c r="L9173">
        <v>12</v>
      </c>
      <c r="M9173" t="s">
        <v>58</v>
      </c>
      <c r="N9173">
        <v>228</v>
      </c>
    </row>
    <row r="9174" spans="1:14" hidden="1" x14ac:dyDescent="0.3">
      <c r="A9174" t="s">
        <v>34891</v>
      </c>
      <c r="B9174" t="s">
        <v>34892</v>
      </c>
      <c r="C9174" s="1" t="str">
        <f t="shared" si="1481"/>
        <v>21:0473</v>
      </c>
      <c r="D9174" s="1" t="str">
        <f t="shared" si="1485"/>
        <v>21:0155</v>
      </c>
      <c r="E9174" t="s">
        <v>34893</v>
      </c>
      <c r="F9174" t="s">
        <v>34894</v>
      </c>
      <c r="H9174">
        <v>49.021952400000004</v>
      </c>
      <c r="I9174">
        <v>-120.5446362</v>
      </c>
      <c r="J9174" s="1" t="str">
        <f t="shared" si="1486"/>
        <v>NGR bulk stream sediment</v>
      </c>
      <c r="K9174" s="1" t="str">
        <f t="shared" si="1487"/>
        <v>&lt;177 micron (NGR)</v>
      </c>
      <c r="L9174">
        <v>12</v>
      </c>
      <c r="M9174" t="s">
        <v>63</v>
      </c>
      <c r="N9174">
        <v>229</v>
      </c>
    </row>
    <row r="9175" spans="1:14" hidden="1" x14ac:dyDescent="0.3">
      <c r="A9175" t="s">
        <v>34895</v>
      </c>
      <c r="B9175" t="s">
        <v>34896</v>
      </c>
      <c r="C9175" s="1" t="str">
        <f t="shared" si="1481"/>
        <v>21:0473</v>
      </c>
      <c r="D9175" s="1" t="str">
        <f t="shared" si="1485"/>
        <v>21:0155</v>
      </c>
      <c r="E9175" t="s">
        <v>34897</v>
      </c>
      <c r="F9175" t="s">
        <v>34898</v>
      </c>
      <c r="H9175">
        <v>49.052741900000001</v>
      </c>
      <c r="I9175">
        <v>-120.5540706</v>
      </c>
      <c r="J9175" s="1" t="str">
        <f t="shared" si="1486"/>
        <v>NGR bulk stream sediment</v>
      </c>
      <c r="K9175" s="1" t="str">
        <f t="shared" si="1487"/>
        <v>&lt;177 micron (NGR)</v>
      </c>
      <c r="L9175">
        <v>12</v>
      </c>
      <c r="M9175" t="s">
        <v>68</v>
      </c>
      <c r="N9175">
        <v>230</v>
      </c>
    </row>
    <row r="9176" spans="1:14" hidden="1" x14ac:dyDescent="0.3">
      <c r="A9176" t="s">
        <v>34899</v>
      </c>
      <c r="B9176" t="s">
        <v>34900</v>
      </c>
      <c r="C9176" s="1" t="str">
        <f t="shared" si="1481"/>
        <v>21:0473</v>
      </c>
      <c r="D9176" s="1" t="str">
        <f t="shared" si="1485"/>
        <v>21:0155</v>
      </c>
      <c r="E9176" t="s">
        <v>34901</v>
      </c>
      <c r="F9176" t="s">
        <v>34902</v>
      </c>
      <c r="H9176">
        <v>49.067439800000002</v>
      </c>
      <c r="I9176">
        <v>-120.5684103</v>
      </c>
      <c r="J9176" s="1" t="str">
        <f t="shared" si="1486"/>
        <v>NGR bulk stream sediment</v>
      </c>
      <c r="K9176" s="1" t="str">
        <f t="shared" si="1487"/>
        <v>&lt;177 micron (NGR)</v>
      </c>
      <c r="L9176">
        <v>12</v>
      </c>
      <c r="M9176" t="s">
        <v>77</v>
      </c>
      <c r="N9176">
        <v>231</v>
      </c>
    </row>
    <row r="9177" spans="1:14" hidden="1" x14ac:dyDescent="0.3">
      <c r="A9177" t="s">
        <v>34903</v>
      </c>
      <c r="B9177" t="s">
        <v>34904</v>
      </c>
      <c r="C9177" s="1" t="str">
        <f t="shared" si="1481"/>
        <v>21:0473</v>
      </c>
      <c r="D9177" s="1" t="str">
        <f t="shared" si="1485"/>
        <v>21:0155</v>
      </c>
      <c r="E9177" t="s">
        <v>34905</v>
      </c>
      <c r="F9177" t="s">
        <v>34906</v>
      </c>
      <c r="H9177">
        <v>49.081208500000002</v>
      </c>
      <c r="I9177">
        <v>-120.5814338</v>
      </c>
      <c r="J9177" s="1" t="str">
        <f t="shared" si="1486"/>
        <v>NGR bulk stream sediment</v>
      </c>
      <c r="K9177" s="1" t="str">
        <f t="shared" si="1487"/>
        <v>&lt;177 micron (NGR)</v>
      </c>
      <c r="L9177">
        <v>12</v>
      </c>
      <c r="M9177" t="s">
        <v>82</v>
      </c>
      <c r="N9177">
        <v>232</v>
      </c>
    </row>
    <row r="9178" spans="1:14" hidden="1" x14ac:dyDescent="0.3">
      <c r="A9178" t="s">
        <v>34907</v>
      </c>
      <c r="B9178" t="s">
        <v>34908</v>
      </c>
      <c r="C9178" s="1" t="str">
        <f t="shared" si="1481"/>
        <v>21:0473</v>
      </c>
      <c r="D9178" s="1" t="str">
        <f>HYPERLINK("https://geochem.nrcan.gc.ca/cdogs/content/svy/svy_e.htm", "")</f>
        <v/>
      </c>
      <c r="G9178" s="1" t="str">
        <f>HYPERLINK("https://geochem.nrcan.gc.ca/cdogs/content/cr_/cr_00104_e.htm", "104")</f>
        <v>104</v>
      </c>
      <c r="J9178" t="s">
        <v>31</v>
      </c>
      <c r="K9178" t="s">
        <v>32</v>
      </c>
      <c r="L9178">
        <v>12</v>
      </c>
      <c r="M9178" t="s">
        <v>33</v>
      </c>
      <c r="N9178">
        <v>233</v>
      </c>
    </row>
    <row r="9179" spans="1:14" hidden="1" x14ac:dyDescent="0.3">
      <c r="A9179" t="s">
        <v>34909</v>
      </c>
      <c r="B9179" t="s">
        <v>34910</v>
      </c>
      <c r="C9179" s="1" t="str">
        <f t="shared" si="1481"/>
        <v>21:0473</v>
      </c>
      <c r="D9179" s="1" t="str">
        <f t="shared" ref="D9179:D9198" si="1488">HYPERLINK("https://geochem.nrcan.gc.ca/cdogs/content/svy/svy210155_e.htm", "21:0155")</f>
        <v>21:0155</v>
      </c>
      <c r="E9179" t="s">
        <v>34862</v>
      </c>
      <c r="F9179" t="s">
        <v>34911</v>
      </c>
      <c r="H9179">
        <v>49.100225500000001</v>
      </c>
      <c r="I9179">
        <v>-120.5873605</v>
      </c>
      <c r="J9179" s="1" t="str">
        <f t="shared" ref="J9179:J9198" si="1489">HYPERLINK("https://geochem.nrcan.gc.ca/cdogs/content/kwd/kwd020030_e.htm", "NGR bulk stream sediment")</f>
        <v>NGR bulk stream sediment</v>
      </c>
      <c r="K9179" s="1" t="str">
        <f t="shared" ref="K9179:K9198" si="1490">HYPERLINK("https://geochem.nrcan.gc.ca/cdogs/content/kwd/kwd080006_e.htm", "&lt;177 micron (NGR)")</f>
        <v>&lt;177 micron (NGR)</v>
      </c>
      <c r="L9179">
        <v>12</v>
      </c>
      <c r="M9179" t="s">
        <v>72</v>
      </c>
      <c r="N9179">
        <v>234</v>
      </c>
    </row>
    <row r="9180" spans="1:14" hidden="1" x14ac:dyDescent="0.3">
      <c r="A9180" t="s">
        <v>34912</v>
      </c>
      <c r="B9180" t="s">
        <v>34913</v>
      </c>
      <c r="C9180" s="1" t="str">
        <f t="shared" si="1481"/>
        <v>21:0473</v>
      </c>
      <c r="D9180" s="1" t="str">
        <f t="shared" si="1488"/>
        <v>21:0155</v>
      </c>
      <c r="E9180" t="s">
        <v>34914</v>
      </c>
      <c r="F9180" t="s">
        <v>34915</v>
      </c>
      <c r="H9180">
        <v>49.128928100000003</v>
      </c>
      <c r="I9180">
        <v>-120.58322649999999</v>
      </c>
      <c r="J9180" s="1" t="str">
        <f t="shared" si="1489"/>
        <v>NGR bulk stream sediment</v>
      </c>
      <c r="K9180" s="1" t="str">
        <f t="shared" si="1490"/>
        <v>&lt;177 micron (NGR)</v>
      </c>
      <c r="L9180">
        <v>12</v>
      </c>
      <c r="M9180" t="s">
        <v>87</v>
      </c>
      <c r="N9180">
        <v>235</v>
      </c>
    </row>
    <row r="9181" spans="1:14" hidden="1" x14ac:dyDescent="0.3">
      <c r="A9181" t="s">
        <v>34916</v>
      </c>
      <c r="B9181" t="s">
        <v>34917</v>
      </c>
      <c r="C9181" s="1" t="str">
        <f t="shared" si="1481"/>
        <v>21:0473</v>
      </c>
      <c r="D9181" s="1" t="str">
        <f t="shared" si="1488"/>
        <v>21:0155</v>
      </c>
      <c r="E9181" t="s">
        <v>34918</v>
      </c>
      <c r="F9181" t="s">
        <v>34919</v>
      </c>
      <c r="H9181">
        <v>49.052804899999998</v>
      </c>
      <c r="I9181">
        <v>-120.73338149999999</v>
      </c>
      <c r="J9181" s="1" t="str">
        <f t="shared" si="1489"/>
        <v>NGR bulk stream sediment</v>
      </c>
      <c r="K9181" s="1" t="str">
        <f t="shared" si="1490"/>
        <v>&lt;177 micron (NGR)</v>
      </c>
      <c r="L9181">
        <v>12</v>
      </c>
      <c r="M9181" t="s">
        <v>92</v>
      </c>
      <c r="N9181">
        <v>236</v>
      </c>
    </row>
    <row r="9182" spans="1:14" hidden="1" x14ac:dyDescent="0.3">
      <c r="A9182" t="s">
        <v>34920</v>
      </c>
      <c r="B9182" t="s">
        <v>34921</v>
      </c>
      <c r="C9182" s="1" t="str">
        <f t="shared" si="1481"/>
        <v>21:0473</v>
      </c>
      <c r="D9182" s="1" t="str">
        <f t="shared" si="1488"/>
        <v>21:0155</v>
      </c>
      <c r="E9182" t="s">
        <v>34922</v>
      </c>
      <c r="F9182" t="s">
        <v>34923</v>
      </c>
      <c r="H9182">
        <v>49.056319600000002</v>
      </c>
      <c r="I9182">
        <v>-120.72911499999999</v>
      </c>
      <c r="J9182" s="1" t="str">
        <f t="shared" si="1489"/>
        <v>NGR bulk stream sediment</v>
      </c>
      <c r="K9182" s="1" t="str">
        <f t="shared" si="1490"/>
        <v>&lt;177 micron (NGR)</v>
      </c>
      <c r="L9182">
        <v>12</v>
      </c>
      <c r="M9182" t="s">
        <v>97</v>
      </c>
      <c r="N9182">
        <v>237</v>
      </c>
    </row>
    <row r="9183" spans="1:14" hidden="1" x14ac:dyDescent="0.3">
      <c r="A9183" t="s">
        <v>34924</v>
      </c>
      <c r="B9183" t="s">
        <v>34925</v>
      </c>
      <c r="C9183" s="1" t="str">
        <f t="shared" si="1481"/>
        <v>21:0473</v>
      </c>
      <c r="D9183" s="1" t="str">
        <f t="shared" si="1488"/>
        <v>21:0155</v>
      </c>
      <c r="E9183" t="s">
        <v>34926</v>
      </c>
      <c r="F9183" t="s">
        <v>34927</v>
      </c>
      <c r="H9183">
        <v>49.157882299999997</v>
      </c>
      <c r="I9183">
        <v>-120.50637519999999</v>
      </c>
      <c r="J9183" s="1" t="str">
        <f t="shared" si="1489"/>
        <v>NGR bulk stream sediment</v>
      </c>
      <c r="K9183" s="1" t="str">
        <f t="shared" si="1490"/>
        <v>&lt;177 micron (NGR)</v>
      </c>
      <c r="L9183">
        <v>12</v>
      </c>
      <c r="M9183" t="s">
        <v>102</v>
      </c>
      <c r="N9183">
        <v>238</v>
      </c>
    </row>
    <row r="9184" spans="1:14" hidden="1" x14ac:dyDescent="0.3">
      <c r="A9184" t="s">
        <v>34928</v>
      </c>
      <c r="B9184" t="s">
        <v>34929</v>
      </c>
      <c r="C9184" s="1" t="str">
        <f t="shared" si="1481"/>
        <v>21:0473</v>
      </c>
      <c r="D9184" s="1" t="str">
        <f t="shared" si="1488"/>
        <v>21:0155</v>
      </c>
      <c r="E9184" t="s">
        <v>34930</v>
      </c>
      <c r="F9184" t="s">
        <v>34931</v>
      </c>
      <c r="H9184">
        <v>49.164506299999999</v>
      </c>
      <c r="I9184">
        <v>-120.47997599999999</v>
      </c>
      <c r="J9184" s="1" t="str">
        <f t="shared" si="1489"/>
        <v>NGR bulk stream sediment</v>
      </c>
      <c r="K9184" s="1" t="str">
        <f t="shared" si="1490"/>
        <v>&lt;177 micron (NGR)</v>
      </c>
      <c r="L9184">
        <v>12</v>
      </c>
      <c r="M9184" t="s">
        <v>107</v>
      </c>
      <c r="N9184">
        <v>239</v>
      </c>
    </row>
    <row r="9185" spans="1:14" hidden="1" x14ac:dyDescent="0.3">
      <c r="A9185" t="s">
        <v>34932</v>
      </c>
      <c r="B9185" t="s">
        <v>34933</v>
      </c>
      <c r="C9185" s="1" t="str">
        <f t="shared" si="1481"/>
        <v>21:0473</v>
      </c>
      <c r="D9185" s="1" t="str">
        <f t="shared" si="1488"/>
        <v>21:0155</v>
      </c>
      <c r="E9185" t="s">
        <v>34934</v>
      </c>
      <c r="F9185" t="s">
        <v>34935</v>
      </c>
      <c r="H9185">
        <v>49.167797299999997</v>
      </c>
      <c r="I9185">
        <v>-120.5072492</v>
      </c>
      <c r="J9185" s="1" t="str">
        <f t="shared" si="1489"/>
        <v>NGR bulk stream sediment</v>
      </c>
      <c r="K9185" s="1" t="str">
        <f t="shared" si="1490"/>
        <v>&lt;177 micron (NGR)</v>
      </c>
      <c r="L9185">
        <v>12</v>
      </c>
      <c r="M9185" t="s">
        <v>112</v>
      </c>
      <c r="N9185">
        <v>240</v>
      </c>
    </row>
    <row r="9186" spans="1:14" hidden="1" x14ac:dyDescent="0.3">
      <c r="A9186" t="s">
        <v>34936</v>
      </c>
      <c r="B9186" t="s">
        <v>34937</v>
      </c>
      <c r="C9186" s="1" t="str">
        <f t="shared" si="1481"/>
        <v>21:0473</v>
      </c>
      <c r="D9186" s="1" t="str">
        <f t="shared" si="1488"/>
        <v>21:0155</v>
      </c>
      <c r="E9186" t="s">
        <v>34938</v>
      </c>
      <c r="F9186" t="s">
        <v>34939</v>
      </c>
      <c r="H9186">
        <v>49.280943800000003</v>
      </c>
      <c r="I9186">
        <v>-120.04085329999999</v>
      </c>
      <c r="J9186" s="1" t="str">
        <f t="shared" si="1489"/>
        <v>NGR bulk stream sediment</v>
      </c>
      <c r="K9186" s="1" t="str">
        <f t="shared" si="1490"/>
        <v>&lt;177 micron (NGR)</v>
      </c>
      <c r="L9186">
        <v>13</v>
      </c>
      <c r="M9186" t="s">
        <v>19</v>
      </c>
      <c r="N9186">
        <v>241</v>
      </c>
    </row>
    <row r="9187" spans="1:14" hidden="1" x14ac:dyDescent="0.3">
      <c r="A9187" t="s">
        <v>34940</v>
      </c>
      <c r="B9187" t="s">
        <v>34941</v>
      </c>
      <c r="C9187" s="1" t="str">
        <f t="shared" si="1481"/>
        <v>21:0473</v>
      </c>
      <c r="D9187" s="1" t="str">
        <f t="shared" si="1488"/>
        <v>21:0155</v>
      </c>
      <c r="E9187" t="s">
        <v>34942</v>
      </c>
      <c r="F9187" t="s">
        <v>34943</v>
      </c>
      <c r="H9187">
        <v>49.153595600000003</v>
      </c>
      <c r="I9187">
        <v>-120.5161914</v>
      </c>
      <c r="J9187" s="1" t="str">
        <f t="shared" si="1489"/>
        <v>NGR bulk stream sediment</v>
      </c>
      <c r="K9187" s="1" t="str">
        <f t="shared" si="1490"/>
        <v>&lt;177 micron (NGR)</v>
      </c>
      <c r="L9187">
        <v>13</v>
      </c>
      <c r="M9187" t="s">
        <v>38</v>
      </c>
      <c r="N9187">
        <v>242</v>
      </c>
    </row>
    <row r="9188" spans="1:14" hidden="1" x14ac:dyDescent="0.3">
      <c r="A9188" t="s">
        <v>34944</v>
      </c>
      <c r="B9188" t="s">
        <v>34945</v>
      </c>
      <c r="C9188" s="1" t="str">
        <f t="shared" si="1481"/>
        <v>21:0473</v>
      </c>
      <c r="D9188" s="1" t="str">
        <f t="shared" si="1488"/>
        <v>21:0155</v>
      </c>
      <c r="E9188" t="s">
        <v>34946</v>
      </c>
      <c r="F9188" t="s">
        <v>34947</v>
      </c>
      <c r="H9188">
        <v>49.1837953</v>
      </c>
      <c r="I9188">
        <v>-120.4982108</v>
      </c>
      <c r="J9188" s="1" t="str">
        <f t="shared" si="1489"/>
        <v>NGR bulk stream sediment</v>
      </c>
      <c r="K9188" s="1" t="str">
        <f t="shared" si="1490"/>
        <v>&lt;177 micron (NGR)</v>
      </c>
      <c r="L9188">
        <v>13</v>
      </c>
      <c r="M9188" t="s">
        <v>43</v>
      </c>
      <c r="N9188">
        <v>243</v>
      </c>
    </row>
    <row r="9189" spans="1:14" hidden="1" x14ac:dyDescent="0.3">
      <c r="A9189" t="s">
        <v>34948</v>
      </c>
      <c r="B9189" t="s">
        <v>34949</v>
      </c>
      <c r="C9189" s="1" t="str">
        <f t="shared" si="1481"/>
        <v>21:0473</v>
      </c>
      <c r="D9189" s="1" t="str">
        <f t="shared" si="1488"/>
        <v>21:0155</v>
      </c>
      <c r="E9189" t="s">
        <v>34950</v>
      </c>
      <c r="F9189" t="s">
        <v>34951</v>
      </c>
      <c r="H9189">
        <v>49.250235500000002</v>
      </c>
      <c r="I9189">
        <v>-120.07155040000001</v>
      </c>
      <c r="J9189" s="1" t="str">
        <f t="shared" si="1489"/>
        <v>NGR bulk stream sediment</v>
      </c>
      <c r="K9189" s="1" t="str">
        <f t="shared" si="1490"/>
        <v>&lt;177 micron (NGR)</v>
      </c>
      <c r="L9189">
        <v>13</v>
      </c>
      <c r="M9189" t="s">
        <v>48</v>
      </c>
      <c r="N9189">
        <v>244</v>
      </c>
    </row>
    <row r="9190" spans="1:14" hidden="1" x14ac:dyDescent="0.3">
      <c r="A9190" t="s">
        <v>34952</v>
      </c>
      <c r="B9190" t="s">
        <v>34953</v>
      </c>
      <c r="C9190" s="1" t="str">
        <f t="shared" si="1481"/>
        <v>21:0473</v>
      </c>
      <c r="D9190" s="1" t="str">
        <f t="shared" si="1488"/>
        <v>21:0155</v>
      </c>
      <c r="E9190" t="s">
        <v>34954</v>
      </c>
      <c r="F9190" t="s">
        <v>34955</v>
      </c>
      <c r="H9190">
        <v>49.249642000000001</v>
      </c>
      <c r="I9190">
        <v>-120.0482222</v>
      </c>
      <c r="J9190" s="1" t="str">
        <f t="shared" si="1489"/>
        <v>NGR bulk stream sediment</v>
      </c>
      <c r="K9190" s="1" t="str">
        <f t="shared" si="1490"/>
        <v>&lt;177 micron (NGR)</v>
      </c>
      <c r="L9190">
        <v>13</v>
      </c>
      <c r="M9190" t="s">
        <v>53</v>
      </c>
      <c r="N9190">
        <v>245</v>
      </c>
    </row>
    <row r="9191" spans="1:14" hidden="1" x14ac:dyDescent="0.3">
      <c r="A9191" t="s">
        <v>34956</v>
      </c>
      <c r="B9191" t="s">
        <v>34957</v>
      </c>
      <c r="C9191" s="1" t="str">
        <f t="shared" si="1481"/>
        <v>21:0473</v>
      </c>
      <c r="D9191" s="1" t="str">
        <f t="shared" si="1488"/>
        <v>21:0155</v>
      </c>
      <c r="E9191" t="s">
        <v>34958</v>
      </c>
      <c r="F9191" t="s">
        <v>34959</v>
      </c>
      <c r="H9191">
        <v>49.245556299999997</v>
      </c>
      <c r="I9191">
        <v>-120.02922700000001</v>
      </c>
      <c r="J9191" s="1" t="str">
        <f t="shared" si="1489"/>
        <v>NGR bulk stream sediment</v>
      </c>
      <c r="K9191" s="1" t="str">
        <f t="shared" si="1490"/>
        <v>&lt;177 micron (NGR)</v>
      </c>
      <c r="L9191">
        <v>13</v>
      </c>
      <c r="M9191" t="s">
        <v>58</v>
      </c>
      <c r="N9191">
        <v>246</v>
      </c>
    </row>
    <row r="9192" spans="1:14" hidden="1" x14ac:dyDescent="0.3">
      <c r="A9192" t="s">
        <v>34960</v>
      </c>
      <c r="B9192" t="s">
        <v>34961</v>
      </c>
      <c r="C9192" s="1" t="str">
        <f t="shared" si="1481"/>
        <v>21:0473</v>
      </c>
      <c r="D9192" s="1" t="str">
        <f t="shared" si="1488"/>
        <v>21:0155</v>
      </c>
      <c r="E9192" t="s">
        <v>34938</v>
      </c>
      <c r="F9192" t="s">
        <v>34962</v>
      </c>
      <c r="H9192">
        <v>49.280943800000003</v>
      </c>
      <c r="I9192">
        <v>-120.04085329999999</v>
      </c>
      <c r="J9192" s="1" t="str">
        <f t="shared" si="1489"/>
        <v>NGR bulk stream sediment</v>
      </c>
      <c r="K9192" s="1" t="str">
        <f t="shared" si="1490"/>
        <v>&lt;177 micron (NGR)</v>
      </c>
      <c r="L9192">
        <v>13</v>
      </c>
      <c r="M9192" t="s">
        <v>72</v>
      </c>
      <c r="N9192">
        <v>247</v>
      </c>
    </row>
    <row r="9193" spans="1:14" hidden="1" x14ac:dyDescent="0.3">
      <c r="A9193" t="s">
        <v>34963</v>
      </c>
      <c r="B9193" t="s">
        <v>34964</v>
      </c>
      <c r="C9193" s="1" t="str">
        <f t="shared" si="1481"/>
        <v>21:0473</v>
      </c>
      <c r="D9193" s="1" t="str">
        <f t="shared" si="1488"/>
        <v>21:0155</v>
      </c>
      <c r="E9193" t="s">
        <v>34965</v>
      </c>
      <c r="F9193" t="s">
        <v>34966</v>
      </c>
      <c r="H9193">
        <v>49.323551500000001</v>
      </c>
      <c r="I9193">
        <v>-120.05343999999999</v>
      </c>
      <c r="J9193" s="1" t="str">
        <f t="shared" si="1489"/>
        <v>NGR bulk stream sediment</v>
      </c>
      <c r="K9193" s="1" t="str">
        <f t="shared" si="1490"/>
        <v>&lt;177 micron (NGR)</v>
      </c>
      <c r="L9193">
        <v>13</v>
      </c>
      <c r="M9193" t="s">
        <v>63</v>
      </c>
      <c r="N9193">
        <v>248</v>
      </c>
    </row>
    <row r="9194" spans="1:14" hidden="1" x14ac:dyDescent="0.3">
      <c r="A9194" t="s">
        <v>34967</v>
      </c>
      <c r="B9194" t="s">
        <v>34968</v>
      </c>
      <c r="C9194" s="1" t="str">
        <f t="shared" si="1481"/>
        <v>21:0473</v>
      </c>
      <c r="D9194" s="1" t="str">
        <f t="shared" si="1488"/>
        <v>21:0155</v>
      </c>
      <c r="E9194" t="s">
        <v>34969</v>
      </c>
      <c r="F9194" t="s">
        <v>34970</v>
      </c>
      <c r="H9194">
        <v>49.350093399999999</v>
      </c>
      <c r="I9194">
        <v>-120.10693809999999</v>
      </c>
      <c r="J9194" s="1" t="str">
        <f t="shared" si="1489"/>
        <v>NGR bulk stream sediment</v>
      </c>
      <c r="K9194" s="1" t="str">
        <f t="shared" si="1490"/>
        <v>&lt;177 micron (NGR)</v>
      </c>
      <c r="L9194">
        <v>13</v>
      </c>
      <c r="M9194" t="s">
        <v>68</v>
      </c>
      <c r="N9194">
        <v>249</v>
      </c>
    </row>
    <row r="9195" spans="1:14" hidden="1" x14ac:dyDescent="0.3">
      <c r="A9195" t="s">
        <v>34971</v>
      </c>
      <c r="B9195" t="s">
        <v>34972</v>
      </c>
      <c r="C9195" s="1" t="str">
        <f t="shared" si="1481"/>
        <v>21:0473</v>
      </c>
      <c r="D9195" s="1" t="str">
        <f t="shared" si="1488"/>
        <v>21:0155</v>
      </c>
      <c r="E9195" t="s">
        <v>34973</v>
      </c>
      <c r="F9195" t="s">
        <v>34974</v>
      </c>
      <c r="H9195">
        <v>49.374647000000003</v>
      </c>
      <c r="I9195">
        <v>-120.1537194</v>
      </c>
      <c r="J9195" s="1" t="str">
        <f t="shared" si="1489"/>
        <v>NGR bulk stream sediment</v>
      </c>
      <c r="K9195" s="1" t="str">
        <f t="shared" si="1490"/>
        <v>&lt;177 micron (NGR)</v>
      </c>
      <c r="L9195">
        <v>13</v>
      </c>
      <c r="M9195" t="s">
        <v>24</v>
      </c>
      <c r="N9195">
        <v>250</v>
      </c>
    </row>
    <row r="9196" spans="1:14" hidden="1" x14ac:dyDescent="0.3">
      <c r="A9196" t="s">
        <v>34975</v>
      </c>
      <c r="B9196" t="s">
        <v>34976</v>
      </c>
      <c r="C9196" s="1" t="str">
        <f t="shared" si="1481"/>
        <v>21:0473</v>
      </c>
      <c r="D9196" s="1" t="str">
        <f t="shared" si="1488"/>
        <v>21:0155</v>
      </c>
      <c r="E9196" t="s">
        <v>34973</v>
      </c>
      <c r="F9196" t="s">
        <v>34977</v>
      </c>
      <c r="H9196">
        <v>49.374647000000003</v>
      </c>
      <c r="I9196">
        <v>-120.1537194</v>
      </c>
      <c r="J9196" s="1" t="str">
        <f t="shared" si="1489"/>
        <v>NGR bulk stream sediment</v>
      </c>
      <c r="K9196" s="1" t="str">
        <f t="shared" si="1490"/>
        <v>&lt;177 micron (NGR)</v>
      </c>
      <c r="L9196">
        <v>13</v>
      </c>
      <c r="M9196" t="s">
        <v>28</v>
      </c>
      <c r="N9196">
        <v>251</v>
      </c>
    </row>
    <row r="9197" spans="1:14" hidden="1" x14ac:dyDescent="0.3">
      <c r="A9197" t="s">
        <v>34978</v>
      </c>
      <c r="B9197" t="s">
        <v>34979</v>
      </c>
      <c r="C9197" s="1" t="str">
        <f t="shared" si="1481"/>
        <v>21:0473</v>
      </c>
      <c r="D9197" s="1" t="str">
        <f t="shared" si="1488"/>
        <v>21:0155</v>
      </c>
      <c r="E9197" t="s">
        <v>34980</v>
      </c>
      <c r="F9197" t="s">
        <v>34981</v>
      </c>
      <c r="H9197">
        <v>49.296655899999998</v>
      </c>
      <c r="I9197">
        <v>-120.02202990000001</v>
      </c>
      <c r="J9197" s="1" t="str">
        <f t="shared" si="1489"/>
        <v>NGR bulk stream sediment</v>
      </c>
      <c r="K9197" s="1" t="str">
        <f t="shared" si="1490"/>
        <v>&lt;177 micron (NGR)</v>
      </c>
      <c r="L9197">
        <v>13</v>
      </c>
      <c r="M9197" t="s">
        <v>77</v>
      </c>
      <c r="N9197">
        <v>252</v>
      </c>
    </row>
    <row r="9198" spans="1:14" hidden="1" x14ac:dyDescent="0.3">
      <c r="A9198" t="s">
        <v>34982</v>
      </c>
      <c r="B9198" t="s">
        <v>34983</v>
      </c>
      <c r="C9198" s="1" t="str">
        <f t="shared" si="1481"/>
        <v>21:0473</v>
      </c>
      <c r="D9198" s="1" t="str">
        <f t="shared" si="1488"/>
        <v>21:0155</v>
      </c>
      <c r="E9198" t="s">
        <v>34984</v>
      </c>
      <c r="F9198" t="s">
        <v>34985</v>
      </c>
      <c r="H9198">
        <v>49.3102722</v>
      </c>
      <c r="I9198">
        <v>-120.02671309999999</v>
      </c>
      <c r="J9198" s="1" t="str">
        <f t="shared" si="1489"/>
        <v>NGR bulk stream sediment</v>
      </c>
      <c r="K9198" s="1" t="str">
        <f t="shared" si="1490"/>
        <v>&lt;177 micron (NGR)</v>
      </c>
      <c r="L9198">
        <v>13</v>
      </c>
      <c r="M9198" t="s">
        <v>82</v>
      </c>
      <c r="N9198">
        <v>253</v>
      </c>
    </row>
    <row r="9199" spans="1:14" hidden="1" x14ac:dyDescent="0.3">
      <c r="A9199" t="s">
        <v>34986</v>
      </c>
      <c r="B9199" t="s">
        <v>34987</v>
      </c>
      <c r="C9199" s="1" t="str">
        <f t="shared" si="1481"/>
        <v>21:0473</v>
      </c>
      <c r="D9199" s="1" t="str">
        <f>HYPERLINK("https://geochem.nrcan.gc.ca/cdogs/content/svy/svy_e.htm", "")</f>
        <v/>
      </c>
      <c r="G9199" s="1" t="str">
        <f>HYPERLINK("https://geochem.nrcan.gc.ca/cdogs/content/cr_/cr_00105_e.htm", "105")</f>
        <v>105</v>
      </c>
      <c r="J9199" t="s">
        <v>31</v>
      </c>
      <c r="K9199" t="s">
        <v>32</v>
      </c>
      <c r="L9199">
        <v>13</v>
      </c>
      <c r="M9199" t="s">
        <v>33</v>
      </c>
      <c r="N9199">
        <v>254</v>
      </c>
    </row>
    <row r="9200" spans="1:14" hidden="1" x14ac:dyDescent="0.3">
      <c r="A9200" t="s">
        <v>34988</v>
      </c>
      <c r="B9200" t="s">
        <v>34989</v>
      </c>
      <c r="C9200" s="1" t="str">
        <f t="shared" si="1481"/>
        <v>21:0473</v>
      </c>
      <c r="D9200" s="1" t="str">
        <f t="shared" ref="D9200:D9214" si="1491">HYPERLINK("https://geochem.nrcan.gc.ca/cdogs/content/svy/svy210155_e.htm", "21:0155")</f>
        <v>21:0155</v>
      </c>
      <c r="E9200" t="s">
        <v>34990</v>
      </c>
      <c r="F9200" t="s">
        <v>34991</v>
      </c>
      <c r="H9200">
        <v>49.335988499999999</v>
      </c>
      <c r="I9200">
        <v>-120.047191</v>
      </c>
      <c r="J9200" s="1" t="str">
        <f t="shared" ref="J9200:J9214" si="1492">HYPERLINK("https://geochem.nrcan.gc.ca/cdogs/content/kwd/kwd020030_e.htm", "NGR bulk stream sediment")</f>
        <v>NGR bulk stream sediment</v>
      </c>
      <c r="K9200" s="1" t="str">
        <f t="shared" ref="K9200:K9214" si="1493">HYPERLINK("https://geochem.nrcan.gc.ca/cdogs/content/kwd/kwd080006_e.htm", "&lt;177 micron (NGR)")</f>
        <v>&lt;177 micron (NGR)</v>
      </c>
      <c r="L9200">
        <v>13</v>
      </c>
      <c r="M9200" t="s">
        <v>87</v>
      </c>
      <c r="N9200">
        <v>255</v>
      </c>
    </row>
    <row r="9201" spans="1:14" hidden="1" x14ac:dyDescent="0.3">
      <c r="A9201" t="s">
        <v>34992</v>
      </c>
      <c r="B9201" t="s">
        <v>34993</v>
      </c>
      <c r="C9201" s="1" t="str">
        <f t="shared" si="1481"/>
        <v>21:0473</v>
      </c>
      <c r="D9201" s="1" t="str">
        <f t="shared" si="1491"/>
        <v>21:0155</v>
      </c>
      <c r="E9201" t="s">
        <v>34994</v>
      </c>
      <c r="F9201" t="s">
        <v>34995</v>
      </c>
      <c r="H9201">
        <v>49.352423799999997</v>
      </c>
      <c r="I9201">
        <v>-120.0214194</v>
      </c>
      <c r="J9201" s="1" t="str">
        <f t="shared" si="1492"/>
        <v>NGR bulk stream sediment</v>
      </c>
      <c r="K9201" s="1" t="str">
        <f t="shared" si="1493"/>
        <v>&lt;177 micron (NGR)</v>
      </c>
      <c r="L9201">
        <v>13</v>
      </c>
      <c r="M9201" t="s">
        <v>92</v>
      </c>
      <c r="N9201">
        <v>256</v>
      </c>
    </row>
    <row r="9202" spans="1:14" hidden="1" x14ac:dyDescent="0.3">
      <c r="A9202" t="s">
        <v>34996</v>
      </c>
      <c r="B9202" t="s">
        <v>34997</v>
      </c>
      <c r="C9202" s="1" t="str">
        <f t="shared" ref="C9202:C9265" si="1494">HYPERLINK("https://geochem.nrcan.gc.ca/cdogs/content/bdl/bdl210473_e.htm", "21:0473")</f>
        <v>21:0473</v>
      </c>
      <c r="D9202" s="1" t="str">
        <f t="shared" si="1491"/>
        <v>21:0155</v>
      </c>
      <c r="E9202" t="s">
        <v>34998</v>
      </c>
      <c r="F9202" t="s">
        <v>34999</v>
      </c>
      <c r="H9202">
        <v>49.379216399999997</v>
      </c>
      <c r="I9202">
        <v>-120.1934152</v>
      </c>
      <c r="J9202" s="1" t="str">
        <f t="shared" si="1492"/>
        <v>NGR bulk stream sediment</v>
      </c>
      <c r="K9202" s="1" t="str">
        <f t="shared" si="1493"/>
        <v>&lt;177 micron (NGR)</v>
      </c>
      <c r="L9202">
        <v>13</v>
      </c>
      <c r="M9202" t="s">
        <v>97</v>
      </c>
      <c r="N9202">
        <v>257</v>
      </c>
    </row>
    <row r="9203" spans="1:14" hidden="1" x14ac:dyDescent="0.3">
      <c r="A9203" t="s">
        <v>35000</v>
      </c>
      <c r="B9203" t="s">
        <v>35001</v>
      </c>
      <c r="C9203" s="1" t="str">
        <f t="shared" si="1494"/>
        <v>21:0473</v>
      </c>
      <c r="D9203" s="1" t="str">
        <f t="shared" si="1491"/>
        <v>21:0155</v>
      </c>
      <c r="E9203" t="s">
        <v>35002</v>
      </c>
      <c r="F9203" t="s">
        <v>35003</v>
      </c>
      <c r="H9203">
        <v>49.402592599999998</v>
      </c>
      <c r="I9203">
        <v>-120.2679035</v>
      </c>
      <c r="J9203" s="1" t="str">
        <f t="shared" si="1492"/>
        <v>NGR bulk stream sediment</v>
      </c>
      <c r="K9203" s="1" t="str">
        <f t="shared" si="1493"/>
        <v>&lt;177 micron (NGR)</v>
      </c>
      <c r="L9203">
        <v>13</v>
      </c>
      <c r="M9203" t="s">
        <v>102</v>
      </c>
      <c r="N9203">
        <v>258</v>
      </c>
    </row>
    <row r="9204" spans="1:14" hidden="1" x14ac:dyDescent="0.3">
      <c r="A9204" t="s">
        <v>35004</v>
      </c>
      <c r="B9204" t="s">
        <v>35005</v>
      </c>
      <c r="C9204" s="1" t="str">
        <f t="shared" si="1494"/>
        <v>21:0473</v>
      </c>
      <c r="D9204" s="1" t="str">
        <f t="shared" si="1491"/>
        <v>21:0155</v>
      </c>
      <c r="E9204" t="s">
        <v>35006</v>
      </c>
      <c r="F9204" t="s">
        <v>35007</v>
      </c>
      <c r="H9204">
        <v>49.424122099999998</v>
      </c>
      <c r="I9204">
        <v>-120.34255709999999</v>
      </c>
      <c r="J9204" s="1" t="str">
        <f t="shared" si="1492"/>
        <v>NGR bulk stream sediment</v>
      </c>
      <c r="K9204" s="1" t="str">
        <f t="shared" si="1493"/>
        <v>&lt;177 micron (NGR)</v>
      </c>
      <c r="L9204">
        <v>13</v>
      </c>
      <c r="M9204" t="s">
        <v>107</v>
      </c>
      <c r="N9204">
        <v>259</v>
      </c>
    </row>
    <row r="9205" spans="1:14" hidden="1" x14ac:dyDescent="0.3">
      <c r="A9205" t="s">
        <v>35008</v>
      </c>
      <c r="B9205" t="s">
        <v>35009</v>
      </c>
      <c r="C9205" s="1" t="str">
        <f t="shared" si="1494"/>
        <v>21:0473</v>
      </c>
      <c r="D9205" s="1" t="str">
        <f t="shared" si="1491"/>
        <v>21:0155</v>
      </c>
      <c r="E9205" t="s">
        <v>35010</v>
      </c>
      <c r="F9205" t="s">
        <v>35011</v>
      </c>
      <c r="H9205">
        <v>49.174627700000002</v>
      </c>
      <c r="I9205">
        <v>-120.4492735</v>
      </c>
      <c r="J9205" s="1" t="str">
        <f t="shared" si="1492"/>
        <v>NGR bulk stream sediment</v>
      </c>
      <c r="K9205" s="1" t="str">
        <f t="shared" si="1493"/>
        <v>&lt;177 micron (NGR)</v>
      </c>
      <c r="L9205">
        <v>13</v>
      </c>
      <c r="M9205" t="s">
        <v>112</v>
      </c>
      <c r="N9205">
        <v>260</v>
      </c>
    </row>
    <row r="9206" spans="1:14" hidden="1" x14ac:dyDescent="0.3">
      <c r="A9206" t="s">
        <v>35012</v>
      </c>
      <c r="B9206" t="s">
        <v>35013</v>
      </c>
      <c r="C9206" s="1" t="str">
        <f t="shared" si="1494"/>
        <v>21:0473</v>
      </c>
      <c r="D9206" s="1" t="str">
        <f t="shared" si="1491"/>
        <v>21:0155</v>
      </c>
      <c r="E9206" t="s">
        <v>35014</v>
      </c>
      <c r="F9206" t="s">
        <v>35015</v>
      </c>
      <c r="H9206">
        <v>49.206562099999999</v>
      </c>
      <c r="I9206">
        <v>-120.97075959999999</v>
      </c>
      <c r="J9206" s="1" t="str">
        <f t="shared" si="1492"/>
        <v>NGR bulk stream sediment</v>
      </c>
      <c r="K9206" s="1" t="str">
        <f t="shared" si="1493"/>
        <v>&lt;177 micron (NGR)</v>
      </c>
      <c r="L9206">
        <v>14</v>
      </c>
      <c r="M9206" t="s">
        <v>19</v>
      </c>
      <c r="N9206">
        <v>261</v>
      </c>
    </row>
    <row r="9207" spans="1:14" hidden="1" x14ac:dyDescent="0.3">
      <c r="A9207" t="s">
        <v>35016</v>
      </c>
      <c r="B9207" t="s">
        <v>35017</v>
      </c>
      <c r="C9207" s="1" t="str">
        <f t="shared" si="1494"/>
        <v>21:0473</v>
      </c>
      <c r="D9207" s="1" t="str">
        <f t="shared" si="1491"/>
        <v>21:0155</v>
      </c>
      <c r="E9207" t="s">
        <v>35018</v>
      </c>
      <c r="F9207" t="s">
        <v>35019</v>
      </c>
      <c r="H9207">
        <v>49.204479300000003</v>
      </c>
      <c r="I9207">
        <v>-120.5397292</v>
      </c>
      <c r="J9207" s="1" t="str">
        <f t="shared" si="1492"/>
        <v>NGR bulk stream sediment</v>
      </c>
      <c r="K9207" s="1" t="str">
        <f t="shared" si="1493"/>
        <v>&lt;177 micron (NGR)</v>
      </c>
      <c r="L9207">
        <v>14</v>
      </c>
      <c r="M9207" t="s">
        <v>38</v>
      </c>
      <c r="N9207">
        <v>262</v>
      </c>
    </row>
    <row r="9208" spans="1:14" hidden="1" x14ac:dyDescent="0.3">
      <c r="A9208" t="s">
        <v>35020</v>
      </c>
      <c r="B9208" t="s">
        <v>35021</v>
      </c>
      <c r="C9208" s="1" t="str">
        <f t="shared" si="1494"/>
        <v>21:0473</v>
      </c>
      <c r="D9208" s="1" t="str">
        <f t="shared" si="1491"/>
        <v>21:0155</v>
      </c>
      <c r="E9208" t="s">
        <v>35022</v>
      </c>
      <c r="F9208" t="s">
        <v>35023</v>
      </c>
      <c r="H9208">
        <v>49.222247799999998</v>
      </c>
      <c r="I9208">
        <v>-120.5292326</v>
      </c>
      <c r="J9208" s="1" t="str">
        <f t="shared" si="1492"/>
        <v>NGR bulk stream sediment</v>
      </c>
      <c r="K9208" s="1" t="str">
        <f t="shared" si="1493"/>
        <v>&lt;177 micron (NGR)</v>
      </c>
      <c r="L9208">
        <v>14</v>
      </c>
      <c r="M9208" t="s">
        <v>43</v>
      </c>
      <c r="N9208">
        <v>263</v>
      </c>
    </row>
    <row r="9209" spans="1:14" hidden="1" x14ac:dyDescent="0.3">
      <c r="A9209" t="s">
        <v>35024</v>
      </c>
      <c r="B9209" t="s">
        <v>35025</v>
      </c>
      <c r="C9209" s="1" t="str">
        <f t="shared" si="1494"/>
        <v>21:0473</v>
      </c>
      <c r="D9209" s="1" t="str">
        <f t="shared" si="1491"/>
        <v>21:0155</v>
      </c>
      <c r="E9209" t="s">
        <v>35026</v>
      </c>
      <c r="F9209" t="s">
        <v>35027</v>
      </c>
      <c r="H9209">
        <v>49.229437099999998</v>
      </c>
      <c r="I9209">
        <v>-120.52887389999999</v>
      </c>
      <c r="J9209" s="1" t="str">
        <f t="shared" si="1492"/>
        <v>NGR bulk stream sediment</v>
      </c>
      <c r="K9209" s="1" t="str">
        <f t="shared" si="1493"/>
        <v>&lt;177 micron (NGR)</v>
      </c>
      <c r="L9209">
        <v>14</v>
      </c>
      <c r="M9209" t="s">
        <v>48</v>
      </c>
      <c r="N9209">
        <v>264</v>
      </c>
    </row>
    <row r="9210" spans="1:14" hidden="1" x14ac:dyDescent="0.3">
      <c r="A9210" t="s">
        <v>35028</v>
      </c>
      <c r="B9210" t="s">
        <v>35029</v>
      </c>
      <c r="C9210" s="1" t="str">
        <f t="shared" si="1494"/>
        <v>21:0473</v>
      </c>
      <c r="D9210" s="1" t="str">
        <f t="shared" si="1491"/>
        <v>21:0155</v>
      </c>
      <c r="E9210" t="s">
        <v>35030</v>
      </c>
      <c r="F9210" t="s">
        <v>35031</v>
      </c>
      <c r="H9210">
        <v>49.2483091</v>
      </c>
      <c r="I9210">
        <v>-120.5279316</v>
      </c>
      <c r="J9210" s="1" t="str">
        <f t="shared" si="1492"/>
        <v>NGR bulk stream sediment</v>
      </c>
      <c r="K9210" s="1" t="str">
        <f t="shared" si="1493"/>
        <v>&lt;177 micron (NGR)</v>
      </c>
      <c r="L9210">
        <v>14</v>
      </c>
      <c r="M9210" t="s">
        <v>24</v>
      </c>
      <c r="N9210">
        <v>265</v>
      </c>
    </row>
    <row r="9211" spans="1:14" hidden="1" x14ac:dyDescent="0.3">
      <c r="A9211" t="s">
        <v>35032</v>
      </c>
      <c r="B9211" t="s">
        <v>35033</v>
      </c>
      <c r="C9211" s="1" t="str">
        <f t="shared" si="1494"/>
        <v>21:0473</v>
      </c>
      <c r="D9211" s="1" t="str">
        <f t="shared" si="1491"/>
        <v>21:0155</v>
      </c>
      <c r="E9211" t="s">
        <v>35030</v>
      </c>
      <c r="F9211" t="s">
        <v>35034</v>
      </c>
      <c r="H9211">
        <v>49.2483091</v>
      </c>
      <c r="I9211">
        <v>-120.5279316</v>
      </c>
      <c r="J9211" s="1" t="str">
        <f t="shared" si="1492"/>
        <v>NGR bulk stream sediment</v>
      </c>
      <c r="K9211" s="1" t="str">
        <f t="shared" si="1493"/>
        <v>&lt;177 micron (NGR)</v>
      </c>
      <c r="L9211">
        <v>14</v>
      </c>
      <c r="M9211" t="s">
        <v>28</v>
      </c>
      <c r="N9211">
        <v>266</v>
      </c>
    </row>
    <row r="9212" spans="1:14" hidden="1" x14ac:dyDescent="0.3">
      <c r="A9212" t="s">
        <v>35035</v>
      </c>
      <c r="B9212" t="s">
        <v>35036</v>
      </c>
      <c r="C9212" s="1" t="str">
        <f t="shared" si="1494"/>
        <v>21:0473</v>
      </c>
      <c r="D9212" s="1" t="str">
        <f t="shared" si="1491"/>
        <v>21:0155</v>
      </c>
      <c r="E9212" t="s">
        <v>35037</v>
      </c>
      <c r="F9212" t="s">
        <v>35038</v>
      </c>
      <c r="H9212">
        <v>49.284635899999998</v>
      </c>
      <c r="I9212">
        <v>-121.2329598</v>
      </c>
      <c r="J9212" s="1" t="str">
        <f t="shared" si="1492"/>
        <v>NGR bulk stream sediment</v>
      </c>
      <c r="K9212" s="1" t="str">
        <f t="shared" si="1493"/>
        <v>&lt;177 micron (NGR)</v>
      </c>
      <c r="L9212">
        <v>14</v>
      </c>
      <c r="M9212" t="s">
        <v>53</v>
      </c>
      <c r="N9212">
        <v>267</v>
      </c>
    </row>
    <row r="9213" spans="1:14" hidden="1" x14ac:dyDescent="0.3">
      <c r="A9213" t="s">
        <v>35039</v>
      </c>
      <c r="B9213" t="s">
        <v>35040</v>
      </c>
      <c r="C9213" s="1" t="str">
        <f t="shared" si="1494"/>
        <v>21:0473</v>
      </c>
      <c r="D9213" s="1" t="str">
        <f t="shared" si="1491"/>
        <v>21:0155</v>
      </c>
      <c r="E9213" t="s">
        <v>35041</v>
      </c>
      <c r="F9213" t="s">
        <v>35042</v>
      </c>
      <c r="H9213">
        <v>49.266145199999997</v>
      </c>
      <c r="I9213">
        <v>-121.2006307</v>
      </c>
      <c r="J9213" s="1" t="str">
        <f t="shared" si="1492"/>
        <v>NGR bulk stream sediment</v>
      </c>
      <c r="K9213" s="1" t="str">
        <f t="shared" si="1493"/>
        <v>&lt;177 micron (NGR)</v>
      </c>
      <c r="L9213">
        <v>14</v>
      </c>
      <c r="M9213" t="s">
        <v>58</v>
      </c>
      <c r="N9213">
        <v>268</v>
      </c>
    </row>
    <row r="9214" spans="1:14" hidden="1" x14ac:dyDescent="0.3">
      <c r="A9214" t="s">
        <v>35043</v>
      </c>
      <c r="B9214" t="s">
        <v>35044</v>
      </c>
      <c r="C9214" s="1" t="str">
        <f t="shared" si="1494"/>
        <v>21:0473</v>
      </c>
      <c r="D9214" s="1" t="str">
        <f t="shared" si="1491"/>
        <v>21:0155</v>
      </c>
      <c r="E9214" t="s">
        <v>35045</v>
      </c>
      <c r="F9214" t="s">
        <v>35046</v>
      </c>
      <c r="H9214">
        <v>49.252249499999998</v>
      </c>
      <c r="I9214">
        <v>-121.175027</v>
      </c>
      <c r="J9214" s="1" t="str">
        <f t="shared" si="1492"/>
        <v>NGR bulk stream sediment</v>
      </c>
      <c r="K9214" s="1" t="str">
        <f t="shared" si="1493"/>
        <v>&lt;177 micron (NGR)</v>
      </c>
      <c r="L9214">
        <v>14</v>
      </c>
      <c r="M9214" t="s">
        <v>63</v>
      </c>
      <c r="N9214">
        <v>269</v>
      </c>
    </row>
    <row r="9215" spans="1:14" hidden="1" x14ac:dyDescent="0.3">
      <c r="A9215" t="s">
        <v>35047</v>
      </c>
      <c r="B9215" t="s">
        <v>35048</v>
      </c>
      <c r="C9215" s="1" t="str">
        <f t="shared" si="1494"/>
        <v>21:0473</v>
      </c>
      <c r="D9215" s="1" t="str">
        <f>HYPERLINK("https://geochem.nrcan.gc.ca/cdogs/content/svy/svy_e.htm", "")</f>
        <v/>
      </c>
      <c r="G9215" s="1" t="str">
        <f>HYPERLINK("https://geochem.nrcan.gc.ca/cdogs/content/cr_/cr_00105_e.htm", "105")</f>
        <v>105</v>
      </c>
      <c r="J9215" t="s">
        <v>31</v>
      </c>
      <c r="K9215" t="s">
        <v>32</v>
      </c>
      <c r="L9215">
        <v>14</v>
      </c>
      <c r="M9215" t="s">
        <v>33</v>
      </c>
      <c r="N9215">
        <v>270</v>
      </c>
    </row>
    <row r="9216" spans="1:14" hidden="1" x14ac:dyDescent="0.3">
      <c r="A9216" t="s">
        <v>35049</v>
      </c>
      <c r="B9216" t="s">
        <v>35050</v>
      </c>
      <c r="C9216" s="1" t="str">
        <f t="shared" si="1494"/>
        <v>21:0473</v>
      </c>
      <c r="D9216" s="1" t="str">
        <f t="shared" ref="D9216:D9236" si="1495">HYPERLINK("https://geochem.nrcan.gc.ca/cdogs/content/svy/svy210155_e.htm", "21:0155")</f>
        <v>21:0155</v>
      </c>
      <c r="E9216" t="s">
        <v>35051</v>
      </c>
      <c r="F9216" t="s">
        <v>35052</v>
      </c>
      <c r="H9216">
        <v>49.244729399999997</v>
      </c>
      <c r="I9216">
        <v>-121.1546941</v>
      </c>
      <c r="J9216" s="1" t="str">
        <f t="shared" ref="J9216:J9236" si="1496">HYPERLINK("https://geochem.nrcan.gc.ca/cdogs/content/kwd/kwd020030_e.htm", "NGR bulk stream sediment")</f>
        <v>NGR bulk stream sediment</v>
      </c>
      <c r="K9216" s="1" t="str">
        <f t="shared" ref="K9216:K9236" si="1497">HYPERLINK("https://geochem.nrcan.gc.ca/cdogs/content/kwd/kwd080006_e.htm", "&lt;177 micron (NGR)")</f>
        <v>&lt;177 micron (NGR)</v>
      </c>
      <c r="L9216">
        <v>14</v>
      </c>
      <c r="M9216" t="s">
        <v>68</v>
      </c>
      <c r="N9216">
        <v>271</v>
      </c>
    </row>
    <row r="9217" spans="1:15" hidden="1" x14ac:dyDescent="0.3">
      <c r="A9217" t="s">
        <v>35053</v>
      </c>
      <c r="B9217" t="s">
        <v>35054</v>
      </c>
      <c r="C9217" s="1" t="str">
        <f t="shared" si="1494"/>
        <v>21:0473</v>
      </c>
      <c r="D9217" s="1" t="str">
        <f t="shared" si="1495"/>
        <v>21:0155</v>
      </c>
      <c r="E9217" t="s">
        <v>35055</v>
      </c>
      <c r="F9217" t="s">
        <v>35056</v>
      </c>
      <c r="H9217">
        <v>49.243521700000002</v>
      </c>
      <c r="I9217">
        <v>-121.1355025</v>
      </c>
      <c r="J9217" s="1" t="str">
        <f t="shared" si="1496"/>
        <v>NGR bulk stream sediment</v>
      </c>
      <c r="K9217" s="1" t="str">
        <f t="shared" si="1497"/>
        <v>&lt;177 micron (NGR)</v>
      </c>
      <c r="L9217">
        <v>14</v>
      </c>
      <c r="M9217" t="s">
        <v>77</v>
      </c>
      <c r="N9217">
        <v>272</v>
      </c>
    </row>
    <row r="9218" spans="1:15" hidden="1" x14ac:dyDescent="0.3">
      <c r="A9218" t="s">
        <v>35057</v>
      </c>
      <c r="B9218" t="s">
        <v>35058</v>
      </c>
      <c r="C9218" s="1" t="str">
        <f t="shared" si="1494"/>
        <v>21:0473</v>
      </c>
      <c r="D9218" s="1" t="str">
        <f t="shared" si="1495"/>
        <v>21:0155</v>
      </c>
      <c r="E9218" t="s">
        <v>35059</v>
      </c>
      <c r="F9218" t="s">
        <v>35060</v>
      </c>
      <c r="H9218">
        <v>49.2276563</v>
      </c>
      <c r="I9218">
        <v>-121.10038659999999</v>
      </c>
      <c r="J9218" s="1" t="str">
        <f t="shared" si="1496"/>
        <v>NGR bulk stream sediment</v>
      </c>
      <c r="K9218" s="1" t="str">
        <f t="shared" si="1497"/>
        <v>&lt;177 micron (NGR)</v>
      </c>
      <c r="L9218">
        <v>14</v>
      </c>
      <c r="M9218" t="s">
        <v>82</v>
      </c>
      <c r="N9218">
        <v>273</v>
      </c>
    </row>
    <row r="9219" spans="1:15" hidden="1" x14ac:dyDescent="0.3">
      <c r="A9219" t="s">
        <v>35061</v>
      </c>
      <c r="B9219" t="s">
        <v>35062</v>
      </c>
      <c r="C9219" s="1" t="str">
        <f t="shared" si="1494"/>
        <v>21:0473</v>
      </c>
      <c r="D9219" s="1" t="str">
        <f t="shared" si="1495"/>
        <v>21:0155</v>
      </c>
      <c r="E9219" t="s">
        <v>35063</v>
      </c>
      <c r="F9219" t="s">
        <v>35064</v>
      </c>
      <c r="H9219">
        <v>49.224021200000003</v>
      </c>
      <c r="I9219">
        <v>-121.0442128</v>
      </c>
      <c r="J9219" s="1" t="str">
        <f t="shared" si="1496"/>
        <v>NGR bulk stream sediment</v>
      </c>
      <c r="K9219" s="1" t="str">
        <f t="shared" si="1497"/>
        <v>&lt;177 micron (NGR)</v>
      </c>
      <c r="L9219">
        <v>14</v>
      </c>
      <c r="M9219" t="s">
        <v>87</v>
      </c>
      <c r="N9219">
        <v>274</v>
      </c>
    </row>
    <row r="9220" spans="1:15" hidden="1" x14ac:dyDescent="0.3">
      <c r="A9220" t="s">
        <v>35065</v>
      </c>
      <c r="B9220" t="s">
        <v>35066</v>
      </c>
      <c r="C9220" s="1" t="str">
        <f t="shared" si="1494"/>
        <v>21:0473</v>
      </c>
      <c r="D9220" s="1" t="str">
        <f t="shared" si="1495"/>
        <v>21:0155</v>
      </c>
      <c r="E9220" t="s">
        <v>35014</v>
      </c>
      <c r="F9220" t="s">
        <v>35067</v>
      </c>
      <c r="H9220">
        <v>49.206562099999999</v>
      </c>
      <c r="I9220">
        <v>-120.97075959999999</v>
      </c>
      <c r="J9220" s="1" t="str">
        <f t="shared" si="1496"/>
        <v>NGR bulk stream sediment</v>
      </c>
      <c r="K9220" s="1" t="str">
        <f t="shared" si="1497"/>
        <v>&lt;177 micron (NGR)</v>
      </c>
      <c r="L9220">
        <v>14</v>
      </c>
      <c r="M9220" t="s">
        <v>72</v>
      </c>
      <c r="N9220">
        <v>275</v>
      </c>
    </row>
    <row r="9221" spans="1:15" hidden="1" x14ac:dyDescent="0.3">
      <c r="A9221" t="s">
        <v>35068</v>
      </c>
      <c r="B9221" t="s">
        <v>35069</v>
      </c>
      <c r="C9221" s="1" t="str">
        <f t="shared" si="1494"/>
        <v>21:0473</v>
      </c>
      <c r="D9221" s="1" t="str">
        <f t="shared" si="1495"/>
        <v>21:0155</v>
      </c>
      <c r="E9221" t="s">
        <v>35070</v>
      </c>
      <c r="F9221" t="s">
        <v>35071</v>
      </c>
      <c r="H9221">
        <v>49.2190753</v>
      </c>
      <c r="I9221">
        <v>-120.9661266</v>
      </c>
      <c r="J9221" s="1" t="str">
        <f t="shared" si="1496"/>
        <v>NGR bulk stream sediment</v>
      </c>
      <c r="K9221" s="1" t="str">
        <f t="shared" si="1497"/>
        <v>&lt;177 micron (NGR)</v>
      </c>
      <c r="L9221">
        <v>14</v>
      </c>
      <c r="M9221" t="s">
        <v>92</v>
      </c>
      <c r="N9221">
        <v>276</v>
      </c>
    </row>
    <row r="9222" spans="1:15" hidden="1" x14ac:dyDescent="0.3">
      <c r="A9222" t="s">
        <v>35072</v>
      </c>
      <c r="B9222" t="s">
        <v>35073</v>
      </c>
      <c r="C9222" s="1" t="str">
        <f t="shared" si="1494"/>
        <v>21:0473</v>
      </c>
      <c r="D9222" s="1" t="str">
        <f t="shared" si="1495"/>
        <v>21:0155</v>
      </c>
      <c r="E9222" t="s">
        <v>35074</v>
      </c>
      <c r="F9222" t="s">
        <v>35075</v>
      </c>
      <c r="H9222">
        <v>49.141325999999999</v>
      </c>
      <c r="I9222">
        <v>-120.845901</v>
      </c>
      <c r="J9222" s="1" t="str">
        <f t="shared" si="1496"/>
        <v>NGR bulk stream sediment</v>
      </c>
      <c r="K9222" s="1" t="str">
        <f t="shared" si="1497"/>
        <v>&lt;177 micron (NGR)</v>
      </c>
      <c r="L9222">
        <v>14</v>
      </c>
      <c r="M9222" t="s">
        <v>97</v>
      </c>
      <c r="N9222">
        <v>277</v>
      </c>
    </row>
    <row r="9223" spans="1:15" hidden="1" x14ac:dyDescent="0.3">
      <c r="A9223" t="s">
        <v>35076</v>
      </c>
      <c r="B9223" t="s">
        <v>35077</v>
      </c>
      <c r="C9223" s="1" t="str">
        <f t="shared" si="1494"/>
        <v>21:0473</v>
      </c>
      <c r="D9223" s="1" t="str">
        <f t="shared" si="1495"/>
        <v>21:0155</v>
      </c>
      <c r="E9223" t="s">
        <v>35078</v>
      </c>
      <c r="F9223" t="s">
        <v>35079</v>
      </c>
      <c r="H9223">
        <v>49.070295199999997</v>
      </c>
      <c r="I9223">
        <v>-120.8968976</v>
      </c>
      <c r="J9223" s="1" t="str">
        <f t="shared" si="1496"/>
        <v>NGR bulk stream sediment</v>
      </c>
      <c r="K9223" s="1" t="str">
        <f t="shared" si="1497"/>
        <v>&lt;177 micron (NGR)</v>
      </c>
      <c r="L9223">
        <v>14</v>
      </c>
      <c r="M9223" t="s">
        <v>102</v>
      </c>
      <c r="N9223">
        <v>278</v>
      </c>
    </row>
    <row r="9224" spans="1:15" hidden="1" x14ac:dyDescent="0.3">
      <c r="A9224" t="s">
        <v>35080</v>
      </c>
      <c r="B9224" t="s">
        <v>35081</v>
      </c>
      <c r="C9224" s="1" t="str">
        <f t="shared" si="1494"/>
        <v>21:0473</v>
      </c>
      <c r="D9224" s="1" t="str">
        <f t="shared" si="1495"/>
        <v>21:0155</v>
      </c>
      <c r="E9224" t="s">
        <v>35082</v>
      </c>
      <c r="F9224" t="s">
        <v>35083</v>
      </c>
      <c r="H9224">
        <v>49.068020699999998</v>
      </c>
      <c r="I9224">
        <v>-120.8709791</v>
      </c>
      <c r="J9224" s="1" t="str">
        <f t="shared" si="1496"/>
        <v>NGR bulk stream sediment</v>
      </c>
      <c r="K9224" s="1" t="str">
        <f t="shared" si="1497"/>
        <v>&lt;177 micron (NGR)</v>
      </c>
      <c r="L9224">
        <v>14</v>
      </c>
      <c r="M9224" t="s">
        <v>107</v>
      </c>
      <c r="N9224">
        <v>279</v>
      </c>
    </row>
    <row r="9225" spans="1:15" hidden="1" x14ac:dyDescent="0.3">
      <c r="A9225" t="s">
        <v>35084</v>
      </c>
      <c r="B9225" t="s">
        <v>35085</v>
      </c>
      <c r="C9225" s="1" t="str">
        <f t="shared" si="1494"/>
        <v>21:0473</v>
      </c>
      <c r="D9225" s="1" t="str">
        <f t="shared" si="1495"/>
        <v>21:0155</v>
      </c>
      <c r="E9225" t="s">
        <v>35086</v>
      </c>
      <c r="F9225" t="s">
        <v>35087</v>
      </c>
      <c r="H9225">
        <v>49.068539299999998</v>
      </c>
      <c r="I9225">
        <v>-120.85041889999999</v>
      </c>
      <c r="J9225" s="1" t="str">
        <f t="shared" si="1496"/>
        <v>NGR bulk stream sediment</v>
      </c>
      <c r="K9225" s="1" t="str">
        <f t="shared" si="1497"/>
        <v>&lt;177 micron (NGR)</v>
      </c>
      <c r="L9225">
        <v>14</v>
      </c>
      <c r="M9225" t="s">
        <v>112</v>
      </c>
      <c r="N9225">
        <v>280</v>
      </c>
    </row>
    <row r="9226" spans="1:15" hidden="1" x14ac:dyDescent="0.3">
      <c r="A9226" t="s">
        <v>35088</v>
      </c>
      <c r="B9226" t="s">
        <v>35089</v>
      </c>
      <c r="C9226" s="1" t="str">
        <f t="shared" si="1494"/>
        <v>21:0473</v>
      </c>
      <c r="D9226" s="1" t="str">
        <f t="shared" si="1495"/>
        <v>21:0155</v>
      </c>
      <c r="E9226" t="s">
        <v>35090</v>
      </c>
      <c r="F9226" t="s">
        <v>35091</v>
      </c>
      <c r="H9226">
        <v>49.205002700000001</v>
      </c>
      <c r="I9226">
        <v>-120.5644168</v>
      </c>
      <c r="J9226" s="1" t="str">
        <f t="shared" si="1496"/>
        <v>NGR bulk stream sediment</v>
      </c>
      <c r="K9226" s="1" t="str">
        <f t="shared" si="1497"/>
        <v>&lt;177 micron (NGR)</v>
      </c>
      <c r="L9226">
        <v>15</v>
      </c>
      <c r="M9226" t="s">
        <v>19</v>
      </c>
      <c r="N9226">
        <v>281</v>
      </c>
      <c r="O9226">
        <v>2.5</v>
      </c>
    </row>
    <row r="9227" spans="1:15" hidden="1" x14ac:dyDescent="0.3">
      <c r="A9227" t="s">
        <v>35092</v>
      </c>
      <c r="B9227" t="s">
        <v>35093</v>
      </c>
      <c r="C9227" s="1" t="str">
        <f t="shared" si="1494"/>
        <v>21:0473</v>
      </c>
      <c r="D9227" s="1" t="str">
        <f t="shared" si="1495"/>
        <v>21:0155</v>
      </c>
      <c r="E9227" t="s">
        <v>35094</v>
      </c>
      <c r="F9227" t="s">
        <v>35095</v>
      </c>
      <c r="H9227">
        <v>49.058098000000001</v>
      </c>
      <c r="I9227">
        <v>-120.7742095</v>
      </c>
      <c r="J9227" s="1" t="str">
        <f t="shared" si="1496"/>
        <v>NGR bulk stream sediment</v>
      </c>
      <c r="K9227" s="1" t="str">
        <f t="shared" si="1497"/>
        <v>&lt;177 micron (NGR)</v>
      </c>
      <c r="L9227">
        <v>15</v>
      </c>
      <c r="M9227" t="s">
        <v>38</v>
      </c>
      <c r="N9227">
        <v>282</v>
      </c>
      <c r="O9227">
        <v>1.5</v>
      </c>
    </row>
    <row r="9228" spans="1:15" hidden="1" x14ac:dyDescent="0.3">
      <c r="A9228" t="s">
        <v>35096</v>
      </c>
      <c r="B9228" t="s">
        <v>35097</v>
      </c>
      <c r="C9228" s="1" t="str">
        <f t="shared" si="1494"/>
        <v>21:0473</v>
      </c>
      <c r="D9228" s="1" t="str">
        <f t="shared" si="1495"/>
        <v>21:0155</v>
      </c>
      <c r="E9228" t="s">
        <v>35098</v>
      </c>
      <c r="F9228" t="s">
        <v>35099</v>
      </c>
      <c r="H9228">
        <v>49.061739699999997</v>
      </c>
      <c r="I9228">
        <v>-120.7302372</v>
      </c>
      <c r="J9228" s="1" t="str">
        <f t="shared" si="1496"/>
        <v>NGR bulk stream sediment</v>
      </c>
      <c r="K9228" s="1" t="str">
        <f t="shared" si="1497"/>
        <v>&lt;177 micron (NGR)</v>
      </c>
      <c r="L9228">
        <v>15</v>
      </c>
      <c r="M9228" t="s">
        <v>43</v>
      </c>
      <c r="N9228">
        <v>283</v>
      </c>
      <c r="O9228">
        <v>1.5</v>
      </c>
    </row>
    <row r="9229" spans="1:15" hidden="1" x14ac:dyDescent="0.3">
      <c r="A9229" t="s">
        <v>35100</v>
      </c>
      <c r="B9229" t="s">
        <v>35101</v>
      </c>
      <c r="C9229" s="1" t="str">
        <f t="shared" si="1494"/>
        <v>21:0473</v>
      </c>
      <c r="D9229" s="1" t="str">
        <f t="shared" si="1495"/>
        <v>21:0155</v>
      </c>
      <c r="E9229" t="s">
        <v>35102</v>
      </c>
      <c r="F9229" t="s">
        <v>35103</v>
      </c>
      <c r="H9229">
        <v>49.077458999999998</v>
      </c>
      <c r="I9229">
        <v>-120.7062391</v>
      </c>
      <c r="J9229" s="1" t="str">
        <f t="shared" si="1496"/>
        <v>NGR bulk stream sediment</v>
      </c>
      <c r="K9229" s="1" t="str">
        <f t="shared" si="1497"/>
        <v>&lt;177 micron (NGR)</v>
      </c>
      <c r="L9229">
        <v>15</v>
      </c>
      <c r="M9229" t="s">
        <v>48</v>
      </c>
      <c r="N9229">
        <v>284</v>
      </c>
      <c r="O9229">
        <v>1.5</v>
      </c>
    </row>
    <row r="9230" spans="1:15" hidden="1" x14ac:dyDescent="0.3">
      <c r="A9230" t="s">
        <v>35104</v>
      </c>
      <c r="B9230" t="s">
        <v>35105</v>
      </c>
      <c r="C9230" s="1" t="str">
        <f t="shared" si="1494"/>
        <v>21:0473</v>
      </c>
      <c r="D9230" s="1" t="str">
        <f t="shared" si="1495"/>
        <v>21:0155</v>
      </c>
      <c r="E9230" t="s">
        <v>35106</v>
      </c>
      <c r="F9230" t="s">
        <v>35107</v>
      </c>
      <c r="H9230">
        <v>49.089769699999998</v>
      </c>
      <c r="I9230">
        <v>-120.69197320000001</v>
      </c>
      <c r="J9230" s="1" t="str">
        <f t="shared" si="1496"/>
        <v>NGR bulk stream sediment</v>
      </c>
      <c r="K9230" s="1" t="str">
        <f t="shared" si="1497"/>
        <v>&lt;177 micron (NGR)</v>
      </c>
      <c r="L9230">
        <v>15</v>
      </c>
      <c r="M9230" t="s">
        <v>53</v>
      </c>
      <c r="N9230">
        <v>285</v>
      </c>
      <c r="O9230">
        <v>5</v>
      </c>
    </row>
    <row r="9231" spans="1:15" hidden="1" x14ac:dyDescent="0.3">
      <c r="A9231" t="s">
        <v>35108</v>
      </c>
      <c r="B9231" t="s">
        <v>35109</v>
      </c>
      <c r="C9231" s="1" t="str">
        <f t="shared" si="1494"/>
        <v>21:0473</v>
      </c>
      <c r="D9231" s="1" t="str">
        <f t="shared" si="1495"/>
        <v>21:0155</v>
      </c>
      <c r="E9231" t="s">
        <v>35110</v>
      </c>
      <c r="F9231" t="s">
        <v>35111</v>
      </c>
      <c r="H9231">
        <v>49.097584500000004</v>
      </c>
      <c r="I9231">
        <v>-120.6779099</v>
      </c>
      <c r="J9231" s="1" t="str">
        <f t="shared" si="1496"/>
        <v>NGR bulk stream sediment</v>
      </c>
      <c r="K9231" s="1" t="str">
        <f t="shared" si="1497"/>
        <v>&lt;177 micron (NGR)</v>
      </c>
      <c r="L9231">
        <v>15</v>
      </c>
      <c r="M9231" t="s">
        <v>24</v>
      </c>
      <c r="N9231">
        <v>286</v>
      </c>
      <c r="O9231">
        <v>1.5</v>
      </c>
    </row>
    <row r="9232" spans="1:15" hidden="1" x14ac:dyDescent="0.3">
      <c r="A9232" t="s">
        <v>35112</v>
      </c>
      <c r="B9232" t="s">
        <v>35113</v>
      </c>
      <c r="C9232" s="1" t="str">
        <f t="shared" si="1494"/>
        <v>21:0473</v>
      </c>
      <c r="D9232" s="1" t="str">
        <f t="shared" si="1495"/>
        <v>21:0155</v>
      </c>
      <c r="E9232" t="s">
        <v>35110</v>
      </c>
      <c r="F9232" t="s">
        <v>35114</v>
      </c>
      <c r="H9232">
        <v>49.097584500000004</v>
      </c>
      <c r="I9232">
        <v>-120.6779099</v>
      </c>
      <c r="J9232" s="1" t="str">
        <f t="shared" si="1496"/>
        <v>NGR bulk stream sediment</v>
      </c>
      <c r="K9232" s="1" t="str">
        <f t="shared" si="1497"/>
        <v>&lt;177 micron (NGR)</v>
      </c>
      <c r="L9232">
        <v>15</v>
      </c>
      <c r="M9232" t="s">
        <v>28</v>
      </c>
      <c r="N9232">
        <v>287</v>
      </c>
      <c r="O9232">
        <v>2</v>
      </c>
    </row>
    <row r="9233" spans="1:15" hidden="1" x14ac:dyDescent="0.3">
      <c r="A9233" t="s">
        <v>35115</v>
      </c>
      <c r="B9233" t="s">
        <v>35116</v>
      </c>
      <c r="C9233" s="1" t="str">
        <f t="shared" si="1494"/>
        <v>21:0473</v>
      </c>
      <c r="D9233" s="1" t="str">
        <f t="shared" si="1495"/>
        <v>21:0155</v>
      </c>
      <c r="E9233" t="s">
        <v>35117</v>
      </c>
      <c r="F9233" t="s">
        <v>35118</v>
      </c>
      <c r="H9233">
        <v>49.113208700000001</v>
      </c>
      <c r="I9233">
        <v>-120.64977140000001</v>
      </c>
      <c r="J9233" s="1" t="str">
        <f t="shared" si="1496"/>
        <v>NGR bulk stream sediment</v>
      </c>
      <c r="K9233" s="1" t="str">
        <f t="shared" si="1497"/>
        <v>&lt;177 micron (NGR)</v>
      </c>
      <c r="L9233">
        <v>15</v>
      </c>
      <c r="M9233" t="s">
        <v>58</v>
      </c>
      <c r="N9233">
        <v>288</v>
      </c>
      <c r="O9233">
        <v>1.5</v>
      </c>
    </row>
    <row r="9234" spans="1:15" hidden="1" x14ac:dyDescent="0.3">
      <c r="A9234" t="s">
        <v>35119</v>
      </c>
      <c r="B9234" t="s">
        <v>35120</v>
      </c>
      <c r="C9234" s="1" t="str">
        <f t="shared" si="1494"/>
        <v>21:0473</v>
      </c>
      <c r="D9234" s="1" t="str">
        <f t="shared" si="1495"/>
        <v>21:0155</v>
      </c>
      <c r="E9234" t="s">
        <v>35121</v>
      </c>
      <c r="F9234" t="s">
        <v>35122</v>
      </c>
      <c r="H9234">
        <v>49.135201799999997</v>
      </c>
      <c r="I9234">
        <v>-120.6254241</v>
      </c>
      <c r="J9234" s="1" t="str">
        <f t="shared" si="1496"/>
        <v>NGR bulk stream sediment</v>
      </c>
      <c r="K9234" s="1" t="str">
        <f t="shared" si="1497"/>
        <v>&lt;177 micron (NGR)</v>
      </c>
      <c r="L9234">
        <v>15</v>
      </c>
      <c r="M9234" t="s">
        <v>63</v>
      </c>
      <c r="N9234">
        <v>289</v>
      </c>
      <c r="O9234">
        <v>1</v>
      </c>
    </row>
    <row r="9235" spans="1:15" hidden="1" x14ac:dyDescent="0.3">
      <c r="A9235" t="s">
        <v>35123</v>
      </c>
      <c r="B9235" t="s">
        <v>35124</v>
      </c>
      <c r="C9235" s="1" t="str">
        <f t="shared" si="1494"/>
        <v>21:0473</v>
      </c>
      <c r="D9235" s="1" t="str">
        <f t="shared" si="1495"/>
        <v>21:0155</v>
      </c>
      <c r="E9235" t="s">
        <v>35125</v>
      </c>
      <c r="F9235" t="s">
        <v>35126</v>
      </c>
      <c r="H9235">
        <v>49.1562336</v>
      </c>
      <c r="I9235">
        <v>-120.5983581</v>
      </c>
      <c r="J9235" s="1" t="str">
        <f t="shared" si="1496"/>
        <v>NGR bulk stream sediment</v>
      </c>
      <c r="K9235" s="1" t="str">
        <f t="shared" si="1497"/>
        <v>&lt;177 micron (NGR)</v>
      </c>
      <c r="L9235">
        <v>15</v>
      </c>
      <c r="M9235" t="s">
        <v>68</v>
      </c>
      <c r="N9235">
        <v>290</v>
      </c>
      <c r="O9235">
        <v>1</v>
      </c>
    </row>
    <row r="9236" spans="1:15" hidden="1" x14ac:dyDescent="0.3">
      <c r="A9236" t="s">
        <v>35127</v>
      </c>
      <c r="B9236" t="s">
        <v>35128</v>
      </c>
      <c r="C9236" s="1" t="str">
        <f t="shared" si="1494"/>
        <v>21:0473</v>
      </c>
      <c r="D9236" s="1" t="str">
        <f t="shared" si="1495"/>
        <v>21:0155</v>
      </c>
      <c r="E9236" t="s">
        <v>35129</v>
      </c>
      <c r="F9236" t="s">
        <v>35130</v>
      </c>
      <c r="H9236">
        <v>49.256279300000003</v>
      </c>
      <c r="I9236">
        <v>-120.5220352</v>
      </c>
      <c r="J9236" s="1" t="str">
        <f t="shared" si="1496"/>
        <v>NGR bulk stream sediment</v>
      </c>
      <c r="K9236" s="1" t="str">
        <f t="shared" si="1497"/>
        <v>&lt;177 micron (NGR)</v>
      </c>
      <c r="L9236">
        <v>15</v>
      </c>
      <c r="M9236" t="s">
        <v>77</v>
      </c>
      <c r="N9236">
        <v>291</v>
      </c>
      <c r="O9236">
        <v>2.5</v>
      </c>
    </row>
    <row r="9237" spans="1:15" hidden="1" x14ac:dyDescent="0.3">
      <c r="A9237" t="s">
        <v>35131</v>
      </c>
      <c r="B9237" t="s">
        <v>35132</v>
      </c>
      <c r="C9237" s="1" t="str">
        <f t="shared" si="1494"/>
        <v>21:0473</v>
      </c>
      <c r="D9237" s="1" t="str">
        <f>HYPERLINK("https://geochem.nrcan.gc.ca/cdogs/content/svy/svy_e.htm", "")</f>
        <v/>
      </c>
      <c r="G9237" s="1" t="str">
        <f>HYPERLINK("https://geochem.nrcan.gc.ca/cdogs/content/cr_/cr_00105_e.htm", "105")</f>
        <v>105</v>
      </c>
      <c r="J9237" t="s">
        <v>31</v>
      </c>
      <c r="K9237" t="s">
        <v>32</v>
      </c>
      <c r="L9237">
        <v>15</v>
      </c>
      <c r="M9237" t="s">
        <v>33</v>
      </c>
      <c r="N9237">
        <v>292</v>
      </c>
      <c r="O9237">
        <v>19.5</v>
      </c>
    </row>
    <row r="9238" spans="1:15" hidden="1" x14ac:dyDescent="0.3">
      <c r="A9238" t="s">
        <v>35133</v>
      </c>
      <c r="B9238" t="s">
        <v>35134</v>
      </c>
      <c r="C9238" s="1" t="str">
        <f t="shared" si="1494"/>
        <v>21:0473</v>
      </c>
      <c r="D9238" s="1" t="str">
        <f t="shared" ref="D9238:D9249" si="1498">HYPERLINK("https://geochem.nrcan.gc.ca/cdogs/content/svy/svy210155_e.htm", "21:0155")</f>
        <v>21:0155</v>
      </c>
      <c r="E9238" t="s">
        <v>35135</v>
      </c>
      <c r="F9238" t="s">
        <v>35136</v>
      </c>
      <c r="H9238">
        <v>49.297823399999999</v>
      </c>
      <c r="I9238">
        <v>-120.5295763</v>
      </c>
      <c r="J9238" s="1" t="str">
        <f t="shared" ref="J9238:J9249" si="1499">HYPERLINK("https://geochem.nrcan.gc.ca/cdogs/content/kwd/kwd020030_e.htm", "NGR bulk stream sediment")</f>
        <v>NGR bulk stream sediment</v>
      </c>
      <c r="K9238" s="1" t="str">
        <f t="shared" ref="K9238:K9249" si="1500">HYPERLINK("https://geochem.nrcan.gc.ca/cdogs/content/kwd/kwd080006_e.htm", "&lt;177 micron (NGR)")</f>
        <v>&lt;177 micron (NGR)</v>
      </c>
      <c r="L9238">
        <v>15</v>
      </c>
      <c r="M9238" t="s">
        <v>82</v>
      </c>
      <c r="N9238">
        <v>293</v>
      </c>
      <c r="O9238">
        <v>2</v>
      </c>
    </row>
    <row r="9239" spans="1:15" hidden="1" x14ac:dyDescent="0.3">
      <c r="A9239" t="s">
        <v>35137</v>
      </c>
      <c r="B9239" t="s">
        <v>35138</v>
      </c>
      <c r="C9239" s="1" t="str">
        <f t="shared" si="1494"/>
        <v>21:0473</v>
      </c>
      <c r="D9239" s="1" t="str">
        <f t="shared" si="1498"/>
        <v>21:0155</v>
      </c>
      <c r="E9239" t="s">
        <v>35139</v>
      </c>
      <c r="F9239" t="s">
        <v>35140</v>
      </c>
      <c r="H9239">
        <v>49.199429799999997</v>
      </c>
      <c r="I9239">
        <v>-120.59901120000001</v>
      </c>
      <c r="J9239" s="1" t="str">
        <f t="shared" si="1499"/>
        <v>NGR bulk stream sediment</v>
      </c>
      <c r="K9239" s="1" t="str">
        <f t="shared" si="1500"/>
        <v>&lt;177 micron (NGR)</v>
      </c>
      <c r="L9239">
        <v>15</v>
      </c>
      <c r="M9239" t="s">
        <v>87</v>
      </c>
      <c r="N9239">
        <v>294</v>
      </c>
      <c r="O9239">
        <v>2</v>
      </c>
    </row>
    <row r="9240" spans="1:15" hidden="1" x14ac:dyDescent="0.3">
      <c r="A9240" t="s">
        <v>35141</v>
      </c>
      <c r="B9240" t="s">
        <v>35142</v>
      </c>
      <c r="C9240" s="1" t="str">
        <f t="shared" si="1494"/>
        <v>21:0473</v>
      </c>
      <c r="D9240" s="1" t="str">
        <f t="shared" si="1498"/>
        <v>21:0155</v>
      </c>
      <c r="E9240" t="s">
        <v>35143</v>
      </c>
      <c r="F9240" t="s">
        <v>35144</v>
      </c>
      <c r="H9240">
        <v>49.191982799999998</v>
      </c>
      <c r="I9240">
        <v>-120.5870185</v>
      </c>
      <c r="J9240" s="1" t="str">
        <f t="shared" si="1499"/>
        <v>NGR bulk stream sediment</v>
      </c>
      <c r="K9240" s="1" t="str">
        <f t="shared" si="1500"/>
        <v>&lt;177 micron (NGR)</v>
      </c>
      <c r="L9240">
        <v>15</v>
      </c>
      <c r="M9240" t="s">
        <v>92</v>
      </c>
      <c r="N9240">
        <v>295</v>
      </c>
      <c r="O9240">
        <v>1.5</v>
      </c>
    </row>
    <row r="9241" spans="1:15" hidden="1" x14ac:dyDescent="0.3">
      <c r="A9241" t="s">
        <v>35145</v>
      </c>
      <c r="B9241" t="s">
        <v>35146</v>
      </c>
      <c r="C9241" s="1" t="str">
        <f t="shared" si="1494"/>
        <v>21:0473</v>
      </c>
      <c r="D9241" s="1" t="str">
        <f t="shared" si="1498"/>
        <v>21:0155</v>
      </c>
      <c r="E9241" t="s">
        <v>35090</v>
      </c>
      <c r="F9241" t="s">
        <v>35147</v>
      </c>
      <c r="H9241">
        <v>49.205002700000001</v>
      </c>
      <c r="I9241">
        <v>-120.5644168</v>
      </c>
      <c r="J9241" s="1" t="str">
        <f t="shared" si="1499"/>
        <v>NGR bulk stream sediment</v>
      </c>
      <c r="K9241" s="1" t="str">
        <f t="shared" si="1500"/>
        <v>&lt;177 micron (NGR)</v>
      </c>
      <c r="L9241">
        <v>15</v>
      </c>
      <c r="M9241" t="s">
        <v>72</v>
      </c>
      <c r="N9241">
        <v>296</v>
      </c>
      <c r="O9241">
        <v>2.5</v>
      </c>
    </row>
    <row r="9242" spans="1:15" hidden="1" x14ac:dyDescent="0.3">
      <c r="A9242" t="s">
        <v>35148</v>
      </c>
      <c r="B9242" t="s">
        <v>35149</v>
      </c>
      <c r="C9242" s="1" t="str">
        <f t="shared" si="1494"/>
        <v>21:0473</v>
      </c>
      <c r="D9242" s="1" t="str">
        <f t="shared" si="1498"/>
        <v>21:0155</v>
      </c>
      <c r="E9242" t="s">
        <v>35150</v>
      </c>
      <c r="F9242" t="s">
        <v>35151</v>
      </c>
      <c r="H9242">
        <v>49.234659700000002</v>
      </c>
      <c r="I9242">
        <v>-120.5629577</v>
      </c>
      <c r="J9242" s="1" t="str">
        <f t="shared" si="1499"/>
        <v>NGR bulk stream sediment</v>
      </c>
      <c r="K9242" s="1" t="str">
        <f t="shared" si="1500"/>
        <v>&lt;177 micron (NGR)</v>
      </c>
      <c r="L9242">
        <v>15</v>
      </c>
      <c r="M9242" t="s">
        <v>97</v>
      </c>
      <c r="N9242">
        <v>297</v>
      </c>
      <c r="O9242">
        <v>2</v>
      </c>
    </row>
    <row r="9243" spans="1:15" hidden="1" x14ac:dyDescent="0.3">
      <c r="A9243" t="s">
        <v>35152</v>
      </c>
      <c r="B9243" t="s">
        <v>35153</v>
      </c>
      <c r="C9243" s="1" t="str">
        <f t="shared" si="1494"/>
        <v>21:0473</v>
      </c>
      <c r="D9243" s="1" t="str">
        <f t="shared" si="1498"/>
        <v>21:0155</v>
      </c>
      <c r="E9243" t="s">
        <v>35154</v>
      </c>
      <c r="F9243" t="s">
        <v>35155</v>
      </c>
      <c r="H9243">
        <v>49.249615200000001</v>
      </c>
      <c r="I9243">
        <v>-120.58970480000001</v>
      </c>
      <c r="J9243" s="1" t="str">
        <f t="shared" si="1499"/>
        <v>NGR bulk stream sediment</v>
      </c>
      <c r="K9243" s="1" t="str">
        <f t="shared" si="1500"/>
        <v>&lt;177 micron (NGR)</v>
      </c>
      <c r="L9243">
        <v>15</v>
      </c>
      <c r="M9243" t="s">
        <v>102</v>
      </c>
      <c r="N9243">
        <v>298</v>
      </c>
      <c r="O9243">
        <v>1.5</v>
      </c>
    </row>
    <row r="9244" spans="1:15" hidden="1" x14ac:dyDescent="0.3">
      <c r="A9244" t="s">
        <v>35156</v>
      </c>
      <c r="B9244" t="s">
        <v>35157</v>
      </c>
      <c r="C9244" s="1" t="str">
        <f t="shared" si="1494"/>
        <v>21:0473</v>
      </c>
      <c r="D9244" s="1" t="str">
        <f t="shared" si="1498"/>
        <v>21:0155</v>
      </c>
      <c r="E9244" t="s">
        <v>35158</v>
      </c>
      <c r="F9244" t="s">
        <v>35159</v>
      </c>
      <c r="H9244">
        <v>49.263417599999997</v>
      </c>
      <c r="I9244">
        <v>-120.5615396</v>
      </c>
      <c r="J9244" s="1" t="str">
        <f t="shared" si="1499"/>
        <v>NGR bulk stream sediment</v>
      </c>
      <c r="K9244" s="1" t="str">
        <f t="shared" si="1500"/>
        <v>&lt;177 micron (NGR)</v>
      </c>
      <c r="L9244">
        <v>15</v>
      </c>
      <c r="M9244" t="s">
        <v>107</v>
      </c>
      <c r="N9244">
        <v>299</v>
      </c>
      <c r="O9244">
        <v>3</v>
      </c>
    </row>
    <row r="9245" spans="1:15" hidden="1" x14ac:dyDescent="0.3">
      <c r="A9245" t="s">
        <v>35160</v>
      </c>
      <c r="B9245" t="s">
        <v>35161</v>
      </c>
      <c r="C9245" s="1" t="str">
        <f t="shared" si="1494"/>
        <v>21:0473</v>
      </c>
      <c r="D9245" s="1" t="str">
        <f t="shared" si="1498"/>
        <v>21:0155</v>
      </c>
      <c r="E9245" t="s">
        <v>35162</v>
      </c>
      <c r="F9245" t="s">
        <v>35163</v>
      </c>
      <c r="H9245">
        <v>49.267646300000003</v>
      </c>
      <c r="I9245">
        <v>-120.5915742</v>
      </c>
      <c r="J9245" s="1" t="str">
        <f t="shared" si="1499"/>
        <v>NGR bulk stream sediment</v>
      </c>
      <c r="K9245" s="1" t="str">
        <f t="shared" si="1500"/>
        <v>&lt;177 micron (NGR)</v>
      </c>
      <c r="L9245">
        <v>15</v>
      </c>
      <c r="M9245" t="s">
        <v>112</v>
      </c>
      <c r="N9245">
        <v>300</v>
      </c>
      <c r="O9245">
        <v>2</v>
      </c>
    </row>
    <row r="9246" spans="1:15" hidden="1" x14ac:dyDescent="0.3">
      <c r="A9246" t="s">
        <v>35164</v>
      </c>
      <c r="B9246" t="s">
        <v>35165</v>
      </c>
      <c r="C9246" s="1" t="str">
        <f t="shared" si="1494"/>
        <v>21:0473</v>
      </c>
      <c r="D9246" s="1" t="str">
        <f t="shared" si="1498"/>
        <v>21:0155</v>
      </c>
      <c r="E9246" t="s">
        <v>35166</v>
      </c>
      <c r="F9246" t="s">
        <v>35167</v>
      </c>
      <c r="H9246">
        <v>49.581448299999998</v>
      </c>
      <c r="I9246">
        <v>-120.9068204</v>
      </c>
      <c r="J9246" s="1" t="str">
        <f t="shared" si="1499"/>
        <v>NGR bulk stream sediment</v>
      </c>
      <c r="K9246" s="1" t="str">
        <f t="shared" si="1500"/>
        <v>&lt;177 micron (NGR)</v>
      </c>
      <c r="L9246">
        <v>16</v>
      </c>
      <c r="M9246" t="s">
        <v>19</v>
      </c>
      <c r="N9246">
        <v>301</v>
      </c>
      <c r="O9246">
        <v>2</v>
      </c>
    </row>
    <row r="9247" spans="1:15" hidden="1" x14ac:dyDescent="0.3">
      <c r="A9247" t="s">
        <v>35168</v>
      </c>
      <c r="B9247" t="s">
        <v>35169</v>
      </c>
      <c r="C9247" s="1" t="str">
        <f t="shared" si="1494"/>
        <v>21:0473</v>
      </c>
      <c r="D9247" s="1" t="str">
        <f t="shared" si="1498"/>
        <v>21:0155</v>
      </c>
      <c r="E9247" t="s">
        <v>35170</v>
      </c>
      <c r="F9247" t="s">
        <v>35171</v>
      </c>
      <c r="H9247">
        <v>49.298316300000003</v>
      </c>
      <c r="I9247">
        <v>-120.5955792</v>
      </c>
      <c r="J9247" s="1" t="str">
        <f t="shared" si="1499"/>
        <v>NGR bulk stream sediment</v>
      </c>
      <c r="K9247" s="1" t="str">
        <f t="shared" si="1500"/>
        <v>&lt;177 micron (NGR)</v>
      </c>
      <c r="L9247">
        <v>16</v>
      </c>
      <c r="M9247" t="s">
        <v>24</v>
      </c>
      <c r="N9247">
        <v>302</v>
      </c>
      <c r="O9247">
        <v>3</v>
      </c>
    </row>
    <row r="9248" spans="1:15" hidden="1" x14ac:dyDescent="0.3">
      <c r="A9248" t="s">
        <v>35172</v>
      </c>
      <c r="B9248" t="s">
        <v>35173</v>
      </c>
      <c r="C9248" s="1" t="str">
        <f t="shared" si="1494"/>
        <v>21:0473</v>
      </c>
      <c r="D9248" s="1" t="str">
        <f t="shared" si="1498"/>
        <v>21:0155</v>
      </c>
      <c r="E9248" t="s">
        <v>35170</v>
      </c>
      <c r="F9248" t="s">
        <v>35174</v>
      </c>
      <c r="H9248">
        <v>49.298316300000003</v>
      </c>
      <c r="I9248">
        <v>-120.5955792</v>
      </c>
      <c r="J9248" s="1" t="str">
        <f t="shared" si="1499"/>
        <v>NGR bulk stream sediment</v>
      </c>
      <c r="K9248" s="1" t="str">
        <f t="shared" si="1500"/>
        <v>&lt;177 micron (NGR)</v>
      </c>
      <c r="L9248">
        <v>16</v>
      </c>
      <c r="M9248" t="s">
        <v>28</v>
      </c>
      <c r="N9248">
        <v>303</v>
      </c>
      <c r="O9248">
        <v>2.5</v>
      </c>
    </row>
    <row r="9249" spans="1:15" hidden="1" x14ac:dyDescent="0.3">
      <c r="A9249" t="s">
        <v>35175</v>
      </c>
      <c r="B9249" t="s">
        <v>35176</v>
      </c>
      <c r="C9249" s="1" t="str">
        <f t="shared" si="1494"/>
        <v>21:0473</v>
      </c>
      <c r="D9249" s="1" t="str">
        <f t="shared" si="1498"/>
        <v>21:0155</v>
      </c>
      <c r="E9249" t="s">
        <v>35177</v>
      </c>
      <c r="F9249" t="s">
        <v>35178</v>
      </c>
      <c r="H9249">
        <v>49.315046799999998</v>
      </c>
      <c r="I9249">
        <v>-120.57825080000001</v>
      </c>
      <c r="J9249" s="1" t="str">
        <f t="shared" si="1499"/>
        <v>NGR bulk stream sediment</v>
      </c>
      <c r="K9249" s="1" t="str">
        <f t="shared" si="1500"/>
        <v>&lt;177 micron (NGR)</v>
      </c>
      <c r="L9249">
        <v>16</v>
      </c>
      <c r="M9249" t="s">
        <v>38</v>
      </c>
      <c r="N9249">
        <v>304</v>
      </c>
      <c r="O9249">
        <v>1.5</v>
      </c>
    </row>
    <row r="9250" spans="1:15" hidden="1" x14ac:dyDescent="0.3">
      <c r="A9250" t="s">
        <v>35179</v>
      </c>
      <c r="B9250" t="s">
        <v>35180</v>
      </c>
      <c r="C9250" s="1" t="str">
        <f t="shared" si="1494"/>
        <v>21:0473</v>
      </c>
      <c r="D9250" s="1" t="str">
        <f>HYPERLINK("https://geochem.nrcan.gc.ca/cdogs/content/svy/svy_e.htm", "")</f>
        <v/>
      </c>
      <c r="G9250" s="1" t="str">
        <f>HYPERLINK("https://geochem.nrcan.gc.ca/cdogs/content/cr_/cr_00104_e.htm", "104")</f>
        <v>104</v>
      </c>
      <c r="J9250" t="s">
        <v>31</v>
      </c>
      <c r="K9250" t="s">
        <v>32</v>
      </c>
      <c r="L9250">
        <v>16</v>
      </c>
      <c r="M9250" t="s">
        <v>33</v>
      </c>
      <c r="N9250">
        <v>305</v>
      </c>
      <c r="O9250">
        <v>5</v>
      </c>
    </row>
    <row r="9251" spans="1:15" hidden="1" x14ac:dyDescent="0.3">
      <c r="A9251" t="s">
        <v>35181</v>
      </c>
      <c r="B9251" t="s">
        <v>35182</v>
      </c>
      <c r="C9251" s="1" t="str">
        <f t="shared" si="1494"/>
        <v>21:0473</v>
      </c>
      <c r="D9251" s="1" t="str">
        <f t="shared" ref="D9251:D9267" si="1501">HYPERLINK("https://geochem.nrcan.gc.ca/cdogs/content/svy/svy210155_e.htm", "21:0155")</f>
        <v>21:0155</v>
      </c>
      <c r="E9251" t="s">
        <v>35183</v>
      </c>
      <c r="F9251" t="s">
        <v>35184</v>
      </c>
      <c r="H9251">
        <v>49.829336900000001</v>
      </c>
      <c r="I9251">
        <v>-120.9350642</v>
      </c>
      <c r="J9251" s="1" t="str">
        <f t="shared" ref="J9251:J9267" si="1502">HYPERLINK("https://geochem.nrcan.gc.ca/cdogs/content/kwd/kwd020030_e.htm", "NGR bulk stream sediment")</f>
        <v>NGR bulk stream sediment</v>
      </c>
      <c r="K9251" s="1" t="str">
        <f t="shared" ref="K9251:K9267" si="1503">HYPERLINK("https://geochem.nrcan.gc.ca/cdogs/content/kwd/kwd080006_e.htm", "&lt;177 micron (NGR)")</f>
        <v>&lt;177 micron (NGR)</v>
      </c>
      <c r="L9251">
        <v>16</v>
      </c>
      <c r="M9251" t="s">
        <v>43</v>
      </c>
      <c r="N9251">
        <v>306</v>
      </c>
      <c r="O9251">
        <v>3.5</v>
      </c>
    </row>
    <row r="9252" spans="1:15" hidden="1" x14ac:dyDescent="0.3">
      <c r="A9252" t="s">
        <v>35185</v>
      </c>
      <c r="B9252" t="s">
        <v>35186</v>
      </c>
      <c r="C9252" s="1" t="str">
        <f t="shared" si="1494"/>
        <v>21:0473</v>
      </c>
      <c r="D9252" s="1" t="str">
        <f t="shared" si="1501"/>
        <v>21:0155</v>
      </c>
      <c r="E9252" t="s">
        <v>35187</v>
      </c>
      <c r="F9252" t="s">
        <v>35188</v>
      </c>
      <c r="H9252">
        <v>49.821444900000003</v>
      </c>
      <c r="I9252">
        <v>-120.9465235</v>
      </c>
      <c r="J9252" s="1" t="str">
        <f t="shared" si="1502"/>
        <v>NGR bulk stream sediment</v>
      </c>
      <c r="K9252" s="1" t="str">
        <f t="shared" si="1503"/>
        <v>&lt;177 micron (NGR)</v>
      </c>
      <c r="L9252">
        <v>16</v>
      </c>
      <c r="M9252" t="s">
        <v>48</v>
      </c>
      <c r="N9252">
        <v>307</v>
      </c>
      <c r="O9252">
        <v>2</v>
      </c>
    </row>
    <row r="9253" spans="1:15" hidden="1" x14ac:dyDescent="0.3">
      <c r="A9253" t="s">
        <v>35189</v>
      </c>
      <c r="B9253" t="s">
        <v>35190</v>
      </c>
      <c r="C9253" s="1" t="str">
        <f t="shared" si="1494"/>
        <v>21:0473</v>
      </c>
      <c r="D9253" s="1" t="str">
        <f t="shared" si="1501"/>
        <v>21:0155</v>
      </c>
      <c r="E9253" t="s">
        <v>35191</v>
      </c>
      <c r="F9253" t="s">
        <v>35192</v>
      </c>
      <c r="H9253">
        <v>49.804782799999998</v>
      </c>
      <c r="I9253">
        <v>-120.9708578</v>
      </c>
      <c r="J9253" s="1" t="str">
        <f t="shared" si="1502"/>
        <v>NGR bulk stream sediment</v>
      </c>
      <c r="K9253" s="1" t="str">
        <f t="shared" si="1503"/>
        <v>&lt;177 micron (NGR)</v>
      </c>
      <c r="L9253">
        <v>16</v>
      </c>
      <c r="M9253" t="s">
        <v>53</v>
      </c>
      <c r="N9253">
        <v>308</v>
      </c>
      <c r="O9253">
        <v>1</v>
      </c>
    </row>
    <row r="9254" spans="1:15" hidden="1" x14ac:dyDescent="0.3">
      <c r="A9254" t="s">
        <v>35193</v>
      </c>
      <c r="B9254" t="s">
        <v>35194</v>
      </c>
      <c r="C9254" s="1" t="str">
        <f t="shared" si="1494"/>
        <v>21:0473</v>
      </c>
      <c r="D9254" s="1" t="str">
        <f t="shared" si="1501"/>
        <v>21:0155</v>
      </c>
      <c r="E9254" t="s">
        <v>35195</v>
      </c>
      <c r="F9254" t="s">
        <v>35196</v>
      </c>
      <c r="H9254">
        <v>49.734294599999998</v>
      </c>
      <c r="I9254">
        <v>-121.1112045</v>
      </c>
      <c r="J9254" s="1" t="str">
        <f t="shared" si="1502"/>
        <v>NGR bulk stream sediment</v>
      </c>
      <c r="K9254" s="1" t="str">
        <f t="shared" si="1503"/>
        <v>&lt;177 micron (NGR)</v>
      </c>
      <c r="L9254">
        <v>16</v>
      </c>
      <c r="M9254" t="s">
        <v>58</v>
      </c>
      <c r="N9254">
        <v>309</v>
      </c>
      <c r="O9254">
        <v>1.5</v>
      </c>
    </row>
    <row r="9255" spans="1:15" hidden="1" x14ac:dyDescent="0.3">
      <c r="A9255" t="s">
        <v>35197</v>
      </c>
      <c r="B9255" t="s">
        <v>35198</v>
      </c>
      <c r="C9255" s="1" t="str">
        <f t="shared" si="1494"/>
        <v>21:0473</v>
      </c>
      <c r="D9255" s="1" t="str">
        <f t="shared" si="1501"/>
        <v>21:0155</v>
      </c>
      <c r="E9255" t="s">
        <v>35199</v>
      </c>
      <c r="F9255" t="s">
        <v>35200</v>
      </c>
      <c r="H9255">
        <v>49.704719099999998</v>
      </c>
      <c r="I9255">
        <v>-121.1179011</v>
      </c>
      <c r="J9255" s="1" t="str">
        <f t="shared" si="1502"/>
        <v>NGR bulk stream sediment</v>
      </c>
      <c r="K9255" s="1" t="str">
        <f t="shared" si="1503"/>
        <v>&lt;177 micron (NGR)</v>
      </c>
      <c r="L9255">
        <v>16</v>
      </c>
      <c r="M9255" t="s">
        <v>63</v>
      </c>
      <c r="N9255">
        <v>310</v>
      </c>
      <c r="O9255">
        <v>4</v>
      </c>
    </row>
    <row r="9256" spans="1:15" hidden="1" x14ac:dyDescent="0.3">
      <c r="A9256" t="s">
        <v>35201</v>
      </c>
      <c r="B9256" t="s">
        <v>35202</v>
      </c>
      <c r="C9256" s="1" t="str">
        <f t="shared" si="1494"/>
        <v>21:0473</v>
      </c>
      <c r="D9256" s="1" t="str">
        <f t="shared" si="1501"/>
        <v>21:0155</v>
      </c>
      <c r="E9256" t="s">
        <v>35203</v>
      </c>
      <c r="F9256" t="s">
        <v>35204</v>
      </c>
      <c r="H9256">
        <v>49.735011900000003</v>
      </c>
      <c r="I9256">
        <v>-121.10007330000001</v>
      </c>
      <c r="J9256" s="1" t="str">
        <f t="shared" si="1502"/>
        <v>NGR bulk stream sediment</v>
      </c>
      <c r="K9256" s="1" t="str">
        <f t="shared" si="1503"/>
        <v>&lt;177 micron (NGR)</v>
      </c>
      <c r="L9256">
        <v>16</v>
      </c>
      <c r="M9256" t="s">
        <v>68</v>
      </c>
      <c r="N9256">
        <v>311</v>
      </c>
      <c r="O9256">
        <v>2.5</v>
      </c>
    </row>
    <row r="9257" spans="1:15" hidden="1" x14ac:dyDescent="0.3">
      <c r="A9257" t="s">
        <v>35205</v>
      </c>
      <c r="B9257" t="s">
        <v>35206</v>
      </c>
      <c r="C9257" s="1" t="str">
        <f t="shared" si="1494"/>
        <v>21:0473</v>
      </c>
      <c r="D9257" s="1" t="str">
        <f t="shared" si="1501"/>
        <v>21:0155</v>
      </c>
      <c r="E9257" t="s">
        <v>35207</v>
      </c>
      <c r="F9257" t="s">
        <v>35208</v>
      </c>
      <c r="H9257">
        <v>49.736304799999999</v>
      </c>
      <c r="I9257">
        <v>-121.06948800000001</v>
      </c>
      <c r="J9257" s="1" t="str">
        <f t="shared" si="1502"/>
        <v>NGR bulk stream sediment</v>
      </c>
      <c r="K9257" s="1" t="str">
        <f t="shared" si="1503"/>
        <v>&lt;177 micron (NGR)</v>
      </c>
      <c r="L9257">
        <v>16</v>
      </c>
      <c r="M9257" t="s">
        <v>77</v>
      </c>
      <c r="N9257">
        <v>312</v>
      </c>
      <c r="O9257">
        <v>1.5</v>
      </c>
    </row>
    <row r="9258" spans="1:15" hidden="1" x14ac:dyDescent="0.3">
      <c r="A9258" t="s">
        <v>35209</v>
      </c>
      <c r="B9258" t="s">
        <v>35210</v>
      </c>
      <c r="C9258" s="1" t="str">
        <f t="shared" si="1494"/>
        <v>21:0473</v>
      </c>
      <c r="D9258" s="1" t="str">
        <f t="shared" si="1501"/>
        <v>21:0155</v>
      </c>
      <c r="E9258" t="s">
        <v>35211</v>
      </c>
      <c r="F9258" t="s">
        <v>35212</v>
      </c>
      <c r="H9258">
        <v>49.742919800000003</v>
      </c>
      <c r="I9258">
        <v>-121.08865900000001</v>
      </c>
      <c r="J9258" s="1" t="str">
        <f t="shared" si="1502"/>
        <v>NGR bulk stream sediment</v>
      </c>
      <c r="K9258" s="1" t="str">
        <f t="shared" si="1503"/>
        <v>&lt;177 micron (NGR)</v>
      </c>
      <c r="L9258">
        <v>16</v>
      </c>
      <c r="M9258" t="s">
        <v>82</v>
      </c>
      <c r="N9258">
        <v>313</v>
      </c>
      <c r="O9258">
        <v>2.5</v>
      </c>
    </row>
    <row r="9259" spans="1:15" hidden="1" x14ac:dyDescent="0.3">
      <c r="A9259" t="s">
        <v>35213</v>
      </c>
      <c r="B9259" t="s">
        <v>35214</v>
      </c>
      <c r="C9259" s="1" t="str">
        <f t="shared" si="1494"/>
        <v>21:0473</v>
      </c>
      <c r="D9259" s="1" t="str">
        <f t="shared" si="1501"/>
        <v>21:0155</v>
      </c>
      <c r="E9259" t="s">
        <v>35215</v>
      </c>
      <c r="F9259" t="s">
        <v>35216</v>
      </c>
      <c r="H9259">
        <v>49.741418299999999</v>
      </c>
      <c r="I9259">
        <v>-121.1067633</v>
      </c>
      <c r="J9259" s="1" t="str">
        <f t="shared" si="1502"/>
        <v>NGR bulk stream sediment</v>
      </c>
      <c r="K9259" s="1" t="str">
        <f t="shared" si="1503"/>
        <v>&lt;177 micron (NGR)</v>
      </c>
      <c r="L9259">
        <v>16</v>
      </c>
      <c r="M9259" t="s">
        <v>87</v>
      </c>
      <c r="N9259">
        <v>314</v>
      </c>
      <c r="O9259">
        <v>2</v>
      </c>
    </row>
    <row r="9260" spans="1:15" hidden="1" x14ac:dyDescent="0.3">
      <c r="A9260" t="s">
        <v>35217</v>
      </c>
      <c r="B9260" t="s">
        <v>35218</v>
      </c>
      <c r="C9260" s="1" t="str">
        <f t="shared" si="1494"/>
        <v>21:0473</v>
      </c>
      <c r="D9260" s="1" t="str">
        <f t="shared" si="1501"/>
        <v>21:0155</v>
      </c>
      <c r="E9260" t="s">
        <v>35219</v>
      </c>
      <c r="F9260" t="s">
        <v>35220</v>
      </c>
      <c r="H9260">
        <v>49.7406139</v>
      </c>
      <c r="I9260">
        <v>-121.05821229999999</v>
      </c>
      <c r="J9260" s="1" t="str">
        <f t="shared" si="1502"/>
        <v>NGR bulk stream sediment</v>
      </c>
      <c r="K9260" s="1" t="str">
        <f t="shared" si="1503"/>
        <v>&lt;177 micron (NGR)</v>
      </c>
      <c r="L9260">
        <v>16</v>
      </c>
      <c r="M9260" t="s">
        <v>92</v>
      </c>
      <c r="N9260">
        <v>315</v>
      </c>
      <c r="O9260">
        <v>2.5</v>
      </c>
    </row>
    <row r="9261" spans="1:15" hidden="1" x14ac:dyDescent="0.3">
      <c r="A9261" t="s">
        <v>35221</v>
      </c>
      <c r="B9261" t="s">
        <v>35222</v>
      </c>
      <c r="C9261" s="1" t="str">
        <f t="shared" si="1494"/>
        <v>21:0473</v>
      </c>
      <c r="D9261" s="1" t="str">
        <f t="shared" si="1501"/>
        <v>21:0155</v>
      </c>
      <c r="E9261" t="s">
        <v>35223</v>
      </c>
      <c r="F9261" t="s">
        <v>35224</v>
      </c>
      <c r="H9261">
        <v>49.743575100000001</v>
      </c>
      <c r="I9261">
        <v>-121.02061399999999</v>
      </c>
      <c r="J9261" s="1" t="str">
        <f t="shared" si="1502"/>
        <v>NGR bulk stream sediment</v>
      </c>
      <c r="K9261" s="1" t="str">
        <f t="shared" si="1503"/>
        <v>&lt;177 micron (NGR)</v>
      </c>
      <c r="L9261">
        <v>16</v>
      </c>
      <c r="M9261" t="s">
        <v>97</v>
      </c>
      <c r="N9261">
        <v>316</v>
      </c>
      <c r="O9261">
        <v>2</v>
      </c>
    </row>
    <row r="9262" spans="1:15" hidden="1" x14ac:dyDescent="0.3">
      <c r="A9262" t="s">
        <v>35225</v>
      </c>
      <c r="B9262" t="s">
        <v>35226</v>
      </c>
      <c r="C9262" s="1" t="str">
        <f t="shared" si="1494"/>
        <v>21:0473</v>
      </c>
      <c r="D9262" s="1" t="str">
        <f t="shared" si="1501"/>
        <v>21:0155</v>
      </c>
      <c r="E9262" t="s">
        <v>35227</v>
      </c>
      <c r="F9262" t="s">
        <v>35228</v>
      </c>
      <c r="H9262">
        <v>49.702200699999999</v>
      </c>
      <c r="I9262">
        <v>-121.020911</v>
      </c>
      <c r="J9262" s="1" t="str">
        <f t="shared" si="1502"/>
        <v>NGR bulk stream sediment</v>
      </c>
      <c r="K9262" s="1" t="str">
        <f t="shared" si="1503"/>
        <v>&lt;177 micron (NGR)</v>
      </c>
      <c r="L9262">
        <v>16</v>
      </c>
      <c r="M9262" t="s">
        <v>102</v>
      </c>
      <c r="N9262">
        <v>317</v>
      </c>
      <c r="O9262">
        <v>1</v>
      </c>
    </row>
    <row r="9263" spans="1:15" hidden="1" x14ac:dyDescent="0.3">
      <c r="A9263" t="s">
        <v>35229</v>
      </c>
      <c r="B9263" t="s">
        <v>35230</v>
      </c>
      <c r="C9263" s="1" t="str">
        <f t="shared" si="1494"/>
        <v>21:0473</v>
      </c>
      <c r="D9263" s="1" t="str">
        <f t="shared" si="1501"/>
        <v>21:0155</v>
      </c>
      <c r="E9263" t="s">
        <v>35231</v>
      </c>
      <c r="F9263" t="s">
        <v>35232</v>
      </c>
      <c r="H9263">
        <v>49.683323000000001</v>
      </c>
      <c r="I9263">
        <v>-121.0216786</v>
      </c>
      <c r="J9263" s="1" t="str">
        <f t="shared" si="1502"/>
        <v>NGR bulk stream sediment</v>
      </c>
      <c r="K9263" s="1" t="str">
        <f t="shared" si="1503"/>
        <v>&lt;177 micron (NGR)</v>
      </c>
      <c r="L9263">
        <v>16</v>
      </c>
      <c r="M9263" t="s">
        <v>107</v>
      </c>
      <c r="N9263">
        <v>318</v>
      </c>
      <c r="O9263">
        <v>1.5</v>
      </c>
    </row>
    <row r="9264" spans="1:15" hidden="1" x14ac:dyDescent="0.3">
      <c r="A9264" t="s">
        <v>35233</v>
      </c>
      <c r="B9264" t="s">
        <v>35234</v>
      </c>
      <c r="C9264" s="1" t="str">
        <f t="shared" si="1494"/>
        <v>21:0473</v>
      </c>
      <c r="D9264" s="1" t="str">
        <f t="shared" si="1501"/>
        <v>21:0155</v>
      </c>
      <c r="E9264" t="s">
        <v>35166</v>
      </c>
      <c r="F9264" t="s">
        <v>35235</v>
      </c>
      <c r="H9264">
        <v>49.581448299999998</v>
      </c>
      <c r="I9264">
        <v>-120.9068204</v>
      </c>
      <c r="J9264" s="1" t="str">
        <f t="shared" si="1502"/>
        <v>NGR bulk stream sediment</v>
      </c>
      <c r="K9264" s="1" t="str">
        <f t="shared" si="1503"/>
        <v>&lt;177 micron (NGR)</v>
      </c>
      <c r="L9264">
        <v>16</v>
      </c>
      <c r="M9264" t="s">
        <v>72</v>
      </c>
      <c r="N9264">
        <v>319</v>
      </c>
      <c r="O9264">
        <v>1.5</v>
      </c>
    </row>
    <row r="9265" spans="1:15" hidden="1" x14ac:dyDescent="0.3">
      <c r="A9265" t="s">
        <v>35236</v>
      </c>
      <c r="B9265" t="s">
        <v>35237</v>
      </c>
      <c r="C9265" s="1" t="str">
        <f t="shared" si="1494"/>
        <v>21:0473</v>
      </c>
      <c r="D9265" s="1" t="str">
        <f t="shared" si="1501"/>
        <v>21:0155</v>
      </c>
      <c r="E9265" t="s">
        <v>35238</v>
      </c>
      <c r="F9265" t="s">
        <v>35239</v>
      </c>
      <c r="H9265">
        <v>49.585362699999997</v>
      </c>
      <c r="I9265">
        <v>-120.8748295</v>
      </c>
      <c r="J9265" s="1" t="str">
        <f t="shared" si="1502"/>
        <v>NGR bulk stream sediment</v>
      </c>
      <c r="K9265" s="1" t="str">
        <f t="shared" si="1503"/>
        <v>&lt;177 micron (NGR)</v>
      </c>
      <c r="L9265">
        <v>16</v>
      </c>
      <c r="M9265" t="s">
        <v>112</v>
      </c>
      <c r="N9265">
        <v>320</v>
      </c>
      <c r="O9265">
        <v>3</v>
      </c>
    </row>
    <row r="9266" spans="1:15" hidden="1" x14ac:dyDescent="0.3">
      <c r="A9266" t="s">
        <v>35240</v>
      </c>
      <c r="B9266" t="s">
        <v>35241</v>
      </c>
      <c r="C9266" s="1" t="str">
        <f t="shared" ref="C9266:C9329" si="1504">HYPERLINK("https://geochem.nrcan.gc.ca/cdogs/content/bdl/bdl210473_e.htm", "21:0473")</f>
        <v>21:0473</v>
      </c>
      <c r="D9266" s="1" t="str">
        <f t="shared" si="1501"/>
        <v>21:0155</v>
      </c>
      <c r="E9266" t="s">
        <v>35242</v>
      </c>
      <c r="F9266" t="s">
        <v>35243</v>
      </c>
      <c r="H9266">
        <v>49.662731100000002</v>
      </c>
      <c r="I9266">
        <v>-120.4723168</v>
      </c>
      <c r="J9266" s="1" t="str">
        <f t="shared" si="1502"/>
        <v>NGR bulk stream sediment</v>
      </c>
      <c r="K9266" s="1" t="str">
        <f t="shared" si="1503"/>
        <v>&lt;177 micron (NGR)</v>
      </c>
      <c r="L9266">
        <v>17</v>
      </c>
      <c r="M9266" t="s">
        <v>19</v>
      </c>
      <c r="N9266">
        <v>321</v>
      </c>
      <c r="O9266">
        <v>2</v>
      </c>
    </row>
    <row r="9267" spans="1:15" hidden="1" x14ac:dyDescent="0.3">
      <c r="A9267" t="s">
        <v>35244</v>
      </c>
      <c r="B9267" t="s">
        <v>35245</v>
      </c>
      <c r="C9267" s="1" t="str">
        <f t="shared" si="1504"/>
        <v>21:0473</v>
      </c>
      <c r="D9267" s="1" t="str">
        <f t="shared" si="1501"/>
        <v>21:0155</v>
      </c>
      <c r="E9267" t="s">
        <v>35246</v>
      </c>
      <c r="F9267" t="s">
        <v>35247</v>
      </c>
      <c r="H9267">
        <v>49.604684200000001</v>
      </c>
      <c r="I9267">
        <v>-120.4919337</v>
      </c>
      <c r="J9267" s="1" t="str">
        <f t="shared" si="1502"/>
        <v>NGR bulk stream sediment</v>
      </c>
      <c r="K9267" s="1" t="str">
        <f t="shared" si="1503"/>
        <v>&lt;177 micron (NGR)</v>
      </c>
      <c r="L9267">
        <v>17</v>
      </c>
      <c r="M9267" t="s">
        <v>38</v>
      </c>
      <c r="N9267">
        <v>322</v>
      </c>
      <c r="O9267">
        <v>2</v>
      </c>
    </row>
    <row r="9268" spans="1:15" hidden="1" x14ac:dyDescent="0.3">
      <c r="A9268" t="s">
        <v>35248</v>
      </c>
      <c r="B9268" t="s">
        <v>35249</v>
      </c>
      <c r="C9268" s="1" t="str">
        <f t="shared" si="1504"/>
        <v>21:0473</v>
      </c>
      <c r="D9268" s="1" t="str">
        <f>HYPERLINK("https://geochem.nrcan.gc.ca/cdogs/content/svy/svy_e.htm", "")</f>
        <v/>
      </c>
      <c r="G9268" s="1" t="str">
        <f>HYPERLINK("https://geochem.nrcan.gc.ca/cdogs/content/cr_/cr_00105_e.htm", "105")</f>
        <v>105</v>
      </c>
      <c r="J9268" t="s">
        <v>31</v>
      </c>
      <c r="K9268" t="s">
        <v>32</v>
      </c>
      <c r="L9268">
        <v>17</v>
      </c>
      <c r="M9268" t="s">
        <v>33</v>
      </c>
      <c r="N9268">
        <v>323</v>
      </c>
      <c r="O9268">
        <v>19.5</v>
      </c>
    </row>
    <row r="9269" spans="1:15" hidden="1" x14ac:dyDescent="0.3">
      <c r="A9269" t="s">
        <v>35250</v>
      </c>
      <c r="B9269" t="s">
        <v>35251</v>
      </c>
      <c r="C9269" s="1" t="str">
        <f t="shared" si="1504"/>
        <v>21:0473</v>
      </c>
      <c r="D9269" s="1" t="str">
        <f t="shared" ref="D9269:D9299" si="1505">HYPERLINK("https://geochem.nrcan.gc.ca/cdogs/content/svy/svy210155_e.htm", "21:0155")</f>
        <v>21:0155</v>
      </c>
      <c r="E9269" t="s">
        <v>35252</v>
      </c>
      <c r="F9269" t="s">
        <v>35253</v>
      </c>
      <c r="H9269">
        <v>49.632450599999999</v>
      </c>
      <c r="I9269">
        <v>-120.4863514</v>
      </c>
      <c r="J9269" s="1" t="str">
        <f t="shared" ref="J9269:J9299" si="1506">HYPERLINK("https://geochem.nrcan.gc.ca/cdogs/content/kwd/kwd020030_e.htm", "NGR bulk stream sediment")</f>
        <v>NGR bulk stream sediment</v>
      </c>
      <c r="K9269" s="1" t="str">
        <f t="shared" ref="K9269:K9299" si="1507">HYPERLINK("https://geochem.nrcan.gc.ca/cdogs/content/kwd/kwd080006_e.htm", "&lt;177 micron (NGR)")</f>
        <v>&lt;177 micron (NGR)</v>
      </c>
      <c r="L9269">
        <v>17</v>
      </c>
      <c r="M9269" t="s">
        <v>43</v>
      </c>
      <c r="N9269">
        <v>324</v>
      </c>
      <c r="O9269">
        <v>2.5</v>
      </c>
    </row>
    <row r="9270" spans="1:15" hidden="1" x14ac:dyDescent="0.3">
      <c r="A9270" t="s">
        <v>35254</v>
      </c>
      <c r="B9270" t="s">
        <v>35255</v>
      </c>
      <c r="C9270" s="1" t="str">
        <f t="shared" si="1504"/>
        <v>21:0473</v>
      </c>
      <c r="D9270" s="1" t="str">
        <f t="shared" si="1505"/>
        <v>21:0155</v>
      </c>
      <c r="E9270" t="s">
        <v>35256</v>
      </c>
      <c r="F9270" t="s">
        <v>35257</v>
      </c>
      <c r="H9270">
        <v>49.648625199999998</v>
      </c>
      <c r="I9270">
        <v>-120.4855177</v>
      </c>
      <c r="J9270" s="1" t="str">
        <f t="shared" si="1506"/>
        <v>NGR bulk stream sediment</v>
      </c>
      <c r="K9270" s="1" t="str">
        <f t="shared" si="1507"/>
        <v>&lt;177 micron (NGR)</v>
      </c>
      <c r="L9270">
        <v>17</v>
      </c>
      <c r="M9270" t="s">
        <v>48</v>
      </c>
      <c r="N9270">
        <v>325</v>
      </c>
      <c r="O9270">
        <v>1</v>
      </c>
    </row>
    <row r="9271" spans="1:15" hidden="1" x14ac:dyDescent="0.3">
      <c r="A9271" t="s">
        <v>35258</v>
      </c>
      <c r="B9271" t="s">
        <v>35259</v>
      </c>
      <c r="C9271" s="1" t="str">
        <f t="shared" si="1504"/>
        <v>21:0473</v>
      </c>
      <c r="D9271" s="1" t="str">
        <f t="shared" si="1505"/>
        <v>21:0155</v>
      </c>
      <c r="E9271" t="s">
        <v>35242</v>
      </c>
      <c r="F9271" t="s">
        <v>35260</v>
      </c>
      <c r="H9271">
        <v>49.662731100000002</v>
      </c>
      <c r="I9271">
        <v>-120.4723168</v>
      </c>
      <c r="J9271" s="1" t="str">
        <f t="shared" si="1506"/>
        <v>NGR bulk stream sediment</v>
      </c>
      <c r="K9271" s="1" t="str">
        <f t="shared" si="1507"/>
        <v>&lt;177 micron (NGR)</v>
      </c>
      <c r="L9271">
        <v>17</v>
      </c>
      <c r="M9271" t="s">
        <v>72</v>
      </c>
      <c r="N9271">
        <v>326</v>
      </c>
      <c r="O9271">
        <v>2.5</v>
      </c>
    </row>
    <row r="9272" spans="1:15" hidden="1" x14ac:dyDescent="0.3">
      <c r="A9272" t="s">
        <v>35261</v>
      </c>
      <c r="B9272" t="s">
        <v>35262</v>
      </c>
      <c r="C9272" s="1" t="str">
        <f t="shared" si="1504"/>
        <v>21:0473</v>
      </c>
      <c r="D9272" s="1" t="str">
        <f t="shared" si="1505"/>
        <v>21:0155</v>
      </c>
      <c r="E9272" t="s">
        <v>35263</v>
      </c>
      <c r="F9272" t="s">
        <v>35264</v>
      </c>
      <c r="H9272">
        <v>49.700883699999999</v>
      </c>
      <c r="I9272">
        <v>-120.4481443</v>
      </c>
      <c r="J9272" s="1" t="str">
        <f t="shared" si="1506"/>
        <v>NGR bulk stream sediment</v>
      </c>
      <c r="K9272" s="1" t="str">
        <f t="shared" si="1507"/>
        <v>&lt;177 micron (NGR)</v>
      </c>
      <c r="L9272">
        <v>17</v>
      </c>
      <c r="M9272" t="s">
        <v>24</v>
      </c>
      <c r="N9272">
        <v>327</v>
      </c>
      <c r="O9272">
        <v>2.5</v>
      </c>
    </row>
    <row r="9273" spans="1:15" hidden="1" x14ac:dyDescent="0.3">
      <c r="A9273" t="s">
        <v>35265</v>
      </c>
      <c r="B9273" t="s">
        <v>35266</v>
      </c>
      <c r="C9273" s="1" t="str">
        <f t="shared" si="1504"/>
        <v>21:0473</v>
      </c>
      <c r="D9273" s="1" t="str">
        <f t="shared" si="1505"/>
        <v>21:0155</v>
      </c>
      <c r="E9273" t="s">
        <v>35263</v>
      </c>
      <c r="F9273" t="s">
        <v>35267</v>
      </c>
      <c r="H9273">
        <v>49.700883699999999</v>
      </c>
      <c r="I9273">
        <v>-120.4481443</v>
      </c>
      <c r="J9273" s="1" t="str">
        <f t="shared" si="1506"/>
        <v>NGR bulk stream sediment</v>
      </c>
      <c r="K9273" s="1" t="str">
        <f t="shared" si="1507"/>
        <v>&lt;177 micron (NGR)</v>
      </c>
      <c r="L9273">
        <v>17</v>
      </c>
      <c r="M9273" t="s">
        <v>28</v>
      </c>
      <c r="N9273">
        <v>328</v>
      </c>
      <c r="O9273">
        <v>2.5</v>
      </c>
    </row>
    <row r="9274" spans="1:15" hidden="1" x14ac:dyDescent="0.3">
      <c r="A9274" t="s">
        <v>35268</v>
      </c>
      <c r="B9274" t="s">
        <v>35269</v>
      </c>
      <c r="C9274" s="1" t="str">
        <f t="shared" si="1504"/>
        <v>21:0473</v>
      </c>
      <c r="D9274" s="1" t="str">
        <f t="shared" si="1505"/>
        <v>21:0155</v>
      </c>
      <c r="E9274" t="s">
        <v>35270</v>
      </c>
      <c r="F9274" t="s">
        <v>35271</v>
      </c>
      <c r="H9274">
        <v>49.702268799999999</v>
      </c>
      <c r="I9274">
        <v>-120.4702643</v>
      </c>
      <c r="J9274" s="1" t="str">
        <f t="shared" si="1506"/>
        <v>NGR bulk stream sediment</v>
      </c>
      <c r="K9274" s="1" t="str">
        <f t="shared" si="1507"/>
        <v>&lt;177 micron (NGR)</v>
      </c>
      <c r="L9274">
        <v>17</v>
      </c>
      <c r="M9274" t="s">
        <v>53</v>
      </c>
      <c r="N9274">
        <v>329</v>
      </c>
      <c r="O9274">
        <v>1.5</v>
      </c>
    </row>
    <row r="9275" spans="1:15" hidden="1" x14ac:dyDescent="0.3">
      <c r="A9275" t="s">
        <v>35272</v>
      </c>
      <c r="B9275" t="s">
        <v>35273</v>
      </c>
      <c r="C9275" s="1" t="str">
        <f t="shared" si="1504"/>
        <v>21:0473</v>
      </c>
      <c r="D9275" s="1" t="str">
        <f t="shared" si="1505"/>
        <v>21:0155</v>
      </c>
      <c r="E9275" t="s">
        <v>35274</v>
      </c>
      <c r="F9275" t="s">
        <v>35275</v>
      </c>
      <c r="H9275">
        <v>49.758952600000001</v>
      </c>
      <c r="I9275">
        <v>-120.4298197</v>
      </c>
      <c r="J9275" s="1" t="str">
        <f t="shared" si="1506"/>
        <v>NGR bulk stream sediment</v>
      </c>
      <c r="K9275" s="1" t="str">
        <f t="shared" si="1507"/>
        <v>&lt;177 micron (NGR)</v>
      </c>
      <c r="L9275">
        <v>17</v>
      </c>
      <c r="M9275" t="s">
        <v>58</v>
      </c>
      <c r="N9275">
        <v>330</v>
      </c>
      <c r="O9275">
        <v>1</v>
      </c>
    </row>
    <row r="9276" spans="1:15" hidden="1" x14ac:dyDescent="0.3">
      <c r="A9276" t="s">
        <v>35276</v>
      </c>
      <c r="B9276" t="s">
        <v>35277</v>
      </c>
      <c r="C9276" s="1" t="str">
        <f t="shared" si="1504"/>
        <v>21:0473</v>
      </c>
      <c r="D9276" s="1" t="str">
        <f t="shared" si="1505"/>
        <v>21:0155</v>
      </c>
      <c r="E9276" t="s">
        <v>35278</v>
      </c>
      <c r="F9276" t="s">
        <v>35279</v>
      </c>
      <c r="H9276">
        <v>49.775003300000002</v>
      </c>
      <c r="I9276">
        <v>-120.4234134</v>
      </c>
      <c r="J9276" s="1" t="str">
        <f t="shared" si="1506"/>
        <v>NGR bulk stream sediment</v>
      </c>
      <c r="K9276" s="1" t="str">
        <f t="shared" si="1507"/>
        <v>&lt;177 micron (NGR)</v>
      </c>
      <c r="L9276">
        <v>17</v>
      </c>
      <c r="M9276" t="s">
        <v>63</v>
      </c>
      <c r="N9276">
        <v>331</v>
      </c>
      <c r="O9276">
        <v>1</v>
      </c>
    </row>
    <row r="9277" spans="1:15" hidden="1" x14ac:dyDescent="0.3">
      <c r="A9277" t="s">
        <v>35280</v>
      </c>
      <c r="B9277" t="s">
        <v>35281</v>
      </c>
      <c r="C9277" s="1" t="str">
        <f t="shared" si="1504"/>
        <v>21:0473</v>
      </c>
      <c r="D9277" s="1" t="str">
        <f t="shared" si="1505"/>
        <v>21:0155</v>
      </c>
      <c r="E9277" t="s">
        <v>35282</v>
      </c>
      <c r="F9277" t="s">
        <v>35283</v>
      </c>
      <c r="H9277">
        <v>49.768959799999998</v>
      </c>
      <c r="I9277">
        <v>-120.4348457</v>
      </c>
      <c r="J9277" s="1" t="str">
        <f t="shared" si="1506"/>
        <v>NGR bulk stream sediment</v>
      </c>
      <c r="K9277" s="1" t="str">
        <f t="shared" si="1507"/>
        <v>&lt;177 micron (NGR)</v>
      </c>
      <c r="L9277">
        <v>17</v>
      </c>
      <c r="M9277" t="s">
        <v>68</v>
      </c>
      <c r="N9277">
        <v>332</v>
      </c>
      <c r="O9277">
        <v>0.5</v>
      </c>
    </row>
    <row r="9278" spans="1:15" hidden="1" x14ac:dyDescent="0.3">
      <c r="A9278" t="s">
        <v>35284</v>
      </c>
      <c r="B9278" t="s">
        <v>35285</v>
      </c>
      <c r="C9278" s="1" t="str">
        <f t="shared" si="1504"/>
        <v>21:0473</v>
      </c>
      <c r="D9278" s="1" t="str">
        <f t="shared" si="1505"/>
        <v>21:0155</v>
      </c>
      <c r="E9278" t="s">
        <v>35286</v>
      </c>
      <c r="F9278" t="s">
        <v>35287</v>
      </c>
      <c r="H9278">
        <v>49.779425000000003</v>
      </c>
      <c r="I9278">
        <v>-120.4606884</v>
      </c>
      <c r="J9278" s="1" t="str">
        <f t="shared" si="1506"/>
        <v>NGR bulk stream sediment</v>
      </c>
      <c r="K9278" s="1" t="str">
        <f t="shared" si="1507"/>
        <v>&lt;177 micron (NGR)</v>
      </c>
      <c r="L9278">
        <v>17</v>
      </c>
      <c r="M9278" t="s">
        <v>77</v>
      </c>
      <c r="N9278">
        <v>333</v>
      </c>
      <c r="O9278">
        <v>1</v>
      </c>
    </row>
    <row r="9279" spans="1:15" hidden="1" x14ac:dyDescent="0.3">
      <c r="A9279" t="s">
        <v>35288</v>
      </c>
      <c r="B9279" t="s">
        <v>35289</v>
      </c>
      <c r="C9279" s="1" t="str">
        <f t="shared" si="1504"/>
        <v>21:0473</v>
      </c>
      <c r="D9279" s="1" t="str">
        <f t="shared" si="1505"/>
        <v>21:0155</v>
      </c>
      <c r="E9279" t="s">
        <v>35290</v>
      </c>
      <c r="F9279" t="s">
        <v>35291</v>
      </c>
      <c r="H9279">
        <v>49.785781700000001</v>
      </c>
      <c r="I9279">
        <v>-120.5048173</v>
      </c>
      <c r="J9279" s="1" t="str">
        <f t="shared" si="1506"/>
        <v>NGR bulk stream sediment</v>
      </c>
      <c r="K9279" s="1" t="str">
        <f t="shared" si="1507"/>
        <v>&lt;177 micron (NGR)</v>
      </c>
      <c r="L9279">
        <v>17</v>
      </c>
      <c r="M9279" t="s">
        <v>82</v>
      </c>
      <c r="N9279">
        <v>334</v>
      </c>
      <c r="O9279">
        <v>1</v>
      </c>
    </row>
    <row r="9280" spans="1:15" hidden="1" x14ac:dyDescent="0.3">
      <c r="A9280" t="s">
        <v>35292</v>
      </c>
      <c r="B9280" t="s">
        <v>35293</v>
      </c>
      <c r="C9280" s="1" t="str">
        <f t="shared" si="1504"/>
        <v>21:0473</v>
      </c>
      <c r="D9280" s="1" t="str">
        <f t="shared" si="1505"/>
        <v>21:0155</v>
      </c>
      <c r="E9280" t="s">
        <v>35294</v>
      </c>
      <c r="F9280" t="s">
        <v>35295</v>
      </c>
      <c r="H9280">
        <v>49.811448900000002</v>
      </c>
      <c r="I9280">
        <v>-120.5271292</v>
      </c>
      <c r="J9280" s="1" t="str">
        <f t="shared" si="1506"/>
        <v>NGR bulk stream sediment</v>
      </c>
      <c r="K9280" s="1" t="str">
        <f t="shared" si="1507"/>
        <v>&lt;177 micron (NGR)</v>
      </c>
      <c r="L9280">
        <v>17</v>
      </c>
      <c r="M9280" t="s">
        <v>87</v>
      </c>
      <c r="N9280">
        <v>335</v>
      </c>
      <c r="O9280">
        <v>1</v>
      </c>
    </row>
    <row r="9281" spans="1:15" hidden="1" x14ac:dyDescent="0.3">
      <c r="A9281" t="s">
        <v>35296</v>
      </c>
      <c r="B9281" t="s">
        <v>35297</v>
      </c>
      <c r="C9281" s="1" t="str">
        <f t="shared" si="1504"/>
        <v>21:0473</v>
      </c>
      <c r="D9281" s="1" t="str">
        <f t="shared" si="1505"/>
        <v>21:0155</v>
      </c>
      <c r="E9281" t="s">
        <v>35298</v>
      </c>
      <c r="F9281" t="s">
        <v>35299</v>
      </c>
      <c r="H9281">
        <v>49.679895000000002</v>
      </c>
      <c r="I9281">
        <v>-120.5171773</v>
      </c>
      <c r="J9281" s="1" t="str">
        <f t="shared" si="1506"/>
        <v>NGR bulk stream sediment</v>
      </c>
      <c r="K9281" s="1" t="str">
        <f t="shared" si="1507"/>
        <v>&lt;177 micron (NGR)</v>
      </c>
      <c r="L9281">
        <v>17</v>
      </c>
      <c r="M9281" t="s">
        <v>92</v>
      </c>
      <c r="N9281">
        <v>336</v>
      </c>
      <c r="O9281">
        <v>1</v>
      </c>
    </row>
    <row r="9282" spans="1:15" hidden="1" x14ac:dyDescent="0.3">
      <c r="A9282" t="s">
        <v>35300</v>
      </c>
      <c r="B9282" t="s">
        <v>35301</v>
      </c>
      <c r="C9282" s="1" t="str">
        <f t="shared" si="1504"/>
        <v>21:0473</v>
      </c>
      <c r="D9282" s="1" t="str">
        <f t="shared" si="1505"/>
        <v>21:0155</v>
      </c>
      <c r="E9282" t="s">
        <v>35302</v>
      </c>
      <c r="F9282" t="s">
        <v>35303</v>
      </c>
      <c r="H9282">
        <v>49.733781899999997</v>
      </c>
      <c r="I9282">
        <v>-120.5130391</v>
      </c>
      <c r="J9282" s="1" t="str">
        <f t="shared" si="1506"/>
        <v>NGR bulk stream sediment</v>
      </c>
      <c r="K9282" s="1" t="str">
        <f t="shared" si="1507"/>
        <v>&lt;177 micron (NGR)</v>
      </c>
      <c r="L9282">
        <v>17</v>
      </c>
      <c r="M9282" t="s">
        <v>97</v>
      </c>
      <c r="N9282">
        <v>337</v>
      </c>
      <c r="O9282">
        <v>1</v>
      </c>
    </row>
    <row r="9283" spans="1:15" hidden="1" x14ac:dyDescent="0.3">
      <c r="A9283" t="s">
        <v>35304</v>
      </c>
      <c r="B9283" t="s">
        <v>35305</v>
      </c>
      <c r="C9283" s="1" t="str">
        <f t="shared" si="1504"/>
        <v>21:0473</v>
      </c>
      <c r="D9283" s="1" t="str">
        <f t="shared" si="1505"/>
        <v>21:0155</v>
      </c>
      <c r="E9283" t="s">
        <v>35306</v>
      </c>
      <c r="F9283" t="s">
        <v>35307</v>
      </c>
      <c r="H9283">
        <v>49.7533721</v>
      </c>
      <c r="I9283">
        <v>-120.5037055</v>
      </c>
      <c r="J9283" s="1" t="str">
        <f t="shared" si="1506"/>
        <v>NGR bulk stream sediment</v>
      </c>
      <c r="K9283" s="1" t="str">
        <f t="shared" si="1507"/>
        <v>&lt;177 micron (NGR)</v>
      </c>
      <c r="L9283">
        <v>17</v>
      </c>
      <c r="M9283" t="s">
        <v>102</v>
      </c>
      <c r="N9283">
        <v>338</v>
      </c>
      <c r="O9283">
        <v>1</v>
      </c>
    </row>
    <row r="9284" spans="1:15" hidden="1" x14ac:dyDescent="0.3">
      <c r="A9284" t="s">
        <v>35308</v>
      </c>
      <c r="B9284" t="s">
        <v>35309</v>
      </c>
      <c r="C9284" s="1" t="str">
        <f t="shared" si="1504"/>
        <v>21:0473</v>
      </c>
      <c r="D9284" s="1" t="str">
        <f t="shared" si="1505"/>
        <v>21:0155</v>
      </c>
      <c r="E9284" t="s">
        <v>35310</v>
      </c>
      <c r="F9284" t="s">
        <v>35311</v>
      </c>
      <c r="H9284">
        <v>49.754959599999999</v>
      </c>
      <c r="I9284">
        <v>-120.49390409999999</v>
      </c>
      <c r="J9284" s="1" t="str">
        <f t="shared" si="1506"/>
        <v>NGR bulk stream sediment</v>
      </c>
      <c r="K9284" s="1" t="str">
        <f t="shared" si="1507"/>
        <v>&lt;177 micron (NGR)</v>
      </c>
      <c r="L9284">
        <v>17</v>
      </c>
      <c r="M9284" t="s">
        <v>107</v>
      </c>
      <c r="N9284">
        <v>339</v>
      </c>
      <c r="O9284">
        <v>1</v>
      </c>
    </row>
    <row r="9285" spans="1:15" hidden="1" x14ac:dyDescent="0.3">
      <c r="A9285" t="s">
        <v>35312</v>
      </c>
      <c r="B9285" t="s">
        <v>35313</v>
      </c>
      <c r="C9285" s="1" t="str">
        <f t="shared" si="1504"/>
        <v>21:0473</v>
      </c>
      <c r="D9285" s="1" t="str">
        <f t="shared" si="1505"/>
        <v>21:0155</v>
      </c>
      <c r="E9285" t="s">
        <v>35314</v>
      </c>
      <c r="F9285" t="s">
        <v>35315</v>
      </c>
      <c r="H9285">
        <v>49.761219099999998</v>
      </c>
      <c r="I9285">
        <v>-120.33110050000001</v>
      </c>
      <c r="J9285" s="1" t="str">
        <f t="shared" si="1506"/>
        <v>NGR bulk stream sediment</v>
      </c>
      <c r="K9285" s="1" t="str">
        <f t="shared" si="1507"/>
        <v>&lt;177 micron (NGR)</v>
      </c>
      <c r="L9285">
        <v>17</v>
      </c>
      <c r="M9285" t="s">
        <v>112</v>
      </c>
      <c r="N9285">
        <v>340</v>
      </c>
      <c r="O9285">
        <v>7</v>
      </c>
    </row>
    <row r="9286" spans="1:15" hidden="1" x14ac:dyDescent="0.3">
      <c r="A9286" t="s">
        <v>35316</v>
      </c>
      <c r="B9286" t="s">
        <v>35317</v>
      </c>
      <c r="C9286" s="1" t="str">
        <f t="shared" si="1504"/>
        <v>21:0473</v>
      </c>
      <c r="D9286" s="1" t="str">
        <f t="shared" si="1505"/>
        <v>21:0155</v>
      </c>
      <c r="E9286" t="s">
        <v>35318</v>
      </c>
      <c r="F9286" t="s">
        <v>35319</v>
      </c>
      <c r="H9286">
        <v>49.784816200000002</v>
      </c>
      <c r="I9286">
        <v>-120.1144414</v>
      </c>
      <c r="J9286" s="1" t="str">
        <f t="shared" si="1506"/>
        <v>NGR bulk stream sediment</v>
      </c>
      <c r="K9286" s="1" t="str">
        <f t="shared" si="1507"/>
        <v>&lt;177 micron (NGR)</v>
      </c>
      <c r="L9286">
        <v>18</v>
      </c>
      <c r="M9286" t="s">
        <v>19</v>
      </c>
      <c r="N9286">
        <v>341</v>
      </c>
      <c r="O9286">
        <v>4.5</v>
      </c>
    </row>
    <row r="9287" spans="1:15" hidden="1" x14ac:dyDescent="0.3">
      <c r="A9287" t="s">
        <v>35320</v>
      </c>
      <c r="B9287" t="s">
        <v>35321</v>
      </c>
      <c r="C9287" s="1" t="str">
        <f t="shared" si="1504"/>
        <v>21:0473</v>
      </c>
      <c r="D9287" s="1" t="str">
        <f t="shared" si="1505"/>
        <v>21:0155</v>
      </c>
      <c r="E9287" t="s">
        <v>35322</v>
      </c>
      <c r="F9287" t="s">
        <v>35323</v>
      </c>
      <c r="H9287">
        <v>49.7664823</v>
      </c>
      <c r="I9287">
        <v>-120.3252559</v>
      </c>
      <c r="J9287" s="1" t="str">
        <f t="shared" si="1506"/>
        <v>NGR bulk stream sediment</v>
      </c>
      <c r="K9287" s="1" t="str">
        <f t="shared" si="1507"/>
        <v>&lt;177 micron (NGR)</v>
      </c>
      <c r="L9287">
        <v>18</v>
      </c>
      <c r="M9287" t="s">
        <v>24</v>
      </c>
      <c r="N9287">
        <v>342</v>
      </c>
      <c r="O9287">
        <v>3.5</v>
      </c>
    </row>
    <row r="9288" spans="1:15" hidden="1" x14ac:dyDescent="0.3">
      <c r="A9288" t="s">
        <v>35324</v>
      </c>
      <c r="B9288" t="s">
        <v>35325</v>
      </c>
      <c r="C9288" s="1" t="str">
        <f t="shared" si="1504"/>
        <v>21:0473</v>
      </c>
      <c r="D9288" s="1" t="str">
        <f t="shared" si="1505"/>
        <v>21:0155</v>
      </c>
      <c r="E9288" t="s">
        <v>35322</v>
      </c>
      <c r="F9288" t="s">
        <v>35326</v>
      </c>
      <c r="H9288">
        <v>49.7664823</v>
      </c>
      <c r="I9288">
        <v>-120.3252559</v>
      </c>
      <c r="J9288" s="1" t="str">
        <f t="shared" si="1506"/>
        <v>NGR bulk stream sediment</v>
      </c>
      <c r="K9288" s="1" t="str">
        <f t="shared" si="1507"/>
        <v>&lt;177 micron (NGR)</v>
      </c>
      <c r="L9288">
        <v>18</v>
      </c>
      <c r="M9288" t="s">
        <v>28</v>
      </c>
      <c r="N9288">
        <v>343</v>
      </c>
      <c r="O9288">
        <v>3.5</v>
      </c>
    </row>
    <row r="9289" spans="1:15" hidden="1" x14ac:dyDescent="0.3">
      <c r="A9289" t="s">
        <v>35327</v>
      </c>
      <c r="B9289" t="s">
        <v>35328</v>
      </c>
      <c r="C9289" s="1" t="str">
        <f t="shared" si="1504"/>
        <v>21:0473</v>
      </c>
      <c r="D9289" s="1" t="str">
        <f t="shared" si="1505"/>
        <v>21:0155</v>
      </c>
      <c r="E9289" t="s">
        <v>35329</v>
      </c>
      <c r="F9289" t="s">
        <v>35330</v>
      </c>
      <c r="H9289">
        <v>49.7618619</v>
      </c>
      <c r="I9289">
        <v>-120.3199556</v>
      </c>
      <c r="J9289" s="1" t="str">
        <f t="shared" si="1506"/>
        <v>NGR bulk stream sediment</v>
      </c>
      <c r="K9289" s="1" t="str">
        <f t="shared" si="1507"/>
        <v>&lt;177 micron (NGR)</v>
      </c>
      <c r="L9289">
        <v>18</v>
      </c>
      <c r="M9289" t="s">
        <v>38</v>
      </c>
      <c r="N9289">
        <v>344</v>
      </c>
      <c r="O9289">
        <v>10</v>
      </c>
    </row>
    <row r="9290" spans="1:15" hidden="1" x14ac:dyDescent="0.3">
      <c r="A9290" t="s">
        <v>35331</v>
      </c>
      <c r="B9290" t="s">
        <v>35332</v>
      </c>
      <c r="C9290" s="1" t="str">
        <f t="shared" si="1504"/>
        <v>21:0473</v>
      </c>
      <c r="D9290" s="1" t="str">
        <f t="shared" si="1505"/>
        <v>21:0155</v>
      </c>
      <c r="E9290" t="s">
        <v>35333</v>
      </c>
      <c r="F9290" t="s">
        <v>35334</v>
      </c>
      <c r="H9290">
        <v>49.732726599999999</v>
      </c>
      <c r="I9290">
        <v>-120.3049089</v>
      </c>
      <c r="J9290" s="1" t="str">
        <f t="shared" si="1506"/>
        <v>NGR bulk stream sediment</v>
      </c>
      <c r="K9290" s="1" t="str">
        <f t="shared" si="1507"/>
        <v>&lt;177 micron (NGR)</v>
      </c>
      <c r="L9290">
        <v>18</v>
      </c>
      <c r="M9290" t="s">
        <v>43</v>
      </c>
      <c r="N9290">
        <v>345</v>
      </c>
      <c r="O9290">
        <v>7</v>
      </c>
    </row>
    <row r="9291" spans="1:15" hidden="1" x14ac:dyDescent="0.3">
      <c r="A9291" t="s">
        <v>35335</v>
      </c>
      <c r="B9291" t="s">
        <v>35336</v>
      </c>
      <c r="C9291" s="1" t="str">
        <f t="shared" si="1504"/>
        <v>21:0473</v>
      </c>
      <c r="D9291" s="1" t="str">
        <f t="shared" si="1505"/>
        <v>21:0155</v>
      </c>
      <c r="E9291" t="s">
        <v>35337</v>
      </c>
      <c r="F9291" t="s">
        <v>35338</v>
      </c>
      <c r="H9291">
        <v>49.672177400000002</v>
      </c>
      <c r="I9291">
        <v>-120.3318281</v>
      </c>
      <c r="J9291" s="1" t="str">
        <f t="shared" si="1506"/>
        <v>NGR bulk stream sediment</v>
      </c>
      <c r="K9291" s="1" t="str">
        <f t="shared" si="1507"/>
        <v>&lt;177 micron (NGR)</v>
      </c>
      <c r="L9291">
        <v>18</v>
      </c>
      <c r="M9291" t="s">
        <v>48</v>
      </c>
      <c r="N9291">
        <v>346</v>
      </c>
      <c r="O9291">
        <v>4</v>
      </c>
    </row>
    <row r="9292" spans="1:15" hidden="1" x14ac:dyDescent="0.3">
      <c r="A9292" t="s">
        <v>35339</v>
      </c>
      <c r="B9292" t="s">
        <v>35340</v>
      </c>
      <c r="C9292" s="1" t="str">
        <f t="shared" si="1504"/>
        <v>21:0473</v>
      </c>
      <c r="D9292" s="1" t="str">
        <f t="shared" si="1505"/>
        <v>21:0155</v>
      </c>
      <c r="E9292" t="s">
        <v>35341</v>
      </c>
      <c r="F9292" t="s">
        <v>35342</v>
      </c>
      <c r="H9292">
        <v>49.800869400000003</v>
      </c>
      <c r="I9292">
        <v>-120.2191182</v>
      </c>
      <c r="J9292" s="1" t="str">
        <f t="shared" si="1506"/>
        <v>NGR bulk stream sediment</v>
      </c>
      <c r="K9292" s="1" t="str">
        <f t="shared" si="1507"/>
        <v>&lt;177 micron (NGR)</v>
      </c>
      <c r="L9292">
        <v>18</v>
      </c>
      <c r="M9292" t="s">
        <v>53</v>
      </c>
      <c r="N9292">
        <v>347</v>
      </c>
      <c r="O9292">
        <v>5</v>
      </c>
    </row>
    <row r="9293" spans="1:15" hidden="1" x14ac:dyDescent="0.3">
      <c r="A9293" t="s">
        <v>35343</v>
      </c>
      <c r="B9293" t="s">
        <v>35344</v>
      </c>
      <c r="C9293" s="1" t="str">
        <f t="shared" si="1504"/>
        <v>21:0473</v>
      </c>
      <c r="D9293" s="1" t="str">
        <f t="shared" si="1505"/>
        <v>21:0155</v>
      </c>
      <c r="E9293" t="s">
        <v>35345</v>
      </c>
      <c r="F9293" t="s">
        <v>35346</v>
      </c>
      <c r="H9293">
        <v>49.804489199999999</v>
      </c>
      <c r="I9293">
        <v>-120.1827701</v>
      </c>
      <c r="J9293" s="1" t="str">
        <f t="shared" si="1506"/>
        <v>NGR bulk stream sediment</v>
      </c>
      <c r="K9293" s="1" t="str">
        <f t="shared" si="1507"/>
        <v>&lt;177 micron (NGR)</v>
      </c>
      <c r="L9293">
        <v>18</v>
      </c>
      <c r="M9293" t="s">
        <v>58</v>
      </c>
      <c r="N9293">
        <v>348</v>
      </c>
      <c r="O9293">
        <v>3</v>
      </c>
    </row>
    <row r="9294" spans="1:15" hidden="1" x14ac:dyDescent="0.3">
      <c r="A9294" t="s">
        <v>35347</v>
      </c>
      <c r="B9294" t="s">
        <v>35348</v>
      </c>
      <c r="C9294" s="1" t="str">
        <f t="shared" si="1504"/>
        <v>21:0473</v>
      </c>
      <c r="D9294" s="1" t="str">
        <f t="shared" si="1505"/>
        <v>21:0155</v>
      </c>
      <c r="E9294" t="s">
        <v>35349</v>
      </c>
      <c r="F9294" t="s">
        <v>35350</v>
      </c>
      <c r="H9294">
        <v>49.819928900000001</v>
      </c>
      <c r="I9294">
        <v>-120.18882360000001</v>
      </c>
      <c r="J9294" s="1" t="str">
        <f t="shared" si="1506"/>
        <v>NGR bulk stream sediment</v>
      </c>
      <c r="K9294" s="1" t="str">
        <f t="shared" si="1507"/>
        <v>&lt;177 micron (NGR)</v>
      </c>
      <c r="L9294">
        <v>18</v>
      </c>
      <c r="M9294" t="s">
        <v>63</v>
      </c>
      <c r="N9294">
        <v>349</v>
      </c>
      <c r="O9294">
        <v>8</v>
      </c>
    </row>
    <row r="9295" spans="1:15" hidden="1" x14ac:dyDescent="0.3">
      <c r="A9295" t="s">
        <v>35351</v>
      </c>
      <c r="B9295" t="s">
        <v>35352</v>
      </c>
      <c r="C9295" s="1" t="str">
        <f t="shared" si="1504"/>
        <v>21:0473</v>
      </c>
      <c r="D9295" s="1" t="str">
        <f t="shared" si="1505"/>
        <v>21:0155</v>
      </c>
      <c r="E9295" t="s">
        <v>35353</v>
      </c>
      <c r="F9295" t="s">
        <v>35354</v>
      </c>
      <c r="H9295">
        <v>49.832133300000002</v>
      </c>
      <c r="I9295">
        <v>-120.1728154</v>
      </c>
      <c r="J9295" s="1" t="str">
        <f t="shared" si="1506"/>
        <v>NGR bulk stream sediment</v>
      </c>
      <c r="K9295" s="1" t="str">
        <f t="shared" si="1507"/>
        <v>&lt;177 micron (NGR)</v>
      </c>
      <c r="L9295">
        <v>18</v>
      </c>
      <c r="M9295" t="s">
        <v>68</v>
      </c>
      <c r="N9295">
        <v>350</v>
      </c>
      <c r="O9295">
        <v>2.5</v>
      </c>
    </row>
    <row r="9296" spans="1:15" hidden="1" x14ac:dyDescent="0.3">
      <c r="A9296" t="s">
        <v>35355</v>
      </c>
      <c r="B9296" t="s">
        <v>35356</v>
      </c>
      <c r="C9296" s="1" t="str">
        <f t="shared" si="1504"/>
        <v>21:0473</v>
      </c>
      <c r="D9296" s="1" t="str">
        <f t="shared" si="1505"/>
        <v>21:0155</v>
      </c>
      <c r="E9296" t="s">
        <v>35357</v>
      </c>
      <c r="F9296" t="s">
        <v>35358</v>
      </c>
      <c r="H9296">
        <v>49.804845399999998</v>
      </c>
      <c r="I9296">
        <v>-120.160509</v>
      </c>
      <c r="J9296" s="1" t="str">
        <f t="shared" si="1506"/>
        <v>NGR bulk stream sediment</v>
      </c>
      <c r="K9296" s="1" t="str">
        <f t="shared" si="1507"/>
        <v>&lt;177 micron (NGR)</v>
      </c>
      <c r="L9296">
        <v>18</v>
      </c>
      <c r="M9296" t="s">
        <v>77</v>
      </c>
      <c r="N9296">
        <v>351</v>
      </c>
      <c r="O9296">
        <v>2.5</v>
      </c>
    </row>
    <row r="9297" spans="1:15" hidden="1" x14ac:dyDescent="0.3">
      <c r="A9297" t="s">
        <v>35359</v>
      </c>
      <c r="B9297" t="s">
        <v>35360</v>
      </c>
      <c r="C9297" s="1" t="str">
        <f t="shared" si="1504"/>
        <v>21:0473</v>
      </c>
      <c r="D9297" s="1" t="str">
        <f t="shared" si="1505"/>
        <v>21:0155</v>
      </c>
      <c r="E9297" t="s">
        <v>35318</v>
      </c>
      <c r="F9297" t="s">
        <v>35361</v>
      </c>
      <c r="H9297">
        <v>49.784816200000002</v>
      </c>
      <c r="I9297">
        <v>-120.1144414</v>
      </c>
      <c r="J9297" s="1" t="str">
        <f t="shared" si="1506"/>
        <v>NGR bulk stream sediment</v>
      </c>
      <c r="K9297" s="1" t="str">
        <f t="shared" si="1507"/>
        <v>&lt;177 micron (NGR)</v>
      </c>
      <c r="L9297">
        <v>18</v>
      </c>
      <c r="M9297" t="s">
        <v>72</v>
      </c>
      <c r="N9297">
        <v>352</v>
      </c>
      <c r="O9297">
        <v>5</v>
      </c>
    </row>
    <row r="9298" spans="1:15" hidden="1" x14ac:dyDescent="0.3">
      <c r="A9298" t="s">
        <v>35362</v>
      </c>
      <c r="B9298" t="s">
        <v>35363</v>
      </c>
      <c r="C9298" s="1" t="str">
        <f t="shared" si="1504"/>
        <v>21:0473</v>
      </c>
      <c r="D9298" s="1" t="str">
        <f t="shared" si="1505"/>
        <v>21:0155</v>
      </c>
      <c r="E9298" t="s">
        <v>35364</v>
      </c>
      <c r="F9298" t="s">
        <v>35365</v>
      </c>
      <c r="H9298">
        <v>49.802953600000002</v>
      </c>
      <c r="I9298">
        <v>-120.1203106</v>
      </c>
      <c r="J9298" s="1" t="str">
        <f t="shared" si="1506"/>
        <v>NGR bulk stream sediment</v>
      </c>
      <c r="K9298" s="1" t="str">
        <f t="shared" si="1507"/>
        <v>&lt;177 micron (NGR)</v>
      </c>
      <c r="L9298">
        <v>18</v>
      </c>
      <c r="M9298" t="s">
        <v>82</v>
      </c>
      <c r="N9298">
        <v>353</v>
      </c>
      <c r="O9298">
        <v>3</v>
      </c>
    </row>
    <row r="9299" spans="1:15" hidden="1" x14ac:dyDescent="0.3">
      <c r="A9299" t="s">
        <v>35366</v>
      </c>
      <c r="B9299" t="s">
        <v>35367</v>
      </c>
      <c r="C9299" s="1" t="str">
        <f t="shared" si="1504"/>
        <v>21:0473</v>
      </c>
      <c r="D9299" s="1" t="str">
        <f t="shared" si="1505"/>
        <v>21:0155</v>
      </c>
      <c r="E9299" t="s">
        <v>35368</v>
      </c>
      <c r="F9299" t="s">
        <v>35369</v>
      </c>
      <c r="H9299">
        <v>49.810552899999998</v>
      </c>
      <c r="I9299">
        <v>-120.10039570000001</v>
      </c>
      <c r="J9299" s="1" t="str">
        <f t="shared" si="1506"/>
        <v>NGR bulk stream sediment</v>
      </c>
      <c r="K9299" s="1" t="str">
        <f t="shared" si="1507"/>
        <v>&lt;177 micron (NGR)</v>
      </c>
      <c r="L9299">
        <v>18</v>
      </c>
      <c r="M9299" t="s">
        <v>87</v>
      </c>
      <c r="N9299">
        <v>354</v>
      </c>
      <c r="O9299">
        <v>2.5</v>
      </c>
    </row>
    <row r="9300" spans="1:15" hidden="1" x14ac:dyDescent="0.3">
      <c r="A9300" t="s">
        <v>35370</v>
      </c>
      <c r="B9300" t="s">
        <v>35371</v>
      </c>
      <c r="C9300" s="1" t="str">
        <f t="shared" si="1504"/>
        <v>21:0473</v>
      </c>
      <c r="D9300" s="1" t="str">
        <f>HYPERLINK("https://geochem.nrcan.gc.ca/cdogs/content/svy/svy_e.htm", "")</f>
        <v/>
      </c>
      <c r="G9300" s="1" t="str">
        <f>HYPERLINK("https://geochem.nrcan.gc.ca/cdogs/content/cr_/cr_00104_e.htm", "104")</f>
        <v>104</v>
      </c>
      <c r="J9300" t="s">
        <v>31</v>
      </c>
      <c r="K9300" t="s">
        <v>32</v>
      </c>
      <c r="L9300">
        <v>18</v>
      </c>
      <c r="M9300" t="s">
        <v>33</v>
      </c>
      <c r="N9300">
        <v>355</v>
      </c>
      <c r="O9300">
        <v>5</v>
      </c>
    </row>
    <row r="9301" spans="1:15" hidden="1" x14ac:dyDescent="0.3">
      <c r="A9301" t="s">
        <v>35372</v>
      </c>
      <c r="B9301" t="s">
        <v>35373</v>
      </c>
      <c r="C9301" s="1" t="str">
        <f t="shared" si="1504"/>
        <v>21:0473</v>
      </c>
      <c r="D9301" s="1" t="str">
        <f t="shared" ref="D9301:D9316" si="1508">HYPERLINK("https://geochem.nrcan.gc.ca/cdogs/content/svy/svy210155_e.htm", "21:0155")</f>
        <v>21:0155</v>
      </c>
      <c r="E9301" t="s">
        <v>35374</v>
      </c>
      <c r="F9301" t="s">
        <v>35375</v>
      </c>
      <c r="H9301">
        <v>49.812794500000003</v>
      </c>
      <c r="I9301">
        <v>-120.082188</v>
      </c>
      <c r="J9301" s="1" t="str">
        <f t="shared" ref="J9301:J9316" si="1509">HYPERLINK("https://geochem.nrcan.gc.ca/cdogs/content/kwd/kwd020030_e.htm", "NGR bulk stream sediment")</f>
        <v>NGR bulk stream sediment</v>
      </c>
      <c r="K9301" s="1" t="str">
        <f t="shared" ref="K9301:K9316" si="1510">HYPERLINK("https://geochem.nrcan.gc.ca/cdogs/content/kwd/kwd080006_e.htm", "&lt;177 micron (NGR)")</f>
        <v>&lt;177 micron (NGR)</v>
      </c>
      <c r="L9301">
        <v>18</v>
      </c>
      <c r="M9301" t="s">
        <v>92</v>
      </c>
      <c r="N9301">
        <v>356</v>
      </c>
      <c r="O9301">
        <v>1.5</v>
      </c>
    </row>
    <row r="9302" spans="1:15" hidden="1" x14ac:dyDescent="0.3">
      <c r="A9302" t="s">
        <v>35376</v>
      </c>
      <c r="B9302" t="s">
        <v>35377</v>
      </c>
      <c r="C9302" s="1" t="str">
        <f t="shared" si="1504"/>
        <v>21:0473</v>
      </c>
      <c r="D9302" s="1" t="str">
        <f t="shared" si="1508"/>
        <v>21:0155</v>
      </c>
      <c r="E9302" t="s">
        <v>35378</v>
      </c>
      <c r="F9302" t="s">
        <v>35379</v>
      </c>
      <c r="H9302">
        <v>49.812920699999999</v>
      </c>
      <c r="I9302">
        <v>-120.05159519999999</v>
      </c>
      <c r="J9302" s="1" t="str">
        <f t="shared" si="1509"/>
        <v>NGR bulk stream sediment</v>
      </c>
      <c r="K9302" s="1" t="str">
        <f t="shared" si="1510"/>
        <v>&lt;177 micron (NGR)</v>
      </c>
      <c r="L9302">
        <v>18</v>
      </c>
      <c r="M9302" t="s">
        <v>97</v>
      </c>
      <c r="N9302">
        <v>357</v>
      </c>
      <c r="O9302">
        <v>2</v>
      </c>
    </row>
    <row r="9303" spans="1:15" hidden="1" x14ac:dyDescent="0.3">
      <c r="A9303" t="s">
        <v>35380</v>
      </c>
      <c r="B9303" t="s">
        <v>35381</v>
      </c>
      <c r="C9303" s="1" t="str">
        <f t="shared" si="1504"/>
        <v>21:0473</v>
      </c>
      <c r="D9303" s="1" t="str">
        <f t="shared" si="1508"/>
        <v>21:0155</v>
      </c>
      <c r="E9303" t="s">
        <v>35382</v>
      </c>
      <c r="F9303" t="s">
        <v>35383</v>
      </c>
      <c r="H9303">
        <v>49.821406899999999</v>
      </c>
      <c r="I9303">
        <v>-120.0316114</v>
      </c>
      <c r="J9303" s="1" t="str">
        <f t="shared" si="1509"/>
        <v>NGR bulk stream sediment</v>
      </c>
      <c r="K9303" s="1" t="str">
        <f t="shared" si="1510"/>
        <v>&lt;177 micron (NGR)</v>
      </c>
      <c r="L9303">
        <v>18</v>
      </c>
      <c r="M9303" t="s">
        <v>102</v>
      </c>
      <c r="N9303">
        <v>358</v>
      </c>
      <c r="O9303">
        <v>2</v>
      </c>
    </row>
    <row r="9304" spans="1:15" hidden="1" x14ac:dyDescent="0.3">
      <c r="A9304" t="s">
        <v>35384</v>
      </c>
      <c r="B9304" t="s">
        <v>35385</v>
      </c>
      <c r="C9304" s="1" t="str">
        <f t="shared" si="1504"/>
        <v>21:0473</v>
      </c>
      <c r="D9304" s="1" t="str">
        <f t="shared" si="1508"/>
        <v>21:0155</v>
      </c>
      <c r="E9304" t="s">
        <v>35386</v>
      </c>
      <c r="F9304" t="s">
        <v>35387</v>
      </c>
      <c r="H9304">
        <v>49.828991500000001</v>
      </c>
      <c r="I9304">
        <v>-120.0116763</v>
      </c>
      <c r="J9304" s="1" t="str">
        <f t="shared" si="1509"/>
        <v>NGR bulk stream sediment</v>
      </c>
      <c r="K9304" s="1" t="str">
        <f t="shared" si="1510"/>
        <v>&lt;177 micron (NGR)</v>
      </c>
      <c r="L9304">
        <v>18</v>
      </c>
      <c r="M9304" t="s">
        <v>107</v>
      </c>
      <c r="N9304">
        <v>359</v>
      </c>
      <c r="O9304">
        <v>2</v>
      </c>
    </row>
    <row r="9305" spans="1:15" hidden="1" x14ac:dyDescent="0.3">
      <c r="A9305" t="s">
        <v>35388</v>
      </c>
      <c r="B9305" t="s">
        <v>35389</v>
      </c>
      <c r="C9305" s="1" t="str">
        <f t="shared" si="1504"/>
        <v>21:0473</v>
      </c>
      <c r="D9305" s="1" t="str">
        <f t="shared" si="1508"/>
        <v>21:0155</v>
      </c>
      <c r="E9305" t="s">
        <v>35390</v>
      </c>
      <c r="F9305" t="s">
        <v>35391</v>
      </c>
      <c r="H9305">
        <v>49.611932000000003</v>
      </c>
      <c r="I9305">
        <v>-120.3725013</v>
      </c>
      <c r="J9305" s="1" t="str">
        <f t="shared" si="1509"/>
        <v>NGR bulk stream sediment</v>
      </c>
      <c r="K9305" s="1" t="str">
        <f t="shared" si="1510"/>
        <v>&lt;177 micron (NGR)</v>
      </c>
      <c r="L9305">
        <v>18</v>
      </c>
      <c r="M9305" t="s">
        <v>112</v>
      </c>
      <c r="N9305">
        <v>360</v>
      </c>
      <c r="O9305">
        <v>25.5</v>
      </c>
    </row>
    <row r="9306" spans="1:15" hidden="1" x14ac:dyDescent="0.3">
      <c r="A9306" t="s">
        <v>35392</v>
      </c>
      <c r="B9306" t="s">
        <v>35393</v>
      </c>
      <c r="C9306" s="1" t="str">
        <f t="shared" si="1504"/>
        <v>21:0473</v>
      </c>
      <c r="D9306" s="1" t="str">
        <f t="shared" si="1508"/>
        <v>21:0155</v>
      </c>
      <c r="E9306" t="s">
        <v>35394</v>
      </c>
      <c r="F9306" t="s">
        <v>35395</v>
      </c>
      <c r="H9306">
        <v>49.809006199999999</v>
      </c>
      <c r="I9306">
        <v>-121.0068217</v>
      </c>
      <c r="J9306" s="1" t="str">
        <f t="shared" si="1509"/>
        <v>NGR bulk stream sediment</v>
      </c>
      <c r="K9306" s="1" t="str">
        <f t="shared" si="1510"/>
        <v>&lt;177 micron (NGR)</v>
      </c>
      <c r="L9306">
        <v>19</v>
      </c>
      <c r="M9306" t="s">
        <v>19</v>
      </c>
      <c r="N9306">
        <v>361</v>
      </c>
      <c r="O9306">
        <v>1.5</v>
      </c>
    </row>
    <row r="9307" spans="1:15" hidden="1" x14ac:dyDescent="0.3">
      <c r="A9307" t="s">
        <v>35396</v>
      </c>
      <c r="B9307" t="s">
        <v>35397</v>
      </c>
      <c r="C9307" s="1" t="str">
        <f t="shared" si="1504"/>
        <v>21:0473</v>
      </c>
      <c r="D9307" s="1" t="str">
        <f t="shared" si="1508"/>
        <v>21:0155</v>
      </c>
      <c r="E9307" t="s">
        <v>35398</v>
      </c>
      <c r="F9307" t="s">
        <v>35399</v>
      </c>
      <c r="H9307">
        <v>49.648150399999999</v>
      </c>
      <c r="I9307">
        <v>-121.1242409</v>
      </c>
      <c r="J9307" s="1" t="str">
        <f t="shared" si="1509"/>
        <v>NGR bulk stream sediment</v>
      </c>
      <c r="K9307" s="1" t="str">
        <f t="shared" si="1510"/>
        <v>&lt;177 micron (NGR)</v>
      </c>
      <c r="L9307">
        <v>19</v>
      </c>
      <c r="M9307" t="s">
        <v>24</v>
      </c>
      <c r="N9307">
        <v>362</v>
      </c>
      <c r="O9307">
        <v>4.5</v>
      </c>
    </row>
    <row r="9308" spans="1:15" hidden="1" x14ac:dyDescent="0.3">
      <c r="A9308" t="s">
        <v>35400</v>
      </c>
      <c r="B9308" t="s">
        <v>35401</v>
      </c>
      <c r="C9308" s="1" t="str">
        <f t="shared" si="1504"/>
        <v>21:0473</v>
      </c>
      <c r="D9308" s="1" t="str">
        <f t="shared" si="1508"/>
        <v>21:0155</v>
      </c>
      <c r="E9308" t="s">
        <v>35398</v>
      </c>
      <c r="F9308" t="s">
        <v>35402</v>
      </c>
      <c r="H9308">
        <v>49.648150399999999</v>
      </c>
      <c r="I9308">
        <v>-121.1242409</v>
      </c>
      <c r="J9308" s="1" t="str">
        <f t="shared" si="1509"/>
        <v>NGR bulk stream sediment</v>
      </c>
      <c r="K9308" s="1" t="str">
        <f t="shared" si="1510"/>
        <v>&lt;177 micron (NGR)</v>
      </c>
      <c r="L9308">
        <v>19</v>
      </c>
      <c r="M9308" t="s">
        <v>28</v>
      </c>
      <c r="N9308">
        <v>363</v>
      </c>
      <c r="O9308">
        <v>4.5</v>
      </c>
    </row>
    <row r="9309" spans="1:15" hidden="1" x14ac:dyDescent="0.3">
      <c r="A9309" t="s">
        <v>35403</v>
      </c>
      <c r="B9309" t="s">
        <v>35404</v>
      </c>
      <c r="C9309" s="1" t="str">
        <f t="shared" si="1504"/>
        <v>21:0473</v>
      </c>
      <c r="D9309" s="1" t="str">
        <f t="shared" si="1508"/>
        <v>21:0155</v>
      </c>
      <c r="E9309" t="s">
        <v>35405</v>
      </c>
      <c r="F9309" t="s">
        <v>35406</v>
      </c>
      <c r="H9309">
        <v>49.6438731</v>
      </c>
      <c r="I9309">
        <v>-121.08284569999999</v>
      </c>
      <c r="J9309" s="1" t="str">
        <f t="shared" si="1509"/>
        <v>NGR bulk stream sediment</v>
      </c>
      <c r="K9309" s="1" t="str">
        <f t="shared" si="1510"/>
        <v>&lt;177 micron (NGR)</v>
      </c>
      <c r="L9309">
        <v>19</v>
      </c>
      <c r="M9309" t="s">
        <v>38</v>
      </c>
      <c r="N9309">
        <v>364</v>
      </c>
      <c r="O9309">
        <v>3</v>
      </c>
    </row>
    <row r="9310" spans="1:15" hidden="1" x14ac:dyDescent="0.3">
      <c r="A9310" t="s">
        <v>35407</v>
      </c>
      <c r="B9310" t="s">
        <v>35408</v>
      </c>
      <c r="C9310" s="1" t="str">
        <f t="shared" si="1504"/>
        <v>21:0473</v>
      </c>
      <c r="D9310" s="1" t="str">
        <f t="shared" si="1508"/>
        <v>21:0155</v>
      </c>
      <c r="E9310" t="s">
        <v>35409</v>
      </c>
      <c r="F9310" t="s">
        <v>35410</v>
      </c>
      <c r="H9310">
        <v>49.643642700000001</v>
      </c>
      <c r="I9310">
        <v>-121.069002</v>
      </c>
      <c r="J9310" s="1" t="str">
        <f t="shared" si="1509"/>
        <v>NGR bulk stream sediment</v>
      </c>
      <c r="K9310" s="1" t="str">
        <f t="shared" si="1510"/>
        <v>&lt;177 micron (NGR)</v>
      </c>
      <c r="L9310">
        <v>19</v>
      </c>
      <c r="M9310" t="s">
        <v>43</v>
      </c>
      <c r="N9310">
        <v>365</v>
      </c>
      <c r="O9310">
        <v>2</v>
      </c>
    </row>
    <row r="9311" spans="1:15" hidden="1" x14ac:dyDescent="0.3">
      <c r="A9311" t="s">
        <v>35411</v>
      </c>
      <c r="B9311" t="s">
        <v>35412</v>
      </c>
      <c r="C9311" s="1" t="str">
        <f t="shared" si="1504"/>
        <v>21:0473</v>
      </c>
      <c r="D9311" s="1" t="str">
        <f t="shared" si="1508"/>
        <v>21:0155</v>
      </c>
      <c r="E9311" t="s">
        <v>35413</v>
      </c>
      <c r="F9311" t="s">
        <v>35414</v>
      </c>
      <c r="H9311">
        <v>49.644810200000002</v>
      </c>
      <c r="I9311">
        <v>-121.0315526</v>
      </c>
      <c r="J9311" s="1" t="str">
        <f t="shared" si="1509"/>
        <v>NGR bulk stream sediment</v>
      </c>
      <c r="K9311" s="1" t="str">
        <f t="shared" si="1510"/>
        <v>&lt;177 micron (NGR)</v>
      </c>
      <c r="L9311">
        <v>19</v>
      </c>
      <c r="M9311" t="s">
        <v>48</v>
      </c>
      <c r="N9311">
        <v>366</v>
      </c>
      <c r="O9311">
        <v>2.5</v>
      </c>
    </row>
    <row r="9312" spans="1:15" hidden="1" x14ac:dyDescent="0.3">
      <c r="A9312" t="s">
        <v>35415</v>
      </c>
      <c r="B9312" t="s">
        <v>35416</v>
      </c>
      <c r="C9312" s="1" t="str">
        <f t="shared" si="1504"/>
        <v>21:0473</v>
      </c>
      <c r="D9312" s="1" t="str">
        <f t="shared" si="1508"/>
        <v>21:0155</v>
      </c>
      <c r="E9312" t="s">
        <v>35417</v>
      </c>
      <c r="F9312" t="s">
        <v>35418</v>
      </c>
      <c r="H9312">
        <v>49.648335199999998</v>
      </c>
      <c r="I9312">
        <v>-121.0272542</v>
      </c>
      <c r="J9312" s="1" t="str">
        <f t="shared" si="1509"/>
        <v>NGR bulk stream sediment</v>
      </c>
      <c r="K9312" s="1" t="str">
        <f t="shared" si="1510"/>
        <v>&lt;177 micron (NGR)</v>
      </c>
      <c r="L9312">
        <v>19</v>
      </c>
      <c r="M9312" t="s">
        <v>53</v>
      </c>
      <c r="N9312">
        <v>367</v>
      </c>
      <c r="O9312">
        <v>4.5</v>
      </c>
    </row>
    <row r="9313" spans="1:15" hidden="1" x14ac:dyDescent="0.3">
      <c r="A9313" t="s">
        <v>35419</v>
      </c>
      <c r="B9313" t="s">
        <v>35420</v>
      </c>
      <c r="C9313" s="1" t="str">
        <f t="shared" si="1504"/>
        <v>21:0473</v>
      </c>
      <c r="D9313" s="1" t="str">
        <f t="shared" si="1508"/>
        <v>21:0155</v>
      </c>
      <c r="E9313" t="s">
        <v>35421</v>
      </c>
      <c r="F9313" t="s">
        <v>35422</v>
      </c>
      <c r="H9313">
        <v>49.671348399999999</v>
      </c>
      <c r="I9313">
        <v>-121.0582028</v>
      </c>
      <c r="J9313" s="1" t="str">
        <f t="shared" si="1509"/>
        <v>NGR bulk stream sediment</v>
      </c>
      <c r="K9313" s="1" t="str">
        <f t="shared" si="1510"/>
        <v>&lt;177 micron (NGR)</v>
      </c>
      <c r="L9313">
        <v>19</v>
      </c>
      <c r="M9313" t="s">
        <v>58</v>
      </c>
      <c r="N9313">
        <v>368</v>
      </c>
      <c r="O9313">
        <v>1.5</v>
      </c>
    </row>
    <row r="9314" spans="1:15" hidden="1" x14ac:dyDescent="0.3">
      <c r="A9314" t="s">
        <v>35423</v>
      </c>
      <c r="B9314" t="s">
        <v>35424</v>
      </c>
      <c r="C9314" s="1" t="str">
        <f t="shared" si="1504"/>
        <v>21:0473</v>
      </c>
      <c r="D9314" s="1" t="str">
        <f t="shared" si="1508"/>
        <v>21:0155</v>
      </c>
      <c r="E9314" t="s">
        <v>35425</v>
      </c>
      <c r="F9314" t="s">
        <v>35426</v>
      </c>
      <c r="H9314">
        <v>49.731250000000003</v>
      </c>
      <c r="I9314">
        <v>-121.0363818</v>
      </c>
      <c r="J9314" s="1" t="str">
        <f t="shared" si="1509"/>
        <v>NGR bulk stream sediment</v>
      </c>
      <c r="K9314" s="1" t="str">
        <f t="shared" si="1510"/>
        <v>&lt;177 micron (NGR)</v>
      </c>
      <c r="L9314">
        <v>19</v>
      </c>
      <c r="M9314" t="s">
        <v>63</v>
      </c>
      <c r="N9314">
        <v>369</v>
      </c>
      <c r="O9314">
        <v>2.5</v>
      </c>
    </row>
    <row r="9315" spans="1:15" hidden="1" x14ac:dyDescent="0.3">
      <c r="A9315" t="s">
        <v>35427</v>
      </c>
      <c r="B9315" t="s">
        <v>35428</v>
      </c>
      <c r="C9315" s="1" t="str">
        <f t="shared" si="1504"/>
        <v>21:0473</v>
      </c>
      <c r="D9315" s="1" t="str">
        <f t="shared" si="1508"/>
        <v>21:0155</v>
      </c>
      <c r="E9315" t="s">
        <v>35429</v>
      </c>
      <c r="F9315" t="s">
        <v>35430</v>
      </c>
      <c r="H9315">
        <v>49.759708400000001</v>
      </c>
      <c r="I9315">
        <v>-121.0171789</v>
      </c>
      <c r="J9315" s="1" t="str">
        <f t="shared" si="1509"/>
        <v>NGR bulk stream sediment</v>
      </c>
      <c r="K9315" s="1" t="str">
        <f t="shared" si="1510"/>
        <v>&lt;177 micron (NGR)</v>
      </c>
      <c r="L9315">
        <v>19</v>
      </c>
      <c r="M9315" t="s">
        <v>68</v>
      </c>
      <c r="N9315">
        <v>370</v>
      </c>
      <c r="O9315">
        <v>2.5</v>
      </c>
    </row>
    <row r="9316" spans="1:15" hidden="1" x14ac:dyDescent="0.3">
      <c r="A9316" t="s">
        <v>35431</v>
      </c>
      <c r="B9316" t="s">
        <v>35432</v>
      </c>
      <c r="C9316" s="1" t="str">
        <f t="shared" si="1504"/>
        <v>21:0473</v>
      </c>
      <c r="D9316" s="1" t="str">
        <f t="shared" si="1508"/>
        <v>21:0155</v>
      </c>
      <c r="E9316" t="s">
        <v>35394</v>
      </c>
      <c r="F9316" t="s">
        <v>35433</v>
      </c>
      <c r="H9316">
        <v>49.809006199999999</v>
      </c>
      <c r="I9316">
        <v>-121.0068217</v>
      </c>
      <c r="J9316" s="1" t="str">
        <f t="shared" si="1509"/>
        <v>NGR bulk stream sediment</v>
      </c>
      <c r="K9316" s="1" t="str">
        <f t="shared" si="1510"/>
        <v>&lt;177 micron (NGR)</v>
      </c>
      <c r="L9316">
        <v>19</v>
      </c>
      <c r="M9316" t="s">
        <v>72</v>
      </c>
      <c r="N9316">
        <v>371</v>
      </c>
      <c r="O9316">
        <v>2</v>
      </c>
    </row>
    <row r="9317" spans="1:15" hidden="1" x14ac:dyDescent="0.3">
      <c r="A9317" t="s">
        <v>35434</v>
      </c>
      <c r="B9317" t="s">
        <v>35435</v>
      </c>
      <c r="C9317" s="1" t="str">
        <f t="shared" si="1504"/>
        <v>21:0473</v>
      </c>
      <c r="D9317" s="1" t="str">
        <f>HYPERLINK("https://geochem.nrcan.gc.ca/cdogs/content/svy/svy_e.htm", "")</f>
        <v/>
      </c>
      <c r="G9317" s="1" t="str">
        <f>HYPERLINK("https://geochem.nrcan.gc.ca/cdogs/content/cr_/cr_00102_e.htm", "102")</f>
        <v>102</v>
      </c>
      <c r="J9317" t="s">
        <v>31</v>
      </c>
      <c r="K9317" t="s">
        <v>32</v>
      </c>
      <c r="L9317">
        <v>19</v>
      </c>
      <c r="M9317" t="s">
        <v>33</v>
      </c>
      <c r="N9317">
        <v>372</v>
      </c>
      <c r="O9317">
        <v>2.5</v>
      </c>
    </row>
    <row r="9318" spans="1:15" hidden="1" x14ac:dyDescent="0.3">
      <c r="A9318" t="s">
        <v>35436</v>
      </c>
      <c r="B9318" t="s">
        <v>35437</v>
      </c>
      <c r="C9318" s="1" t="str">
        <f t="shared" si="1504"/>
        <v>21:0473</v>
      </c>
      <c r="D9318" s="1" t="str">
        <f t="shared" ref="D9318:D9334" si="1511">HYPERLINK("https://geochem.nrcan.gc.ca/cdogs/content/svy/svy210155_e.htm", "21:0155")</f>
        <v>21:0155</v>
      </c>
      <c r="E9318" t="s">
        <v>35438</v>
      </c>
      <c r="F9318" t="s">
        <v>35439</v>
      </c>
      <c r="H9318">
        <v>49.803258800000002</v>
      </c>
      <c r="I9318">
        <v>-121.03902530000001</v>
      </c>
      <c r="J9318" s="1" t="str">
        <f t="shared" ref="J9318:J9334" si="1512">HYPERLINK("https://geochem.nrcan.gc.ca/cdogs/content/kwd/kwd020030_e.htm", "NGR bulk stream sediment")</f>
        <v>NGR bulk stream sediment</v>
      </c>
      <c r="K9318" s="1" t="str">
        <f t="shared" ref="K9318:K9334" si="1513">HYPERLINK("https://geochem.nrcan.gc.ca/cdogs/content/kwd/kwd080006_e.htm", "&lt;177 micron (NGR)")</f>
        <v>&lt;177 micron (NGR)</v>
      </c>
      <c r="L9318">
        <v>19</v>
      </c>
      <c r="M9318" t="s">
        <v>77</v>
      </c>
      <c r="N9318">
        <v>373</v>
      </c>
      <c r="O9318">
        <v>2</v>
      </c>
    </row>
    <row r="9319" spans="1:15" hidden="1" x14ac:dyDescent="0.3">
      <c r="A9319" t="s">
        <v>35440</v>
      </c>
      <c r="B9319" t="s">
        <v>35441</v>
      </c>
      <c r="C9319" s="1" t="str">
        <f t="shared" si="1504"/>
        <v>21:0473</v>
      </c>
      <c r="D9319" s="1" t="str">
        <f t="shared" si="1511"/>
        <v>21:0155</v>
      </c>
      <c r="E9319" t="s">
        <v>35442</v>
      </c>
      <c r="F9319" t="s">
        <v>35443</v>
      </c>
      <c r="H9319">
        <v>49.830156000000002</v>
      </c>
      <c r="I9319">
        <v>-121.03376419999999</v>
      </c>
      <c r="J9319" s="1" t="str">
        <f t="shared" si="1512"/>
        <v>NGR bulk stream sediment</v>
      </c>
      <c r="K9319" s="1" t="str">
        <f t="shared" si="1513"/>
        <v>&lt;177 micron (NGR)</v>
      </c>
      <c r="L9319">
        <v>19</v>
      </c>
      <c r="M9319" t="s">
        <v>82</v>
      </c>
      <c r="N9319">
        <v>374</v>
      </c>
      <c r="O9319">
        <v>7</v>
      </c>
    </row>
    <row r="9320" spans="1:15" hidden="1" x14ac:dyDescent="0.3">
      <c r="A9320" t="s">
        <v>35444</v>
      </c>
      <c r="B9320" t="s">
        <v>35445</v>
      </c>
      <c r="C9320" s="1" t="str">
        <f t="shared" si="1504"/>
        <v>21:0473</v>
      </c>
      <c r="D9320" s="1" t="str">
        <f t="shared" si="1511"/>
        <v>21:0155</v>
      </c>
      <c r="E9320" t="s">
        <v>35446</v>
      </c>
      <c r="F9320" t="s">
        <v>35447</v>
      </c>
      <c r="H9320">
        <v>49.842006400000002</v>
      </c>
      <c r="I9320">
        <v>-121.04302010000001</v>
      </c>
      <c r="J9320" s="1" t="str">
        <f t="shared" si="1512"/>
        <v>NGR bulk stream sediment</v>
      </c>
      <c r="K9320" s="1" t="str">
        <f t="shared" si="1513"/>
        <v>&lt;177 micron (NGR)</v>
      </c>
      <c r="L9320">
        <v>19</v>
      </c>
      <c r="M9320" t="s">
        <v>87</v>
      </c>
      <c r="N9320">
        <v>375</v>
      </c>
      <c r="O9320">
        <v>5.5</v>
      </c>
    </row>
    <row r="9321" spans="1:15" hidden="1" x14ac:dyDescent="0.3">
      <c r="A9321" t="s">
        <v>35448</v>
      </c>
      <c r="B9321" t="s">
        <v>35449</v>
      </c>
      <c r="C9321" s="1" t="str">
        <f t="shared" si="1504"/>
        <v>21:0473</v>
      </c>
      <c r="D9321" s="1" t="str">
        <f t="shared" si="1511"/>
        <v>21:0155</v>
      </c>
      <c r="E9321" t="s">
        <v>35450</v>
      </c>
      <c r="F9321" t="s">
        <v>35451</v>
      </c>
      <c r="H9321">
        <v>49.856435900000001</v>
      </c>
      <c r="I9321">
        <v>-121.0452198</v>
      </c>
      <c r="J9321" s="1" t="str">
        <f t="shared" si="1512"/>
        <v>NGR bulk stream sediment</v>
      </c>
      <c r="K9321" s="1" t="str">
        <f t="shared" si="1513"/>
        <v>&lt;177 micron (NGR)</v>
      </c>
      <c r="L9321">
        <v>19</v>
      </c>
      <c r="M9321" t="s">
        <v>92</v>
      </c>
      <c r="N9321">
        <v>376</v>
      </c>
      <c r="O9321">
        <v>2.5</v>
      </c>
    </row>
    <row r="9322" spans="1:15" hidden="1" x14ac:dyDescent="0.3">
      <c r="A9322" t="s">
        <v>35452</v>
      </c>
      <c r="B9322" t="s">
        <v>35453</v>
      </c>
      <c r="C9322" s="1" t="str">
        <f t="shared" si="1504"/>
        <v>21:0473</v>
      </c>
      <c r="D9322" s="1" t="str">
        <f t="shared" si="1511"/>
        <v>21:0155</v>
      </c>
      <c r="E9322" t="s">
        <v>35454</v>
      </c>
      <c r="F9322" t="s">
        <v>35455</v>
      </c>
      <c r="H9322">
        <v>49.842610800000003</v>
      </c>
      <c r="I9322">
        <v>-121.079162</v>
      </c>
      <c r="J9322" s="1" t="str">
        <f t="shared" si="1512"/>
        <v>NGR bulk stream sediment</v>
      </c>
      <c r="K9322" s="1" t="str">
        <f t="shared" si="1513"/>
        <v>&lt;177 micron (NGR)</v>
      </c>
      <c r="L9322">
        <v>19</v>
      </c>
      <c r="M9322" t="s">
        <v>97</v>
      </c>
      <c r="N9322">
        <v>377</v>
      </c>
      <c r="O9322">
        <v>5</v>
      </c>
    </row>
    <row r="9323" spans="1:15" hidden="1" x14ac:dyDescent="0.3">
      <c r="A9323" t="s">
        <v>35456</v>
      </c>
      <c r="B9323" t="s">
        <v>35457</v>
      </c>
      <c r="C9323" s="1" t="str">
        <f t="shared" si="1504"/>
        <v>21:0473</v>
      </c>
      <c r="D9323" s="1" t="str">
        <f t="shared" si="1511"/>
        <v>21:0155</v>
      </c>
      <c r="E9323" t="s">
        <v>35458</v>
      </c>
      <c r="F9323" t="s">
        <v>35459</v>
      </c>
      <c r="H9323">
        <v>49.888608099999999</v>
      </c>
      <c r="I9323">
        <v>-121.03278109999999</v>
      </c>
      <c r="J9323" s="1" t="str">
        <f t="shared" si="1512"/>
        <v>NGR bulk stream sediment</v>
      </c>
      <c r="K9323" s="1" t="str">
        <f t="shared" si="1513"/>
        <v>&lt;177 micron (NGR)</v>
      </c>
      <c r="L9323">
        <v>19</v>
      </c>
      <c r="M9323" t="s">
        <v>102</v>
      </c>
      <c r="N9323">
        <v>378</v>
      </c>
      <c r="O9323">
        <v>2</v>
      </c>
    </row>
    <row r="9324" spans="1:15" hidden="1" x14ac:dyDescent="0.3">
      <c r="A9324" t="s">
        <v>35460</v>
      </c>
      <c r="B9324" t="s">
        <v>35461</v>
      </c>
      <c r="C9324" s="1" t="str">
        <f t="shared" si="1504"/>
        <v>21:0473</v>
      </c>
      <c r="D9324" s="1" t="str">
        <f t="shared" si="1511"/>
        <v>21:0155</v>
      </c>
      <c r="E9324" t="s">
        <v>35462</v>
      </c>
      <c r="F9324" t="s">
        <v>35463</v>
      </c>
      <c r="H9324">
        <v>49.819467400000001</v>
      </c>
      <c r="I9324">
        <v>-120.7436191</v>
      </c>
      <c r="J9324" s="1" t="str">
        <f t="shared" si="1512"/>
        <v>NGR bulk stream sediment</v>
      </c>
      <c r="K9324" s="1" t="str">
        <f t="shared" si="1513"/>
        <v>&lt;177 micron (NGR)</v>
      </c>
      <c r="L9324">
        <v>19</v>
      </c>
      <c r="M9324" t="s">
        <v>107</v>
      </c>
      <c r="N9324">
        <v>379</v>
      </c>
      <c r="O9324">
        <v>2</v>
      </c>
    </row>
    <row r="9325" spans="1:15" hidden="1" x14ac:dyDescent="0.3">
      <c r="A9325" t="s">
        <v>35464</v>
      </c>
      <c r="B9325" t="s">
        <v>35465</v>
      </c>
      <c r="C9325" s="1" t="str">
        <f t="shared" si="1504"/>
        <v>21:0473</v>
      </c>
      <c r="D9325" s="1" t="str">
        <f t="shared" si="1511"/>
        <v>21:0155</v>
      </c>
      <c r="E9325" t="s">
        <v>35466</v>
      </c>
      <c r="F9325" t="s">
        <v>35467</v>
      </c>
      <c r="H9325">
        <v>49.817309100000003</v>
      </c>
      <c r="I9325">
        <v>-120.77152529999999</v>
      </c>
      <c r="J9325" s="1" t="str">
        <f t="shared" si="1512"/>
        <v>NGR bulk stream sediment</v>
      </c>
      <c r="K9325" s="1" t="str">
        <f t="shared" si="1513"/>
        <v>&lt;177 micron (NGR)</v>
      </c>
      <c r="L9325">
        <v>19</v>
      </c>
      <c r="M9325" t="s">
        <v>112</v>
      </c>
      <c r="N9325">
        <v>380</v>
      </c>
      <c r="O9325">
        <v>2.5</v>
      </c>
    </row>
    <row r="9326" spans="1:15" hidden="1" x14ac:dyDescent="0.3">
      <c r="A9326" t="s">
        <v>35468</v>
      </c>
      <c r="B9326" t="s">
        <v>35469</v>
      </c>
      <c r="C9326" s="1" t="str">
        <f t="shared" si="1504"/>
        <v>21:0473</v>
      </c>
      <c r="D9326" s="1" t="str">
        <f t="shared" si="1511"/>
        <v>21:0155</v>
      </c>
      <c r="E9326" t="s">
        <v>35470</v>
      </c>
      <c r="F9326" t="s">
        <v>35471</v>
      </c>
      <c r="H9326">
        <v>49.758146199999999</v>
      </c>
      <c r="I9326">
        <v>-120.87838379999999</v>
      </c>
      <c r="J9326" s="1" t="str">
        <f t="shared" si="1512"/>
        <v>NGR bulk stream sediment</v>
      </c>
      <c r="K9326" s="1" t="str">
        <f t="shared" si="1513"/>
        <v>&lt;177 micron (NGR)</v>
      </c>
      <c r="L9326">
        <v>20</v>
      </c>
      <c r="M9326" t="s">
        <v>19</v>
      </c>
      <c r="N9326">
        <v>381</v>
      </c>
      <c r="O9326">
        <v>2</v>
      </c>
    </row>
    <row r="9327" spans="1:15" hidden="1" x14ac:dyDescent="0.3">
      <c r="A9327" t="s">
        <v>35472</v>
      </c>
      <c r="B9327" t="s">
        <v>35473</v>
      </c>
      <c r="C9327" s="1" t="str">
        <f t="shared" si="1504"/>
        <v>21:0473</v>
      </c>
      <c r="D9327" s="1" t="str">
        <f t="shared" si="1511"/>
        <v>21:0155</v>
      </c>
      <c r="E9327" t="s">
        <v>35474</v>
      </c>
      <c r="F9327" t="s">
        <v>35475</v>
      </c>
      <c r="H9327">
        <v>49.8043586</v>
      </c>
      <c r="I9327">
        <v>-120.7999186</v>
      </c>
      <c r="J9327" s="1" t="str">
        <f t="shared" si="1512"/>
        <v>NGR bulk stream sediment</v>
      </c>
      <c r="K9327" s="1" t="str">
        <f t="shared" si="1513"/>
        <v>&lt;177 micron (NGR)</v>
      </c>
      <c r="L9327">
        <v>20</v>
      </c>
      <c r="M9327" t="s">
        <v>24</v>
      </c>
      <c r="N9327">
        <v>382</v>
      </c>
      <c r="O9327">
        <v>2.5</v>
      </c>
    </row>
    <row r="9328" spans="1:15" hidden="1" x14ac:dyDescent="0.3">
      <c r="A9328" t="s">
        <v>35476</v>
      </c>
      <c r="B9328" t="s">
        <v>35477</v>
      </c>
      <c r="C9328" s="1" t="str">
        <f t="shared" si="1504"/>
        <v>21:0473</v>
      </c>
      <c r="D9328" s="1" t="str">
        <f t="shared" si="1511"/>
        <v>21:0155</v>
      </c>
      <c r="E9328" t="s">
        <v>35474</v>
      </c>
      <c r="F9328" t="s">
        <v>35478</v>
      </c>
      <c r="H9328">
        <v>49.8043586</v>
      </c>
      <c r="I9328">
        <v>-120.7999186</v>
      </c>
      <c r="J9328" s="1" t="str">
        <f t="shared" si="1512"/>
        <v>NGR bulk stream sediment</v>
      </c>
      <c r="K9328" s="1" t="str">
        <f t="shared" si="1513"/>
        <v>&lt;177 micron (NGR)</v>
      </c>
      <c r="L9328">
        <v>20</v>
      </c>
      <c r="M9328" t="s">
        <v>28</v>
      </c>
      <c r="N9328">
        <v>383</v>
      </c>
      <c r="O9328">
        <v>2</v>
      </c>
    </row>
    <row r="9329" spans="1:15" hidden="1" x14ac:dyDescent="0.3">
      <c r="A9329" t="s">
        <v>35479</v>
      </c>
      <c r="B9329" t="s">
        <v>35480</v>
      </c>
      <c r="C9329" s="1" t="str">
        <f t="shared" si="1504"/>
        <v>21:0473</v>
      </c>
      <c r="D9329" s="1" t="str">
        <f t="shared" si="1511"/>
        <v>21:0155</v>
      </c>
      <c r="E9329" t="s">
        <v>35481</v>
      </c>
      <c r="F9329" t="s">
        <v>35482</v>
      </c>
      <c r="H9329">
        <v>49.814053100000002</v>
      </c>
      <c r="I9329">
        <v>-120.8370135</v>
      </c>
      <c r="J9329" s="1" t="str">
        <f t="shared" si="1512"/>
        <v>NGR bulk stream sediment</v>
      </c>
      <c r="K9329" s="1" t="str">
        <f t="shared" si="1513"/>
        <v>&lt;177 micron (NGR)</v>
      </c>
      <c r="L9329">
        <v>20</v>
      </c>
      <c r="M9329" t="s">
        <v>38</v>
      </c>
      <c r="N9329">
        <v>384</v>
      </c>
      <c r="O9329">
        <v>2</v>
      </c>
    </row>
    <row r="9330" spans="1:15" hidden="1" x14ac:dyDescent="0.3">
      <c r="A9330" t="s">
        <v>35483</v>
      </c>
      <c r="B9330" t="s">
        <v>35484</v>
      </c>
      <c r="C9330" s="1" t="str">
        <f t="shared" ref="C9330:C9393" si="1514">HYPERLINK("https://geochem.nrcan.gc.ca/cdogs/content/bdl/bdl210473_e.htm", "21:0473")</f>
        <v>21:0473</v>
      </c>
      <c r="D9330" s="1" t="str">
        <f t="shared" si="1511"/>
        <v>21:0155</v>
      </c>
      <c r="E9330" t="s">
        <v>35485</v>
      </c>
      <c r="F9330" t="s">
        <v>35486</v>
      </c>
      <c r="H9330">
        <v>49.816879</v>
      </c>
      <c r="I9330">
        <v>-120.84383870000001</v>
      </c>
      <c r="J9330" s="1" t="str">
        <f t="shared" si="1512"/>
        <v>NGR bulk stream sediment</v>
      </c>
      <c r="K9330" s="1" t="str">
        <f t="shared" si="1513"/>
        <v>&lt;177 micron (NGR)</v>
      </c>
      <c r="L9330">
        <v>20</v>
      </c>
      <c r="M9330" t="s">
        <v>43</v>
      </c>
      <c r="N9330">
        <v>385</v>
      </c>
      <c r="O9330">
        <v>2.5</v>
      </c>
    </row>
    <row r="9331" spans="1:15" hidden="1" x14ac:dyDescent="0.3">
      <c r="A9331" t="s">
        <v>35487</v>
      </c>
      <c r="B9331" t="s">
        <v>35488</v>
      </c>
      <c r="C9331" s="1" t="str">
        <f t="shared" si="1514"/>
        <v>21:0473</v>
      </c>
      <c r="D9331" s="1" t="str">
        <f t="shared" si="1511"/>
        <v>21:0155</v>
      </c>
      <c r="E9331" t="s">
        <v>35489</v>
      </c>
      <c r="F9331" t="s">
        <v>35490</v>
      </c>
      <c r="H9331">
        <v>49.791660399999998</v>
      </c>
      <c r="I9331">
        <v>-120.8421805</v>
      </c>
      <c r="J9331" s="1" t="str">
        <f t="shared" si="1512"/>
        <v>NGR bulk stream sediment</v>
      </c>
      <c r="K9331" s="1" t="str">
        <f t="shared" si="1513"/>
        <v>&lt;177 micron (NGR)</v>
      </c>
      <c r="L9331">
        <v>20</v>
      </c>
      <c r="M9331" t="s">
        <v>48</v>
      </c>
      <c r="N9331">
        <v>386</v>
      </c>
      <c r="O9331">
        <v>2</v>
      </c>
    </row>
    <row r="9332" spans="1:15" hidden="1" x14ac:dyDescent="0.3">
      <c r="A9332" t="s">
        <v>35491</v>
      </c>
      <c r="B9332" t="s">
        <v>35492</v>
      </c>
      <c r="C9332" s="1" t="str">
        <f t="shared" si="1514"/>
        <v>21:0473</v>
      </c>
      <c r="D9332" s="1" t="str">
        <f t="shared" si="1511"/>
        <v>21:0155</v>
      </c>
      <c r="E9332" t="s">
        <v>35470</v>
      </c>
      <c r="F9332" t="s">
        <v>35493</v>
      </c>
      <c r="H9332">
        <v>49.758146199999999</v>
      </c>
      <c r="I9332">
        <v>-120.87838379999999</v>
      </c>
      <c r="J9332" s="1" t="str">
        <f t="shared" si="1512"/>
        <v>NGR bulk stream sediment</v>
      </c>
      <c r="K9332" s="1" t="str">
        <f t="shared" si="1513"/>
        <v>&lt;177 micron (NGR)</v>
      </c>
      <c r="L9332">
        <v>20</v>
      </c>
      <c r="M9332" t="s">
        <v>72</v>
      </c>
      <c r="N9332">
        <v>387</v>
      </c>
      <c r="O9332">
        <v>2</v>
      </c>
    </row>
    <row r="9333" spans="1:15" hidden="1" x14ac:dyDescent="0.3">
      <c r="A9333" t="s">
        <v>35494</v>
      </c>
      <c r="B9333" t="s">
        <v>35495</v>
      </c>
      <c r="C9333" s="1" t="str">
        <f t="shared" si="1514"/>
        <v>21:0473</v>
      </c>
      <c r="D9333" s="1" t="str">
        <f t="shared" si="1511"/>
        <v>21:0155</v>
      </c>
      <c r="E9333" t="s">
        <v>35496</v>
      </c>
      <c r="F9333" t="s">
        <v>35497</v>
      </c>
      <c r="H9333">
        <v>49.736319000000002</v>
      </c>
      <c r="I9333">
        <v>-120.86545769999999</v>
      </c>
      <c r="J9333" s="1" t="str">
        <f t="shared" si="1512"/>
        <v>NGR bulk stream sediment</v>
      </c>
      <c r="K9333" s="1" t="str">
        <f t="shared" si="1513"/>
        <v>&lt;177 micron (NGR)</v>
      </c>
      <c r="L9333">
        <v>20</v>
      </c>
      <c r="M9333" t="s">
        <v>53</v>
      </c>
      <c r="N9333">
        <v>388</v>
      </c>
      <c r="O9333">
        <v>2</v>
      </c>
    </row>
    <row r="9334" spans="1:15" hidden="1" x14ac:dyDescent="0.3">
      <c r="A9334" t="s">
        <v>35498</v>
      </c>
      <c r="B9334" t="s">
        <v>35499</v>
      </c>
      <c r="C9334" s="1" t="str">
        <f t="shared" si="1514"/>
        <v>21:0473</v>
      </c>
      <c r="D9334" s="1" t="str">
        <f t="shared" si="1511"/>
        <v>21:0155</v>
      </c>
      <c r="E9334" t="s">
        <v>35500</v>
      </c>
      <c r="F9334" t="s">
        <v>35501</v>
      </c>
      <c r="H9334">
        <v>49.724939599999999</v>
      </c>
      <c r="I9334">
        <v>-120.8826093</v>
      </c>
      <c r="J9334" s="1" t="str">
        <f t="shared" si="1512"/>
        <v>NGR bulk stream sediment</v>
      </c>
      <c r="K9334" s="1" t="str">
        <f t="shared" si="1513"/>
        <v>&lt;177 micron (NGR)</v>
      </c>
      <c r="L9334">
        <v>20</v>
      </c>
      <c r="M9334" t="s">
        <v>58</v>
      </c>
      <c r="N9334">
        <v>389</v>
      </c>
      <c r="O9334">
        <v>2</v>
      </c>
    </row>
    <row r="9335" spans="1:15" hidden="1" x14ac:dyDescent="0.3">
      <c r="A9335" t="s">
        <v>35502</v>
      </c>
      <c r="B9335" t="s">
        <v>35503</v>
      </c>
      <c r="C9335" s="1" t="str">
        <f t="shared" si="1514"/>
        <v>21:0473</v>
      </c>
      <c r="D9335" s="1" t="str">
        <f>HYPERLINK("https://geochem.nrcan.gc.ca/cdogs/content/svy/svy_e.htm", "")</f>
        <v/>
      </c>
      <c r="G9335" s="1" t="str">
        <f>HYPERLINK("https://geochem.nrcan.gc.ca/cdogs/content/cr_/cr_00103_e.htm", "103")</f>
        <v>103</v>
      </c>
      <c r="J9335" t="s">
        <v>31</v>
      </c>
      <c r="K9335" t="s">
        <v>32</v>
      </c>
      <c r="L9335">
        <v>20</v>
      </c>
      <c r="M9335" t="s">
        <v>33</v>
      </c>
      <c r="N9335">
        <v>390</v>
      </c>
      <c r="O9335">
        <v>23</v>
      </c>
    </row>
    <row r="9336" spans="1:15" hidden="1" x14ac:dyDescent="0.3">
      <c r="A9336" t="s">
        <v>35504</v>
      </c>
      <c r="B9336" t="s">
        <v>35505</v>
      </c>
      <c r="C9336" s="1" t="str">
        <f t="shared" si="1514"/>
        <v>21:0473</v>
      </c>
      <c r="D9336" s="1" t="str">
        <f t="shared" ref="D9336:D9358" si="1515">HYPERLINK("https://geochem.nrcan.gc.ca/cdogs/content/svy/svy210155_e.htm", "21:0155")</f>
        <v>21:0155</v>
      </c>
      <c r="E9336" t="s">
        <v>35506</v>
      </c>
      <c r="F9336" t="s">
        <v>35507</v>
      </c>
      <c r="H9336">
        <v>49.715363500000002</v>
      </c>
      <c r="I9336">
        <v>-120.85111740000001</v>
      </c>
      <c r="J9336" s="1" t="str">
        <f t="shared" ref="J9336:J9358" si="1516">HYPERLINK("https://geochem.nrcan.gc.ca/cdogs/content/kwd/kwd020030_e.htm", "NGR bulk stream sediment")</f>
        <v>NGR bulk stream sediment</v>
      </c>
      <c r="K9336" s="1" t="str">
        <f t="shared" ref="K9336:K9358" si="1517">HYPERLINK("https://geochem.nrcan.gc.ca/cdogs/content/kwd/kwd080006_e.htm", "&lt;177 micron (NGR)")</f>
        <v>&lt;177 micron (NGR)</v>
      </c>
      <c r="L9336">
        <v>20</v>
      </c>
      <c r="M9336" t="s">
        <v>63</v>
      </c>
      <c r="N9336">
        <v>391</v>
      </c>
      <c r="O9336">
        <v>1.5</v>
      </c>
    </row>
    <row r="9337" spans="1:15" hidden="1" x14ac:dyDescent="0.3">
      <c r="A9337" t="s">
        <v>35508</v>
      </c>
      <c r="B9337" t="s">
        <v>35509</v>
      </c>
      <c r="C9337" s="1" t="str">
        <f t="shared" si="1514"/>
        <v>21:0473</v>
      </c>
      <c r="D9337" s="1" t="str">
        <f t="shared" si="1515"/>
        <v>21:0155</v>
      </c>
      <c r="E9337" t="s">
        <v>35510</v>
      </c>
      <c r="F9337" t="s">
        <v>35511</v>
      </c>
      <c r="H9337">
        <v>49.794989700000002</v>
      </c>
      <c r="I9337">
        <v>-121.4423407</v>
      </c>
      <c r="J9337" s="1" t="str">
        <f t="shared" si="1516"/>
        <v>NGR bulk stream sediment</v>
      </c>
      <c r="K9337" s="1" t="str">
        <f t="shared" si="1517"/>
        <v>&lt;177 micron (NGR)</v>
      </c>
      <c r="L9337">
        <v>20</v>
      </c>
      <c r="M9337" t="s">
        <v>68</v>
      </c>
      <c r="N9337">
        <v>392</v>
      </c>
      <c r="O9337">
        <v>2</v>
      </c>
    </row>
    <row r="9338" spans="1:15" hidden="1" x14ac:dyDescent="0.3">
      <c r="A9338" t="s">
        <v>35512</v>
      </c>
      <c r="B9338" t="s">
        <v>35513</v>
      </c>
      <c r="C9338" s="1" t="str">
        <f t="shared" si="1514"/>
        <v>21:0473</v>
      </c>
      <c r="D9338" s="1" t="str">
        <f t="shared" si="1515"/>
        <v>21:0155</v>
      </c>
      <c r="E9338" t="s">
        <v>35514</v>
      </c>
      <c r="F9338" t="s">
        <v>35515</v>
      </c>
      <c r="H9338">
        <v>49.815503300000003</v>
      </c>
      <c r="I9338">
        <v>-121.4291695</v>
      </c>
      <c r="J9338" s="1" t="str">
        <f t="shared" si="1516"/>
        <v>NGR bulk stream sediment</v>
      </c>
      <c r="K9338" s="1" t="str">
        <f t="shared" si="1517"/>
        <v>&lt;177 micron (NGR)</v>
      </c>
      <c r="L9338">
        <v>20</v>
      </c>
      <c r="M9338" t="s">
        <v>77</v>
      </c>
      <c r="N9338">
        <v>393</v>
      </c>
      <c r="O9338">
        <v>2</v>
      </c>
    </row>
    <row r="9339" spans="1:15" hidden="1" x14ac:dyDescent="0.3">
      <c r="A9339" t="s">
        <v>35516</v>
      </c>
      <c r="B9339" t="s">
        <v>35517</v>
      </c>
      <c r="C9339" s="1" t="str">
        <f t="shared" si="1514"/>
        <v>21:0473</v>
      </c>
      <c r="D9339" s="1" t="str">
        <f t="shared" si="1515"/>
        <v>21:0155</v>
      </c>
      <c r="E9339" t="s">
        <v>35518</v>
      </c>
      <c r="F9339" t="s">
        <v>35519</v>
      </c>
      <c r="H9339">
        <v>49.711734</v>
      </c>
      <c r="I9339">
        <v>-121.22028570000001</v>
      </c>
      <c r="J9339" s="1" t="str">
        <f t="shared" si="1516"/>
        <v>NGR bulk stream sediment</v>
      </c>
      <c r="K9339" s="1" t="str">
        <f t="shared" si="1517"/>
        <v>&lt;177 micron (NGR)</v>
      </c>
      <c r="L9339">
        <v>20</v>
      </c>
      <c r="M9339" t="s">
        <v>82</v>
      </c>
      <c r="N9339">
        <v>394</v>
      </c>
      <c r="O9339">
        <v>1.5</v>
      </c>
    </row>
    <row r="9340" spans="1:15" hidden="1" x14ac:dyDescent="0.3">
      <c r="A9340" t="s">
        <v>35520</v>
      </c>
      <c r="B9340" t="s">
        <v>35521</v>
      </c>
      <c r="C9340" s="1" t="str">
        <f t="shared" si="1514"/>
        <v>21:0473</v>
      </c>
      <c r="D9340" s="1" t="str">
        <f t="shared" si="1515"/>
        <v>21:0155</v>
      </c>
      <c r="E9340" t="s">
        <v>35522</v>
      </c>
      <c r="F9340" t="s">
        <v>35523</v>
      </c>
      <c r="H9340">
        <v>49.714727099999998</v>
      </c>
      <c r="I9340">
        <v>-121.23959859999999</v>
      </c>
      <c r="J9340" s="1" t="str">
        <f t="shared" si="1516"/>
        <v>NGR bulk stream sediment</v>
      </c>
      <c r="K9340" s="1" t="str">
        <f t="shared" si="1517"/>
        <v>&lt;177 micron (NGR)</v>
      </c>
      <c r="L9340">
        <v>20</v>
      </c>
      <c r="M9340" t="s">
        <v>87</v>
      </c>
      <c r="N9340">
        <v>395</v>
      </c>
      <c r="O9340">
        <v>1.5</v>
      </c>
    </row>
    <row r="9341" spans="1:15" hidden="1" x14ac:dyDescent="0.3">
      <c r="A9341" t="s">
        <v>35524</v>
      </c>
      <c r="B9341" t="s">
        <v>35525</v>
      </c>
      <c r="C9341" s="1" t="str">
        <f t="shared" si="1514"/>
        <v>21:0473</v>
      </c>
      <c r="D9341" s="1" t="str">
        <f t="shared" si="1515"/>
        <v>21:0155</v>
      </c>
      <c r="E9341" t="s">
        <v>35526</v>
      </c>
      <c r="F9341" t="s">
        <v>35527</v>
      </c>
      <c r="H9341">
        <v>49.714430900000004</v>
      </c>
      <c r="I9341">
        <v>-121.2798404</v>
      </c>
      <c r="J9341" s="1" t="str">
        <f t="shared" si="1516"/>
        <v>NGR bulk stream sediment</v>
      </c>
      <c r="K9341" s="1" t="str">
        <f t="shared" si="1517"/>
        <v>&lt;177 micron (NGR)</v>
      </c>
      <c r="L9341">
        <v>20</v>
      </c>
      <c r="M9341" t="s">
        <v>92</v>
      </c>
      <c r="N9341">
        <v>396</v>
      </c>
      <c r="O9341">
        <v>2</v>
      </c>
    </row>
    <row r="9342" spans="1:15" hidden="1" x14ac:dyDescent="0.3">
      <c r="A9342" t="s">
        <v>35528</v>
      </c>
      <c r="B9342" t="s">
        <v>35529</v>
      </c>
      <c r="C9342" s="1" t="str">
        <f t="shared" si="1514"/>
        <v>21:0473</v>
      </c>
      <c r="D9342" s="1" t="str">
        <f t="shared" si="1515"/>
        <v>21:0155</v>
      </c>
      <c r="E9342" t="s">
        <v>35530</v>
      </c>
      <c r="F9342" t="s">
        <v>35531</v>
      </c>
      <c r="H9342">
        <v>49.719910300000002</v>
      </c>
      <c r="I9342">
        <v>-121.2255363</v>
      </c>
      <c r="J9342" s="1" t="str">
        <f t="shared" si="1516"/>
        <v>NGR bulk stream sediment</v>
      </c>
      <c r="K9342" s="1" t="str">
        <f t="shared" si="1517"/>
        <v>&lt;177 micron (NGR)</v>
      </c>
      <c r="L9342">
        <v>20</v>
      </c>
      <c r="M9342" t="s">
        <v>97</v>
      </c>
      <c r="N9342">
        <v>397</v>
      </c>
      <c r="O9342">
        <v>2.5</v>
      </c>
    </row>
    <row r="9343" spans="1:15" hidden="1" x14ac:dyDescent="0.3">
      <c r="A9343" t="s">
        <v>35532</v>
      </c>
      <c r="B9343" t="s">
        <v>35533</v>
      </c>
      <c r="C9343" s="1" t="str">
        <f t="shared" si="1514"/>
        <v>21:0473</v>
      </c>
      <c r="D9343" s="1" t="str">
        <f t="shared" si="1515"/>
        <v>21:0155</v>
      </c>
      <c r="E9343" t="s">
        <v>35534</v>
      </c>
      <c r="F9343" t="s">
        <v>35535</v>
      </c>
      <c r="H9343">
        <v>49.725746399999998</v>
      </c>
      <c r="I9343">
        <v>-121.25446340000001</v>
      </c>
      <c r="J9343" s="1" t="str">
        <f t="shared" si="1516"/>
        <v>NGR bulk stream sediment</v>
      </c>
      <c r="K9343" s="1" t="str">
        <f t="shared" si="1517"/>
        <v>&lt;177 micron (NGR)</v>
      </c>
      <c r="L9343">
        <v>20</v>
      </c>
      <c r="M9343" t="s">
        <v>102</v>
      </c>
      <c r="N9343">
        <v>398</v>
      </c>
      <c r="O9343">
        <v>1.5</v>
      </c>
    </row>
    <row r="9344" spans="1:15" hidden="1" x14ac:dyDescent="0.3">
      <c r="A9344" t="s">
        <v>35536</v>
      </c>
      <c r="B9344" t="s">
        <v>35537</v>
      </c>
      <c r="C9344" s="1" t="str">
        <f t="shared" si="1514"/>
        <v>21:0473</v>
      </c>
      <c r="D9344" s="1" t="str">
        <f t="shared" si="1515"/>
        <v>21:0155</v>
      </c>
      <c r="E9344" t="s">
        <v>35538</v>
      </c>
      <c r="F9344" t="s">
        <v>35539</v>
      </c>
      <c r="H9344">
        <v>49.740214600000002</v>
      </c>
      <c r="I9344">
        <v>-121.3205682</v>
      </c>
      <c r="J9344" s="1" t="str">
        <f t="shared" si="1516"/>
        <v>NGR bulk stream sediment</v>
      </c>
      <c r="K9344" s="1" t="str">
        <f t="shared" si="1517"/>
        <v>&lt;177 micron (NGR)</v>
      </c>
      <c r="L9344">
        <v>20</v>
      </c>
      <c r="M9344" t="s">
        <v>107</v>
      </c>
      <c r="N9344">
        <v>399</v>
      </c>
      <c r="O9344">
        <v>1.5</v>
      </c>
    </row>
    <row r="9345" spans="1:15" hidden="1" x14ac:dyDescent="0.3">
      <c r="A9345" t="s">
        <v>35540</v>
      </c>
      <c r="B9345" t="s">
        <v>35541</v>
      </c>
      <c r="C9345" s="1" t="str">
        <f t="shared" si="1514"/>
        <v>21:0473</v>
      </c>
      <c r="D9345" s="1" t="str">
        <f t="shared" si="1515"/>
        <v>21:0155</v>
      </c>
      <c r="E9345" t="s">
        <v>35542</v>
      </c>
      <c r="F9345" t="s">
        <v>35543</v>
      </c>
      <c r="H9345">
        <v>49.757517499999999</v>
      </c>
      <c r="I9345">
        <v>-121.3352436</v>
      </c>
      <c r="J9345" s="1" t="str">
        <f t="shared" si="1516"/>
        <v>NGR bulk stream sediment</v>
      </c>
      <c r="K9345" s="1" t="str">
        <f t="shared" si="1517"/>
        <v>&lt;177 micron (NGR)</v>
      </c>
      <c r="L9345">
        <v>20</v>
      </c>
      <c r="M9345" t="s">
        <v>112</v>
      </c>
      <c r="N9345">
        <v>400</v>
      </c>
      <c r="O9345">
        <v>1.5</v>
      </c>
    </row>
    <row r="9346" spans="1:15" hidden="1" x14ac:dyDescent="0.3">
      <c r="A9346" t="s">
        <v>35544</v>
      </c>
      <c r="B9346" t="s">
        <v>35545</v>
      </c>
      <c r="C9346" s="1" t="str">
        <f t="shared" si="1514"/>
        <v>21:0473</v>
      </c>
      <c r="D9346" s="1" t="str">
        <f t="shared" si="1515"/>
        <v>21:0155</v>
      </c>
      <c r="E9346" t="s">
        <v>35546</v>
      </c>
      <c r="F9346" t="s">
        <v>35547</v>
      </c>
      <c r="H9346">
        <v>49.826169899999996</v>
      </c>
      <c r="I9346">
        <v>-121.3551318</v>
      </c>
      <c r="J9346" s="1" t="str">
        <f t="shared" si="1516"/>
        <v>NGR bulk stream sediment</v>
      </c>
      <c r="K9346" s="1" t="str">
        <f t="shared" si="1517"/>
        <v>&lt;177 micron (NGR)</v>
      </c>
      <c r="L9346">
        <v>21</v>
      </c>
      <c r="M9346" t="s">
        <v>725</v>
      </c>
      <c r="N9346">
        <v>401</v>
      </c>
      <c r="O9346">
        <v>1.5</v>
      </c>
    </row>
    <row r="9347" spans="1:15" hidden="1" x14ac:dyDescent="0.3">
      <c r="A9347" t="s">
        <v>35548</v>
      </c>
      <c r="B9347" t="s">
        <v>35549</v>
      </c>
      <c r="C9347" s="1" t="str">
        <f t="shared" si="1514"/>
        <v>21:0473</v>
      </c>
      <c r="D9347" s="1" t="str">
        <f t="shared" si="1515"/>
        <v>21:0155</v>
      </c>
      <c r="E9347" t="s">
        <v>35550</v>
      </c>
      <c r="F9347" t="s">
        <v>35551</v>
      </c>
      <c r="H9347">
        <v>49.896593799999998</v>
      </c>
      <c r="I9347">
        <v>-121.4390729</v>
      </c>
      <c r="J9347" s="1" t="str">
        <f t="shared" si="1516"/>
        <v>NGR bulk stream sediment</v>
      </c>
      <c r="K9347" s="1" t="str">
        <f t="shared" si="1517"/>
        <v>&lt;177 micron (NGR)</v>
      </c>
      <c r="L9347">
        <v>21</v>
      </c>
      <c r="M9347" t="s">
        <v>38</v>
      </c>
      <c r="N9347">
        <v>402</v>
      </c>
      <c r="O9347">
        <v>0.5</v>
      </c>
    </row>
    <row r="9348" spans="1:15" hidden="1" x14ac:dyDescent="0.3">
      <c r="A9348" t="s">
        <v>35552</v>
      </c>
      <c r="B9348" t="s">
        <v>35553</v>
      </c>
      <c r="C9348" s="1" t="str">
        <f t="shared" si="1514"/>
        <v>21:0473</v>
      </c>
      <c r="D9348" s="1" t="str">
        <f t="shared" si="1515"/>
        <v>21:0155</v>
      </c>
      <c r="E9348" t="s">
        <v>35554</v>
      </c>
      <c r="F9348" t="s">
        <v>35555</v>
      </c>
      <c r="H9348">
        <v>49.859084699999997</v>
      </c>
      <c r="I9348">
        <v>-121.3929727</v>
      </c>
      <c r="J9348" s="1" t="str">
        <f t="shared" si="1516"/>
        <v>NGR bulk stream sediment</v>
      </c>
      <c r="K9348" s="1" t="str">
        <f t="shared" si="1517"/>
        <v>&lt;177 micron (NGR)</v>
      </c>
      <c r="L9348">
        <v>21</v>
      </c>
      <c r="M9348" t="s">
        <v>43</v>
      </c>
      <c r="N9348">
        <v>403</v>
      </c>
      <c r="O9348">
        <v>1</v>
      </c>
    </row>
    <row r="9349" spans="1:15" hidden="1" x14ac:dyDescent="0.3">
      <c r="A9349" t="s">
        <v>35556</v>
      </c>
      <c r="B9349" t="s">
        <v>35557</v>
      </c>
      <c r="C9349" s="1" t="str">
        <f t="shared" si="1514"/>
        <v>21:0473</v>
      </c>
      <c r="D9349" s="1" t="str">
        <f t="shared" si="1515"/>
        <v>21:0155</v>
      </c>
      <c r="E9349" t="s">
        <v>35558</v>
      </c>
      <c r="F9349" t="s">
        <v>35559</v>
      </c>
      <c r="H9349">
        <v>49.8527524</v>
      </c>
      <c r="I9349">
        <v>-121.39040009999999</v>
      </c>
      <c r="J9349" s="1" t="str">
        <f t="shared" si="1516"/>
        <v>NGR bulk stream sediment</v>
      </c>
      <c r="K9349" s="1" t="str">
        <f t="shared" si="1517"/>
        <v>&lt;177 micron (NGR)</v>
      </c>
      <c r="L9349">
        <v>21</v>
      </c>
      <c r="M9349" t="s">
        <v>48</v>
      </c>
      <c r="N9349">
        <v>404</v>
      </c>
      <c r="O9349">
        <v>1</v>
      </c>
    </row>
    <row r="9350" spans="1:15" hidden="1" x14ac:dyDescent="0.3">
      <c r="A9350" t="s">
        <v>35560</v>
      </c>
      <c r="B9350" t="s">
        <v>35561</v>
      </c>
      <c r="C9350" s="1" t="str">
        <f t="shared" si="1514"/>
        <v>21:0473</v>
      </c>
      <c r="D9350" s="1" t="str">
        <f t="shared" si="1515"/>
        <v>21:0155</v>
      </c>
      <c r="E9350" t="s">
        <v>35562</v>
      </c>
      <c r="F9350" t="s">
        <v>35563</v>
      </c>
      <c r="H9350">
        <v>49.843272800000001</v>
      </c>
      <c r="I9350">
        <v>-121.3559419</v>
      </c>
      <c r="J9350" s="1" t="str">
        <f t="shared" si="1516"/>
        <v>NGR bulk stream sediment</v>
      </c>
      <c r="K9350" s="1" t="str">
        <f t="shared" si="1517"/>
        <v>&lt;177 micron (NGR)</v>
      </c>
      <c r="L9350">
        <v>21</v>
      </c>
      <c r="M9350" t="s">
        <v>53</v>
      </c>
      <c r="N9350">
        <v>405</v>
      </c>
      <c r="O9350">
        <v>1</v>
      </c>
    </row>
    <row r="9351" spans="1:15" hidden="1" x14ac:dyDescent="0.3">
      <c r="A9351" t="s">
        <v>35564</v>
      </c>
      <c r="B9351" t="s">
        <v>35565</v>
      </c>
      <c r="C9351" s="1" t="str">
        <f t="shared" si="1514"/>
        <v>21:0473</v>
      </c>
      <c r="D9351" s="1" t="str">
        <f t="shared" si="1515"/>
        <v>21:0155</v>
      </c>
      <c r="E9351" t="s">
        <v>35546</v>
      </c>
      <c r="F9351" t="s">
        <v>35566</v>
      </c>
      <c r="H9351">
        <v>49.826169899999996</v>
      </c>
      <c r="I9351">
        <v>-121.3551318</v>
      </c>
      <c r="J9351" s="1" t="str">
        <f t="shared" si="1516"/>
        <v>NGR bulk stream sediment</v>
      </c>
      <c r="K9351" s="1" t="str">
        <f t="shared" si="1517"/>
        <v>&lt;177 micron (NGR)</v>
      </c>
      <c r="L9351">
        <v>21</v>
      </c>
      <c r="M9351" t="s">
        <v>729</v>
      </c>
      <c r="N9351">
        <v>406</v>
      </c>
      <c r="O9351">
        <v>2</v>
      </c>
    </row>
    <row r="9352" spans="1:15" hidden="1" x14ac:dyDescent="0.3">
      <c r="A9352" t="s">
        <v>35567</v>
      </c>
      <c r="B9352" t="s">
        <v>35568</v>
      </c>
      <c r="C9352" s="1" t="str">
        <f t="shared" si="1514"/>
        <v>21:0473</v>
      </c>
      <c r="D9352" s="1" t="str">
        <f t="shared" si="1515"/>
        <v>21:0155</v>
      </c>
      <c r="E9352" t="s">
        <v>35546</v>
      </c>
      <c r="F9352" t="s">
        <v>35569</v>
      </c>
      <c r="H9352">
        <v>49.826169899999996</v>
      </c>
      <c r="I9352">
        <v>-121.3551318</v>
      </c>
      <c r="J9352" s="1" t="str">
        <f t="shared" si="1516"/>
        <v>NGR bulk stream sediment</v>
      </c>
      <c r="K9352" s="1" t="str">
        <f t="shared" si="1517"/>
        <v>&lt;177 micron (NGR)</v>
      </c>
      <c r="L9352">
        <v>21</v>
      </c>
      <c r="M9352" t="s">
        <v>733</v>
      </c>
      <c r="N9352">
        <v>407</v>
      </c>
      <c r="O9352">
        <v>1</v>
      </c>
    </row>
    <row r="9353" spans="1:15" hidden="1" x14ac:dyDescent="0.3">
      <c r="A9353" t="s">
        <v>35570</v>
      </c>
      <c r="B9353" t="s">
        <v>35571</v>
      </c>
      <c r="C9353" s="1" t="str">
        <f t="shared" si="1514"/>
        <v>21:0473</v>
      </c>
      <c r="D9353" s="1" t="str">
        <f t="shared" si="1515"/>
        <v>21:0155</v>
      </c>
      <c r="E9353" t="s">
        <v>35572</v>
      </c>
      <c r="F9353" t="s">
        <v>35573</v>
      </c>
      <c r="H9353">
        <v>49.793582499999999</v>
      </c>
      <c r="I9353">
        <v>-121.3409533</v>
      </c>
      <c r="J9353" s="1" t="str">
        <f t="shared" si="1516"/>
        <v>NGR bulk stream sediment</v>
      </c>
      <c r="K9353" s="1" t="str">
        <f t="shared" si="1517"/>
        <v>&lt;177 micron (NGR)</v>
      </c>
      <c r="L9353">
        <v>21</v>
      </c>
      <c r="M9353" t="s">
        <v>58</v>
      </c>
      <c r="N9353">
        <v>408</v>
      </c>
      <c r="O9353">
        <v>2</v>
      </c>
    </row>
    <row r="9354" spans="1:15" hidden="1" x14ac:dyDescent="0.3">
      <c r="A9354" t="s">
        <v>35574</v>
      </c>
      <c r="B9354" t="s">
        <v>35575</v>
      </c>
      <c r="C9354" s="1" t="str">
        <f t="shared" si="1514"/>
        <v>21:0473</v>
      </c>
      <c r="D9354" s="1" t="str">
        <f t="shared" si="1515"/>
        <v>21:0155</v>
      </c>
      <c r="E9354" t="s">
        <v>35576</v>
      </c>
      <c r="F9354" t="s">
        <v>35577</v>
      </c>
      <c r="H9354">
        <v>49.818786099999997</v>
      </c>
      <c r="I9354">
        <v>-121.2803093</v>
      </c>
      <c r="J9354" s="1" t="str">
        <f t="shared" si="1516"/>
        <v>NGR bulk stream sediment</v>
      </c>
      <c r="K9354" s="1" t="str">
        <f t="shared" si="1517"/>
        <v>&lt;177 micron (NGR)</v>
      </c>
      <c r="L9354">
        <v>21</v>
      </c>
      <c r="M9354" t="s">
        <v>63</v>
      </c>
      <c r="N9354">
        <v>409</v>
      </c>
      <c r="O9354">
        <v>2.5</v>
      </c>
    </row>
    <row r="9355" spans="1:15" hidden="1" x14ac:dyDescent="0.3">
      <c r="A9355" t="s">
        <v>35578</v>
      </c>
      <c r="B9355" t="s">
        <v>35579</v>
      </c>
      <c r="C9355" s="1" t="str">
        <f t="shared" si="1514"/>
        <v>21:0473</v>
      </c>
      <c r="D9355" s="1" t="str">
        <f t="shared" si="1515"/>
        <v>21:0155</v>
      </c>
      <c r="E9355" t="s">
        <v>35580</v>
      </c>
      <c r="F9355" t="s">
        <v>35581</v>
      </c>
      <c r="H9355">
        <v>49.804272599999997</v>
      </c>
      <c r="I9355">
        <v>-121.3336384</v>
      </c>
      <c r="J9355" s="1" t="str">
        <f t="shared" si="1516"/>
        <v>NGR bulk stream sediment</v>
      </c>
      <c r="K9355" s="1" t="str">
        <f t="shared" si="1517"/>
        <v>&lt;177 micron (NGR)</v>
      </c>
      <c r="L9355">
        <v>21</v>
      </c>
      <c r="M9355" t="s">
        <v>68</v>
      </c>
      <c r="N9355">
        <v>410</v>
      </c>
      <c r="O9355">
        <v>1.5</v>
      </c>
    </row>
    <row r="9356" spans="1:15" hidden="1" x14ac:dyDescent="0.3">
      <c r="A9356" t="s">
        <v>35582</v>
      </c>
      <c r="B9356" t="s">
        <v>35583</v>
      </c>
      <c r="C9356" s="1" t="str">
        <f t="shared" si="1514"/>
        <v>21:0473</v>
      </c>
      <c r="D9356" s="1" t="str">
        <f t="shared" si="1515"/>
        <v>21:0155</v>
      </c>
      <c r="E9356" t="s">
        <v>35584</v>
      </c>
      <c r="F9356" t="s">
        <v>35585</v>
      </c>
      <c r="H9356">
        <v>49.8291866</v>
      </c>
      <c r="I9356">
        <v>-121.3147041</v>
      </c>
      <c r="J9356" s="1" t="str">
        <f t="shared" si="1516"/>
        <v>NGR bulk stream sediment</v>
      </c>
      <c r="K9356" s="1" t="str">
        <f t="shared" si="1517"/>
        <v>&lt;177 micron (NGR)</v>
      </c>
      <c r="L9356">
        <v>21</v>
      </c>
      <c r="M9356" t="s">
        <v>77</v>
      </c>
      <c r="N9356">
        <v>411</v>
      </c>
      <c r="O9356">
        <v>1</v>
      </c>
    </row>
    <row r="9357" spans="1:15" hidden="1" x14ac:dyDescent="0.3">
      <c r="A9357" t="s">
        <v>35586</v>
      </c>
      <c r="B9357" t="s">
        <v>35587</v>
      </c>
      <c r="C9357" s="1" t="str">
        <f t="shared" si="1514"/>
        <v>21:0473</v>
      </c>
      <c r="D9357" s="1" t="str">
        <f t="shared" si="1515"/>
        <v>21:0155</v>
      </c>
      <c r="E9357" t="s">
        <v>35588</v>
      </c>
      <c r="F9357" t="s">
        <v>35589</v>
      </c>
      <c r="H9357">
        <v>49.839547099999997</v>
      </c>
      <c r="I9357">
        <v>-121.2851355</v>
      </c>
      <c r="J9357" s="1" t="str">
        <f t="shared" si="1516"/>
        <v>NGR bulk stream sediment</v>
      </c>
      <c r="K9357" s="1" t="str">
        <f t="shared" si="1517"/>
        <v>&lt;177 micron (NGR)</v>
      </c>
      <c r="L9357">
        <v>21</v>
      </c>
      <c r="M9357" t="s">
        <v>82</v>
      </c>
      <c r="N9357">
        <v>412</v>
      </c>
      <c r="O9357">
        <v>1.5</v>
      </c>
    </row>
    <row r="9358" spans="1:15" hidden="1" x14ac:dyDescent="0.3">
      <c r="A9358" t="s">
        <v>35590</v>
      </c>
      <c r="B9358" t="s">
        <v>35591</v>
      </c>
      <c r="C9358" s="1" t="str">
        <f t="shared" si="1514"/>
        <v>21:0473</v>
      </c>
      <c r="D9358" s="1" t="str">
        <f t="shared" si="1515"/>
        <v>21:0155</v>
      </c>
      <c r="E9358" t="s">
        <v>35592</v>
      </c>
      <c r="F9358" t="s">
        <v>35593</v>
      </c>
      <c r="H9358">
        <v>49.8477003</v>
      </c>
      <c r="I9358">
        <v>-121.2890199</v>
      </c>
      <c r="J9358" s="1" t="str">
        <f t="shared" si="1516"/>
        <v>NGR bulk stream sediment</v>
      </c>
      <c r="K9358" s="1" t="str">
        <f t="shared" si="1517"/>
        <v>&lt;177 micron (NGR)</v>
      </c>
      <c r="L9358">
        <v>21</v>
      </c>
      <c r="M9358" t="s">
        <v>87</v>
      </c>
      <c r="N9358">
        <v>413</v>
      </c>
      <c r="O9358">
        <v>17.5</v>
      </c>
    </row>
    <row r="9359" spans="1:15" hidden="1" x14ac:dyDescent="0.3">
      <c r="A9359" t="s">
        <v>35594</v>
      </c>
      <c r="B9359" t="s">
        <v>35595</v>
      </c>
      <c r="C9359" s="1" t="str">
        <f t="shared" si="1514"/>
        <v>21:0473</v>
      </c>
      <c r="D9359" s="1" t="str">
        <f>HYPERLINK("https://geochem.nrcan.gc.ca/cdogs/content/svy/svy_e.htm", "")</f>
        <v/>
      </c>
      <c r="G9359" s="1" t="str">
        <f>HYPERLINK("https://geochem.nrcan.gc.ca/cdogs/content/cr_/cr_00105_e.htm", "105")</f>
        <v>105</v>
      </c>
      <c r="J9359" t="s">
        <v>31</v>
      </c>
      <c r="K9359" t="s">
        <v>32</v>
      </c>
      <c r="L9359">
        <v>21</v>
      </c>
      <c r="M9359" t="s">
        <v>33</v>
      </c>
      <c r="N9359">
        <v>414</v>
      </c>
      <c r="O9359">
        <v>22.5</v>
      </c>
    </row>
    <row r="9360" spans="1:15" hidden="1" x14ac:dyDescent="0.3">
      <c r="A9360" t="s">
        <v>35596</v>
      </c>
      <c r="B9360" t="s">
        <v>35597</v>
      </c>
      <c r="C9360" s="1" t="str">
        <f t="shared" si="1514"/>
        <v>21:0473</v>
      </c>
      <c r="D9360" s="1" t="str">
        <f t="shared" ref="D9360:D9373" si="1518">HYPERLINK("https://geochem.nrcan.gc.ca/cdogs/content/svy/svy210155_e.htm", "21:0155")</f>
        <v>21:0155</v>
      </c>
      <c r="E9360" t="s">
        <v>35598</v>
      </c>
      <c r="F9360" t="s">
        <v>35599</v>
      </c>
      <c r="H9360">
        <v>49.856442999999999</v>
      </c>
      <c r="I9360">
        <v>-121.27201460000001</v>
      </c>
      <c r="J9360" s="1" t="str">
        <f t="shared" ref="J9360:J9373" si="1519">HYPERLINK("https://geochem.nrcan.gc.ca/cdogs/content/kwd/kwd020030_e.htm", "NGR bulk stream sediment")</f>
        <v>NGR bulk stream sediment</v>
      </c>
      <c r="K9360" s="1" t="str">
        <f t="shared" ref="K9360:K9373" si="1520">HYPERLINK("https://geochem.nrcan.gc.ca/cdogs/content/kwd/kwd080006_e.htm", "&lt;177 micron (NGR)")</f>
        <v>&lt;177 micron (NGR)</v>
      </c>
      <c r="L9360">
        <v>21</v>
      </c>
      <c r="M9360" t="s">
        <v>92</v>
      </c>
      <c r="N9360">
        <v>415</v>
      </c>
      <c r="O9360">
        <v>2.5</v>
      </c>
    </row>
    <row r="9361" spans="1:15" hidden="1" x14ac:dyDescent="0.3">
      <c r="A9361" t="s">
        <v>35600</v>
      </c>
      <c r="B9361" t="s">
        <v>35601</v>
      </c>
      <c r="C9361" s="1" t="str">
        <f t="shared" si="1514"/>
        <v>21:0473</v>
      </c>
      <c r="D9361" s="1" t="str">
        <f t="shared" si="1518"/>
        <v>21:0155</v>
      </c>
      <c r="E9361" t="s">
        <v>35602</v>
      </c>
      <c r="F9361" t="s">
        <v>35603</v>
      </c>
      <c r="H9361">
        <v>49.857568299999997</v>
      </c>
      <c r="I9361">
        <v>-121.2274496</v>
      </c>
      <c r="J9361" s="1" t="str">
        <f t="shared" si="1519"/>
        <v>NGR bulk stream sediment</v>
      </c>
      <c r="K9361" s="1" t="str">
        <f t="shared" si="1520"/>
        <v>&lt;177 micron (NGR)</v>
      </c>
      <c r="L9361">
        <v>21</v>
      </c>
      <c r="M9361" t="s">
        <v>97</v>
      </c>
      <c r="N9361">
        <v>416</v>
      </c>
      <c r="O9361">
        <v>1.5</v>
      </c>
    </row>
    <row r="9362" spans="1:15" hidden="1" x14ac:dyDescent="0.3">
      <c r="A9362" t="s">
        <v>35604</v>
      </c>
      <c r="B9362" t="s">
        <v>35605</v>
      </c>
      <c r="C9362" s="1" t="str">
        <f t="shared" si="1514"/>
        <v>21:0473</v>
      </c>
      <c r="D9362" s="1" t="str">
        <f t="shared" si="1518"/>
        <v>21:0155</v>
      </c>
      <c r="E9362" t="s">
        <v>35606</v>
      </c>
      <c r="F9362" t="s">
        <v>35607</v>
      </c>
      <c r="H9362">
        <v>49.851338900000002</v>
      </c>
      <c r="I9362">
        <v>-121.2318515</v>
      </c>
      <c r="J9362" s="1" t="str">
        <f t="shared" si="1519"/>
        <v>NGR bulk stream sediment</v>
      </c>
      <c r="K9362" s="1" t="str">
        <f t="shared" si="1520"/>
        <v>&lt;177 micron (NGR)</v>
      </c>
      <c r="L9362">
        <v>21</v>
      </c>
      <c r="M9362" t="s">
        <v>102</v>
      </c>
      <c r="N9362">
        <v>417</v>
      </c>
      <c r="O9362">
        <v>1.5</v>
      </c>
    </row>
    <row r="9363" spans="1:15" hidden="1" x14ac:dyDescent="0.3">
      <c r="A9363" t="s">
        <v>35608</v>
      </c>
      <c r="B9363" t="s">
        <v>35609</v>
      </c>
      <c r="C9363" s="1" t="str">
        <f t="shared" si="1514"/>
        <v>21:0473</v>
      </c>
      <c r="D9363" s="1" t="str">
        <f t="shared" si="1518"/>
        <v>21:0155</v>
      </c>
      <c r="E9363" t="s">
        <v>35610</v>
      </c>
      <c r="F9363" t="s">
        <v>35611</v>
      </c>
      <c r="H9363">
        <v>49.8722049</v>
      </c>
      <c r="I9363">
        <v>-121.1851585</v>
      </c>
      <c r="J9363" s="1" t="str">
        <f t="shared" si="1519"/>
        <v>NGR bulk stream sediment</v>
      </c>
      <c r="K9363" s="1" t="str">
        <f t="shared" si="1520"/>
        <v>&lt;177 micron (NGR)</v>
      </c>
      <c r="L9363">
        <v>21</v>
      </c>
      <c r="M9363" t="s">
        <v>107</v>
      </c>
      <c r="N9363">
        <v>418</v>
      </c>
      <c r="O9363">
        <v>3</v>
      </c>
    </row>
    <row r="9364" spans="1:15" hidden="1" x14ac:dyDescent="0.3">
      <c r="A9364" t="s">
        <v>35612</v>
      </c>
      <c r="B9364" t="s">
        <v>35613</v>
      </c>
      <c r="C9364" s="1" t="str">
        <f t="shared" si="1514"/>
        <v>21:0473</v>
      </c>
      <c r="D9364" s="1" t="str">
        <f t="shared" si="1518"/>
        <v>21:0155</v>
      </c>
      <c r="E9364" t="s">
        <v>35614</v>
      </c>
      <c r="F9364" t="s">
        <v>35615</v>
      </c>
      <c r="H9364">
        <v>49.8790719</v>
      </c>
      <c r="I9364">
        <v>-121.10833959999999</v>
      </c>
      <c r="J9364" s="1" t="str">
        <f t="shared" si="1519"/>
        <v>NGR bulk stream sediment</v>
      </c>
      <c r="K9364" s="1" t="str">
        <f t="shared" si="1520"/>
        <v>&lt;177 micron (NGR)</v>
      </c>
      <c r="L9364">
        <v>21</v>
      </c>
      <c r="M9364" t="s">
        <v>112</v>
      </c>
      <c r="N9364">
        <v>419</v>
      </c>
      <c r="O9364">
        <v>4.5</v>
      </c>
    </row>
    <row r="9365" spans="1:15" hidden="1" x14ac:dyDescent="0.3">
      <c r="A9365" t="s">
        <v>35616</v>
      </c>
      <c r="B9365" t="s">
        <v>35617</v>
      </c>
      <c r="C9365" s="1" t="str">
        <f t="shared" si="1514"/>
        <v>21:0473</v>
      </c>
      <c r="D9365" s="1" t="str">
        <f t="shared" si="1518"/>
        <v>21:0155</v>
      </c>
      <c r="E9365" t="s">
        <v>35618</v>
      </c>
      <c r="F9365" t="s">
        <v>35619</v>
      </c>
      <c r="H9365">
        <v>49.9088961</v>
      </c>
      <c r="I9365">
        <v>-121.1169228</v>
      </c>
      <c r="J9365" s="1" t="str">
        <f t="shared" si="1519"/>
        <v>NGR bulk stream sediment</v>
      </c>
      <c r="K9365" s="1" t="str">
        <f t="shared" si="1520"/>
        <v>&lt;177 micron (NGR)</v>
      </c>
      <c r="L9365">
        <v>21</v>
      </c>
      <c r="M9365" t="s">
        <v>800</v>
      </c>
      <c r="N9365">
        <v>420</v>
      </c>
      <c r="O9365">
        <v>3</v>
      </c>
    </row>
    <row r="9366" spans="1:15" hidden="1" x14ac:dyDescent="0.3">
      <c r="A9366" t="s">
        <v>35620</v>
      </c>
      <c r="B9366" t="s">
        <v>35621</v>
      </c>
      <c r="C9366" s="1" t="str">
        <f t="shared" si="1514"/>
        <v>21:0473</v>
      </c>
      <c r="D9366" s="1" t="str">
        <f t="shared" si="1518"/>
        <v>21:0155</v>
      </c>
      <c r="E9366" t="s">
        <v>35622</v>
      </c>
      <c r="F9366" t="s">
        <v>35623</v>
      </c>
      <c r="H9366">
        <v>49.901490099999997</v>
      </c>
      <c r="I9366">
        <v>-120.48910069999999</v>
      </c>
      <c r="J9366" s="1" t="str">
        <f t="shared" si="1519"/>
        <v>NGR bulk stream sediment</v>
      </c>
      <c r="K9366" s="1" t="str">
        <f t="shared" si="1520"/>
        <v>&lt;177 micron (NGR)</v>
      </c>
      <c r="L9366">
        <v>22</v>
      </c>
      <c r="M9366" t="s">
        <v>19</v>
      </c>
      <c r="N9366">
        <v>421</v>
      </c>
      <c r="O9366">
        <v>1.5</v>
      </c>
    </row>
    <row r="9367" spans="1:15" hidden="1" x14ac:dyDescent="0.3">
      <c r="A9367" t="s">
        <v>35624</v>
      </c>
      <c r="B9367" t="s">
        <v>35625</v>
      </c>
      <c r="C9367" s="1" t="str">
        <f t="shared" si="1514"/>
        <v>21:0473</v>
      </c>
      <c r="D9367" s="1" t="str">
        <f t="shared" si="1518"/>
        <v>21:0155</v>
      </c>
      <c r="E9367" t="s">
        <v>35626</v>
      </c>
      <c r="F9367" t="s">
        <v>35627</v>
      </c>
      <c r="H9367">
        <v>49.912649799999997</v>
      </c>
      <c r="I9367">
        <v>-121.1265274</v>
      </c>
      <c r="J9367" s="1" t="str">
        <f t="shared" si="1519"/>
        <v>NGR bulk stream sediment</v>
      </c>
      <c r="K9367" s="1" t="str">
        <f t="shared" si="1520"/>
        <v>&lt;177 micron (NGR)</v>
      </c>
      <c r="L9367">
        <v>22</v>
      </c>
      <c r="M9367" t="s">
        <v>24</v>
      </c>
      <c r="N9367">
        <v>422</v>
      </c>
      <c r="O9367">
        <v>1.5</v>
      </c>
    </row>
    <row r="9368" spans="1:15" hidden="1" x14ac:dyDescent="0.3">
      <c r="A9368" t="s">
        <v>35628</v>
      </c>
      <c r="B9368" t="s">
        <v>35629</v>
      </c>
      <c r="C9368" s="1" t="str">
        <f t="shared" si="1514"/>
        <v>21:0473</v>
      </c>
      <c r="D9368" s="1" t="str">
        <f t="shared" si="1518"/>
        <v>21:0155</v>
      </c>
      <c r="E9368" t="s">
        <v>35626</v>
      </c>
      <c r="F9368" t="s">
        <v>35630</v>
      </c>
      <c r="H9368">
        <v>49.912649799999997</v>
      </c>
      <c r="I9368">
        <v>-121.1265274</v>
      </c>
      <c r="J9368" s="1" t="str">
        <f t="shared" si="1519"/>
        <v>NGR bulk stream sediment</v>
      </c>
      <c r="K9368" s="1" t="str">
        <f t="shared" si="1520"/>
        <v>&lt;177 micron (NGR)</v>
      </c>
      <c r="L9368">
        <v>22</v>
      </c>
      <c r="M9368" t="s">
        <v>28</v>
      </c>
      <c r="N9368">
        <v>423</v>
      </c>
      <c r="O9368">
        <v>2</v>
      </c>
    </row>
    <row r="9369" spans="1:15" hidden="1" x14ac:dyDescent="0.3">
      <c r="A9369" t="s">
        <v>35631</v>
      </c>
      <c r="B9369" t="s">
        <v>35632</v>
      </c>
      <c r="C9369" s="1" t="str">
        <f t="shared" si="1514"/>
        <v>21:0473</v>
      </c>
      <c r="D9369" s="1" t="str">
        <f t="shared" si="1518"/>
        <v>21:0155</v>
      </c>
      <c r="E9369" t="s">
        <v>35633</v>
      </c>
      <c r="F9369" t="s">
        <v>35634</v>
      </c>
      <c r="H9369">
        <v>49.987459700000002</v>
      </c>
      <c r="I9369">
        <v>-121.4403147</v>
      </c>
      <c r="J9369" s="1" t="str">
        <f t="shared" si="1519"/>
        <v>NGR bulk stream sediment</v>
      </c>
      <c r="K9369" s="1" t="str">
        <f t="shared" si="1520"/>
        <v>&lt;177 micron (NGR)</v>
      </c>
      <c r="L9369">
        <v>22</v>
      </c>
      <c r="M9369" t="s">
        <v>38</v>
      </c>
      <c r="N9369">
        <v>424</v>
      </c>
      <c r="O9369">
        <v>2</v>
      </c>
    </row>
    <row r="9370" spans="1:15" hidden="1" x14ac:dyDescent="0.3">
      <c r="A9370" t="s">
        <v>35635</v>
      </c>
      <c r="B9370" t="s">
        <v>35636</v>
      </c>
      <c r="C9370" s="1" t="str">
        <f t="shared" si="1514"/>
        <v>21:0473</v>
      </c>
      <c r="D9370" s="1" t="str">
        <f t="shared" si="1518"/>
        <v>21:0155</v>
      </c>
      <c r="E9370" t="s">
        <v>35637</v>
      </c>
      <c r="F9370" t="s">
        <v>35638</v>
      </c>
      <c r="H9370">
        <v>49.901929600000003</v>
      </c>
      <c r="I9370">
        <v>-121.3692684</v>
      </c>
      <c r="J9370" s="1" t="str">
        <f t="shared" si="1519"/>
        <v>NGR bulk stream sediment</v>
      </c>
      <c r="K9370" s="1" t="str">
        <f t="shared" si="1520"/>
        <v>&lt;177 micron (NGR)</v>
      </c>
      <c r="L9370">
        <v>22</v>
      </c>
      <c r="M9370" t="s">
        <v>43</v>
      </c>
      <c r="N9370">
        <v>425</v>
      </c>
      <c r="O9370">
        <v>1</v>
      </c>
    </row>
    <row r="9371" spans="1:15" hidden="1" x14ac:dyDescent="0.3">
      <c r="A9371" t="s">
        <v>35639</v>
      </c>
      <c r="B9371" t="s">
        <v>35640</v>
      </c>
      <c r="C9371" s="1" t="str">
        <f t="shared" si="1514"/>
        <v>21:0473</v>
      </c>
      <c r="D9371" s="1" t="str">
        <f t="shared" si="1518"/>
        <v>21:0155</v>
      </c>
      <c r="E9371" t="s">
        <v>35641</v>
      </c>
      <c r="F9371" t="s">
        <v>35642</v>
      </c>
      <c r="H9371">
        <v>49.893877000000003</v>
      </c>
      <c r="I9371">
        <v>-121.3723246</v>
      </c>
      <c r="J9371" s="1" t="str">
        <f t="shared" si="1519"/>
        <v>NGR bulk stream sediment</v>
      </c>
      <c r="K9371" s="1" t="str">
        <f t="shared" si="1520"/>
        <v>&lt;177 micron (NGR)</v>
      </c>
      <c r="L9371">
        <v>22</v>
      </c>
      <c r="M9371" t="s">
        <v>48</v>
      </c>
      <c r="N9371">
        <v>426</v>
      </c>
      <c r="O9371">
        <v>1</v>
      </c>
    </row>
    <row r="9372" spans="1:15" hidden="1" x14ac:dyDescent="0.3">
      <c r="A9372" t="s">
        <v>35643</v>
      </c>
      <c r="B9372" t="s">
        <v>35644</v>
      </c>
      <c r="C9372" s="1" t="str">
        <f t="shared" si="1514"/>
        <v>21:0473</v>
      </c>
      <c r="D9372" s="1" t="str">
        <f t="shared" si="1518"/>
        <v>21:0155</v>
      </c>
      <c r="E9372" t="s">
        <v>35645</v>
      </c>
      <c r="F9372" t="s">
        <v>35646</v>
      </c>
      <c r="H9372">
        <v>49.870685600000002</v>
      </c>
      <c r="I9372">
        <v>-121.3230011</v>
      </c>
      <c r="J9372" s="1" t="str">
        <f t="shared" si="1519"/>
        <v>NGR bulk stream sediment</v>
      </c>
      <c r="K9372" s="1" t="str">
        <f t="shared" si="1520"/>
        <v>&lt;177 micron (NGR)</v>
      </c>
      <c r="L9372">
        <v>22</v>
      </c>
      <c r="M9372" t="s">
        <v>53</v>
      </c>
      <c r="N9372">
        <v>427</v>
      </c>
      <c r="O9372">
        <v>4</v>
      </c>
    </row>
    <row r="9373" spans="1:15" hidden="1" x14ac:dyDescent="0.3">
      <c r="A9373" t="s">
        <v>35647</v>
      </c>
      <c r="B9373" t="s">
        <v>35648</v>
      </c>
      <c r="C9373" s="1" t="str">
        <f t="shared" si="1514"/>
        <v>21:0473</v>
      </c>
      <c r="D9373" s="1" t="str">
        <f t="shared" si="1518"/>
        <v>21:0155</v>
      </c>
      <c r="E9373" t="s">
        <v>35649</v>
      </c>
      <c r="F9373" t="s">
        <v>35650</v>
      </c>
      <c r="H9373">
        <v>49.917515199999997</v>
      </c>
      <c r="I9373">
        <v>-121.2656503</v>
      </c>
      <c r="J9373" s="1" t="str">
        <f t="shared" si="1519"/>
        <v>NGR bulk stream sediment</v>
      </c>
      <c r="K9373" s="1" t="str">
        <f t="shared" si="1520"/>
        <v>&lt;177 micron (NGR)</v>
      </c>
      <c r="L9373">
        <v>22</v>
      </c>
      <c r="M9373" t="s">
        <v>58</v>
      </c>
      <c r="N9373">
        <v>428</v>
      </c>
      <c r="O9373">
        <v>2.5</v>
      </c>
    </row>
    <row r="9374" spans="1:15" hidden="1" x14ac:dyDescent="0.3">
      <c r="A9374" t="s">
        <v>35651</v>
      </c>
      <c r="B9374" t="s">
        <v>35652</v>
      </c>
      <c r="C9374" s="1" t="str">
        <f t="shared" si="1514"/>
        <v>21:0473</v>
      </c>
      <c r="D9374" s="1" t="str">
        <f>HYPERLINK("https://geochem.nrcan.gc.ca/cdogs/content/svy/svy_e.htm", "")</f>
        <v/>
      </c>
      <c r="G9374" s="1" t="str">
        <f>HYPERLINK("https://geochem.nrcan.gc.ca/cdogs/content/cr_/cr_00104_e.htm", "104")</f>
        <v>104</v>
      </c>
      <c r="J9374" t="s">
        <v>31</v>
      </c>
      <c r="K9374" t="s">
        <v>32</v>
      </c>
      <c r="L9374">
        <v>22</v>
      </c>
      <c r="M9374" t="s">
        <v>33</v>
      </c>
      <c r="N9374">
        <v>429</v>
      </c>
      <c r="O9374">
        <v>5</v>
      </c>
    </row>
    <row r="9375" spans="1:15" hidden="1" x14ac:dyDescent="0.3">
      <c r="A9375" t="s">
        <v>35653</v>
      </c>
      <c r="B9375" t="s">
        <v>35654</v>
      </c>
      <c r="C9375" s="1" t="str">
        <f t="shared" si="1514"/>
        <v>21:0473</v>
      </c>
      <c r="D9375" s="1" t="str">
        <f t="shared" ref="D9375:D9396" si="1521">HYPERLINK("https://geochem.nrcan.gc.ca/cdogs/content/svy/svy210155_e.htm", "21:0155")</f>
        <v>21:0155</v>
      </c>
      <c r="E9375" t="s">
        <v>35655</v>
      </c>
      <c r="F9375" t="s">
        <v>35656</v>
      </c>
      <c r="H9375">
        <v>49.935803999999997</v>
      </c>
      <c r="I9375">
        <v>-121.2259718</v>
      </c>
      <c r="J9375" s="1" t="str">
        <f t="shared" ref="J9375:J9396" si="1522">HYPERLINK("https://geochem.nrcan.gc.ca/cdogs/content/kwd/kwd020030_e.htm", "NGR bulk stream sediment")</f>
        <v>NGR bulk stream sediment</v>
      </c>
      <c r="K9375" s="1" t="str">
        <f t="shared" ref="K9375:K9396" si="1523">HYPERLINK("https://geochem.nrcan.gc.ca/cdogs/content/kwd/kwd080006_e.htm", "&lt;177 micron (NGR)")</f>
        <v>&lt;177 micron (NGR)</v>
      </c>
      <c r="L9375">
        <v>22</v>
      </c>
      <c r="M9375" t="s">
        <v>63</v>
      </c>
      <c r="N9375">
        <v>430</v>
      </c>
      <c r="O9375">
        <v>1</v>
      </c>
    </row>
    <row r="9376" spans="1:15" hidden="1" x14ac:dyDescent="0.3">
      <c r="A9376" t="s">
        <v>35657</v>
      </c>
      <c r="B9376" t="s">
        <v>35658</v>
      </c>
      <c r="C9376" s="1" t="str">
        <f t="shared" si="1514"/>
        <v>21:0473</v>
      </c>
      <c r="D9376" s="1" t="str">
        <f t="shared" si="1521"/>
        <v>21:0155</v>
      </c>
      <c r="E9376" t="s">
        <v>35659</v>
      </c>
      <c r="F9376" t="s">
        <v>35660</v>
      </c>
      <c r="H9376">
        <v>49.939314600000003</v>
      </c>
      <c r="I9376">
        <v>-121.2202679</v>
      </c>
      <c r="J9376" s="1" t="str">
        <f t="shared" si="1522"/>
        <v>NGR bulk stream sediment</v>
      </c>
      <c r="K9376" s="1" t="str">
        <f t="shared" si="1523"/>
        <v>&lt;177 micron (NGR)</v>
      </c>
      <c r="L9376">
        <v>22</v>
      </c>
      <c r="M9376" t="s">
        <v>68</v>
      </c>
      <c r="N9376">
        <v>431</v>
      </c>
      <c r="O9376">
        <v>1</v>
      </c>
    </row>
    <row r="9377" spans="1:15" hidden="1" x14ac:dyDescent="0.3">
      <c r="A9377" t="s">
        <v>35661</v>
      </c>
      <c r="B9377" t="s">
        <v>35662</v>
      </c>
      <c r="C9377" s="1" t="str">
        <f t="shared" si="1514"/>
        <v>21:0473</v>
      </c>
      <c r="D9377" s="1" t="str">
        <f t="shared" si="1521"/>
        <v>21:0155</v>
      </c>
      <c r="E9377" t="s">
        <v>35663</v>
      </c>
      <c r="F9377" t="s">
        <v>35664</v>
      </c>
      <c r="H9377">
        <v>49.938926600000002</v>
      </c>
      <c r="I9377">
        <v>-121.1951952</v>
      </c>
      <c r="J9377" s="1" t="str">
        <f t="shared" si="1522"/>
        <v>NGR bulk stream sediment</v>
      </c>
      <c r="K9377" s="1" t="str">
        <f t="shared" si="1523"/>
        <v>&lt;177 micron (NGR)</v>
      </c>
      <c r="L9377">
        <v>22</v>
      </c>
      <c r="M9377" t="s">
        <v>77</v>
      </c>
      <c r="N9377">
        <v>432</v>
      </c>
      <c r="O9377">
        <v>2.5</v>
      </c>
    </row>
    <row r="9378" spans="1:15" hidden="1" x14ac:dyDescent="0.3">
      <c r="A9378" t="s">
        <v>35665</v>
      </c>
      <c r="B9378" t="s">
        <v>35666</v>
      </c>
      <c r="C9378" s="1" t="str">
        <f t="shared" si="1514"/>
        <v>21:0473</v>
      </c>
      <c r="D9378" s="1" t="str">
        <f t="shared" si="1521"/>
        <v>21:0155</v>
      </c>
      <c r="E9378" t="s">
        <v>35667</v>
      </c>
      <c r="F9378" t="s">
        <v>35668</v>
      </c>
      <c r="H9378">
        <v>49.933999</v>
      </c>
      <c r="I9378">
        <v>-121.1117635</v>
      </c>
      <c r="J9378" s="1" t="str">
        <f t="shared" si="1522"/>
        <v>NGR bulk stream sediment</v>
      </c>
      <c r="K9378" s="1" t="str">
        <f t="shared" si="1523"/>
        <v>&lt;177 micron (NGR)</v>
      </c>
      <c r="L9378">
        <v>22</v>
      </c>
      <c r="M9378" t="s">
        <v>82</v>
      </c>
      <c r="N9378">
        <v>433</v>
      </c>
      <c r="O9378">
        <v>2.5</v>
      </c>
    </row>
    <row r="9379" spans="1:15" hidden="1" x14ac:dyDescent="0.3">
      <c r="A9379" t="s">
        <v>35669</v>
      </c>
      <c r="B9379" t="s">
        <v>35670</v>
      </c>
      <c r="C9379" s="1" t="str">
        <f t="shared" si="1514"/>
        <v>21:0473</v>
      </c>
      <c r="D9379" s="1" t="str">
        <f t="shared" si="1521"/>
        <v>21:0155</v>
      </c>
      <c r="E9379" t="s">
        <v>35671</v>
      </c>
      <c r="F9379" t="s">
        <v>35672</v>
      </c>
      <c r="H9379">
        <v>49.983579800000001</v>
      </c>
      <c r="I9379">
        <v>-120.7638474</v>
      </c>
      <c r="J9379" s="1" t="str">
        <f t="shared" si="1522"/>
        <v>NGR bulk stream sediment</v>
      </c>
      <c r="K9379" s="1" t="str">
        <f t="shared" si="1523"/>
        <v>&lt;177 micron (NGR)</v>
      </c>
      <c r="L9379">
        <v>22</v>
      </c>
      <c r="M9379" t="s">
        <v>87</v>
      </c>
      <c r="N9379">
        <v>434</v>
      </c>
      <c r="O9379">
        <v>1.5</v>
      </c>
    </row>
    <row r="9380" spans="1:15" hidden="1" x14ac:dyDescent="0.3">
      <c r="A9380" t="s">
        <v>35673</v>
      </c>
      <c r="B9380" t="s">
        <v>35674</v>
      </c>
      <c r="C9380" s="1" t="str">
        <f t="shared" si="1514"/>
        <v>21:0473</v>
      </c>
      <c r="D9380" s="1" t="str">
        <f t="shared" si="1521"/>
        <v>21:0155</v>
      </c>
      <c r="E9380" t="s">
        <v>35675</v>
      </c>
      <c r="F9380" t="s">
        <v>35676</v>
      </c>
      <c r="H9380">
        <v>49.742323599999999</v>
      </c>
      <c r="I9380">
        <v>-120.5764586</v>
      </c>
      <c r="J9380" s="1" t="str">
        <f t="shared" si="1522"/>
        <v>NGR bulk stream sediment</v>
      </c>
      <c r="K9380" s="1" t="str">
        <f t="shared" si="1523"/>
        <v>&lt;177 micron (NGR)</v>
      </c>
      <c r="L9380">
        <v>22</v>
      </c>
      <c r="M9380" t="s">
        <v>92</v>
      </c>
      <c r="N9380">
        <v>435</v>
      </c>
      <c r="O9380">
        <v>1</v>
      </c>
    </row>
    <row r="9381" spans="1:15" hidden="1" x14ac:dyDescent="0.3">
      <c r="A9381" t="s">
        <v>35677</v>
      </c>
      <c r="B9381" t="s">
        <v>35678</v>
      </c>
      <c r="C9381" s="1" t="str">
        <f t="shared" si="1514"/>
        <v>21:0473</v>
      </c>
      <c r="D9381" s="1" t="str">
        <f t="shared" si="1521"/>
        <v>21:0155</v>
      </c>
      <c r="E9381" t="s">
        <v>35679</v>
      </c>
      <c r="F9381" t="s">
        <v>35680</v>
      </c>
      <c r="H9381">
        <v>49.749512799999998</v>
      </c>
      <c r="I9381">
        <v>-120.5761001</v>
      </c>
      <c r="J9381" s="1" t="str">
        <f t="shared" si="1522"/>
        <v>NGR bulk stream sediment</v>
      </c>
      <c r="K9381" s="1" t="str">
        <f t="shared" si="1523"/>
        <v>&lt;177 micron (NGR)</v>
      </c>
      <c r="L9381">
        <v>22</v>
      </c>
      <c r="M9381" t="s">
        <v>97</v>
      </c>
      <c r="N9381">
        <v>436</v>
      </c>
      <c r="O9381">
        <v>1</v>
      </c>
    </row>
    <row r="9382" spans="1:15" hidden="1" x14ac:dyDescent="0.3">
      <c r="A9382" t="s">
        <v>35681</v>
      </c>
      <c r="B9382" t="s">
        <v>35682</v>
      </c>
      <c r="C9382" s="1" t="str">
        <f t="shared" si="1514"/>
        <v>21:0473</v>
      </c>
      <c r="D9382" s="1" t="str">
        <f t="shared" si="1521"/>
        <v>21:0155</v>
      </c>
      <c r="E9382" t="s">
        <v>35622</v>
      </c>
      <c r="F9382" t="s">
        <v>35683</v>
      </c>
      <c r="H9382">
        <v>49.901490099999997</v>
      </c>
      <c r="I9382">
        <v>-120.48910069999999</v>
      </c>
      <c r="J9382" s="1" t="str">
        <f t="shared" si="1522"/>
        <v>NGR bulk stream sediment</v>
      </c>
      <c r="K9382" s="1" t="str">
        <f t="shared" si="1523"/>
        <v>&lt;177 micron (NGR)</v>
      </c>
      <c r="L9382">
        <v>22</v>
      </c>
      <c r="M9382" t="s">
        <v>72</v>
      </c>
      <c r="N9382">
        <v>437</v>
      </c>
      <c r="O9382">
        <v>1.5</v>
      </c>
    </row>
    <row r="9383" spans="1:15" hidden="1" x14ac:dyDescent="0.3">
      <c r="A9383" t="s">
        <v>35684</v>
      </c>
      <c r="B9383" t="s">
        <v>35685</v>
      </c>
      <c r="C9383" s="1" t="str">
        <f t="shared" si="1514"/>
        <v>21:0473</v>
      </c>
      <c r="D9383" s="1" t="str">
        <f t="shared" si="1521"/>
        <v>21:0155</v>
      </c>
      <c r="E9383" t="s">
        <v>35686</v>
      </c>
      <c r="F9383" t="s">
        <v>35687</v>
      </c>
      <c r="H9383">
        <v>49.943090099999999</v>
      </c>
      <c r="I9383">
        <v>-120.54130170000001</v>
      </c>
      <c r="J9383" s="1" t="str">
        <f t="shared" si="1522"/>
        <v>NGR bulk stream sediment</v>
      </c>
      <c r="K9383" s="1" t="str">
        <f t="shared" si="1523"/>
        <v>&lt;177 micron (NGR)</v>
      </c>
      <c r="L9383">
        <v>22</v>
      </c>
      <c r="M9383" t="s">
        <v>102</v>
      </c>
      <c r="N9383">
        <v>438</v>
      </c>
      <c r="O9383">
        <v>1</v>
      </c>
    </row>
    <row r="9384" spans="1:15" hidden="1" x14ac:dyDescent="0.3">
      <c r="A9384" t="s">
        <v>35688</v>
      </c>
      <c r="B9384" t="s">
        <v>35689</v>
      </c>
      <c r="C9384" s="1" t="str">
        <f t="shared" si="1514"/>
        <v>21:0473</v>
      </c>
      <c r="D9384" s="1" t="str">
        <f t="shared" si="1521"/>
        <v>21:0155</v>
      </c>
      <c r="E9384" t="s">
        <v>35690</v>
      </c>
      <c r="F9384" t="s">
        <v>35691</v>
      </c>
      <c r="H9384">
        <v>49.955994500000003</v>
      </c>
      <c r="I9384">
        <v>-120.5559818</v>
      </c>
      <c r="J9384" s="1" t="str">
        <f t="shared" si="1522"/>
        <v>NGR bulk stream sediment</v>
      </c>
      <c r="K9384" s="1" t="str">
        <f t="shared" si="1523"/>
        <v>&lt;177 micron (NGR)</v>
      </c>
      <c r="L9384">
        <v>22</v>
      </c>
      <c r="M9384" t="s">
        <v>107</v>
      </c>
      <c r="N9384">
        <v>439</v>
      </c>
      <c r="O9384">
        <v>1.5</v>
      </c>
    </row>
    <row r="9385" spans="1:15" hidden="1" x14ac:dyDescent="0.3">
      <c r="A9385" t="s">
        <v>35692</v>
      </c>
      <c r="B9385" t="s">
        <v>35693</v>
      </c>
      <c r="C9385" s="1" t="str">
        <f t="shared" si="1514"/>
        <v>21:0473</v>
      </c>
      <c r="D9385" s="1" t="str">
        <f t="shared" si="1521"/>
        <v>21:0155</v>
      </c>
      <c r="E9385" t="s">
        <v>35694</v>
      </c>
      <c r="F9385" t="s">
        <v>35695</v>
      </c>
      <c r="H9385">
        <v>49.961209799999999</v>
      </c>
      <c r="I9385">
        <v>-120.5473509</v>
      </c>
      <c r="J9385" s="1" t="str">
        <f t="shared" si="1522"/>
        <v>NGR bulk stream sediment</v>
      </c>
      <c r="K9385" s="1" t="str">
        <f t="shared" si="1523"/>
        <v>&lt;177 micron (NGR)</v>
      </c>
      <c r="L9385">
        <v>22</v>
      </c>
      <c r="M9385" t="s">
        <v>112</v>
      </c>
      <c r="N9385">
        <v>440</v>
      </c>
      <c r="O9385">
        <v>2</v>
      </c>
    </row>
    <row r="9386" spans="1:15" hidden="1" x14ac:dyDescent="0.3">
      <c r="A9386" t="s">
        <v>35696</v>
      </c>
      <c r="B9386" t="s">
        <v>35697</v>
      </c>
      <c r="C9386" s="1" t="str">
        <f t="shared" si="1514"/>
        <v>21:0473</v>
      </c>
      <c r="D9386" s="1" t="str">
        <f t="shared" si="1521"/>
        <v>21:0155</v>
      </c>
      <c r="E9386" t="s">
        <v>35698</v>
      </c>
      <c r="F9386" t="s">
        <v>35699</v>
      </c>
      <c r="H9386">
        <v>49.981590400000002</v>
      </c>
      <c r="I9386">
        <v>-120.9480805</v>
      </c>
      <c r="J9386" s="1" t="str">
        <f t="shared" si="1522"/>
        <v>NGR bulk stream sediment</v>
      </c>
      <c r="K9386" s="1" t="str">
        <f t="shared" si="1523"/>
        <v>&lt;177 micron (NGR)</v>
      </c>
      <c r="L9386">
        <v>23</v>
      </c>
      <c r="M9386" t="s">
        <v>19</v>
      </c>
      <c r="N9386">
        <v>441</v>
      </c>
      <c r="O9386">
        <v>1.5</v>
      </c>
    </row>
    <row r="9387" spans="1:15" hidden="1" x14ac:dyDescent="0.3">
      <c r="A9387" t="s">
        <v>35700</v>
      </c>
      <c r="B9387" t="s">
        <v>35701</v>
      </c>
      <c r="C9387" s="1" t="str">
        <f t="shared" si="1514"/>
        <v>21:0473</v>
      </c>
      <c r="D9387" s="1" t="str">
        <f t="shared" si="1521"/>
        <v>21:0155</v>
      </c>
      <c r="E9387" t="s">
        <v>35698</v>
      </c>
      <c r="F9387" t="s">
        <v>35702</v>
      </c>
      <c r="H9387">
        <v>49.981590400000002</v>
      </c>
      <c r="I9387">
        <v>-120.9480805</v>
      </c>
      <c r="J9387" s="1" t="str">
        <f t="shared" si="1522"/>
        <v>NGR bulk stream sediment</v>
      </c>
      <c r="K9387" s="1" t="str">
        <f t="shared" si="1523"/>
        <v>&lt;177 micron (NGR)</v>
      </c>
      <c r="L9387">
        <v>23</v>
      </c>
      <c r="M9387" t="s">
        <v>72</v>
      </c>
      <c r="N9387">
        <v>442</v>
      </c>
      <c r="O9387">
        <v>1.6</v>
      </c>
    </row>
    <row r="9388" spans="1:15" hidden="1" x14ac:dyDescent="0.3">
      <c r="A9388" t="s">
        <v>35703</v>
      </c>
      <c r="B9388" t="s">
        <v>35704</v>
      </c>
      <c r="C9388" s="1" t="str">
        <f t="shared" si="1514"/>
        <v>21:0473</v>
      </c>
      <c r="D9388" s="1" t="str">
        <f t="shared" si="1521"/>
        <v>21:0155</v>
      </c>
      <c r="E9388" t="s">
        <v>35705</v>
      </c>
      <c r="F9388" t="s">
        <v>35706</v>
      </c>
      <c r="H9388">
        <v>49.983639799999999</v>
      </c>
      <c r="I9388">
        <v>-120.9117217</v>
      </c>
      <c r="J9388" s="1" t="str">
        <f t="shared" si="1522"/>
        <v>NGR bulk stream sediment</v>
      </c>
      <c r="K9388" s="1" t="str">
        <f t="shared" si="1523"/>
        <v>&lt;177 micron (NGR)</v>
      </c>
      <c r="L9388">
        <v>23</v>
      </c>
      <c r="M9388" t="s">
        <v>38</v>
      </c>
      <c r="N9388">
        <v>443</v>
      </c>
      <c r="O9388">
        <v>2.5</v>
      </c>
    </row>
    <row r="9389" spans="1:15" hidden="1" x14ac:dyDescent="0.3">
      <c r="A9389" t="s">
        <v>35707</v>
      </c>
      <c r="B9389" t="s">
        <v>35708</v>
      </c>
      <c r="C9389" s="1" t="str">
        <f t="shared" si="1514"/>
        <v>21:0473</v>
      </c>
      <c r="D9389" s="1" t="str">
        <f t="shared" si="1521"/>
        <v>21:0155</v>
      </c>
      <c r="E9389" t="s">
        <v>35709</v>
      </c>
      <c r="F9389" t="s">
        <v>35710</v>
      </c>
      <c r="H9389">
        <v>49.989045599999997</v>
      </c>
      <c r="I9389">
        <v>-120.58779319999999</v>
      </c>
      <c r="J9389" s="1" t="str">
        <f t="shared" si="1522"/>
        <v>NGR bulk stream sediment</v>
      </c>
      <c r="K9389" s="1" t="str">
        <f t="shared" si="1523"/>
        <v>&lt;177 micron (NGR)</v>
      </c>
      <c r="L9389">
        <v>23</v>
      </c>
      <c r="M9389" t="s">
        <v>43</v>
      </c>
      <c r="N9389">
        <v>444</v>
      </c>
      <c r="O9389">
        <v>1.5</v>
      </c>
    </row>
    <row r="9390" spans="1:15" hidden="1" x14ac:dyDescent="0.3">
      <c r="A9390" t="s">
        <v>35711</v>
      </c>
      <c r="B9390" t="s">
        <v>35712</v>
      </c>
      <c r="C9390" s="1" t="str">
        <f t="shared" si="1514"/>
        <v>21:0473</v>
      </c>
      <c r="D9390" s="1" t="str">
        <f t="shared" si="1521"/>
        <v>21:0155</v>
      </c>
      <c r="E9390" t="s">
        <v>35713</v>
      </c>
      <c r="F9390" t="s">
        <v>35714</v>
      </c>
      <c r="H9390">
        <v>49.956940299999999</v>
      </c>
      <c r="I9390">
        <v>-120.4332314</v>
      </c>
      <c r="J9390" s="1" t="str">
        <f t="shared" si="1522"/>
        <v>NGR bulk stream sediment</v>
      </c>
      <c r="K9390" s="1" t="str">
        <f t="shared" si="1523"/>
        <v>&lt;177 micron (NGR)</v>
      </c>
      <c r="L9390">
        <v>23</v>
      </c>
      <c r="M9390" t="s">
        <v>48</v>
      </c>
      <c r="N9390">
        <v>445</v>
      </c>
      <c r="O9390">
        <v>0.5</v>
      </c>
    </row>
    <row r="9391" spans="1:15" hidden="1" x14ac:dyDescent="0.3">
      <c r="A9391" t="s">
        <v>35715</v>
      </c>
      <c r="B9391" t="s">
        <v>35716</v>
      </c>
      <c r="C9391" s="1" t="str">
        <f t="shared" si="1514"/>
        <v>21:0473</v>
      </c>
      <c r="D9391" s="1" t="str">
        <f t="shared" si="1521"/>
        <v>21:0155</v>
      </c>
      <c r="E9391" t="s">
        <v>35717</v>
      </c>
      <c r="F9391" t="s">
        <v>35718</v>
      </c>
      <c r="H9391">
        <v>49.135357800000001</v>
      </c>
      <c r="I9391">
        <v>-121.23691169999999</v>
      </c>
      <c r="J9391" s="1" t="str">
        <f t="shared" si="1522"/>
        <v>NGR bulk stream sediment</v>
      </c>
      <c r="K9391" s="1" t="str">
        <f t="shared" si="1523"/>
        <v>&lt;177 micron (NGR)</v>
      </c>
      <c r="L9391">
        <v>24</v>
      </c>
      <c r="M9391" t="s">
        <v>725</v>
      </c>
      <c r="N9391">
        <v>446</v>
      </c>
      <c r="O9391">
        <v>2.5</v>
      </c>
    </row>
    <row r="9392" spans="1:15" hidden="1" x14ac:dyDescent="0.3">
      <c r="A9392" t="s">
        <v>35719</v>
      </c>
      <c r="B9392" t="s">
        <v>35720</v>
      </c>
      <c r="C9392" s="1" t="str">
        <f t="shared" si="1514"/>
        <v>21:0473</v>
      </c>
      <c r="D9392" s="1" t="str">
        <f t="shared" si="1521"/>
        <v>21:0155</v>
      </c>
      <c r="E9392" t="s">
        <v>35721</v>
      </c>
      <c r="F9392" t="s">
        <v>35722</v>
      </c>
      <c r="H9392">
        <v>49.024462300000003</v>
      </c>
      <c r="I9392">
        <v>-121.0534104</v>
      </c>
      <c r="J9392" s="1" t="str">
        <f t="shared" si="1522"/>
        <v>NGR bulk stream sediment</v>
      </c>
      <c r="K9392" s="1" t="str">
        <f t="shared" si="1523"/>
        <v>&lt;177 micron (NGR)</v>
      </c>
      <c r="L9392">
        <v>24</v>
      </c>
      <c r="M9392" t="s">
        <v>38</v>
      </c>
      <c r="N9392">
        <v>447</v>
      </c>
      <c r="O9392">
        <v>1</v>
      </c>
    </row>
    <row r="9393" spans="1:15" hidden="1" x14ac:dyDescent="0.3">
      <c r="A9393" t="s">
        <v>35723</v>
      </c>
      <c r="B9393" t="s">
        <v>35724</v>
      </c>
      <c r="C9393" s="1" t="str">
        <f t="shared" si="1514"/>
        <v>21:0473</v>
      </c>
      <c r="D9393" s="1" t="str">
        <f t="shared" si="1521"/>
        <v>21:0155</v>
      </c>
      <c r="E9393" t="s">
        <v>35725</v>
      </c>
      <c r="F9393" t="s">
        <v>35726</v>
      </c>
      <c r="H9393">
        <v>49.008303099999999</v>
      </c>
      <c r="I9393">
        <v>-121.0554075</v>
      </c>
      <c r="J9393" s="1" t="str">
        <f t="shared" si="1522"/>
        <v>NGR bulk stream sediment</v>
      </c>
      <c r="K9393" s="1" t="str">
        <f t="shared" si="1523"/>
        <v>&lt;177 micron (NGR)</v>
      </c>
      <c r="L9393">
        <v>24</v>
      </c>
      <c r="M9393" t="s">
        <v>43</v>
      </c>
      <c r="N9393">
        <v>448</v>
      </c>
      <c r="O9393">
        <v>1</v>
      </c>
    </row>
    <row r="9394" spans="1:15" hidden="1" x14ac:dyDescent="0.3">
      <c r="A9394" t="s">
        <v>35727</v>
      </c>
      <c r="B9394" t="s">
        <v>35728</v>
      </c>
      <c r="C9394" s="1" t="str">
        <f t="shared" ref="C9394:C9457" si="1524">HYPERLINK("https://geochem.nrcan.gc.ca/cdogs/content/bdl/bdl210473_e.htm", "21:0473")</f>
        <v>21:0473</v>
      </c>
      <c r="D9394" s="1" t="str">
        <f t="shared" si="1521"/>
        <v>21:0155</v>
      </c>
      <c r="E9394" t="s">
        <v>35729</v>
      </c>
      <c r="F9394" t="s">
        <v>35730</v>
      </c>
      <c r="H9394">
        <v>49.029879399999999</v>
      </c>
      <c r="I9394">
        <v>-121.0545675</v>
      </c>
      <c r="J9394" s="1" t="str">
        <f t="shared" si="1522"/>
        <v>NGR bulk stream sediment</v>
      </c>
      <c r="K9394" s="1" t="str">
        <f t="shared" si="1523"/>
        <v>&lt;177 micron (NGR)</v>
      </c>
      <c r="L9394">
        <v>24</v>
      </c>
      <c r="M9394" t="s">
        <v>48</v>
      </c>
      <c r="N9394">
        <v>449</v>
      </c>
      <c r="O9394">
        <v>1</v>
      </c>
    </row>
    <row r="9395" spans="1:15" hidden="1" x14ac:dyDescent="0.3">
      <c r="A9395" t="s">
        <v>35731</v>
      </c>
      <c r="B9395" t="s">
        <v>35732</v>
      </c>
      <c r="C9395" s="1" t="str">
        <f t="shared" si="1524"/>
        <v>21:0473</v>
      </c>
      <c r="D9395" s="1" t="str">
        <f t="shared" si="1521"/>
        <v>21:0155</v>
      </c>
      <c r="E9395" t="s">
        <v>35733</v>
      </c>
      <c r="F9395" t="s">
        <v>35734</v>
      </c>
      <c r="H9395">
        <v>49.035388500000003</v>
      </c>
      <c r="I9395">
        <v>-121.0611947</v>
      </c>
      <c r="J9395" s="1" t="str">
        <f t="shared" si="1522"/>
        <v>NGR bulk stream sediment</v>
      </c>
      <c r="K9395" s="1" t="str">
        <f t="shared" si="1523"/>
        <v>&lt;177 micron (NGR)</v>
      </c>
      <c r="L9395">
        <v>24</v>
      </c>
      <c r="M9395" t="s">
        <v>53</v>
      </c>
      <c r="N9395">
        <v>450</v>
      </c>
      <c r="O9395">
        <v>1.5</v>
      </c>
    </row>
    <row r="9396" spans="1:15" hidden="1" x14ac:dyDescent="0.3">
      <c r="A9396" t="s">
        <v>35735</v>
      </c>
      <c r="B9396" t="s">
        <v>35736</v>
      </c>
      <c r="C9396" s="1" t="str">
        <f t="shared" si="1524"/>
        <v>21:0473</v>
      </c>
      <c r="D9396" s="1" t="str">
        <f t="shared" si="1521"/>
        <v>21:0155</v>
      </c>
      <c r="E9396" t="s">
        <v>35737</v>
      </c>
      <c r="F9396" t="s">
        <v>35738</v>
      </c>
      <c r="H9396">
        <v>49.060298299999999</v>
      </c>
      <c r="I9396">
        <v>-121.09856000000001</v>
      </c>
      <c r="J9396" s="1" t="str">
        <f t="shared" si="1522"/>
        <v>NGR bulk stream sediment</v>
      </c>
      <c r="K9396" s="1" t="str">
        <f t="shared" si="1523"/>
        <v>&lt;177 micron (NGR)</v>
      </c>
      <c r="L9396">
        <v>24</v>
      </c>
      <c r="M9396" t="s">
        <v>58</v>
      </c>
      <c r="N9396">
        <v>451</v>
      </c>
      <c r="O9396">
        <v>1.5</v>
      </c>
    </row>
    <row r="9397" spans="1:15" hidden="1" x14ac:dyDescent="0.3">
      <c r="A9397" t="s">
        <v>35739</v>
      </c>
      <c r="B9397" t="s">
        <v>35740</v>
      </c>
      <c r="C9397" s="1" t="str">
        <f t="shared" si="1524"/>
        <v>21:0473</v>
      </c>
      <c r="D9397" s="1" t="str">
        <f>HYPERLINK("https://geochem.nrcan.gc.ca/cdogs/content/svy/svy_e.htm", "")</f>
        <v/>
      </c>
      <c r="G9397" s="1" t="str">
        <f>HYPERLINK("https://geochem.nrcan.gc.ca/cdogs/content/cr_/cr_00104_e.htm", "104")</f>
        <v>104</v>
      </c>
      <c r="J9397" t="s">
        <v>31</v>
      </c>
      <c r="K9397" t="s">
        <v>32</v>
      </c>
      <c r="L9397">
        <v>24</v>
      </c>
      <c r="M9397" t="s">
        <v>33</v>
      </c>
      <c r="N9397">
        <v>452</v>
      </c>
      <c r="O9397">
        <v>5</v>
      </c>
    </row>
    <row r="9398" spans="1:15" hidden="1" x14ac:dyDescent="0.3">
      <c r="A9398" t="s">
        <v>35741</v>
      </c>
      <c r="B9398" t="s">
        <v>35742</v>
      </c>
      <c r="C9398" s="1" t="str">
        <f t="shared" si="1524"/>
        <v>21:0473</v>
      </c>
      <c r="D9398" s="1" t="str">
        <f t="shared" ref="D9398:D9421" si="1525">HYPERLINK("https://geochem.nrcan.gc.ca/cdogs/content/svy/svy210155_e.htm", "21:0155")</f>
        <v>21:0155</v>
      </c>
      <c r="E9398" t="s">
        <v>35743</v>
      </c>
      <c r="F9398" t="s">
        <v>35744</v>
      </c>
      <c r="H9398">
        <v>49.118167200000002</v>
      </c>
      <c r="I9398">
        <v>-121.062085</v>
      </c>
      <c r="J9398" s="1" t="str">
        <f t="shared" ref="J9398:J9421" si="1526">HYPERLINK("https://geochem.nrcan.gc.ca/cdogs/content/kwd/kwd020030_e.htm", "NGR bulk stream sediment")</f>
        <v>NGR bulk stream sediment</v>
      </c>
      <c r="K9398" s="1" t="str">
        <f t="shared" ref="K9398:K9421" si="1527">HYPERLINK("https://geochem.nrcan.gc.ca/cdogs/content/kwd/kwd080006_e.htm", "&lt;177 micron (NGR)")</f>
        <v>&lt;177 micron (NGR)</v>
      </c>
      <c r="L9398">
        <v>24</v>
      </c>
      <c r="M9398" t="s">
        <v>63</v>
      </c>
      <c r="N9398">
        <v>453</v>
      </c>
      <c r="O9398">
        <v>1</v>
      </c>
    </row>
    <row r="9399" spans="1:15" hidden="1" x14ac:dyDescent="0.3">
      <c r="A9399" t="s">
        <v>35745</v>
      </c>
      <c r="B9399" t="s">
        <v>35746</v>
      </c>
      <c r="C9399" s="1" t="str">
        <f t="shared" si="1524"/>
        <v>21:0473</v>
      </c>
      <c r="D9399" s="1" t="str">
        <f t="shared" si="1525"/>
        <v>21:0155</v>
      </c>
      <c r="E9399" t="s">
        <v>35747</v>
      </c>
      <c r="F9399" t="s">
        <v>35748</v>
      </c>
      <c r="H9399">
        <v>49.118690899999997</v>
      </c>
      <c r="I9399">
        <v>-121.09358899999999</v>
      </c>
      <c r="J9399" s="1" t="str">
        <f t="shared" si="1526"/>
        <v>NGR bulk stream sediment</v>
      </c>
      <c r="K9399" s="1" t="str">
        <f t="shared" si="1527"/>
        <v>&lt;177 micron (NGR)</v>
      </c>
      <c r="L9399">
        <v>24</v>
      </c>
      <c r="M9399" t="s">
        <v>68</v>
      </c>
      <c r="N9399">
        <v>454</v>
      </c>
      <c r="O9399">
        <v>1.5</v>
      </c>
    </row>
    <row r="9400" spans="1:15" hidden="1" x14ac:dyDescent="0.3">
      <c r="A9400" t="s">
        <v>35749</v>
      </c>
      <c r="B9400" t="s">
        <v>35750</v>
      </c>
      <c r="C9400" s="1" t="str">
        <f t="shared" si="1524"/>
        <v>21:0473</v>
      </c>
      <c r="D9400" s="1" t="str">
        <f t="shared" si="1525"/>
        <v>21:0155</v>
      </c>
      <c r="E9400" t="s">
        <v>35751</v>
      </c>
      <c r="F9400" t="s">
        <v>35752</v>
      </c>
      <c r="H9400">
        <v>49.099426299999998</v>
      </c>
      <c r="I9400">
        <v>-121.1258387</v>
      </c>
      <c r="J9400" s="1" t="str">
        <f t="shared" si="1526"/>
        <v>NGR bulk stream sediment</v>
      </c>
      <c r="K9400" s="1" t="str">
        <f t="shared" si="1527"/>
        <v>&lt;177 micron (NGR)</v>
      </c>
      <c r="L9400">
        <v>24</v>
      </c>
      <c r="M9400" t="s">
        <v>77</v>
      </c>
      <c r="N9400">
        <v>455</v>
      </c>
      <c r="O9400">
        <v>1</v>
      </c>
    </row>
    <row r="9401" spans="1:15" hidden="1" x14ac:dyDescent="0.3">
      <c r="A9401" t="s">
        <v>35753</v>
      </c>
      <c r="B9401" t="s">
        <v>35754</v>
      </c>
      <c r="C9401" s="1" t="str">
        <f t="shared" si="1524"/>
        <v>21:0473</v>
      </c>
      <c r="D9401" s="1" t="str">
        <f t="shared" si="1525"/>
        <v>21:0155</v>
      </c>
      <c r="E9401" t="s">
        <v>35717</v>
      </c>
      <c r="F9401" t="s">
        <v>35755</v>
      </c>
      <c r="H9401">
        <v>49.135357800000001</v>
      </c>
      <c r="I9401">
        <v>-121.23691169999999</v>
      </c>
      <c r="J9401" s="1" t="str">
        <f t="shared" si="1526"/>
        <v>NGR bulk stream sediment</v>
      </c>
      <c r="K9401" s="1" t="str">
        <f t="shared" si="1527"/>
        <v>&lt;177 micron (NGR)</v>
      </c>
      <c r="L9401">
        <v>24</v>
      </c>
      <c r="M9401" t="s">
        <v>729</v>
      </c>
      <c r="N9401">
        <v>456</v>
      </c>
      <c r="O9401">
        <v>2.5</v>
      </c>
    </row>
    <row r="9402" spans="1:15" hidden="1" x14ac:dyDescent="0.3">
      <c r="A9402" t="s">
        <v>35756</v>
      </c>
      <c r="B9402" t="s">
        <v>35757</v>
      </c>
      <c r="C9402" s="1" t="str">
        <f t="shared" si="1524"/>
        <v>21:0473</v>
      </c>
      <c r="D9402" s="1" t="str">
        <f t="shared" si="1525"/>
        <v>21:0155</v>
      </c>
      <c r="E9402" t="s">
        <v>35717</v>
      </c>
      <c r="F9402" t="s">
        <v>35758</v>
      </c>
      <c r="H9402">
        <v>49.135357800000001</v>
      </c>
      <c r="I9402">
        <v>-121.23691169999999</v>
      </c>
      <c r="J9402" s="1" t="str">
        <f t="shared" si="1526"/>
        <v>NGR bulk stream sediment</v>
      </c>
      <c r="K9402" s="1" t="str">
        <f t="shared" si="1527"/>
        <v>&lt;177 micron (NGR)</v>
      </c>
      <c r="L9402">
        <v>24</v>
      </c>
      <c r="M9402" t="s">
        <v>733</v>
      </c>
      <c r="N9402">
        <v>457</v>
      </c>
      <c r="O9402">
        <v>2.5</v>
      </c>
    </row>
    <row r="9403" spans="1:15" hidden="1" x14ac:dyDescent="0.3">
      <c r="A9403" t="s">
        <v>35759</v>
      </c>
      <c r="B9403" t="s">
        <v>35760</v>
      </c>
      <c r="C9403" s="1" t="str">
        <f t="shared" si="1524"/>
        <v>21:0473</v>
      </c>
      <c r="D9403" s="1" t="str">
        <f t="shared" si="1525"/>
        <v>21:0155</v>
      </c>
      <c r="E9403" t="s">
        <v>35761</v>
      </c>
      <c r="F9403" t="s">
        <v>35762</v>
      </c>
      <c r="H9403">
        <v>49.018026599999999</v>
      </c>
      <c r="I9403">
        <v>-121.3956125</v>
      </c>
      <c r="J9403" s="1" t="str">
        <f t="shared" si="1526"/>
        <v>NGR bulk stream sediment</v>
      </c>
      <c r="K9403" s="1" t="str">
        <f t="shared" si="1527"/>
        <v>&lt;177 micron (NGR)</v>
      </c>
      <c r="L9403">
        <v>24</v>
      </c>
      <c r="M9403" t="s">
        <v>82</v>
      </c>
      <c r="N9403">
        <v>458</v>
      </c>
      <c r="O9403">
        <v>5</v>
      </c>
    </row>
    <row r="9404" spans="1:15" hidden="1" x14ac:dyDescent="0.3">
      <c r="A9404" t="s">
        <v>35763</v>
      </c>
      <c r="B9404" t="s">
        <v>35764</v>
      </c>
      <c r="C9404" s="1" t="str">
        <f t="shared" si="1524"/>
        <v>21:0473</v>
      </c>
      <c r="D9404" s="1" t="str">
        <f t="shared" si="1525"/>
        <v>21:0155</v>
      </c>
      <c r="E9404" t="s">
        <v>35765</v>
      </c>
      <c r="F9404" t="s">
        <v>35766</v>
      </c>
      <c r="H9404">
        <v>49.004039400000003</v>
      </c>
      <c r="I9404">
        <v>-121.3605108</v>
      </c>
      <c r="J9404" s="1" t="str">
        <f t="shared" si="1526"/>
        <v>NGR bulk stream sediment</v>
      </c>
      <c r="K9404" s="1" t="str">
        <f t="shared" si="1527"/>
        <v>&lt;177 micron (NGR)</v>
      </c>
      <c r="L9404">
        <v>24</v>
      </c>
      <c r="M9404" t="s">
        <v>87</v>
      </c>
      <c r="N9404">
        <v>459</v>
      </c>
      <c r="O9404">
        <v>2</v>
      </c>
    </row>
    <row r="9405" spans="1:15" hidden="1" x14ac:dyDescent="0.3">
      <c r="A9405" t="s">
        <v>35767</v>
      </c>
      <c r="B9405" t="s">
        <v>35768</v>
      </c>
      <c r="C9405" s="1" t="str">
        <f t="shared" si="1524"/>
        <v>21:0473</v>
      </c>
      <c r="D9405" s="1" t="str">
        <f t="shared" si="1525"/>
        <v>21:0155</v>
      </c>
      <c r="E9405" t="s">
        <v>35769</v>
      </c>
      <c r="F9405" t="s">
        <v>35770</v>
      </c>
      <c r="H9405">
        <v>49.0129728</v>
      </c>
      <c r="I9405">
        <v>-121.35611489999999</v>
      </c>
      <c r="J9405" s="1" t="str">
        <f t="shared" si="1526"/>
        <v>NGR bulk stream sediment</v>
      </c>
      <c r="K9405" s="1" t="str">
        <f t="shared" si="1527"/>
        <v>&lt;177 micron (NGR)</v>
      </c>
      <c r="L9405">
        <v>24</v>
      </c>
      <c r="M9405" t="s">
        <v>92</v>
      </c>
      <c r="N9405">
        <v>460</v>
      </c>
      <c r="O9405">
        <v>1.5</v>
      </c>
    </row>
    <row r="9406" spans="1:15" hidden="1" x14ac:dyDescent="0.3">
      <c r="A9406" t="s">
        <v>35771</v>
      </c>
      <c r="B9406" t="s">
        <v>35772</v>
      </c>
      <c r="C9406" s="1" t="str">
        <f t="shared" si="1524"/>
        <v>21:0473</v>
      </c>
      <c r="D9406" s="1" t="str">
        <f t="shared" si="1525"/>
        <v>21:0155</v>
      </c>
      <c r="E9406" t="s">
        <v>35773</v>
      </c>
      <c r="F9406" t="s">
        <v>35774</v>
      </c>
      <c r="H9406">
        <v>49.027688400000002</v>
      </c>
      <c r="I9406">
        <v>-121.3788863</v>
      </c>
      <c r="J9406" s="1" t="str">
        <f t="shared" si="1526"/>
        <v>NGR bulk stream sediment</v>
      </c>
      <c r="K9406" s="1" t="str">
        <f t="shared" si="1527"/>
        <v>&lt;177 micron (NGR)</v>
      </c>
      <c r="L9406">
        <v>24</v>
      </c>
      <c r="M9406" t="s">
        <v>97</v>
      </c>
      <c r="N9406">
        <v>461</v>
      </c>
      <c r="O9406">
        <v>8</v>
      </c>
    </row>
    <row r="9407" spans="1:15" hidden="1" x14ac:dyDescent="0.3">
      <c r="A9407" t="s">
        <v>35775</v>
      </c>
      <c r="B9407" t="s">
        <v>35776</v>
      </c>
      <c r="C9407" s="1" t="str">
        <f t="shared" si="1524"/>
        <v>21:0473</v>
      </c>
      <c r="D9407" s="1" t="str">
        <f t="shared" si="1525"/>
        <v>21:0155</v>
      </c>
      <c r="E9407" t="s">
        <v>35777</v>
      </c>
      <c r="F9407" t="s">
        <v>35778</v>
      </c>
      <c r="H9407">
        <v>49.045068800000003</v>
      </c>
      <c r="I9407">
        <v>-121.3358992</v>
      </c>
      <c r="J9407" s="1" t="str">
        <f t="shared" si="1526"/>
        <v>NGR bulk stream sediment</v>
      </c>
      <c r="K9407" s="1" t="str">
        <f t="shared" si="1527"/>
        <v>&lt;177 micron (NGR)</v>
      </c>
      <c r="L9407">
        <v>24</v>
      </c>
      <c r="M9407" t="s">
        <v>102</v>
      </c>
      <c r="N9407">
        <v>462</v>
      </c>
      <c r="O9407">
        <v>2</v>
      </c>
    </row>
    <row r="9408" spans="1:15" hidden="1" x14ac:dyDescent="0.3">
      <c r="A9408" t="s">
        <v>35779</v>
      </c>
      <c r="B9408" t="s">
        <v>35780</v>
      </c>
      <c r="C9408" s="1" t="str">
        <f t="shared" si="1524"/>
        <v>21:0473</v>
      </c>
      <c r="D9408" s="1" t="str">
        <f t="shared" si="1525"/>
        <v>21:0155</v>
      </c>
      <c r="E9408" t="s">
        <v>35781</v>
      </c>
      <c r="F9408" t="s">
        <v>35782</v>
      </c>
      <c r="H9408">
        <v>49.050463800000003</v>
      </c>
      <c r="I9408">
        <v>-121.3357192</v>
      </c>
      <c r="J9408" s="1" t="str">
        <f t="shared" si="1526"/>
        <v>NGR bulk stream sediment</v>
      </c>
      <c r="K9408" s="1" t="str">
        <f t="shared" si="1527"/>
        <v>&lt;177 micron (NGR)</v>
      </c>
      <c r="L9408">
        <v>24</v>
      </c>
      <c r="M9408" t="s">
        <v>107</v>
      </c>
      <c r="N9408">
        <v>463</v>
      </c>
      <c r="O9408">
        <v>3.5</v>
      </c>
    </row>
    <row r="9409" spans="1:15" hidden="1" x14ac:dyDescent="0.3">
      <c r="A9409" t="s">
        <v>35783</v>
      </c>
      <c r="B9409" t="s">
        <v>35784</v>
      </c>
      <c r="C9409" s="1" t="str">
        <f t="shared" si="1524"/>
        <v>21:0473</v>
      </c>
      <c r="D9409" s="1" t="str">
        <f t="shared" si="1525"/>
        <v>21:0155</v>
      </c>
      <c r="E9409" t="s">
        <v>35785</v>
      </c>
      <c r="F9409" t="s">
        <v>35786</v>
      </c>
      <c r="H9409">
        <v>49.071399599999999</v>
      </c>
      <c r="I9409">
        <v>-121.35281999999999</v>
      </c>
      <c r="J9409" s="1" t="str">
        <f t="shared" si="1526"/>
        <v>NGR bulk stream sediment</v>
      </c>
      <c r="K9409" s="1" t="str">
        <f t="shared" si="1527"/>
        <v>&lt;177 micron (NGR)</v>
      </c>
      <c r="L9409">
        <v>24</v>
      </c>
      <c r="M9409" t="s">
        <v>112</v>
      </c>
      <c r="N9409">
        <v>464</v>
      </c>
      <c r="O9409">
        <v>7</v>
      </c>
    </row>
    <row r="9410" spans="1:15" hidden="1" x14ac:dyDescent="0.3">
      <c r="A9410" t="s">
        <v>35787</v>
      </c>
      <c r="B9410" t="s">
        <v>35788</v>
      </c>
      <c r="C9410" s="1" t="str">
        <f t="shared" si="1524"/>
        <v>21:0473</v>
      </c>
      <c r="D9410" s="1" t="str">
        <f t="shared" si="1525"/>
        <v>21:0155</v>
      </c>
      <c r="E9410" t="s">
        <v>35789</v>
      </c>
      <c r="F9410" t="s">
        <v>35790</v>
      </c>
      <c r="H9410">
        <v>49.072415599999999</v>
      </c>
      <c r="I9410">
        <v>-121.3610018</v>
      </c>
      <c r="J9410" s="1" t="str">
        <f t="shared" si="1526"/>
        <v>NGR bulk stream sediment</v>
      </c>
      <c r="K9410" s="1" t="str">
        <f t="shared" si="1527"/>
        <v>&lt;177 micron (NGR)</v>
      </c>
      <c r="L9410">
        <v>24</v>
      </c>
      <c r="M9410" t="s">
        <v>800</v>
      </c>
      <c r="N9410">
        <v>465</v>
      </c>
      <c r="O9410">
        <v>9.5</v>
      </c>
    </row>
    <row r="9411" spans="1:15" hidden="1" x14ac:dyDescent="0.3">
      <c r="A9411" t="s">
        <v>35791</v>
      </c>
      <c r="B9411" t="s">
        <v>35792</v>
      </c>
      <c r="C9411" s="1" t="str">
        <f t="shared" si="1524"/>
        <v>21:0473</v>
      </c>
      <c r="D9411" s="1" t="str">
        <f t="shared" si="1525"/>
        <v>21:0155</v>
      </c>
      <c r="E9411" t="s">
        <v>35793</v>
      </c>
      <c r="F9411" t="s">
        <v>35794</v>
      </c>
      <c r="H9411">
        <v>49.111411599999997</v>
      </c>
      <c r="I9411">
        <v>-121.51730449999999</v>
      </c>
      <c r="J9411" s="1" t="str">
        <f t="shared" si="1526"/>
        <v>NGR bulk stream sediment</v>
      </c>
      <c r="K9411" s="1" t="str">
        <f t="shared" si="1527"/>
        <v>&lt;177 micron (NGR)</v>
      </c>
      <c r="L9411">
        <v>25</v>
      </c>
      <c r="M9411" t="s">
        <v>725</v>
      </c>
      <c r="N9411">
        <v>466</v>
      </c>
      <c r="O9411">
        <v>2.5</v>
      </c>
    </row>
    <row r="9412" spans="1:15" hidden="1" x14ac:dyDescent="0.3">
      <c r="A9412" t="s">
        <v>35795</v>
      </c>
      <c r="B9412" t="s">
        <v>35796</v>
      </c>
      <c r="C9412" s="1" t="str">
        <f t="shared" si="1524"/>
        <v>21:0473</v>
      </c>
      <c r="D9412" s="1" t="str">
        <f t="shared" si="1525"/>
        <v>21:0155</v>
      </c>
      <c r="E9412" t="s">
        <v>35797</v>
      </c>
      <c r="F9412" t="s">
        <v>35798</v>
      </c>
      <c r="H9412">
        <v>49.054586800000003</v>
      </c>
      <c r="I9412">
        <v>-121.3725376</v>
      </c>
      <c r="J9412" s="1" t="str">
        <f t="shared" si="1526"/>
        <v>NGR bulk stream sediment</v>
      </c>
      <c r="K9412" s="1" t="str">
        <f t="shared" si="1527"/>
        <v>&lt;177 micron (NGR)</v>
      </c>
      <c r="L9412">
        <v>25</v>
      </c>
      <c r="M9412" t="s">
        <v>38</v>
      </c>
      <c r="N9412">
        <v>467</v>
      </c>
      <c r="O9412">
        <v>4.5</v>
      </c>
    </row>
    <row r="9413" spans="1:15" hidden="1" x14ac:dyDescent="0.3">
      <c r="A9413" t="s">
        <v>35799</v>
      </c>
      <c r="B9413" t="s">
        <v>35800</v>
      </c>
      <c r="C9413" s="1" t="str">
        <f t="shared" si="1524"/>
        <v>21:0473</v>
      </c>
      <c r="D9413" s="1" t="str">
        <f t="shared" si="1525"/>
        <v>21:0155</v>
      </c>
      <c r="E9413" t="s">
        <v>35801</v>
      </c>
      <c r="F9413" t="s">
        <v>35802</v>
      </c>
      <c r="H9413">
        <v>49.056767499999999</v>
      </c>
      <c r="I9413">
        <v>-121.3998423</v>
      </c>
      <c r="J9413" s="1" t="str">
        <f t="shared" si="1526"/>
        <v>NGR bulk stream sediment</v>
      </c>
      <c r="K9413" s="1" t="str">
        <f t="shared" si="1527"/>
        <v>&lt;177 micron (NGR)</v>
      </c>
      <c r="L9413">
        <v>25</v>
      </c>
      <c r="M9413" t="s">
        <v>43</v>
      </c>
      <c r="N9413">
        <v>468</v>
      </c>
      <c r="O9413">
        <v>5.5</v>
      </c>
    </row>
    <row r="9414" spans="1:15" hidden="1" x14ac:dyDescent="0.3">
      <c r="A9414" t="s">
        <v>35803</v>
      </c>
      <c r="B9414" t="s">
        <v>35804</v>
      </c>
      <c r="C9414" s="1" t="str">
        <f t="shared" si="1524"/>
        <v>21:0473</v>
      </c>
      <c r="D9414" s="1" t="str">
        <f t="shared" si="1525"/>
        <v>21:0155</v>
      </c>
      <c r="E9414" t="s">
        <v>35805</v>
      </c>
      <c r="F9414" t="s">
        <v>35806</v>
      </c>
      <c r="H9414">
        <v>49.0793982</v>
      </c>
      <c r="I9414">
        <v>-121.41007140000001</v>
      </c>
      <c r="J9414" s="1" t="str">
        <f t="shared" si="1526"/>
        <v>NGR bulk stream sediment</v>
      </c>
      <c r="K9414" s="1" t="str">
        <f t="shared" si="1527"/>
        <v>&lt;177 micron (NGR)</v>
      </c>
      <c r="L9414">
        <v>25</v>
      </c>
      <c r="M9414" t="s">
        <v>48</v>
      </c>
      <c r="N9414">
        <v>469</v>
      </c>
      <c r="O9414">
        <v>8.5</v>
      </c>
    </row>
    <row r="9415" spans="1:15" hidden="1" x14ac:dyDescent="0.3">
      <c r="A9415" t="s">
        <v>35807</v>
      </c>
      <c r="B9415" t="s">
        <v>35808</v>
      </c>
      <c r="C9415" s="1" t="str">
        <f t="shared" si="1524"/>
        <v>21:0473</v>
      </c>
      <c r="D9415" s="1" t="str">
        <f t="shared" si="1525"/>
        <v>21:0155</v>
      </c>
      <c r="E9415" t="s">
        <v>35809</v>
      </c>
      <c r="F9415" t="s">
        <v>35810</v>
      </c>
      <c r="H9415">
        <v>49.093278400000003</v>
      </c>
      <c r="I9415">
        <v>-121.4383945</v>
      </c>
      <c r="J9415" s="1" t="str">
        <f t="shared" si="1526"/>
        <v>NGR bulk stream sediment</v>
      </c>
      <c r="K9415" s="1" t="str">
        <f t="shared" si="1527"/>
        <v>&lt;177 micron (NGR)</v>
      </c>
      <c r="L9415">
        <v>25</v>
      </c>
      <c r="M9415" t="s">
        <v>53</v>
      </c>
      <c r="N9415">
        <v>470</v>
      </c>
      <c r="O9415">
        <v>5.5</v>
      </c>
    </row>
    <row r="9416" spans="1:15" hidden="1" x14ac:dyDescent="0.3">
      <c r="A9416" t="s">
        <v>35811</v>
      </c>
      <c r="B9416" t="s">
        <v>35812</v>
      </c>
      <c r="C9416" s="1" t="str">
        <f t="shared" si="1524"/>
        <v>21:0473</v>
      </c>
      <c r="D9416" s="1" t="str">
        <f t="shared" si="1525"/>
        <v>21:0155</v>
      </c>
      <c r="E9416" t="s">
        <v>35813</v>
      </c>
      <c r="F9416" t="s">
        <v>35814</v>
      </c>
      <c r="H9416">
        <v>49.104363300000003</v>
      </c>
      <c r="I9416">
        <v>-121.4599688</v>
      </c>
      <c r="J9416" s="1" t="str">
        <f t="shared" si="1526"/>
        <v>NGR bulk stream sediment</v>
      </c>
      <c r="K9416" s="1" t="str">
        <f t="shared" si="1527"/>
        <v>&lt;177 micron (NGR)</v>
      </c>
      <c r="L9416">
        <v>25</v>
      </c>
      <c r="M9416" t="s">
        <v>58</v>
      </c>
      <c r="N9416">
        <v>471</v>
      </c>
      <c r="O9416">
        <v>11</v>
      </c>
    </row>
    <row r="9417" spans="1:15" hidden="1" x14ac:dyDescent="0.3">
      <c r="A9417" t="s">
        <v>35815</v>
      </c>
      <c r="B9417" t="s">
        <v>35816</v>
      </c>
      <c r="C9417" s="1" t="str">
        <f t="shared" si="1524"/>
        <v>21:0473</v>
      </c>
      <c r="D9417" s="1" t="str">
        <f t="shared" si="1525"/>
        <v>21:0155</v>
      </c>
      <c r="E9417" t="s">
        <v>35817</v>
      </c>
      <c r="F9417" t="s">
        <v>35818</v>
      </c>
      <c r="H9417">
        <v>49.085644000000002</v>
      </c>
      <c r="I9417">
        <v>-121.47287420000001</v>
      </c>
      <c r="J9417" s="1" t="str">
        <f t="shared" si="1526"/>
        <v>NGR bulk stream sediment</v>
      </c>
      <c r="K9417" s="1" t="str">
        <f t="shared" si="1527"/>
        <v>&lt;177 micron (NGR)</v>
      </c>
      <c r="L9417">
        <v>25</v>
      </c>
      <c r="M9417" t="s">
        <v>63</v>
      </c>
      <c r="N9417">
        <v>472</v>
      </c>
      <c r="O9417">
        <v>5</v>
      </c>
    </row>
    <row r="9418" spans="1:15" hidden="1" x14ac:dyDescent="0.3">
      <c r="A9418" t="s">
        <v>35819</v>
      </c>
      <c r="B9418" t="s">
        <v>35820</v>
      </c>
      <c r="C9418" s="1" t="str">
        <f t="shared" si="1524"/>
        <v>21:0473</v>
      </c>
      <c r="D9418" s="1" t="str">
        <f t="shared" si="1525"/>
        <v>21:0155</v>
      </c>
      <c r="E9418" t="s">
        <v>35793</v>
      </c>
      <c r="F9418" t="s">
        <v>35821</v>
      </c>
      <c r="H9418">
        <v>49.111411599999997</v>
      </c>
      <c r="I9418">
        <v>-121.51730449999999</v>
      </c>
      <c r="J9418" s="1" t="str">
        <f t="shared" si="1526"/>
        <v>NGR bulk stream sediment</v>
      </c>
      <c r="K9418" s="1" t="str">
        <f t="shared" si="1527"/>
        <v>&lt;177 micron (NGR)</v>
      </c>
      <c r="L9418">
        <v>25</v>
      </c>
      <c r="M9418" t="s">
        <v>729</v>
      </c>
      <c r="N9418">
        <v>473</v>
      </c>
      <c r="O9418">
        <v>2.5</v>
      </c>
    </row>
    <row r="9419" spans="1:15" hidden="1" x14ac:dyDescent="0.3">
      <c r="A9419" t="s">
        <v>35822</v>
      </c>
      <c r="B9419" t="s">
        <v>35823</v>
      </c>
      <c r="C9419" s="1" t="str">
        <f t="shared" si="1524"/>
        <v>21:0473</v>
      </c>
      <c r="D9419" s="1" t="str">
        <f t="shared" si="1525"/>
        <v>21:0155</v>
      </c>
      <c r="E9419" t="s">
        <v>35793</v>
      </c>
      <c r="F9419" t="s">
        <v>35824</v>
      </c>
      <c r="H9419">
        <v>49.111411599999997</v>
      </c>
      <c r="I9419">
        <v>-121.51730449999999</v>
      </c>
      <c r="J9419" s="1" t="str">
        <f t="shared" si="1526"/>
        <v>NGR bulk stream sediment</v>
      </c>
      <c r="K9419" s="1" t="str">
        <f t="shared" si="1527"/>
        <v>&lt;177 micron (NGR)</v>
      </c>
      <c r="L9419">
        <v>25</v>
      </c>
      <c r="M9419" t="s">
        <v>733</v>
      </c>
      <c r="N9419">
        <v>474</v>
      </c>
      <c r="O9419">
        <v>2.5</v>
      </c>
    </row>
    <row r="9420" spans="1:15" hidden="1" x14ac:dyDescent="0.3">
      <c r="A9420" t="s">
        <v>35825</v>
      </c>
      <c r="B9420" t="s">
        <v>35826</v>
      </c>
      <c r="C9420" s="1" t="str">
        <f t="shared" si="1524"/>
        <v>21:0473</v>
      </c>
      <c r="D9420" s="1" t="str">
        <f t="shared" si="1525"/>
        <v>21:0155</v>
      </c>
      <c r="E9420" t="s">
        <v>35827</v>
      </c>
      <c r="F9420" t="s">
        <v>35828</v>
      </c>
      <c r="H9420">
        <v>49.086390899999998</v>
      </c>
      <c r="I9420">
        <v>-121.53037639999999</v>
      </c>
      <c r="J9420" s="1" t="str">
        <f t="shared" si="1526"/>
        <v>NGR bulk stream sediment</v>
      </c>
      <c r="K9420" s="1" t="str">
        <f t="shared" si="1527"/>
        <v>&lt;177 micron (NGR)</v>
      </c>
      <c r="L9420">
        <v>25</v>
      </c>
      <c r="M9420" t="s">
        <v>68</v>
      </c>
      <c r="N9420">
        <v>475</v>
      </c>
      <c r="O9420">
        <v>2.5</v>
      </c>
    </row>
    <row r="9421" spans="1:15" hidden="1" x14ac:dyDescent="0.3">
      <c r="A9421" t="s">
        <v>35829</v>
      </c>
      <c r="B9421" t="s">
        <v>35830</v>
      </c>
      <c r="C9421" s="1" t="str">
        <f t="shared" si="1524"/>
        <v>21:0473</v>
      </c>
      <c r="D9421" s="1" t="str">
        <f t="shared" si="1525"/>
        <v>21:0155</v>
      </c>
      <c r="E9421" t="s">
        <v>35831</v>
      </c>
      <c r="F9421" t="s">
        <v>35832</v>
      </c>
      <c r="H9421">
        <v>49.162877399999999</v>
      </c>
      <c r="I9421">
        <v>-121.5322299</v>
      </c>
      <c r="J9421" s="1" t="str">
        <f t="shared" si="1526"/>
        <v>NGR bulk stream sediment</v>
      </c>
      <c r="K9421" s="1" t="str">
        <f t="shared" si="1527"/>
        <v>&lt;177 micron (NGR)</v>
      </c>
      <c r="L9421">
        <v>25</v>
      </c>
      <c r="M9421" t="s">
        <v>77</v>
      </c>
      <c r="N9421">
        <v>476</v>
      </c>
      <c r="O9421">
        <v>3</v>
      </c>
    </row>
    <row r="9422" spans="1:15" hidden="1" x14ac:dyDescent="0.3">
      <c r="A9422" t="s">
        <v>35833</v>
      </c>
      <c r="B9422" t="s">
        <v>35834</v>
      </c>
      <c r="C9422" s="1" t="str">
        <f t="shared" si="1524"/>
        <v>21:0473</v>
      </c>
      <c r="D9422" s="1" t="str">
        <f>HYPERLINK("https://geochem.nrcan.gc.ca/cdogs/content/svy/svy_e.htm", "")</f>
        <v/>
      </c>
      <c r="G9422" s="1" t="str">
        <f>HYPERLINK("https://geochem.nrcan.gc.ca/cdogs/content/cr_/cr_00102_e.htm", "102")</f>
        <v>102</v>
      </c>
      <c r="J9422" t="s">
        <v>31</v>
      </c>
      <c r="K9422" t="s">
        <v>32</v>
      </c>
      <c r="L9422">
        <v>25</v>
      </c>
      <c r="M9422" t="s">
        <v>33</v>
      </c>
      <c r="N9422">
        <v>477</v>
      </c>
      <c r="O9422">
        <v>3</v>
      </c>
    </row>
    <row r="9423" spans="1:15" hidden="1" x14ac:dyDescent="0.3">
      <c r="A9423" t="s">
        <v>35835</v>
      </c>
      <c r="B9423" t="s">
        <v>35836</v>
      </c>
      <c r="C9423" s="1" t="str">
        <f t="shared" si="1524"/>
        <v>21:0473</v>
      </c>
      <c r="D9423" s="1" t="str">
        <f t="shared" ref="D9423:D9436" si="1528">HYPERLINK("https://geochem.nrcan.gc.ca/cdogs/content/svy/svy210155_e.htm", "21:0155")</f>
        <v>21:0155</v>
      </c>
      <c r="E9423" t="s">
        <v>35837</v>
      </c>
      <c r="F9423" t="s">
        <v>35838</v>
      </c>
      <c r="H9423">
        <v>49.167408399999999</v>
      </c>
      <c r="I9423">
        <v>-121.53483970000001</v>
      </c>
      <c r="J9423" s="1" t="str">
        <f t="shared" ref="J9423:J9436" si="1529">HYPERLINK("https://geochem.nrcan.gc.ca/cdogs/content/kwd/kwd020030_e.htm", "NGR bulk stream sediment")</f>
        <v>NGR bulk stream sediment</v>
      </c>
      <c r="K9423" s="1" t="str">
        <f t="shared" ref="K9423:K9436" si="1530">HYPERLINK("https://geochem.nrcan.gc.ca/cdogs/content/kwd/kwd080006_e.htm", "&lt;177 micron (NGR)")</f>
        <v>&lt;177 micron (NGR)</v>
      </c>
      <c r="L9423">
        <v>25</v>
      </c>
      <c r="M9423" t="s">
        <v>82</v>
      </c>
      <c r="N9423">
        <v>478</v>
      </c>
      <c r="O9423">
        <v>26.5</v>
      </c>
    </row>
    <row r="9424" spans="1:15" hidden="1" x14ac:dyDescent="0.3">
      <c r="A9424" t="s">
        <v>35839</v>
      </c>
      <c r="B9424" t="s">
        <v>35840</v>
      </c>
      <c r="C9424" s="1" t="str">
        <f t="shared" si="1524"/>
        <v>21:0473</v>
      </c>
      <c r="D9424" s="1" t="str">
        <f t="shared" si="1528"/>
        <v>21:0155</v>
      </c>
      <c r="E9424" t="s">
        <v>35841</v>
      </c>
      <c r="F9424" t="s">
        <v>35842</v>
      </c>
      <c r="H9424">
        <v>49.150582399999998</v>
      </c>
      <c r="I9424">
        <v>-121.5559071</v>
      </c>
      <c r="J9424" s="1" t="str">
        <f t="shared" si="1529"/>
        <v>NGR bulk stream sediment</v>
      </c>
      <c r="K9424" s="1" t="str">
        <f t="shared" si="1530"/>
        <v>&lt;177 micron (NGR)</v>
      </c>
      <c r="L9424">
        <v>25</v>
      </c>
      <c r="M9424" t="s">
        <v>87</v>
      </c>
      <c r="N9424">
        <v>479</v>
      </c>
      <c r="O9424">
        <v>15.5</v>
      </c>
    </row>
    <row r="9425" spans="1:15" hidden="1" x14ac:dyDescent="0.3">
      <c r="A9425" t="s">
        <v>35843</v>
      </c>
      <c r="B9425" t="s">
        <v>35844</v>
      </c>
      <c r="C9425" s="1" t="str">
        <f t="shared" si="1524"/>
        <v>21:0473</v>
      </c>
      <c r="D9425" s="1" t="str">
        <f t="shared" si="1528"/>
        <v>21:0155</v>
      </c>
      <c r="E9425" t="s">
        <v>35845</v>
      </c>
      <c r="F9425" t="s">
        <v>35846</v>
      </c>
      <c r="H9425">
        <v>49.141313500000003</v>
      </c>
      <c r="I9425">
        <v>-121.53423789999999</v>
      </c>
      <c r="J9425" s="1" t="str">
        <f t="shared" si="1529"/>
        <v>NGR bulk stream sediment</v>
      </c>
      <c r="K9425" s="1" t="str">
        <f t="shared" si="1530"/>
        <v>&lt;177 micron (NGR)</v>
      </c>
      <c r="L9425">
        <v>25</v>
      </c>
      <c r="M9425" t="s">
        <v>92</v>
      </c>
      <c r="N9425">
        <v>480</v>
      </c>
      <c r="O9425">
        <v>1.5</v>
      </c>
    </row>
    <row r="9426" spans="1:15" hidden="1" x14ac:dyDescent="0.3">
      <c r="A9426" t="s">
        <v>35847</v>
      </c>
      <c r="B9426" t="s">
        <v>35848</v>
      </c>
      <c r="C9426" s="1" t="str">
        <f t="shared" si="1524"/>
        <v>21:0473</v>
      </c>
      <c r="D9426" s="1" t="str">
        <f t="shared" si="1528"/>
        <v>21:0155</v>
      </c>
      <c r="E9426" t="s">
        <v>35849</v>
      </c>
      <c r="F9426" t="s">
        <v>35850</v>
      </c>
      <c r="H9426">
        <v>49.126010800000003</v>
      </c>
      <c r="I9426">
        <v>-121.60596700000001</v>
      </c>
      <c r="J9426" s="1" t="str">
        <f t="shared" si="1529"/>
        <v>NGR bulk stream sediment</v>
      </c>
      <c r="K9426" s="1" t="str">
        <f t="shared" si="1530"/>
        <v>&lt;177 micron (NGR)</v>
      </c>
      <c r="L9426">
        <v>25</v>
      </c>
      <c r="M9426" t="s">
        <v>97</v>
      </c>
      <c r="N9426">
        <v>481</v>
      </c>
      <c r="O9426">
        <v>2</v>
      </c>
    </row>
    <row r="9427" spans="1:15" hidden="1" x14ac:dyDescent="0.3">
      <c r="A9427" t="s">
        <v>35851</v>
      </c>
      <c r="B9427" t="s">
        <v>35852</v>
      </c>
      <c r="C9427" s="1" t="str">
        <f t="shared" si="1524"/>
        <v>21:0473</v>
      </c>
      <c r="D9427" s="1" t="str">
        <f t="shared" si="1528"/>
        <v>21:0155</v>
      </c>
      <c r="E9427" t="s">
        <v>35853</v>
      </c>
      <c r="F9427" t="s">
        <v>35854</v>
      </c>
      <c r="H9427">
        <v>49.114615999999998</v>
      </c>
      <c r="I9427">
        <v>-121.6309534</v>
      </c>
      <c r="J9427" s="1" t="str">
        <f t="shared" si="1529"/>
        <v>NGR bulk stream sediment</v>
      </c>
      <c r="K9427" s="1" t="str">
        <f t="shared" si="1530"/>
        <v>&lt;177 micron (NGR)</v>
      </c>
      <c r="L9427">
        <v>25</v>
      </c>
      <c r="M9427" t="s">
        <v>102</v>
      </c>
      <c r="N9427">
        <v>482</v>
      </c>
      <c r="O9427">
        <v>2.5</v>
      </c>
    </row>
    <row r="9428" spans="1:15" hidden="1" x14ac:dyDescent="0.3">
      <c r="A9428" t="s">
        <v>35855</v>
      </c>
      <c r="B9428" t="s">
        <v>35856</v>
      </c>
      <c r="C9428" s="1" t="str">
        <f t="shared" si="1524"/>
        <v>21:0473</v>
      </c>
      <c r="D9428" s="1" t="str">
        <f t="shared" si="1528"/>
        <v>21:0155</v>
      </c>
      <c r="E9428" t="s">
        <v>35857</v>
      </c>
      <c r="F9428" t="s">
        <v>35858</v>
      </c>
      <c r="H9428">
        <v>49.0826463</v>
      </c>
      <c r="I9428">
        <v>-121.5907472</v>
      </c>
      <c r="J9428" s="1" t="str">
        <f t="shared" si="1529"/>
        <v>NGR bulk stream sediment</v>
      </c>
      <c r="K9428" s="1" t="str">
        <f t="shared" si="1530"/>
        <v>&lt;177 micron (NGR)</v>
      </c>
      <c r="L9428">
        <v>25</v>
      </c>
      <c r="M9428" t="s">
        <v>107</v>
      </c>
      <c r="N9428">
        <v>483</v>
      </c>
      <c r="O9428">
        <v>4</v>
      </c>
    </row>
    <row r="9429" spans="1:15" hidden="1" x14ac:dyDescent="0.3">
      <c r="A9429" t="s">
        <v>35859</v>
      </c>
      <c r="B9429" t="s">
        <v>35860</v>
      </c>
      <c r="C9429" s="1" t="str">
        <f t="shared" si="1524"/>
        <v>21:0473</v>
      </c>
      <c r="D9429" s="1" t="str">
        <f t="shared" si="1528"/>
        <v>21:0155</v>
      </c>
      <c r="E9429" t="s">
        <v>35861</v>
      </c>
      <c r="F9429" t="s">
        <v>35862</v>
      </c>
      <c r="H9429">
        <v>49.084628000000002</v>
      </c>
      <c r="I9429">
        <v>-121.6057563</v>
      </c>
      <c r="J9429" s="1" t="str">
        <f t="shared" si="1529"/>
        <v>NGR bulk stream sediment</v>
      </c>
      <c r="K9429" s="1" t="str">
        <f t="shared" si="1530"/>
        <v>&lt;177 micron (NGR)</v>
      </c>
      <c r="L9429">
        <v>25</v>
      </c>
      <c r="M9429" t="s">
        <v>112</v>
      </c>
      <c r="N9429">
        <v>484</v>
      </c>
      <c r="O9429">
        <v>2</v>
      </c>
    </row>
    <row r="9430" spans="1:15" hidden="1" x14ac:dyDescent="0.3">
      <c r="A9430" t="s">
        <v>35863</v>
      </c>
      <c r="B9430" t="s">
        <v>35864</v>
      </c>
      <c r="C9430" s="1" t="str">
        <f t="shared" si="1524"/>
        <v>21:0473</v>
      </c>
      <c r="D9430" s="1" t="str">
        <f t="shared" si="1528"/>
        <v>21:0155</v>
      </c>
      <c r="E9430" t="s">
        <v>35865</v>
      </c>
      <c r="F9430" t="s">
        <v>35866</v>
      </c>
      <c r="H9430">
        <v>49.092036200000003</v>
      </c>
      <c r="I9430">
        <v>-121.6233558</v>
      </c>
      <c r="J9430" s="1" t="str">
        <f t="shared" si="1529"/>
        <v>NGR bulk stream sediment</v>
      </c>
      <c r="K9430" s="1" t="str">
        <f t="shared" si="1530"/>
        <v>&lt;177 micron (NGR)</v>
      </c>
      <c r="L9430">
        <v>25</v>
      </c>
      <c r="M9430" t="s">
        <v>800</v>
      </c>
      <c r="N9430">
        <v>485</v>
      </c>
      <c r="O9430">
        <v>2</v>
      </c>
    </row>
    <row r="9431" spans="1:15" hidden="1" x14ac:dyDescent="0.3">
      <c r="A9431" t="s">
        <v>35867</v>
      </c>
      <c r="B9431" t="s">
        <v>35868</v>
      </c>
      <c r="C9431" s="1" t="str">
        <f t="shared" si="1524"/>
        <v>21:0473</v>
      </c>
      <c r="D9431" s="1" t="str">
        <f t="shared" si="1528"/>
        <v>21:0155</v>
      </c>
      <c r="E9431" t="s">
        <v>35869</v>
      </c>
      <c r="F9431" t="s">
        <v>35870</v>
      </c>
      <c r="H9431">
        <v>49.068706499999998</v>
      </c>
      <c r="I9431">
        <v>-121.70614759999999</v>
      </c>
      <c r="J9431" s="1" t="str">
        <f t="shared" si="1529"/>
        <v>NGR bulk stream sediment</v>
      </c>
      <c r="K9431" s="1" t="str">
        <f t="shared" si="1530"/>
        <v>&lt;177 micron (NGR)</v>
      </c>
      <c r="L9431">
        <v>26</v>
      </c>
      <c r="M9431" t="s">
        <v>19</v>
      </c>
      <c r="N9431">
        <v>486</v>
      </c>
    </row>
    <row r="9432" spans="1:15" hidden="1" x14ac:dyDescent="0.3">
      <c r="A9432" t="s">
        <v>35871</v>
      </c>
      <c r="B9432" t="s">
        <v>35872</v>
      </c>
      <c r="C9432" s="1" t="str">
        <f t="shared" si="1524"/>
        <v>21:0473</v>
      </c>
      <c r="D9432" s="1" t="str">
        <f t="shared" si="1528"/>
        <v>21:0155</v>
      </c>
      <c r="E9432" t="s">
        <v>35873</v>
      </c>
      <c r="F9432" t="s">
        <v>35874</v>
      </c>
      <c r="H9432">
        <v>49.098956800000003</v>
      </c>
      <c r="I9432">
        <v>-121.6765927</v>
      </c>
      <c r="J9432" s="1" t="str">
        <f t="shared" si="1529"/>
        <v>NGR bulk stream sediment</v>
      </c>
      <c r="K9432" s="1" t="str">
        <f t="shared" si="1530"/>
        <v>&lt;177 micron (NGR)</v>
      </c>
      <c r="L9432">
        <v>26</v>
      </c>
      <c r="M9432" t="s">
        <v>38</v>
      </c>
      <c r="N9432">
        <v>487</v>
      </c>
    </row>
    <row r="9433" spans="1:15" hidden="1" x14ac:dyDescent="0.3">
      <c r="A9433" t="s">
        <v>35875</v>
      </c>
      <c r="B9433" t="s">
        <v>35876</v>
      </c>
      <c r="C9433" s="1" t="str">
        <f t="shared" si="1524"/>
        <v>21:0473</v>
      </c>
      <c r="D9433" s="1" t="str">
        <f t="shared" si="1528"/>
        <v>21:0155</v>
      </c>
      <c r="E9433" t="s">
        <v>35877</v>
      </c>
      <c r="F9433" t="s">
        <v>35878</v>
      </c>
      <c r="H9433">
        <v>49.0902593</v>
      </c>
      <c r="I9433">
        <v>-121.7028486</v>
      </c>
      <c r="J9433" s="1" t="str">
        <f t="shared" si="1529"/>
        <v>NGR bulk stream sediment</v>
      </c>
      <c r="K9433" s="1" t="str">
        <f t="shared" si="1530"/>
        <v>&lt;177 micron (NGR)</v>
      </c>
      <c r="L9433">
        <v>26</v>
      </c>
      <c r="M9433" t="s">
        <v>43</v>
      </c>
      <c r="N9433">
        <v>488</v>
      </c>
    </row>
    <row r="9434" spans="1:15" hidden="1" x14ac:dyDescent="0.3">
      <c r="A9434" t="s">
        <v>35879</v>
      </c>
      <c r="B9434" t="s">
        <v>35880</v>
      </c>
      <c r="C9434" s="1" t="str">
        <f t="shared" si="1524"/>
        <v>21:0473</v>
      </c>
      <c r="D9434" s="1" t="str">
        <f t="shared" si="1528"/>
        <v>21:0155</v>
      </c>
      <c r="E9434" t="s">
        <v>35881</v>
      </c>
      <c r="F9434" t="s">
        <v>35882</v>
      </c>
      <c r="H9434">
        <v>49.038640299999997</v>
      </c>
      <c r="I9434">
        <v>-121.6727193</v>
      </c>
      <c r="J9434" s="1" t="str">
        <f t="shared" si="1529"/>
        <v>NGR bulk stream sediment</v>
      </c>
      <c r="K9434" s="1" t="str">
        <f t="shared" si="1530"/>
        <v>&lt;177 micron (NGR)</v>
      </c>
      <c r="L9434">
        <v>26</v>
      </c>
      <c r="M9434" t="s">
        <v>48</v>
      </c>
      <c r="N9434">
        <v>489</v>
      </c>
    </row>
    <row r="9435" spans="1:15" hidden="1" x14ac:dyDescent="0.3">
      <c r="A9435" t="s">
        <v>35883</v>
      </c>
      <c r="B9435" t="s">
        <v>35884</v>
      </c>
      <c r="C9435" s="1" t="str">
        <f t="shared" si="1524"/>
        <v>21:0473</v>
      </c>
      <c r="D9435" s="1" t="str">
        <f t="shared" si="1528"/>
        <v>21:0155</v>
      </c>
      <c r="E9435" t="s">
        <v>35885</v>
      </c>
      <c r="F9435" t="s">
        <v>35886</v>
      </c>
      <c r="H9435">
        <v>49.031191700000001</v>
      </c>
      <c r="I9435">
        <v>-121.6510277</v>
      </c>
      <c r="J9435" s="1" t="str">
        <f t="shared" si="1529"/>
        <v>NGR bulk stream sediment</v>
      </c>
      <c r="K9435" s="1" t="str">
        <f t="shared" si="1530"/>
        <v>&lt;177 micron (NGR)</v>
      </c>
      <c r="L9435">
        <v>26</v>
      </c>
      <c r="M9435" t="s">
        <v>53</v>
      </c>
      <c r="N9435">
        <v>490</v>
      </c>
    </row>
    <row r="9436" spans="1:15" hidden="1" x14ac:dyDescent="0.3">
      <c r="A9436" t="s">
        <v>35887</v>
      </c>
      <c r="B9436" t="s">
        <v>35888</v>
      </c>
      <c r="C9436" s="1" t="str">
        <f t="shared" si="1524"/>
        <v>21:0473</v>
      </c>
      <c r="D9436" s="1" t="str">
        <f t="shared" si="1528"/>
        <v>21:0155</v>
      </c>
      <c r="E9436" t="s">
        <v>35889</v>
      </c>
      <c r="F9436" t="s">
        <v>35890</v>
      </c>
      <c r="H9436">
        <v>49.053928599999999</v>
      </c>
      <c r="I9436">
        <v>-121.67231270000001</v>
      </c>
      <c r="J9436" s="1" t="str">
        <f t="shared" si="1529"/>
        <v>NGR bulk stream sediment</v>
      </c>
      <c r="K9436" s="1" t="str">
        <f t="shared" si="1530"/>
        <v>&lt;177 micron (NGR)</v>
      </c>
      <c r="L9436">
        <v>26</v>
      </c>
      <c r="M9436" t="s">
        <v>58</v>
      </c>
      <c r="N9436">
        <v>491</v>
      </c>
    </row>
    <row r="9437" spans="1:15" hidden="1" x14ac:dyDescent="0.3">
      <c r="A9437" t="s">
        <v>35891</v>
      </c>
      <c r="B9437" t="s">
        <v>35892</v>
      </c>
      <c r="C9437" s="1" t="str">
        <f t="shared" si="1524"/>
        <v>21:0473</v>
      </c>
      <c r="D9437" s="1" t="str">
        <f>HYPERLINK("https://geochem.nrcan.gc.ca/cdogs/content/svy/svy_e.htm", "")</f>
        <v/>
      </c>
      <c r="G9437" s="1" t="str">
        <f>HYPERLINK("https://geochem.nrcan.gc.ca/cdogs/content/cr_/cr_00105_e.htm", "105")</f>
        <v>105</v>
      </c>
      <c r="J9437" t="s">
        <v>31</v>
      </c>
      <c r="K9437" t="s">
        <v>32</v>
      </c>
      <c r="L9437">
        <v>26</v>
      </c>
      <c r="M9437" t="s">
        <v>33</v>
      </c>
      <c r="N9437">
        <v>492</v>
      </c>
    </row>
    <row r="9438" spans="1:15" hidden="1" x14ac:dyDescent="0.3">
      <c r="A9438" t="s">
        <v>35893</v>
      </c>
      <c r="B9438" t="s">
        <v>35894</v>
      </c>
      <c r="C9438" s="1" t="str">
        <f t="shared" si="1524"/>
        <v>21:0473</v>
      </c>
      <c r="D9438" s="1" t="str">
        <f t="shared" ref="D9438:D9456" si="1531">HYPERLINK("https://geochem.nrcan.gc.ca/cdogs/content/svy/svy210155_e.htm", "21:0155")</f>
        <v>21:0155</v>
      </c>
      <c r="E9438" t="s">
        <v>35869</v>
      </c>
      <c r="F9438" t="s">
        <v>35895</v>
      </c>
      <c r="H9438">
        <v>49.068706499999998</v>
      </c>
      <c r="I9438">
        <v>-121.70614759999999</v>
      </c>
      <c r="J9438" s="1" t="str">
        <f t="shared" ref="J9438:J9456" si="1532">HYPERLINK("https://geochem.nrcan.gc.ca/cdogs/content/kwd/kwd020030_e.htm", "NGR bulk stream sediment")</f>
        <v>NGR bulk stream sediment</v>
      </c>
      <c r="K9438" s="1" t="str">
        <f t="shared" ref="K9438:K9456" si="1533">HYPERLINK("https://geochem.nrcan.gc.ca/cdogs/content/kwd/kwd080006_e.htm", "&lt;177 micron (NGR)")</f>
        <v>&lt;177 micron (NGR)</v>
      </c>
      <c r="L9438">
        <v>26</v>
      </c>
      <c r="M9438" t="s">
        <v>72</v>
      </c>
      <c r="N9438">
        <v>493</v>
      </c>
    </row>
    <row r="9439" spans="1:15" hidden="1" x14ac:dyDescent="0.3">
      <c r="A9439" t="s">
        <v>35896</v>
      </c>
      <c r="B9439" t="s">
        <v>35897</v>
      </c>
      <c r="C9439" s="1" t="str">
        <f t="shared" si="1524"/>
        <v>21:0473</v>
      </c>
      <c r="D9439" s="1" t="str">
        <f t="shared" si="1531"/>
        <v>21:0155</v>
      </c>
      <c r="E9439" t="s">
        <v>35898</v>
      </c>
      <c r="F9439" t="s">
        <v>35899</v>
      </c>
      <c r="H9439">
        <v>49.072577500000001</v>
      </c>
      <c r="I9439">
        <v>-121.73069340000001</v>
      </c>
      <c r="J9439" s="1" t="str">
        <f t="shared" si="1532"/>
        <v>NGR bulk stream sediment</v>
      </c>
      <c r="K9439" s="1" t="str">
        <f t="shared" si="1533"/>
        <v>&lt;177 micron (NGR)</v>
      </c>
      <c r="L9439">
        <v>26</v>
      </c>
      <c r="M9439" t="s">
        <v>63</v>
      </c>
      <c r="N9439">
        <v>494</v>
      </c>
    </row>
    <row r="9440" spans="1:15" hidden="1" x14ac:dyDescent="0.3">
      <c r="A9440" t="s">
        <v>35900</v>
      </c>
      <c r="B9440" t="s">
        <v>35901</v>
      </c>
      <c r="C9440" s="1" t="str">
        <f t="shared" si="1524"/>
        <v>21:0473</v>
      </c>
      <c r="D9440" s="1" t="str">
        <f t="shared" si="1531"/>
        <v>21:0155</v>
      </c>
      <c r="E9440" t="s">
        <v>35902</v>
      </c>
      <c r="F9440" t="s">
        <v>35903</v>
      </c>
      <c r="H9440">
        <v>49.074051900000001</v>
      </c>
      <c r="I9440">
        <v>-121.7840578</v>
      </c>
      <c r="J9440" s="1" t="str">
        <f t="shared" si="1532"/>
        <v>NGR bulk stream sediment</v>
      </c>
      <c r="K9440" s="1" t="str">
        <f t="shared" si="1533"/>
        <v>&lt;177 micron (NGR)</v>
      </c>
      <c r="L9440">
        <v>26</v>
      </c>
      <c r="M9440" t="s">
        <v>24</v>
      </c>
      <c r="N9440">
        <v>495</v>
      </c>
    </row>
    <row r="9441" spans="1:14" hidden="1" x14ac:dyDescent="0.3">
      <c r="A9441" t="s">
        <v>35904</v>
      </c>
      <c r="B9441" t="s">
        <v>35905</v>
      </c>
      <c r="C9441" s="1" t="str">
        <f t="shared" si="1524"/>
        <v>21:0473</v>
      </c>
      <c r="D9441" s="1" t="str">
        <f t="shared" si="1531"/>
        <v>21:0155</v>
      </c>
      <c r="E9441" t="s">
        <v>35902</v>
      </c>
      <c r="F9441" t="s">
        <v>35906</v>
      </c>
      <c r="H9441">
        <v>49.074051900000001</v>
      </c>
      <c r="I9441">
        <v>-121.7840578</v>
      </c>
      <c r="J9441" s="1" t="str">
        <f t="shared" si="1532"/>
        <v>NGR bulk stream sediment</v>
      </c>
      <c r="K9441" s="1" t="str">
        <f t="shared" si="1533"/>
        <v>&lt;177 micron (NGR)</v>
      </c>
      <c r="L9441">
        <v>26</v>
      </c>
      <c r="M9441" t="s">
        <v>28</v>
      </c>
      <c r="N9441">
        <v>496</v>
      </c>
    </row>
    <row r="9442" spans="1:14" hidden="1" x14ac:dyDescent="0.3">
      <c r="A9442" t="s">
        <v>35907</v>
      </c>
      <c r="B9442" t="s">
        <v>35908</v>
      </c>
      <c r="C9442" s="1" t="str">
        <f t="shared" si="1524"/>
        <v>21:0473</v>
      </c>
      <c r="D9442" s="1" t="str">
        <f t="shared" si="1531"/>
        <v>21:0155</v>
      </c>
      <c r="E9442" t="s">
        <v>35909</v>
      </c>
      <c r="F9442" t="s">
        <v>35910</v>
      </c>
      <c r="H9442">
        <v>49.0667939</v>
      </c>
      <c r="I9442">
        <v>-121.8663789</v>
      </c>
      <c r="J9442" s="1" t="str">
        <f t="shared" si="1532"/>
        <v>NGR bulk stream sediment</v>
      </c>
      <c r="K9442" s="1" t="str">
        <f t="shared" si="1533"/>
        <v>&lt;177 micron (NGR)</v>
      </c>
      <c r="L9442">
        <v>26</v>
      </c>
      <c r="M9442" t="s">
        <v>68</v>
      </c>
      <c r="N9442">
        <v>497</v>
      </c>
    </row>
    <row r="9443" spans="1:14" hidden="1" x14ac:dyDescent="0.3">
      <c r="A9443" t="s">
        <v>35911</v>
      </c>
      <c r="B9443" t="s">
        <v>35912</v>
      </c>
      <c r="C9443" s="1" t="str">
        <f t="shared" si="1524"/>
        <v>21:0473</v>
      </c>
      <c r="D9443" s="1" t="str">
        <f t="shared" si="1531"/>
        <v>21:0155</v>
      </c>
      <c r="E9443" t="s">
        <v>35913</v>
      </c>
      <c r="F9443" t="s">
        <v>35914</v>
      </c>
      <c r="H9443">
        <v>49.052268699999999</v>
      </c>
      <c r="I9443">
        <v>-121.8530226</v>
      </c>
      <c r="J9443" s="1" t="str">
        <f t="shared" si="1532"/>
        <v>NGR bulk stream sediment</v>
      </c>
      <c r="K9443" s="1" t="str">
        <f t="shared" si="1533"/>
        <v>&lt;177 micron (NGR)</v>
      </c>
      <c r="L9443">
        <v>26</v>
      </c>
      <c r="M9443" t="s">
        <v>77</v>
      </c>
      <c r="N9443">
        <v>498</v>
      </c>
    </row>
    <row r="9444" spans="1:14" hidden="1" x14ac:dyDescent="0.3">
      <c r="A9444" t="s">
        <v>35915</v>
      </c>
      <c r="B9444" t="s">
        <v>35916</v>
      </c>
      <c r="C9444" s="1" t="str">
        <f t="shared" si="1524"/>
        <v>21:0473</v>
      </c>
      <c r="D9444" s="1" t="str">
        <f t="shared" si="1531"/>
        <v>21:0155</v>
      </c>
      <c r="E9444" t="s">
        <v>35917</v>
      </c>
      <c r="F9444" t="s">
        <v>35918</v>
      </c>
      <c r="H9444">
        <v>49.640924400000003</v>
      </c>
      <c r="I9444">
        <v>-121.987452</v>
      </c>
      <c r="J9444" s="1" t="str">
        <f t="shared" si="1532"/>
        <v>NGR bulk stream sediment</v>
      </c>
      <c r="K9444" s="1" t="str">
        <f t="shared" si="1533"/>
        <v>&lt;177 micron (NGR)</v>
      </c>
      <c r="L9444">
        <v>26</v>
      </c>
      <c r="M9444" t="s">
        <v>82</v>
      </c>
      <c r="N9444">
        <v>499</v>
      </c>
    </row>
    <row r="9445" spans="1:14" hidden="1" x14ac:dyDescent="0.3">
      <c r="A9445" t="s">
        <v>35919</v>
      </c>
      <c r="B9445" t="s">
        <v>35920</v>
      </c>
      <c r="C9445" s="1" t="str">
        <f t="shared" si="1524"/>
        <v>21:0473</v>
      </c>
      <c r="D9445" s="1" t="str">
        <f t="shared" si="1531"/>
        <v>21:0155</v>
      </c>
      <c r="E9445" t="s">
        <v>35921</v>
      </c>
      <c r="F9445" t="s">
        <v>35922</v>
      </c>
      <c r="H9445">
        <v>49.023926699999997</v>
      </c>
      <c r="I9445">
        <v>-121.9972994</v>
      </c>
      <c r="J9445" s="1" t="str">
        <f t="shared" si="1532"/>
        <v>NGR bulk stream sediment</v>
      </c>
      <c r="K9445" s="1" t="str">
        <f t="shared" si="1533"/>
        <v>&lt;177 micron (NGR)</v>
      </c>
      <c r="L9445">
        <v>26</v>
      </c>
      <c r="M9445" t="s">
        <v>87</v>
      </c>
      <c r="N9445">
        <v>500</v>
      </c>
    </row>
    <row r="9446" spans="1:14" hidden="1" x14ac:dyDescent="0.3">
      <c r="A9446" t="s">
        <v>35923</v>
      </c>
      <c r="B9446" t="s">
        <v>35924</v>
      </c>
      <c r="C9446" s="1" t="str">
        <f t="shared" si="1524"/>
        <v>21:0473</v>
      </c>
      <c r="D9446" s="1" t="str">
        <f t="shared" si="1531"/>
        <v>21:0155</v>
      </c>
      <c r="E9446" t="s">
        <v>35925</v>
      </c>
      <c r="F9446" t="s">
        <v>35926</v>
      </c>
      <c r="H9446">
        <v>49.627275500000003</v>
      </c>
      <c r="I9446">
        <v>-121.96973389999999</v>
      </c>
      <c r="J9446" s="1" t="str">
        <f t="shared" si="1532"/>
        <v>NGR bulk stream sediment</v>
      </c>
      <c r="K9446" s="1" t="str">
        <f t="shared" si="1533"/>
        <v>&lt;177 micron (NGR)</v>
      </c>
      <c r="L9446">
        <v>26</v>
      </c>
      <c r="M9446" t="s">
        <v>92</v>
      </c>
      <c r="N9446">
        <v>501</v>
      </c>
    </row>
    <row r="9447" spans="1:14" hidden="1" x14ac:dyDescent="0.3">
      <c r="A9447" t="s">
        <v>35927</v>
      </c>
      <c r="B9447" t="s">
        <v>35928</v>
      </c>
      <c r="C9447" s="1" t="str">
        <f t="shared" si="1524"/>
        <v>21:0473</v>
      </c>
      <c r="D9447" s="1" t="str">
        <f t="shared" si="1531"/>
        <v>21:0155</v>
      </c>
      <c r="E9447" t="s">
        <v>35929</v>
      </c>
      <c r="F9447" t="s">
        <v>35930</v>
      </c>
      <c r="H9447">
        <v>49.615447600000003</v>
      </c>
      <c r="I9447">
        <v>-121.9547556</v>
      </c>
      <c r="J9447" s="1" t="str">
        <f t="shared" si="1532"/>
        <v>NGR bulk stream sediment</v>
      </c>
      <c r="K9447" s="1" t="str">
        <f t="shared" si="1533"/>
        <v>&lt;177 micron (NGR)</v>
      </c>
      <c r="L9447">
        <v>26</v>
      </c>
      <c r="M9447" t="s">
        <v>97</v>
      </c>
      <c r="N9447">
        <v>502</v>
      </c>
    </row>
    <row r="9448" spans="1:14" hidden="1" x14ac:dyDescent="0.3">
      <c r="A9448" t="s">
        <v>35931</v>
      </c>
      <c r="B9448" t="s">
        <v>35932</v>
      </c>
      <c r="C9448" s="1" t="str">
        <f t="shared" si="1524"/>
        <v>21:0473</v>
      </c>
      <c r="D9448" s="1" t="str">
        <f t="shared" si="1531"/>
        <v>21:0155</v>
      </c>
      <c r="E9448" t="s">
        <v>35933</v>
      </c>
      <c r="F9448" t="s">
        <v>35934</v>
      </c>
      <c r="H9448">
        <v>49.590063899999997</v>
      </c>
      <c r="I9448">
        <v>-121.93316110000001</v>
      </c>
      <c r="J9448" s="1" t="str">
        <f t="shared" si="1532"/>
        <v>NGR bulk stream sediment</v>
      </c>
      <c r="K9448" s="1" t="str">
        <f t="shared" si="1533"/>
        <v>&lt;177 micron (NGR)</v>
      </c>
      <c r="L9448">
        <v>26</v>
      </c>
      <c r="M9448" t="s">
        <v>102</v>
      </c>
      <c r="N9448">
        <v>503</v>
      </c>
    </row>
    <row r="9449" spans="1:14" hidden="1" x14ac:dyDescent="0.3">
      <c r="A9449" t="s">
        <v>35935</v>
      </c>
      <c r="B9449" t="s">
        <v>35936</v>
      </c>
      <c r="C9449" s="1" t="str">
        <f t="shared" si="1524"/>
        <v>21:0473</v>
      </c>
      <c r="D9449" s="1" t="str">
        <f t="shared" si="1531"/>
        <v>21:0155</v>
      </c>
      <c r="E9449" t="s">
        <v>35937</v>
      </c>
      <c r="F9449" t="s">
        <v>35938</v>
      </c>
      <c r="H9449">
        <v>49.569251299999998</v>
      </c>
      <c r="I9449">
        <v>-121.9197853</v>
      </c>
      <c r="J9449" s="1" t="str">
        <f t="shared" si="1532"/>
        <v>NGR bulk stream sediment</v>
      </c>
      <c r="K9449" s="1" t="str">
        <f t="shared" si="1533"/>
        <v>&lt;177 micron (NGR)</v>
      </c>
      <c r="L9449">
        <v>26</v>
      </c>
      <c r="M9449" t="s">
        <v>107</v>
      </c>
      <c r="N9449">
        <v>504</v>
      </c>
    </row>
    <row r="9450" spans="1:14" hidden="1" x14ac:dyDescent="0.3">
      <c r="A9450" t="s">
        <v>35939</v>
      </c>
      <c r="B9450" t="s">
        <v>35940</v>
      </c>
      <c r="C9450" s="1" t="str">
        <f t="shared" si="1524"/>
        <v>21:0473</v>
      </c>
      <c r="D9450" s="1" t="str">
        <f t="shared" si="1531"/>
        <v>21:0155</v>
      </c>
      <c r="E9450" t="s">
        <v>35941</v>
      </c>
      <c r="F9450" t="s">
        <v>35942</v>
      </c>
      <c r="H9450">
        <v>49.5348161</v>
      </c>
      <c r="I9450">
        <v>-121.8929042</v>
      </c>
      <c r="J9450" s="1" t="str">
        <f t="shared" si="1532"/>
        <v>NGR bulk stream sediment</v>
      </c>
      <c r="K9450" s="1" t="str">
        <f t="shared" si="1533"/>
        <v>&lt;177 micron (NGR)</v>
      </c>
      <c r="L9450">
        <v>26</v>
      </c>
      <c r="M9450" t="s">
        <v>112</v>
      </c>
      <c r="N9450">
        <v>505</v>
      </c>
    </row>
    <row r="9451" spans="1:14" hidden="1" x14ac:dyDescent="0.3">
      <c r="A9451" t="s">
        <v>35943</v>
      </c>
      <c r="B9451" t="s">
        <v>35944</v>
      </c>
      <c r="C9451" s="1" t="str">
        <f t="shared" si="1524"/>
        <v>21:0473</v>
      </c>
      <c r="D9451" s="1" t="str">
        <f t="shared" si="1531"/>
        <v>21:0155</v>
      </c>
      <c r="E9451" t="s">
        <v>35945</v>
      </c>
      <c r="F9451" t="s">
        <v>35946</v>
      </c>
      <c r="H9451">
        <v>49.442683000000002</v>
      </c>
      <c r="I9451">
        <v>-121.8535976</v>
      </c>
      <c r="J9451" s="1" t="str">
        <f t="shared" si="1532"/>
        <v>NGR bulk stream sediment</v>
      </c>
      <c r="K9451" s="1" t="str">
        <f t="shared" si="1533"/>
        <v>&lt;177 micron (NGR)</v>
      </c>
      <c r="L9451">
        <v>27</v>
      </c>
      <c r="M9451" t="s">
        <v>19</v>
      </c>
      <c r="N9451">
        <v>506</v>
      </c>
    </row>
    <row r="9452" spans="1:14" hidden="1" x14ac:dyDescent="0.3">
      <c r="A9452" t="s">
        <v>35947</v>
      </c>
      <c r="B9452" t="s">
        <v>35948</v>
      </c>
      <c r="C9452" s="1" t="str">
        <f t="shared" si="1524"/>
        <v>21:0473</v>
      </c>
      <c r="D9452" s="1" t="str">
        <f t="shared" si="1531"/>
        <v>21:0155</v>
      </c>
      <c r="E9452" t="s">
        <v>35949</v>
      </c>
      <c r="F9452" t="s">
        <v>35950</v>
      </c>
      <c r="H9452">
        <v>49.525809700000003</v>
      </c>
      <c r="I9452">
        <v>-121.8917261</v>
      </c>
      <c r="J9452" s="1" t="str">
        <f t="shared" si="1532"/>
        <v>NGR bulk stream sediment</v>
      </c>
      <c r="K9452" s="1" t="str">
        <f t="shared" si="1533"/>
        <v>&lt;177 micron (NGR)</v>
      </c>
      <c r="L9452">
        <v>27</v>
      </c>
      <c r="M9452" t="s">
        <v>38</v>
      </c>
      <c r="N9452">
        <v>507</v>
      </c>
    </row>
    <row r="9453" spans="1:14" hidden="1" x14ac:dyDescent="0.3">
      <c r="A9453" t="s">
        <v>35951</v>
      </c>
      <c r="B9453" t="s">
        <v>35952</v>
      </c>
      <c r="C9453" s="1" t="str">
        <f t="shared" si="1524"/>
        <v>21:0473</v>
      </c>
      <c r="D9453" s="1" t="str">
        <f t="shared" si="1531"/>
        <v>21:0155</v>
      </c>
      <c r="E9453" t="s">
        <v>35953</v>
      </c>
      <c r="F9453" t="s">
        <v>35954</v>
      </c>
      <c r="H9453">
        <v>49.512684299999997</v>
      </c>
      <c r="I9453">
        <v>-121.9307036</v>
      </c>
      <c r="J9453" s="1" t="str">
        <f t="shared" si="1532"/>
        <v>NGR bulk stream sediment</v>
      </c>
      <c r="K9453" s="1" t="str">
        <f t="shared" si="1533"/>
        <v>&lt;177 micron (NGR)</v>
      </c>
      <c r="L9453">
        <v>27</v>
      </c>
      <c r="M9453" t="s">
        <v>43</v>
      </c>
      <c r="N9453">
        <v>508</v>
      </c>
    </row>
    <row r="9454" spans="1:14" hidden="1" x14ac:dyDescent="0.3">
      <c r="A9454" t="s">
        <v>35955</v>
      </c>
      <c r="B9454" t="s">
        <v>35956</v>
      </c>
      <c r="C9454" s="1" t="str">
        <f t="shared" si="1524"/>
        <v>21:0473</v>
      </c>
      <c r="D9454" s="1" t="str">
        <f t="shared" si="1531"/>
        <v>21:0155</v>
      </c>
      <c r="E9454" t="s">
        <v>35957</v>
      </c>
      <c r="F9454" t="s">
        <v>35958</v>
      </c>
      <c r="H9454">
        <v>49.509087000000001</v>
      </c>
      <c r="I9454">
        <v>-121.9307821</v>
      </c>
      <c r="J9454" s="1" t="str">
        <f t="shared" si="1532"/>
        <v>NGR bulk stream sediment</v>
      </c>
      <c r="K9454" s="1" t="str">
        <f t="shared" si="1533"/>
        <v>&lt;177 micron (NGR)</v>
      </c>
      <c r="L9454">
        <v>27</v>
      </c>
      <c r="M9454" t="s">
        <v>48</v>
      </c>
      <c r="N9454">
        <v>509</v>
      </c>
    </row>
    <row r="9455" spans="1:14" hidden="1" x14ac:dyDescent="0.3">
      <c r="A9455" t="s">
        <v>35959</v>
      </c>
      <c r="B9455" t="s">
        <v>35960</v>
      </c>
      <c r="C9455" s="1" t="str">
        <f t="shared" si="1524"/>
        <v>21:0473</v>
      </c>
      <c r="D9455" s="1" t="str">
        <f t="shared" si="1531"/>
        <v>21:0155</v>
      </c>
      <c r="E9455" t="s">
        <v>35961</v>
      </c>
      <c r="F9455" t="s">
        <v>35962</v>
      </c>
      <c r="H9455">
        <v>49.515110300000003</v>
      </c>
      <c r="I9455">
        <v>-121.90163889999999</v>
      </c>
      <c r="J9455" s="1" t="str">
        <f t="shared" si="1532"/>
        <v>NGR bulk stream sediment</v>
      </c>
      <c r="K9455" s="1" t="str">
        <f t="shared" si="1533"/>
        <v>&lt;177 micron (NGR)</v>
      </c>
      <c r="L9455">
        <v>27</v>
      </c>
      <c r="M9455" t="s">
        <v>53</v>
      </c>
      <c r="N9455">
        <v>510</v>
      </c>
    </row>
    <row r="9456" spans="1:14" hidden="1" x14ac:dyDescent="0.3">
      <c r="A9456" t="s">
        <v>35963</v>
      </c>
      <c r="B9456" t="s">
        <v>35964</v>
      </c>
      <c r="C9456" s="1" t="str">
        <f t="shared" si="1524"/>
        <v>21:0473</v>
      </c>
      <c r="D9456" s="1" t="str">
        <f t="shared" si="1531"/>
        <v>21:0155</v>
      </c>
      <c r="E9456" t="s">
        <v>35965</v>
      </c>
      <c r="F9456" t="s">
        <v>35966</v>
      </c>
      <c r="H9456">
        <v>49.476201099999997</v>
      </c>
      <c r="I9456">
        <v>-121.8776627</v>
      </c>
      <c r="J9456" s="1" t="str">
        <f t="shared" si="1532"/>
        <v>NGR bulk stream sediment</v>
      </c>
      <c r="K9456" s="1" t="str">
        <f t="shared" si="1533"/>
        <v>&lt;177 micron (NGR)</v>
      </c>
      <c r="L9456">
        <v>27</v>
      </c>
      <c r="M9456" t="s">
        <v>58</v>
      </c>
      <c r="N9456">
        <v>511</v>
      </c>
    </row>
    <row r="9457" spans="1:14" hidden="1" x14ac:dyDescent="0.3">
      <c r="A9457" t="s">
        <v>35967</v>
      </c>
      <c r="B9457" t="s">
        <v>35968</v>
      </c>
      <c r="C9457" s="1" t="str">
        <f t="shared" si="1524"/>
        <v>21:0473</v>
      </c>
      <c r="D9457" s="1" t="str">
        <f>HYPERLINK("https://geochem.nrcan.gc.ca/cdogs/content/svy/svy_e.htm", "")</f>
        <v/>
      </c>
      <c r="G9457" s="1" t="str">
        <f>HYPERLINK("https://geochem.nrcan.gc.ca/cdogs/content/cr_/cr_00103_e.htm", "103")</f>
        <v>103</v>
      </c>
      <c r="J9457" t="s">
        <v>31</v>
      </c>
      <c r="K9457" t="s">
        <v>32</v>
      </c>
      <c r="L9457">
        <v>27</v>
      </c>
      <c r="M9457" t="s">
        <v>33</v>
      </c>
      <c r="N9457">
        <v>512</v>
      </c>
    </row>
    <row r="9458" spans="1:14" hidden="1" x14ac:dyDescent="0.3">
      <c r="A9458" t="s">
        <v>35969</v>
      </c>
      <c r="B9458" t="s">
        <v>35970</v>
      </c>
      <c r="C9458" s="1" t="str">
        <f t="shared" ref="C9458:C9521" si="1534">HYPERLINK("https://geochem.nrcan.gc.ca/cdogs/content/bdl/bdl210473_e.htm", "21:0473")</f>
        <v>21:0473</v>
      </c>
      <c r="D9458" s="1" t="str">
        <f t="shared" ref="D9458:D9484" si="1535">HYPERLINK("https://geochem.nrcan.gc.ca/cdogs/content/svy/svy210155_e.htm", "21:0155")</f>
        <v>21:0155</v>
      </c>
      <c r="E9458" t="s">
        <v>35971</v>
      </c>
      <c r="F9458" t="s">
        <v>35972</v>
      </c>
      <c r="H9458">
        <v>49.4581613</v>
      </c>
      <c r="I9458">
        <v>-121.8725554</v>
      </c>
      <c r="J9458" s="1" t="str">
        <f t="shared" ref="J9458:J9484" si="1536">HYPERLINK("https://geochem.nrcan.gc.ca/cdogs/content/kwd/kwd020030_e.htm", "NGR bulk stream sediment")</f>
        <v>NGR bulk stream sediment</v>
      </c>
      <c r="K9458" s="1" t="str">
        <f t="shared" ref="K9458:K9484" si="1537">HYPERLINK("https://geochem.nrcan.gc.ca/cdogs/content/kwd/kwd080006_e.htm", "&lt;177 micron (NGR)")</f>
        <v>&lt;177 micron (NGR)</v>
      </c>
      <c r="L9458">
        <v>27</v>
      </c>
      <c r="M9458" t="s">
        <v>63</v>
      </c>
      <c r="N9458">
        <v>513</v>
      </c>
    </row>
    <row r="9459" spans="1:14" hidden="1" x14ac:dyDescent="0.3">
      <c r="A9459" t="s">
        <v>35973</v>
      </c>
      <c r="B9459" t="s">
        <v>35974</v>
      </c>
      <c r="C9459" s="1" t="str">
        <f t="shared" si="1534"/>
        <v>21:0473</v>
      </c>
      <c r="D9459" s="1" t="str">
        <f t="shared" si="1535"/>
        <v>21:0155</v>
      </c>
      <c r="E9459" t="s">
        <v>35945</v>
      </c>
      <c r="F9459" t="s">
        <v>35975</v>
      </c>
      <c r="H9459">
        <v>49.442683000000002</v>
      </c>
      <c r="I9459">
        <v>-121.8535976</v>
      </c>
      <c r="J9459" s="1" t="str">
        <f t="shared" si="1536"/>
        <v>NGR bulk stream sediment</v>
      </c>
      <c r="K9459" s="1" t="str">
        <f t="shared" si="1537"/>
        <v>&lt;177 micron (NGR)</v>
      </c>
      <c r="L9459">
        <v>27</v>
      </c>
      <c r="M9459" t="s">
        <v>72</v>
      </c>
      <c r="N9459">
        <v>514</v>
      </c>
    </row>
    <row r="9460" spans="1:14" hidden="1" x14ac:dyDescent="0.3">
      <c r="A9460" t="s">
        <v>35976</v>
      </c>
      <c r="B9460" t="s">
        <v>35977</v>
      </c>
      <c r="C9460" s="1" t="str">
        <f t="shared" si="1534"/>
        <v>21:0473</v>
      </c>
      <c r="D9460" s="1" t="str">
        <f t="shared" si="1535"/>
        <v>21:0155</v>
      </c>
      <c r="E9460" t="s">
        <v>35978</v>
      </c>
      <c r="F9460" t="s">
        <v>35979</v>
      </c>
      <c r="H9460">
        <v>49.404884799999998</v>
      </c>
      <c r="I9460">
        <v>-121.8517214</v>
      </c>
      <c r="J9460" s="1" t="str">
        <f t="shared" si="1536"/>
        <v>NGR bulk stream sediment</v>
      </c>
      <c r="K9460" s="1" t="str">
        <f t="shared" si="1537"/>
        <v>&lt;177 micron (NGR)</v>
      </c>
      <c r="L9460">
        <v>27</v>
      </c>
      <c r="M9460" t="s">
        <v>68</v>
      </c>
      <c r="N9460">
        <v>515</v>
      </c>
    </row>
    <row r="9461" spans="1:14" hidden="1" x14ac:dyDescent="0.3">
      <c r="A9461" t="s">
        <v>35980</v>
      </c>
      <c r="B9461" t="s">
        <v>35981</v>
      </c>
      <c r="C9461" s="1" t="str">
        <f t="shared" si="1534"/>
        <v>21:0473</v>
      </c>
      <c r="D9461" s="1" t="str">
        <f t="shared" si="1535"/>
        <v>21:0155</v>
      </c>
      <c r="E9461" t="s">
        <v>35982</v>
      </c>
      <c r="F9461" t="s">
        <v>35983</v>
      </c>
      <c r="H9461">
        <v>49.389907200000003</v>
      </c>
      <c r="I9461">
        <v>-121.8837656</v>
      </c>
      <c r="J9461" s="1" t="str">
        <f t="shared" si="1536"/>
        <v>NGR bulk stream sediment</v>
      </c>
      <c r="K9461" s="1" t="str">
        <f t="shared" si="1537"/>
        <v>&lt;177 micron (NGR)</v>
      </c>
      <c r="L9461">
        <v>27</v>
      </c>
      <c r="M9461" t="s">
        <v>77</v>
      </c>
      <c r="N9461">
        <v>516</v>
      </c>
    </row>
    <row r="9462" spans="1:14" hidden="1" x14ac:dyDescent="0.3">
      <c r="A9462" t="s">
        <v>35984</v>
      </c>
      <c r="B9462" t="s">
        <v>35985</v>
      </c>
      <c r="C9462" s="1" t="str">
        <f t="shared" si="1534"/>
        <v>21:0473</v>
      </c>
      <c r="D9462" s="1" t="str">
        <f t="shared" si="1535"/>
        <v>21:0155</v>
      </c>
      <c r="E9462" t="s">
        <v>35986</v>
      </c>
      <c r="F9462" t="s">
        <v>35987</v>
      </c>
      <c r="H9462">
        <v>49.316148099999999</v>
      </c>
      <c r="I9462">
        <v>-121.88405779999999</v>
      </c>
      <c r="J9462" s="1" t="str">
        <f t="shared" si="1536"/>
        <v>NGR bulk stream sediment</v>
      </c>
      <c r="K9462" s="1" t="str">
        <f t="shared" si="1537"/>
        <v>&lt;177 micron (NGR)</v>
      </c>
      <c r="L9462">
        <v>27</v>
      </c>
      <c r="M9462" t="s">
        <v>82</v>
      </c>
      <c r="N9462">
        <v>517</v>
      </c>
    </row>
    <row r="9463" spans="1:14" hidden="1" x14ac:dyDescent="0.3">
      <c r="A9463" t="s">
        <v>35988</v>
      </c>
      <c r="B9463" t="s">
        <v>35989</v>
      </c>
      <c r="C9463" s="1" t="str">
        <f t="shared" si="1534"/>
        <v>21:0473</v>
      </c>
      <c r="D9463" s="1" t="str">
        <f t="shared" si="1535"/>
        <v>21:0155</v>
      </c>
      <c r="E9463" t="s">
        <v>35990</v>
      </c>
      <c r="F9463" t="s">
        <v>35991</v>
      </c>
      <c r="H9463">
        <v>49.133851499999999</v>
      </c>
      <c r="I9463">
        <v>-121.74009770000001</v>
      </c>
      <c r="J9463" s="1" t="str">
        <f t="shared" si="1536"/>
        <v>NGR bulk stream sediment</v>
      </c>
      <c r="K9463" s="1" t="str">
        <f t="shared" si="1537"/>
        <v>&lt;177 micron (NGR)</v>
      </c>
      <c r="L9463">
        <v>27</v>
      </c>
      <c r="M9463" t="s">
        <v>24</v>
      </c>
      <c r="N9463">
        <v>518</v>
      </c>
    </row>
    <row r="9464" spans="1:14" hidden="1" x14ac:dyDescent="0.3">
      <c r="A9464" t="s">
        <v>35992</v>
      </c>
      <c r="B9464" t="s">
        <v>35993</v>
      </c>
      <c r="C9464" s="1" t="str">
        <f t="shared" si="1534"/>
        <v>21:0473</v>
      </c>
      <c r="D9464" s="1" t="str">
        <f t="shared" si="1535"/>
        <v>21:0155</v>
      </c>
      <c r="E9464" t="s">
        <v>35990</v>
      </c>
      <c r="F9464" t="s">
        <v>35994</v>
      </c>
      <c r="H9464">
        <v>49.133851499999999</v>
      </c>
      <c r="I9464">
        <v>-121.74009770000001</v>
      </c>
      <c r="J9464" s="1" t="str">
        <f t="shared" si="1536"/>
        <v>NGR bulk stream sediment</v>
      </c>
      <c r="K9464" s="1" t="str">
        <f t="shared" si="1537"/>
        <v>&lt;177 micron (NGR)</v>
      </c>
      <c r="L9464">
        <v>27</v>
      </c>
      <c r="M9464" t="s">
        <v>28</v>
      </c>
      <c r="N9464">
        <v>519</v>
      </c>
    </row>
    <row r="9465" spans="1:14" hidden="1" x14ac:dyDescent="0.3">
      <c r="A9465" t="s">
        <v>35995</v>
      </c>
      <c r="B9465" t="s">
        <v>35996</v>
      </c>
      <c r="C9465" s="1" t="str">
        <f t="shared" si="1534"/>
        <v>21:0473</v>
      </c>
      <c r="D9465" s="1" t="str">
        <f t="shared" si="1535"/>
        <v>21:0155</v>
      </c>
      <c r="E9465" t="s">
        <v>35997</v>
      </c>
      <c r="F9465" t="s">
        <v>35998</v>
      </c>
      <c r="H9465">
        <v>49.145039699999998</v>
      </c>
      <c r="I9465">
        <v>-121.6945635</v>
      </c>
      <c r="J9465" s="1" t="str">
        <f t="shared" si="1536"/>
        <v>NGR bulk stream sediment</v>
      </c>
      <c r="K9465" s="1" t="str">
        <f t="shared" si="1537"/>
        <v>&lt;177 micron (NGR)</v>
      </c>
      <c r="L9465">
        <v>27</v>
      </c>
      <c r="M9465" t="s">
        <v>87</v>
      </c>
      <c r="N9465">
        <v>520</v>
      </c>
    </row>
    <row r="9466" spans="1:14" hidden="1" x14ac:dyDescent="0.3">
      <c r="A9466" t="s">
        <v>35999</v>
      </c>
      <c r="B9466" t="s">
        <v>36000</v>
      </c>
      <c r="C9466" s="1" t="str">
        <f t="shared" si="1534"/>
        <v>21:0473</v>
      </c>
      <c r="D9466" s="1" t="str">
        <f t="shared" si="1535"/>
        <v>21:0155</v>
      </c>
      <c r="E9466" t="s">
        <v>36001</v>
      </c>
      <c r="F9466" t="s">
        <v>36002</v>
      </c>
      <c r="H9466">
        <v>49.130541999999998</v>
      </c>
      <c r="I9466">
        <v>-121.6853483</v>
      </c>
      <c r="J9466" s="1" t="str">
        <f t="shared" si="1536"/>
        <v>NGR bulk stream sediment</v>
      </c>
      <c r="K9466" s="1" t="str">
        <f t="shared" si="1537"/>
        <v>&lt;177 micron (NGR)</v>
      </c>
      <c r="L9466">
        <v>27</v>
      </c>
      <c r="M9466" t="s">
        <v>92</v>
      </c>
      <c r="N9466">
        <v>521</v>
      </c>
    </row>
    <row r="9467" spans="1:14" hidden="1" x14ac:dyDescent="0.3">
      <c r="A9467" t="s">
        <v>36003</v>
      </c>
      <c r="B9467" t="s">
        <v>36004</v>
      </c>
      <c r="C9467" s="1" t="str">
        <f t="shared" si="1534"/>
        <v>21:0473</v>
      </c>
      <c r="D9467" s="1" t="str">
        <f t="shared" si="1535"/>
        <v>21:0155</v>
      </c>
      <c r="E9467" t="s">
        <v>36005</v>
      </c>
      <c r="F9467" t="s">
        <v>36006</v>
      </c>
      <c r="H9467">
        <v>49.0744756</v>
      </c>
      <c r="I9467">
        <v>-121.9168667</v>
      </c>
      <c r="J9467" s="1" t="str">
        <f t="shared" si="1536"/>
        <v>NGR bulk stream sediment</v>
      </c>
      <c r="K9467" s="1" t="str">
        <f t="shared" si="1537"/>
        <v>&lt;177 micron (NGR)</v>
      </c>
      <c r="L9467">
        <v>27</v>
      </c>
      <c r="M9467" t="s">
        <v>97</v>
      </c>
      <c r="N9467">
        <v>522</v>
      </c>
    </row>
    <row r="9468" spans="1:14" hidden="1" x14ac:dyDescent="0.3">
      <c r="A9468" t="s">
        <v>36007</v>
      </c>
      <c r="B9468" t="s">
        <v>36008</v>
      </c>
      <c r="C9468" s="1" t="str">
        <f t="shared" si="1534"/>
        <v>21:0473</v>
      </c>
      <c r="D9468" s="1" t="str">
        <f t="shared" si="1535"/>
        <v>21:0155</v>
      </c>
      <c r="E9468" t="s">
        <v>36009</v>
      </c>
      <c r="F9468" t="s">
        <v>36010</v>
      </c>
      <c r="H9468">
        <v>49.058614900000002</v>
      </c>
      <c r="I9468">
        <v>-121.9528002</v>
      </c>
      <c r="J9468" s="1" t="str">
        <f t="shared" si="1536"/>
        <v>NGR bulk stream sediment</v>
      </c>
      <c r="K9468" s="1" t="str">
        <f t="shared" si="1537"/>
        <v>&lt;177 micron (NGR)</v>
      </c>
      <c r="L9468">
        <v>27</v>
      </c>
      <c r="M9468" t="s">
        <v>102</v>
      </c>
      <c r="N9468">
        <v>523</v>
      </c>
    </row>
    <row r="9469" spans="1:14" hidden="1" x14ac:dyDescent="0.3">
      <c r="A9469" t="s">
        <v>36011</v>
      </c>
      <c r="B9469" t="s">
        <v>36012</v>
      </c>
      <c r="C9469" s="1" t="str">
        <f t="shared" si="1534"/>
        <v>21:0473</v>
      </c>
      <c r="D9469" s="1" t="str">
        <f t="shared" si="1535"/>
        <v>21:0155</v>
      </c>
      <c r="E9469" t="s">
        <v>36013</v>
      </c>
      <c r="F9469" t="s">
        <v>36014</v>
      </c>
      <c r="H9469">
        <v>49.018478199999997</v>
      </c>
      <c r="I9469">
        <v>-121.803192</v>
      </c>
      <c r="J9469" s="1" t="str">
        <f t="shared" si="1536"/>
        <v>NGR bulk stream sediment</v>
      </c>
      <c r="K9469" s="1" t="str">
        <f t="shared" si="1537"/>
        <v>&lt;177 micron (NGR)</v>
      </c>
      <c r="L9469">
        <v>27</v>
      </c>
      <c r="M9469" t="s">
        <v>107</v>
      </c>
      <c r="N9469">
        <v>524</v>
      </c>
    </row>
    <row r="9470" spans="1:14" hidden="1" x14ac:dyDescent="0.3">
      <c r="A9470" t="s">
        <v>36015</v>
      </c>
      <c r="B9470" t="s">
        <v>36016</v>
      </c>
      <c r="C9470" s="1" t="str">
        <f t="shared" si="1534"/>
        <v>21:0473</v>
      </c>
      <c r="D9470" s="1" t="str">
        <f t="shared" si="1535"/>
        <v>21:0155</v>
      </c>
      <c r="E9470" t="s">
        <v>36017</v>
      </c>
      <c r="F9470" t="s">
        <v>36018</v>
      </c>
      <c r="H9470">
        <v>49.032095599999998</v>
      </c>
      <c r="I9470">
        <v>-121.81517890000001</v>
      </c>
      <c r="J9470" s="1" t="str">
        <f t="shared" si="1536"/>
        <v>NGR bulk stream sediment</v>
      </c>
      <c r="K9470" s="1" t="str">
        <f t="shared" si="1537"/>
        <v>&lt;177 micron (NGR)</v>
      </c>
      <c r="L9470">
        <v>27</v>
      </c>
      <c r="M9470" t="s">
        <v>112</v>
      </c>
      <c r="N9470">
        <v>525</v>
      </c>
    </row>
    <row r="9471" spans="1:14" hidden="1" x14ac:dyDescent="0.3">
      <c r="A9471" t="s">
        <v>36019</v>
      </c>
      <c r="B9471" t="s">
        <v>36020</v>
      </c>
      <c r="C9471" s="1" t="str">
        <f t="shared" si="1534"/>
        <v>21:0473</v>
      </c>
      <c r="D9471" s="1" t="str">
        <f t="shared" si="1535"/>
        <v>21:0155</v>
      </c>
      <c r="E9471" t="s">
        <v>36021</v>
      </c>
      <c r="F9471" t="s">
        <v>36022</v>
      </c>
      <c r="H9471">
        <v>49.601987999999999</v>
      </c>
      <c r="I9471">
        <v>-121.0526543</v>
      </c>
      <c r="J9471" s="1" t="str">
        <f t="shared" si="1536"/>
        <v>NGR bulk stream sediment</v>
      </c>
      <c r="K9471" s="1" t="str">
        <f t="shared" si="1537"/>
        <v>&lt;177 micron (NGR)</v>
      </c>
      <c r="L9471">
        <v>28</v>
      </c>
      <c r="M9471" t="s">
        <v>19</v>
      </c>
      <c r="N9471">
        <v>526</v>
      </c>
    </row>
    <row r="9472" spans="1:14" hidden="1" x14ac:dyDescent="0.3">
      <c r="A9472" t="s">
        <v>36023</v>
      </c>
      <c r="B9472" t="s">
        <v>36024</v>
      </c>
      <c r="C9472" s="1" t="str">
        <f t="shared" si="1534"/>
        <v>21:0473</v>
      </c>
      <c r="D9472" s="1" t="str">
        <f t="shared" si="1535"/>
        <v>21:0155</v>
      </c>
      <c r="E9472" t="s">
        <v>36025</v>
      </c>
      <c r="F9472" t="s">
        <v>36026</v>
      </c>
      <c r="H9472">
        <v>49.623564000000002</v>
      </c>
      <c r="I9472">
        <v>-120.9991757</v>
      </c>
      <c r="J9472" s="1" t="str">
        <f t="shared" si="1536"/>
        <v>NGR bulk stream sediment</v>
      </c>
      <c r="K9472" s="1" t="str">
        <f t="shared" si="1537"/>
        <v>&lt;177 micron (NGR)</v>
      </c>
      <c r="L9472">
        <v>28</v>
      </c>
      <c r="M9472" t="s">
        <v>38</v>
      </c>
      <c r="N9472">
        <v>527</v>
      </c>
    </row>
    <row r="9473" spans="1:14" hidden="1" x14ac:dyDescent="0.3">
      <c r="A9473" t="s">
        <v>36027</v>
      </c>
      <c r="B9473" t="s">
        <v>36028</v>
      </c>
      <c r="C9473" s="1" t="str">
        <f t="shared" si="1534"/>
        <v>21:0473</v>
      </c>
      <c r="D9473" s="1" t="str">
        <f t="shared" si="1535"/>
        <v>21:0155</v>
      </c>
      <c r="E9473" t="s">
        <v>36029</v>
      </c>
      <c r="F9473" t="s">
        <v>36030</v>
      </c>
      <c r="H9473">
        <v>49.586395099999997</v>
      </c>
      <c r="I9473">
        <v>-120.98270909999999</v>
      </c>
      <c r="J9473" s="1" t="str">
        <f t="shared" si="1536"/>
        <v>NGR bulk stream sediment</v>
      </c>
      <c r="K9473" s="1" t="str">
        <f t="shared" si="1537"/>
        <v>&lt;177 micron (NGR)</v>
      </c>
      <c r="L9473">
        <v>28</v>
      </c>
      <c r="M9473" t="s">
        <v>43</v>
      </c>
      <c r="N9473">
        <v>528</v>
      </c>
    </row>
    <row r="9474" spans="1:14" hidden="1" x14ac:dyDescent="0.3">
      <c r="A9474" t="s">
        <v>36031</v>
      </c>
      <c r="B9474" t="s">
        <v>36032</v>
      </c>
      <c r="C9474" s="1" t="str">
        <f t="shared" si="1534"/>
        <v>21:0473</v>
      </c>
      <c r="D9474" s="1" t="str">
        <f t="shared" si="1535"/>
        <v>21:0155</v>
      </c>
      <c r="E9474" t="s">
        <v>36033</v>
      </c>
      <c r="F9474" t="s">
        <v>36034</v>
      </c>
      <c r="H9474">
        <v>49.636125200000002</v>
      </c>
      <c r="I9474">
        <v>-120.997276</v>
      </c>
      <c r="J9474" s="1" t="str">
        <f t="shared" si="1536"/>
        <v>NGR bulk stream sediment</v>
      </c>
      <c r="K9474" s="1" t="str">
        <f t="shared" si="1537"/>
        <v>&lt;177 micron (NGR)</v>
      </c>
      <c r="L9474">
        <v>28</v>
      </c>
      <c r="M9474" t="s">
        <v>48</v>
      </c>
      <c r="N9474">
        <v>529</v>
      </c>
    </row>
    <row r="9475" spans="1:14" hidden="1" x14ac:dyDescent="0.3">
      <c r="A9475" t="s">
        <v>36035</v>
      </c>
      <c r="B9475" t="s">
        <v>36036</v>
      </c>
      <c r="C9475" s="1" t="str">
        <f t="shared" si="1534"/>
        <v>21:0473</v>
      </c>
      <c r="D9475" s="1" t="str">
        <f t="shared" si="1535"/>
        <v>21:0155</v>
      </c>
      <c r="E9475" t="s">
        <v>36037</v>
      </c>
      <c r="F9475" t="s">
        <v>36038</v>
      </c>
      <c r="H9475">
        <v>49.627374699999997</v>
      </c>
      <c r="I9475">
        <v>-121.011483</v>
      </c>
      <c r="J9475" s="1" t="str">
        <f t="shared" si="1536"/>
        <v>NGR bulk stream sediment</v>
      </c>
      <c r="K9475" s="1" t="str">
        <f t="shared" si="1537"/>
        <v>&lt;177 micron (NGR)</v>
      </c>
      <c r="L9475">
        <v>28</v>
      </c>
      <c r="M9475" t="s">
        <v>53</v>
      </c>
      <c r="N9475">
        <v>530</v>
      </c>
    </row>
    <row r="9476" spans="1:14" hidden="1" x14ac:dyDescent="0.3">
      <c r="A9476" t="s">
        <v>36039</v>
      </c>
      <c r="B9476" t="s">
        <v>36040</v>
      </c>
      <c r="C9476" s="1" t="str">
        <f t="shared" si="1534"/>
        <v>21:0473</v>
      </c>
      <c r="D9476" s="1" t="str">
        <f t="shared" si="1535"/>
        <v>21:0155</v>
      </c>
      <c r="E9476" t="s">
        <v>36041</v>
      </c>
      <c r="F9476" t="s">
        <v>36042</v>
      </c>
      <c r="H9476">
        <v>49.610008700000002</v>
      </c>
      <c r="I9476">
        <v>-121.0481819</v>
      </c>
      <c r="J9476" s="1" t="str">
        <f t="shared" si="1536"/>
        <v>NGR bulk stream sediment</v>
      </c>
      <c r="K9476" s="1" t="str">
        <f t="shared" si="1537"/>
        <v>&lt;177 micron (NGR)</v>
      </c>
      <c r="L9476">
        <v>28</v>
      </c>
      <c r="M9476" t="s">
        <v>58</v>
      </c>
      <c r="N9476">
        <v>531</v>
      </c>
    </row>
    <row r="9477" spans="1:14" hidden="1" x14ac:dyDescent="0.3">
      <c r="A9477" t="s">
        <v>36043</v>
      </c>
      <c r="B9477" t="s">
        <v>36044</v>
      </c>
      <c r="C9477" s="1" t="str">
        <f t="shared" si="1534"/>
        <v>21:0473</v>
      </c>
      <c r="D9477" s="1" t="str">
        <f t="shared" si="1535"/>
        <v>21:0155</v>
      </c>
      <c r="E9477" t="s">
        <v>36021</v>
      </c>
      <c r="F9477" t="s">
        <v>36045</v>
      </c>
      <c r="H9477">
        <v>49.601987999999999</v>
      </c>
      <c r="I9477">
        <v>-121.0526543</v>
      </c>
      <c r="J9477" s="1" t="str">
        <f t="shared" si="1536"/>
        <v>NGR bulk stream sediment</v>
      </c>
      <c r="K9477" s="1" t="str">
        <f t="shared" si="1537"/>
        <v>&lt;177 micron (NGR)</v>
      </c>
      <c r="L9477">
        <v>28</v>
      </c>
      <c r="M9477" t="s">
        <v>72</v>
      </c>
      <c r="N9477">
        <v>532</v>
      </c>
    </row>
    <row r="9478" spans="1:14" hidden="1" x14ac:dyDescent="0.3">
      <c r="A9478" t="s">
        <v>36046</v>
      </c>
      <c r="B9478" t="s">
        <v>36047</v>
      </c>
      <c r="C9478" s="1" t="str">
        <f t="shared" si="1534"/>
        <v>21:0473</v>
      </c>
      <c r="D9478" s="1" t="str">
        <f t="shared" si="1535"/>
        <v>21:0155</v>
      </c>
      <c r="E9478" t="s">
        <v>36048</v>
      </c>
      <c r="F9478" t="s">
        <v>36049</v>
      </c>
      <c r="H9478">
        <v>49.589634500000003</v>
      </c>
      <c r="I9478">
        <v>-121.06698350000001</v>
      </c>
      <c r="J9478" s="1" t="str">
        <f t="shared" si="1536"/>
        <v>NGR bulk stream sediment</v>
      </c>
      <c r="K9478" s="1" t="str">
        <f t="shared" si="1537"/>
        <v>&lt;177 micron (NGR)</v>
      </c>
      <c r="L9478">
        <v>28</v>
      </c>
      <c r="M9478" t="s">
        <v>63</v>
      </c>
      <c r="N9478">
        <v>533</v>
      </c>
    </row>
    <row r="9479" spans="1:14" hidden="1" x14ac:dyDescent="0.3">
      <c r="A9479" t="s">
        <v>36050</v>
      </c>
      <c r="B9479" t="s">
        <v>36051</v>
      </c>
      <c r="C9479" s="1" t="str">
        <f t="shared" si="1534"/>
        <v>21:0473</v>
      </c>
      <c r="D9479" s="1" t="str">
        <f t="shared" si="1535"/>
        <v>21:0155</v>
      </c>
      <c r="E9479" t="s">
        <v>36052</v>
      </c>
      <c r="F9479" t="s">
        <v>36053</v>
      </c>
      <c r="H9479">
        <v>49.562223799999998</v>
      </c>
      <c r="I9479">
        <v>-121.0957252</v>
      </c>
      <c r="J9479" s="1" t="str">
        <f t="shared" si="1536"/>
        <v>NGR bulk stream sediment</v>
      </c>
      <c r="K9479" s="1" t="str">
        <f t="shared" si="1537"/>
        <v>&lt;177 micron (NGR)</v>
      </c>
      <c r="L9479">
        <v>28</v>
      </c>
      <c r="M9479" t="s">
        <v>68</v>
      </c>
      <c r="N9479">
        <v>534</v>
      </c>
    </row>
    <row r="9480" spans="1:14" hidden="1" x14ac:dyDescent="0.3">
      <c r="A9480" t="s">
        <v>36054</v>
      </c>
      <c r="B9480" t="s">
        <v>36055</v>
      </c>
      <c r="C9480" s="1" t="str">
        <f t="shared" si="1534"/>
        <v>21:0473</v>
      </c>
      <c r="D9480" s="1" t="str">
        <f t="shared" si="1535"/>
        <v>21:0155</v>
      </c>
      <c r="E9480" t="s">
        <v>36056</v>
      </c>
      <c r="F9480" t="s">
        <v>36057</v>
      </c>
      <c r="H9480">
        <v>49.559708200000003</v>
      </c>
      <c r="I9480">
        <v>-121.10688620000001</v>
      </c>
      <c r="J9480" s="1" t="str">
        <f t="shared" si="1536"/>
        <v>NGR bulk stream sediment</v>
      </c>
      <c r="K9480" s="1" t="str">
        <f t="shared" si="1537"/>
        <v>&lt;177 micron (NGR)</v>
      </c>
      <c r="L9480">
        <v>28</v>
      </c>
      <c r="M9480" t="s">
        <v>77</v>
      </c>
      <c r="N9480">
        <v>535</v>
      </c>
    </row>
    <row r="9481" spans="1:14" hidden="1" x14ac:dyDescent="0.3">
      <c r="A9481" t="s">
        <v>36058</v>
      </c>
      <c r="B9481" t="s">
        <v>36059</v>
      </c>
      <c r="C9481" s="1" t="str">
        <f t="shared" si="1534"/>
        <v>21:0473</v>
      </c>
      <c r="D9481" s="1" t="str">
        <f t="shared" si="1535"/>
        <v>21:0155</v>
      </c>
      <c r="E9481" t="s">
        <v>36060</v>
      </c>
      <c r="F9481" t="s">
        <v>36061</v>
      </c>
      <c r="H9481">
        <v>49.548965000000003</v>
      </c>
      <c r="I9481">
        <v>-121.1100666</v>
      </c>
      <c r="J9481" s="1" t="str">
        <f t="shared" si="1536"/>
        <v>NGR bulk stream sediment</v>
      </c>
      <c r="K9481" s="1" t="str">
        <f t="shared" si="1537"/>
        <v>&lt;177 micron (NGR)</v>
      </c>
      <c r="L9481">
        <v>28</v>
      </c>
      <c r="M9481" t="s">
        <v>82</v>
      </c>
      <c r="N9481">
        <v>536</v>
      </c>
    </row>
    <row r="9482" spans="1:14" hidden="1" x14ac:dyDescent="0.3">
      <c r="A9482" t="s">
        <v>36062</v>
      </c>
      <c r="B9482" t="s">
        <v>36063</v>
      </c>
      <c r="C9482" s="1" t="str">
        <f t="shared" si="1534"/>
        <v>21:0473</v>
      </c>
      <c r="D9482" s="1" t="str">
        <f t="shared" si="1535"/>
        <v>21:0155</v>
      </c>
      <c r="E9482" t="s">
        <v>36064</v>
      </c>
      <c r="F9482" t="s">
        <v>36065</v>
      </c>
      <c r="H9482">
        <v>49.542829300000001</v>
      </c>
      <c r="I9482">
        <v>-121.1199802</v>
      </c>
      <c r="J9482" s="1" t="str">
        <f t="shared" si="1536"/>
        <v>NGR bulk stream sediment</v>
      </c>
      <c r="K9482" s="1" t="str">
        <f t="shared" si="1537"/>
        <v>&lt;177 micron (NGR)</v>
      </c>
      <c r="L9482">
        <v>28</v>
      </c>
      <c r="M9482" t="s">
        <v>87</v>
      </c>
      <c r="N9482">
        <v>537</v>
      </c>
    </row>
    <row r="9483" spans="1:14" hidden="1" x14ac:dyDescent="0.3">
      <c r="A9483" t="s">
        <v>36066</v>
      </c>
      <c r="B9483" t="s">
        <v>36067</v>
      </c>
      <c r="C9483" s="1" t="str">
        <f t="shared" si="1534"/>
        <v>21:0473</v>
      </c>
      <c r="D9483" s="1" t="str">
        <f t="shared" si="1535"/>
        <v>21:0155</v>
      </c>
      <c r="E9483" t="s">
        <v>36068</v>
      </c>
      <c r="F9483" t="s">
        <v>36069</v>
      </c>
      <c r="H9483">
        <v>49.473922100000003</v>
      </c>
      <c r="I9483">
        <v>-121.25790670000001</v>
      </c>
      <c r="J9483" s="1" t="str">
        <f t="shared" si="1536"/>
        <v>NGR bulk stream sediment</v>
      </c>
      <c r="K9483" s="1" t="str">
        <f t="shared" si="1537"/>
        <v>&lt;177 micron (NGR)</v>
      </c>
      <c r="L9483">
        <v>28</v>
      </c>
      <c r="M9483" t="s">
        <v>92</v>
      </c>
      <c r="N9483">
        <v>538</v>
      </c>
    </row>
    <row r="9484" spans="1:14" hidden="1" x14ac:dyDescent="0.3">
      <c r="A9484" t="s">
        <v>36070</v>
      </c>
      <c r="B9484" t="s">
        <v>36071</v>
      </c>
      <c r="C9484" s="1" t="str">
        <f t="shared" si="1534"/>
        <v>21:0473</v>
      </c>
      <c r="D9484" s="1" t="str">
        <f t="shared" si="1535"/>
        <v>21:0155</v>
      </c>
      <c r="E9484" t="s">
        <v>36072</v>
      </c>
      <c r="F9484" t="s">
        <v>36073</v>
      </c>
      <c r="H9484">
        <v>49.4430701</v>
      </c>
      <c r="I9484">
        <v>-121.3003891</v>
      </c>
      <c r="J9484" s="1" t="str">
        <f t="shared" si="1536"/>
        <v>NGR bulk stream sediment</v>
      </c>
      <c r="K9484" s="1" t="str">
        <f t="shared" si="1537"/>
        <v>&lt;177 micron (NGR)</v>
      </c>
      <c r="L9484">
        <v>28</v>
      </c>
      <c r="M9484" t="s">
        <v>97</v>
      </c>
      <c r="N9484">
        <v>539</v>
      </c>
    </row>
    <row r="9485" spans="1:14" hidden="1" x14ac:dyDescent="0.3">
      <c r="A9485" t="s">
        <v>36074</v>
      </c>
      <c r="B9485" t="s">
        <v>36075</v>
      </c>
      <c r="C9485" s="1" t="str">
        <f t="shared" si="1534"/>
        <v>21:0473</v>
      </c>
      <c r="D9485" s="1" t="str">
        <f>HYPERLINK("https://geochem.nrcan.gc.ca/cdogs/content/svy/svy_e.htm", "")</f>
        <v/>
      </c>
      <c r="G9485" s="1" t="str">
        <f>HYPERLINK("https://geochem.nrcan.gc.ca/cdogs/content/cr_/cr_00104_e.htm", "104")</f>
        <v>104</v>
      </c>
      <c r="J9485" t="s">
        <v>31</v>
      </c>
      <c r="K9485" t="s">
        <v>32</v>
      </c>
      <c r="L9485">
        <v>28</v>
      </c>
      <c r="M9485" t="s">
        <v>33</v>
      </c>
      <c r="N9485">
        <v>540</v>
      </c>
    </row>
    <row r="9486" spans="1:14" hidden="1" x14ac:dyDescent="0.3">
      <c r="A9486" t="s">
        <v>36076</v>
      </c>
      <c r="B9486" t="s">
        <v>36077</v>
      </c>
      <c r="C9486" s="1" t="str">
        <f t="shared" si="1534"/>
        <v>21:0473</v>
      </c>
      <c r="D9486" s="1" t="str">
        <f t="shared" ref="D9486:D9502" si="1538">HYPERLINK("https://geochem.nrcan.gc.ca/cdogs/content/svy/svy210155_e.htm", "21:0155")</f>
        <v>21:0155</v>
      </c>
      <c r="E9486" t="s">
        <v>36078</v>
      </c>
      <c r="F9486" t="s">
        <v>36079</v>
      </c>
      <c r="H9486">
        <v>49.433321499999998</v>
      </c>
      <c r="I9486">
        <v>-121.3103816</v>
      </c>
      <c r="J9486" s="1" t="str">
        <f t="shared" ref="J9486:J9502" si="1539">HYPERLINK("https://geochem.nrcan.gc.ca/cdogs/content/kwd/kwd020030_e.htm", "NGR bulk stream sediment")</f>
        <v>NGR bulk stream sediment</v>
      </c>
      <c r="K9486" s="1" t="str">
        <f t="shared" ref="K9486:K9502" si="1540">HYPERLINK("https://geochem.nrcan.gc.ca/cdogs/content/kwd/kwd080006_e.htm", "&lt;177 micron (NGR)")</f>
        <v>&lt;177 micron (NGR)</v>
      </c>
      <c r="L9486">
        <v>28</v>
      </c>
      <c r="M9486" t="s">
        <v>24</v>
      </c>
      <c r="N9486">
        <v>541</v>
      </c>
    </row>
    <row r="9487" spans="1:14" hidden="1" x14ac:dyDescent="0.3">
      <c r="A9487" t="s">
        <v>36080</v>
      </c>
      <c r="B9487" t="s">
        <v>36081</v>
      </c>
      <c r="C9487" s="1" t="str">
        <f t="shared" si="1534"/>
        <v>21:0473</v>
      </c>
      <c r="D9487" s="1" t="str">
        <f t="shared" si="1538"/>
        <v>21:0155</v>
      </c>
      <c r="E9487" t="s">
        <v>36078</v>
      </c>
      <c r="F9487" t="s">
        <v>36082</v>
      </c>
      <c r="H9487">
        <v>49.433321499999998</v>
      </c>
      <c r="I9487">
        <v>-121.3103816</v>
      </c>
      <c r="J9487" s="1" t="str">
        <f t="shared" si="1539"/>
        <v>NGR bulk stream sediment</v>
      </c>
      <c r="K9487" s="1" t="str">
        <f t="shared" si="1540"/>
        <v>&lt;177 micron (NGR)</v>
      </c>
      <c r="L9487">
        <v>28</v>
      </c>
      <c r="M9487" t="s">
        <v>28</v>
      </c>
      <c r="N9487">
        <v>542</v>
      </c>
    </row>
    <row r="9488" spans="1:14" hidden="1" x14ac:dyDescent="0.3">
      <c r="A9488" t="s">
        <v>36083</v>
      </c>
      <c r="B9488" t="s">
        <v>36084</v>
      </c>
      <c r="C9488" s="1" t="str">
        <f t="shared" si="1534"/>
        <v>21:0473</v>
      </c>
      <c r="D9488" s="1" t="str">
        <f t="shared" si="1538"/>
        <v>21:0155</v>
      </c>
      <c r="E9488" t="s">
        <v>36085</v>
      </c>
      <c r="F9488" t="s">
        <v>36086</v>
      </c>
      <c r="H9488">
        <v>49.418137199999997</v>
      </c>
      <c r="I9488">
        <v>-121.317798</v>
      </c>
      <c r="J9488" s="1" t="str">
        <f t="shared" si="1539"/>
        <v>NGR bulk stream sediment</v>
      </c>
      <c r="K9488" s="1" t="str">
        <f t="shared" si="1540"/>
        <v>&lt;177 micron (NGR)</v>
      </c>
      <c r="L9488">
        <v>28</v>
      </c>
      <c r="M9488" t="s">
        <v>102</v>
      </c>
      <c r="N9488">
        <v>543</v>
      </c>
    </row>
    <row r="9489" spans="1:15" hidden="1" x14ac:dyDescent="0.3">
      <c r="A9489" t="s">
        <v>36087</v>
      </c>
      <c r="B9489" t="s">
        <v>36088</v>
      </c>
      <c r="C9489" s="1" t="str">
        <f t="shared" si="1534"/>
        <v>21:0473</v>
      </c>
      <c r="D9489" s="1" t="str">
        <f t="shared" si="1538"/>
        <v>21:0155</v>
      </c>
      <c r="E9489" t="s">
        <v>36089</v>
      </c>
      <c r="F9489" t="s">
        <v>36090</v>
      </c>
      <c r="H9489">
        <v>49.404590300000002</v>
      </c>
      <c r="I9489">
        <v>-121.3141253</v>
      </c>
      <c r="J9489" s="1" t="str">
        <f t="shared" si="1539"/>
        <v>NGR bulk stream sediment</v>
      </c>
      <c r="K9489" s="1" t="str">
        <f t="shared" si="1540"/>
        <v>&lt;177 micron (NGR)</v>
      </c>
      <c r="L9489">
        <v>28</v>
      </c>
      <c r="M9489" t="s">
        <v>107</v>
      </c>
      <c r="N9489">
        <v>544</v>
      </c>
    </row>
    <row r="9490" spans="1:15" hidden="1" x14ac:dyDescent="0.3">
      <c r="A9490" t="s">
        <v>36091</v>
      </c>
      <c r="B9490" t="s">
        <v>36092</v>
      </c>
      <c r="C9490" s="1" t="str">
        <f t="shared" si="1534"/>
        <v>21:0473</v>
      </c>
      <c r="D9490" s="1" t="str">
        <f t="shared" si="1538"/>
        <v>21:0155</v>
      </c>
      <c r="E9490" t="s">
        <v>36093</v>
      </c>
      <c r="F9490" t="s">
        <v>36094</v>
      </c>
      <c r="H9490">
        <v>49.676839999999999</v>
      </c>
      <c r="I9490">
        <v>-121.2326515</v>
      </c>
      <c r="J9490" s="1" t="str">
        <f t="shared" si="1539"/>
        <v>NGR bulk stream sediment</v>
      </c>
      <c r="K9490" s="1" t="str">
        <f t="shared" si="1540"/>
        <v>&lt;177 micron (NGR)</v>
      </c>
      <c r="L9490">
        <v>28</v>
      </c>
      <c r="M9490" t="s">
        <v>112</v>
      </c>
      <c r="N9490">
        <v>545</v>
      </c>
    </row>
    <row r="9491" spans="1:15" hidden="1" x14ac:dyDescent="0.3">
      <c r="A9491" t="s">
        <v>36095</v>
      </c>
      <c r="B9491" t="s">
        <v>36096</v>
      </c>
      <c r="C9491" s="1" t="str">
        <f t="shared" si="1534"/>
        <v>21:0473</v>
      </c>
      <c r="D9491" s="1" t="str">
        <f t="shared" si="1538"/>
        <v>21:0155</v>
      </c>
      <c r="E9491" t="s">
        <v>36097</v>
      </c>
      <c r="F9491" t="s">
        <v>36098</v>
      </c>
      <c r="H9491">
        <v>49.244174999999998</v>
      </c>
      <c r="I9491">
        <v>-121.5586722</v>
      </c>
      <c r="J9491" s="1" t="str">
        <f t="shared" si="1539"/>
        <v>NGR bulk stream sediment</v>
      </c>
      <c r="K9491" s="1" t="str">
        <f t="shared" si="1540"/>
        <v>&lt;177 micron (NGR)</v>
      </c>
      <c r="L9491">
        <v>29</v>
      </c>
      <c r="M9491" t="s">
        <v>19</v>
      </c>
      <c r="N9491">
        <v>546</v>
      </c>
      <c r="O9491">
        <v>8</v>
      </c>
    </row>
    <row r="9492" spans="1:15" hidden="1" x14ac:dyDescent="0.3">
      <c r="A9492" t="s">
        <v>36099</v>
      </c>
      <c r="B9492" t="s">
        <v>36100</v>
      </c>
      <c r="C9492" s="1" t="str">
        <f t="shared" si="1534"/>
        <v>21:0473</v>
      </c>
      <c r="D9492" s="1" t="str">
        <f t="shared" si="1538"/>
        <v>21:0155</v>
      </c>
      <c r="E9492" t="s">
        <v>36101</v>
      </c>
      <c r="F9492" t="s">
        <v>36102</v>
      </c>
      <c r="H9492">
        <v>49.183403800000001</v>
      </c>
      <c r="I9492">
        <v>-121.74707359999999</v>
      </c>
      <c r="J9492" s="1" t="str">
        <f t="shared" si="1539"/>
        <v>NGR bulk stream sediment</v>
      </c>
      <c r="K9492" s="1" t="str">
        <f t="shared" si="1540"/>
        <v>&lt;177 micron (NGR)</v>
      </c>
      <c r="L9492">
        <v>29</v>
      </c>
      <c r="M9492" t="s">
        <v>38</v>
      </c>
      <c r="N9492">
        <v>547</v>
      </c>
      <c r="O9492">
        <v>1.5</v>
      </c>
    </row>
    <row r="9493" spans="1:15" hidden="1" x14ac:dyDescent="0.3">
      <c r="A9493" t="s">
        <v>36103</v>
      </c>
      <c r="B9493" t="s">
        <v>36104</v>
      </c>
      <c r="C9493" s="1" t="str">
        <f t="shared" si="1534"/>
        <v>21:0473</v>
      </c>
      <c r="D9493" s="1" t="str">
        <f t="shared" si="1538"/>
        <v>21:0155</v>
      </c>
      <c r="E9493" t="s">
        <v>36105</v>
      </c>
      <c r="F9493" t="s">
        <v>36106</v>
      </c>
      <c r="H9493">
        <v>49.194046</v>
      </c>
      <c r="I9493">
        <v>-121.7330786</v>
      </c>
      <c r="J9493" s="1" t="str">
        <f t="shared" si="1539"/>
        <v>NGR bulk stream sediment</v>
      </c>
      <c r="K9493" s="1" t="str">
        <f t="shared" si="1540"/>
        <v>&lt;177 micron (NGR)</v>
      </c>
      <c r="L9493">
        <v>29</v>
      </c>
      <c r="M9493" t="s">
        <v>43</v>
      </c>
      <c r="N9493">
        <v>548</v>
      </c>
      <c r="O9493">
        <v>3</v>
      </c>
    </row>
    <row r="9494" spans="1:15" hidden="1" x14ac:dyDescent="0.3">
      <c r="A9494" t="s">
        <v>36107</v>
      </c>
      <c r="B9494" t="s">
        <v>36108</v>
      </c>
      <c r="C9494" s="1" t="str">
        <f t="shared" si="1534"/>
        <v>21:0473</v>
      </c>
      <c r="D9494" s="1" t="str">
        <f t="shared" si="1538"/>
        <v>21:0155</v>
      </c>
      <c r="E9494" t="s">
        <v>36109</v>
      </c>
      <c r="F9494" t="s">
        <v>36110</v>
      </c>
      <c r="H9494">
        <v>49.208999300000002</v>
      </c>
      <c r="I9494">
        <v>-121.70249</v>
      </c>
      <c r="J9494" s="1" t="str">
        <f t="shared" si="1539"/>
        <v>NGR bulk stream sediment</v>
      </c>
      <c r="K9494" s="1" t="str">
        <f t="shared" si="1540"/>
        <v>&lt;177 micron (NGR)</v>
      </c>
      <c r="L9494">
        <v>29</v>
      </c>
      <c r="M9494" t="s">
        <v>48</v>
      </c>
      <c r="N9494">
        <v>549</v>
      </c>
      <c r="O9494">
        <v>7</v>
      </c>
    </row>
    <row r="9495" spans="1:15" hidden="1" x14ac:dyDescent="0.3">
      <c r="A9495" t="s">
        <v>36111</v>
      </c>
      <c r="B9495" t="s">
        <v>36112</v>
      </c>
      <c r="C9495" s="1" t="str">
        <f t="shared" si="1534"/>
        <v>21:0473</v>
      </c>
      <c r="D9495" s="1" t="str">
        <f t="shared" si="1538"/>
        <v>21:0155</v>
      </c>
      <c r="E9495" t="s">
        <v>36113</v>
      </c>
      <c r="F9495" t="s">
        <v>36114</v>
      </c>
      <c r="H9495">
        <v>49.229419100000001</v>
      </c>
      <c r="I9495">
        <v>-121.6786039</v>
      </c>
      <c r="J9495" s="1" t="str">
        <f t="shared" si="1539"/>
        <v>NGR bulk stream sediment</v>
      </c>
      <c r="K9495" s="1" t="str">
        <f t="shared" si="1540"/>
        <v>&lt;177 micron (NGR)</v>
      </c>
      <c r="L9495">
        <v>29</v>
      </c>
      <c r="M9495" t="s">
        <v>24</v>
      </c>
      <c r="N9495">
        <v>550</v>
      </c>
      <c r="O9495">
        <v>17.5</v>
      </c>
    </row>
    <row r="9496" spans="1:15" hidden="1" x14ac:dyDescent="0.3">
      <c r="A9496" t="s">
        <v>36115</v>
      </c>
      <c r="B9496" t="s">
        <v>36116</v>
      </c>
      <c r="C9496" s="1" t="str">
        <f t="shared" si="1534"/>
        <v>21:0473</v>
      </c>
      <c r="D9496" s="1" t="str">
        <f t="shared" si="1538"/>
        <v>21:0155</v>
      </c>
      <c r="E9496" t="s">
        <v>36113</v>
      </c>
      <c r="F9496" t="s">
        <v>36117</v>
      </c>
      <c r="H9496">
        <v>49.229419100000001</v>
      </c>
      <c r="I9496">
        <v>-121.6786039</v>
      </c>
      <c r="J9496" s="1" t="str">
        <f t="shared" si="1539"/>
        <v>NGR bulk stream sediment</v>
      </c>
      <c r="K9496" s="1" t="str">
        <f t="shared" si="1540"/>
        <v>&lt;177 micron (NGR)</v>
      </c>
      <c r="L9496">
        <v>29</v>
      </c>
      <c r="M9496" t="s">
        <v>28</v>
      </c>
      <c r="N9496">
        <v>551</v>
      </c>
      <c r="O9496">
        <v>9</v>
      </c>
    </row>
    <row r="9497" spans="1:15" hidden="1" x14ac:dyDescent="0.3">
      <c r="A9497" t="s">
        <v>36118</v>
      </c>
      <c r="B9497" t="s">
        <v>36119</v>
      </c>
      <c r="C9497" s="1" t="str">
        <f t="shared" si="1534"/>
        <v>21:0473</v>
      </c>
      <c r="D9497" s="1" t="str">
        <f t="shared" si="1538"/>
        <v>21:0155</v>
      </c>
      <c r="E9497" t="s">
        <v>36120</v>
      </c>
      <c r="F9497" t="s">
        <v>36121</v>
      </c>
      <c r="H9497">
        <v>49.228528799999999</v>
      </c>
      <c r="I9497">
        <v>-121.603082</v>
      </c>
      <c r="J9497" s="1" t="str">
        <f t="shared" si="1539"/>
        <v>NGR bulk stream sediment</v>
      </c>
      <c r="K9497" s="1" t="str">
        <f t="shared" si="1540"/>
        <v>&lt;177 micron (NGR)</v>
      </c>
      <c r="L9497">
        <v>29</v>
      </c>
      <c r="M9497" t="s">
        <v>53</v>
      </c>
      <c r="N9497">
        <v>552</v>
      </c>
      <c r="O9497">
        <v>25.5</v>
      </c>
    </row>
    <row r="9498" spans="1:15" hidden="1" x14ac:dyDescent="0.3">
      <c r="A9498" t="s">
        <v>36122</v>
      </c>
      <c r="B9498" t="s">
        <v>36123</v>
      </c>
      <c r="C9498" s="1" t="str">
        <f t="shared" si="1534"/>
        <v>21:0473</v>
      </c>
      <c r="D9498" s="1" t="str">
        <f t="shared" si="1538"/>
        <v>21:0155</v>
      </c>
      <c r="E9498" t="s">
        <v>36124</v>
      </c>
      <c r="F9498" t="s">
        <v>36125</v>
      </c>
      <c r="H9498">
        <v>49.2473581</v>
      </c>
      <c r="I9498">
        <v>-121.6740023</v>
      </c>
      <c r="J9498" s="1" t="str">
        <f t="shared" si="1539"/>
        <v>NGR bulk stream sediment</v>
      </c>
      <c r="K9498" s="1" t="str">
        <f t="shared" si="1540"/>
        <v>&lt;177 micron (NGR)</v>
      </c>
      <c r="L9498">
        <v>29</v>
      </c>
      <c r="M9498" t="s">
        <v>58</v>
      </c>
      <c r="N9498">
        <v>553</v>
      </c>
      <c r="O9498">
        <v>8</v>
      </c>
    </row>
    <row r="9499" spans="1:15" hidden="1" x14ac:dyDescent="0.3">
      <c r="A9499" t="s">
        <v>36126</v>
      </c>
      <c r="B9499" t="s">
        <v>36127</v>
      </c>
      <c r="C9499" s="1" t="str">
        <f t="shared" si="1534"/>
        <v>21:0473</v>
      </c>
      <c r="D9499" s="1" t="str">
        <f t="shared" si="1538"/>
        <v>21:0155</v>
      </c>
      <c r="E9499" t="s">
        <v>36128</v>
      </c>
      <c r="F9499" t="s">
        <v>36129</v>
      </c>
      <c r="H9499">
        <v>49.299196799999997</v>
      </c>
      <c r="I9499">
        <v>-121.6451005</v>
      </c>
      <c r="J9499" s="1" t="str">
        <f t="shared" si="1539"/>
        <v>NGR bulk stream sediment</v>
      </c>
      <c r="K9499" s="1" t="str">
        <f t="shared" si="1540"/>
        <v>&lt;177 micron (NGR)</v>
      </c>
      <c r="L9499">
        <v>29</v>
      </c>
      <c r="M9499" t="s">
        <v>63</v>
      </c>
      <c r="N9499">
        <v>554</v>
      </c>
      <c r="O9499">
        <v>2</v>
      </c>
    </row>
    <row r="9500" spans="1:15" hidden="1" x14ac:dyDescent="0.3">
      <c r="A9500" t="s">
        <v>36130</v>
      </c>
      <c r="B9500" t="s">
        <v>36131</v>
      </c>
      <c r="C9500" s="1" t="str">
        <f t="shared" si="1534"/>
        <v>21:0473</v>
      </c>
      <c r="D9500" s="1" t="str">
        <f t="shared" si="1538"/>
        <v>21:0155</v>
      </c>
      <c r="E9500" t="s">
        <v>36132</v>
      </c>
      <c r="F9500" t="s">
        <v>36133</v>
      </c>
      <c r="H9500">
        <v>49.201416500000001</v>
      </c>
      <c r="I9500">
        <v>-121.5928646</v>
      </c>
      <c r="J9500" s="1" t="str">
        <f t="shared" si="1539"/>
        <v>NGR bulk stream sediment</v>
      </c>
      <c r="K9500" s="1" t="str">
        <f t="shared" si="1540"/>
        <v>&lt;177 micron (NGR)</v>
      </c>
      <c r="L9500">
        <v>29</v>
      </c>
      <c r="M9500" t="s">
        <v>68</v>
      </c>
      <c r="N9500">
        <v>555</v>
      </c>
      <c r="O9500">
        <v>26.5</v>
      </c>
    </row>
    <row r="9501" spans="1:15" hidden="1" x14ac:dyDescent="0.3">
      <c r="A9501" t="s">
        <v>36134</v>
      </c>
      <c r="B9501" t="s">
        <v>36135</v>
      </c>
      <c r="C9501" s="1" t="str">
        <f t="shared" si="1534"/>
        <v>21:0473</v>
      </c>
      <c r="D9501" s="1" t="str">
        <f t="shared" si="1538"/>
        <v>21:0155</v>
      </c>
      <c r="E9501" t="s">
        <v>36136</v>
      </c>
      <c r="F9501" t="s">
        <v>36137</v>
      </c>
      <c r="H9501">
        <v>49.191541000000001</v>
      </c>
      <c r="I9501">
        <v>-121.5945177</v>
      </c>
      <c r="J9501" s="1" t="str">
        <f t="shared" si="1539"/>
        <v>NGR bulk stream sediment</v>
      </c>
      <c r="K9501" s="1" t="str">
        <f t="shared" si="1540"/>
        <v>&lt;177 micron (NGR)</v>
      </c>
      <c r="L9501">
        <v>29</v>
      </c>
      <c r="M9501" t="s">
        <v>77</v>
      </c>
      <c r="N9501">
        <v>556</v>
      </c>
      <c r="O9501">
        <v>12</v>
      </c>
    </row>
    <row r="9502" spans="1:15" hidden="1" x14ac:dyDescent="0.3">
      <c r="A9502" t="s">
        <v>36138</v>
      </c>
      <c r="B9502" t="s">
        <v>36139</v>
      </c>
      <c r="C9502" s="1" t="str">
        <f t="shared" si="1534"/>
        <v>21:0473</v>
      </c>
      <c r="D9502" s="1" t="str">
        <f t="shared" si="1538"/>
        <v>21:0155</v>
      </c>
      <c r="E9502" t="s">
        <v>36140</v>
      </c>
      <c r="F9502" t="s">
        <v>36141</v>
      </c>
      <c r="H9502">
        <v>49.217753899999998</v>
      </c>
      <c r="I9502">
        <v>-121.6047595</v>
      </c>
      <c r="J9502" s="1" t="str">
        <f t="shared" si="1539"/>
        <v>NGR bulk stream sediment</v>
      </c>
      <c r="K9502" s="1" t="str">
        <f t="shared" si="1540"/>
        <v>&lt;177 micron (NGR)</v>
      </c>
      <c r="L9502">
        <v>29</v>
      </c>
      <c r="M9502" t="s">
        <v>82</v>
      </c>
      <c r="N9502">
        <v>557</v>
      </c>
      <c r="O9502">
        <v>12</v>
      </c>
    </row>
    <row r="9503" spans="1:15" hidden="1" x14ac:dyDescent="0.3">
      <c r="A9503" t="s">
        <v>36142</v>
      </c>
      <c r="B9503" t="s">
        <v>36143</v>
      </c>
      <c r="C9503" s="1" t="str">
        <f t="shared" si="1534"/>
        <v>21:0473</v>
      </c>
      <c r="D9503" s="1" t="str">
        <f>HYPERLINK("https://geochem.nrcan.gc.ca/cdogs/content/svy/svy_e.htm", "")</f>
        <v/>
      </c>
      <c r="G9503" s="1" t="str">
        <f>HYPERLINK("https://geochem.nrcan.gc.ca/cdogs/content/cr_/cr_00102_e.htm", "102")</f>
        <v>102</v>
      </c>
      <c r="J9503" t="s">
        <v>31</v>
      </c>
      <c r="K9503" t="s">
        <v>32</v>
      </c>
      <c r="L9503">
        <v>29</v>
      </c>
      <c r="M9503" t="s">
        <v>33</v>
      </c>
      <c r="N9503">
        <v>558</v>
      </c>
      <c r="O9503">
        <v>3</v>
      </c>
    </row>
    <row r="9504" spans="1:15" hidden="1" x14ac:dyDescent="0.3">
      <c r="A9504" t="s">
        <v>36144</v>
      </c>
      <c r="B9504" t="s">
        <v>36145</v>
      </c>
      <c r="C9504" s="1" t="str">
        <f t="shared" si="1534"/>
        <v>21:0473</v>
      </c>
      <c r="D9504" s="1" t="str">
        <f t="shared" ref="D9504:D9511" si="1541">HYPERLINK("https://geochem.nrcan.gc.ca/cdogs/content/svy/svy210155_e.htm", "21:0155")</f>
        <v>21:0155</v>
      </c>
      <c r="E9504" t="s">
        <v>36097</v>
      </c>
      <c r="F9504" t="s">
        <v>36146</v>
      </c>
      <c r="H9504">
        <v>49.244174999999998</v>
      </c>
      <c r="I9504">
        <v>-121.5586722</v>
      </c>
      <c r="J9504" s="1" t="str">
        <f t="shared" ref="J9504:J9511" si="1542">HYPERLINK("https://geochem.nrcan.gc.ca/cdogs/content/kwd/kwd020030_e.htm", "NGR bulk stream sediment")</f>
        <v>NGR bulk stream sediment</v>
      </c>
      <c r="K9504" s="1" t="str">
        <f t="shared" ref="K9504:K9511" si="1543">HYPERLINK("https://geochem.nrcan.gc.ca/cdogs/content/kwd/kwd080006_e.htm", "&lt;177 micron (NGR)")</f>
        <v>&lt;177 micron (NGR)</v>
      </c>
      <c r="L9504">
        <v>29</v>
      </c>
      <c r="M9504" t="s">
        <v>72</v>
      </c>
      <c r="N9504">
        <v>559</v>
      </c>
      <c r="O9504">
        <v>9.5</v>
      </c>
    </row>
    <row r="9505" spans="1:15" hidden="1" x14ac:dyDescent="0.3">
      <c r="A9505" t="s">
        <v>36147</v>
      </c>
      <c r="B9505" t="s">
        <v>36148</v>
      </c>
      <c r="C9505" s="1" t="str">
        <f t="shared" si="1534"/>
        <v>21:0473</v>
      </c>
      <c r="D9505" s="1" t="str">
        <f t="shared" si="1541"/>
        <v>21:0155</v>
      </c>
      <c r="E9505" t="s">
        <v>36149</v>
      </c>
      <c r="F9505" t="s">
        <v>36150</v>
      </c>
      <c r="H9505">
        <v>49.240612300000002</v>
      </c>
      <c r="I9505">
        <v>-121.5615238</v>
      </c>
      <c r="J9505" s="1" t="str">
        <f t="shared" si="1542"/>
        <v>NGR bulk stream sediment</v>
      </c>
      <c r="K9505" s="1" t="str">
        <f t="shared" si="1543"/>
        <v>&lt;177 micron (NGR)</v>
      </c>
      <c r="L9505">
        <v>29</v>
      </c>
      <c r="M9505" t="s">
        <v>87</v>
      </c>
      <c r="N9505">
        <v>560</v>
      </c>
      <c r="O9505">
        <v>13</v>
      </c>
    </row>
    <row r="9506" spans="1:15" hidden="1" x14ac:dyDescent="0.3">
      <c r="A9506" t="s">
        <v>36151</v>
      </c>
      <c r="B9506" t="s">
        <v>36152</v>
      </c>
      <c r="C9506" s="1" t="str">
        <f t="shared" si="1534"/>
        <v>21:0473</v>
      </c>
      <c r="D9506" s="1" t="str">
        <f t="shared" si="1541"/>
        <v>21:0155</v>
      </c>
      <c r="E9506" t="s">
        <v>36153</v>
      </c>
      <c r="F9506" t="s">
        <v>36154</v>
      </c>
      <c r="H9506">
        <v>49.248960799999999</v>
      </c>
      <c r="I9506">
        <v>-121.58189280000001</v>
      </c>
      <c r="J9506" s="1" t="str">
        <f t="shared" si="1542"/>
        <v>NGR bulk stream sediment</v>
      </c>
      <c r="K9506" s="1" t="str">
        <f t="shared" si="1543"/>
        <v>&lt;177 micron (NGR)</v>
      </c>
      <c r="L9506">
        <v>29</v>
      </c>
      <c r="M9506" t="s">
        <v>92</v>
      </c>
      <c r="N9506">
        <v>561</v>
      </c>
      <c r="O9506">
        <v>17.5</v>
      </c>
    </row>
    <row r="9507" spans="1:15" hidden="1" x14ac:dyDescent="0.3">
      <c r="A9507" t="s">
        <v>36155</v>
      </c>
      <c r="B9507" t="s">
        <v>36156</v>
      </c>
      <c r="C9507" s="1" t="str">
        <f t="shared" si="1534"/>
        <v>21:0473</v>
      </c>
      <c r="D9507" s="1" t="str">
        <f t="shared" si="1541"/>
        <v>21:0155</v>
      </c>
      <c r="E9507" t="s">
        <v>36157</v>
      </c>
      <c r="F9507" t="s">
        <v>36158</v>
      </c>
      <c r="H9507">
        <v>49.238652399999999</v>
      </c>
      <c r="I9507">
        <v>-121.6220299</v>
      </c>
      <c r="J9507" s="1" t="str">
        <f t="shared" si="1542"/>
        <v>NGR bulk stream sediment</v>
      </c>
      <c r="K9507" s="1" t="str">
        <f t="shared" si="1543"/>
        <v>&lt;177 micron (NGR)</v>
      </c>
      <c r="L9507">
        <v>29</v>
      </c>
      <c r="M9507" t="s">
        <v>97</v>
      </c>
      <c r="N9507">
        <v>562</v>
      </c>
      <c r="O9507">
        <v>7</v>
      </c>
    </row>
    <row r="9508" spans="1:15" hidden="1" x14ac:dyDescent="0.3">
      <c r="A9508" t="s">
        <v>36159</v>
      </c>
      <c r="B9508" t="s">
        <v>36160</v>
      </c>
      <c r="C9508" s="1" t="str">
        <f t="shared" si="1534"/>
        <v>21:0473</v>
      </c>
      <c r="D9508" s="1" t="str">
        <f t="shared" si="1541"/>
        <v>21:0155</v>
      </c>
      <c r="E9508" t="s">
        <v>36161</v>
      </c>
      <c r="F9508" t="s">
        <v>36162</v>
      </c>
      <c r="H9508">
        <v>49.267264300000001</v>
      </c>
      <c r="I9508">
        <v>-121.60748599999999</v>
      </c>
      <c r="J9508" s="1" t="str">
        <f t="shared" si="1542"/>
        <v>NGR bulk stream sediment</v>
      </c>
      <c r="K9508" s="1" t="str">
        <f t="shared" si="1543"/>
        <v>&lt;177 micron (NGR)</v>
      </c>
      <c r="L9508">
        <v>29</v>
      </c>
      <c r="M9508" t="s">
        <v>102</v>
      </c>
      <c r="N9508">
        <v>563</v>
      </c>
      <c r="O9508">
        <v>4</v>
      </c>
    </row>
    <row r="9509" spans="1:15" hidden="1" x14ac:dyDescent="0.3">
      <c r="A9509" t="s">
        <v>36163</v>
      </c>
      <c r="B9509" t="s">
        <v>36164</v>
      </c>
      <c r="C9509" s="1" t="str">
        <f t="shared" si="1534"/>
        <v>21:0473</v>
      </c>
      <c r="D9509" s="1" t="str">
        <f t="shared" si="1541"/>
        <v>21:0155</v>
      </c>
      <c r="E9509" t="s">
        <v>36165</v>
      </c>
      <c r="F9509" t="s">
        <v>36166</v>
      </c>
      <c r="H9509">
        <v>49.278253399999997</v>
      </c>
      <c r="I9509">
        <v>-121.62367570000001</v>
      </c>
      <c r="J9509" s="1" t="str">
        <f t="shared" si="1542"/>
        <v>NGR bulk stream sediment</v>
      </c>
      <c r="K9509" s="1" t="str">
        <f t="shared" si="1543"/>
        <v>&lt;177 micron (NGR)</v>
      </c>
      <c r="L9509">
        <v>29</v>
      </c>
      <c r="M9509" t="s">
        <v>107</v>
      </c>
      <c r="N9509">
        <v>564</v>
      </c>
      <c r="O9509">
        <v>1.5</v>
      </c>
    </row>
    <row r="9510" spans="1:15" hidden="1" x14ac:dyDescent="0.3">
      <c r="A9510" t="s">
        <v>36167</v>
      </c>
      <c r="B9510" t="s">
        <v>36168</v>
      </c>
      <c r="C9510" s="1" t="str">
        <f t="shared" si="1534"/>
        <v>21:0473</v>
      </c>
      <c r="D9510" s="1" t="str">
        <f t="shared" si="1541"/>
        <v>21:0155</v>
      </c>
      <c r="E9510" t="s">
        <v>36169</v>
      </c>
      <c r="F9510" t="s">
        <v>36170</v>
      </c>
      <c r="H9510">
        <v>49.289845200000002</v>
      </c>
      <c r="I9510">
        <v>-121.6151012</v>
      </c>
      <c r="J9510" s="1" t="str">
        <f t="shared" si="1542"/>
        <v>NGR bulk stream sediment</v>
      </c>
      <c r="K9510" s="1" t="str">
        <f t="shared" si="1543"/>
        <v>&lt;177 micron (NGR)</v>
      </c>
      <c r="L9510">
        <v>29</v>
      </c>
      <c r="M9510" t="s">
        <v>112</v>
      </c>
      <c r="N9510">
        <v>565</v>
      </c>
      <c r="O9510">
        <v>1.5</v>
      </c>
    </row>
    <row r="9511" spans="1:15" hidden="1" x14ac:dyDescent="0.3">
      <c r="A9511" t="s">
        <v>36171</v>
      </c>
      <c r="B9511" t="s">
        <v>36172</v>
      </c>
      <c r="C9511" s="1" t="str">
        <f t="shared" si="1534"/>
        <v>21:0473</v>
      </c>
      <c r="D9511" s="1" t="str">
        <f t="shared" si="1541"/>
        <v>21:0155</v>
      </c>
      <c r="E9511" t="s">
        <v>36173</v>
      </c>
      <c r="F9511" t="s">
        <v>36174</v>
      </c>
      <c r="H9511">
        <v>49.619945700000002</v>
      </c>
      <c r="I9511">
        <v>-121.2776303</v>
      </c>
      <c r="J9511" s="1" t="str">
        <f t="shared" si="1542"/>
        <v>NGR bulk stream sediment</v>
      </c>
      <c r="K9511" s="1" t="str">
        <f t="shared" si="1543"/>
        <v>&lt;177 micron (NGR)</v>
      </c>
      <c r="L9511">
        <v>30</v>
      </c>
      <c r="M9511" t="s">
        <v>19</v>
      </c>
      <c r="N9511">
        <v>566</v>
      </c>
      <c r="O9511">
        <v>3</v>
      </c>
    </row>
    <row r="9512" spans="1:15" hidden="1" x14ac:dyDescent="0.3">
      <c r="A9512" t="s">
        <v>36175</v>
      </c>
      <c r="B9512" t="s">
        <v>36176</v>
      </c>
      <c r="C9512" s="1" t="str">
        <f t="shared" si="1534"/>
        <v>21:0473</v>
      </c>
      <c r="D9512" s="1" t="str">
        <f>HYPERLINK("https://geochem.nrcan.gc.ca/cdogs/content/svy/svy_e.htm", "")</f>
        <v/>
      </c>
      <c r="G9512" s="1" t="str">
        <f>HYPERLINK("https://geochem.nrcan.gc.ca/cdogs/content/cr_/cr_00102_e.htm", "102")</f>
        <v>102</v>
      </c>
      <c r="J9512" t="s">
        <v>31</v>
      </c>
      <c r="K9512" t="s">
        <v>32</v>
      </c>
      <c r="L9512">
        <v>30</v>
      </c>
      <c r="M9512" t="s">
        <v>33</v>
      </c>
      <c r="N9512">
        <v>567</v>
      </c>
      <c r="O9512">
        <v>2.5</v>
      </c>
    </row>
    <row r="9513" spans="1:15" hidden="1" x14ac:dyDescent="0.3">
      <c r="A9513" t="s">
        <v>36177</v>
      </c>
      <c r="B9513" t="s">
        <v>36178</v>
      </c>
      <c r="C9513" s="1" t="str">
        <f t="shared" si="1534"/>
        <v>21:0473</v>
      </c>
      <c r="D9513" s="1" t="str">
        <f t="shared" ref="D9513:D9538" si="1544">HYPERLINK("https://geochem.nrcan.gc.ca/cdogs/content/svy/svy210155_e.htm", "21:0155")</f>
        <v>21:0155</v>
      </c>
      <c r="E9513" t="s">
        <v>36179</v>
      </c>
      <c r="F9513" t="s">
        <v>36180</v>
      </c>
      <c r="H9513">
        <v>49.675147000000003</v>
      </c>
      <c r="I9513">
        <v>-121.2396439</v>
      </c>
      <c r="J9513" s="1" t="str">
        <f t="shared" ref="J9513:J9538" si="1545">HYPERLINK("https://geochem.nrcan.gc.ca/cdogs/content/kwd/kwd020030_e.htm", "NGR bulk stream sediment")</f>
        <v>NGR bulk stream sediment</v>
      </c>
      <c r="K9513" s="1" t="str">
        <f t="shared" ref="K9513:K9538" si="1546">HYPERLINK("https://geochem.nrcan.gc.ca/cdogs/content/kwd/kwd080006_e.htm", "&lt;177 micron (NGR)")</f>
        <v>&lt;177 micron (NGR)</v>
      </c>
      <c r="L9513">
        <v>30</v>
      </c>
      <c r="M9513" t="s">
        <v>38</v>
      </c>
      <c r="N9513">
        <v>568</v>
      </c>
      <c r="O9513">
        <v>5.5</v>
      </c>
    </row>
    <row r="9514" spans="1:15" hidden="1" x14ac:dyDescent="0.3">
      <c r="A9514" t="s">
        <v>36181</v>
      </c>
      <c r="B9514" t="s">
        <v>36182</v>
      </c>
      <c r="C9514" s="1" t="str">
        <f t="shared" si="1534"/>
        <v>21:0473</v>
      </c>
      <c r="D9514" s="1" t="str">
        <f t="shared" si="1544"/>
        <v>21:0155</v>
      </c>
      <c r="E9514" t="s">
        <v>36183</v>
      </c>
      <c r="F9514" t="s">
        <v>36184</v>
      </c>
      <c r="H9514">
        <v>49.6849451</v>
      </c>
      <c r="I9514">
        <v>-121.2933601</v>
      </c>
      <c r="J9514" s="1" t="str">
        <f t="shared" si="1545"/>
        <v>NGR bulk stream sediment</v>
      </c>
      <c r="K9514" s="1" t="str">
        <f t="shared" si="1546"/>
        <v>&lt;177 micron (NGR)</v>
      </c>
      <c r="L9514">
        <v>30</v>
      </c>
      <c r="M9514" t="s">
        <v>43</v>
      </c>
      <c r="N9514">
        <v>569</v>
      </c>
      <c r="O9514">
        <v>2</v>
      </c>
    </row>
    <row r="9515" spans="1:15" hidden="1" x14ac:dyDescent="0.3">
      <c r="A9515" t="s">
        <v>36185</v>
      </c>
      <c r="B9515" t="s">
        <v>36186</v>
      </c>
      <c r="C9515" s="1" t="str">
        <f t="shared" si="1534"/>
        <v>21:0473</v>
      </c>
      <c r="D9515" s="1" t="str">
        <f t="shared" si="1544"/>
        <v>21:0155</v>
      </c>
      <c r="E9515" t="s">
        <v>36187</v>
      </c>
      <c r="F9515" t="s">
        <v>36188</v>
      </c>
      <c r="H9515">
        <v>49.613610199999997</v>
      </c>
      <c r="I9515">
        <v>-121.2155544</v>
      </c>
      <c r="J9515" s="1" t="str">
        <f t="shared" si="1545"/>
        <v>NGR bulk stream sediment</v>
      </c>
      <c r="K9515" s="1" t="str">
        <f t="shared" si="1546"/>
        <v>&lt;177 micron (NGR)</v>
      </c>
      <c r="L9515">
        <v>30</v>
      </c>
      <c r="M9515" t="s">
        <v>48</v>
      </c>
      <c r="N9515">
        <v>570</v>
      </c>
      <c r="O9515">
        <v>4</v>
      </c>
    </row>
    <row r="9516" spans="1:15" hidden="1" x14ac:dyDescent="0.3">
      <c r="A9516" t="s">
        <v>36189</v>
      </c>
      <c r="B9516" t="s">
        <v>36190</v>
      </c>
      <c r="C9516" s="1" t="str">
        <f t="shared" si="1534"/>
        <v>21:0473</v>
      </c>
      <c r="D9516" s="1" t="str">
        <f t="shared" si="1544"/>
        <v>21:0155</v>
      </c>
      <c r="E9516" t="s">
        <v>36191</v>
      </c>
      <c r="F9516" t="s">
        <v>36192</v>
      </c>
      <c r="H9516">
        <v>49.613864399999997</v>
      </c>
      <c r="I9516">
        <v>-121.2321585</v>
      </c>
      <c r="J9516" s="1" t="str">
        <f t="shared" si="1545"/>
        <v>NGR bulk stream sediment</v>
      </c>
      <c r="K9516" s="1" t="str">
        <f t="shared" si="1546"/>
        <v>&lt;177 micron (NGR)</v>
      </c>
      <c r="L9516">
        <v>30</v>
      </c>
      <c r="M9516" t="s">
        <v>53</v>
      </c>
      <c r="N9516">
        <v>571</v>
      </c>
      <c r="O9516">
        <v>5.5</v>
      </c>
    </row>
    <row r="9517" spans="1:15" hidden="1" x14ac:dyDescent="0.3">
      <c r="A9517" t="s">
        <v>36193</v>
      </c>
      <c r="B9517" t="s">
        <v>36194</v>
      </c>
      <c r="C9517" s="1" t="str">
        <f t="shared" si="1534"/>
        <v>21:0473</v>
      </c>
      <c r="D9517" s="1" t="str">
        <f t="shared" si="1544"/>
        <v>21:0155</v>
      </c>
      <c r="E9517" t="s">
        <v>36173</v>
      </c>
      <c r="F9517" t="s">
        <v>36195</v>
      </c>
      <c r="H9517">
        <v>49.619945700000002</v>
      </c>
      <c r="I9517">
        <v>-121.2776303</v>
      </c>
      <c r="J9517" s="1" t="str">
        <f t="shared" si="1545"/>
        <v>NGR bulk stream sediment</v>
      </c>
      <c r="K9517" s="1" t="str">
        <f t="shared" si="1546"/>
        <v>&lt;177 micron (NGR)</v>
      </c>
      <c r="L9517">
        <v>30</v>
      </c>
      <c r="M9517" t="s">
        <v>72</v>
      </c>
      <c r="N9517">
        <v>572</v>
      </c>
      <c r="O9517">
        <v>3</v>
      </c>
    </row>
    <row r="9518" spans="1:15" hidden="1" x14ac:dyDescent="0.3">
      <c r="A9518" t="s">
        <v>36196</v>
      </c>
      <c r="B9518" t="s">
        <v>36197</v>
      </c>
      <c r="C9518" s="1" t="str">
        <f t="shared" si="1534"/>
        <v>21:0473</v>
      </c>
      <c r="D9518" s="1" t="str">
        <f t="shared" si="1544"/>
        <v>21:0155</v>
      </c>
      <c r="E9518" t="s">
        <v>36198</v>
      </c>
      <c r="F9518" t="s">
        <v>36199</v>
      </c>
      <c r="H9518">
        <v>49.640951100000002</v>
      </c>
      <c r="I9518">
        <v>-121.2990532</v>
      </c>
      <c r="J9518" s="1" t="str">
        <f t="shared" si="1545"/>
        <v>NGR bulk stream sediment</v>
      </c>
      <c r="K9518" s="1" t="str">
        <f t="shared" si="1546"/>
        <v>&lt;177 micron (NGR)</v>
      </c>
      <c r="L9518">
        <v>30</v>
      </c>
      <c r="M9518" t="s">
        <v>58</v>
      </c>
      <c r="N9518">
        <v>573</v>
      </c>
      <c r="O9518">
        <v>5</v>
      </c>
    </row>
    <row r="9519" spans="1:15" hidden="1" x14ac:dyDescent="0.3">
      <c r="A9519" t="s">
        <v>36200</v>
      </c>
      <c r="B9519" t="s">
        <v>36201</v>
      </c>
      <c r="C9519" s="1" t="str">
        <f t="shared" si="1534"/>
        <v>21:0473</v>
      </c>
      <c r="D9519" s="1" t="str">
        <f t="shared" si="1544"/>
        <v>21:0155</v>
      </c>
      <c r="E9519" t="s">
        <v>36202</v>
      </c>
      <c r="F9519" t="s">
        <v>36203</v>
      </c>
      <c r="H9519">
        <v>49.617454799999997</v>
      </c>
      <c r="I9519">
        <v>-121.3538655</v>
      </c>
      <c r="J9519" s="1" t="str">
        <f t="shared" si="1545"/>
        <v>NGR bulk stream sediment</v>
      </c>
      <c r="K9519" s="1" t="str">
        <f t="shared" si="1546"/>
        <v>&lt;177 micron (NGR)</v>
      </c>
      <c r="L9519">
        <v>30</v>
      </c>
      <c r="M9519" t="s">
        <v>63</v>
      </c>
      <c r="N9519">
        <v>574</v>
      </c>
      <c r="O9519">
        <v>2.5</v>
      </c>
    </row>
    <row r="9520" spans="1:15" hidden="1" x14ac:dyDescent="0.3">
      <c r="A9520" t="s">
        <v>36204</v>
      </c>
      <c r="B9520" t="s">
        <v>36205</v>
      </c>
      <c r="C9520" s="1" t="str">
        <f t="shared" si="1534"/>
        <v>21:0473</v>
      </c>
      <c r="D9520" s="1" t="str">
        <f t="shared" si="1544"/>
        <v>21:0155</v>
      </c>
      <c r="E9520" t="s">
        <v>36206</v>
      </c>
      <c r="F9520" t="s">
        <v>36207</v>
      </c>
      <c r="H9520">
        <v>49.632778799999997</v>
      </c>
      <c r="I9520">
        <v>-121.3561194</v>
      </c>
      <c r="J9520" s="1" t="str">
        <f t="shared" si="1545"/>
        <v>NGR bulk stream sediment</v>
      </c>
      <c r="K9520" s="1" t="str">
        <f t="shared" si="1546"/>
        <v>&lt;177 micron (NGR)</v>
      </c>
      <c r="L9520">
        <v>30</v>
      </c>
      <c r="M9520" t="s">
        <v>68</v>
      </c>
      <c r="N9520">
        <v>575</v>
      </c>
      <c r="O9520">
        <v>2</v>
      </c>
    </row>
    <row r="9521" spans="1:15" hidden="1" x14ac:dyDescent="0.3">
      <c r="A9521" t="s">
        <v>36208</v>
      </c>
      <c r="B9521" t="s">
        <v>36209</v>
      </c>
      <c r="C9521" s="1" t="str">
        <f t="shared" si="1534"/>
        <v>21:0473</v>
      </c>
      <c r="D9521" s="1" t="str">
        <f t="shared" si="1544"/>
        <v>21:0155</v>
      </c>
      <c r="E9521" t="s">
        <v>36210</v>
      </c>
      <c r="F9521" t="s">
        <v>36211</v>
      </c>
      <c r="H9521">
        <v>49.656312</v>
      </c>
      <c r="I9521">
        <v>-121.36641229999999</v>
      </c>
      <c r="J9521" s="1" t="str">
        <f t="shared" si="1545"/>
        <v>NGR bulk stream sediment</v>
      </c>
      <c r="K9521" s="1" t="str">
        <f t="shared" si="1546"/>
        <v>&lt;177 micron (NGR)</v>
      </c>
      <c r="L9521">
        <v>30</v>
      </c>
      <c r="M9521" t="s">
        <v>77</v>
      </c>
      <c r="N9521">
        <v>576</v>
      </c>
      <c r="O9521">
        <v>1.5</v>
      </c>
    </row>
    <row r="9522" spans="1:15" hidden="1" x14ac:dyDescent="0.3">
      <c r="A9522" t="s">
        <v>36212</v>
      </c>
      <c r="B9522" t="s">
        <v>36213</v>
      </c>
      <c r="C9522" s="1" t="str">
        <f t="shared" ref="C9522:C9585" si="1547">HYPERLINK("https://geochem.nrcan.gc.ca/cdogs/content/bdl/bdl210473_e.htm", "21:0473")</f>
        <v>21:0473</v>
      </c>
      <c r="D9522" s="1" t="str">
        <f t="shared" si="1544"/>
        <v>21:0155</v>
      </c>
      <c r="E9522" t="s">
        <v>36214</v>
      </c>
      <c r="F9522" t="s">
        <v>36215</v>
      </c>
      <c r="H9522">
        <v>49.690138099999999</v>
      </c>
      <c r="I9522">
        <v>-121.40548870000001</v>
      </c>
      <c r="J9522" s="1" t="str">
        <f t="shared" si="1545"/>
        <v>NGR bulk stream sediment</v>
      </c>
      <c r="K9522" s="1" t="str">
        <f t="shared" si="1546"/>
        <v>&lt;177 micron (NGR)</v>
      </c>
      <c r="L9522">
        <v>30</v>
      </c>
      <c r="M9522" t="s">
        <v>82</v>
      </c>
      <c r="N9522">
        <v>577</v>
      </c>
      <c r="O9522">
        <v>2.5</v>
      </c>
    </row>
    <row r="9523" spans="1:15" hidden="1" x14ac:dyDescent="0.3">
      <c r="A9523" t="s">
        <v>36216</v>
      </c>
      <c r="B9523" t="s">
        <v>36217</v>
      </c>
      <c r="C9523" s="1" t="str">
        <f t="shared" si="1547"/>
        <v>21:0473</v>
      </c>
      <c r="D9523" s="1" t="str">
        <f t="shared" si="1544"/>
        <v>21:0155</v>
      </c>
      <c r="E9523" t="s">
        <v>36218</v>
      </c>
      <c r="F9523" t="s">
        <v>36219</v>
      </c>
      <c r="H9523">
        <v>49.638339199999997</v>
      </c>
      <c r="I9523">
        <v>-121.7257381</v>
      </c>
      <c r="J9523" s="1" t="str">
        <f t="shared" si="1545"/>
        <v>NGR bulk stream sediment</v>
      </c>
      <c r="K9523" s="1" t="str">
        <f t="shared" si="1546"/>
        <v>&lt;177 micron (NGR)</v>
      </c>
      <c r="L9523">
        <v>30</v>
      </c>
      <c r="M9523" t="s">
        <v>24</v>
      </c>
      <c r="N9523">
        <v>578</v>
      </c>
      <c r="O9523">
        <v>2.5</v>
      </c>
    </row>
    <row r="9524" spans="1:15" hidden="1" x14ac:dyDescent="0.3">
      <c r="A9524" t="s">
        <v>36220</v>
      </c>
      <c r="B9524" t="s">
        <v>36221</v>
      </c>
      <c r="C9524" s="1" t="str">
        <f t="shared" si="1547"/>
        <v>21:0473</v>
      </c>
      <c r="D9524" s="1" t="str">
        <f t="shared" si="1544"/>
        <v>21:0155</v>
      </c>
      <c r="E9524" t="s">
        <v>36218</v>
      </c>
      <c r="F9524" t="s">
        <v>36222</v>
      </c>
      <c r="H9524">
        <v>49.638339199999997</v>
      </c>
      <c r="I9524">
        <v>-121.7257381</v>
      </c>
      <c r="J9524" s="1" t="str">
        <f t="shared" si="1545"/>
        <v>NGR bulk stream sediment</v>
      </c>
      <c r="K9524" s="1" t="str">
        <f t="shared" si="1546"/>
        <v>&lt;177 micron (NGR)</v>
      </c>
      <c r="L9524">
        <v>30</v>
      </c>
      <c r="M9524" t="s">
        <v>28</v>
      </c>
      <c r="N9524">
        <v>579</v>
      </c>
      <c r="O9524">
        <v>1.5</v>
      </c>
    </row>
    <row r="9525" spans="1:15" hidden="1" x14ac:dyDescent="0.3">
      <c r="A9525" t="s">
        <v>36223</v>
      </c>
      <c r="B9525" t="s">
        <v>36224</v>
      </c>
      <c r="C9525" s="1" t="str">
        <f t="shared" si="1547"/>
        <v>21:0473</v>
      </c>
      <c r="D9525" s="1" t="str">
        <f t="shared" si="1544"/>
        <v>21:0155</v>
      </c>
      <c r="E9525" t="s">
        <v>36225</v>
      </c>
      <c r="F9525" t="s">
        <v>36226</v>
      </c>
      <c r="H9525">
        <v>49.642881299999999</v>
      </c>
      <c r="I9525">
        <v>-121.7297748</v>
      </c>
      <c r="J9525" s="1" t="str">
        <f t="shared" si="1545"/>
        <v>NGR bulk stream sediment</v>
      </c>
      <c r="K9525" s="1" t="str">
        <f t="shared" si="1546"/>
        <v>&lt;177 micron (NGR)</v>
      </c>
      <c r="L9525">
        <v>30</v>
      </c>
      <c r="M9525" t="s">
        <v>87</v>
      </c>
      <c r="N9525">
        <v>580</v>
      </c>
      <c r="O9525">
        <v>2</v>
      </c>
    </row>
    <row r="9526" spans="1:15" hidden="1" x14ac:dyDescent="0.3">
      <c r="A9526" t="s">
        <v>36227</v>
      </c>
      <c r="B9526" t="s">
        <v>36228</v>
      </c>
      <c r="C9526" s="1" t="str">
        <f t="shared" si="1547"/>
        <v>21:0473</v>
      </c>
      <c r="D9526" s="1" t="str">
        <f t="shared" si="1544"/>
        <v>21:0155</v>
      </c>
      <c r="E9526" t="s">
        <v>36229</v>
      </c>
      <c r="F9526" t="s">
        <v>36230</v>
      </c>
      <c r="H9526">
        <v>49.637756400000001</v>
      </c>
      <c r="I9526">
        <v>-121.7548386</v>
      </c>
      <c r="J9526" s="1" t="str">
        <f t="shared" si="1545"/>
        <v>NGR bulk stream sediment</v>
      </c>
      <c r="K9526" s="1" t="str">
        <f t="shared" si="1546"/>
        <v>&lt;177 micron (NGR)</v>
      </c>
      <c r="L9526">
        <v>30</v>
      </c>
      <c r="M9526" t="s">
        <v>92</v>
      </c>
      <c r="N9526">
        <v>581</v>
      </c>
      <c r="O9526">
        <v>3.5</v>
      </c>
    </row>
    <row r="9527" spans="1:15" hidden="1" x14ac:dyDescent="0.3">
      <c r="A9527" t="s">
        <v>36231</v>
      </c>
      <c r="B9527" t="s">
        <v>36232</v>
      </c>
      <c r="C9527" s="1" t="str">
        <f t="shared" si="1547"/>
        <v>21:0473</v>
      </c>
      <c r="D9527" s="1" t="str">
        <f t="shared" si="1544"/>
        <v>21:0155</v>
      </c>
      <c r="E9527" t="s">
        <v>36233</v>
      </c>
      <c r="F9527" t="s">
        <v>36234</v>
      </c>
      <c r="H9527">
        <v>49.647914299999997</v>
      </c>
      <c r="I9527">
        <v>-121.77951349999999</v>
      </c>
      <c r="J9527" s="1" t="str">
        <f t="shared" si="1545"/>
        <v>NGR bulk stream sediment</v>
      </c>
      <c r="K9527" s="1" t="str">
        <f t="shared" si="1546"/>
        <v>&lt;177 micron (NGR)</v>
      </c>
      <c r="L9527">
        <v>30</v>
      </c>
      <c r="M9527" t="s">
        <v>97</v>
      </c>
      <c r="N9527">
        <v>582</v>
      </c>
      <c r="O9527">
        <v>2</v>
      </c>
    </row>
    <row r="9528" spans="1:15" hidden="1" x14ac:dyDescent="0.3">
      <c r="A9528" t="s">
        <v>36235</v>
      </c>
      <c r="B9528" t="s">
        <v>36236</v>
      </c>
      <c r="C9528" s="1" t="str">
        <f t="shared" si="1547"/>
        <v>21:0473</v>
      </c>
      <c r="D9528" s="1" t="str">
        <f t="shared" si="1544"/>
        <v>21:0155</v>
      </c>
      <c r="E9528" t="s">
        <v>36237</v>
      </c>
      <c r="F9528" t="s">
        <v>36238</v>
      </c>
      <c r="H9528">
        <v>49.623008499999997</v>
      </c>
      <c r="I9528">
        <v>-121.8064439</v>
      </c>
      <c r="J9528" s="1" t="str">
        <f t="shared" si="1545"/>
        <v>NGR bulk stream sediment</v>
      </c>
      <c r="K9528" s="1" t="str">
        <f t="shared" si="1546"/>
        <v>&lt;177 micron (NGR)</v>
      </c>
      <c r="L9528">
        <v>30</v>
      </c>
      <c r="M9528" t="s">
        <v>102</v>
      </c>
      <c r="N9528">
        <v>583</v>
      </c>
      <c r="O9528">
        <v>6</v>
      </c>
    </row>
    <row r="9529" spans="1:15" hidden="1" x14ac:dyDescent="0.3">
      <c r="A9529" t="s">
        <v>36239</v>
      </c>
      <c r="B9529" t="s">
        <v>36240</v>
      </c>
      <c r="C9529" s="1" t="str">
        <f t="shared" si="1547"/>
        <v>21:0473</v>
      </c>
      <c r="D9529" s="1" t="str">
        <f t="shared" si="1544"/>
        <v>21:0155</v>
      </c>
      <c r="E9529" t="s">
        <v>36241</v>
      </c>
      <c r="F9529" t="s">
        <v>36242</v>
      </c>
      <c r="H9529">
        <v>49.614957599999997</v>
      </c>
      <c r="I9529">
        <v>-121.8107941</v>
      </c>
      <c r="J9529" s="1" t="str">
        <f t="shared" si="1545"/>
        <v>NGR bulk stream sediment</v>
      </c>
      <c r="K9529" s="1" t="str">
        <f t="shared" si="1546"/>
        <v>&lt;177 micron (NGR)</v>
      </c>
      <c r="L9529">
        <v>30</v>
      </c>
      <c r="M9529" t="s">
        <v>107</v>
      </c>
      <c r="N9529">
        <v>584</v>
      </c>
      <c r="O9529">
        <v>4</v>
      </c>
    </row>
    <row r="9530" spans="1:15" hidden="1" x14ac:dyDescent="0.3">
      <c r="A9530" t="s">
        <v>36243</v>
      </c>
      <c r="B9530" t="s">
        <v>36244</v>
      </c>
      <c r="C9530" s="1" t="str">
        <f t="shared" si="1547"/>
        <v>21:0473</v>
      </c>
      <c r="D9530" s="1" t="str">
        <f t="shared" si="1544"/>
        <v>21:0155</v>
      </c>
      <c r="E9530" t="s">
        <v>36245</v>
      </c>
      <c r="F9530" t="s">
        <v>36246</v>
      </c>
      <c r="H9530">
        <v>49.578156800000002</v>
      </c>
      <c r="I9530">
        <v>-121.81860760000001</v>
      </c>
      <c r="J9530" s="1" t="str">
        <f t="shared" si="1545"/>
        <v>NGR bulk stream sediment</v>
      </c>
      <c r="K9530" s="1" t="str">
        <f t="shared" si="1546"/>
        <v>&lt;177 micron (NGR)</v>
      </c>
      <c r="L9530">
        <v>30</v>
      </c>
      <c r="M9530" t="s">
        <v>112</v>
      </c>
      <c r="N9530">
        <v>585</v>
      </c>
      <c r="O9530">
        <v>3</v>
      </c>
    </row>
    <row r="9531" spans="1:15" hidden="1" x14ac:dyDescent="0.3">
      <c r="A9531" t="s">
        <v>36247</v>
      </c>
      <c r="B9531" t="s">
        <v>36248</v>
      </c>
      <c r="C9531" s="1" t="str">
        <f t="shared" si="1547"/>
        <v>21:0473</v>
      </c>
      <c r="D9531" s="1" t="str">
        <f t="shared" si="1544"/>
        <v>21:0155</v>
      </c>
      <c r="E9531" t="s">
        <v>36249</v>
      </c>
      <c r="F9531" t="s">
        <v>36250</v>
      </c>
      <c r="H9531">
        <v>49.166424499999998</v>
      </c>
      <c r="I9531">
        <v>-120.9394762</v>
      </c>
      <c r="J9531" s="1" t="str">
        <f t="shared" si="1545"/>
        <v>NGR bulk stream sediment</v>
      </c>
      <c r="K9531" s="1" t="str">
        <f t="shared" si="1546"/>
        <v>&lt;177 micron (NGR)</v>
      </c>
      <c r="L9531">
        <v>31</v>
      </c>
      <c r="M9531" t="s">
        <v>19</v>
      </c>
      <c r="N9531">
        <v>586</v>
      </c>
      <c r="O9531">
        <v>2</v>
      </c>
    </row>
    <row r="9532" spans="1:15" hidden="1" x14ac:dyDescent="0.3">
      <c r="A9532" t="s">
        <v>36251</v>
      </c>
      <c r="B9532" t="s">
        <v>36252</v>
      </c>
      <c r="C9532" s="1" t="str">
        <f t="shared" si="1547"/>
        <v>21:0473</v>
      </c>
      <c r="D9532" s="1" t="str">
        <f t="shared" si="1544"/>
        <v>21:0155</v>
      </c>
      <c r="E9532" t="s">
        <v>36253</v>
      </c>
      <c r="F9532" t="s">
        <v>36254</v>
      </c>
      <c r="H9532">
        <v>49.069994100000002</v>
      </c>
      <c r="I9532">
        <v>-120.78463240000001</v>
      </c>
      <c r="J9532" s="1" t="str">
        <f t="shared" si="1545"/>
        <v>NGR bulk stream sediment</v>
      </c>
      <c r="K9532" s="1" t="str">
        <f t="shared" si="1546"/>
        <v>&lt;177 micron (NGR)</v>
      </c>
      <c r="L9532">
        <v>31</v>
      </c>
      <c r="M9532" t="s">
        <v>38</v>
      </c>
      <c r="N9532">
        <v>587</v>
      </c>
      <c r="O9532">
        <v>1</v>
      </c>
    </row>
    <row r="9533" spans="1:15" hidden="1" x14ac:dyDescent="0.3">
      <c r="A9533" t="s">
        <v>36255</v>
      </c>
      <c r="B9533" t="s">
        <v>36256</v>
      </c>
      <c r="C9533" s="1" t="str">
        <f t="shared" si="1547"/>
        <v>21:0473</v>
      </c>
      <c r="D9533" s="1" t="str">
        <f t="shared" si="1544"/>
        <v>21:0155</v>
      </c>
      <c r="E9533" t="s">
        <v>36257</v>
      </c>
      <c r="F9533" t="s">
        <v>36258</v>
      </c>
      <c r="H9533">
        <v>49.0831266</v>
      </c>
      <c r="I9533">
        <v>-120.8128102</v>
      </c>
      <c r="J9533" s="1" t="str">
        <f t="shared" si="1545"/>
        <v>NGR bulk stream sediment</v>
      </c>
      <c r="K9533" s="1" t="str">
        <f t="shared" si="1546"/>
        <v>&lt;177 micron (NGR)</v>
      </c>
      <c r="L9533">
        <v>31</v>
      </c>
      <c r="M9533" t="s">
        <v>43</v>
      </c>
      <c r="N9533">
        <v>588</v>
      </c>
      <c r="O9533">
        <v>1.5</v>
      </c>
    </row>
    <row r="9534" spans="1:15" hidden="1" x14ac:dyDescent="0.3">
      <c r="A9534" t="s">
        <v>36259</v>
      </c>
      <c r="B9534" t="s">
        <v>36260</v>
      </c>
      <c r="C9534" s="1" t="str">
        <f t="shared" si="1547"/>
        <v>21:0473</v>
      </c>
      <c r="D9534" s="1" t="str">
        <f t="shared" si="1544"/>
        <v>21:0155</v>
      </c>
      <c r="E9534" t="s">
        <v>36261</v>
      </c>
      <c r="F9534" t="s">
        <v>36262</v>
      </c>
      <c r="H9534">
        <v>49.087982699999998</v>
      </c>
      <c r="I9534">
        <v>-120.8317732</v>
      </c>
      <c r="J9534" s="1" t="str">
        <f t="shared" si="1545"/>
        <v>NGR bulk stream sediment</v>
      </c>
      <c r="K9534" s="1" t="str">
        <f t="shared" si="1546"/>
        <v>&lt;177 micron (NGR)</v>
      </c>
      <c r="L9534">
        <v>31</v>
      </c>
      <c r="M9534" t="s">
        <v>48</v>
      </c>
      <c r="N9534">
        <v>589</v>
      </c>
      <c r="O9534">
        <v>1</v>
      </c>
    </row>
    <row r="9535" spans="1:15" hidden="1" x14ac:dyDescent="0.3">
      <c r="A9535" t="s">
        <v>36263</v>
      </c>
      <c r="B9535" t="s">
        <v>36264</v>
      </c>
      <c r="C9535" s="1" t="str">
        <f t="shared" si="1547"/>
        <v>21:0473</v>
      </c>
      <c r="D9535" s="1" t="str">
        <f t="shared" si="1544"/>
        <v>21:0155</v>
      </c>
      <c r="E9535" t="s">
        <v>36265</v>
      </c>
      <c r="F9535" t="s">
        <v>36266</v>
      </c>
      <c r="H9535">
        <v>49.206778300000003</v>
      </c>
      <c r="I9535">
        <v>-120.9831081</v>
      </c>
      <c r="J9535" s="1" t="str">
        <f t="shared" si="1545"/>
        <v>NGR bulk stream sediment</v>
      </c>
      <c r="K9535" s="1" t="str">
        <f t="shared" si="1546"/>
        <v>&lt;177 micron (NGR)</v>
      </c>
      <c r="L9535">
        <v>31</v>
      </c>
      <c r="M9535" t="s">
        <v>24</v>
      </c>
      <c r="N9535">
        <v>590</v>
      </c>
      <c r="O9535">
        <v>1.5</v>
      </c>
    </row>
    <row r="9536" spans="1:15" hidden="1" x14ac:dyDescent="0.3">
      <c r="A9536" t="s">
        <v>36267</v>
      </c>
      <c r="B9536" t="s">
        <v>36268</v>
      </c>
      <c r="C9536" s="1" t="str">
        <f t="shared" si="1547"/>
        <v>21:0473</v>
      </c>
      <c r="D9536" s="1" t="str">
        <f t="shared" si="1544"/>
        <v>21:0155</v>
      </c>
      <c r="E9536" t="s">
        <v>36265</v>
      </c>
      <c r="F9536" t="s">
        <v>36269</v>
      </c>
      <c r="H9536">
        <v>49.206778300000003</v>
      </c>
      <c r="I9536">
        <v>-120.9831081</v>
      </c>
      <c r="J9536" s="1" t="str">
        <f t="shared" si="1545"/>
        <v>NGR bulk stream sediment</v>
      </c>
      <c r="K9536" s="1" t="str">
        <f t="shared" si="1546"/>
        <v>&lt;177 micron (NGR)</v>
      </c>
      <c r="L9536">
        <v>31</v>
      </c>
      <c r="M9536" t="s">
        <v>28</v>
      </c>
      <c r="N9536">
        <v>591</v>
      </c>
      <c r="O9536">
        <v>2.5</v>
      </c>
    </row>
    <row r="9537" spans="1:15" hidden="1" x14ac:dyDescent="0.3">
      <c r="A9537" t="s">
        <v>36270</v>
      </c>
      <c r="B9537" t="s">
        <v>36271</v>
      </c>
      <c r="C9537" s="1" t="str">
        <f t="shared" si="1547"/>
        <v>21:0473</v>
      </c>
      <c r="D9537" s="1" t="str">
        <f t="shared" si="1544"/>
        <v>21:0155</v>
      </c>
      <c r="E9537" t="s">
        <v>36272</v>
      </c>
      <c r="F9537" t="s">
        <v>36273</v>
      </c>
      <c r="H9537">
        <v>49.192154299999999</v>
      </c>
      <c r="I9537">
        <v>-120.96997709999999</v>
      </c>
      <c r="J9537" s="1" t="str">
        <f t="shared" si="1545"/>
        <v>NGR bulk stream sediment</v>
      </c>
      <c r="K9537" s="1" t="str">
        <f t="shared" si="1546"/>
        <v>&lt;177 micron (NGR)</v>
      </c>
      <c r="L9537">
        <v>31</v>
      </c>
      <c r="M9537" t="s">
        <v>53</v>
      </c>
      <c r="N9537">
        <v>592</v>
      </c>
      <c r="O9537">
        <v>2.5</v>
      </c>
    </row>
    <row r="9538" spans="1:15" hidden="1" x14ac:dyDescent="0.3">
      <c r="A9538" t="s">
        <v>36274</v>
      </c>
      <c r="B9538" t="s">
        <v>36275</v>
      </c>
      <c r="C9538" s="1" t="str">
        <f t="shared" si="1547"/>
        <v>21:0473</v>
      </c>
      <c r="D9538" s="1" t="str">
        <f t="shared" si="1544"/>
        <v>21:0155</v>
      </c>
      <c r="E9538" t="s">
        <v>36276</v>
      </c>
      <c r="F9538" t="s">
        <v>36277</v>
      </c>
      <c r="H9538">
        <v>49.177770600000002</v>
      </c>
      <c r="I9538">
        <v>-120.97056619999999</v>
      </c>
      <c r="J9538" s="1" t="str">
        <f t="shared" si="1545"/>
        <v>NGR bulk stream sediment</v>
      </c>
      <c r="K9538" s="1" t="str">
        <f t="shared" si="1546"/>
        <v>&lt;177 micron (NGR)</v>
      </c>
      <c r="L9538">
        <v>31</v>
      </c>
      <c r="M9538" t="s">
        <v>58</v>
      </c>
      <c r="N9538">
        <v>593</v>
      </c>
      <c r="O9538">
        <v>2.5</v>
      </c>
    </row>
    <row r="9539" spans="1:15" hidden="1" x14ac:dyDescent="0.3">
      <c r="A9539" t="s">
        <v>36278</v>
      </c>
      <c r="B9539" t="s">
        <v>36279</v>
      </c>
      <c r="C9539" s="1" t="str">
        <f t="shared" si="1547"/>
        <v>21:0473</v>
      </c>
      <c r="D9539" s="1" t="str">
        <f>HYPERLINK("https://geochem.nrcan.gc.ca/cdogs/content/svy/svy_e.htm", "")</f>
        <v/>
      </c>
      <c r="G9539" s="1" t="str">
        <f>HYPERLINK("https://geochem.nrcan.gc.ca/cdogs/content/cr_/cr_00103_e.htm", "103")</f>
        <v>103</v>
      </c>
      <c r="J9539" t="s">
        <v>31</v>
      </c>
      <c r="K9539" t="s">
        <v>32</v>
      </c>
      <c r="L9539">
        <v>31</v>
      </c>
      <c r="M9539" t="s">
        <v>33</v>
      </c>
      <c r="N9539">
        <v>594</v>
      </c>
      <c r="O9539">
        <v>26</v>
      </c>
    </row>
    <row r="9540" spans="1:15" hidden="1" x14ac:dyDescent="0.3">
      <c r="A9540" t="s">
        <v>36280</v>
      </c>
      <c r="B9540" t="s">
        <v>36281</v>
      </c>
      <c r="C9540" s="1" t="str">
        <f t="shared" si="1547"/>
        <v>21:0473</v>
      </c>
      <c r="D9540" s="1" t="str">
        <f t="shared" ref="D9540:D9566" si="1548">HYPERLINK("https://geochem.nrcan.gc.ca/cdogs/content/svy/svy210155_e.htm", "21:0155")</f>
        <v>21:0155</v>
      </c>
      <c r="E9540" t="s">
        <v>36282</v>
      </c>
      <c r="F9540" t="s">
        <v>36283</v>
      </c>
      <c r="H9540">
        <v>49.170385500000002</v>
      </c>
      <c r="I9540">
        <v>-120.9598922</v>
      </c>
      <c r="J9540" s="1" t="str">
        <f t="shared" ref="J9540:J9566" si="1549">HYPERLINK("https://geochem.nrcan.gc.ca/cdogs/content/kwd/kwd020030_e.htm", "NGR bulk stream sediment")</f>
        <v>NGR bulk stream sediment</v>
      </c>
      <c r="K9540" s="1" t="str">
        <f t="shared" ref="K9540:K9566" si="1550">HYPERLINK("https://geochem.nrcan.gc.ca/cdogs/content/kwd/kwd080006_e.htm", "&lt;177 micron (NGR)")</f>
        <v>&lt;177 micron (NGR)</v>
      </c>
      <c r="L9540">
        <v>31</v>
      </c>
      <c r="M9540" t="s">
        <v>63</v>
      </c>
      <c r="N9540">
        <v>595</v>
      </c>
      <c r="O9540">
        <v>1.5</v>
      </c>
    </row>
    <row r="9541" spans="1:15" hidden="1" x14ac:dyDescent="0.3">
      <c r="A9541" t="s">
        <v>36284</v>
      </c>
      <c r="B9541" t="s">
        <v>36285</v>
      </c>
      <c r="C9541" s="1" t="str">
        <f t="shared" si="1547"/>
        <v>21:0473</v>
      </c>
      <c r="D9541" s="1" t="str">
        <f t="shared" si="1548"/>
        <v>21:0155</v>
      </c>
      <c r="E9541" t="s">
        <v>36249</v>
      </c>
      <c r="F9541" t="s">
        <v>36286</v>
      </c>
      <c r="H9541">
        <v>49.166424499999998</v>
      </c>
      <c r="I9541">
        <v>-120.9394762</v>
      </c>
      <c r="J9541" s="1" t="str">
        <f t="shared" si="1549"/>
        <v>NGR bulk stream sediment</v>
      </c>
      <c r="K9541" s="1" t="str">
        <f t="shared" si="1550"/>
        <v>&lt;177 micron (NGR)</v>
      </c>
      <c r="L9541">
        <v>31</v>
      </c>
      <c r="M9541" t="s">
        <v>72</v>
      </c>
      <c r="N9541">
        <v>596</v>
      </c>
      <c r="O9541">
        <v>1.5</v>
      </c>
    </row>
    <row r="9542" spans="1:15" hidden="1" x14ac:dyDescent="0.3">
      <c r="A9542" t="s">
        <v>36287</v>
      </c>
      <c r="B9542" t="s">
        <v>36288</v>
      </c>
      <c r="C9542" s="1" t="str">
        <f t="shared" si="1547"/>
        <v>21:0473</v>
      </c>
      <c r="D9542" s="1" t="str">
        <f t="shared" si="1548"/>
        <v>21:0155</v>
      </c>
      <c r="E9542" t="s">
        <v>36289</v>
      </c>
      <c r="F9542" t="s">
        <v>36290</v>
      </c>
      <c r="H9542">
        <v>49.161104000000002</v>
      </c>
      <c r="I9542">
        <v>-120.9438121</v>
      </c>
      <c r="J9542" s="1" t="str">
        <f t="shared" si="1549"/>
        <v>NGR bulk stream sediment</v>
      </c>
      <c r="K9542" s="1" t="str">
        <f t="shared" si="1550"/>
        <v>&lt;177 micron (NGR)</v>
      </c>
      <c r="L9542">
        <v>31</v>
      </c>
      <c r="M9542" t="s">
        <v>68</v>
      </c>
      <c r="N9542">
        <v>597</v>
      </c>
      <c r="O9542">
        <v>1.5</v>
      </c>
    </row>
    <row r="9543" spans="1:15" hidden="1" x14ac:dyDescent="0.3">
      <c r="A9543" t="s">
        <v>36291</v>
      </c>
      <c r="B9543" t="s">
        <v>36292</v>
      </c>
      <c r="C9543" s="1" t="str">
        <f t="shared" si="1547"/>
        <v>21:0473</v>
      </c>
      <c r="D9543" s="1" t="str">
        <f t="shared" si="1548"/>
        <v>21:0155</v>
      </c>
      <c r="E9543" t="s">
        <v>36293</v>
      </c>
      <c r="F9543" t="s">
        <v>36294</v>
      </c>
      <c r="H9543">
        <v>49.156793499999999</v>
      </c>
      <c r="I9543">
        <v>-120.9042122</v>
      </c>
      <c r="J9543" s="1" t="str">
        <f t="shared" si="1549"/>
        <v>NGR bulk stream sediment</v>
      </c>
      <c r="K9543" s="1" t="str">
        <f t="shared" si="1550"/>
        <v>&lt;177 micron (NGR)</v>
      </c>
      <c r="L9543">
        <v>31</v>
      </c>
      <c r="M9543" t="s">
        <v>77</v>
      </c>
      <c r="N9543">
        <v>598</v>
      </c>
      <c r="O9543">
        <v>2</v>
      </c>
    </row>
    <row r="9544" spans="1:15" hidden="1" x14ac:dyDescent="0.3">
      <c r="A9544" t="s">
        <v>36295</v>
      </c>
      <c r="B9544" t="s">
        <v>36296</v>
      </c>
      <c r="C9544" s="1" t="str">
        <f t="shared" si="1547"/>
        <v>21:0473</v>
      </c>
      <c r="D9544" s="1" t="str">
        <f t="shared" si="1548"/>
        <v>21:0155</v>
      </c>
      <c r="E9544" t="s">
        <v>36297</v>
      </c>
      <c r="F9544" t="s">
        <v>36298</v>
      </c>
      <c r="H9544">
        <v>49.143983800000001</v>
      </c>
      <c r="I9544">
        <v>-120.8924105</v>
      </c>
      <c r="J9544" s="1" t="str">
        <f t="shared" si="1549"/>
        <v>NGR bulk stream sediment</v>
      </c>
      <c r="K9544" s="1" t="str">
        <f t="shared" si="1550"/>
        <v>&lt;177 micron (NGR)</v>
      </c>
      <c r="L9544">
        <v>31</v>
      </c>
      <c r="M9544" t="s">
        <v>82</v>
      </c>
      <c r="N9544">
        <v>599</v>
      </c>
      <c r="O9544">
        <v>1</v>
      </c>
    </row>
    <row r="9545" spans="1:15" hidden="1" x14ac:dyDescent="0.3">
      <c r="A9545" t="s">
        <v>36299</v>
      </c>
      <c r="B9545" t="s">
        <v>36300</v>
      </c>
      <c r="C9545" s="1" t="str">
        <f t="shared" si="1547"/>
        <v>21:0473</v>
      </c>
      <c r="D9545" s="1" t="str">
        <f t="shared" si="1548"/>
        <v>21:0155</v>
      </c>
      <c r="E9545" t="s">
        <v>36301</v>
      </c>
      <c r="F9545" t="s">
        <v>36302</v>
      </c>
      <c r="H9545">
        <v>49.132920400000003</v>
      </c>
      <c r="I9545">
        <v>-120.8777985</v>
      </c>
      <c r="J9545" s="1" t="str">
        <f t="shared" si="1549"/>
        <v>NGR bulk stream sediment</v>
      </c>
      <c r="K9545" s="1" t="str">
        <f t="shared" si="1550"/>
        <v>&lt;177 micron (NGR)</v>
      </c>
      <c r="L9545">
        <v>31</v>
      </c>
      <c r="M9545" t="s">
        <v>87</v>
      </c>
      <c r="N9545">
        <v>600</v>
      </c>
      <c r="O9545">
        <v>1</v>
      </c>
    </row>
    <row r="9546" spans="1:15" hidden="1" x14ac:dyDescent="0.3">
      <c r="A9546" t="s">
        <v>36303</v>
      </c>
      <c r="B9546" t="s">
        <v>36304</v>
      </c>
      <c r="C9546" s="1" t="str">
        <f t="shared" si="1547"/>
        <v>21:0473</v>
      </c>
      <c r="D9546" s="1" t="str">
        <f t="shared" si="1548"/>
        <v>21:0155</v>
      </c>
      <c r="E9546" t="s">
        <v>36305</v>
      </c>
      <c r="F9546" t="s">
        <v>36306</v>
      </c>
      <c r="H9546">
        <v>49.113866299999998</v>
      </c>
      <c r="I9546">
        <v>-120.86901810000001</v>
      </c>
      <c r="J9546" s="1" t="str">
        <f t="shared" si="1549"/>
        <v>NGR bulk stream sediment</v>
      </c>
      <c r="K9546" s="1" t="str">
        <f t="shared" si="1550"/>
        <v>&lt;177 micron (NGR)</v>
      </c>
      <c r="L9546">
        <v>31</v>
      </c>
      <c r="M9546" t="s">
        <v>92</v>
      </c>
      <c r="N9546">
        <v>601</v>
      </c>
      <c r="O9546">
        <v>1</v>
      </c>
    </row>
    <row r="9547" spans="1:15" hidden="1" x14ac:dyDescent="0.3">
      <c r="A9547" t="s">
        <v>36307</v>
      </c>
      <c r="B9547" t="s">
        <v>36308</v>
      </c>
      <c r="C9547" s="1" t="str">
        <f t="shared" si="1547"/>
        <v>21:0473</v>
      </c>
      <c r="D9547" s="1" t="str">
        <f t="shared" si="1548"/>
        <v>21:0155</v>
      </c>
      <c r="E9547" t="s">
        <v>36309</v>
      </c>
      <c r="F9547" t="s">
        <v>36310</v>
      </c>
      <c r="H9547">
        <v>49.122988499999998</v>
      </c>
      <c r="I9547">
        <v>-120.82750540000001</v>
      </c>
      <c r="J9547" s="1" t="str">
        <f t="shared" si="1549"/>
        <v>NGR bulk stream sediment</v>
      </c>
      <c r="K9547" s="1" t="str">
        <f t="shared" si="1550"/>
        <v>&lt;177 micron (NGR)</v>
      </c>
      <c r="L9547">
        <v>31</v>
      </c>
      <c r="M9547" t="s">
        <v>97</v>
      </c>
      <c r="N9547">
        <v>602</v>
      </c>
      <c r="O9547">
        <v>1.5</v>
      </c>
    </row>
    <row r="9548" spans="1:15" hidden="1" x14ac:dyDescent="0.3">
      <c r="A9548" t="s">
        <v>36311</v>
      </c>
      <c r="B9548" t="s">
        <v>36312</v>
      </c>
      <c r="C9548" s="1" t="str">
        <f t="shared" si="1547"/>
        <v>21:0473</v>
      </c>
      <c r="D9548" s="1" t="str">
        <f t="shared" si="1548"/>
        <v>21:0155</v>
      </c>
      <c r="E9548" t="s">
        <v>36313</v>
      </c>
      <c r="F9548" t="s">
        <v>36314</v>
      </c>
      <c r="H9548">
        <v>49.126480800000003</v>
      </c>
      <c r="I9548">
        <v>-120.82186950000001</v>
      </c>
      <c r="J9548" s="1" t="str">
        <f t="shared" si="1549"/>
        <v>NGR bulk stream sediment</v>
      </c>
      <c r="K9548" s="1" t="str">
        <f t="shared" si="1550"/>
        <v>&lt;177 micron (NGR)</v>
      </c>
      <c r="L9548">
        <v>31</v>
      </c>
      <c r="M9548" t="s">
        <v>102</v>
      </c>
      <c r="N9548">
        <v>603</v>
      </c>
      <c r="O9548">
        <v>1.5</v>
      </c>
    </row>
    <row r="9549" spans="1:15" hidden="1" x14ac:dyDescent="0.3">
      <c r="A9549" t="s">
        <v>36315</v>
      </c>
      <c r="B9549" t="s">
        <v>36316</v>
      </c>
      <c r="C9549" s="1" t="str">
        <f t="shared" si="1547"/>
        <v>21:0473</v>
      </c>
      <c r="D9549" s="1" t="str">
        <f t="shared" si="1548"/>
        <v>21:0155</v>
      </c>
      <c r="E9549" t="s">
        <v>36317</v>
      </c>
      <c r="F9549" t="s">
        <v>36318</v>
      </c>
      <c r="H9549">
        <v>49.336052299999999</v>
      </c>
      <c r="I9549">
        <v>-121.568378</v>
      </c>
      <c r="J9549" s="1" t="str">
        <f t="shared" si="1549"/>
        <v>NGR bulk stream sediment</v>
      </c>
      <c r="K9549" s="1" t="str">
        <f t="shared" si="1550"/>
        <v>&lt;177 micron (NGR)</v>
      </c>
      <c r="L9549">
        <v>31</v>
      </c>
      <c r="M9549" t="s">
        <v>107</v>
      </c>
      <c r="N9549">
        <v>604</v>
      </c>
      <c r="O9549">
        <v>2.5</v>
      </c>
    </row>
    <row r="9550" spans="1:15" hidden="1" x14ac:dyDescent="0.3">
      <c r="A9550" t="s">
        <v>36319</v>
      </c>
      <c r="B9550" t="s">
        <v>36320</v>
      </c>
      <c r="C9550" s="1" t="str">
        <f t="shared" si="1547"/>
        <v>21:0473</v>
      </c>
      <c r="D9550" s="1" t="str">
        <f t="shared" si="1548"/>
        <v>21:0155</v>
      </c>
      <c r="E9550" t="s">
        <v>36321</v>
      </c>
      <c r="F9550" t="s">
        <v>36322</v>
      </c>
      <c r="H9550">
        <v>49.360462200000001</v>
      </c>
      <c r="I9550">
        <v>-121.5070719</v>
      </c>
      <c r="J9550" s="1" t="str">
        <f t="shared" si="1549"/>
        <v>NGR bulk stream sediment</v>
      </c>
      <c r="K9550" s="1" t="str">
        <f t="shared" si="1550"/>
        <v>&lt;177 micron (NGR)</v>
      </c>
      <c r="L9550">
        <v>31</v>
      </c>
      <c r="M9550" t="s">
        <v>112</v>
      </c>
      <c r="N9550">
        <v>605</v>
      </c>
      <c r="O9550">
        <v>0.5</v>
      </c>
    </row>
    <row r="9551" spans="1:15" hidden="1" x14ac:dyDescent="0.3">
      <c r="A9551" t="s">
        <v>36323</v>
      </c>
      <c r="B9551" t="s">
        <v>36324</v>
      </c>
      <c r="C9551" s="1" t="str">
        <f t="shared" si="1547"/>
        <v>21:0473</v>
      </c>
      <c r="D9551" s="1" t="str">
        <f t="shared" si="1548"/>
        <v>21:0155</v>
      </c>
      <c r="E9551" t="s">
        <v>36325</v>
      </c>
      <c r="F9551" t="s">
        <v>36326</v>
      </c>
      <c r="H9551">
        <v>49.507390100000002</v>
      </c>
      <c r="I9551">
        <v>-121.7609185</v>
      </c>
      <c r="J9551" s="1" t="str">
        <f t="shared" si="1549"/>
        <v>NGR bulk stream sediment</v>
      </c>
      <c r="K9551" s="1" t="str">
        <f t="shared" si="1550"/>
        <v>&lt;177 micron (NGR)</v>
      </c>
      <c r="L9551">
        <v>32</v>
      </c>
      <c r="M9551" t="s">
        <v>19</v>
      </c>
      <c r="N9551">
        <v>606</v>
      </c>
      <c r="O9551">
        <v>1</v>
      </c>
    </row>
    <row r="9552" spans="1:15" hidden="1" x14ac:dyDescent="0.3">
      <c r="A9552" t="s">
        <v>36327</v>
      </c>
      <c r="B9552" t="s">
        <v>36328</v>
      </c>
      <c r="C9552" s="1" t="str">
        <f t="shared" si="1547"/>
        <v>21:0473</v>
      </c>
      <c r="D9552" s="1" t="str">
        <f t="shared" si="1548"/>
        <v>21:0155</v>
      </c>
      <c r="E9552" t="s">
        <v>36329</v>
      </c>
      <c r="F9552" t="s">
        <v>36330</v>
      </c>
      <c r="H9552">
        <v>49.558172999999996</v>
      </c>
      <c r="I9552">
        <v>-121.79973200000001</v>
      </c>
      <c r="J9552" s="1" t="str">
        <f t="shared" si="1549"/>
        <v>NGR bulk stream sediment</v>
      </c>
      <c r="K9552" s="1" t="str">
        <f t="shared" si="1550"/>
        <v>&lt;177 micron (NGR)</v>
      </c>
      <c r="L9552">
        <v>32</v>
      </c>
      <c r="M9552" t="s">
        <v>38</v>
      </c>
      <c r="N9552">
        <v>607</v>
      </c>
      <c r="O9552">
        <v>1</v>
      </c>
    </row>
    <row r="9553" spans="1:15" hidden="1" x14ac:dyDescent="0.3">
      <c r="A9553" t="s">
        <v>36331</v>
      </c>
      <c r="B9553" t="s">
        <v>36332</v>
      </c>
      <c r="C9553" s="1" t="str">
        <f t="shared" si="1547"/>
        <v>21:0473</v>
      </c>
      <c r="D9553" s="1" t="str">
        <f t="shared" si="1548"/>
        <v>21:0155</v>
      </c>
      <c r="E9553" t="s">
        <v>36333</v>
      </c>
      <c r="F9553" t="s">
        <v>36334</v>
      </c>
      <c r="H9553">
        <v>49.524801199999999</v>
      </c>
      <c r="I9553">
        <v>-121.70796850000001</v>
      </c>
      <c r="J9553" s="1" t="str">
        <f t="shared" si="1549"/>
        <v>NGR bulk stream sediment</v>
      </c>
      <c r="K9553" s="1" t="str">
        <f t="shared" si="1550"/>
        <v>&lt;177 micron (NGR)</v>
      </c>
      <c r="L9553">
        <v>32</v>
      </c>
      <c r="M9553" t="s">
        <v>43</v>
      </c>
      <c r="N9553">
        <v>608</v>
      </c>
      <c r="O9553">
        <v>1.5</v>
      </c>
    </row>
    <row r="9554" spans="1:15" hidden="1" x14ac:dyDescent="0.3">
      <c r="A9554" t="s">
        <v>36335</v>
      </c>
      <c r="B9554" t="s">
        <v>36336</v>
      </c>
      <c r="C9554" s="1" t="str">
        <f t="shared" si="1547"/>
        <v>21:0473</v>
      </c>
      <c r="D9554" s="1" t="str">
        <f t="shared" si="1548"/>
        <v>21:0155</v>
      </c>
      <c r="E9554" t="s">
        <v>36325</v>
      </c>
      <c r="F9554" t="s">
        <v>36337</v>
      </c>
      <c r="H9554">
        <v>49.507390100000002</v>
      </c>
      <c r="I9554">
        <v>-121.7609185</v>
      </c>
      <c r="J9554" s="1" t="str">
        <f t="shared" si="1549"/>
        <v>NGR bulk stream sediment</v>
      </c>
      <c r="K9554" s="1" t="str">
        <f t="shared" si="1550"/>
        <v>&lt;177 micron (NGR)</v>
      </c>
      <c r="L9554">
        <v>32</v>
      </c>
      <c r="M9554" t="s">
        <v>72</v>
      </c>
      <c r="N9554">
        <v>609</v>
      </c>
      <c r="O9554">
        <v>1</v>
      </c>
    </row>
    <row r="9555" spans="1:15" hidden="1" x14ac:dyDescent="0.3">
      <c r="A9555" t="s">
        <v>36338</v>
      </c>
      <c r="B9555" t="s">
        <v>36339</v>
      </c>
      <c r="C9555" s="1" t="str">
        <f t="shared" si="1547"/>
        <v>21:0473</v>
      </c>
      <c r="D9555" s="1" t="str">
        <f t="shared" si="1548"/>
        <v>21:0155</v>
      </c>
      <c r="E9555" t="s">
        <v>36340</v>
      </c>
      <c r="F9555" t="s">
        <v>36341</v>
      </c>
      <c r="H9555">
        <v>49.450984599999998</v>
      </c>
      <c r="I9555">
        <v>-121.70301139999999</v>
      </c>
      <c r="J9555" s="1" t="str">
        <f t="shared" si="1549"/>
        <v>NGR bulk stream sediment</v>
      </c>
      <c r="K9555" s="1" t="str">
        <f t="shared" si="1550"/>
        <v>&lt;177 micron (NGR)</v>
      </c>
      <c r="L9555">
        <v>32</v>
      </c>
      <c r="M9555" t="s">
        <v>48</v>
      </c>
      <c r="N9555">
        <v>610</v>
      </c>
      <c r="O9555">
        <v>1</v>
      </c>
    </row>
    <row r="9556" spans="1:15" hidden="1" x14ac:dyDescent="0.3">
      <c r="A9556" t="s">
        <v>36342</v>
      </c>
      <c r="B9556" t="s">
        <v>36343</v>
      </c>
      <c r="C9556" s="1" t="str">
        <f t="shared" si="1547"/>
        <v>21:0473</v>
      </c>
      <c r="D9556" s="1" t="str">
        <f t="shared" si="1548"/>
        <v>21:0155</v>
      </c>
      <c r="E9556" t="s">
        <v>36344</v>
      </c>
      <c r="F9556" t="s">
        <v>36345</v>
      </c>
      <c r="H9556">
        <v>49.452721099999998</v>
      </c>
      <c r="I9556">
        <v>-121.6974463</v>
      </c>
      <c r="J9556" s="1" t="str">
        <f t="shared" si="1549"/>
        <v>NGR bulk stream sediment</v>
      </c>
      <c r="K9556" s="1" t="str">
        <f t="shared" si="1550"/>
        <v>&lt;177 micron (NGR)</v>
      </c>
      <c r="L9556">
        <v>32</v>
      </c>
      <c r="M9556" t="s">
        <v>24</v>
      </c>
      <c r="N9556">
        <v>611</v>
      </c>
      <c r="O9556">
        <v>2.5</v>
      </c>
    </row>
    <row r="9557" spans="1:15" hidden="1" x14ac:dyDescent="0.3">
      <c r="A9557" t="s">
        <v>36346</v>
      </c>
      <c r="B9557" t="s">
        <v>36347</v>
      </c>
      <c r="C9557" s="1" t="str">
        <f t="shared" si="1547"/>
        <v>21:0473</v>
      </c>
      <c r="D9557" s="1" t="str">
        <f t="shared" si="1548"/>
        <v>21:0155</v>
      </c>
      <c r="E9557" t="s">
        <v>36344</v>
      </c>
      <c r="F9557" t="s">
        <v>36348</v>
      </c>
      <c r="H9557">
        <v>49.452721099999998</v>
      </c>
      <c r="I9557">
        <v>-121.6974463</v>
      </c>
      <c r="J9557" s="1" t="str">
        <f t="shared" si="1549"/>
        <v>NGR bulk stream sediment</v>
      </c>
      <c r="K9557" s="1" t="str">
        <f t="shared" si="1550"/>
        <v>&lt;177 micron (NGR)</v>
      </c>
      <c r="L9557">
        <v>32</v>
      </c>
      <c r="M9557" t="s">
        <v>28</v>
      </c>
      <c r="N9557">
        <v>612</v>
      </c>
      <c r="O9557">
        <v>2</v>
      </c>
    </row>
    <row r="9558" spans="1:15" hidden="1" x14ac:dyDescent="0.3">
      <c r="A9558" t="s">
        <v>36349</v>
      </c>
      <c r="B9558" t="s">
        <v>36350</v>
      </c>
      <c r="C9558" s="1" t="str">
        <f t="shared" si="1547"/>
        <v>21:0473</v>
      </c>
      <c r="D9558" s="1" t="str">
        <f t="shared" si="1548"/>
        <v>21:0155</v>
      </c>
      <c r="E9558" t="s">
        <v>36351</v>
      </c>
      <c r="F9558" t="s">
        <v>36352</v>
      </c>
      <c r="H9558">
        <v>49.470129900000003</v>
      </c>
      <c r="I9558">
        <v>-121.7259712</v>
      </c>
      <c r="J9558" s="1" t="str">
        <f t="shared" si="1549"/>
        <v>NGR bulk stream sediment</v>
      </c>
      <c r="K9558" s="1" t="str">
        <f t="shared" si="1550"/>
        <v>&lt;177 micron (NGR)</v>
      </c>
      <c r="L9558">
        <v>32</v>
      </c>
      <c r="M9558" t="s">
        <v>53</v>
      </c>
      <c r="N9558">
        <v>613</v>
      </c>
      <c r="O9558">
        <v>1</v>
      </c>
    </row>
    <row r="9559" spans="1:15" hidden="1" x14ac:dyDescent="0.3">
      <c r="A9559" t="s">
        <v>36353</v>
      </c>
      <c r="B9559" t="s">
        <v>36354</v>
      </c>
      <c r="C9559" s="1" t="str">
        <f t="shared" si="1547"/>
        <v>21:0473</v>
      </c>
      <c r="D9559" s="1" t="str">
        <f t="shared" si="1548"/>
        <v>21:0155</v>
      </c>
      <c r="E9559" t="s">
        <v>36355</v>
      </c>
      <c r="F9559" t="s">
        <v>36356</v>
      </c>
      <c r="H9559">
        <v>49.393211299999997</v>
      </c>
      <c r="I9559">
        <v>-121.466114</v>
      </c>
      <c r="J9559" s="1" t="str">
        <f t="shared" si="1549"/>
        <v>NGR bulk stream sediment</v>
      </c>
      <c r="K9559" s="1" t="str">
        <f t="shared" si="1550"/>
        <v>&lt;177 micron (NGR)</v>
      </c>
      <c r="L9559">
        <v>32</v>
      </c>
      <c r="M9559" t="s">
        <v>58</v>
      </c>
      <c r="N9559">
        <v>614</v>
      </c>
      <c r="O9559">
        <v>0.5</v>
      </c>
    </row>
    <row r="9560" spans="1:15" hidden="1" x14ac:dyDescent="0.3">
      <c r="A9560" t="s">
        <v>36357</v>
      </c>
      <c r="B9560" t="s">
        <v>36358</v>
      </c>
      <c r="C9560" s="1" t="str">
        <f t="shared" si="1547"/>
        <v>21:0473</v>
      </c>
      <c r="D9560" s="1" t="str">
        <f t="shared" si="1548"/>
        <v>21:0155</v>
      </c>
      <c r="E9560" t="s">
        <v>36359</v>
      </c>
      <c r="F9560" t="s">
        <v>36360</v>
      </c>
      <c r="H9560">
        <v>49.373161099999997</v>
      </c>
      <c r="I9560">
        <v>-121.66235450000001</v>
      </c>
      <c r="J9560" s="1" t="str">
        <f t="shared" si="1549"/>
        <v>NGR bulk stream sediment</v>
      </c>
      <c r="K9560" s="1" t="str">
        <f t="shared" si="1550"/>
        <v>&lt;177 micron (NGR)</v>
      </c>
      <c r="L9560">
        <v>32</v>
      </c>
      <c r="M9560" t="s">
        <v>63</v>
      </c>
      <c r="N9560">
        <v>615</v>
      </c>
      <c r="O9560">
        <v>1.5</v>
      </c>
    </row>
    <row r="9561" spans="1:15" hidden="1" x14ac:dyDescent="0.3">
      <c r="A9561" t="s">
        <v>36361</v>
      </c>
      <c r="B9561" t="s">
        <v>36362</v>
      </c>
      <c r="C9561" s="1" t="str">
        <f t="shared" si="1547"/>
        <v>21:0473</v>
      </c>
      <c r="D9561" s="1" t="str">
        <f t="shared" si="1548"/>
        <v>21:0155</v>
      </c>
      <c r="E9561" t="s">
        <v>36363</v>
      </c>
      <c r="F9561" t="s">
        <v>36364</v>
      </c>
      <c r="H9561">
        <v>49.390758699999999</v>
      </c>
      <c r="I9561">
        <v>-121.6288033</v>
      </c>
      <c r="J9561" s="1" t="str">
        <f t="shared" si="1549"/>
        <v>NGR bulk stream sediment</v>
      </c>
      <c r="K9561" s="1" t="str">
        <f t="shared" si="1550"/>
        <v>&lt;177 micron (NGR)</v>
      </c>
      <c r="L9561">
        <v>32</v>
      </c>
      <c r="M9561" t="s">
        <v>68</v>
      </c>
      <c r="N9561">
        <v>616</v>
      </c>
      <c r="O9561">
        <v>1.5</v>
      </c>
    </row>
    <row r="9562" spans="1:15" hidden="1" x14ac:dyDescent="0.3">
      <c r="A9562" t="s">
        <v>36365</v>
      </c>
      <c r="B9562" t="s">
        <v>36366</v>
      </c>
      <c r="C9562" s="1" t="str">
        <f t="shared" si="1547"/>
        <v>21:0473</v>
      </c>
      <c r="D9562" s="1" t="str">
        <f t="shared" si="1548"/>
        <v>21:0155</v>
      </c>
      <c r="E9562" t="s">
        <v>36367</v>
      </c>
      <c r="F9562" t="s">
        <v>36368</v>
      </c>
      <c r="H9562">
        <v>49.403983500000002</v>
      </c>
      <c r="I9562">
        <v>-121.6063802</v>
      </c>
      <c r="J9562" s="1" t="str">
        <f t="shared" si="1549"/>
        <v>NGR bulk stream sediment</v>
      </c>
      <c r="K9562" s="1" t="str">
        <f t="shared" si="1550"/>
        <v>&lt;177 micron (NGR)</v>
      </c>
      <c r="L9562">
        <v>32</v>
      </c>
      <c r="M9562" t="s">
        <v>77</v>
      </c>
      <c r="N9562">
        <v>617</v>
      </c>
      <c r="O9562">
        <v>1.5</v>
      </c>
    </row>
    <row r="9563" spans="1:15" hidden="1" x14ac:dyDescent="0.3">
      <c r="A9563" t="s">
        <v>36369</v>
      </c>
      <c r="B9563" t="s">
        <v>36370</v>
      </c>
      <c r="C9563" s="1" t="str">
        <f t="shared" si="1547"/>
        <v>21:0473</v>
      </c>
      <c r="D9563" s="1" t="str">
        <f t="shared" si="1548"/>
        <v>21:0155</v>
      </c>
      <c r="E9563" t="s">
        <v>36371</v>
      </c>
      <c r="F9563" t="s">
        <v>36372</v>
      </c>
      <c r="H9563">
        <v>49.379803500000001</v>
      </c>
      <c r="I9563">
        <v>-121.6153303</v>
      </c>
      <c r="J9563" s="1" t="str">
        <f t="shared" si="1549"/>
        <v>NGR bulk stream sediment</v>
      </c>
      <c r="K9563" s="1" t="str">
        <f t="shared" si="1550"/>
        <v>&lt;177 micron (NGR)</v>
      </c>
      <c r="L9563">
        <v>32</v>
      </c>
      <c r="M9563" t="s">
        <v>82</v>
      </c>
      <c r="N9563">
        <v>618</v>
      </c>
      <c r="O9563">
        <v>1</v>
      </c>
    </row>
    <row r="9564" spans="1:15" hidden="1" x14ac:dyDescent="0.3">
      <c r="A9564" t="s">
        <v>36373</v>
      </c>
      <c r="B9564" t="s">
        <v>36374</v>
      </c>
      <c r="C9564" s="1" t="str">
        <f t="shared" si="1547"/>
        <v>21:0473</v>
      </c>
      <c r="D9564" s="1" t="str">
        <f t="shared" si="1548"/>
        <v>21:0155</v>
      </c>
      <c r="E9564" t="s">
        <v>36375</v>
      </c>
      <c r="F9564" t="s">
        <v>36376</v>
      </c>
      <c r="H9564">
        <v>49.429944300000002</v>
      </c>
      <c r="I9564">
        <v>-121.5959909</v>
      </c>
      <c r="J9564" s="1" t="str">
        <f t="shared" si="1549"/>
        <v>NGR bulk stream sediment</v>
      </c>
      <c r="K9564" s="1" t="str">
        <f t="shared" si="1550"/>
        <v>&lt;177 micron (NGR)</v>
      </c>
      <c r="L9564">
        <v>32</v>
      </c>
      <c r="M9564" t="s">
        <v>87</v>
      </c>
      <c r="N9564">
        <v>619</v>
      </c>
      <c r="O9564">
        <v>0.5</v>
      </c>
    </row>
    <row r="9565" spans="1:15" hidden="1" x14ac:dyDescent="0.3">
      <c r="A9565" t="s">
        <v>36377</v>
      </c>
      <c r="B9565" t="s">
        <v>36378</v>
      </c>
      <c r="C9565" s="1" t="str">
        <f t="shared" si="1547"/>
        <v>21:0473</v>
      </c>
      <c r="D9565" s="1" t="str">
        <f t="shared" si="1548"/>
        <v>21:0155</v>
      </c>
      <c r="E9565" t="s">
        <v>36379</v>
      </c>
      <c r="F9565" t="s">
        <v>36380</v>
      </c>
      <c r="H9565">
        <v>49.430943800000001</v>
      </c>
      <c r="I9565">
        <v>-121.6042375</v>
      </c>
      <c r="J9565" s="1" t="str">
        <f t="shared" si="1549"/>
        <v>NGR bulk stream sediment</v>
      </c>
      <c r="K9565" s="1" t="str">
        <f t="shared" si="1550"/>
        <v>&lt;177 micron (NGR)</v>
      </c>
      <c r="L9565">
        <v>32</v>
      </c>
      <c r="M9565" t="s">
        <v>92</v>
      </c>
      <c r="N9565">
        <v>620</v>
      </c>
      <c r="O9565">
        <v>1</v>
      </c>
    </row>
    <row r="9566" spans="1:15" hidden="1" x14ac:dyDescent="0.3">
      <c r="A9566" t="s">
        <v>36381</v>
      </c>
      <c r="B9566" t="s">
        <v>36382</v>
      </c>
      <c r="C9566" s="1" t="str">
        <f t="shared" si="1547"/>
        <v>21:0473</v>
      </c>
      <c r="D9566" s="1" t="str">
        <f t="shared" si="1548"/>
        <v>21:0155</v>
      </c>
      <c r="E9566" t="s">
        <v>36383</v>
      </c>
      <c r="F9566" t="s">
        <v>36384</v>
      </c>
      <c r="H9566">
        <v>49.417254399999997</v>
      </c>
      <c r="I9566">
        <v>-121.5880801</v>
      </c>
      <c r="J9566" s="1" t="str">
        <f t="shared" si="1549"/>
        <v>NGR bulk stream sediment</v>
      </c>
      <c r="K9566" s="1" t="str">
        <f t="shared" si="1550"/>
        <v>&lt;177 micron (NGR)</v>
      </c>
      <c r="L9566">
        <v>32</v>
      </c>
      <c r="M9566" t="s">
        <v>97</v>
      </c>
      <c r="N9566">
        <v>621</v>
      </c>
      <c r="O9566">
        <v>0.5</v>
      </c>
    </row>
    <row r="9567" spans="1:15" hidden="1" x14ac:dyDescent="0.3">
      <c r="A9567" t="s">
        <v>36385</v>
      </c>
      <c r="B9567" t="s">
        <v>36386</v>
      </c>
      <c r="C9567" s="1" t="str">
        <f t="shared" si="1547"/>
        <v>21:0473</v>
      </c>
      <c r="D9567" s="1" t="str">
        <f>HYPERLINK("https://geochem.nrcan.gc.ca/cdogs/content/svy/svy_e.htm", "")</f>
        <v/>
      </c>
      <c r="G9567" s="1" t="str">
        <f>HYPERLINK("https://geochem.nrcan.gc.ca/cdogs/content/cr_/cr_00105_e.htm", "105")</f>
        <v>105</v>
      </c>
      <c r="J9567" t="s">
        <v>31</v>
      </c>
      <c r="K9567" t="s">
        <v>32</v>
      </c>
      <c r="L9567">
        <v>32</v>
      </c>
      <c r="M9567" t="s">
        <v>33</v>
      </c>
      <c r="N9567">
        <v>622</v>
      </c>
      <c r="O9567">
        <v>19.5</v>
      </c>
    </row>
    <row r="9568" spans="1:15" hidden="1" x14ac:dyDescent="0.3">
      <c r="A9568" t="s">
        <v>36387</v>
      </c>
      <c r="B9568" t="s">
        <v>36388</v>
      </c>
      <c r="C9568" s="1" t="str">
        <f t="shared" si="1547"/>
        <v>21:0473</v>
      </c>
      <c r="D9568" s="1" t="str">
        <f t="shared" ref="D9568:D9578" si="1551">HYPERLINK("https://geochem.nrcan.gc.ca/cdogs/content/svy/svy210155_e.htm", "21:0155")</f>
        <v>21:0155</v>
      </c>
      <c r="E9568" t="s">
        <v>36389</v>
      </c>
      <c r="F9568" t="s">
        <v>36390</v>
      </c>
      <c r="H9568">
        <v>49.235030199999997</v>
      </c>
      <c r="I9568">
        <v>-121.8680289</v>
      </c>
      <c r="J9568" s="1" t="str">
        <f t="shared" ref="J9568:J9578" si="1552">HYPERLINK("https://geochem.nrcan.gc.ca/cdogs/content/kwd/kwd020030_e.htm", "NGR bulk stream sediment")</f>
        <v>NGR bulk stream sediment</v>
      </c>
      <c r="K9568" s="1" t="str">
        <f t="shared" ref="K9568:K9578" si="1553">HYPERLINK("https://geochem.nrcan.gc.ca/cdogs/content/kwd/kwd080006_e.htm", "&lt;177 micron (NGR)")</f>
        <v>&lt;177 micron (NGR)</v>
      </c>
      <c r="L9568">
        <v>32</v>
      </c>
      <c r="M9568" t="s">
        <v>102</v>
      </c>
      <c r="N9568">
        <v>623</v>
      </c>
      <c r="O9568">
        <v>1.5</v>
      </c>
    </row>
    <row r="9569" spans="1:15" hidden="1" x14ac:dyDescent="0.3">
      <c r="A9569" t="s">
        <v>36391</v>
      </c>
      <c r="B9569" t="s">
        <v>36392</v>
      </c>
      <c r="C9569" s="1" t="str">
        <f t="shared" si="1547"/>
        <v>21:0473</v>
      </c>
      <c r="D9569" s="1" t="str">
        <f t="shared" si="1551"/>
        <v>21:0155</v>
      </c>
      <c r="E9569" t="s">
        <v>36393</v>
      </c>
      <c r="F9569" t="s">
        <v>36394</v>
      </c>
      <c r="H9569">
        <v>49.254666999999998</v>
      </c>
      <c r="I9569">
        <v>-121.8524628</v>
      </c>
      <c r="J9569" s="1" t="str">
        <f t="shared" si="1552"/>
        <v>NGR bulk stream sediment</v>
      </c>
      <c r="K9569" s="1" t="str">
        <f t="shared" si="1553"/>
        <v>&lt;177 micron (NGR)</v>
      </c>
      <c r="L9569">
        <v>32</v>
      </c>
      <c r="M9569" t="s">
        <v>107</v>
      </c>
      <c r="N9569">
        <v>624</v>
      </c>
      <c r="O9569">
        <v>1</v>
      </c>
    </row>
    <row r="9570" spans="1:15" hidden="1" x14ac:dyDescent="0.3">
      <c r="A9570" t="s">
        <v>36395</v>
      </c>
      <c r="B9570" t="s">
        <v>36396</v>
      </c>
      <c r="C9570" s="1" t="str">
        <f t="shared" si="1547"/>
        <v>21:0473</v>
      </c>
      <c r="D9570" s="1" t="str">
        <f t="shared" si="1551"/>
        <v>21:0155</v>
      </c>
      <c r="E9570" t="s">
        <v>36397</v>
      </c>
      <c r="F9570" t="s">
        <v>36398</v>
      </c>
      <c r="H9570">
        <v>49.667472600000004</v>
      </c>
      <c r="I9570">
        <v>-121.60025090000001</v>
      </c>
      <c r="J9570" s="1" t="str">
        <f t="shared" si="1552"/>
        <v>NGR bulk stream sediment</v>
      </c>
      <c r="K9570" s="1" t="str">
        <f t="shared" si="1553"/>
        <v>&lt;177 micron (NGR)</v>
      </c>
      <c r="L9570">
        <v>32</v>
      </c>
      <c r="M9570" t="s">
        <v>112</v>
      </c>
      <c r="N9570">
        <v>625</v>
      </c>
      <c r="O9570">
        <v>0.5</v>
      </c>
    </row>
    <row r="9571" spans="1:15" hidden="1" x14ac:dyDescent="0.3">
      <c r="A9571" t="s">
        <v>36399</v>
      </c>
      <c r="B9571" t="s">
        <v>36400</v>
      </c>
      <c r="C9571" s="1" t="str">
        <f t="shared" si="1547"/>
        <v>21:0473</v>
      </c>
      <c r="D9571" s="1" t="str">
        <f t="shared" si="1551"/>
        <v>21:0155</v>
      </c>
      <c r="E9571" t="s">
        <v>36401</v>
      </c>
      <c r="F9571" t="s">
        <v>36402</v>
      </c>
      <c r="H9571">
        <v>49.645991700000003</v>
      </c>
      <c r="I9571">
        <v>-121.6091785</v>
      </c>
      <c r="J9571" s="1" t="str">
        <f t="shared" si="1552"/>
        <v>NGR bulk stream sediment</v>
      </c>
      <c r="K9571" s="1" t="str">
        <f t="shared" si="1553"/>
        <v>&lt;177 micron (NGR)</v>
      </c>
      <c r="L9571">
        <v>33</v>
      </c>
      <c r="M9571" t="s">
        <v>19</v>
      </c>
      <c r="N9571">
        <v>626</v>
      </c>
      <c r="O9571">
        <v>1.5</v>
      </c>
    </row>
    <row r="9572" spans="1:15" hidden="1" x14ac:dyDescent="0.3">
      <c r="A9572" t="s">
        <v>36403</v>
      </c>
      <c r="B9572" t="s">
        <v>36404</v>
      </c>
      <c r="C9572" s="1" t="str">
        <f t="shared" si="1547"/>
        <v>21:0473</v>
      </c>
      <c r="D9572" s="1" t="str">
        <f t="shared" si="1551"/>
        <v>21:0155</v>
      </c>
      <c r="E9572" t="s">
        <v>36405</v>
      </c>
      <c r="F9572" t="s">
        <v>36406</v>
      </c>
      <c r="H9572">
        <v>49.644734200000002</v>
      </c>
      <c r="I9572">
        <v>-121.65492519999999</v>
      </c>
      <c r="J9572" s="1" t="str">
        <f t="shared" si="1552"/>
        <v>NGR bulk stream sediment</v>
      </c>
      <c r="K9572" s="1" t="str">
        <f t="shared" si="1553"/>
        <v>&lt;177 micron (NGR)</v>
      </c>
      <c r="L9572">
        <v>33</v>
      </c>
      <c r="M9572" t="s">
        <v>38</v>
      </c>
      <c r="N9572">
        <v>627</v>
      </c>
      <c r="O9572">
        <v>1</v>
      </c>
    </row>
    <row r="9573" spans="1:15" hidden="1" x14ac:dyDescent="0.3">
      <c r="A9573" t="s">
        <v>36407</v>
      </c>
      <c r="B9573" t="s">
        <v>36408</v>
      </c>
      <c r="C9573" s="1" t="str">
        <f t="shared" si="1547"/>
        <v>21:0473</v>
      </c>
      <c r="D9573" s="1" t="str">
        <f t="shared" si="1551"/>
        <v>21:0155</v>
      </c>
      <c r="E9573" t="s">
        <v>36409</v>
      </c>
      <c r="F9573" t="s">
        <v>36410</v>
      </c>
      <c r="H9573">
        <v>49.646564900000001</v>
      </c>
      <c r="I9573">
        <v>-121.6576451</v>
      </c>
      <c r="J9573" s="1" t="str">
        <f t="shared" si="1552"/>
        <v>NGR bulk stream sediment</v>
      </c>
      <c r="K9573" s="1" t="str">
        <f t="shared" si="1553"/>
        <v>&lt;177 micron (NGR)</v>
      </c>
      <c r="L9573">
        <v>33</v>
      </c>
      <c r="M9573" t="s">
        <v>43</v>
      </c>
      <c r="N9573">
        <v>628</v>
      </c>
      <c r="O9573">
        <v>2.5</v>
      </c>
    </row>
    <row r="9574" spans="1:15" hidden="1" x14ac:dyDescent="0.3">
      <c r="A9574" t="s">
        <v>36411</v>
      </c>
      <c r="B9574" t="s">
        <v>36412</v>
      </c>
      <c r="C9574" s="1" t="str">
        <f t="shared" si="1547"/>
        <v>21:0473</v>
      </c>
      <c r="D9574" s="1" t="str">
        <f t="shared" si="1551"/>
        <v>21:0155</v>
      </c>
      <c r="E9574" t="s">
        <v>36413</v>
      </c>
      <c r="F9574" t="s">
        <v>36414</v>
      </c>
      <c r="H9574">
        <v>49.641776399999998</v>
      </c>
      <c r="I9574">
        <v>-121.6328453</v>
      </c>
      <c r="J9574" s="1" t="str">
        <f t="shared" si="1552"/>
        <v>NGR bulk stream sediment</v>
      </c>
      <c r="K9574" s="1" t="str">
        <f t="shared" si="1553"/>
        <v>&lt;177 micron (NGR)</v>
      </c>
      <c r="L9574">
        <v>33</v>
      </c>
      <c r="M9574" t="s">
        <v>48</v>
      </c>
      <c r="N9574">
        <v>629</v>
      </c>
      <c r="O9574">
        <v>1</v>
      </c>
    </row>
    <row r="9575" spans="1:15" hidden="1" x14ac:dyDescent="0.3">
      <c r="A9575" t="s">
        <v>36415</v>
      </c>
      <c r="B9575" t="s">
        <v>36416</v>
      </c>
      <c r="C9575" s="1" t="str">
        <f t="shared" si="1547"/>
        <v>21:0473</v>
      </c>
      <c r="D9575" s="1" t="str">
        <f t="shared" si="1551"/>
        <v>21:0155</v>
      </c>
      <c r="E9575" t="s">
        <v>36401</v>
      </c>
      <c r="F9575" t="s">
        <v>36417</v>
      </c>
      <c r="H9575">
        <v>49.645991700000003</v>
      </c>
      <c r="I9575">
        <v>-121.6091785</v>
      </c>
      <c r="J9575" s="1" t="str">
        <f t="shared" si="1552"/>
        <v>NGR bulk stream sediment</v>
      </c>
      <c r="K9575" s="1" t="str">
        <f t="shared" si="1553"/>
        <v>&lt;177 micron (NGR)</v>
      </c>
      <c r="L9575">
        <v>33</v>
      </c>
      <c r="M9575" t="s">
        <v>72</v>
      </c>
      <c r="N9575">
        <v>630</v>
      </c>
      <c r="O9575">
        <v>1</v>
      </c>
    </row>
    <row r="9576" spans="1:15" hidden="1" x14ac:dyDescent="0.3">
      <c r="A9576" t="s">
        <v>36418</v>
      </c>
      <c r="B9576" t="s">
        <v>36419</v>
      </c>
      <c r="C9576" s="1" t="str">
        <f t="shared" si="1547"/>
        <v>21:0473</v>
      </c>
      <c r="D9576" s="1" t="str">
        <f t="shared" si="1551"/>
        <v>21:0155</v>
      </c>
      <c r="E9576" t="s">
        <v>36420</v>
      </c>
      <c r="F9576" t="s">
        <v>36421</v>
      </c>
      <c r="H9576">
        <v>49.670627699999997</v>
      </c>
      <c r="I9576">
        <v>-121.5641263</v>
      </c>
      <c r="J9576" s="1" t="str">
        <f t="shared" si="1552"/>
        <v>NGR bulk stream sediment</v>
      </c>
      <c r="K9576" s="1" t="str">
        <f t="shared" si="1553"/>
        <v>&lt;177 micron (NGR)</v>
      </c>
      <c r="L9576">
        <v>33</v>
      </c>
      <c r="M9576" t="s">
        <v>53</v>
      </c>
      <c r="N9576">
        <v>631</v>
      </c>
      <c r="O9576">
        <v>0.5</v>
      </c>
    </row>
    <row r="9577" spans="1:15" hidden="1" x14ac:dyDescent="0.3">
      <c r="A9577" t="s">
        <v>36422</v>
      </c>
      <c r="B9577" t="s">
        <v>36423</v>
      </c>
      <c r="C9577" s="1" t="str">
        <f t="shared" si="1547"/>
        <v>21:0473</v>
      </c>
      <c r="D9577" s="1" t="str">
        <f t="shared" si="1551"/>
        <v>21:0155</v>
      </c>
      <c r="E9577" t="s">
        <v>36424</v>
      </c>
      <c r="F9577" t="s">
        <v>36425</v>
      </c>
      <c r="H9577">
        <v>49.693114799999996</v>
      </c>
      <c r="I9577">
        <v>-121.6383372</v>
      </c>
      <c r="J9577" s="1" t="str">
        <f t="shared" si="1552"/>
        <v>NGR bulk stream sediment</v>
      </c>
      <c r="K9577" s="1" t="str">
        <f t="shared" si="1553"/>
        <v>&lt;177 micron (NGR)</v>
      </c>
      <c r="L9577">
        <v>33</v>
      </c>
      <c r="M9577" t="s">
        <v>58</v>
      </c>
      <c r="N9577">
        <v>632</v>
      </c>
      <c r="O9577">
        <v>1</v>
      </c>
    </row>
    <row r="9578" spans="1:15" hidden="1" x14ac:dyDescent="0.3">
      <c r="A9578" t="s">
        <v>36426</v>
      </c>
      <c r="B9578" t="s">
        <v>36427</v>
      </c>
      <c r="C9578" s="1" t="str">
        <f t="shared" si="1547"/>
        <v>21:0473</v>
      </c>
      <c r="D9578" s="1" t="str">
        <f t="shared" si="1551"/>
        <v>21:0155</v>
      </c>
      <c r="E9578" t="s">
        <v>36428</v>
      </c>
      <c r="F9578" t="s">
        <v>36429</v>
      </c>
      <c r="H9578">
        <v>49.697545400000003</v>
      </c>
      <c r="I9578">
        <v>-121.6326667</v>
      </c>
      <c r="J9578" s="1" t="str">
        <f t="shared" si="1552"/>
        <v>NGR bulk stream sediment</v>
      </c>
      <c r="K9578" s="1" t="str">
        <f t="shared" si="1553"/>
        <v>&lt;177 micron (NGR)</v>
      </c>
      <c r="L9578">
        <v>33</v>
      </c>
      <c r="M9578" t="s">
        <v>63</v>
      </c>
      <c r="N9578">
        <v>633</v>
      </c>
      <c r="O9578">
        <v>1</v>
      </c>
    </row>
    <row r="9579" spans="1:15" hidden="1" x14ac:dyDescent="0.3">
      <c r="A9579" t="s">
        <v>36430</v>
      </c>
      <c r="B9579" t="s">
        <v>36431</v>
      </c>
      <c r="C9579" s="1" t="str">
        <f t="shared" si="1547"/>
        <v>21:0473</v>
      </c>
      <c r="D9579" s="1" t="str">
        <f>HYPERLINK("https://geochem.nrcan.gc.ca/cdogs/content/svy/svy_e.htm", "")</f>
        <v/>
      </c>
      <c r="G9579" s="1" t="str">
        <f>HYPERLINK("https://geochem.nrcan.gc.ca/cdogs/content/cr_/cr_00104_e.htm", "104")</f>
        <v>104</v>
      </c>
      <c r="J9579" t="s">
        <v>31</v>
      </c>
      <c r="K9579" t="s">
        <v>32</v>
      </c>
      <c r="L9579">
        <v>33</v>
      </c>
      <c r="M9579" t="s">
        <v>33</v>
      </c>
      <c r="N9579">
        <v>634</v>
      </c>
      <c r="O9579">
        <v>5</v>
      </c>
    </row>
    <row r="9580" spans="1:15" hidden="1" x14ac:dyDescent="0.3">
      <c r="A9580" t="s">
        <v>36432</v>
      </c>
      <c r="B9580" t="s">
        <v>36433</v>
      </c>
      <c r="C9580" s="1" t="str">
        <f t="shared" si="1547"/>
        <v>21:0473</v>
      </c>
      <c r="D9580" s="1" t="str">
        <f t="shared" ref="D9580:D9597" si="1554">HYPERLINK("https://geochem.nrcan.gc.ca/cdogs/content/svy/svy210155_e.htm", "21:0155")</f>
        <v>21:0155</v>
      </c>
      <c r="E9580" t="s">
        <v>36434</v>
      </c>
      <c r="F9580" t="s">
        <v>36435</v>
      </c>
      <c r="H9580">
        <v>49.712650799999999</v>
      </c>
      <c r="I9580">
        <v>-121.6169845</v>
      </c>
      <c r="J9580" s="1" t="str">
        <f t="shared" ref="J9580:J9597" si="1555">HYPERLINK("https://geochem.nrcan.gc.ca/cdogs/content/kwd/kwd020030_e.htm", "NGR bulk stream sediment")</f>
        <v>NGR bulk stream sediment</v>
      </c>
      <c r="K9580" s="1" t="str">
        <f t="shared" ref="K9580:K9597" si="1556">HYPERLINK("https://geochem.nrcan.gc.ca/cdogs/content/kwd/kwd080006_e.htm", "&lt;177 micron (NGR)")</f>
        <v>&lt;177 micron (NGR)</v>
      </c>
      <c r="L9580">
        <v>33</v>
      </c>
      <c r="M9580" t="s">
        <v>68</v>
      </c>
      <c r="N9580">
        <v>635</v>
      </c>
      <c r="O9580">
        <v>1</v>
      </c>
    </row>
    <row r="9581" spans="1:15" hidden="1" x14ac:dyDescent="0.3">
      <c r="A9581" t="s">
        <v>36436</v>
      </c>
      <c r="B9581" t="s">
        <v>36437</v>
      </c>
      <c r="C9581" s="1" t="str">
        <f t="shared" si="1547"/>
        <v>21:0473</v>
      </c>
      <c r="D9581" s="1" t="str">
        <f t="shared" si="1554"/>
        <v>21:0155</v>
      </c>
      <c r="E9581" t="s">
        <v>36438</v>
      </c>
      <c r="F9581" t="s">
        <v>36439</v>
      </c>
      <c r="H9581">
        <v>49.678303100000001</v>
      </c>
      <c r="I9581">
        <v>-121.5306322</v>
      </c>
      <c r="J9581" s="1" t="str">
        <f t="shared" si="1555"/>
        <v>NGR bulk stream sediment</v>
      </c>
      <c r="K9581" s="1" t="str">
        <f t="shared" si="1556"/>
        <v>&lt;177 micron (NGR)</v>
      </c>
      <c r="L9581">
        <v>33</v>
      </c>
      <c r="M9581" t="s">
        <v>77</v>
      </c>
      <c r="N9581">
        <v>636</v>
      </c>
      <c r="O9581">
        <v>0.5</v>
      </c>
    </row>
    <row r="9582" spans="1:15" hidden="1" x14ac:dyDescent="0.3">
      <c r="A9582" t="s">
        <v>36440</v>
      </c>
      <c r="B9582" t="s">
        <v>36441</v>
      </c>
      <c r="C9582" s="1" t="str">
        <f t="shared" si="1547"/>
        <v>21:0473</v>
      </c>
      <c r="D9582" s="1" t="str">
        <f t="shared" si="1554"/>
        <v>21:0155</v>
      </c>
      <c r="E9582" t="s">
        <v>36442</v>
      </c>
      <c r="F9582" t="s">
        <v>36443</v>
      </c>
      <c r="H9582">
        <v>49.621283499999997</v>
      </c>
      <c r="I9582">
        <v>-121.43542739999999</v>
      </c>
      <c r="J9582" s="1" t="str">
        <f t="shared" si="1555"/>
        <v>NGR bulk stream sediment</v>
      </c>
      <c r="K9582" s="1" t="str">
        <f t="shared" si="1556"/>
        <v>&lt;177 micron (NGR)</v>
      </c>
      <c r="L9582">
        <v>33</v>
      </c>
      <c r="M9582" t="s">
        <v>24</v>
      </c>
      <c r="N9582">
        <v>637</v>
      </c>
      <c r="O9582">
        <v>1.5</v>
      </c>
    </row>
    <row r="9583" spans="1:15" hidden="1" x14ac:dyDescent="0.3">
      <c r="A9583" t="s">
        <v>36444</v>
      </c>
      <c r="B9583" t="s">
        <v>36445</v>
      </c>
      <c r="C9583" s="1" t="str">
        <f t="shared" si="1547"/>
        <v>21:0473</v>
      </c>
      <c r="D9583" s="1" t="str">
        <f t="shared" si="1554"/>
        <v>21:0155</v>
      </c>
      <c r="E9583" t="s">
        <v>36442</v>
      </c>
      <c r="F9583" t="s">
        <v>36446</v>
      </c>
      <c r="H9583">
        <v>49.621283499999997</v>
      </c>
      <c r="I9583">
        <v>-121.43542739999999</v>
      </c>
      <c r="J9583" s="1" t="str">
        <f t="shared" si="1555"/>
        <v>NGR bulk stream sediment</v>
      </c>
      <c r="K9583" s="1" t="str">
        <f t="shared" si="1556"/>
        <v>&lt;177 micron (NGR)</v>
      </c>
      <c r="L9583">
        <v>33</v>
      </c>
      <c r="M9583" t="s">
        <v>28</v>
      </c>
      <c r="N9583">
        <v>638</v>
      </c>
      <c r="O9583">
        <v>1</v>
      </c>
    </row>
    <row r="9584" spans="1:15" hidden="1" x14ac:dyDescent="0.3">
      <c r="A9584" t="s">
        <v>36447</v>
      </c>
      <c r="B9584" t="s">
        <v>36448</v>
      </c>
      <c r="C9584" s="1" t="str">
        <f t="shared" si="1547"/>
        <v>21:0473</v>
      </c>
      <c r="D9584" s="1" t="str">
        <f t="shared" si="1554"/>
        <v>21:0155</v>
      </c>
      <c r="E9584" t="s">
        <v>36449</v>
      </c>
      <c r="F9584" t="s">
        <v>36450</v>
      </c>
      <c r="H9584">
        <v>49.613864599999999</v>
      </c>
      <c r="I9584">
        <v>-121.41905250000001</v>
      </c>
      <c r="J9584" s="1" t="str">
        <f t="shared" si="1555"/>
        <v>NGR bulk stream sediment</v>
      </c>
      <c r="K9584" s="1" t="str">
        <f t="shared" si="1556"/>
        <v>&lt;177 micron (NGR)</v>
      </c>
      <c r="L9584">
        <v>33</v>
      </c>
      <c r="M9584" t="s">
        <v>82</v>
      </c>
      <c r="N9584">
        <v>639</v>
      </c>
      <c r="O9584">
        <v>1</v>
      </c>
    </row>
    <row r="9585" spans="1:15" hidden="1" x14ac:dyDescent="0.3">
      <c r="A9585" t="s">
        <v>36451</v>
      </c>
      <c r="B9585" t="s">
        <v>36452</v>
      </c>
      <c r="C9585" s="1" t="str">
        <f t="shared" si="1547"/>
        <v>21:0473</v>
      </c>
      <c r="D9585" s="1" t="str">
        <f t="shared" si="1554"/>
        <v>21:0155</v>
      </c>
      <c r="E9585" t="s">
        <v>36453</v>
      </c>
      <c r="F9585" t="s">
        <v>36454</v>
      </c>
      <c r="H9585">
        <v>49.571793399999997</v>
      </c>
      <c r="I9585">
        <v>-121.4342427</v>
      </c>
      <c r="J9585" s="1" t="str">
        <f t="shared" si="1555"/>
        <v>NGR bulk stream sediment</v>
      </c>
      <c r="K9585" s="1" t="str">
        <f t="shared" si="1556"/>
        <v>&lt;177 micron (NGR)</v>
      </c>
      <c r="L9585">
        <v>33</v>
      </c>
      <c r="M9585" t="s">
        <v>87</v>
      </c>
      <c r="N9585">
        <v>640</v>
      </c>
      <c r="O9585">
        <v>1.5</v>
      </c>
    </row>
    <row r="9586" spans="1:15" hidden="1" x14ac:dyDescent="0.3">
      <c r="A9586" t="s">
        <v>36455</v>
      </c>
      <c r="B9586" t="s">
        <v>36456</v>
      </c>
      <c r="C9586" s="1" t="str">
        <f t="shared" ref="C9586:C9649" si="1557">HYPERLINK("https://geochem.nrcan.gc.ca/cdogs/content/bdl/bdl210473_e.htm", "21:0473")</f>
        <v>21:0473</v>
      </c>
      <c r="D9586" s="1" t="str">
        <f t="shared" si="1554"/>
        <v>21:0155</v>
      </c>
      <c r="E9586" t="s">
        <v>36457</v>
      </c>
      <c r="F9586" t="s">
        <v>36458</v>
      </c>
      <c r="H9586">
        <v>49.4741742</v>
      </c>
      <c r="I9586">
        <v>-121.4663472</v>
      </c>
      <c r="J9586" s="1" t="str">
        <f t="shared" si="1555"/>
        <v>NGR bulk stream sediment</v>
      </c>
      <c r="K9586" s="1" t="str">
        <f t="shared" si="1556"/>
        <v>&lt;177 micron (NGR)</v>
      </c>
      <c r="L9586">
        <v>33</v>
      </c>
      <c r="M9586" t="s">
        <v>92</v>
      </c>
      <c r="N9586">
        <v>641</v>
      </c>
      <c r="O9586">
        <v>1</v>
      </c>
    </row>
    <row r="9587" spans="1:15" hidden="1" x14ac:dyDescent="0.3">
      <c r="A9587" t="s">
        <v>36459</v>
      </c>
      <c r="B9587" t="s">
        <v>36460</v>
      </c>
      <c r="C9587" s="1" t="str">
        <f t="shared" si="1557"/>
        <v>21:0473</v>
      </c>
      <c r="D9587" s="1" t="str">
        <f t="shared" si="1554"/>
        <v>21:0155</v>
      </c>
      <c r="E9587" t="s">
        <v>36461</v>
      </c>
      <c r="F9587" t="s">
        <v>36462</v>
      </c>
      <c r="H9587">
        <v>49.430682699999998</v>
      </c>
      <c r="I9587">
        <v>-121.4428788</v>
      </c>
      <c r="J9587" s="1" t="str">
        <f t="shared" si="1555"/>
        <v>NGR bulk stream sediment</v>
      </c>
      <c r="K9587" s="1" t="str">
        <f t="shared" si="1556"/>
        <v>&lt;177 micron (NGR)</v>
      </c>
      <c r="L9587">
        <v>33</v>
      </c>
      <c r="M9587" t="s">
        <v>97</v>
      </c>
      <c r="N9587">
        <v>642</v>
      </c>
      <c r="O9587">
        <v>1.5</v>
      </c>
    </row>
    <row r="9588" spans="1:15" hidden="1" x14ac:dyDescent="0.3">
      <c r="A9588" t="s">
        <v>36463</v>
      </c>
      <c r="B9588" t="s">
        <v>36464</v>
      </c>
      <c r="C9588" s="1" t="str">
        <f t="shared" si="1557"/>
        <v>21:0473</v>
      </c>
      <c r="D9588" s="1" t="str">
        <f t="shared" si="1554"/>
        <v>21:0155</v>
      </c>
      <c r="E9588" t="s">
        <v>36465</v>
      </c>
      <c r="F9588" t="s">
        <v>36466</v>
      </c>
      <c r="H9588">
        <v>49.4961901</v>
      </c>
      <c r="I9588">
        <v>-121.2433051</v>
      </c>
      <c r="J9588" s="1" t="str">
        <f t="shared" si="1555"/>
        <v>NGR bulk stream sediment</v>
      </c>
      <c r="K9588" s="1" t="str">
        <f t="shared" si="1556"/>
        <v>&lt;177 micron (NGR)</v>
      </c>
      <c r="L9588">
        <v>33</v>
      </c>
      <c r="M9588" t="s">
        <v>102</v>
      </c>
      <c r="N9588">
        <v>643</v>
      </c>
      <c r="O9588">
        <v>2.5</v>
      </c>
    </row>
    <row r="9589" spans="1:15" hidden="1" x14ac:dyDescent="0.3">
      <c r="A9589" t="s">
        <v>36467</v>
      </c>
      <c r="B9589" t="s">
        <v>36468</v>
      </c>
      <c r="C9589" s="1" t="str">
        <f t="shared" si="1557"/>
        <v>21:0473</v>
      </c>
      <c r="D9589" s="1" t="str">
        <f t="shared" si="1554"/>
        <v>21:0155</v>
      </c>
      <c r="E9589" t="s">
        <v>36469</v>
      </c>
      <c r="F9589" t="s">
        <v>36470</v>
      </c>
      <c r="H9589">
        <v>49.040156500000002</v>
      </c>
      <c r="I9589">
        <v>-120.3507832</v>
      </c>
      <c r="J9589" s="1" t="str">
        <f t="shared" si="1555"/>
        <v>NGR bulk stream sediment</v>
      </c>
      <c r="K9589" s="1" t="str">
        <f t="shared" si="1556"/>
        <v>&lt;177 micron (NGR)</v>
      </c>
      <c r="L9589">
        <v>33</v>
      </c>
      <c r="M9589" t="s">
        <v>107</v>
      </c>
      <c r="N9589">
        <v>644</v>
      </c>
      <c r="O9589">
        <v>3.5</v>
      </c>
    </row>
    <row r="9590" spans="1:15" hidden="1" x14ac:dyDescent="0.3">
      <c r="A9590" t="s">
        <v>36471</v>
      </c>
      <c r="B9590" t="s">
        <v>36472</v>
      </c>
      <c r="C9590" s="1" t="str">
        <f t="shared" si="1557"/>
        <v>21:0473</v>
      </c>
      <c r="D9590" s="1" t="str">
        <f t="shared" si="1554"/>
        <v>21:0155</v>
      </c>
      <c r="E9590" t="s">
        <v>36473</v>
      </c>
      <c r="F9590" t="s">
        <v>36474</v>
      </c>
      <c r="H9590">
        <v>49.048243999999997</v>
      </c>
      <c r="I9590">
        <v>-120.3503532</v>
      </c>
      <c r="J9590" s="1" t="str">
        <f t="shared" si="1555"/>
        <v>NGR bulk stream sediment</v>
      </c>
      <c r="K9590" s="1" t="str">
        <f t="shared" si="1556"/>
        <v>&lt;177 micron (NGR)</v>
      </c>
      <c r="L9590">
        <v>33</v>
      </c>
      <c r="M9590" t="s">
        <v>112</v>
      </c>
      <c r="N9590">
        <v>645</v>
      </c>
      <c r="O9590">
        <v>6.5</v>
      </c>
    </row>
    <row r="9591" spans="1:15" hidden="1" x14ac:dyDescent="0.3">
      <c r="A9591" t="s">
        <v>36475</v>
      </c>
      <c r="B9591" t="s">
        <v>36476</v>
      </c>
      <c r="C9591" s="1" t="str">
        <f t="shared" si="1557"/>
        <v>21:0473</v>
      </c>
      <c r="D9591" s="1" t="str">
        <f t="shared" si="1554"/>
        <v>21:0155</v>
      </c>
      <c r="E9591" t="s">
        <v>36477</v>
      </c>
      <c r="F9591" t="s">
        <v>36478</v>
      </c>
      <c r="H9591">
        <v>49.3937782</v>
      </c>
      <c r="I9591">
        <v>-120.6005633</v>
      </c>
      <c r="J9591" s="1" t="str">
        <f t="shared" si="1555"/>
        <v>NGR bulk stream sediment</v>
      </c>
      <c r="K9591" s="1" t="str">
        <f t="shared" si="1556"/>
        <v>&lt;177 micron (NGR)</v>
      </c>
      <c r="L9591">
        <v>34</v>
      </c>
      <c r="M9591" t="s">
        <v>19</v>
      </c>
      <c r="N9591">
        <v>646</v>
      </c>
      <c r="O9591">
        <v>1.5</v>
      </c>
    </row>
    <row r="9592" spans="1:15" hidden="1" x14ac:dyDescent="0.3">
      <c r="A9592" t="s">
        <v>36479</v>
      </c>
      <c r="B9592" t="s">
        <v>36480</v>
      </c>
      <c r="C9592" s="1" t="str">
        <f t="shared" si="1557"/>
        <v>21:0473</v>
      </c>
      <c r="D9592" s="1" t="str">
        <f t="shared" si="1554"/>
        <v>21:0155</v>
      </c>
      <c r="E9592" t="s">
        <v>36481</v>
      </c>
      <c r="F9592" t="s">
        <v>36482</v>
      </c>
      <c r="H9592">
        <v>49.3591391</v>
      </c>
      <c r="I9592">
        <v>-121.54429620000001</v>
      </c>
      <c r="J9592" s="1" t="str">
        <f t="shared" si="1555"/>
        <v>NGR bulk stream sediment</v>
      </c>
      <c r="K9592" s="1" t="str">
        <f t="shared" si="1556"/>
        <v>&lt;177 micron (NGR)</v>
      </c>
      <c r="L9592">
        <v>34</v>
      </c>
      <c r="M9592" t="s">
        <v>38</v>
      </c>
      <c r="N9592">
        <v>647</v>
      </c>
      <c r="O9592">
        <v>0.5</v>
      </c>
    </row>
    <row r="9593" spans="1:15" hidden="1" x14ac:dyDescent="0.3">
      <c r="A9593" t="s">
        <v>36483</v>
      </c>
      <c r="B9593" t="s">
        <v>36484</v>
      </c>
      <c r="C9593" s="1" t="str">
        <f t="shared" si="1557"/>
        <v>21:0473</v>
      </c>
      <c r="D9593" s="1" t="str">
        <f t="shared" si="1554"/>
        <v>21:0155</v>
      </c>
      <c r="E9593" t="s">
        <v>36485</v>
      </c>
      <c r="F9593" t="s">
        <v>36486</v>
      </c>
      <c r="H9593">
        <v>49.432450899999999</v>
      </c>
      <c r="I9593">
        <v>-120.60005510000001</v>
      </c>
      <c r="J9593" s="1" t="str">
        <f t="shared" si="1555"/>
        <v>NGR bulk stream sediment</v>
      </c>
      <c r="K9593" s="1" t="str">
        <f t="shared" si="1556"/>
        <v>&lt;177 micron (NGR)</v>
      </c>
      <c r="L9593">
        <v>34</v>
      </c>
      <c r="M9593" t="s">
        <v>43</v>
      </c>
      <c r="N9593">
        <v>648</v>
      </c>
      <c r="O9593">
        <v>2</v>
      </c>
    </row>
    <row r="9594" spans="1:15" hidden="1" x14ac:dyDescent="0.3">
      <c r="A9594" t="s">
        <v>36487</v>
      </c>
      <c r="B9594" t="s">
        <v>36488</v>
      </c>
      <c r="C9594" s="1" t="str">
        <f t="shared" si="1557"/>
        <v>21:0473</v>
      </c>
      <c r="D9594" s="1" t="str">
        <f t="shared" si="1554"/>
        <v>21:0155</v>
      </c>
      <c r="E9594" t="s">
        <v>36477</v>
      </c>
      <c r="F9594" t="s">
        <v>36489</v>
      </c>
      <c r="H9594">
        <v>49.3937782</v>
      </c>
      <c r="I9594">
        <v>-120.6005633</v>
      </c>
      <c r="J9594" s="1" t="str">
        <f t="shared" si="1555"/>
        <v>NGR bulk stream sediment</v>
      </c>
      <c r="K9594" s="1" t="str">
        <f t="shared" si="1556"/>
        <v>&lt;177 micron (NGR)</v>
      </c>
      <c r="L9594">
        <v>34</v>
      </c>
      <c r="M9594" t="s">
        <v>72</v>
      </c>
      <c r="N9594">
        <v>649</v>
      </c>
      <c r="O9594">
        <v>1.5</v>
      </c>
    </row>
    <row r="9595" spans="1:15" hidden="1" x14ac:dyDescent="0.3">
      <c r="A9595" t="s">
        <v>36490</v>
      </c>
      <c r="B9595" t="s">
        <v>36491</v>
      </c>
      <c r="C9595" s="1" t="str">
        <f t="shared" si="1557"/>
        <v>21:0473</v>
      </c>
      <c r="D9595" s="1" t="str">
        <f t="shared" si="1554"/>
        <v>21:0155</v>
      </c>
      <c r="E9595" t="s">
        <v>36492</v>
      </c>
      <c r="F9595" t="s">
        <v>36493</v>
      </c>
      <c r="H9595">
        <v>49.421866199999997</v>
      </c>
      <c r="I9595">
        <v>-120.61022509999999</v>
      </c>
      <c r="J9595" s="1" t="str">
        <f t="shared" si="1555"/>
        <v>NGR bulk stream sediment</v>
      </c>
      <c r="K9595" s="1" t="str">
        <f t="shared" si="1556"/>
        <v>&lt;177 micron (NGR)</v>
      </c>
      <c r="L9595">
        <v>34</v>
      </c>
      <c r="M9595" t="s">
        <v>48</v>
      </c>
      <c r="N9595">
        <v>650</v>
      </c>
      <c r="O9595">
        <v>1.5</v>
      </c>
    </row>
    <row r="9596" spans="1:15" hidden="1" x14ac:dyDescent="0.3">
      <c r="A9596" t="s">
        <v>36494</v>
      </c>
      <c r="B9596" t="s">
        <v>36495</v>
      </c>
      <c r="C9596" s="1" t="str">
        <f t="shared" si="1557"/>
        <v>21:0473</v>
      </c>
      <c r="D9596" s="1" t="str">
        <f t="shared" si="1554"/>
        <v>21:0155</v>
      </c>
      <c r="E9596" t="s">
        <v>36496</v>
      </c>
      <c r="F9596" t="s">
        <v>36497</v>
      </c>
      <c r="H9596">
        <v>49.416016800000001</v>
      </c>
      <c r="I9596">
        <v>-120.54569960000001</v>
      </c>
      <c r="J9596" s="1" t="str">
        <f t="shared" si="1555"/>
        <v>NGR bulk stream sediment</v>
      </c>
      <c r="K9596" s="1" t="str">
        <f t="shared" si="1556"/>
        <v>&lt;177 micron (NGR)</v>
      </c>
      <c r="L9596">
        <v>34</v>
      </c>
      <c r="M9596" t="s">
        <v>53</v>
      </c>
      <c r="N9596">
        <v>651</v>
      </c>
      <c r="O9596">
        <v>2</v>
      </c>
    </row>
    <row r="9597" spans="1:15" hidden="1" x14ac:dyDescent="0.3">
      <c r="A9597" t="s">
        <v>36498</v>
      </c>
      <c r="B9597" t="s">
        <v>36499</v>
      </c>
      <c r="C9597" s="1" t="str">
        <f t="shared" si="1557"/>
        <v>21:0473</v>
      </c>
      <c r="D9597" s="1" t="str">
        <f t="shared" si="1554"/>
        <v>21:0155</v>
      </c>
      <c r="E9597" t="s">
        <v>36500</v>
      </c>
      <c r="F9597" t="s">
        <v>36501</v>
      </c>
      <c r="H9597">
        <v>49.401204800000002</v>
      </c>
      <c r="I9597">
        <v>-120.5684955</v>
      </c>
      <c r="J9597" s="1" t="str">
        <f t="shared" si="1555"/>
        <v>NGR bulk stream sediment</v>
      </c>
      <c r="K9597" s="1" t="str">
        <f t="shared" si="1556"/>
        <v>&lt;177 micron (NGR)</v>
      </c>
      <c r="L9597">
        <v>34</v>
      </c>
      <c r="M9597" t="s">
        <v>58</v>
      </c>
      <c r="N9597">
        <v>652</v>
      </c>
      <c r="O9597">
        <v>2</v>
      </c>
    </row>
    <row r="9598" spans="1:15" hidden="1" x14ac:dyDescent="0.3">
      <c r="A9598" t="s">
        <v>36502</v>
      </c>
      <c r="B9598" t="s">
        <v>36503</v>
      </c>
      <c r="C9598" s="1" t="str">
        <f t="shared" si="1557"/>
        <v>21:0473</v>
      </c>
      <c r="D9598" s="1" t="str">
        <f>HYPERLINK("https://geochem.nrcan.gc.ca/cdogs/content/svy/svy_e.htm", "")</f>
        <v/>
      </c>
      <c r="G9598" s="1" t="str">
        <f>HYPERLINK("https://geochem.nrcan.gc.ca/cdogs/content/cr_/cr_00102_e.htm", "102")</f>
        <v>102</v>
      </c>
      <c r="J9598" t="s">
        <v>31</v>
      </c>
      <c r="K9598" t="s">
        <v>32</v>
      </c>
      <c r="L9598">
        <v>34</v>
      </c>
      <c r="M9598" t="s">
        <v>33</v>
      </c>
      <c r="N9598">
        <v>653</v>
      </c>
      <c r="O9598">
        <v>2.5</v>
      </c>
    </row>
    <row r="9599" spans="1:15" hidden="1" x14ac:dyDescent="0.3">
      <c r="A9599" t="s">
        <v>36504</v>
      </c>
      <c r="B9599" t="s">
        <v>36505</v>
      </c>
      <c r="C9599" s="1" t="str">
        <f t="shared" si="1557"/>
        <v>21:0473</v>
      </c>
      <c r="D9599" s="1" t="str">
        <f t="shared" ref="D9599:D9611" si="1558">HYPERLINK("https://geochem.nrcan.gc.ca/cdogs/content/svy/svy210155_e.htm", "21:0155")</f>
        <v>21:0155</v>
      </c>
      <c r="E9599" t="s">
        <v>36506</v>
      </c>
      <c r="F9599" t="s">
        <v>36507</v>
      </c>
      <c r="H9599">
        <v>49.379636499999997</v>
      </c>
      <c r="I9599">
        <v>-120.56956150000001</v>
      </c>
      <c r="J9599" s="1" t="str">
        <f t="shared" ref="J9599:J9611" si="1559">HYPERLINK("https://geochem.nrcan.gc.ca/cdogs/content/kwd/kwd020030_e.htm", "NGR bulk stream sediment")</f>
        <v>NGR bulk stream sediment</v>
      </c>
      <c r="K9599" s="1" t="str">
        <f t="shared" ref="K9599:K9611" si="1560">HYPERLINK("https://geochem.nrcan.gc.ca/cdogs/content/kwd/kwd080006_e.htm", "&lt;177 micron (NGR)")</f>
        <v>&lt;177 micron (NGR)</v>
      </c>
      <c r="L9599">
        <v>34</v>
      </c>
      <c r="M9599" t="s">
        <v>63</v>
      </c>
      <c r="N9599">
        <v>654</v>
      </c>
      <c r="O9599">
        <v>2.5</v>
      </c>
    </row>
    <row r="9600" spans="1:15" hidden="1" x14ac:dyDescent="0.3">
      <c r="A9600" t="s">
        <v>36508</v>
      </c>
      <c r="B9600" t="s">
        <v>36509</v>
      </c>
      <c r="C9600" s="1" t="str">
        <f t="shared" si="1557"/>
        <v>21:0473</v>
      </c>
      <c r="D9600" s="1" t="str">
        <f t="shared" si="1558"/>
        <v>21:0155</v>
      </c>
      <c r="E9600" t="s">
        <v>36510</v>
      </c>
      <c r="F9600" t="s">
        <v>36511</v>
      </c>
      <c r="H9600">
        <v>49.392016599999998</v>
      </c>
      <c r="I9600">
        <v>-120.6461304</v>
      </c>
      <c r="J9600" s="1" t="str">
        <f t="shared" si="1559"/>
        <v>NGR bulk stream sediment</v>
      </c>
      <c r="K9600" s="1" t="str">
        <f t="shared" si="1560"/>
        <v>&lt;177 micron (NGR)</v>
      </c>
      <c r="L9600">
        <v>34</v>
      </c>
      <c r="M9600" t="s">
        <v>68</v>
      </c>
      <c r="N9600">
        <v>655</v>
      </c>
      <c r="O9600">
        <v>2</v>
      </c>
    </row>
    <row r="9601" spans="1:15" hidden="1" x14ac:dyDescent="0.3">
      <c r="A9601" t="s">
        <v>36512</v>
      </c>
      <c r="B9601" t="s">
        <v>36513</v>
      </c>
      <c r="C9601" s="1" t="str">
        <f t="shared" si="1557"/>
        <v>21:0473</v>
      </c>
      <c r="D9601" s="1" t="str">
        <f t="shared" si="1558"/>
        <v>21:0155</v>
      </c>
      <c r="E9601" t="s">
        <v>36514</v>
      </c>
      <c r="F9601" t="s">
        <v>36515</v>
      </c>
      <c r="H9601">
        <v>49.383392399999998</v>
      </c>
      <c r="I9601">
        <v>-120.6203613</v>
      </c>
      <c r="J9601" s="1" t="str">
        <f t="shared" si="1559"/>
        <v>NGR bulk stream sediment</v>
      </c>
      <c r="K9601" s="1" t="str">
        <f t="shared" si="1560"/>
        <v>&lt;177 micron (NGR)</v>
      </c>
      <c r="L9601">
        <v>34</v>
      </c>
      <c r="M9601" t="s">
        <v>77</v>
      </c>
      <c r="N9601">
        <v>656</v>
      </c>
      <c r="O9601">
        <v>1.5</v>
      </c>
    </row>
    <row r="9602" spans="1:15" hidden="1" x14ac:dyDescent="0.3">
      <c r="A9602" t="s">
        <v>36516</v>
      </c>
      <c r="B9602" t="s">
        <v>36517</v>
      </c>
      <c r="C9602" s="1" t="str">
        <f t="shared" si="1557"/>
        <v>21:0473</v>
      </c>
      <c r="D9602" s="1" t="str">
        <f t="shared" si="1558"/>
        <v>21:0155</v>
      </c>
      <c r="E9602" t="s">
        <v>36518</v>
      </c>
      <c r="F9602" t="s">
        <v>36519</v>
      </c>
      <c r="H9602">
        <v>49.331832300000002</v>
      </c>
      <c r="I9602">
        <v>-120.0254147</v>
      </c>
      <c r="J9602" s="1" t="str">
        <f t="shared" si="1559"/>
        <v>NGR bulk stream sediment</v>
      </c>
      <c r="K9602" s="1" t="str">
        <f t="shared" si="1560"/>
        <v>&lt;177 micron (NGR)</v>
      </c>
      <c r="L9602">
        <v>34</v>
      </c>
      <c r="M9602" t="s">
        <v>82</v>
      </c>
      <c r="N9602">
        <v>657</v>
      </c>
      <c r="O9602">
        <v>2.5</v>
      </c>
    </row>
    <row r="9603" spans="1:15" hidden="1" x14ac:dyDescent="0.3">
      <c r="A9603" t="s">
        <v>36520</v>
      </c>
      <c r="B9603" t="s">
        <v>36521</v>
      </c>
      <c r="C9603" s="1" t="str">
        <f t="shared" si="1557"/>
        <v>21:0473</v>
      </c>
      <c r="D9603" s="1" t="str">
        <f t="shared" si="1558"/>
        <v>21:0155</v>
      </c>
      <c r="E9603" t="s">
        <v>36522</v>
      </c>
      <c r="F9603" t="s">
        <v>36523</v>
      </c>
      <c r="H9603">
        <v>49.329991</v>
      </c>
      <c r="I9603">
        <v>-120.1673038</v>
      </c>
      <c r="J9603" s="1" t="str">
        <f t="shared" si="1559"/>
        <v>NGR bulk stream sediment</v>
      </c>
      <c r="K9603" s="1" t="str">
        <f t="shared" si="1560"/>
        <v>&lt;177 micron (NGR)</v>
      </c>
      <c r="L9603">
        <v>34</v>
      </c>
      <c r="M9603" t="s">
        <v>24</v>
      </c>
      <c r="N9603">
        <v>658</v>
      </c>
      <c r="O9603">
        <v>2.5</v>
      </c>
    </row>
    <row r="9604" spans="1:15" hidden="1" x14ac:dyDescent="0.3">
      <c r="A9604" t="s">
        <v>36524</v>
      </c>
      <c r="B9604" t="s">
        <v>36525</v>
      </c>
      <c r="C9604" s="1" t="str">
        <f t="shared" si="1557"/>
        <v>21:0473</v>
      </c>
      <c r="D9604" s="1" t="str">
        <f t="shared" si="1558"/>
        <v>21:0155</v>
      </c>
      <c r="E9604" t="s">
        <v>36522</v>
      </c>
      <c r="F9604" t="s">
        <v>36526</v>
      </c>
      <c r="H9604">
        <v>49.329991</v>
      </c>
      <c r="I9604">
        <v>-120.1673038</v>
      </c>
      <c r="J9604" s="1" t="str">
        <f t="shared" si="1559"/>
        <v>NGR bulk stream sediment</v>
      </c>
      <c r="K9604" s="1" t="str">
        <f t="shared" si="1560"/>
        <v>&lt;177 micron (NGR)</v>
      </c>
      <c r="L9604">
        <v>34</v>
      </c>
      <c r="M9604" t="s">
        <v>28</v>
      </c>
      <c r="N9604">
        <v>659</v>
      </c>
      <c r="O9604">
        <v>2.5</v>
      </c>
    </row>
    <row r="9605" spans="1:15" hidden="1" x14ac:dyDescent="0.3">
      <c r="A9605" t="s">
        <v>36527</v>
      </c>
      <c r="B9605" t="s">
        <v>36528</v>
      </c>
      <c r="C9605" s="1" t="str">
        <f t="shared" si="1557"/>
        <v>21:0473</v>
      </c>
      <c r="D9605" s="1" t="str">
        <f t="shared" si="1558"/>
        <v>21:0155</v>
      </c>
      <c r="E9605" t="s">
        <v>36529</v>
      </c>
      <c r="F9605" t="s">
        <v>36530</v>
      </c>
      <c r="H9605">
        <v>49.3430076</v>
      </c>
      <c r="I9605">
        <v>-120.18445800000001</v>
      </c>
      <c r="J9605" s="1" t="str">
        <f t="shared" si="1559"/>
        <v>NGR bulk stream sediment</v>
      </c>
      <c r="K9605" s="1" t="str">
        <f t="shared" si="1560"/>
        <v>&lt;177 micron (NGR)</v>
      </c>
      <c r="L9605">
        <v>34</v>
      </c>
      <c r="M9605" t="s">
        <v>87</v>
      </c>
      <c r="N9605">
        <v>660</v>
      </c>
      <c r="O9605">
        <v>2</v>
      </c>
    </row>
    <row r="9606" spans="1:15" hidden="1" x14ac:dyDescent="0.3">
      <c r="A9606" t="s">
        <v>36531</v>
      </c>
      <c r="B9606" t="s">
        <v>36532</v>
      </c>
      <c r="C9606" s="1" t="str">
        <f t="shared" si="1557"/>
        <v>21:0473</v>
      </c>
      <c r="D9606" s="1" t="str">
        <f t="shared" si="1558"/>
        <v>21:0155</v>
      </c>
      <c r="E9606" t="s">
        <v>36533</v>
      </c>
      <c r="F9606" t="s">
        <v>36534</v>
      </c>
      <c r="H9606">
        <v>49.300916600000001</v>
      </c>
      <c r="I9606">
        <v>-120.19236290000001</v>
      </c>
      <c r="J9606" s="1" t="str">
        <f t="shared" si="1559"/>
        <v>NGR bulk stream sediment</v>
      </c>
      <c r="K9606" s="1" t="str">
        <f t="shared" si="1560"/>
        <v>&lt;177 micron (NGR)</v>
      </c>
      <c r="L9606">
        <v>34</v>
      </c>
      <c r="M9606" t="s">
        <v>92</v>
      </c>
      <c r="N9606">
        <v>661</v>
      </c>
      <c r="O9606">
        <v>1.5</v>
      </c>
    </row>
    <row r="9607" spans="1:15" hidden="1" x14ac:dyDescent="0.3">
      <c r="A9607" t="s">
        <v>36535</v>
      </c>
      <c r="B9607" t="s">
        <v>36536</v>
      </c>
      <c r="C9607" s="1" t="str">
        <f t="shared" si="1557"/>
        <v>21:0473</v>
      </c>
      <c r="D9607" s="1" t="str">
        <f t="shared" si="1558"/>
        <v>21:0155</v>
      </c>
      <c r="E9607" t="s">
        <v>36537</v>
      </c>
      <c r="F9607" t="s">
        <v>36538</v>
      </c>
      <c r="H9607">
        <v>49.321148200000003</v>
      </c>
      <c r="I9607">
        <v>-120.2104805</v>
      </c>
      <c r="J9607" s="1" t="str">
        <f t="shared" si="1559"/>
        <v>NGR bulk stream sediment</v>
      </c>
      <c r="K9607" s="1" t="str">
        <f t="shared" si="1560"/>
        <v>&lt;177 micron (NGR)</v>
      </c>
      <c r="L9607">
        <v>34</v>
      </c>
      <c r="M9607" t="s">
        <v>97</v>
      </c>
      <c r="N9607">
        <v>662</v>
      </c>
      <c r="O9607">
        <v>2.5</v>
      </c>
    </row>
    <row r="9608" spans="1:15" hidden="1" x14ac:dyDescent="0.3">
      <c r="A9608" t="s">
        <v>36539</v>
      </c>
      <c r="B9608" t="s">
        <v>36540</v>
      </c>
      <c r="C9608" s="1" t="str">
        <f t="shared" si="1557"/>
        <v>21:0473</v>
      </c>
      <c r="D9608" s="1" t="str">
        <f t="shared" si="1558"/>
        <v>21:0155</v>
      </c>
      <c r="E9608" t="s">
        <v>36541</v>
      </c>
      <c r="F9608" t="s">
        <v>36542</v>
      </c>
      <c r="H9608">
        <v>49.271636399999998</v>
      </c>
      <c r="I9608">
        <v>-120.2091527</v>
      </c>
      <c r="J9608" s="1" t="str">
        <f t="shared" si="1559"/>
        <v>NGR bulk stream sediment</v>
      </c>
      <c r="K9608" s="1" t="str">
        <f t="shared" si="1560"/>
        <v>&lt;177 micron (NGR)</v>
      </c>
      <c r="L9608">
        <v>34</v>
      </c>
      <c r="M9608" t="s">
        <v>102</v>
      </c>
      <c r="N9608">
        <v>663</v>
      </c>
      <c r="O9608">
        <v>2</v>
      </c>
    </row>
    <row r="9609" spans="1:15" hidden="1" x14ac:dyDescent="0.3">
      <c r="A9609" t="s">
        <v>36543</v>
      </c>
      <c r="B9609" t="s">
        <v>36544</v>
      </c>
      <c r="C9609" s="1" t="str">
        <f t="shared" si="1557"/>
        <v>21:0473</v>
      </c>
      <c r="D9609" s="1" t="str">
        <f t="shared" si="1558"/>
        <v>21:0155</v>
      </c>
      <c r="E9609" t="s">
        <v>36545</v>
      </c>
      <c r="F9609" t="s">
        <v>36546</v>
      </c>
      <c r="H9609">
        <v>49.2763274</v>
      </c>
      <c r="I9609">
        <v>-120.2171383</v>
      </c>
      <c r="J9609" s="1" t="str">
        <f t="shared" si="1559"/>
        <v>NGR bulk stream sediment</v>
      </c>
      <c r="K9609" s="1" t="str">
        <f t="shared" si="1560"/>
        <v>&lt;177 micron (NGR)</v>
      </c>
      <c r="L9609">
        <v>34</v>
      </c>
      <c r="M9609" t="s">
        <v>107</v>
      </c>
      <c r="N9609">
        <v>664</v>
      </c>
      <c r="O9609">
        <v>2</v>
      </c>
    </row>
    <row r="9610" spans="1:15" hidden="1" x14ac:dyDescent="0.3">
      <c r="A9610" t="s">
        <v>36547</v>
      </c>
      <c r="B9610" t="s">
        <v>36548</v>
      </c>
      <c r="C9610" s="1" t="str">
        <f t="shared" si="1557"/>
        <v>21:0473</v>
      </c>
      <c r="D9610" s="1" t="str">
        <f t="shared" si="1558"/>
        <v>21:0155</v>
      </c>
      <c r="E9610" t="s">
        <v>36549</v>
      </c>
      <c r="F9610" t="s">
        <v>36550</v>
      </c>
      <c r="H9610">
        <v>49.306602499999997</v>
      </c>
      <c r="I9610">
        <v>-120.24157460000001</v>
      </c>
      <c r="J9610" s="1" t="str">
        <f t="shared" si="1559"/>
        <v>NGR bulk stream sediment</v>
      </c>
      <c r="K9610" s="1" t="str">
        <f t="shared" si="1560"/>
        <v>&lt;177 micron (NGR)</v>
      </c>
      <c r="L9610">
        <v>34</v>
      </c>
      <c r="M9610" t="s">
        <v>112</v>
      </c>
      <c r="N9610">
        <v>665</v>
      </c>
      <c r="O9610">
        <v>2</v>
      </c>
    </row>
    <row r="9611" spans="1:15" hidden="1" x14ac:dyDescent="0.3">
      <c r="A9611" t="s">
        <v>36551</v>
      </c>
      <c r="B9611" t="s">
        <v>36552</v>
      </c>
      <c r="C9611" s="1" t="str">
        <f t="shared" si="1557"/>
        <v>21:0473</v>
      </c>
      <c r="D9611" s="1" t="str">
        <f t="shared" si="1558"/>
        <v>21:0155</v>
      </c>
      <c r="E9611" t="s">
        <v>36553</v>
      </c>
      <c r="F9611" t="s">
        <v>36554</v>
      </c>
      <c r="H9611">
        <v>49.115776699999998</v>
      </c>
      <c r="I9611">
        <v>-120.3138605</v>
      </c>
      <c r="J9611" s="1" t="str">
        <f t="shared" si="1559"/>
        <v>NGR bulk stream sediment</v>
      </c>
      <c r="K9611" s="1" t="str">
        <f t="shared" si="1560"/>
        <v>&lt;177 micron (NGR)</v>
      </c>
      <c r="L9611">
        <v>35</v>
      </c>
      <c r="M9611" t="s">
        <v>19</v>
      </c>
      <c r="N9611">
        <v>666</v>
      </c>
      <c r="O9611">
        <v>8</v>
      </c>
    </row>
    <row r="9612" spans="1:15" hidden="1" x14ac:dyDescent="0.3">
      <c r="A9612" t="s">
        <v>36555</v>
      </c>
      <c r="B9612" t="s">
        <v>36556</v>
      </c>
      <c r="C9612" s="1" t="str">
        <f t="shared" si="1557"/>
        <v>21:0473</v>
      </c>
      <c r="D9612" s="1" t="str">
        <f>HYPERLINK("https://geochem.nrcan.gc.ca/cdogs/content/svy/svy_e.htm", "")</f>
        <v/>
      </c>
      <c r="G9612" s="1" t="str">
        <f>HYPERLINK("https://geochem.nrcan.gc.ca/cdogs/content/cr_/cr_00103_e.htm", "103")</f>
        <v>103</v>
      </c>
      <c r="J9612" t="s">
        <v>31</v>
      </c>
      <c r="K9612" t="s">
        <v>32</v>
      </c>
      <c r="L9612">
        <v>35</v>
      </c>
      <c r="M9612" t="s">
        <v>33</v>
      </c>
      <c r="N9612">
        <v>667</v>
      </c>
      <c r="O9612">
        <v>23.5</v>
      </c>
    </row>
    <row r="9613" spans="1:15" hidden="1" x14ac:dyDescent="0.3">
      <c r="A9613" t="s">
        <v>36557</v>
      </c>
      <c r="B9613" t="s">
        <v>36558</v>
      </c>
      <c r="C9613" s="1" t="str">
        <f t="shared" si="1557"/>
        <v>21:0473</v>
      </c>
      <c r="D9613" s="1" t="str">
        <f t="shared" ref="D9613:D9647" si="1561">HYPERLINK("https://geochem.nrcan.gc.ca/cdogs/content/svy/svy210155_e.htm", "21:0155")</f>
        <v>21:0155</v>
      </c>
      <c r="E9613" t="s">
        <v>36559</v>
      </c>
      <c r="F9613" t="s">
        <v>36560</v>
      </c>
      <c r="H9613">
        <v>49.067802</v>
      </c>
      <c r="I9613">
        <v>-120.379437</v>
      </c>
      <c r="J9613" s="1" t="str">
        <f t="shared" ref="J9613:J9647" si="1562">HYPERLINK("https://geochem.nrcan.gc.ca/cdogs/content/kwd/kwd020030_e.htm", "NGR bulk stream sediment")</f>
        <v>NGR bulk stream sediment</v>
      </c>
      <c r="K9613" s="1" t="str">
        <f t="shared" ref="K9613:K9647" si="1563">HYPERLINK("https://geochem.nrcan.gc.ca/cdogs/content/kwd/kwd080006_e.htm", "&lt;177 micron (NGR)")</f>
        <v>&lt;177 micron (NGR)</v>
      </c>
      <c r="L9613">
        <v>35</v>
      </c>
      <c r="M9613" t="s">
        <v>38</v>
      </c>
      <c r="N9613">
        <v>668</v>
      </c>
      <c r="O9613">
        <v>1.5</v>
      </c>
    </row>
    <row r="9614" spans="1:15" hidden="1" x14ac:dyDescent="0.3">
      <c r="A9614" t="s">
        <v>36561</v>
      </c>
      <c r="B9614" t="s">
        <v>36562</v>
      </c>
      <c r="C9614" s="1" t="str">
        <f t="shared" si="1557"/>
        <v>21:0473</v>
      </c>
      <c r="D9614" s="1" t="str">
        <f t="shared" si="1561"/>
        <v>21:0155</v>
      </c>
      <c r="E9614" t="s">
        <v>36563</v>
      </c>
      <c r="F9614" t="s">
        <v>36564</v>
      </c>
      <c r="H9614">
        <v>49.057135799999998</v>
      </c>
      <c r="I9614">
        <v>-120.3457731</v>
      </c>
      <c r="J9614" s="1" t="str">
        <f t="shared" si="1562"/>
        <v>NGR bulk stream sediment</v>
      </c>
      <c r="K9614" s="1" t="str">
        <f t="shared" si="1563"/>
        <v>&lt;177 micron (NGR)</v>
      </c>
      <c r="L9614">
        <v>35</v>
      </c>
      <c r="M9614" t="s">
        <v>43</v>
      </c>
      <c r="N9614">
        <v>669</v>
      </c>
      <c r="O9614">
        <v>2</v>
      </c>
    </row>
    <row r="9615" spans="1:15" hidden="1" x14ac:dyDescent="0.3">
      <c r="A9615" t="s">
        <v>36565</v>
      </c>
      <c r="B9615" t="s">
        <v>36566</v>
      </c>
      <c r="C9615" s="1" t="str">
        <f t="shared" si="1557"/>
        <v>21:0473</v>
      </c>
      <c r="D9615" s="1" t="str">
        <f t="shared" si="1561"/>
        <v>21:0155</v>
      </c>
      <c r="E9615" t="s">
        <v>36567</v>
      </c>
      <c r="F9615" t="s">
        <v>36568</v>
      </c>
      <c r="H9615">
        <v>49.08381</v>
      </c>
      <c r="I9615">
        <v>-120.3320228</v>
      </c>
      <c r="J9615" s="1" t="str">
        <f t="shared" si="1562"/>
        <v>NGR bulk stream sediment</v>
      </c>
      <c r="K9615" s="1" t="str">
        <f t="shared" si="1563"/>
        <v>&lt;177 micron (NGR)</v>
      </c>
      <c r="L9615">
        <v>35</v>
      </c>
      <c r="M9615" t="s">
        <v>48</v>
      </c>
      <c r="N9615">
        <v>670</v>
      </c>
      <c r="O9615">
        <v>81</v>
      </c>
    </row>
    <row r="9616" spans="1:15" hidden="1" x14ac:dyDescent="0.3">
      <c r="A9616" t="s">
        <v>36569</v>
      </c>
      <c r="B9616" t="s">
        <v>36570</v>
      </c>
      <c r="C9616" s="1" t="str">
        <f t="shared" si="1557"/>
        <v>21:0473</v>
      </c>
      <c r="D9616" s="1" t="str">
        <f t="shared" si="1561"/>
        <v>21:0155</v>
      </c>
      <c r="E9616" t="s">
        <v>36571</v>
      </c>
      <c r="F9616" t="s">
        <v>36572</v>
      </c>
      <c r="H9616">
        <v>49.095269100000003</v>
      </c>
      <c r="I9616">
        <v>-120.32181799999999</v>
      </c>
      <c r="J9616" s="1" t="str">
        <f t="shared" si="1562"/>
        <v>NGR bulk stream sediment</v>
      </c>
      <c r="K9616" s="1" t="str">
        <f t="shared" si="1563"/>
        <v>&lt;177 micron (NGR)</v>
      </c>
      <c r="L9616">
        <v>35</v>
      </c>
      <c r="M9616" t="s">
        <v>53</v>
      </c>
      <c r="N9616">
        <v>671</v>
      </c>
      <c r="O9616">
        <v>90</v>
      </c>
    </row>
    <row r="9617" spans="1:15" hidden="1" x14ac:dyDescent="0.3">
      <c r="A9617" t="s">
        <v>36573</v>
      </c>
      <c r="B9617" t="s">
        <v>36574</v>
      </c>
      <c r="C9617" s="1" t="str">
        <f t="shared" si="1557"/>
        <v>21:0473</v>
      </c>
      <c r="D9617" s="1" t="str">
        <f t="shared" si="1561"/>
        <v>21:0155</v>
      </c>
      <c r="E9617" t="s">
        <v>36575</v>
      </c>
      <c r="F9617" t="s">
        <v>36576</v>
      </c>
      <c r="H9617">
        <v>49.107689700000002</v>
      </c>
      <c r="I9617">
        <v>-120.3142972</v>
      </c>
      <c r="J9617" s="1" t="str">
        <f t="shared" si="1562"/>
        <v>NGR bulk stream sediment</v>
      </c>
      <c r="K9617" s="1" t="str">
        <f t="shared" si="1563"/>
        <v>&lt;177 micron (NGR)</v>
      </c>
      <c r="L9617">
        <v>35</v>
      </c>
      <c r="M9617" t="s">
        <v>58</v>
      </c>
      <c r="N9617">
        <v>672</v>
      </c>
      <c r="O9617">
        <v>9</v>
      </c>
    </row>
    <row r="9618" spans="1:15" hidden="1" x14ac:dyDescent="0.3">
      <c r="A9618" t="s">
        <v>36577</v>
      </c>
      <c r="B9618" t="s">
        <v>36578</v>
      </c>
      <c r="C9618" s="1" t="str">
        <f t="shared" si="1557"/>
        <v>21:0473</v>
      </c>
      <c r="D9618" s="1" t="str">
        <f t="shared" si="1561"/>
        <v>21:0155</v>
      </c>
      <c r="E9618" t="s">
        <v>36553</v>
      </c>
      <c r="F9618" t="s">
        <v>36579</v>
      </c>
      <c r="H9618">
        <v>49.115776699999998</v>
      </c>
      <c r="I9618">
        <v>-120.3138605</v>
      </c>
      <c r="J9618" s="1" t="str">
        <f t="shared" si="1562"/>
        <v>NGR bulk stream sediment</v>
      </c>
      <c r="K9618" s="1" t="str">
        <f t="shared" si="1563"/>
        <v>&lt;177 micron (NGR)</v>
      </c>
      <c r="L9618">
        <v>35</v>
      </c>
      <c r="M9618" t="s">
        <v>72</v>
      </c>
      <c r="N9618">
        <v>673</v>
      </c>
      <c r="O9618">
        <v>8</v>
      </c>
    </row>
    <row r="9619" spans="1:15" hidden="1" x14ac:dyDescent="0.3">
      <c r="A9619" t="s">
        <v>36580</v>
      </c>
      <c r="B9619" t="s">
        <v>36581</v>
      </c>
      <c r="C9619" s="1" t="str">
        <f t="shared" si="1557"/>
        <v>21:0473</v>
      </c>
      <c r="D9619" s="1" t="str">
        <f t="shared" si="1561"/>
        <v>21:0155</v>
      </c>
      <c r="E9619" t="s">
        <v>36582</v>
      </c>
      <c r="F9619" t="s">
        <v>36583</v>
      </c>
      <c r="H9619">
        <v>49.138530000000003</v>
      </c>
      <c r="I9619">
        <v>-120.2865762</v>
      </c>
      <c r="J9619" s="1" t="str">
        <f t="shared" si="1562"/>
        <v>NGR bulk stream sediment</v>
      </c>
      <c r="K9619" s="1" t="str">
        <f t="shared" si="1563"/>
        <v>&lt;177 micron (NGR)</v>
      </c>
      <c r="L9619">
        <v>35</v>
      </c>
      <c r="M9619" t="s">
        <v>63</v>
      </c>
      <c r="N9619">
        <v>674</v>
      </c>
      <c r="O9619">
        <v>8.5</v>
      </c>
    </row>
    <row r="9620" spans="1:15" hidden="1" x14ac:dyDescent="0.3">
      <c r="A9620" t="s">
        <v>36584</v>
      </c>
      <c r="B9620" t="s">
        <v>36585</v>
      </c>
      <c r="C9620" s="1" t="str">
        <f t="shared" si="1557"/>
        <v>21:0473</v>
      </c>
      <c r="D9620" s="1" t="str">
        <f t="shared" si="1561"/>
        <v>21:0155</v>
      </c>
      <c r="E9620" t="s">
        <v>36586</v>
      </c>
      <c r="F9620" t="s">
        <v>36587</v>
      </c>
      <c r="H9620">
        <v>49.161634200000002</v>
      </c>
      <c r="I9620">
        <v>-120.3127518</v>
      </c>
      <c r="J9620" s="1" t="str">
        <f t="shared" si="1562"/>
        <v>NGR bulk stream sediment</v>
      </c>
      <c r="K9620" s="1" t="str">
        <f t="shared" si="1563"/>
        <v>&lt;177 micron (NGR)</v>
      </c>
      <c r="L9620">
        <v>35</v>
      </c>
      <c r="M9620" t="s">
        <v>68</v>
      </c>
      <c r="N9620">
        <v>675</v>
      </c>
      <c r="O9620">
        <v>4</v>
      </c>
    </row>
    <row r="9621" spans="1:15" hidden="1" x14ac:dyDescent="0.3">
      <c r="A9621" t="s">
        <v>36588</v>
      </c>
      <c r="B9621" t="s">
        <v>36589</v>
      </c>
      <c r="C9621" s="1" t="str">
        <f t="shared" si="1557"/>
        <v>21:0473</v>
      </c>
      <c r="D9621" s="1" t="str">
        <f t="shared" si="1561"/>
        <v>21:0155</v>
      </c>
      <c r="E9621" t="s">
        <v>36590</v>
      </c>
      <c r="F9621" t="s">
        <v>36591</v>
      </c>
      <c r="H9621">
        <v>49.160281900000001</v>
      </c>
      <c r="I9621">
        <v>-120.3320313</v>
      </c>
      <c r="J9621" s="1" t="str">
        <f t="shared" si="1562"/>
        <v>NGR bulk stream sediment</v>
      </c>
      <c r="K9621" s="1" t="str">
        <f t="shared" si="1563"/>
        <v>&lt;177 micron (NGR)</v>
      </c>
      <c r="L9621">
        <v>35</v>
      </c>
      <c r="M9621" t="s">
        <v>77</v>
      </c>
      <c r="N9621">
        <v>676</v>
      </c>
      <c r="O9621">
        <v>4</v>
      </c>
    </row>
    <row r="9622" spans="1:15" hidden="1" x14ac:dyDescent="0.3">
      <c r="A9622" t="s">
        <v>36592</v>
      </c>
      <c r="B9622" t="s">
        <v>36593</v>
      </c>
      <c r="C9622" s="1" t="str">
        <f t="shared" si="1557"/>
        <v>21:0473</v>
      </c>
      <c r="D9622" s="1" t="str">
        <f t="shared" si="1561"/>
        <v>21:0155</v>
      </c>
      <c r="E9622" t="s">
        <v>36594</v>
      </c>
      <c r="F9622" t="s">
        <v>36595</v>
      </c>
      <c r="H9622">
        <v>49.167045100000003</v>
      </c>
      <c r="I9622">
        <v>-120.3522486</v>
      </c>
      <c r="J9622" s="1" t="str">
        <f t="shared" si="1562"/>
        <v>NGR bulk stream sediment</v>
      </c>
      <c r="K9622" s="1" t="str">
        <f t="shared" si="1563"/>
        <v>&lt;177 micron (NGR)</v>
      </c>
      <c r="L9622">
        <v>35</v>
      </c>
      <c r="M9622" t="s">
        <v>82</v>
      </c>
      <c r="N9622">
        <v>677</v>
      </c>
      <c r="O9622">
        <v>4</v>
      </c>
    </row>
    <row r="9623" spans="1:15" hidden="1" x14ac:dyDescent="0.3">
      <c r="A9623" t="s">
        <v>36596</v>
      </c>
      <c r="B9623" t="s">
        <v>36597</v>
      </c>
      <c r="C9623" s="1" t="str">
        <f t="shared" si="1557"/>
        <v>21:0473</v>
      </c>
      <c r="D9623" s="1" t="str">
        <f t="shared" si="1561"/>
        <v>21:0155</v>
      </c>
      <c r="E9623" t="s">
        <v>36598</v>
      </c>
      <c r="F9623" t="s">
        <v>36599</v>
      </c>
      <c r="H9623">
        <v>49.172342</v>
      </c>
      <c r="I9623">
        <v>-120.3478494</v>
      </c>
      <c r="J9623" s="1" t="str">
        <f t="shared" si="1562"/>
        <v>NGR bulk stream sediment</v>
      </c>
      <c r="K9623" s="1" t="str">
        <f t="shared" si="1563"/>
        <v>&lt;177 micron (NGR)</v>
      </c>
      <c r="L9623">
        <v>35</v>
      </c>
      <c r="M9623" t="s">
        <v>87</v>
      </c>
      <c r="N9623">
        <v>678</v>
      </c>
      <c r="O9623">
        <v>4.5</v>
      </c>
    </row>
    <row r="9624" spans="1:15" hidden="1" x14ac:dyDescent="0.3">
      <c r="A9624" t="s">
        <v>36600</v>
      </c>
      <c r="B9624" t="s">
        <v>36601</v>
      </c>
      <c r="C9624" s="1" t="str">
        <f t="shared" si="1557"/>
        <v>21:0473</v>
      </c>
      <c r="D9624" s="1" t="str">
        <f t="shared" si="1561"/>
        <v>21:0155</v>
      </c>
      <c r="E9624" t="s">
        <v>36602</v>
      </c>
      <c r="F9624" t="s">
        <v>36603</v>
      </c>
      <c r="H9624">
        <v>49.944974700000003</v>
      </c>
      <c r="I9624">
        <v>-120.63181520000001</v>
      </c>
      <c r="J9624" s="1" t="str">
        <f t="shared" si="1562"/>
        <v>NGR bulk stream sediment</v>
      </c>
      <c r="K9624" s="1" t="str">
        <f t="shared" si="1563"/>
        <v>&lt;177 micron (NGR)</v>
      </c>
      <c r="L9624">
        <v>35</v>
      </c>
      <c r="M9624" t="s">
        <v>92</v>
      </c>
      <c r="N9624">
        <v>679</v>
      </c>
      <c r="O9624">
        <v>1</v>
      </c>
    </row>
    <row r="9625" spans="1:15" hidden="1" x14ac:dyDescent="0.3">
      <c r="A9625" t="s">
        <v>36604</v>
      </c>
      <c r="B9625" t="s">
        <v>36605</v>
      </c>
      <c r="C9625" s="1" t="str">
        <f t="shared" si="1557"/>
        <v>21:0473</v>
      </c>
      <c r="D9625" s="1" t="str">
        <f t="shared" si="1561"/>
        <v>21:0155</v>
      </c>
      <c r="E9625" t="s">
        <v>36606</v>
      </c>
      <c r="F9625" t="s">
        <v>36607</v>
      </c>
      <c r="H9625">
        <v>49.884621199999998</v>
      </c>
      <c r="I9625">
        <v>-120.6278094</v>
      </c>
      <c r="J9625" s="1" t="str">
        <f t="shared" si="1562"/>
        <v>NGR bulk stream sediment</v>
      </c>
      <c r="K9625" s="1" t="str">
        <f t="shared" si="1563"/>
        <v>&lt;177 micron (NGR)</v>
      </c>
      <c r="L9625">
        <v>35</v>
      </c>
      <c r="M9625" t="s">
        <v>97</v>
      </c>
      <c r="N9625">
        <v>680</v>
      </c>
      <c r="O9625">
        <v>1</v>
      </c>
    </row>
    <row r="9626" spans="1:15" hidden="1" x14ac:dyDescent="0.3">
      <c r="A9626" t="s">
        <v>36608</v>
      </c>
      <c r="B9626" t="s">
        <v>36609</v>
      </c>
      <c r="C9626" s="1" t="str">
        <f t="shared" si="1557"/>
        <v>21:0473</v>
      </c>
      <c r="D9626" s="1" t="str">
        <f t="shared" si="1561"/>
        <v>21:0155</v>
      </c>
      <c r="E9626" t="s">
        <v>36610</v>
      </c>
      <c r="F9626" t="s">
        <v>36611</v>
      </c>
      <c r="H9626">
        <v>49.8708843</v>
      </c>
      <c r="I9626">
        <v>-120.61595610000001</v>
      </c>
      <c r="J9626" s="1" t="str">
        <f t="shared" si="1562"/>
        <v>NGR bulk stream sediment</v>
      </c>
      <c r="K9626" s="1" t="str">
        <f t="shared" si="1563"/>
        <v>&lt;177 micron (NGR)</v>
      </c>
      <c r="L9626">
        <v>35</v>
      </c>
      <c r="M9626" t="s">
        <v>102</v>
      </c>
      <c r="N9626">
        <v>681</v>
      </c>
      <c r="O9626">
        <v>1</v>
      </c>
    </row>
    <row r="9627" spans="1:15" hidden="1" x14ac:dyDescent="0.3">
      <c r="A9627" t="s">
        <v>36612</v>
      </c>
      <c r="B9627" t="s">
        <v>36613</v>
      </c>
      <c r="C9627" s="1" t="str">
        <f t="shared" si="1557"/>
        <v>21:0473</v>
      </c>
      <c r="D9627" s="1" t="str">
        <f t="shared" si="1561"/>
        <v>21:0155</v>
      </c>
      <c r="E9627" t="s">
        <v>36614</v>
      </c>
      <c r="F9627" t="s">
        <v>36615</v>
      </c>
      <c r="H9627">
        <v>49.790964600000002</v>
      </c>
      <c r="I9627">
        <v>-120.6671308</v>
      </c>
      <c r="J9627" s="1" t="str">
        <f t="shared" si="1562"/>
        <v>NGR bulk stream sediment</v>
      </c>
      <c r="K9627" s="1" t="str">
        <f t="shared" si="1563"/>
        <v>&lt;177 micron (NGR)</v>
      </c>
      <c r="L9627">
        <v>35</v>
      </c>
      <c r="M9627" t="s">
        <v>107</v>
      </c>
      <c r="N9627">
        <v>682</v>
      </c>
      <c r="O9627">
        <v>2.5</v>
      </c>
    </row>
    <row r="9628" spans="1:15" hidden="1" x14ac:dyDescent="0.3">
      <c r="A9628" t="s">
        <v>36616</v>
      </c>
      <c r="B9628" t="s">
        <v>36617</v>
      </c>
      <c r="C9628" s="1" t="str">
        <f t="shared" si="1557"/>
        <v>21:0473</v>
      </c>
      <c r="D9628" s="1" t="str">
        <f t="shared" si="1561"/>
        <v>21:0155</v>
      </c>
      <c r="E9628" t="s">
        <v>36618</v>
      </c>
      <c r="F9628" t="s">
        <v>36619</v>
      </c>
      <c r="H9628">
        <v>49.760240500000002</v>
      </c>
      <c r="I9628">
        <v>-120.6602748</v>
      </c>
      <c r="J9628" s="1" t="str">
        <f t="shared" si="1562"/>
        <v>NGR bulk stream sediment</v>
      </c>
      <c r="K9628" s="1" t="str">
        <f t="shared" si="1563"/>
        <v>&lt;177 micron (NGR)</v>
      </c>
      <c r="L9628">
        <v>35</v>
      </c>
      <c r="M9628" t="s">
        <v>24</v>
      </c>
      <c r="N9628">
        <v>683</v>
      </c>
      <c r="O9628">
        <v>1.5</v>
      </c>
    </row>
    <row r="9629" spans="1:15" hidden="1" x14ac:dyDescent="0.3">
      <c r="A9629" t="s">
        <v>36620</v>
      </c>
      <c r="B9629" t="s">
        <v>36621</v>
      </c>
      <c r="C9629" s="1" t="str">
        <f t="shared" si="1557"/>
        <v>21:0473</v>
      </c>
      <c r="D9629" s="1" t="str">
        <f t="shared" si="1561"/>
        <v>21:0155</v>
      </c>
      <c r="E9629" t="s">
        <v>36618</v>
      </c>
      <c r="F9629" t="s">
        <v>36622</v>
      </c>
      <c r="H9629">
        <v>49.760240500000002</v>
      </c>
      <c r="I9629">
        <v>-120.6602748</v>
      </c>
      <c r="J9629" s="1" t="str">
        <f t="shared" si="1562"/>
        <v>NGR bulk stream sediment</v>
      </c>
      <c r="K9629" s="1" t="str">
        <f t="shared" si="1563"/>
        <v>&lt;177 micron (NGR)</v>
      </c>
      <c r="L9629">
        <v>35</v>
      </c>
      <c r="M9629" t="s">
        <v>28</v>
      </c>
      <c r="N9629">
        <v>684</v>
      </c>
      <c r="O9629">
        <v>2</v>
      </c>
    </row>
    <row r="9630" spans="1:15" hidden="1" x14ac:dyDescent="0.3">
      <c r="A9630" t="s">
        <v>36623</v>
      </c>
      <c r="B9630" t="s">
        <v>36624</v>
      </c>
      <c r="C9630" s="1" t="str">
        <f t="shared" si="1557"/>
        <v>21:0473</v>
      </c>
      <c r="D9630" s="1" t="str">
        <f t="shared" si="1561"/>
        <v>21:0155</v>
      </c>
      <c r="E9630" t="s">
        <v>36625</v>
      </c>
      <c r="F9630" t="s">
        <v>36626</v>
      </c>
      <c r="H9630">
        <v>49.714401000000002</v>
      </c>
      <c r="I9630">
        <v>-120.6180834</v>
      </c>
      <c r="J9630" s="1" t="str">
        <f t="shared" si="1562"/>
        <v>NGR bulk stream sediment</v>
      </c>
      <c r="K9630" s="1" t="str">
        <f t="shared" si="1563"/>
        <v>&lt;177 micron (NGR)</v>
      </c>
      <c r="L9630">
        <v>35</v>
      </c>
      <c r="M9630" t="s">
        <v>112</v>
      </c>
      <c r="N9630">
        <v>685</v>
      </c>
      <c r="O9630">
        <v>2.5</v>
      </c>
    </row>
    <row r="9631" spans="1:15" hidden="1" x14ac:dyDescent="0.3">
      <c r="A9631" t="s">
        <v>36627</v>
      </c>
      <c r="B9631" t="s">
        <v>36628</v>
      </c>
      <c r="C9631" s="1" t="str">
        <f t="shared" si="1557"/>
        <v>21:0473</v>
      </c>
      <c r="D9631" s="1" t="str">
        <f t="shared" si="1561"/>
        <v>21:0155</v>
      </c>
      <c r="E9631" t="s">
        <v>36629</v>
      </c>
      <c r="F9631" t="s">
        <v>36630</v>
      </c>
      <c r="H9631">
        <v>49.312216300000003</v>
      </c>
      <c r="I9631">
        <v>-120.406387</v>
      </c>
      <c r="J9631" s="1" t="str">
        <f t="shared" si="1562"/>
        <v>NGR bulk stream sediment</v>
      </c>
      <c r="K9631" s="1" t="str">
        <f t="shared" si="1563"/>
        <v>&lt;177 micron (NGR)</v>
      </c>
      <c r="L9631">
        <v>36</v>
      </c>
      <c r="M9631" t="s">
        <v>19</v>
      </c>
      <c r="N9631">
        <v>686</v>
      </c>
      <c r="O9631">
        <v>2</v>
      </c>
    </row>
    <row r="9632" spans="1:15" hidden="1" x14ac:dyDescent="0.3">
      <c r="A9632" t="s">
        <v>36631</v>
      </c>
      <c r="B9632" t="s">
        <v>36632</v>
      </c>
      <c r="C9632" s="1" t="str">
        <f t="shared" si="1557"/>
        <v>21:0473</v>
      </c>
      <c r="D9632" s="1" t="str">
        <f t="shared" si="1561"/>
        <v>21:0155</v>
      </c>
      <c r="E9632" t="s">
        <v>36633</v>
      </c>
      <c r="F9632" t="s">
        <v>36634</v>
      </c>
      <c r="H9632">
        <v>49.277929200000003</v>
      </c>
      <c r="I9632">
        <v>-120.2844305</v>
      </c>
      <c r="J9632" s="1" t="str">
        <f t="shared" si="1562"/>
        <v>NGR bulk stream sediment</v>
      </c>
      <c r="K9632" s="1" t="str">
        <f t="shared" si="1563"/>
        <v>&lt;177 micron (NGR)</v>
      </c>
      <c r="L9632">
        <v>36</v>
      </c>
      <c r="M9632" t="s">
        <v>38</v>
      </c>
      <c r="N9632">
        <v>687</v>
      </c>
      <c r="O9632">
        <v>1.5</v>
      </c>
    </row>
    <row r="9633" spans="1:15" hidden="1" x14ac:dyDescent="0.3">
      <c r="A9633" t="s">
        <v>36635</v>
      </c>
      <c r="B9633" t="s">
        <v>36636</v>
      </c>
      <c r="C9633" s="1" t="str">
        <f t="shared" si="1557"/>
        <v>21:0473</v>
      </c>
      <c r="D9633" s="1" t="str">
        <f t="shared" si="1561"/>
        <v>21:0155</v>
      </c>
      <c r="E9633" t="s">
        <v>36637</v>
      </c>
      <c r="F9633" t="s">
        <v>36638</v>
      </c>
      <c r="H9633">
        <v>49.298338100000002</v>
      </c>
      <c r="I9633">
        <v>-120.3108211</v>
      </c>
      <c r="J9633" s="1" t="str">
        <f t="shared" si="1562"/>
        <v>NGR bulk stream sediment</v>
      </c>
      <c r="K9633" s="1" t="str">
        <f t="shared" si="1563"/>
        <v>&lt;177 micron (NGR)</v>
      </c>
      <c r="L9633">
        <v>36</v>
      </c>
      <c r="M9633" t="s">
        <v>43</v>
      </c>
      <c r="N9633">
        <v>688</v>
      </c>
      <c r="O9633">
        <v>2.5</v>
      </c>
    </row>
    <row r="9634" spans="1:15" hidden="1" x14ac:dyDescent="0.3">
      <c r="A9634" t="s">
        <v>36639</v>
      </c>
      <c r="B9634" t="s">
        <v>36640</v>
      </c>
      <c r="C9634" s="1" t="str">
        <f t="shared" si="1557"/>
        <v>21:0473</v>
      </c>
      <c r="D9634" s="1" t="str">
        <f t="shared" si="1561"/>
        <v>21:0155</v>
      </c>
      <c r="E9634" t="s">
        <v>36629</v>
      </c>
      <c r="F9634" t="s">
        <v>36641</v>
      </c>
      <c r="H9634">
        <v>49.312216300000003</v>
      </c>
      <c r="I9634">
        <v>-120.406387</v>
      </c>
      <c r="J9634" s="1" t="str">
        <f t="shared" si="1562"/>
        <v>NGR bulk stream sediment</v>
      </c>
      <c r="K9634" s="1" t="str">
        <f t="shared" si="1563"/>
        <v>&lt;177 micron (NGR)</v>
      </c>
      <c r="L9634">
        <v>36</v>
      </c>
      <c r="M9634" t="s">
        <v>72</v>
      </c>
      <c r="N9634">
        <v>689</v>
      </c>
      <c r="O9634">
        <v>2</v>
      </c>
    </row>
    <row r="9635" spans="1:15" hidden="1" x14ac:dyDescent="0.3">
      <c r="A9635" t="s">
        <v>36642</v>
      </c>
      <c r="B9635" t="s">
        <v>36643</v>
      </c>
      <c r="C9635" s="1" t="str">
        <f t="shared" si="1557"/>
        <v>21:0473</v>
      </c>
      <c r="D9635" s="1" t="str">
        <f t="shared" si="1561"/>
        <v>21:0155</v>
      </c>
      <c r="E9635" t="s">
        <v>36644</v>
      </c>
      <c r="F9635" t="s">
        <v>36645</v>
      </c>
      <c r="H9635">
        <v>49.265770199999999</v>
      </c>
      <c r="I9635">
        <v>-120.38133569999999</v>
      </c>
      <c r="J9635" s="1" t="str">
        <f t="shared" si="1562"/>
        <v>NGR bulk stream sediment</v>
      </c>
      <c r="K9635" s="1" t="str">
        <f t="shared" si="1563"/>
        <v>&lt;177 micron (NGR)</v>
      </c>
      <c r="L9635">
        <v>36</v>
      </c>
      <c r="M9635" t="s">
        <v>48</v>
      </c>
      <c r="N9635">
        <v>690</v>
      </c>
    </row>
    <row r="9636" spans="1:15" hidden="1" x14ac:dyDescent="0.3">
      <c r="A9636" t="s">
        <v>36646</v>
      </c>
      <c r="B9636" t="s">
        <v>36647</v>
      </c>
      <c r="C9636" s="1" t="str">
        <f t="shared" si="1557"/>
        <v>21:0473</v>
      </c>
      <c r="D9636" s="1" t="str">
        <f t="shared" si="1561"/>
        <v>21:0155</v>
      </c>
      <c r="E9636" t="s">
        <v>36648</v>
      </c>
      <c r="F9636" t="s">
        <v>36649</v>
      </c>
      <c r="H9636">
        <v>49.266793100000001</v>
      </c>
      <c r="I9636">
        <v>-120.3867807</v>
      </c>
      <c r="J9636" s="1" t="str">
        <f t="shared" si="1562"/>
        <v>NGR bulk stream sediment</v>
      </c>
      <c r="K9636" s="1" t="str">
        <f t="shared" si="1563"/>
        <v>&lt;177 micron (NGR)</v>
      </c>
      <c r="L9636">
        <v>36</v>
      </c>
      <c r="M9636" t="s">
        <v>53</v>
      </c>
      <c r="N9636">
        <v>691</v>
      </c>
      <c r="O9636">
        <v>2.5</v>
      </c>
    </row>
    <row r="9637" spans="1:15" hidden="1" x14ac:dyDescent="0.3">
      <c r="A9637" t="s">
        <v>36650</v>
      </c>
      <c r="B9637" t="s">
        <v>36651</v>
      </c>
      <c r="C9637" s="1" t="str">
        <f t="shared" si="1557"/>
        <v>21:0473</v>
      </c>
      <c r="D9637" s="1" t="str">
        <f t="shared" si="1561"/>
        <v>21:0155</v>
      </c>
      <c r="E9637" t="s">
        <v>36652</v>
      </c>
      <c r="F9637" t="s">
        <v>36653</v>
      </c>
      <c r="H9637">
        <v>49.271099300000003</v>
      </c>
      <c r="I9637">
        <v>-120.37830270000001</v>
      </c>
      <c r="J9637" s="1" t="str">
        <f t="shared" si="1562"/>
        <v>NGR bulk stream sediment</v>
      </c>
      <c r="K9637" s="1" t="str">
        <f t="shared" si="1563"/>
        <v>&lt;177 micron (NGR)</v>
      </c>
      <c r="L9637">
        <v>36</v>
      </c>
      <c r="M9637" t="s">
        <v>58</v>
      </c>
      <c r="N9637">
        <v>692</v>
      </c>
      <c r="O9637">
        <v>1</v>
      </c>
    </row>
    <row r="9638" spans="1:15" hidden="1" x14ac:dyDescent="0.3">
      <c r="A9638" t="s">
        <v>36654</v>
      </c>
      <c r="B9638" t="s">
        <v>36655</v>
      </c>
      <c r="C9638" s="1" t="str">
        <f t="shared" si="1557"/>
        <v>21:0473</v>
      </c>
      <c r="D9638" s="1" t="str">
        <f t="shared" si="1561"/>
        <v>21:0155</v>
      </c>
      <c r="E9638" t="s">
        <v>36656</v>
      </c>
      <c r="F9638" t="s">
        <v>36657</v>
      </c>
      <c r="H9638">
        <v>49.281107900000002</v>
      </c>
      <c r="I9638">
        <v>-120.3832713</v>
      </c>
      <c r="J9638" s="1" t="str">
        <f t="shared" si="1562"/>
        <v>NGR bulk stream sediment</v>
      </c>
      <c r="K9638" s="1" t="str">
        <f t="shared" si="1563"/>
        <v>&lt;177 micron (NGR)</v>
      </c>
      <c r="L9638">
        <v>36</v>
      </c>
      <c r="M9638" t="s">
        <v>63</v>
      </c>
      <c r="N9638">
        <v>693</v>
      </c>
      <c r="O9638">
        <v>2.5</v>
      </c>
    </row>
    <row r="9639" spans="1:15" hidden="1" x14ac:dyDescent="0.3">
      <c r="A9639" t="s">
        <v>36658</v>
      </c>
      <c r="B9639" t="s">
        <v>36659</v>
      </c>
      <c r="C9639" s="1" t="str">
        <f t="shared" si="1557"/>
        <v>21:0473</v>
      </c>
      <c r="D9639" s="1" t="str">
        <f t="shared" si="1561"/>
        <v>21:0155</v>
      </c>
      <c r="E9639" t="s">
        <v>36660</v>
      </c>
      <c r="F9639" t="s">
        <v>36661</v>
      </c>
      <c r="H9639">
        <v>49.294306499999998</v>
      </c>
      <c r="I9639">
        <v>-120.4100816</v>
      </c>
      <c r="J9639" s="1" t="str">
        <f t="shared" si="1562"/>
        <v>NGR bulk stream sediment</v>
      </c>
      <c r="K9639" s="1" t="str">
        <f t="shared" si="1563"/>
        <v>&lt;177 micron (NGR)</v>
      </c>
      <c r="L9639">
        <v>36</v>
      </c>
      <c r="M9639" t="s">
        <v>68</v>
      </c>
      <c r="N9639">
        <v>694</v>
      </c>
      <c r="O9639">
        <v>3</v>
      </c>
    </row>
    <row r="9640" spans="1:15" hidden="1" x14ac:dyDescent="0.3">
      <c r="A9640" t="s">
        <v>36662</v>
      </c>
      <c r="B9640" t="s">
        <v>36663</v>
      </c>
      <c r="C9640" s="1" t="str">
        <f t="shared" si="1557"/>
        <v>21:0473</v>
      </c>
      <c r="D9640" s="1" t="str">
        <f t="shared" si="1561"/>
        <v>21:0155</v>
      </c>
      <c r="E9640" t="s">
        <v>36664</v>
      </c>
      <c r="F9640" t="s">
        <v>36665</v>
      </c>
      <c r="H9640">
        <v>49.294183199999999</v>
      </c>
      <c r="I9640">
        <v>-120.4045859</v>
      </c>
      <c r="J9640" s="1" t="str">
        <f t="shared" si="1562"/>
        <v>NGR bulk stream sediment</v>
      </c>
      <c r="K9640" s="1" t="str">
        <f t="shared" si="1563"/>
        <v>&lt;177 micron (NGR)</v>
      </c>
      <c r="L9640">
        <v>36</v>
      </c>
      <c r="M9640" t="s">
        <v>77</v>
      </c>
      <c r="N9640">
        <v>695</v>
      </c>
      <c r="O9640">
        <v>3</v>
      </c>
    </row>
    <row r="9641" spans="1:15" hidden="1" x14ac:dyDescent="0.3">
      <c r="A9641" t="s">
        <v>36666</v>
      </c>
      <c r="B9641" t="s">
        <v>36667</v>
      </c>
      <c r="C9641" s="1" t="str">
        <f t="shared" si="1557"/>
        <v>21:0473</v>
      </c>
      <c r="D9641" s="1" t="str">
        <f t="shared" si="1561"/>
        <v>21:0155</v>
      </c>
      <c r="E9641" t="s">
        <v>36668</v>
      </c>
      <c r="F9641" t="s">
        <v>36669</v>
      </c>
      <c r="H9641">
        <v>49.330618100000002</v>
      </c>
      <c r="I9641">
        <v>-120.42468820000001</v>
      </c>
      <c r="J9641" s="1" t="str">
        <f t="shared" si="1562"/>
        <v>NGR bulk stream sediment</v>
      </c>
      <c r="K9641" s="1" t="str">
        <f t="shared" si="1563"/>
        <v>&lt;177 micron (NGR)</v>
      </c>
      <c r="L9641">
        <v>36</v>
      </c>
      <c r="M9641" t="s">
        <v>82</v>
      </c>
      <c r="N9641">
        <v>696</v>
      </c>
      <c r="O9641">
        <v>4.5</v>
      </c>
    </row>
    <row r="9642" spans="1:15" hidden="1" x14ac:dyDescent="0.3">
      <c r="A9642" t="s">
        <v>36670</v>
      </c>
      <c r="B9642" t="s">
        <v>36671</v>
      </c>
      <c r="C9642" s="1" t="str">
        <f t="shared" si="1557"/>
        <v>21:0473</v>
      </c>
      <c r="D9642" s="1" t="str">
        <f t="shared" si="1561"/>
        <v>21:0155</v>
      </c>
      <c r="E9642" t="s">
        <v>36672</v>
      </c>
      <c r="F9642" t="s">
        <v>36673</v>
      </c>
      <c r="H9642">
        <v>49.3143824</v>
      </c>
      <c r="I9642">
        <v>-120.422786</v>
      </c>
      <c r="J9642" s="1" t="str">
        <f t="shared" si="1562"/>
        <v>NGR bulk stream sediment</v>
      </c>
      <c r="K9642" s="1" t="str">
        <f t="shared" si="1563"/>
        <v>&lt;177 micron (NGR)</v>
      </c>
      <c r="L9642">
        <v>36</v>
      </c>
      <c r="M9642" t="s">
        <v>24</v>
      </c>
      <c r="N9642">
        <v>697</v>
      </c>
      <c r="O9642">
        <v>3.5</v>
      </c>
    </row>
    <row r="9643" spans="1:15" hidden="1" x14ac:dyDescent="0.3">
      <c r="A9643" t="s">
        <v>36674</v>
      </c>
      <c r="B9643" t="s">
        <v>36675</v>
      </c>
      <c r="C9643" s="1" t="str">
        <f t="shared" si="1557"/>
        <v>21:0473</v>
      </c>
      <c r="D9643" s="1" t="str">
        <f t="shared" si="1561"/>
        <v>21:0155</v>
      </c>
      <c r="E9643" t="s">
        <v>36672</v>
      </c>
      <c r="F9643" t="s">
        <v>36676</v>
      </c>
      <c r="H9643">
        <v>49.3143824</v>
      </c>
      <c r="I9643">
        <v>-120.422786</v>
      </c>
      <c r="J9643" s="1" t="str">
        <f t="shared" si="1562"/>
        <v>NGR bulk stream sediment</v>
      </c>
      <c r="K9643" s="1" t="str">
        <f t="shared" si="1563"/>
        <v>&lt;177 micron (NGR)</v>
      </c>
      <c r="L9643">
        <v>36</v>
      </c>
      <c r="M9643" t="s">
        <v>28</v>
      </c>
      <c r="N9643">
        <v>698</v>
      </c>
      <c r="O9643">
        <v>3</v>
      </c>
    </row>
    <row r="9644" spans="1:15" hidden="1" x14ac:dyDescent="0.3">
      <c r="A9644" t="s">
        <v>36677</v>
      </c>
      <c r="B9644" t="s">
        <v>36678</v>
      </c>
      <c r="C9644" s="1" t="str">
        <f t="shared" si="1557"/>
        <v>21:0473</v>
      </c>
      <c r="D9644" s="1" t="str">
        <f t="shared" si="1561"/>
        <v>21:0155</v>
      </c>
      <c r="E9644" t="s">
        <v>36679</v>
      </c>
      <c r="F9644" t="s">
        <v>36680</v>
      </c>
      <c r="H9644">
        <v>49.353297300000001</v>
      </c>
      <c r="I9644">
        <v>-120.4331427</v>
      </c>
      <c r="J9644" s="1" t="str">
        <f t="shared" si="1562"/>
        <v>NGR bulk stream sediment</v>
      </c>
      <c r="K9644" s="1" t="str">
        <f t="shared" si="1563"/>
        <v>&lt;177 micron (NGR)</v>
      </c>
      <c r="L9644">
        <v>36</v>
      </c>
      <c r="M9644" t="s">
        <v>87</v>
      </c>
      <c r="N9644">
        <v>699</v>
      </c>
      <c r="O9644">
        <v>3.5</v>
      </c>
    </row>
    <row r="9645" spans="1:15" hidden="1" x14ac:dyDescent="0.3">
      <c r="A9645" t="s">
        <v>36681</v>
      </c>
      <c r="B9645" t="s">
        <v>36682</v>
      </c>
      <c r="C9645" s="1" t="str">
        <f t="shared" si="1557"/>
        <v>21:0473</v>
      </c>
      <c r="D9645" s="1" t="str">
        <f t="shared" si="1561"/>
        <v>21:0155</v>
      </c>
      <c r="E9645" t="s">
        <v>36683</v>
      </c>
      <c r="F9645" t="s">
        <v>36684</v>
      </c>
      <c r="H9645">
        <v>49.353488400000003</v>
      </c>
      <c r="I9645">
        <v>-120.4827131</v>
      </c>
      <c r="J9645" s="1" t="str">
        <f t="shared" si="1562"/>
        <v>NGR bulk stream sediment</v>
      </c>
      <c r="K9645" s="1" t="str">
        <f t="shared" si="1563"/>
        <v>&lt;177 micron (NGR)</v>
      </c>
      <c r="L9645">
        <v>36</v>
      </c>
      <c r="M9645" t="s">
        <v>92</v>
      </c>
      <c r="N9645">
        <v>700</v>
      </c>
      <c r="O9645">
        <v>2.5</v>
      </c>
    </row>
    <row r="9646" spans="1:15" hidden="1" x14ac:dyDescent="0.3">
      <c r="A9646" t="s">
        <v>36685</v>
      </c>
      <c r="B9646" t="s">
        <v>36686</v>
      </c>
      <c r="C9646" s="1" t="str">
        <f t="shared" si="1557"/>
        <v>21:0473</v>
      </c>
      <c r="D9646" s="1" t="str">
        <f t="shared" si="1561"/>
        <v>21:0155</v>
      </c>
      <c r="E9646" t="s">
        <v>36687</v>
      </c>
      <c r="F9646" t="s">
        <v>36688</v>
      </c>
      <c r="H9646">
        <v>49.370010600000001</v>
      </c>
      <c r="I9646">
        <v>-120.58243539999999</v>
      </c>
      <c r="J9646" s="1" t="str">
        <f t="shared" si="1562"/>
        <v>NGR bulk stream sediment</v>
      </c>
      <c r="K9646" s="1" t="str">
        <f t="shared" si="1563"/>
        <v>&lt;177 micron (NGR)</v>
      </c>
      <c r="L9646">
        <v>36</v>
      </c>
      <c r="M9646" t="s">
        <v>97</v>
      </c>
      <c r="N9646">
        <v>701</v>
      </c>
      <c r="O9646">
        <v>2</v>
      </c>
    </row>
    <row r="9647" spans="1:15" hidden="1" x14ac:dyDescent="0.3">
      <c r="A9647" t="s">
        <v>36689</v>
      </c>
      <c r="B9647" t="s">
        <v>36690</v>
      </c>
      <c r="C9647" s="1" t="str">
        <f t="shared" si="1557"/>
        <v>21:0473</v>
      </c>
      <c r="D9647" s="1" t="str">
        <f t="shared" si="1561"/>
        <v>21:0155</v>
      </c>
      <c r="E9647" t="s">
        <v>36691</v>
      </c>
      <c r="F9647" t="s">
        <v>36692</v>
      </c>
      <c r="H9647">
        <v>49.364463200000003</v>
      </c>
      <c r="I9647">
        <v>-120.6625986</v>
      </c>
      <c r="J9647" s="1" t="str">
        <f t="shared" si="1562"/>
        <v>NGR bulk stream sediment</v>
      </c>
      <c r="K9647" s="1" t="str">
        <f t="shared" si="1563"/>
        <v>&lt;177 micron (NGR)</v>
      </c>
      <c r="L9647">
        <v>36</v>
      </c>
      <c r="M9647" t="s">
        <v>102</v>
      </c>
      <c r="N9647">
        <v>702</v>
      </c>
      <c r="O9647">
        <v>1.5</v>
      </c>
    </row>
    <row r="9648" spans="1:15" hidden="1" x14ac:dyDescent="0.3">
      <c r="A9648" t="s">
        <v>36693</v>
      </c>
      <c r="B9648" t="s">
        <v>36694</v>
      </c>
      <c r="C9648" s="1" t="str">
        <f t="shared" si="1557"/>
        <v>21:0473</v>
      </c>
      <c r="D9648" s="1" t="str">
        <f>HYPERLINK("https://geochem.nrcan.gc.ca/cdogs/content/svy/svy_e.htm", "")</f>
        <v/>
      </c>
      <c r="G9648" s="1" t="str">
        <f>HYPERLINK("https://geochem.nrcan.gc.ca/cdogs/content/cr_/cr_00102_e.htm", "102")</f>
        <v>102</v>
      </c>
      <c r="J9648" t="s">
        <v>31</v>
      </c>
      <c r="K9648" t="s">
        <v>32</v>
      </c>
      <c r="L9648">
        <v>36</v>
      </c>
      <c r="M9648" t="s">
        <v>33</v>
      </c>
      <c r="N9648">
        <v>703</v>
      </c>
      <c r="O9648">
        <v>2.5</v>
      </c>
    </row>
    <row r="9649" spans="1:15" hidden="1" x14ac:dyDescent="0.3">
      <c r="A9649" t="s">
        <v>36695</v>
      </c>
      <c r="B9649" t="s">
        <v>36696</v>
      </c>
      <c r="C9649" s="1" t="str">
        <f t="shared" si="1557"/>
        <v>21:0473</v>
      </c>
      <c r="D9649" s="1" t="str">
        <f t="shared" ref="D9649:D9667" si="1564">HYPERLINK("https://geochem.nrcan.gc.ca/cdogs/content/svy/svy210155_e.htm", "21:0155")</f>
        <v>21:0155</v>
      </c>
      <c r="E9649" t="s">
        <v>36697</v>
      </c>
      <c r="F9649" t="s">
        <v>36698</v>
      </c>
      <c r="H9649">
        <v>49.352665899999998</v>
      </c>
      <c r="I9649">
        <v>-120.6135828</v>
      </c>
      <c r="J9649" s="1" t="str">
        <f t="shared" ref="J9649:J9667" si="1565">HYPERLINK("https://geochem.nrcan.gc.ca/cdogs/content/kwd/kwd020030_e.htm", "NGR bulk stream sediment")</f>
        <v>NGR bulk stream sediment</v>
      </c>
      <c r="K9649" s="1" t="str">
        <f t="shared" ref="K9649:K9667" si="1566">HYPERLINK("https://geochem.nrcan.gc.ca/cdogs/content/kwd/kwd080006_e.htm", "&lt;177 micron (NGR)")</f>
        <v>&lt;177 micron (NGR)</v>
      </c>
      <c r="L9649">
        <v>36</v>
      </c>
      <c r="M9649" t="s">
        <v>107</v>
      </c>
      <c r="N9649">
        <v>704</v>
      </c>
      <c r="O9649">
        <v>1.5</v>
      </c>
    </row>
    <row r="9650" spans="1:15" hidden="1" x14ac:dyDescent="0.3">
      <c r="A9650" t="s">
        <v>36699</v>
      </c>
      <c r="B9650" t="s">
        <v>36700</v>
      </c>
      <c r="C9650" s="1" t="str">
        <f t="shared" ref="C9650:C9713" si="1567">HYPERLINK("https://geochem.nrcan.gc.ca/cdogs/content/bdl/bdl210473_e.htm", "21:0473")</f>
        <v>21:0473</v>
      </c>
      <c r="D9650" s="1" t="str">
        <f t="shared" si="1564"/>
        <v>21:0155</v>
      </c>
      <c r="E9650" t="s">
        <v>36701</v>
      </c>
      <c r="F9650" t="s">
        <v>36702</v>
      </c>
      <c r="H9650">
        <v>49.333374499999998</v>
      </c>
      <c r="I9650">
        <v>-120.6379177</v>
      </c>
      <c r="J9650" s="1" t="str">
        <f t="shared" si="1565"/>
        <v>NGR bulk stream sediment</v>
      </c>
      <c r="K9650" s="1" t="str">
        <f t="shared" si="1566"/>
        <v>&lt;177 micron (NGR)</v>
      </c>
      <c r="L9650">
        <v>36</v>
      </c>
      <c r="M9650" t="s">
        <v>112</v>
      </c>
      <c r="N9650">
        <v>705</v>
      </c>
      <c r="O9650">
        <v>1.5</v>
      </c>
    </row>
    <row r="9651" spans="1:15" hidden="1" x14ac:dyDescent="0.3">
      <c r="A9651" t="s">
        <v>36703</v>
      </c>
      <c r="B9651" t="s">
        <v>36704</v>
      </c>
      <c r="C9651" s="1" t="str">
        <f t="shared" si="1567"/>
        <v>21:0473</v>
      </c>
      <c r="D9651" s="1" t="str">
        <f t="shared" si="1564"/>
        <v>21:0155</v>
      </c>
      <c r="E9651" t="s">
        <v>36705</v>
      </c>
      <c r="F9651" t="s">
        <v>36706</v>
      </c>
      <c r="H9651">
        <v>49.278790999999998</v>
      </c>
      <c r="I9651">
        <v>-120.69690780000001</v>
      </c>
      <c r="J9651" s="1" t="str">
        <f t="shared" si="1565"/>
        <v>NGR bulk stream sediment</v>
      </c>
      <c r="K9651" s="1" t="str">
        <f t="shared" si="1566"/>
        <v>&lt;177 micron (NGR)</v>
      </c>
      <c r="L9651">
        <v>37</v>
      </c>
      <c r="M9651" t="s">
        <v>19</v>
      </c>
      <c r="N9651">
        <v>706</v>
      </c>
      <c r="O9651">
        <v>1.5</v>
      </c>
    </row>
    <row r="9652" spans="1:15" hidden="1" x14ac:dyDescent="0.3">
      <c r="A9652" t="s">
        <v>36707</v>
      </c>
      <c r="B9652" t="s">
        <v>36708</v>
      </c>
      <c r="C9652" s="1" t="str">
        <f t="shared" si="1567"/>
        <v>21:0473</v>
      </c>
      <c r="D9652" s="1" t="str">
        <f t="shared" si="1564"/>
        <v>21:0155</v>
      </c>
      <c r="E9652" t="s">
        <v>36709</v>
      </c>
      <c r="F9652" t="s">
        <v>36710</v>
      </c>
      <c r="H9652">
        <v>49.320146100000002</v>
      </c>
      <c r="I9652">
        <v>-120.6509373</v>
      </c>
      <c r="J9652" s="1" t="str">
        <f t="shared" si="1565"/>
        <v>NGR bulk stream sediment</v>
      </c>
      <c r="K9652" s="1" t="str">
        <f t="shared" si="1566"/>
        <v>&lt;177 micron (NGR)</v>
      </c>
      <c r="L9652">
        <v>37</v>
      </c>
      <c r="M9652" t="s">
        <v>38</v>
      </c>
      <c r="N9652">
        <v>707</v>
      </c>
      <c r="O9652">
        <v>1.5</v>
      </c>
    </row>
    <row r="9653" spans="1:15" hidden="1" x14ac:dyDescent="0.3">
      <c r="A9653" t="s">
        <v>36711</v>
      </c>
      <c r="B9653" t="s">
        <v>36712</v>
      </c>
      <c r="C9653" s="1" t="str">
        <f t="shared" si="1567"/>
        <v>21:0473</v>
      </c>
      <c r="D9653" s="1" t="str">
        <f t="shared" si="1564"/>
        <v>21:0155</v>
      </c>
      <c r="E9653" t="s">
        <v>36713</v>
      </c>
      <c r="F9653" t="s">
        <v>36714</v>
      </c>
      <c r="H9653">
        <v>49.298882999999996</v>
      </c>
      <c r="I9653">
        <v>-120.6670816</v>
      </c>
      <c r="J9653" s="1" t="str">
        <f t="shared" si="1565"/>
        <v>NGR bulk stream sediment</v>
      </c>
      <c r="K9653" s="1" t="str">
        <f t="shared" si="1566"/>
        <v>&lt;177 micron (NGR)</v>
      </c>
      <c r="L9653">
        <v>37</v>
      </c>
      <c r="M9653" t="s">
        <v>43</v>
      </c>
      <c r="N9653">
        <v>708</v>
      </c>
      <c r="O9653">
        <v>1.5</v>
      </c>
    </row>
    <row r="9654" spans="1:15" hidden="1" x14ac:dyDescent="0.3">
      <c r="A9654" t="s">
        <v>36715</v>
      </c>
      <c r="B9654" t="s">
        <v>36716</v>
      </c>
      <c r="C9654" s="1" t="str">
        <f t="shared" si="1567"/>
        <v>21:0473</v>
      </c>
      <c r="D9654" s="1" t="str">
        <f t="shared" si="1564"/>
        <v>21:0155</v>
      </c>
      <c r="E9654" t="s">
        <v>36717</v>
      </c>
      <c r="F9654" t="s">
        <v>36718</v>
      </c>
      <c r="H9654">
        <v>49.276856299999999</v>
      </c>
      <c r="I9654">
        <v>-120.69012309999999</v>
      </c>
      <c r="J9654" s="1" t="str">
        <f t="shared" si="1565"/>
        <v>NGR bulk stream sediment</v>
      </c>
      <c r="K9654" s="1" t="str">
        <f t="shared" si="1566"/>
        <v>&lt;177 micron (NGR)</v>
      </c>
      <c r="L9654">
        <v>37</v>
      </c>
      <c r="M9654" t="s">
        <v>48</v>
      </c>
      <c r="N9654">
        <v>709</v>
      </c>
      <c r="O9654">
        <v>1.5</v>
      </c>
    </row>
    <row r="9655" spans="1:15" hidden="1" x14ac:dyDescent="0.3">
      <c r="A9655" t="s">
        <v>36719</v>
      </c>
      <c r="B9655" t="s">
        <v>36720</v>
      </c>
      <c r="C9655" s="1" t="str">
        <f t="shared" si="1567"/>
        <v>21:0473</v>
      </c>
      <c r="D9655" s="1" t="str">
        <f t="shared" si="1564"/>
        <v>21:0155</v>
      </c>
      <c r="E9655" t="s">
        <v>36705</v>
      </c>
      <c r="F9655" t="s">
        <v>36721</v>
      </c>
      <c r="H9655">
        <v>49.278790999999998</v>
      </c>
      <c r="I9655">
        <v>-120.69690780000001</v>
      </c>
      <c r="J9655" s="1" t="str">
        <f t="shared" si="1565"/>
        <v>NGR bulk stream sediment</v>
      </c>
      <c r="K9655" s="1" t="str">
        <f t="shared" si="1566"/>
        <v>&lt;177 micron (NGR)</v>
      </c>
      <c r="L9655">
        <v>37</v>
      </c>
      <c r="M9655" t="s">
        <v>72</v>
      </c>
      <c r="N9655">
        <v>710</v>
      </c>
      <c r="O9655">
        <v>1.5</v>
      </c>
    </row>
    <row r="9656" spans="1:15" hidden="1" x14ac:dyDescent="0.3">
      <c r="A9656" t="s">
        <v>36722</v>
      </c>
      <c r="B9656" t="s">
        <v>36723</v>
      </c>
      <c r="C9656" s="1" t="str">
        <f t="shared" si="1567"/>
        <v>21:0473</v>
      </c>
      <c r="D9656" s="1" t="str">
        <f t="shared" si="1564"/>
        <v>21:0155</v>
      </c>
      <c r="E9656" t="s">
        <v>36724</v>
      </c>
      <c r="F9656" t="s">
        <v>36725</v>
      </c>
      <c r="H9656">
        <v>49.278516199999999</v>
      </c>
      <c r="I9656">
        <v>-120.6831701</v>
      </c>
      <c r="J9656" s="1" t="str">
        <f t="shared" si="1565"/>
        <v>NGR bulk stream sediment</v>
      </c>
      <c r="K9656" s="1" t="str">
        <f t="shared" si="1566"/>
        <v>&lt;177 micron (NGR)</v>
      </c>
      <c r="L9656">
        <v>37</v>
      </c>
      <c r="M9656" t="s">
        <v>53</v>
      </c>
      <c r="N9656">
        <v>711</v>
      </c>
      <c r="O9656">
        <v>2</v>
      </c>
    </row>
    <row r="9657" spans="1:15" hidden="1" x14ac:dyDescent="0.3">
      <c r="A9657" t="s">
        <v>36726</v>
      </c>
      <c r="B9657" t="s">
        <v>36727</v>
      </c>
      <c r="C9657" s="1" t="str">
        <f t="shared" si="1567"/>
        <v>21:0473</v>
      </c>
      <c r="D9657" s="1" t="str">
        <f t="shared" si="1564"/>
        <v>21:0155</v>
      </c>
      <c r="E9657" t="s">
        <v>36728</v>
      </c>
      <c r="F9657" t="s">
        <v>36729</v>
      </c>
      <c r="H9657">
        <v>49.290337200000003</v>
      </c>
      <c r="I9657">
        <v>-120.7348793</v>
      </c>
      <c r="J9657" s="1" t="str">
        <f t="shared" si="1565"/>
        <v>NGR bulk stream sediment</v>
      </c>
      <c r="K9657" s="1" t="str">
        <f t="shared" si="1566"/>
        <v>&lt;177 micron (NGR)</v>
      </c>
      <c r="L9657">
        <v>37</v>
      </c>
      <c r="M9657" t="s">
        <v>58</v>
      </c>
      <c r="N9657">
        <v>712</v>
      </c>
      <c r="O9657">
        <v>1.5</v>
      </c>
    </row>
    <row r="9658" spans="1:15" hidden="1" x14ac:dyDescent="0.3">
      <c r="A9658" t="s">
        <v>36730</v>
      </c>
      <c r="B9658" t="s">
        <v>36731</v>
      </c>
      <c r="C9658" s="1" t="str">
        <f t="shared" si="1567"/>
        <v>21:0473</v>
      </c>
      <c r="D9658" s="1" t="str">
        <f t="shared" si="1564"/>
        <v>21:0155</v>
      </c>
      <c r="E9658" t="s">
        <v>36732</v>
      </c>
      <c r="F9658" t="s">
        <v>36733</v>
      </c>
      <c r="H9658">
        <v>49.282822400000001</v>
      </c>
      <c r="I9658">
        <v>-120.7187224</v>
      </c>
      <c r="J9658" s="1" t="str">
        <f t="shared" si="1565"/>
        <v>NGR bulk stream sediment</v>
      </c>
      <c r="K9658" s="1" t="str">
        <f t="shared" si="1566"/>
        <v>&lt;177 micron (NGR)</v>
      </c>
      <c r="L9658">
        <v>37</v>
      </c>
      <c r="M9658" t="s">
        <v>63</v>
      </c>
      <c r="N9658">
        <v>713</v>
      </c>
      <c r="O9658">
        <v>1</v>
      </c>
    </row>
    <row r="9659" spans="1:15" hidden="1" x14ac:dyDescent="0.3">
      <c r="A9659" t="s">
        <v>36734</v>
      </c>
      <c r="B9659" t="s">
        <v>36735</v>
      </c>
      <c r="C9659" s="1" t="str">
        <f t="shared" si="1567"/>
        <v>21:0473</v>
      </c>
      <c r="D9659" s="1" t="str">
        <f t="shared" si="1564"/>
        <v>21:0155</v>
      </c>
      <c r="E9659" t="s">
        <v>36736</v>
      </c>
      <c r="F9659" t="s">
        <v>36737</v>
      </c>
      <c r="H9659">
        <v>49.271099599999999</v>
      </c>
      <c r="I9659">
        <v>-120.7632591</v>
      </c>
      <c r="J9659" s="1" t="str">
        <f t="shared" si="1565"/>
        <v>NGR bulk stream sediment</v>
      </c>
      <c r="K9659" s="1" t="str">
        <f t="shared" si="1566"/>
        <v>&lt;177 micron (NGR)</v>
      </c>
      <c r="L9659">
        <v>37</v>
      </c>
      <c r="M9659" t="s">
        <v>24</v>
      </c>
      <c r="N9659">
        <v>714</v>
      </c>
      <c r="O9659">
        <v>1</v>
      </c>
    </row>
    <row r="9660" spans="1:15" hidden="1" x14ac:dyDescent="0.3">
      <c r="A9660" t="s">
        <v>36738</v>
      </c>
      <c r="B9660" t="s">
        <v>36739</v>
      </c>
      <c r="C9660" s="1" t="str">
        <f t="shared" si="1567"/>
        <v>21:0473</v>
      </c>
      <c r="D9660" s="1" t="str">
        <f t="shared" si="1564"/>
        <v>21:0155</v>
      </c>
      <c r="E9660" t="s">
        <v>36736</v>
      </c>
      <c r="F9660" t="s">
        <v>36740</v>
      </c>
      <c r="H9660">
        <v>49.271099599999999</v>
      </c>
      <c r="I9660">
        <v>-120.7632591</v>
      </c>
      <c r="J9660" s="1" t="str">
        <f t="shared" si="1565"/>
        <v>NGR bulk stream sediment</v>
      </c>
      <c r="K9660" s="1" t="str">
        <f t="shared" si="1566"/>
        <v>&lt;177 micron (NGR)</v>
      </c>
      <c r="L9660">
        <v>37</v>
      </c>
      <c r="M9660" t="s">
        <v>28</v>
      </c>
      <c r="N9660">
        <v>715</v>
      </c>
      <c r="O9660">
        <v>1</v>
      </c>
    </row>
    <row r="9661" spans="1:15" hidden="1" x14ac:dyDescent="0.3">
      <c r="A9661" t="s">
        <v>36741</v>
      </c>
      <c r="B9661" t="s">
        <v>36742</v>
      </c>
      <c r="C9661" s="1" t="str">
        <f t="shared" si="1567"/>
        <v>21:0473</v>
      </c>
      <c r="D9661" s="1" t="str">
        <f t="shared" si="1564"/>
        <v>21:0155</v>
      </c>
      <c r="E9661" t="s">
        <v>36743</v>
      </c>
      <c r="F9661" t="s">
        <v>36744</v>
      </c>
      <c r="H9661">
        <v>49.382889900000002</v>
      </c>
      <c r="I9661">
        <v>-120.42884290000001</v>
      </c>
      <c r="J9661" s="1" t="str">
        <f t="shared" si="1565"/>
        <v>NGR bulk stream sediment</v>
      </c>
      <c r="K9661" s="1" t="str">
        <f t="shared" si="1566"/>
        <v>&lt;177 micron (NGR)</v>
      </c>
      <c r="L9661">
        <v>37</v>
      </c>
      <c r="M9661" t="s">
        <v>68</v>
      </c>
      <c r="N9661">
        <v>716</v>
      </c>
      <c r="O9661">
        <v>3</v>
      </c>
    </row>
    <row r="9662" spans="1:15" hidden="1" x14ac:dyDescent="0.3">
      <c r="A9662" t="s">
        <v>36745</v>
      </c>
      <c r="B9662" t="s">
        <v>36746</v>
      </c>
      <c r="C9662" s="1" t="str">
        <f t="shared" si="1567"/>
        <v>21:0473</v>
      </c>
      <c r="D9662" s="1" t="str">
        <f t="shared" si="1564"/>
        <v>21:0155</v>
      </c>
      <c r="E9662" t="s">
        <v>36747</v>
      </c>
      <c r="F9662" t="s">
        <v>36748</v>
      </c>
      <c r="H9662">
        <v>49.406375699999998</v>
      </c>
      <c r="I9662">
        <v>-120.4331294</v>
      </c>
      <c r="J9662" s="1" t="str">
        <f t="shared" si="1565"/>
        <v>NGR bulk stream sediment</v>
      </c>
      <c r="K9662" s="1" t="str">
        <f t="shared" si="1566"/>
        <v>&lt;177 micron (NGR)</v>
      </c>
      <c r="L9662">
        <v>37</v>
      </c>
      <c r="M9662" t="s">
        <v>77</v>
      </c>
      <c r="N9662">
        <v>717</v>
      </c>
      <c r="O9662">
        <v>2.5</v>
      </c>
    </row>
    <row r="9663" spans="1:15" hidden="1" x14ac:dyDescent="0.3">
      <c r="A9663" t="s">
        <v>36749</v>
      </c>
      <c r="B9663" t="s">
        <v>36750</v>
      </c>
      <c r="C9663" s="1" t="str">
        <f t="shared" si="1567"/>
        <v>21:0473</v>
      </c>
      <c r="D9663" s="1" t="str">
        <f t="shared" si="1564"/>
        <v>21:0155</v>
      </c>
      <c r="E9663" t="s">
        <v>36751</v>
      </c>
      <c r="F9663" t="s">
        <v>36752</v>
      </c>
      <c r="H9663">
        <v>49.709564200000003</v>
      </c>
      <c r="I9663">
        <v>-120.6016731</v>
      </c>
      <c r="J9663" s="1" t="str">
        <f t="shared" si="1565"/>
        <v>NGR bulk stream sediment</v>
      </c>
      <c r="K9663" s="1" t="str">
        <f t="shared" si="1566"/>
        <v>&lt;177 micron (NGR)</v>
      </c>
      <c r="L9663">
        <v>37</v>
      </c>
      <c r="M9663" t="s">
        <v>82</v>
      </c>
      <c r="N9663">
        <v>718</v>
      </c>
      <c r="O9663">
        <v>1.5</v>
      </c>
    </row>
    <row r="9664" spans="1:15" hidden="1" x14ac:dyDescent="0.3">
      <c r="A9664" t="s">
        <v>36753</v>
      </c>
      <c r="B9664" t="s">
        <v>36754</v>
      </c>
      <c r="C9664" s="1" t="str">
        <f t="shared" si="1567"/>
        <v>21:0473</v>
      </c>
      <c r="D9664" s="1" t="str">
        <f t="shared" si="1564"/>
        <v>21:0155</v>
      </c>
      <c r="E9664" t="s">
        <v>36755</v>
      </c>
      <c r="F9664" t="s">
        <v>36756</v>
      </c>
      <c r="H9664">
        <v>49.696026699999997</v>
      </c>
      <c r="I9664">
        <v>-120.5995661</v>
      </c>
      <c r="J9664" s="1" t="str">
        <f t="shared" si="1565"/>
        <v>NGR bulk stream sediment</v>
      </c>
      <c r="K9664" s="1" t="str">
        <f t="shared" si="1566"/>
        <v>&lt;177 micron (NGR)</v>
      </c>
      <c r="L9664">
        <v>37</v>
      </c>
      <c r="M9664" t="s">
        <v>87</v>
      </c>
      <c r="N9664">
        <v>719</v>
      </c>
      <c r="O9664">
        <v>1.5</v>
      </c>
    </row>
    <row r="9665" spans="1:15" hidden="1" x14ac:dyDescent="0.3">
      <c r="A9665" t="s">
        <v>36757</v>
      </c>
      <c r="B9665" t="s">
        <v>36758</v>
      </c>
      <c r="C9665" s="1" t="str">
        <f t="shared" si="1567"/>
        <v>21:0473</v>
      </c>
      <c r="D9665" s="1" t="str">
        <f t="shared" si="1564"/>
        <v>21:0155</v>
      </c>
      <c r="E9665" t="s">
        <v>36759</v>
      </c>
      <c r="F9665" t="s">
        <v>36760</v>
      </c>
      <c r="H9665">
        <v>49.6692672</v>
      </c>
      <c r="I9665">
        <v>-120.6105867</v>
      </c>
      <c r="J9665" s="1" t="str">
        <f t="shared" si="1565"/>
        <v>NGR bulk stream sediment</v>
      </c>
      <c r="K9665" s="1" t="str">
        <f t="shared" si="1566"/>
        <v>&lt;177 micron (NGR)</v>
      </c>
      <c r="L9665">
        <v>37</v>
      </c>
      <c r="M9665" t="s">
        <v>92</v>
      </c>
      <c r="N9665">
        <v>720</v>
      </c>
      <c r="O9665">
        <v>2.5</v>
      </c>
    </row>
    <row r="9666" spans="1:15" hidden="1" x14ac:dyDescent="0.3">
      <c r="A9666" t="s">
        <v>36761</v>
      </c>
      <c r="B9666" t="s">
        <v>36762</v>
      </c>
      <c r="C9666" s="1" t="str">
        <f t="shared" si="1567"/>
        <v>21:0473</v>
      </c>
      <c r="D9666" s="1" t="str">
        <f t="shared" si="1564"/>
        <v>21:0155</v>
      </c>
      <c r="E9666" t="s">
        <v>36763</v>
      </c>
      <c r="F9666" t="s">
        <v>36764</v>
      </c>
      <c r="H9666">
        <v>49.663289900000002</v>
      </c>
      <c r="I9666">
        <v>-120.6261252</v>
      </c>
      <c r="J9666" s="1" t="str">
        <f t="shared" si="1565"/>
        <v>NGR bulk stream sediment</v>
      </c>
      <c r="K9666" s="1" t="str">
        <f t="shared" si="1566"/>
        <v>&lt;177 micron (NGR)</v>
      </c>
      <c r="L9666">
        <v>37</v>
      </c>
      <c r="M9666" t="s">
        <v>97</v>
      </c>
      <c r="N9666">
        <v>721</v>
      </c>
      <c r="O9666">
        <v>2</v>
      </c>
    </row>
    <row r="9667" spans="1:15" hidden="1" x14ac:dyDescent="0.3">
      <c r="A9667" t="s">
        <v>36765</v>
      </c>
      <c r="B9667" t="s">
        <v>36766</v>
      </c>
      <c r="C9667" s="1" t="str">
        <f t="shared" si="1567"/>
        <v>21:0473</v>
      </c>
      <c r="D9667" s="1" t="str">
        <f t="shared" si="1564"/>
        <v>21:0155</v>
      </c>
      <c r="E9667" t="s">
        <v>36767</v>
      </c>
      <c r="F9667" t="s">
        <v>36768</v>
      </c>
      <c r="H9667">
        <v>49.643347900000002</v>
      </c>
      <c r="I9667">
        <v>-120.6187852</v>
      </c>
      <c r="J9667" s="1" t="str">
        <f t="shared" si="1565"/>
        <v>NGR bulk stream sediment</v>
      </c>
      <c r="K9667" s="1" t="str">
        <f t="shared" si="1566"/>
        <v>&lt;177 micron (NGR)</v>
      </c>
      <c r="L9667">
        <v>37</v>
      </c>
      <c r="M9667" t="s">
        <v>102</v>
      </c>
      <c r="N9667">
        <v>722</v>
      </c>
      <c r="O9667">
        <v>1.5</v>
      </c>
    </row>
    <row r="9668" spans="1:15" hidden="1" x14ac:dyDescent="0.3">
      <c r="A9668" t="s">
        <v>36769</v>
      </c>
      <c r="B9668" t="s">
        <v>36770</v>
      </c>
      <c r="C9668" s="1" t="str">
        <f t="shared" si="1567"/>
        <v>21:0473</v>
      </c>
      <c r="D9668" s="1" t="str">
        <f>HYPERLINK("https://geochem.nrcan.gc.ca/cdogs/content/svy/svy_e.htm", "")</f>
        <v/>
      </c>
      <c r="G9668" s="1" t="str">
        <f>HYPERLINK("https://geochem.nrcan.gc.ca/cdogs/content/cr_/cr_00103_e.htm", "103")</f>
        <v>103</v>
      </c>
      <c r="J9668" t="s">
        <v>31</v>
      </c>
      <c r="K9668" t="s">
        <v>32</v>
      </c>
      <c r="L9668">
        <v>37</v>
      </c>
      <c r="M9668" t="s">
        <v>33</v>
      </c>
      <c r="N9668">
        <v>723</v>
      </c>
      <c r="O9668">
        <v>23</v>
      </c>
    </row>
    <row r="9669" spans="1:15" hidden="1" x14ac:dyDescent="0.3">
      <c r="A9669" t="s">
        <v>36771</v>
      </c>
      <c r="B9669" t="s">
        <v>36772</v>
      </c>
      <c r="C9669" s="1" t="str">
        <f t="shared" si="1567"/>
        <v>21:0473</v>
      </c>
      <c r="D9669" s="1" t="str">
        <f t="shared" ref="D9669:D9676" si="1568">HYPERLINK("https://geochem.nrcan.gc.ca/cdogs/content/svy/svy210155_e.htm", "21:0155")</f>
        <v>21:0155</v>
      </c>
      <c r="E9669" t="s">
        <v>36773</v>
      </c>
      <c r="F9669" t="s">
        <v>36774</v>
      </c>
      <c r="H9669">
        <v>49.6263389</v>
      </c>
      <c r="I9669">
        <v>-120.57945429999999</v>
      </c>
      <c r="J9669" s="1" t="str">
        <f t="shared" ref="J9669:J9676" si="1569">HYPERLINK("https://geochem.nrcan.gc.ca/cdogs/content/kwd/kwd020030_e.htm", "NGR bulk stream sediment")</f>
        <v>NGR bulk stream sediment</v>
      </c>
      <c r="K9669" s="1" t="str">
        <f t="shared" ref="K9669:K9676" si="1570">HYPERLINK("https://geochem.nrcan.gc.ca/cdogs/content/kwd/kwd080006_e.htm", "&lt;177 micron (NGR)")</f>
        <v>&lt;177 micron (NGR)</v>
      </c>
      <c r="L9669">
        <v>37</v>
      </c>
      <c r="M9669" t="s">
        <v>107</v>
      </c>
      <c r="N9669">
        <v>724</v>
      </c>
      <c r="O9669">
        <v>1</v>
      </c>
    </row>
    <row r="9670" spans="1:15" hidden="1" x14ac:dyDescent="0.3">
      <c r="A9670" t="s">
        <v>36775</v>
      </c>
      <c r="B9670" t="s">
        <v>36776</v>
      </c>
      <c r="C9670" s="1" t="str">
        <f t="shared" si="1567"/>
        <v>21:0473</v>
      </c>
      <c r="D9670" s="1" t="str">
        <f t="shared" si="1568"/>
        <v>21:0155</v>
      </c>
      <c r="E9670" t="s">
        <v>36777</v>
      </c>
      <c r="F9670" t="s">
        <v>36778</v>
      </c>
      <c r="H9670">
        <v>49.593725999999997</v>
      </c>
      <c r="I9670">
        <v>-120.5686163</v>
      </c>
      <c r="J9670" s="1" t="str">
        <f t="shared" si="1569"/>
        <v>NGR bulk stream sediment</v>
      </c>
      <c r="K9670" s="1" t="str">
        <f t="shared" si="1570"/>
        <v>&lt;177 micron (NGR)</v>
      </c>
      <c r="L9670">
        <v>37</v>
      </c>
      <c r="M9670" t="s">
        <v>112</v>
      </c>
      <c r="N9670">
        <v>725</v>
      </c>
      <c r="O9670">
        <v>3</v>
      </c>
    </row>
    <row r="9671" spans="1:15" hidden="1" x14ac:dyDescent="0.3">
      <c r="A9671" t="s">
        <v>36779</v>
      </c>
      <c r="B9671" t="s">
        <v>36780</v>
      </c>
      <c r="C9671" s="1" t="str">
        <f t="shared" si="1567"/>
        <v>21:0473</v>
      </c>
      <c r="D9671" s="1" t="str">
        <f t="shared" si="1568"/>
        <v>21:0155</v>
      </c>
      <c r="E9671" t="s">
        <v>36781</v>
      </c>
      <c r="F9671" t="s">
        <v>36782</v>
      </c>
      <c r="H9671">
        <v>49.432560600000002</v>
      </c>
      <c r="I9671">
        <v>-121.03454309999999</v>
      </c>
      <c r="J9671" s="1" t="str">
        <f t="shared" si="1569"/>
        <v>NGR bulk stream sediment</v>
      </c>
      <c r="K9671" s="1" t="str">
        <f t="shared" si="1570"/>
        <v>&lt;177 micron (NGR)</v>
      </c>
      <c r="L9671">
        <v>38</v>
      </c>
      <c r="M9671" t="s">
        <v>19</v>
      </c>
      <c r="N9671">
        <v>726</v>
      </c>
      <c r="O9671">
        <v>1.5</v>
      </c>
    </row>
    <row r="9672" spans="1:15" hidden="1" x14ac:dyDescent="0.3">
      <c r="A9672" t="s">
        <v>36783</v>
      </c>
      <c r="B9672" t="s">
        <v>36784</v>
      </c>
      <c r="C9672" s="1" t="str">
        <f t="shared" si="1567"/>
        <v>21:0473</v>
      </c>
      <c r="D9672" s="1" t="str">
        <f t="shared" si="1568"/>
        <v>21:0155</v>
      </c>
      <c r="E9672" t="s">
        <v>36785</v>
      </c>
      <c r="F9672" t="s">
        <v>36786</v>
      </c>
      <c r="H9672">
        <v>49.563310000000001</v>
      </c>
      <c r="I9672">
        <v>-120.5341675</v>
      </c>
      <c r="J9672" s="1" t="str">
        <f t="shared" si="1569"/>
        <v>NGR bulk stream sediment</v>
      </c>
      <c r="K9672" s="1" t="str">
        <f t="shared" si="1570"/>
        <v>&lt;177 micron (NGR)</v>
      </c>
      <c r="L9672">
        <v>38</v>
      </c>
      <c r="M9672" t="s">
        <v>38</v>
      </c>
      <c r="N9672">
        <v>727</v>
      </c>
      <c r="O9672">
        <v>2.5</v>
      </c>
    </row>
    <row r="9673" spans="1:15" hidden="1" x14ac:dyDescent="0.3">
      <c r="A9673" t="s">
        <v>36787</v>
      </c>
      <c r="B9673" t="s">
        <v>36788</v>
      </c>
      <c r="C9673" s="1" t="str">
        <f t="shared" si="1567"/>
        <v>21:0473</v>
      </c>
      <c r="D9673" s="1" t="str">
        <f t="shared" si="1568"/>
        <v>21:0155</v>
      </c>
      <c r="E9673" t="s">
        <v>36789</v>
      </c>
      <c r="F9673" t="s">
        <v>36790</v>
      </c>
      <c r="H9673">
        <v>49.556297000000001</v>
      </c>
      <c r="I9673">
        <v>-120.54281880000001</v>
      </c>
      <c r="J9673" s="1" t="str">
        <f t="shared" si="1569"/>
        <v>NGR bulk stream sediment</v>
      </c>
      <c r="K9673" s="1" t="str">
        <f t="shared" si="1570"/>
        <v>&lt;177 micron (NGR)</v>
      </c>
      <c r="L9673">
        <v>38</v>
      </c>
      <c r="M9673" t="s">
        <v>43</v>
      </c>
      <c r="N9673">
        <v>728</v>
      </c>
      <c r="O9673">
        <v>2.5</v>
      </c>
    </row>
    <row r="9674" spans="1:15" hidden="1" x14ac:dyDescent="0.3">
      <c r="A9674" t="s">
        <v>36791</v>
      </c>
      <c r="B9674" t="s">
        <v>36792</v>
      </c>
      <c r="C9674" s="1" t="str">
        <f t="shared" si="1567"/>
        <v>21:0473</v>
      </c>
      <c r="D9674" s="1" t="str">
        <f t="shared" si="1568"/>
        <v>21:0155</v>
      </c>
      <c r="E9674" t="s">
        <v>36793</v>
      </c>
      <c r="F9674" t="s">
        <v>36794</v>
      </c>
      <c r="H9674">
        <v>49.513530099999997</v>
      </c>
      <c r="I9674">
        <v>-120.5200938</v>
      </c>
      <c r="J9674" s="1" t="str">
        <f t="shared" si="1569"/>
        <v>NGR bulk stream sediment</v>
      </c>
      <c r="K9674" s="1" t="str">
        <f t="shared" si="1570"/>
        <v>&lt;177 micron (NGR)</v>
      </c>
      <c r="L9674">
        <v>38</v>
      </c>
      <c r="M9674" t="s">
        <v>48</v>
      </c>
      <c r="N9674">
        <v>729</v>
      </c>
      <c r="O9674">
        <v>2</v>
      </c>
    </row>
    <row r="9675" spans="1:15" hidden="1" x14ac:dyDescent="0.3">
      <c r="A9675" t="s">
        <v>36795</v>
      </c>
      <c r="B9675" t="s">
        <v>36796</v>
      </c>
      <c r="C9675" s="1" t="str">
        <f t="shared" si="1567"/>
        <v>21:0473</v>
      </c>
      <c r="D9675" s="1" t="str">
        <f t="shared" si="1568"/>
        <v>21:0155</v>
      </c>
      <c r="E9675" t="s">
        <v>36797</v>
      </c>
      <c r="F9675" t="s">
        <v>36798</v>
      </c>
      <c r="H9675">
        <v>49.542019799999998</v>
      </c>
      <c r="I9675">
        <v>-120.5062071</v>
      </c>
      <c r="J9675" s="1" t="str">
        <f t="shared" si="1569"/>
        <v>NGR bulk stream sediment</v>
      </c>
      <c r="K9675" s="1" t="str">
        <f t="shared" si="1570"/>
        <v>&lt;177 micron (NGR)</v>
      </c>
      <c r="L9675">
        <v>38</v>
      </c>
      <c r="M9675" t="s">
        <v>24</v>
      </c>
      <c r="N9675">
        <v>730</v>
      </c>
      <c r="O9675">
        <v>2</v>
      </c>
    </row>
    <row r="9676" spans="1:15" hidden="1" x14ac:dyDescent="0.3">
      <c r="A9676" t="s">
        <v>36799</v>
      </c>
      <c r="B9676" t="s">
        <v>36800</v>
      </c>
      <c r="C9676" s="1" t="str">
        <f t="shared" si="1567"/>
        <v>21:0473</v>
      </c>
      <c r="D9676" s="1" t="str">
        <f t="shared" si="1568"/>
        <v>21:0155</v>
      </c>
      <c r="E9676" t="s">
        <v>36797</v>
      </c>
      <c r="F9676" t="s">
        <v>36801</v>
      </c>
      <c r="H9676">
        <v>49.542019799999998</v>
      </c>
      <c r="I9676">
        <v>-120.5062071</v>
      </c>
      <c r="J9676" s="1" t="str">
        <f t="shared" si="1569"/>
        <v>NGR bulk stream sediment</v>
      </c>
      <c r="K9676" s="1" t="str">
        <f t="shared" si="1570"/>
        <v>&lt;177 micron (NGR)</v>
      </c>
      <c r="L9676">
        <v>38</v>
      </c>
      <c r="M9676" t="s">
        <v>28</v>
      </c>
      <c r="N9676">
        <v>731</v>
      </c>
      <c r="O9676">
        <v>2</v>
      </c>
    </row>
    <row r="9677" spans="1:15" hidden="1" x14ac:dyDescent="0.3">
      <c r="A9677" t="s">
        <v>36802</v>
      </c>
      <c r="B9677" t="s">
        <v>36803</v>
      </c>
      <c r="C9677" s="1" t="str">
        <f t="shared" si="1567"/>
        <v>21:0473</v>
      </c>
      <c r="D9677" s="1" t="str">
        <f>HYPERLINK("https://geochem.nrcan.gc.ca/cdogs/content/svy/svy_e.htm", "")</f>
        <v/>
      </c>
      <c r="G9677" s="1" t="str">
        <f>HYPERLINK("https://geochem.nrcan.gc.ca/cdogs/content/cr_/cr_00103_e.htm", "103")</f>
        <v>103</v>
      </c>
      <c r="J9677" t="s">
        <v>31</v>
      </c>
      <c r="K9677" t="s">
        <v>32</v>
      </c>
      <c r="L9677">
        <v>38</v>
      </c>
      <c r="M9677" t="s">
        <v>33</v>
      </c>
      <c r="N9677">
        <v>732</v>
      </c>
      <c r="O9677">
        <v>23</v>
      </c>
    </row>
    <row r="9678" spans="1:15" hidden="1" x14ac:dyDescent="0.3">
      <c r="A9678" t="s">
        <v>36804</v>
      </c>
      <c r="B9678" t="s">
        <v>36805</v>
      </c>
      <c r="C9678" s="1" t="str">
        <f t="shared" si="1567"/>
        <v>21:0473</v>
      </c>
      <c r="D9678" s="1" t="str">
        <f t="shared" ref="D9678:D9706" si="1571">HYPERLINK("https://geochem.nrcan.gc.ca/cdogs/content/svy/svy210155_e.htm", "21:0155")</f>
        <v>21:0155</v>
      </c>
      <c r="E9678" t="s">
        <v>36781</v>
      </c>
      <c r="F9678" t="s">
        <v>36806</v>
      </c>
      <c r="H9678">
        <v>49.432560600000002</v>
      </c>
      <c r="I9678">
        <v>-121.03454309999999</v>
      </c>
      <c r="J9678" s="1" t="str">
        <f t="shared" ref="J9678:J9706" si="1572">HYPERLINK("https://geochem.nrcan.gc.ca/cdogs/content/kwd/kwd020030_e.htm", "NGR bulk stream sediment")</f>
        <v>NGR bulk stream sediment</v>
      </c>
      <c r="K9678" s="1" t="str">
        <f t="shared" ref="K9678:K9706" si="1573">HYPERLINK("https://geochem.nrcan.gc.ca/cdogs/content/kwd/kwd080006_e.htm", "&lt;177 micron (NGR)")</f>
        <v>&lt;177 micron (NGR)</v>
      </c>
      <c r="L9678">
        <v>38</v>
      </c>
      <c r="M9678" t="s">
        <v>72</v>
      </c>
      <c r="N9678">
        <v>733</v>
      </c>
      <c r="O9678">
        <v>1.5</v>
      </c>
    </row>
    <row r="9679" spans="1:15" hidden="1" x14ac:dyDescent="0.3">
      <c r="A9679" t="s">
        <v>36807</v>
      </c>
      <c r="B9679" t="s">
        <v>36808</v>
      </c>
      <c r="C9679" s="1" t="str">
        <f t="shared" si="1567"/>
        <v>21:0473</v>
      </c>
      <c r="D9679" s="1" t="str">
        <f t="shared" si="1571"/>
        <v>21:0155</v>
      </c>
      <c r="E9679" t="s">
        <v>36809</v>
      </c>
      <c r="F9679" t="s">
        <v>36810</v>
      </c>
      <c r="H9679">
        <v>49.437930899999998</v>
      </c>
      <c r="I9679">
        <v>-121.032949</v>
      </c>
      <c r="J9679" s="1" t="str">
        <f t="shared" si="1572"/>
        <v>NGR bulk stream sediment</v>
      </c>
      <c r="K9679" s="1" t="str">
        <f t="shared" si="1573"/>
        <v>&lt;177 micron (NGR)</v>
      </c>
      <c r="L9679">
        <v>38</v>
      </c>
      <c r="M9679" t="s">
        <v>53</v>
      </c>
      <c r="N9679">
        <v>734</v>
      </c>
      <c r="O9679">
        <v>2</v>
      </c>
    </row>
    <row r="9680" spans="1:15" hidden="1" x14ac:dyDescent="0.3">
      <c r="A9680" t="s">
        <v>36811</v>
      </c>
      <c r="B9680" t="s">
        <v>36812</v>
      </c>
      <c r="C9680" s="1" t="str">
        <f t="shared" si="1567"/>
        <v>21:0473</v>
      </c>
      <c r="D9680" s="1" t="str">
        <f t="shared" si="1571"/>
        <v>21:0155</v>
      </c>
      <c r="E9680" t="s">
        <v>36813</v>
      </c>
      <c r="F9680" t="s">
        <v>36814</v>
      </c>
      <c r="H9680">
        <v>49.450115500000003</v>
      </c>
      <c r="I9680">
        <v>-121.0090046</v>
      </c>
      <c r="J9680" s="1" t="str">
        <f t="shared" si="1572"/>
        <v>NGR bulk stream sediment</v>
      </c>
      <c r="K9680" s="1" t="str">
        <f t="shared" si="1573"/>
        <v>&lt;177 micron (NGR)</v>
      </c>
      <c r="L9680">
        <v>38</v>
      </c>
      <c r="M9680" t="s">
        <v>58</v>
      </c>
      <c r="N9680">
        <v>735</v>
      </c>
      <c r="O9680">
        <v>1</v>
      </c>
    </row>
    <row r="9681" spans="1:15" hidden="1" x14ac:dyDescent="0.3">
      <c r="A9681" t="s">
        <v>36815</v>
      </c>
      <c r="B9681" t="s">
        <v>36816</v>
      </c>
      <c r="C9681" s="1" t="str">
        <f t="shared" si="1567"/>
        <v>21:0473</v>
      </c>
      <c r="D9681" s="1" t="str">
        <f t="shared" si="1571"/>
        <v>21:0155</v>
      </c>
      <c r="E9681" t="s">
        <v>36817</v>
      </c>
      <c r="F9681" t="s">
        <v>36818</v>
      </c>
      <c r="H9681">
        <v>49.474807200000001</v>
      </c>
      <c r="I9681">
        <v>-120.9803936</v>
      </c>
      <c r="J9681" s="1" t="str">
        <f t="shared" si="1572"/>
        <v>NGR bulk stream sediment</v>
      </c>
      <c r="K9681" s="1" t="str">
        <f t="shared" si="1573"/>
        <v>&lt;177 micron (NGR)</v>
      </c>
      <c r="L9681">
        <v>38</v>
      </c>
      <c r="M9681" t="s">
        <v>63</v>
      </c>
      <c r="N9681">
        <v>736</v>
      </c>
      <c r="O9681">
        <v>1</v>
      </c>
    </row>
    <row r="9682" spans="1:15" hidden="1" x14ac:dyDescent="0.3">
      <c r="A9682" t="s">
        <v>36819</v>
      </c>
      <c r="B9682" t="s">
        <v>36820</v>
      </c>
      <c r="C9682" s="1" t="str">
        <f t="shared" si="1567"/>
        <v>21:0473</v>
      </c>
      <c r="D9682" s="1" t="str">
        <f t="shared" si="1571"/>
        <v>21:0155</v>
      </c>
      <c r="E9682" t="s">
        <v>36821</v>
      </c>
      <c r="F9682" t="s">
        <v>36822</v>
      </c>
      <c r="H9682">
        <v>49.495871399999999</v>
      </c>
      <c r="I9682">
        <v>-120.9505238</v>
      </c>
      <c r="J9682" s="1" t="str">
        <f t="shared" si="1572"/>
        <v>NGR bulk stream sediment</v>
      </c>
      <c r="K9682" s="1" t="str">
        <f t="shared" si="1573"/>
        <v>&lt;177 micron (NGR)</v>
      </c>
      <c r="L9682">
        <v>38</v>
      </c>
      <c r="M9682" t="s">
        <v>68</v>
      </c>
      <c r="N9682">
        <v>737</v>
      </c>
      <c r="O9682">
        <v>2</v>
      </c>
    </row>
    <row r="9683" spans="1:15" hidden="1" x14ac:dyDescent="0.3">
      <c r="A9683" t="s">
        <v>36823</v>
      </c>
      <c r="B9683" t="s">
        <v>36824</v>
      </c>
      <c r="C9683" s="1" t="str">
        <f t="shared" si="1567"/>
        <v>21:0473</v>
      </c>
      <c r="D9683" s="1" t="str">
        <f t="shared" si="1571"/>
        <v>21:0155</v>
      </c>
      <c r="E9683" t="s">
        <v>36825</v>
      </c>
      <c r="F9683" t="s">
        <v>36826</v>
      </c>
      <c r="H9683">
        <v>49.508358299999998</v>
      </c>
      <c r="I9683">
        <v>-120.9444764</v>
      </c>
      <c r="J9683" s="1" t="str">
        <f t="shared" si="1572"/>
        <v>NGR bulk stream sediment</v>
      </c>
      <c r="K9683" s="1" t="str">
        <f t="shared" si="1573"/>
        <v>&lt;177 micron (NGR)</v>
      </c>
      <c r="L9683">
        <v>38</v>
      </c>
      <c r="M9683" t="s">
        <v>77</v>
      </c>
      <c r="N9683">
        <v>738</v>
      </c>
      <c r="O9683">
        <v>1</v>
      </c>
    </row>
    <row r="9684" spans="1:15" hidden="1" x14ac:dyDescent="0.3">
      <c r="A9684" t="s">
        <v>36827</v>
      </c>
      <c r="B9684" t="s">
        <v>36828</v>
      </c>
      <c r="C9684" s="1" t="str">
        <f t="shared" si="1567"/>
        <v>21:0473</v>
      </c>
      <c r="D9684" s="1" t="str">
        <f t="shared" si="1571"/>
        <v>21:0155</v>
      </c>
      <c r="E9684" t="s">
        <v>36829</v>
      </c>
      <c r="F9684" t="s">
        <v>36830</v>
      </c>
      <c r="H9684">
        <v>49.531085900000001</v>
      </c>
      <c r="I9684">
        <v>-120.9075892</v>
      </c>
      <c r="J9684" s="1" t="str">
        <f t="shared" si="1572"/>
        <v>NGR bulk stream sediment</v>
      </c>
      <c r="K9684" s="1" t="str">
        <f t="shared" si="1573"/>
        <v>&lt;177 micron (NGR)</v>
      </c>
      <c r="L9684">
        <v>38</v>
      </c>
      <c r="M9684" t="s">
        <v>82</v>
      </c>
      <c r="N9684">
        <v>739</v>
      </c>
      <c r="O9684">
        <v>1.5</v>
      </c>
    </row>
    <row r="9685" spans="1:15" hidden="1" x14ac:dyDescent="0.3">
      <c r="A9685" t="s">
        <v>36831</v>
      </c>
      <c r="B9685" t="s">
        <v>36832</v>
      </c>
      <c r="C9685" s="1" t="str">
        <f t="shared" si="1567"/>
        <v>21:0473</v>
      </c>
      <c r="D9685" s="1" t="str">
        <f t="shared" si="1571"/>
        <v>21:0155</v>
      </c>
      <c r="E9685" t="s">
        <v>36833</v>
      </c>
      <c r="F9685" t="s">
        <v>36834</v>
      </c>
      <c r="H9685">
        <v>49.537545100000003</v>
      </c>
      <c r="I9685">
        <v>-120.8672275</v>
      </c>
      <c r="J9685" s="1" t="str">
        <f t="shared" si="1572"/>
        <v>NGR bulk stream sediment</v>
      </c>
      <c r="K9685" s="1" t="str">
        <f t="shared" si="1573"/>
        <v>&lt;177 micron (NGR)</v>
      </c>
      <c r="L9685">
        <v>38</v>
      </c>
      <c r="M9685" t="s">
        <v>87</v>
      </c>
      <c r="N9685">
        <v>740</v>
      </c>
      <c r="O9685">
        <v>0.5</v>
      </c>
    </row>
    <row r="9686" spans="1:15" hidden="1" x14ac:dyDescent="0.3">
      <c r="A9686" t="s">
        <v>36835</v>
      </c>
      <c r="B9686" t="s">
        <v>36836</v>
      </c>
      <c r="C9686" s="1" t="str">
        <f t="shared" si="1567"/>
        <v>21:0473</v>
      </c>
      <c r="D9686" s="1" t="str">
        <f t="shared" si="1571"/>
        <v>21:0155</v>
      </c>
      <c r="E9686" t="s">
        <v>36837</v>
      </c>
      <c r="F9686" t="s">
        <v>36838</v>
      </c>
      <c r="H9686">
        <v>49.544300300000003</v>
      </c>
      <c r="I9686">
        <v>-120.84343149999999</v>
      </c>
      <c r="J9686" s="1" t="str">
        <f t="shared" si="1572"/>
        <v>NGR bulk stream sediment</v>
      </c>
      <c r="K9686" s="1" t="str">
        <f t="shared" si="1573"/>
        <v>&lt;177 micron (NGR)</v>
      </c>
      <c r="L9686">
        <v>38</v>
      </c>
      <c r="M9686" t="s">
        <v>92</v>
      </c>
      <c r="N9686">
        <v>741</v>
      </c>
      <c r="O9686">
        <v>1.5</v>
      </c>
    </row>
    <row r="9687" spans="1:15" hidden="1" x14ac:dyDescent="0.3">
      <c r="A9687" t="s">
        <v>36839</v>
      </c>
      <c r="B9687" t="s">
        <v>36840</v>
      </c>
      <c r="C9687" s="1" t="str">
        <f t="shared" si="1567"/>
        <v>21:0473</v>
      </c>
      <c r="D9687" s="1" t="str">
        <f t="shared" si="1571"/>
        <v>21:0155</v>
      </c>
      <c r="E9687" t="s">
        <v>36841</v>
      </c>
      <c r="F9687" t="s">
        <v>36842</v>
      </c>
      <c r="H9687">
        <v>49.592638000000001</v>
      </c>
      <c r="I9687">
        <v>-120.78317800000001</v>
      </c>
      <c r="J9687" s="1" t="str">
        <f t="shared" si="1572"/>
        <v>NGR bulk stream sediment</v>
      </c>
      <c r="K9687" s="1" t="str">
        <f t="shared" si="1573"/>
        <v>&lt;177 micron (NGR)</v>
      </c>
      <c r="L9687">
        <v>38</v>
      </c>
      <c r="M9687" t="s">
        <v>97</v>
      </c>
      <c r="N9687">
        <v>742</v>
      </c>
      <c r="O9687">
        <v>1.5</v>
      </c>
    </row>
    <row r="9688" spans="1:15" hidden="1" x14ac:dyDescent="0.3">
      <c r="A9688" t="s">
        <v>36843</v>
      </c>
      <c r="B9688" t="s">
        <v>36844</v>
      </c>
      <c r="C9688" s="1" t="str">
        <f t="shared" si="1567"/>
        <v>21:0473</v>
      </c>
      <c r="D9688" s="1" t="str">
        <f t="shared" si="1571"/>
        <v>21:0155</v>
      </c>
      <c r="E9688" t="s">
        <v>36845</v>
      </c>
      <c r="F9688" t="s">
        <v>36846</v>
      </c>
      <c r="H9688">
        <v>49.584416099999999</v>
      </c>
      <c r="I9688">
        <v>-120.7766329</v>
      </c>
      <c r="J9688" s="1" t="str">
        <f t="shared" si="1572"/>
        <v>NGR bulk stream sediment</v>
      </c>
      <c r="K9688" s="1" t="str">
        <f t="shared" si="1573"/>
        <v>&lt;177 micron (NGR)</v>
      </c>
      <c r="L9688">
        <v>38</v>
      </c>
      <c r="M9688" t="s">
        <v>102</v>
      </c>
      <c r="N9688">
        <v>743</v>
      </c>
      <c r="O9688">
        <v>2</v>
      </c>
    </row>
    <row r="9689" spans="1:15" hidden="1" x14ac:dyDescent="0.3">
      <c r="A9689" t="s">
        <v>36847</v>
      </c>
      <c r="B9689" t="s">
        <v>36848</v>
      </c>
      <c r="C9689" s="1" t="str">
        <f t="shared" si="1567"/>
        <v>21:0473</v>
      </c>
      <c r="D9689" s="1" t="str">
        <f t="shared" si="1571"/>
        <v>21:0155</v>
      </c>
      <c r="E9689" t="s">
        <v>36849</v>
      </c>
      <c r="F9689" t="s">
        <v>36850</v>
      </c>
      <c r="H9689">
        <v>49.564482599999998</v>
      </c>
      <c r="I9689">
        <v>-120.76923979999999</v>
      </c>
      <c r="J9689" s="1" t="str">
        <f t="shared" si="1572"/>
        <v>NGR bulk stream sediment</v>
      </c>
      <c r="K9689" s="1" t="str">
        <f t="shared" si="1573"/>
        <v>&lt;177 micron (NGR)</v>
      </c>
      <c r="L9689">
        <v>38</v>
      </c>
      <c r="M9689" t="s">
        <v>107</v>
      </c>
      <c r="N9689">
        <v>744</v>
      </c>
      <c r="O9689">
        <v>2</v>
      </c>
    </row>
    <row r="9690" spans="1:15" hidden="1" x14ac:dyDescent="0.3">
      <c r="A9690" t="s">
        <v>36851</v>
      </c>
      <c r="B9690" t="s">
        <v>36852</v>
      </c>
      <c r="C9690" s="1" t="str">
        <f t="shared" si="1567"/>
        <v>21:0473</v>
      </c>
      <c r="D9690" s="1" t="str">
        <f t="shared" si="1571"/>
        <v>21:0155</v>
      </c>
      <c r="E9690" t="s">
        <v>36853</v>
      </c>
      <c r="F9690" t="s">
        <v>36854</v>
      </c>
      <c r="H9690">
        <v>49.640949399999997</v>
      </c>
      <c r="I9690">
        <v>-120.9139653</v>
      </c>
      <c r="J9690" s="1" t="str">
        <f t="shared" si="1572"/>
        <v>NGR bulk stream sediment</v>
      </c>
      <c r="K9690" s="1" t="str">
        <f t="shared" si="1573"/>
        <v>&lt;177 micron (NGR)</v>
      </c>
      <c r="L9690">
        <v>38</v>
      </c>
      <c r="M9690" t="s">
        <v>112</v>
      </c>
      <c r="N9690">
        <v>745</v>
      </c>
      <c r="O9690">
        <v>2</v>
      </c>
    </row>
    <row r="9691" spans="1:15" hidden="1" x14ac:dyDescent="0.3">
      <c r="A9691" t="s">
        <v>36855</v>
      </c>
      <c r="B9691" t="s">
        <v>36856</v>
      </c>
      <c r="C9691" s="1" t="str">
        <f t="shared" si="1567"/>
        <v>21:0473</v>
      </c>
      <c r="D9691" s="1" t="str">
        <f t="shared" si="1571"/>
        <v>21:0155</v>
      </c>
      <c r="E9691" t="s">
        <v>36857</v>
      </c>
      <c r="F9691" t="s">
        <v>36858</v>
      </c>
      <c r="H9691">
        <v>49.615228100000003</v>
      </c>
      <c r="I9691">
        <v>-120.88460550000001</v>
      </c>
      <c r="J9691" s="1" t="str">
        <f t="shared" si="1572"/>
        <v>NGR bulk stream sediment</v>
      </c>
      <c r="K9691" s="1" t="str">
        <f t="shared" si="1573"/>
        <v>&lt;177 micron (NGR)</v>
      </c>
      <c r="L9691">
        <v>39</v>
      </c>
      <c r="M9691" t="s">
        <v>19</v>
      </c>
      <c r="N9691">
        <v>746</v>
      </c>
      <c r="O9691">
        <v>1.5</v>
      </c>
    </row>
    <row r="9692" spans="1:15" hidden="1" x14ac:dyDescent="0.3">
      <c r="A9692" t="s">
        <v>36859</v>
      </c>
      <c r="B9692" t="s">
        <v>36860</v>
      </c>
      <c r="C9692" s="1" t="str">
        <f t="shared" si="1567"/>
        <v>21:0473</v>
      </c>
      <c r="D9692" s="1" t="str">
        <f t="shared" si="1571"/>
        <v>21:0155</v>
      </c>
      <c r="E9692" t="s">
        <v>36861</v>
      </c>
      <c r="F9692" t="s">
        <v>36862</v>
      </c>
      <c r="H9692">
        <v>49.6390016</v>
      </c>
      <c r="I9692">
        <v>-120.9057375</v>
      </c>
      <c r="J9692" s="1" t="str">
        <f t="shared" si="1572"/>
        <v>NGR bulk stream sediment</v>
      </c>
      <c r="K9692" s="1" t="str">
        <f t="shared" si="1573"/>
        <v>&lt;177 micron (NGR)</v>
      </c>
      <c r="L9692">
        <v>39</v>
      </c>
      <c r="M9692" t="s">
        <v>38</v>
      </c>
      <c r="N9692">
        <v>747</v>
      </c>
      <c r="O9692">
        <v>1.5</v>
      </c>
    </row>
    <row r="9693" spans="1:15" hidden="1" x14ac:dyDescent="0.3">
      <c r="A9693" t="s">
        <v>36863</v>
      </c>
      <c r="B9693" t="s">
        <v>36864</v>
      </c>
      <c r="C9693" s="1" t="str">
        <f t="shared" si="1567"/>
        <v>21:0473</v>
      </c>
      <c r="D9693" s="1" t="str">
        <f t="shared" si="1571"/>
        <v>21:0155</v>
      </c>
      <c r="E9693" t="s">
        <v>36865</v>
      </c>
      <c r="F9693" t="s">
        <v>36866</v>
      </c>
      <c r="H9693">
        <v>49.6243683</v>
      </c>
      <c r="I9693">
        <v>-120.8925179</v>
      </c>
      <c r="J9693" s="1" t="str">
        <f t="shared" si="1572"/>
        <v>NGR bulk stream sediment</v>
      </c>
      <c r="K9693" s="1" t="str">
        <f t="shared" si="1573"/>
        <v>&lt;177 micron (NGR)</v>
      </c>
      <c r="L9693">
        <v>39</v>
      </c>
      <c r="M9693" t="s">
        <v>43</v>
      </c>
      <c r="N9693">
        <v>748</v>
      </c>
      <c r="O9693">
        <v>2</v>
      </c>
    </row>
    <row r="9694" spans="1:15" hidden="1" x14ac:dyDescent="0.3">
      <c r="A9694" t="s">
        <v>36867</v>
      </c>
      <c r="B9694" t="s">
        <v>36868</v>
      </c>
      <c r="C9694" s="1" t="str">
        <f t="shared" si="1567"/>
        <v>21:0473</v>
      </c>
      <c r="D9694" s="1" t="str">
        <f t="shared" si="1571"/>
        <v>21:0155</v>
      </c>
      <c r="E9694" t="s">
        <v>36857</v>
      </c>
      <c r="F9694" t="s">
        <v>36869</v>
      </c>
      <c r="H9694">
        <v>49.615228100000003</v>
      </c>
      <c r="I9694">
        <v>-120.88460550000001</v>
      </c>
      <c r="J9694" s="1" t="str">
        <f t="shared" si="1572"/>
        <v>NGR bulk stream sediment</v>
      </c>
      <c r="K9694" s="1" t="str">
        <f t="shared" si="1573"/>
        <v>&lt;177 micron (NGR)</v>
      </c>
      <c r="L9694">
        <v>39</v>
      </c>
      <c r="M9694" t="s">
        <v>72</v>
      </c>
      <c r="N9694">
        <v>749</v>
      </c>
      <c r="O9694">
        <v>2</v>
      </c>
    </row>
    <row r="9695" spans="1:15" hidden="1" x14ac:dyDescent="0.3">
      <c r="A9695" t="s">
        <v>36870</v>
      </c>
      <c r="B9695" t="s">
        <v>36871</v>
      </c>
      <c r="C9695" s="1" t="str">
        <f t="shared" si="1567"/>
        <v>21:0473</v>
      </c>
      <c r="D9695" s="1" t="str">
        <f t="shared" si="1571"/>
        <v>21:0155</v>
      </c>
      <c r="E9695" t="s">
        <v>36872</v>
      </c>
      <c r="F9695" t="s">
        <v>36873</v>
      </c>
      <c r="H9695">
        <v>49.601593100000002</v>
      </c>
      <c r="I9695">
        <v>-120.87689159999999</v>
      </c>
      <c r="J9695" s="1" t="str">
        <f t="shared" si="1572"/>
        <v>NGR bulk stream sediment</v>
      </c>
      <c r="K9695" s="1" t="str">
        <f t="shared" si="1573"/>
        <v>&lt;177 micron (NGR)</v>
      </c>
      <c r="L9695">
        <v>39</v>
      </c>
      <c r="M9695" t="s">
        <v>48</v>
      </c>
      <c r="N9695">
        <v>750</v>
      </c>
      <c r="O9695">
        <v>2</v>
      </c>
    </row>
    <row r="9696" spans="1:15" hidden="1" x14ac:dyDescent="0.3">
      <c r="A9696" t="s">
        <v>36874</v>
      </c>
      <c r="B9696" t="s">
        <v>36875</v>
      </c>
      <c r="C9696" s="1" t="str">
        <f t="shared" si="1567"/>
        <v>21:0473</v>
      </c>
      <c r="D9696" s="1" t="str">
        <f t="shared" si="1571"/>
        <v>21:0155</v>
      </c>
      <c r="E9696" t="s">
        <v>36876</v>
      </c>
      <c r="F9696" t="s">
        <v>36877</v>
      </c>
      <c r="H9696">
        <v>49.623145999999998</v>
      </c>
      <c r="I9696">
        <v>-120.924419</v>
      </c>
      <c r="J9696" s="1" t="str">
        <f t="shared" si="1572"/>
        <v>NGR bulk stream sediment</v>
      </c>
      <c r="K9696" s="1" t="str">
        <f t="shared" si="1573"/>
        <v>&lt;177 micron (NGR)</v>
      </c>
      <c r="L9696">
        <v>39</v>
      </c>
      <c r="M9696" t="s">
        <v>53</v>
      </c>
      <c r="N9696">
        <v>751</v>
      </c>
      <c r="O9696">
        <v>1.5</v>
      </c>
    </row>
    <row r="9697" spans="1:15" hidden="1" x14ac:dyDescent="0.3">
      <c r="A9697" t="s">
        <v>36878</v>
      </c>
      <c r="B9697" t="s">
        <v>36879</v>
      </c>
      <c r="C9697" s="1" t="str">
        <f t="shared" si="1567"/>
        <v>21:0473</v>
      </c>
      <c r="D9697" s="1" t="str">
        <f t="shared" si="1571"/>
        <v>21:0155</v>
      </c>
      <c r="E9697" t="s">
        <v>36880</v>
      </c>
      <c r="F9697" t="s">
        <v>36881</v>
      </c>
      <c r="H9697">
        <v>49.600120500000003</v>
      </c>
      <c r="I9697">
        <v>-120.94477379999999</v>
      </c>
      <c r="J9697" s="1" t="str">
        <f t="shared" si="1572"/>
        <v>NGR bulk stream sediment</v>
      </c>
      <c r="K9697" s="1" t="str">
        <f t="shared" si="1573"/>
        <v>&lt;177 micron (NGR)</v>
      </c>
      <c r="L9697">
        <v>39</v>
      </c>
      <c r="M9697" t="s">
        <v>58</v>
      </c>
      <c r="N9697">
        <v>752</v>
      </c>
      <c r="O9697">
        <v>2.5</v>
      </c>
    </row>
    <row r="9698" spans="1:15" hidden="1" x14ac:dyDescent="0.3">
      <c r="A9698" t="s">
        <v>36882</v>
      </c>
      <c r="B9698" t="s">
        <v>36883</v>
      </c>
      <c r="C9698" s="1" t="str">
        <f t="shared" si="1567"/>
        <v>21:0473</v>
      </c>
      <c r="D9698" s="1" t="str">
        <f t="shared" si="1571"/>
        <v>21:0155</v>
      </c>
      <c r="E9698" t="s">
        <v>36884</v>
      </c>
      <c r="F9698" t="s">
        <v>36885</v>
      </c>
      <c r="H9698">
        <v>49.585068800000002</v>
      </c>
      <c r="I9698">
        <v>-120.90804900000001</v>
      </c>
      <c r="J9698" s="1" t="str">
        <f t="shared" si="1572"/>
        <v>NGR bulk stream sediment</v>
      </c>
      <c r="K9698" s="1" t="str">
        <f t="shared" si="1573"/>
        <v>&lt;177 micron (NGR)</v>
      </c>
      <c r="L9698">
        <v>39</v>
      </c>
      <c r="M9698" t="s">
        <v>24</v>
      </c>
      <c r="N9698">
        <v>753</v>
      </c>
      <c r="O9698">
        <v>2</v>
      </c>
    </row>
    <row r="9699" spans="1:15" hidden="1" x14ac:dyDescent="0.3">
      <c r="A9699" t="s">
        <v>36886</v>
      </c>
      <c r="B9699" t="s">
        <v>36887</v>
      </c>
      <c r="C9699" s="1" t="str">
        <f t="shared" si="1567"/>
        <v>21:0473</v>
      </c>
      <c r="D9699" s="1" t="str">
        <f t="shared" si="1571"/>
        <v>21:0155</v>
      </c>
      <c r="E9699" t="s">
        <v>36884</v>
      </c>
      <c r="F9699" t="s">
        <v>36888</v>
      </c>
      <c r="H9699">
        <v>49.585068800000002</v>
      </c>
      <c r="I9699">
        <v>-120.90804900000001</v>
      </c>
      <c r="J9699" s="1" t="str">
        <f t="shared" si="1572"/>
        <v>NGR bulk stream sediment</v>
      </c>
      <c r="K9699" s="1" t="str">
        <f t="shared" si="1573"/>
        <v>&lt;177 micron (NGR)</v>
      </c>
      <c r="L9699">
        <v>39</v>
      </c>
      <c r="M9699" t="s">
        <v>28</v>
      </c>
      <c r="N9699">
        <v>754</v>
      </c>
      <c r="O9699">
        <v>2</v>
      </c>
    </row>
    <row r="9700" spans="1:15" hidden="1" x14ac:dyDescent="0.3">
      <c r="A9700" t="s">
        <v>36889</v>
      </c>
      <c r="B9700" t="s">
        <v>36890</v>
      </c>
      <c r="C9700" s="1" t="str">
        <f t="shared" si="1567"/>
        <v>21:0473</v>
      </c>
      <c r="D9700" s="1" t="str">
        <f t="shared" si="1571"/>
        <v>21:0155</v>
      </c>
      <c r="E9700" t="s">
        <v>36891</v>
      </c>
      <c r="F9700" t="s">
        <v>36892</v>
      </c>
      <c r="H9700">
        <v>49.5532489</v>
      </c>
      <c r="I9700">
        <v>-120.79325849999999</v>
      </c>
      <c r="J9700" s="1" t="str">
        <f t="shared" si="1572"/>
        <v>NGR bulk stream sediment</v>
      </c>
      <c r="K9700" s="1" t="str">
        <f t="shared" si="1573"/>
        <v>&lt;177 micron (NGR)</v>
      </c>
      <c r="L9700">
        <v>39</v>
      </c>
      <c r="M9700" t="s">
        <v>63</v>
      </c>
      <c r="N9700">
        <v>755</v>
      </c>
      <c r="O9700">
        <v>1.5</v>
      </c>
    </row>
    <row r="9701" spans="1:15" hidden="1" x14ac:dyDescent="0.3">
      <c r="A9701" t="s">
        <v>36893</v>
      </c>
      <c r="B9701" t="s">
        <v>36894</v>
      </c>
      <c r="C9701" s="1" t="str">
        <f t="shared" si="1567"/>
        <v>21:0473</v>
      </c>
      <c r="D9701" s="1" t="str">
        <f t="shared" si="1571"/>
        <v>21:0155</v>
      </c>
      <c r="E9701" t="s">
        <v>36895</v>
      </c>
      <c r="F9701" t="s">
        <v>36896</v>
      </c>
      <c r="H9701">
        <v>49.566372000000001</v>
      </c>
      <c r="I9701">
        <v>-120.7276597</v>
      </c>
      <c r="J9701" s="1" t="str">
        <f t="shared" si="1572"/>
        <v>NGR bulk stream sediment</v>
      </c>
      <c r="K9701" s="1" t="str">
        <f t="shared" si="1573"/>
        <v>&lt;177 micron (NGR)</v>
      </c>
      <c r="L9701">
        <v>39</v>
      </c>
      <c r="M9701" t="s">
        <v>68</v>
      </c>
      <c r="N9701">
        <v>756</v>
      </c>
      <c r="O9701">
        <v>2</v>
      </c>
    </row>
    <row r="9702" spans="1:15" hidden="1" x14ac:dyDescent="0.3">
      <c r="A9702" t="s">
        <v>36897</v>
      </c>
      <c r="B9702" t="s">
        <v>36898</v>
      </c>
      <c r="C9702" s="1" t="str">
        <f t="shared" si="1567"/>
        <v>21:0473</v>
      </c>
      <c r="D9702" s="1" t="str">
        <f t="shared" si="1571"/>
        <v>21:0155</v>
      </c>
      <c r="E9702" t="s">
        <v>36899</v>
      </c>
      <c r="F9702" t="s">
        <v>36900</v>
      </c>
      <c r="H9702">
        <v>49.563485300000004</v>
      </c>
      <c r="I9702">
        <v>-120.7181123</v>
      </c>
      <c r="J9702" s="1" t="str">
        <f t="shared" si="1572"/>
        <v>NGR bulk stream sediment</v>
      </c>
      <c r="K9702" s="1" t="str">
        <f t="shared" si="1573"/>
        <v>&lt;177 micron (NGR)</v>
      </c>
      <c r="L9702">
        <v>39</v>
      </c>
      <c r="M9702" t="s">
        <v>77</v>
      </c>
      <c r="N9702">
        <v>757</v>
      </c>
      <c r="O9702">
        <v>3.5</v>
      </c>
    </row>
    <row r="9703" spans="1:15" hidden="1" x14ac:dyDescent="0.3">
      <c r="A9703" t="s">
        <v>36901</v>
      </c>
      <c r="B9703" t="s">
        <v>36902</v>
      </c>
      <c r="C9703" s="1" t="str">
        <f t="shared" si="1567"/>
        <v>21:0473</v>
      </c>
      <c r="D9703" s="1" t="str">
        <f t="shared" si="1571"/>
        <v>21:0155</v>
      </c>
      <c r="E9703" t="s">
        <v>36903</v>
      </c>
      <c r="F9703" t="s">
        <v>36904</v>
      </c>
      <c r="H9703">
        <v>49.528976</v>
      </c>
      <c r="I9703">
        <v>-120.7017525</v>
      </c>
      <c r="J9703" s="1" t="str">
        <f t="shared" si="1572"/>
        <v>NGR bulk stream sediment</v>
      </c>
      <c r="K9703" s="1" t="str">
        <f t="shared" si="1573"/>
        <v>&lt;177 micron (NGR)</v>
      </c>
      <c r="L9703">
        <v>39</v>
      </c>
      <c r="M9703" t="s">
        <v>82</v>
      </c>
      <c r="N9703">
        <v>758</v>
      </c>
      <c r="O9703">
        <v>4.5</v>
      </c>
    </row>
    <row r="9704" spans="1:15" hidden="1" x14ac:dyDescent="0.3">
      <c r="A9704" t="s">
        <v>36905</v>
      </c>
      <c r="B9704" t="s">
        <v>36906</v>
      </c>
      <c r="C9704" s="1" t="str">
        <f t="shared" si="1567"/>
        <v>21:0473</v>
      </c>
      <c r="D9704" s="1" t="str">
        <f t="shared" si="1571"/>
        <v>21:0155</v>
      </c>
      <c r="E9704" t="s">
        <v>36907</v>
      </c>
      <c r="F9704" t="s">
        <v>36908</v>
      </c>
      <c r="H9704">
        <v>49.506407099999997</v>
      </c>
      <c r="I9704">
        <v>-120.65307799999999</v>
      </c>
      <c r="J9704" s="1" t="str">
        <f t="shared" si="1572"/>
        <v>NGR bulk stream sediment</v>
      </c>
      <c r="K9704" s="1" t="str">
        <f t="shared" si="1573"/>
        <v>&lt;177 micron (NGR)</v>
      </c>
      <c r="L9704">
        <v>39</v>
      </c>
      <c r="M9704" t="s">
        <v>87</v>
      </c>
      <c r="N9704">
        <v>759</v>
      </c>
      <c r="O9704">
        <v>1.5</v>
      </c>
    </row>
    <row r="9705" spans="1:15" hidden="1" x14ac:dyDescent="0.3">
      <c r="A9705" t="s">
        <v>36909</v>
      </c>
      <c r="B9705" t="s">
        <v>36910</v>
      </c>
      <c r="C9705" s="1" t="str">
        <f t="shared" si="1567"/>
        <v>21:0473</v>
      </c>
      <c r="D9705" s="1" t="str">
        <f t="shared" si="1571"/>
        <v>21:0155</v>
      </c>
      <c r="E9705" t="s">
        <v>36911</v>
      </c>
      <c r="F9705" t="s">
        <v>36912</v>
      </c>
      <c r="H9705">
        <v>49.467471500000002</v>
      </c>
      <c r="I9705">
        <v>-120.5969638</v>
      </c>
      <c r="J9705" s="1" t="str">
        <f t="shared" si="1572"/>
        <v>NGR bulk stream sediment</v>
      </c>
      <c r="K9705" s="1" t="str">
        <f t="shared" si="1573"/>
        <v>&lt;177 micron (NGR)</v>
      </c>
      <c r="L9705">
        <v>39</v>
      </c>
      <c r="M9705" t="s">
        <v>92</v>
      </c>
      <c r="N9705">
        <v>760</v>
      </c>
      <c r="O9705">
        <v>1.5</v>
      </c>
    </row>
    <row r="9706" spans="1:15" hidden="1" x14ac:dyDescent="0.3">
      <c r="A9706" t="s">
        <v>36913</v>
      </c>
      <c r="B9706" t="s">
        <v>36914</v>
      </c>
      <c r="C9706" s="1" t="str">
        <f t="shared" si="1567"/>
        <v>21:0473</v>
      </c>
      <c r="D9706" s="1" t="str">
        <f t="shared" si="1571"/>
        <v>21:0155</v>
      </c>
      <c r="E9706" t="s">
        <v>36915</v>
      </c>
      <c r="F9706" t="s">
        <v>36916</v>
      </c>
      <c r="H9706">
        <v>49.408354299999999</v>
      </c>
      <c r="I9706">
        <v>-120.7901102</v>
      </c>
      <c r="J9706" s="1" t="str">
        <f t="shared" si="1572"/>
        <v>NGR bulk stream sediment</v>
      </c>
      <c r="K9706" s="1" t="str">
        <f t="shared" si="1573"/>
        <v>&lt;177 micron (NGR)</v>
      </c>
      <c r="L9706">
        <v>39</v>
      </c>
      <c r="M9706" t="s">
        <v>97</v>
      </c>
      <c r="N9706">
        <v>761</v>
      </c>
      <c r="O9706">
        <v>2</v>
      </c>
    </row>
    <row r="9707" spans="1:15" hidden="1" x14ac:dyDescent="0.3">
      <c r="A9707" t="s">
        <v>36917</v>
      </c>
      <c r="B9707" t="s">
        <v>36918</v>
      </c>
      <c r="C9707" s="1" t="str">
        <f t="shared" si="1567"/>
        <v>21:0473</v>
      </c>
      <c r="D9707" s="1" t="str">
        <f>HYPERLINK("https://geochem.nrcan.gc.ca/cdogs/content/svy/svy_e.htm", "")</f>
        <v/>
      </c>
      <c r="G9707" s="1" t="str">
        <f>HYPERLINK("https://geochem.nrcan.gc.ca/cdogs/content/cr_/cr_00102_e.htm", "102")</f>
        <v>102</v>
      </c>
      <c r="J9707" t="s">
        <v>31</v>
      </c>
      <c r="K9707" t="s">
        <v>32</v>
      </c>
      <c r="L9707">
        <v>39</v>
      </c>
      <c r="M9707" t="s">
        <v>33</v>
      </c>
      <c r="N9707">
        <v>762</v>
      </c>
      <c r="O9707">
        <v>2.5</v>
      </c>
    </row>
    <row r="9708" spans="1:15" hidden="1" x14ac:dyDescent="0.3">
      <c r="A9708" t="s">
        <v>36919</v>
      </c>
      <c r="B9708" t="s">
        <v>36920</v>
      </c>
      <c r="C9708" s="1" t="str">
        <f t="shared" si="1567"/>
        <v>21:0473</v>
      </c>
      <c r="D9708" s="1" t="str">
        <f t="shared" ref="D9708:D9725" si="1574">HYPERLINK("https://geochem.nrcan.gc.ca/cdogs/content/svy/svy210155_e.htm", "21:0155")</f>
        <v>21:0155</v>
      </c>
      <c r="E9708" t="s">
        <v>36921</v>
      </c>
      <c r="F9708" t="s">
        <v>36922</v>
      </c>
      <c r="H9708">
        <v>49.413562200000001</v>
      </c>
      <c r="I9708">
        <v>-120.7802245</v>
      </c>
      <c r="J9708" s="1" t="str">
        <f t="shared" ref="J9708:J9725" si="1575">HYPERLINK("https://geochem.nrcan.gc.ca/cdogs/content/kwd/kwd020030_e.htm", "NGR bulk stream sediment")</f>
        <v>NGR bulk stream sediment</v>
      </c>
      <c r="K9708" s="1" t="str">
        <f t="shared" ref="K9708:K9725" si="1576">HYPERLINK("https://geochem.nrcan.gc.ca/cdogs/content/kwd/kwd080006_e.htm", "&lt;177 micron (NGR)")</f>
        <v>&lt;177 micron (NGR)</v>
      </c>
      <c r="L9708">
        <v>39</v>
      </c>
      <c r="M9708" t="s">
        <v>102</v>
      </c>
      <c r="N9708">
        <v>763</v>
      </c>
      <c r="O9708">
        <v>1.5</v>
      </c>
    </row>
    <row r="9709" spans="1:15" hidden="1" x14ac:dyDescent="0.3">
      <c r="A9709" t="s">
        <v>36923</v>
      </c>
      <c r="B9709" t="s">
        <v>36924</v>
      </c>
      <c r="C9709" s="1" t="str">
        <f t="shared" si="1567"/>
        <v>21:0473</v>
      </c>
      <c r="D9709" s="1" t="str">
        <f t="shared" si="1574"/>
        <v>21:0155</v>
      </c>
      <c r="E9709" t="s">
        <v>36925</v>
      </c>
      <c r="F9709" t="s">
        <v>36926</v>
      </c>
      <c r="H9709">
        <v>49.432181900000003</v>
      </c>
      <c r="I9709">
        <v>-120.7200725</v>
      </c>
      <c r="J9709" s="1" t="str">
        <f t="shared" si="1575"/>
        <v>NGR bulk stream sediment</v>
      </c>
      <c r="K9709" s="1" t="str">
        <f t="shared" si="1576"/>
        <v>&lt;177 micron (NGR)</v>
      </c>
      <c r="L9709">
        <v>39</v>
      </c>
      <c r="M9709" t="s">
        <v>107</v>
      </c>
      <c r="N9709">
        <v>764</v>
      </c>
      <c r="O9709">
        <v>1.5</v>
      </c>
    </row>
    <row r="9710" spans="1:15" hidden="1" x14ac:dyDescent="0.3">
      <c r="A9710" t="s">
        <v>36927</v>
      </c>
      <c r="B9710" t="s">
        <v>36928</v>
      </c>
      <c r="C9710" s="1" t="str">
        <f t="shared" si="1567"/>
        <v>21:0473</v>
      </c>
      <c r="D9710" s="1" t="str">
        <f t="shared" si="1574"/>
        <v>21:0155</v>
      </c>
      <c r="E9710" t="s">
        <v>36929</v>
      </c>
      <c r="F9710" t="s">
        <v>36930</v>
      </c>
      <c r="H9710">
        <v>49.463227500000002</v>
      </c>
      <c r="I9710">
        <v>-120.743476</v>
      </c>
      <c r="J9710" s="1" t="str">
        <f t="shared" si="1575"/>
        <v>NGR bulk stream sediment</v>
      </c>
      <c r="K9710" s="1" t="str">
        <f t="shared" si="1576"/>
        <v>&lt;177 micron (NGR)</v>
      </c>
      <c r="L9710">
        <v>39</v>
      </c>
      <c r="M9710" t="s">
        <v>112</v>
      </c>
      <c r="N9710">
        <v>765</v>
      </c>
      <c r="O9710">
        <v>1.5</v>
      </c>
    </row>
    <row r="9711" spans="1:15" hidden="1" x14ac:dyDescent="0.3">
      <c r="A9711" t="s">
        <v>36931</v>
      </c>
      <c r="B9711" t="s">
        <v>36932</v>
      </c>
      <c r="C9711" s="1" t="str">
        <f t="shared" si="1567"/>
        <v>21:0473</v>
      </c>
      <c r="D9711" s="1" t="str">
        <f t="shared" si="1574"/>
        <v>21:0155</v>
      </c>
      <c r="E9711" t="s">
        <v>36933</v>
      </c>
      <c r="F9711" t="s">
        <v>36934</v>
      </c>
      <c r="H9711">
        <v>49.712985500000002</v>
      </c>
      <c r="I9711">
        <v>-120.01327000000001</v>
      </c>
      <c r="J9711" s="1" t="str">
        <f t="shared" si="1575"/>
        <v>NGR bulk stream sediment</v>
      </c>
      <c r="K9711" s="1" t="str">
        <f t="shared" si="1576"/>
        <v>&lt;177 micron (NGR)</v>
      </c>
      <c r="L9711">
        <v>40</v>
      </c>
      <c r="M9711" t="s">
        <v>19</v>
      </c>
      <c r="N9711">
        <v>766</v>
      </c>
      <c r="O9711">
        <v>4.5</v>
      </c>
    </row>
    <row r="9712" spans="1:15" hidden="1" x14ac:dyDescent="0.3">
      <c r="A9712" t="s">
        <v>36935</v>
      </c>
      <c r="B9712" t="s">
        <v>36936</v>
      </c>
      <c r="C9712" s="1" t="str">
        <f t="shared" si="1567"/>
        <v>21:0473</v>
      </c>
      <c r="D9712" s="1" t="str">
        <f t="shared" si="1574"/>
        <v>21:0155</v>
      </c>
      <c r="E9712" t="s">
        <v>36937</v>
      </c>
      <c r="F9712" t="s">
        <v>36938</v>
      </c>
      <c r="H9712">
        <v>49.4849867</v>
      </c>
      <c r="I9712">
        <v>-120.7521418</v>
      </c>
      <c r="J9712" s="1" t="str">
        <f t="shared" si="1575"/>
        <v>NGR bulk stream sediment</v>
      </c>
      <c r="K9712" s="1" t="str">
        <f t="shared" si="1576"/>
        <v>&lt;177 micron (NGR)</v>
      </c>
      <c r="L9712">
        <v>40</v>
      </c>
      <c r="M9712" t="s">
        <v>38</v>
      </c>
      <c r="N9712">
        <v>767</v>
      </c>
      <c r="O9712">
        <v>2</v>
      </c>
    </row>
    <row r="9713" spans="1:15" hidden="1" x14ac:dyDescent="0.3">
      <c r="A9713" t="s">
        <v>36939</v>
      </c>
      <c r="B9713" t="s">
        <v>36940</v>
      </c>
      <c r="C9713" s="1" t="str">
        <f t="shared" si="1567"/>
        <v>21:0473</v>
      </c>
      <c r="D9713" s="1" t="str">
        <f t="shared" si="1574"/>
        <v>21:0155</v>
      </c>
      <c r="E9713" t="s">
        <v>36941</v>
      </c>
      <c r="F9713" t="s">
        <v>36942</v>
      </c>
      <c r="H9713">
        <v>49.497682900000001</v>
      </c>
      <c r="I9713">
        <v>-120.7115057</v>
      </c>
      <c r="J9713" s="1" t="str">
        <f t="shared" si="1575"/>
        <v>NGR bulk stream sediment</v>
      </c>
      <c r="K9713" s="1" t="str">
        <f t="shared" si="1576"/>
        <v>&lt;177 micron (NGR)</v>
      </c>
      <c r="L9713">
        <v>40</v>
      </c>
      <c r="M9713" t="s">
        <v>43</v>
      </c>
      <c r="N9713">
        <v>768</v>
      </c>
      <c r="O9713">
        <v>2</v>
      </c>
    </row>
    <row r="9714" spans="1:15" hidden="1" x14ac:dyDescent="0.3">
      <c r="A9714" t="s">
        <v>36943</v>
      </c>
      <c r="B9714" t="s">
        <v>36944</v>
      </c>
      <c r="C9714" s="1" t="str">
        <f t="shared" ref="C9714:C9777" si="1577">HYPERLINK("https://geochem.nrcan.gc.ca/cdogs/content/bdl/bdl210473_e.htm", "21:0473")</f>
        <v>21:0473</v>
      </c>
      <c r="D9714" s="1" t="str">
        <f t="shared" si="1574"/>
        <v>21:0155</v>
      </c>
      <c r="E9714" t="s">
        <v>36945</v>
      </c>
      <c r="F9714" t="s">
        <v>36946</v>
      </c>
      <c r="H9714">
        <v>49.535074999999999</v>
      </c>
      <c r="I9714">
        <v>-120.6033245</v>
      </c>
      <c r="J9714" s="1" t="str">
        <f t="shared" si="1575"/>
        <v>NGR bulk stream sediment</v>
      </c>
      <c r="K9714" s="1" t="str">
        <f t="shared" si="1576"/>
        <v>&lt;177 micron (NGR)</v>
      </c>
      <c r="L9714">
        <v>40</v>
      </c>
      <c r="M9714" t="s">
        <v>48</v>
      </c>
      <c r="N9714">
        <v>769</v>
      </c>
      <c r="O9714">
        <v>1.5</v>
      </c>
    </row>
    <row r="9715" spans="1:15" hidden="1" x14ac:dyDescent="0.3">
      <c r="A9715" t="s">
        <v>36947</v>
      </c>
      <c r="B9715" t="s">
        <v>36948</v>
      </c>
      <c r="C9715" s="1" t="str">
        <f t="shared" si="1577"/>
        <v>21:0473</v>
      </c>
      <c r="D9715" s="1" t="str">
        <f t="shared" si="1574"/>
        <v>21:0155</v>
      </c>
      <c r="E9715" t="s">
        <v>36949</v>
      </c>
      <c r="F9715" t="s">
        <v>36950</v>
      </c>
      <c r="H9715">
        <v>49.529682700000002</v>
      </c>
      <c r="I9715">
        <v>-120.60358840000001</v>
      </c>
      <c r="J9715" s="1" t="str">
        <f t="shared" si="1575"/>
        <v>NGR bulk stream sediment</v>
      </c>
      <c r="K9715" s="1" t="str">
        <f t="shared" si="1576"/>
        <v>&lt;177 micron (NGR)</v>
      </c>
      <c r="L9715">
        <v>40</v>
      </c>
      <c r="M9715" t="s">
        <v>53</v>
      </c>
      <c r="N9715">
        <v>770</v>
      </c>
      <c r="O9715">
        <v>2</v>
      </c>
    </row>
    <row r="9716" spans="1:15" hidden="1" x14ac:dyDescent="0.3">
      <c r="A9716" t="s">
        <v>36951</v>
      </c>
      <c r="B9716" t="s">
        <v>36952</v>
      </c>
      <c r="C9716" s="1" t="str">
        <f t="shared" si="1577"/>
        <v>21:0473</v>
      </c>
      <c r="D9716" s="1" t="str">
        <f t="shared" si="1574"/>
        <v>21:0155</v>
      </c>
      <c r="E9716" t="s">
        <v>36953</v>
      </c>
      <c r="F9716" t="s">
        <v>36954</v>
      </c>
      <c r="H9716">
        <v>49.488231499999998</v>
      </c>
      <c r="I9716">
        <v>-120.5572797</v>
      </c>
      <c r="J9716" s="1" t="str">
        <f t="shared" si="1575"/>
        <v>NGR bulk stream sediment</v>
      </c>
      <c r="K9716" s="1" t="str">
        <f t="shared" si="1576"/>
        <v>&lt;177 micron (NGR)</v>
      </c>
      <c r="L9716">
        <v>40</v>
      </c>
      <c r="M9716" t="s">
        <v>58</v>
      </c>
      <c r="N9716">
        <v>771</v>
      </c>
      <c r="O9716">
        <v>2</v>
      </c>
    </row>
    <row r="9717" spans="1:15" hidden="1" x14ac:dyDescent="0.3">
      <c r="A9717" t="s">
        <v>36955</v>
      </c>
      <c r="B9717" t="s">
        <v>36956</v>
      </c>
      <c r="C9717" s="1" t="str">
        <f t="shared" si="1577"/>
        <v>21:0473</v>
      </c>
      <c r="D9717" s="1" t="str">
        <f t="shared" si="1574"/>
        <v>21:0155</v>
      </c>
      <c r="E9717" t="s">
        <v>36933</v>
      </c>
      <c r="F9717" t="s">
        <v>36957</v>
      </c>
      <c r="H9717">
        <v>49.712985500000002</v>
      </c>
      <c r="I9717">
        <v>-120.01327000000001</v>
      </c>
      <c r="J9717" s="1" t="str">
        <f t="shared" si="1575"/>
        <v>NGR bulk stream sediment</v>
      </c>
      <c r="K9717" s="1" t="str">
        <f t="shared" si="1576"/>
        <v>&lt;177 micron (NGR)</v>
      </c>
      <c r="L9717">
        <v>40</v>
      </c>
      <c r="M9717" t="s">
        <v>72</v>
      </c>
      <c r="N9717">
        <v>772</v>
      </c>
      <c r="O9717">
        <v>6.5</v>
      </c>
    </row>
    <row r="9718" spans="1:15" hidden="1" x14ac:dyDescent="0.3">
      <c r="A9718" t="s">
        <v>36958</v>
      </c>
      <c r="B9718" t="s">
        <v>36959</v>
      </c>
      <c r="C9718" s="1" t="str">
        <f t="shared" si="1577"/>
        <v>21:0473</v>
      </c>
      <c r="D9718" s="1" t="str">
        <f t="shared" si="1574"/>
        <v>21:0155</v>
      </c>
      <c r="E9718" t="s">
        <v>36960</v>
      </c>
      <c r="F9718" t="s">
        <v>36961</v>
      </c>
      <c r="H9718">
        <v>49.709135000000003</v>
      </c>
      <c r="I9718">
        <v>-120.03847930000001</v>
      </c>
      <c r="J9718" s="1" t="str">
        <f t="shared" si="1575"/>
        <v>NGR bulk stream sediment</v>
      </c>
      <c r="K9718" s="1" t="str">
        <f t="shared" si="1576"/>
        <v>&lt;177 micron (NGR)</v>
      </c>
      <c r="L9718">
        <v>40</v>
      </c>
      <c r="M9718" t="s">
        <v>63</v>
      </c>
      <c r="N9718">
        <v>773</v>
      </c>
      <c r="O9718">
        <v>16</v>
      </c>
    </row>
    <row r="9719" spans="1:15" hidden="1" x14ac:dyDescent="0.3">
      <c r="A9719" t="s">
        <v>36962</v>
      </c>
      <c r="B9719" t="s">
        <v>36963</v>
      </c>
      <c r="C9719" s="1" t="str">
        <f t="shared" si="1577"/>
        <v>21:0473</v>
      </c>
      <c r="D9719" s="1" t="str">
        <f t="shared" si="1574"/>
        <v>21:0155</v>
      </c>
      <c r="E9719" t="s">
        <v>36964</v>
      </c>
      <c r="F9719" t="s">
        <v>36965</v>
      </c>
      <c r="H9719">
        <v>49.717025700000001</v>
      </c>
      <c r="I9719">
        <v>-120.06574860000001</v>
      </c>
      <c r="J9719" s="1" t="str">
        <f t="shared" si="1575"/>
        <v>NGR bulk stream sediment</v>
      </c>
      <c r="K9719" s="1" t="str">
        <f t="shared" si="1576"/>
        <v>&lt;177 micron (NGR)</v>
      </c>
      <c r="L9719">
        <v>40</v>
      </c>
      <c r="M9719" t="s">
        <v>68</v>
      </c>
      <c r="N9719">
        <v>774</v>
      </c>
      <c r="O9719">
        <v>6</v>
      </c>
    </row>
    <row r="9720" spans="1:15" hidden="1" x14ac:dyDescent="0.3">
      <c r="A9720" t="s">
        <v>36966</v>
      </c>
      <c r="B9720" t="s">
        <v>36967</v>
      </c>
      <c r="C9720" s="1" t="str">
        <f t="shared" si="1577"/>
        <v>21:0473</v>
      </c>
      <c r="D9720" s="1" t="str">
        <f t="shared" si="1574"/>
        <v>21:0155</v>
      </c>
      <c r="E9720" t="s">
        <v>36968</v>
      </c>
      <c r="F9720" t="s">
        <v>36969</v>
      </c>
      <c r="H9720">
        <v>49.711887300000001</v>
      </c>
      <c r="I9720">
        <v>-120.11184350000001</v>
      </c>
      <c r="J9720" s="1" t="str">
        <f t="shared" si="1575"/>
        <v>NGR bulk stream sediment</v>
      </c>
      <c r="K9720" s="1" t="str">
        <f t="shared" si="1576"/>
        <v>&lt;177 micron (NGR)</v>
      </c>
      <c r="L9720">
        <v>40</v>
      </c>
      <c r="M9720" t="s">
        <v>77</v>
      </c>
      <c r="N9720">
        <v>775</v>
      </c>
      <c r="O9720">
        <v>8</v>
      </c>
    </row>
    <row r="9721" spans="1:15" hidden="1" x14ac:dyDescent="0.3">
      <c r="A9721" t="s">
        <v>36970</v>
      </c>
      <c r="B9721" t="s">
        <v>36971</v>
      </c>
      <c r="C9721" s="1" t="str">
        <f t="shared" si="1577"/>
        <v>21:0473</v>
      </c>
      <c r="D9721" s="1" t="str">
        <f t="shared" si="1574"/>
        <v>21:0155</v>
      </c>
      <c r="E9721" t="s">
        <v>36972</v>
      </c>
      <c r="F9721" t="s">
        <v>36973</v>
      </c>
      <c r="H9721">
        <v>49.739418999999998</v>
      </c>
      <c r="I9721">
        <v>-120.1338008</v>
      </c>
      <c r="J9721" s="1" t="str">
        <f t="shared" si="1575"/>
        <v>NGR bulk stream sediment</v>
      </c>
      <c r="K9721" s="1" t="str">
        <f t="shared" si="1576"/>
        <v>&lt;177 micron (NGR)</v>
      </c>
      <c r="L9721">
        <v>40</v>
      </c>
      <c r="M9721" t="s">
        <v>82</v>
      </c>
      <c r="N9721">
        <v>776</v>
      </c>
      <c r="O9721">
        <v>11.5</v>
      </c>
    </row>
    <row r="9722" spans="1:15" hidden="1" x14ac:dyDescent="0.3">
      <c r="A9722" t="s">
        <v>36974</v>
      </c>
      <c r="B9722" t="s">
        <v>36975</v>
      </c>
      <c r="C9722" s="1" t="str">
        <f t="shared" si="1577"/>
        <v>21:0473</v>
      </c>
      <c r="D9722" s="1" t="str">
        <f t="shared" si="1574"/>
        <v>21:0155</v>
      </c>
      <c r="E9722" t="s">
        <v>36976</v>
      </c>
      <c r="F9722" t="s">
        <v>36977</v>
      </c>
      <c r="H9722">
        <v>49.7245591</v>
      </c>
      <c r="I9722">
        <v>-120.1513326</v>
      </c>
      <c r="J9722" s="1" t="str">
        <f t="shared" si="1575"/>
        <v>NGR bulk stream sediment</v>
      </c>
      <c r="K9722" s="1" t="str">
        <f t="shared" si="1576"/>
        <v>&lt;177 micron (NGR)</v>
      </c>
      <c r="L9722">
        <v>40</v>
      </c>
      <c r="M9722" t="s">
        <v>87</v>
      </c>
      <c r="N9722">
        <v>777</v>
      </c>
      <c r="O9722">
        <v>4</v>
      </c>
    </row>
    <row r="9723" spans="1:15" hidden="1" x14ac:dyDescent="0.3">
      <c r="A9723" t="s">
        <v>36978</v>
      </c>
      <c r="B9723" t="s">
        <v>36979</v>
      </c>
      <c r="C9723" s="1" t="str">
        <f t="shared" si="1577"/>
        <v>21:0473</v>
      </c>
      <c r="D9723" s="1" t="str">
        <f t="shared" si="1574"/>
        <v>21:0155</v>
      </c>
      <c r="E9723" t="s">
        <v>36980</v>
      </c>
      <c r="F9723" t="s">
        <v>36981</v>
      </c>
      <c r="H9723">
        <v>49.723966900000001</v>
      </c>
      <c r="I9723">
        <v>-120.1638569</v>
      </c>
      <c r="J9723" s="1" t="str">
        <f t="shared" si="1575"/>
        <v>NGR bulk stream sediment</v>
      </c>
      <c r="K9723" s="1" t="str">
        <f t="shared" si="1576"/>
        <v>&lt;177 micron (NGR)</v>
      </c>
      <c r="L9723">
        <v>40</v>
      </c>
      <c r="M9723" t="s">
        <v>92</v>
      </c>
      <c r="N9723">
        <v>778</v>
      </c>
      <c r="O9723">
        <v>12.5</v>
      </c>
    </row>
    <row r="9724" spans="1:15" hidden="1" x14ac:dyDescent="0.3">
      <c r="A9724" t="s">
        <v>36982</v>
      </c>
      <c r="B9724" t="s">
        <v>36983</v>
      </c>
      <c r="C9724" s="1" t="str">
        <f t="shared" si="1577"/>
        <v>21:0473</v>
      </c>
      <c r="D9724" s="1" t="str">
        <f t="shared" si="1574"/>
        <v>21:0155</v>
      </c>
      <c r="E9724" t="s">
        <v>36984</v>
      </c>
      <c r="F9724" t="s">
        <v>36985</v>
      </c>
      <c r="H9724">
        <v>49.711627900000003</v>
      </c>
      <c r="I9724">
        <v>-120.1742897</v>
      </c>
      <c r="J9724" s="1" t="str">
        <f t="shared" si="1575"/>
        <v>NGR bulk stream sediment</v>
      </c>
      <c r="K9724" s="1" t="str">
        <f t="shared" si="1576"/>
        <v>&lt;177 micron (NGR)</v>
      </c>
      <c r="L9724">
        <v>40</v>
      </c>
      <c r="M9724" t="s">
        <v>97</v>
      </c>
      <c r="N9724">
        <v>779</v>
      </c>
      <c r="O9724">
        <v>106</v>
      </c>
    </row>
    <row r="9725" spans="1:15" hidden="1" x14ac:dyDescent="0.3">
      <c r="A9725" t="s">
        <v>36986</v>
      </c>
      <c r="B9725" t="s">
        <v>36987</v>
      </c>
      <c r="C9725" s="1" t="str">
        <f t="shared" si="1577"/>
        <v>21:0473</v>
      </c>
      <c r="D9725" s="1" t="str">
        <f t="shared" si="1574"/>
        <v>21:0155</v>
      </c>
      <c r="E9725" t="s">
        <v>36988</v>
      </c>
      <c r="F9725" t="s">
        <v>36989</v>
      </c>
      <c r="H9725">
        <v>49.716259000000001</v>
      </c>
      <c r="I9725">
        <v>-120.2170291</v>
      </c>
      <c r="J9725" s="1" t="str">
        <f t="shared" si="1575"/>
        <v>NGR bulk stream sediment</v>
      </c>
      <c r="K9725" s="1" t="str">
        <f t="shared" si="1576"/>
        <v>&lt;177 micron (NGR)</v>
      </c>
      <c r="L9725">
        <v>40</v>
      </c>
      <c r="M9725" t="s">
        <v>102</v>
      </c>
      <c r="N9725">
        <v>780</v>
      </c>
      <c r="O9725">
        <v>2</v>
      </c>
    </row>
    <row r="9726" spans="1:15" hidden="1" x14ac:dyDescent="0.3">
      <c r="A9726" t="s">
        <v>36990</v>
      </c>
      <c r="B9726" t="s">
        <v>36991</v>
      </c>
      <c r="C9726" s="1" t="str">
        <f t="shared" si="1577"/>
        <v>21:0473</v>
      </c>
      <c r="D9726" s="1" t="str">
        <f>HYPERLINK("https://geochem.nrcan.gc.ca/cdogs/content/svy/svy_e.htm", "")</f>
        <v/>
      </c>
      <c r="G9726" s="1" t="str">
        <f>HYPERLINK("https://geochem.nrcan.gc.ca/cdogs/content/cr_/cr_00103_e.htm", "103")</f>
        <v>103</v>
      </c>
      <c r="J9726" t="s">
        <v>31</v>
      </c>
      <c r="K9726" t="s">
        <v>32</v>
      </c>
      <c r="L9726">
        <v>40</v>
      </c>
      <c r="M9726" t="s">
        <v>33</v>
      </c>
      <c r="N9726">
        <v>781</v>
      </c>
      <c r="O9726">
        <v>24.5</v>
      </c>
    </row>
    <row r="9727" spans="1:15" hidden="1" x14ac:dyDescent="0.3">
      <c r="A9727" t="s">
        <v>36992</v>
      </c>
      <c r="B9727" t="s">
        <v>36993</v>
      </c>
      <c r="C9727" s="1" t="str">
        <f t="shared" si="1577"/>
        <v>21:0473</v>
      </c>
      <c r="D9727" s="1" t="str">
        <f t="shared" ref="D9727:D9738" si="1578">HYPERLINK("https://geochem.nrcan.gc.ca/cdogs/content/svy/svy210155_e.htm", "21:0155")</f>
        <v>21:0155</v>
      </c>
      <c r="E9727" t="s">
        <v>36994</v>
      </c>
      <c r="F9727" t="s">
        <v>36995</v>
      </c>
      <c r="H9727">
        <v>49.676117900000001</v>
      </c>
      <c r="I9727">
        <v>-120.2692303</v>
      </c>
      <c r="J9727" s="1" t="str">
        <f t="shared" ref="J9727:J9738" si="1579">HYPERLINK("https://geochem.nrcan.gc.ca/cdogs/content/kwd/kwd020030_e.htm", "NGR bulk stream sediment")</f>
        <v>NGR bulk stream sediment</v>
      </c>
      <c r="K9727" s="1" t="str">
        <f t="shared" ref="K9727:K9738" si="1580">HYPERLINK("https://geochem.nrcan.gc.ca/cdogs/content/kwd/kwd080006_e.htm", "&lt;177 micron (NGR)")</f>
        <v>&lt;177 micron (NGR)</v>
      </c>
      <c r="L9727">
        <v>40</v>
      </c>
      <c r="M9727" t="s">
        <v>24</v>
      </c>
      <c r="N9727">
        <v>782</v>
      </c>
      <c r="O9727">
        <v>22.5</v>
      </c>
    </row>
    <row r="9728" spans="1:15" hidden="1" x14ac:dyDescent="0.3">
      <c r="A9728" t="s">
        <v>36996</v>
      </c>
      <c r="B9728" t="s">
        <v>36997</v>
      </c>
      <c r="C9728" s="1" t="str">
        <f t="shared" si="1577"/>
        <v>21:0473</v>
      </c>
      <c r="D9728" s="1" t="str">
        <f t="shared" si="1578"/>
        <v>21:0155</v>
      </c>
      <c r="E9728" t="s">
        <v>36994</v>
      </c>
      <c r="F9728" t="s">
        <v>36998</v>
      </c>
      <c r="H9728">
        <v>49.676117900000001</v>
      </c>
      <c r="I9728">
        <v>-120.2692303</v>
      </c>
      <c r="J9728" s="1" t="str">
        <f t="shared" si="1579"/>
        <v>NGR bulk stream sediment</v>
      </c>
      <c r="K9728" s="1" t="str">
        <f t="shared" si="1580"/>
        <v>&lt;177 micron (NGR)</v>
      </c>
      <c r="L9728">
        <v>40</v>
      </c>
      <c r="M9728" t="s">
        <v>28</v>
      </c>
      <c r="N9728">
        <v>783</v>
      </c>
      <c r="O9728">
        <v>21.5</v>
      </c>
    </row>
    <row r="9729" spans="1:15" hidden="1" x14ac:dyDescent="0.3">
      <c r="A9729" t="s">
        <v>36999</v>
      </c>
      <c r="B9729" t="s">
        <v>37000</v>
      </c>
      <c r="C9729" s="1" t="str">
        <f t="shared" si="1577"/>
        <v>21:0473</v>
      </c>
      <c r="D9729" s="1" t="str">
        <f t="shared" si="1578"/>
        <v>21:0155</v>
      </c>
      <c r="E9729" t="s">
        <v>37001</v>
      </c>
      <c r="F9729" t="s">
        <v>37002</v>
      </c>
      <c r="H9729">
        <v>49.523443200000003</v>
      </c>
      <c r="I9729">
        <v>-120.3979782</v>
      </c>
      <c r="J9729" s="1" t="str">
        <f t="shared" si="1579"/>
        <v>NGR bulk stream sediment</v>
      </c>
      <c r="K9729" s="1" t="str">
        <f t="shared" si="1580"/>
        <v>&lt;177 micron (NGR)</v>
      </c>
      <c r="L9729">
        <v>40</v>
      </c>
      <c r="M9729" t="s">
        <v>107</v>
      </c>
      <c r="N9729">
        <v>784</v>
      </c>
      <c r="O9729">
        <v>7.5</v>
      </c>
    </row>
    <row r="9730" spans="1:15" hidden="1" x14ac:dyDescent="0.3">
      <c r="A9730" t="s">
        <v>37003</v>
      </c>
      <c r="B9730" t="s">
        <v>37004</v>
      </c>
      <c r="C9730" s="1" t="str">
        <f t="shared" si="1577"/>
        <v>21:0473</v>
      </c>
      <c r="D9730" s="1" t="str">
        <f t="shared" si="1578"/>
        <v>21:0155</v>
      </c>
      <c r="E9730" t="s">
        <v>37005</v>
      </c>
      <c r="F9730" t="s">
        <v>37006</v>
      </c>
      <c r="H9730">
        <v>49.532521899999999</v>
      </c>
      <c r="I9730">
        <v>-120.4016427</v>
      </c>
      <c r="J9730" s="1" t="str">
        <f t="shared" si="1579"/>
        <v>NGR bulk stream sediment</v>
      </c>
      <c r="K9730" s="1" t="str">
        <f t="shared" si="1580"/>
        <v>&lt;177 micron (NGR)</v>
      </c>
      <c r="L9730">
        <v>40</v>
      </c>
      <c r="M9730" t="s">
        <v>112</v>
      </c>
      <c r="N9730">
        <v>785</v>
      </c>
      <c r="O9730">
        <v>68</v>
      </c>
    </row>
    <row r="9731" spans="1:15" hidden="1" x14ac:dyDescent="0.3">
      <c r="A9731" t="s">
        <v>37007</v>
      </c>
      <c r="B9731" t="s">
        <v>37008</v>
      </c>
      <c r="C9731" s="1" t="str">
        <f t="shared" si="1577"/>
        <v>21:0473</v>
      </c>
      <c r="D9731" s="1" t="str">
        <f t="shared" si="1578"/>
        <v>21:0155</v>
      </c>
      <c r="E9731" t="s">
        <v>37009</v>
      </c>
      <c r="F9731" t="s">
        <v>37010</v>
      </c>
      <c r="H9731">
        <v>49.534410200000003</v>
      </c>
      <c r="I9731">
        <v>-120.24950130000001</v>
      </c>
      <c r="J9731" s="1" t="str">
        <f t="shared" si="1579"/>
        <v>NGR bulk stream sediment</v>
      </c>
      <c r="K9731" s="1" t="str">
        <f t="shared" si="1580"/>
        <v>&lt;177 micron (NGR)</v>
      </c>
      <c r="L9731">
        <v>41</v>
      </c>
      <c r="M9731" t="s">
        <v>19</v>
      </c>
      <c r="N9731">
        <v>786</v>
      </c>
      <c r="O9731">
        <v>6.5</v>
      </c>
    </row>
    <row r="9732" spans="1:15" hidden="1" x14ac:dyDescent="0.3">
      <c r="A9732" t="s">
        <v>37011</v>
      </c>
      <c r="B9732" t="s">
        <v>37012</v>
      </c>
      <c r="C9732" s="1" t="str">
        <f t="shared" si="1577"/>
        <v>21:0473</v>
      </c>
      <c r="D9732" s="1" t="str">
        <f t="shared" si="1578"/>
        <v>21:0155</v>
      </c>
      <c r="E9732" t="s">
        <v>37013</v>
      </c>
      <c r="F9732" t="s">
        <v>37014</v>
      </c>
      <c r="H9732">
        <v>49.539056199999997</v>
      </c>
      <c r="I9732">
        <v>-120.37226579999999</v>
      </c>
      <c r="J9732" s="1" t="str">
        <f t="shared" si="1579"/>
        <v>NGR bulk stream sediment</v>
      </c>
      <c r="K9732" s="1" t="str">
        <f t="shared" si="1580"/>
        <v>&lt;177 micron (NGR)</v>
      </c>
      <c r="L9732">
        <v>41</v>
      </c>
      <c r="M9732" t="s">
        <v>38</v>
      </c>
      <c r="N9732">
        <v>787</v>
      </c>
      <c r="O9732">
        <v>4</v>
      </c>
    </row>
    <row r="9733" spans="1:15" hidden="1" x14ac:dyDescent="0.3">
      <c r="A9733" t="s">
        <v>37015</v>
      </c>
      <c r="B9733" t="s">
        <v>37016</v>
      </c>
      <c r="C9733" s="1" t="str">
        <f t="shared" si="1577"/>
        <v>21:0473</v>
      </c>
      <c r="D9733" s="1" t="str">
        <f t="shared" si="1578"/>
        <v>21:0155</v>
      </c>
      <c r="E9733" t="s">
        <v>37017</v>
      </c>
      <c r="F9733" t="s">
        <v>37018</v>
      </c>
      <c r="H9733">
        <v>49.515127300000003</v>
      </c>
      <c r="I9733">
        <v>-120.3486762</v>
      </c>
      <c r="J9733" s="1" t="str">
        <f t="shared" si="1579"/>
        <v>NGR bulk stream sediment</v>
      </c>
      <c r="K9733" s="1" t="str">
        <f t="shared" si="1580"/>
        <v>&lt;177 micron (NGR)</v>
      </c>
      <c r="L9733">
        <v>41</v>
      </c>
      <c r="M9733" t="s">
        <v>43</v>
      </c>
      <c r="N9733">
        <v>788</v>
      </c>
      <c r="O9733">
        <v>12</v>
      </c>
    </row>
    <row r="9734" spans="1:15" hidden="1" x14ac:dyDescent="0.3">
      <c r="A9734" t="s">
        <v>37019</v>
      </c>
      <c r="B9734" t="s">
        <v>37020</v>
      </c>
      <c r="C9734" s="1" t="str">
        <f t="shared" si="1577"/>
        <v>21:0473</v>
      </c>
      <c r="D9734" s="1" t="str">
        <f t="shared" si="1578"/>
        <v>21:0155</v>
      </c>
      <c r="E9734" t="s">
        <v>37021</v>
      </c>
      <c r="F9734" t="s">
        <v>37022</v>
      </c>
      <c r="H9734">
        <v>49.512023200000002</v>
      </c>
      <c r="I9734">
        <v>-120.29220170000001</v>
      </c>
      <c r="J9734" s="1" t="str">
        <f t="shared" si="1579"/>
        <v>NGR bulk stream sediment</v>
      </c>
      <c r="K9734" s="1" t="str">
        <f t="shared" si="1580"/>
        <v>&lt;177 micron (NGR)</v>
      </c>
      <c r="L9734">
        <v>41</v>
      </c>
      <c r="M9734" t="s">
        <v>48</v>
      </c>
      <c r="N9734">
        <v>789</v>
      </c>
      <c r="O9734">
        <v>8</v>
      </c>
    </row>
    <row r="9735" spans="1:15" hidden="1" x14ac:dyDescent="0.3">
      <c r="A9735" t="s">
        <v>37023</v>
      </c>
      <c r="B9735" t="s">
        <v>37024</v>
      </c>
      <c r="C9735" s="1" t="str">
        <f t="shared" si="1577"/>
        <v>21:0473</v>
      </c>
      <c r="D9735" s="1" t="str">
        <f t="shared" si="1578"/>
        <v>21:0155</v>
      </c>
      <c r="E9735" t="s">
        <v>37025</v>
      </c>
      <c r="F9735" t="s">
        <v>37026</v>
      </c>
      <c r="H9735">
        <v>49.536435699999998</v>
      </c>
      <c r="I9735">
        <v>-120.2590629</v>
      </c>
      <c r="J9735" s="1" t="str">
        <f t="shared" si="1579"/>
        <v>NGR bulk stream sediment</v>
      </c>
      <c r="K9735" s="1" t="str">
        <f t="shared" si="1580"/>
        <v>&lt;177 micron (NGR)</v>
      </c>
      <c r="L9735">
        <v>41</v>
      </c>
      <c r="M9735" t="s">
        <v>53</v>
      </c>
      <c r="N9735">
        <v>790</v>
      </c>
      <c r="O9735">
        <v>12.5</v>
      </c>
    </row>
    <row r="9736" spans="1:15" hidden="1" x14ac:dyDescent="0.3">
      <c r="A9736" t="s">
        <v>37027</v>
      </c>
      <c r="B9736" t="s">
        <v>37028</v>
      </c>
      <c r="C9736" s="1" t="str">
        <f t="shared" si="1577"/>
        <v>21:0473</v>
      </c>
      <c r="D9736" s="1" t="str">
        <f t="shared" si="1578"/>
        <v>21:0155</v>
      </c>
      <c r="E9736" t="s">
        <v>37009</v>
      </c>
      <c r="F9736" t="s">
        <v>37029</v>
      </c>
      <c r="H9736">
        <v>49.534410200000003</v>
      </c>
      <c r="I9736">
        <v>-120.24950130000001</v>
      </c>
      <c r="J9736" s="1" t="str">
        <f t="shared" si="1579"/>
        <v>NGR bulk stream sediment</v>
      </c>
      <c r="K9736" s="1" t="str">
        <f t="shared" si="1580"/>
        <v>&lt;177 micron (NGR)</v>
      </c>
      <c r="L9736">
        <v>41</v>
      </c>
      <c r="M9736" t="s">
        <v>72</v>
      </c>
      <c r="N9736">
        <v>791</v>
      </c>
      <c r="O9736">
        <v>7</v>
      </c>
    </row>
    <row r="9737" spans="1:15" hidden="1" x14ac:dyDescent="0.3">
      <c r="A9737" t="s">
        <v>37030</v>
      </c>
      <c r="B9737" t="s">
        <v>37031</v>
      </c>
      <c r="C9737" s="1" t="str">
        <f t="shared" si="1577"/>
        <v>21:0473</v>
      </c>
      <c r="D9737" s="1" t="str">
        <f t="shared" si="1578"/>
        <v>21:0155</v>
      </c>
      <c r="E9737" t="s">
        <v>37032</v>
      </c>
      <c r="F9737" t="s">
        <v>37033</v>
      </c>
      <c r="H9737">
        <v>49.5313546</v>
      </c>
      <c r="I9737">
        <v>-120.2344708</v>
      </c>
      <c r="J9737" s="1" t="str">
        <f t="shared" si="1579"/>
        <v>NGR bulk stream sediment</v>
      </c>
      <c r="K9737" s="1" t="str">
        <f t="shared" si="1580"/>
        <v>&lt;177 micron (NGR)</v>
      </c>
      <c r="L9737">
        <v>41</v>
      </c>
      <c r="M9737" t="s">
        <v>58</v>
      </c>
      <c r="N9737">
        <v>792</v>
      </c>
      <c r="O9737">
        <v>6</v>
      </c>
    </row>
    <row r="9738" spans="1:15" hidden="1" x14ac:dyDescent="0.3">
      <c r="A9738" t="s">
        <v>37034</v>
      </c>
      <c r="B9738" t="s">
        <v>37035</v>
      </c>
      <c r="C9738" s="1" t="str">
        <f t="shared" si="1577"/>
        <v>21:0473</v>
      </c>
      <c r="D9738" s="1" t="str">
        <f t="shared" si="1578"/>
        <v>21:0155</v>
      </c>
      <c r="E9738" t="s">
        <v>37036</v>
      </c>
      <c r="F9738" t="s">
        <v>37037</v>
      </c>
      <c r="H9738">
        <v>49.523348499999997</v>
      </c>
      <c r="I9738">
        <v>-120.27637660000001</v>
      </c>
      <c r="J9738" s="1" t="str">
        <f t="shared" si="1579"/>
        <v>NGR bulk stream sediment</v>
      </c>
      <c r="K9738" s="1" t="str">
        <f t="shared" si="1580"/>
        <v>&lt;177 micron (NGR)</v>
      </c>
      <c r="L9738">
        <v>41</v>
      </c>
      <c r="M9738" t="s">
        <v>63</v>
      </c>
      <c r="N9738">
        <v>793</v>
      </c>
      <c r="O9738">
        <v>6.5</v>
      </c>
    </row>
    <row r="9739" spans="1:15" hidden="1" x14ac:dyDescent="0.3">
      <c r="A9739" t="s">
        <v>37038</v>
      </c>
      <c r="B9739" t="s">
        <v>37039</v>
      </c>
      <c r="C9739" s="1" t="str">
        <f t="shared" si="1577"/>
        <v>21:0473</v>
      </c>
      <c r="D9739" s="1" t="str">
        <f>HYPERLINK("https://geochem.nrcan.gc.ca/cdogs/content/svy/svy_e.htm", "")</f>
        <v/>
      </c>
      <c r="G9739" s="1" t="str">
        <f>HYPERLINK("https://geochem.nrcan.gc.ca/cdogs/content/cr_/cr_00103_e.htm", "103")</f>
        <v>103</v>
      </c>
      <c r="J9739" t="s">
        <v>31</v>
      </c>
      <c r="K9739" t="s">
        <v>32</v>
      </c>
      <c r="L9739">
        <v>41</v>
      </c>
      <c r="M9739" t="s">
        <v>33</v>
      </c>
      <c r="N9739">
        <v>794</v>
      </c>
      <c r="O9739">
        <v>25</v>
      </c>
    </row>
    <row r="9740" spans="1:15" hidden="1" x14ac:dyDescent="0.3">
      <c r="A9740" t="s">
        <v>37040</v>
      </c>
      <c r="B9740" t="s">
        <v>37041</v>
      </c>
      <c r="C9740" s="1" t="str">
        <f t="shared" si="1577"/>
        <v>21:0473</v>
      </c>
      <c r="D9740" s="1" t="str">
        <f t="shared" ref="D9740:D9768" si="1581">HYPERLINK("https://geochem.nrcan.gc.ca/cdogs/content/svy/svy210155_e.htm", "21:0155")</f>
        <v>21:0155</v>
      </c>
      <c r="E9740" t="s">
        <v>37042</v>
      </c>
      <c r="F9740" t="s">
        <v>37043</v>
      </c>
      <c r="H9740">
        <v>49.651987699999999</v>
      </c>
      <c r="I9740">
        <v>-120.3537166</v>
      </c>
      <c r="J9740" s="1" t="str">
        <f t="shared" ref="J9740:J9768" si="1582">HYPERLINK("https://geochem.nrcan.gc.ca/cdogs/content/kwd/kwd020030_e.htm", "NGR bulk stream sediment")</f>
        <v>NGR bulk stream sediment</v>
      </c>
      <c r="K9740" s="1" t="str">
        <f t="shared" ref="K9740:K9768" si="1583">HYPERLINK("https://geochem.nrcan.gc.ca/cdogs/content/kwd/kwd080006_e.htm", "&lt;177 micron (NGR)")</f>
        <v>&lt;177 micron (NGR)</v>
      </c>
      <c r="L9740">
        <v>41</v>
      </c>
      <c r="M9740" t="s">
        <v>68</v>
      </c>
      <c r="N9740">
        <v>795</v>
      </c>
      <c r="O9740">
        <v>21.5</v>
      </c>
    </row>
    <row r="9741" spans="1:15" hidden="1" x14ac:dyDescent="0.3">
      <c r="A9741" t="s">
        <v>37044</v>
      </c>
      <c r="B9741" t="s">
        <v>37045</v>
      </c>
      <c r="C9741" s="1" t="str">
        <f t="shared" si="1577"/>
        <v>21:0473</v>
      </c>
      <c r="D9741" s="1" t="str">
        <f t="shared" si="1581"/>
        <v>21:0155</v>
      </c>
      <c r="E9741" t="s">
        <v>37046</v>
      </c>
      <c r="F9741" t="s">
        <v>37047</v>
      </c>
      <c r="H9741">
        <v>49.632866200000002</v>
      </c>
      <c r="I9741">
        <v>-120.3436743</v>
      </c>
      <c r="J9741" s="1" t="str">
        <f t="shared" si="1582"/>
        <v>NGR bulk stream sediment</v>
      </c>
      <c r="K9741" s="1" t="str">
        <f t="shared" si="1583"/>
        <v>&lt;177 micron (NGR)</v>
      </c>
      <c r="L9741">
        <v>41</v>
      </c>
      <c r="M9741" t="s">
        <v>77</v>
      </c>
      <c r="N9741">
        <v>796</v>
      </c>
      <c r="O9741">
        <v>16.5</v>
      </c>
    </row>
    <row r="9742" spans="1:15" hidden="1" x14ac:dyDescent="0.3">
      <c r="A9742" t="s">
        <v>37048</v>
      </c>
      <c r="B9742" t="s">
        <v>37049</v>
      </c>
      <c r="C9742" s="1" t="str">
        <f t="shared" si="1577"/>
        <v>21:0473</v>
      </c>
      <c r="D9742" s="1" t="str">
        <f t="shared" si="1581"/>
        <v>21:0155</v>
      </c>
      <c r="E9742" t="s">
        <v>37050</v>
      </c>
      <c r="F9742" t="s">
        <v>37051</v>
      </c>
      <c r="H9742">
        <v>49.6379576</v>
      </c>
      <c r="I9742">
        <v>-120.3697142</v>
      </c>
      <c r="J9742" s="1" t="str">
        <f t="shared" si="1582"/>
        <v>NGR bulk stream sediment</v>
      </c>
      <c r="K9742" s="1" t="str">
        <f t="shared" si="1583"/>
        <v>&lt;177 micron (NGR)</v>
      </c>
      <c r="L9742">
        <v>41</v>
      </c>
      <c r="M9742" t="s">
        <v>82</v>
      </c>
      <c r="N9742">
        <v>797</v>
      </c>
      <c r="O9742">
        <v>12.5</v>
      </c>
    </row>
    <row r="9743" spans="1:15" hidden="1" x14ac:dyDescent="0.3">
      <c r="A9743" t="s">
        <v>37052</v>
      </c>
      <c r="B9743" t="s">
        <v>37053</v>
      </c>
      <c r="C9743" s="1" t="str">
        <f t="shared" si="1577"/>
        <v>21:0473</v>
      </c>
      <c r="D9743" s="1" t="str">
        <f t="shared" si="1581"/>
        <v>21:0155</v>
      </c>
      <c r="E9743" t="s">
        <v>37054</v>
      </c>
      <c r="F9743" t="s">
        <v>37055</v>
      </c>
      <c r="H9743">
        <v>49.594491400000003</v>
      </c>
      <c r="I9743">
        <v>-120.3969656</v>
      </c>
      <c r="J9743" s="1" t="str">
        <f t="shared" si="1582"/>
        <v>NGR bulk stream sediment</v>
      </c>
      <c r="K9743" s="1" t="str">
        <f t="shared" si="1583"/>
        <v>&lt;177 micron (NGR)</v>
      </c>
      <c r="L9743">
        <v>41</v>
      </c>
      <c r="M9743" t="s">
        <v>87</v>
      </c>
      <c r="N9743">
        <v>798</v>
      </c>
      <c r="O9743">
        <v>5.5</v>
      </c>
    </row>
    <row r="9744" spans="1:15" hidden="1" x14ac:dyDescent="0.3">
      <c r="A9744" t="s">
        <v>37056</v>
      </c>
      <c r="B9744" t="s">
        <v>37057</v>
      </c>
      <c r="C9744" s="1" t="str">
        <f t="shared" si="1577"/>
        <v>21:0473</v>
      </c>
      <c r="D9744" s="1" t="str">
        <f t="shared" si="1581"/>
        <v>21:0155</v>
      </c>
      <c r="E9744" t="s">
        <v>37058</v>
      </c>
      <c r="F9744" t="s">
        <v>37059</v>
      </c>
      <c r="H9744">
        <v>49.552937900000003</v>
      </c>
      <c r="I9744">
        <v>-120.4295973</v>
      </c>
      <c r="J9744" s="1" t="str">
        <f t="shared" si="1582"/>
        <v>NGR bulk stream sediment</v>
      </c>
      <c r="K9744" s="1" t="str">
        <f t="shared" si="1583"/>
        <v>&lt;177 micron (NGR)</v>
      </c>
      <c r="L9744">
        <v>41</v>
      </c>
      <c r="M9744" t="s">
        <v>92</v>
      </c>
      <c r="N9744">
        <v>799</v>
      </c>
      <c r="O9744">
        <v>3.5</v>
      </c>
    </row>
    <row r="9745" spans="1:15" hidden="1" x14ac:dyDescent="0.3">
      <c r="A9745" t="s">
        <v>37060</v>
      </c>
      <c r="B9745" t="s">
        <v>37061</v>
      </c>
      <c r="C9745" s="1" t="str">
        <f t="shared" si="1577"/>
        <v>21:0473</v>
      </c>
      <c r="D9745" s="1" t="str">
        <f t="shared" si="1581"/>
        <v>21:0155</v>
      </c>
      <c r="E9745" t="s">
        <v>37062</v>
      </c>
      <c r="F9745" t="s">
        <v>37063</v>
      </c>
      <c r="H9745">
        <v>49.975183299999998</v>
      </c>
      <c r="I9745">
        <v>-120.1365409</v>
      </c>
      <c r="J9745" s="1" t="str">
        <f t="shared" si="1582"/>
        <v>NGR bulk stream sediment</v>
      </c>
      <c r="K9745" s="1" t="str">
        <f t="shared" si="1583"/>
        <v>&lt;177 micron (NGR)</v>
      </c>
      <c r="L9745">
        <v>41</v>
      </c>
      <c r="M9745" t="s">
        <v>24</v>
      </c>
      <c r="N9745">
        <v>800</v>
      </c>
      <c r="O9745">
        <v>1.5</v>
      </c>
    </row>
    <row r="9746" spans="1:15" hidden="1" x14ac:dyDescent="0.3">
      <c r="A9746" t="s">
        <v>37064</v>
      </c>
      <c r="B9746" t="s">
        <v>37065</v>
      </c>
      <c r="C9746" s="1" t="str">
        <f t="shared" si="1577"/>
        <v>21:0473</v>
      </c>
      <c r="D9746" s="1" t="str">
        <f t="shared" si="1581"/>
        <v>21:0155</v>
      </c>
      <c r="E9746" t="s">
        <v>37062</v>
      </c>
      <c r="F9746" t="s">
        <v>37066</v>
      </c>
      <c r="H9746">
        <v>49.975183299999998</v>
      </c>
      <c r="I9746">
        <v>-120.1365409</v>
      </c>
      <c r="J9746" s="1" t="str">
        <f t="shared" si="1582"/>
        <v>NGR bulk stream sediment</v>
      </c>
      <c r="K9746" s="1" t="str">
        <f t="shared" si="1583"/>
        <v>&lt;177 micron (NGR)</v>
      </c>
      <c r="L9746">
        <v>41</v>
      </c>
      <c r="M9746" t="s">
        <v>28</v>
      </c>
      <c r="N9746">
        <v>801</v>
      </c>
      <c r="O9746">
        <v>1.5</v>
      </c>
    </row>
    <row r="9747" spans="1:15" hidden="1" x14ac:dyDescent="0.3">
      <c r="A9747" t="s">
        <v>37067</v>
      </c>
      <c r="B9747" t="s">
        <v>37068</v>
      </c>
      <c r="C9747" s="1" t="str">
        <f t="shared" si="1577"/>
        <v>21:0473</v>
      </c>
      <c r="D9747" s="1" t="str">
        <f t="shared" si="1581"/>
        <v>21:0155</v>
      </c>
      <c r="E9747" t="s">
        <v>37069</v>
      </c>
      <c r="F9747" t="s">
        <v>37070</v>
      </c>
      <c r="H9747">
        <v>49.984519800000001</v>
      </c>
      <c r="I9747">
        <v>-120.0425082</v>
      </c>
      <c r="J9747" s="1" t="str">
        <f t="shared" si="1582"/>
        <v>NGR bulk stream sediment</v>
      </c>
      <c r="K9747" s="1" t="str">
        <f t="shared" si="1583"/>
        <v>&lt;177 micron (NGR)</v>
      </c>
      <c r="L9747">
        <v>41</v>
      </c>
      <c r="M9747" t="s">
        <v>97</v>
      </c>
      <c r="N9747">
        <v>802</v>
      </c>
      <c r="O9747">
        <v>4.5</v>
      </c>
    </row>
    <row r="9748" spans="1:15" hidden="1" x14ac:dyDescent="0.3">
      <c r="A9748" t="s">
        <v>37071</v>
      </c>
      <c r="B9748" t="s">
        <v>37072</v>
      </c>
      <c r="C9748" s="1" t="str">
        <f t="shared" si="1577"/>
        <v>21:0473</v>
      </c>
      <c r="D9748" s="1" t="str">
        <f t="shared" si="1581"/>
        <v>21:0155</v>
      </c>
      <c r="E9748" t="s">
        <v>37073</v>
      </c>
      <c r="F9748" t="s">
        <v>37074</v>
      </c>
      <c r="H9748">
        <v>49.976079900000002</v>
      </c>
      <c r="I9748">
        <v>-120.0290765</v>
      </c>
      <c r="J9748" s="1" t="str">
        <f t="shared" si="1582"/>
        <v>NGR bulk stream sediment</v>
      </c>
      <c r="K9748" s="1" t="str">
        <f t="shared" si="1583"/>
        <v>&lt;177 micron (NGR)</v>
      </c>
      <c r="L9748">
        <v>41</v>
      </c>
      <c r="M9748" t="s">
        <v>102</v>
      </c>
      <c r="N9748">
        <v>803</v>
      </c>
      <c r="O9748">
        <v>1.5</v>
      </c>
    </row>
    <row r="9749" spans="1:15" hidden="1" x14ac:dyDescent="0.3">
      <c r="A9749" t="s">
        <v>37075</v>
      </c>
      <c r="B9749" t="s">
        <v>37076</v>
      </c>
      <c r="C9749" s="1" t="str">
        <f t="shared" si="1577"/>
        <v>21:0473</v>
      </c>
      <c r="D9749" s="1" t="str">
        <f t="shared" si="1581"/>
        <v>21:0155</v>
      </c>
      <c r="E9749" t="s">
        <v>37077</v>
      </c>
      <c r="F9749" t="s">
        <v>37078</v>
      </c>
      <c r="H9749">
        <v>49.940870599999997</v>
      </c>
      <c r="I9749">
        <v>-120.0242744</v>
      </c>
      <c r="J9749" s="1" t="str">
        <f t="shared" si="1582"/>
        <v>NGR bulk stream sediment</v>
      </c>
      <c r="K9749" s="1" t="str">
        <f t="shared" si="1583"/>
        <v>&lt;177 micron (NGR)</v>
      </c>
      <c r="L9749">
        <v>41</v>
      </c>
      <c r="M9749" t="s">
        <v>107</v>
      </c>
      <c r="N9749">
        <v>804</v>
      </c>
      <c r="O9749">
        <v>2</v>
      </c>
    </row>
    <row r="9750" spans="1:15" hidden="1" x14ac:dyDescent="0.3">
      <c r="A9750" t="s">
        <v>37079</v>
      </c>
      <c r="B9750" t="s">
        <v>37080</v>
      </c>
      <c r="C9750" s="1" t="str">
        <f t="shared" si="1577"/>
        <v>21:0473</v>
      </c>
      <c r="D9750" s="1" t="str">
        <f t="shared" si="1581"/>
        <v>21:0155</v>
      </c>
      <c r="E9750" t="s">
        <v>37081</v>
      </c>
      <c r="F9750" t="s">
        <v>37082</v>
      </c>
      <c r="H9750">
        <v>49.944081300000001</v>
      </c>
      <c r="I9750">
        <v>-120.0798365</v>
      </c>
      <c r="J9750" s="1" t="str">
        <f t="shared" si="1582"/>
        <v>NGR bulk stream sediment</v>
      </c>
      <c r="K9750" s="1" t="str">
        <f t="shared" si="1583"/>
        <v>&lt;177 micron (NGR)</v>
      </c>
      <c r="L9750">
        <v>41</v>
      </c>
      <c r="M9750" t="s">
        <v>112</v>
      </c>
      <c r="N9750">
        <v>805</v>
      </c>
      <c r="O9750">
        <v>3</v>
      </c>
    </row>
    <row r="9751" spans="1:15" hidden="1" x14ac:dyDescent="0.3">
      <c r="A9751" t="s">
        <v>37083</v>
      </c>
      <c r="B9751" t="s">
        <v>37084</v>
      </c>
      <c r="C9751" s="1" t="str">
        <f t="shared" si="1577"/>
        <v>21:0473</v>
      </c>
      <c r="D9751" s="1" t="str">
        <f t="shared" si="1581"/>
        <v>21:0155</v>
      </c>
      <c r="E9751" t="s">
        <v>37085</v>
      </c>
      <c r="F9751" t="s">
        <v>37086</v>
      </c>
      <c r="H9751">
        <v>49.740144399999998</v>
      </c>
      <c r="I9751">
        <v>-120.01992629999999</v>
      </c>
      <c r="J9751" s="1" t="str">
        <f t="shared" si="1582"/>
        <v>NGR bulk stream sediment</v>
      </c>
      <c r="K9751" s="1" t="str">
        <f t="shared" si="1583"/>
        <v>&lt;177 micron (NGR)</v>
      </c>
      <c r="L9751">
        <v>42</v>
      </c>
      <c r="M9751" t="s">
        <v>19</v>
      </c>
      <c r="N9751">
        <v>806</v>
      </c>
      <c r="O9751">
        <v>6.5</v>
      </c>
    </row>
    <row r="9752" spans="1:15" hidden="1" x14ac:dyDescent="0.3">
      <c r="A9752" t="s">
        <v>37087</v>
      </c>
      <c r="B9752" t="s">
        <v>37088</v>
      </c>
      <c r="C9752" s="1" t="str">
        <f t="shared" si="1577"/>
        <v>21:0473</v>
      </c>
      <c r="D9752" s="1" t="str">
        <f t="shared" si="1581"/>
        <v>21:0155</v>
      </c>
      <c r="E9752" t="s">
        <v>37089</v>
      </c>
      <c r="F9752" t="s">
        <v>37090</v>
      </c>
      <c r="H9752">
        <v>49.9252173</v>
      </c>
      <c r="I9752">
        <v>-120.0809768</v>
      </c>
      <c r="J9752" s="1" t="str">
        <f t="shared" si="1582"/>
        <v>NGR bulk stream sediment</v>
      </c>
      <c r="K9752" s="1" t="str">
        <f t="shared" si="1583"/>
        <v>&lt;177 micron (NGR)</v>
      </c>
      <c r="L9752">
        <v>42</v>
      </c>
      <c r="M9752" t="s">
        <v>38</v>
      </c>
      <c r="N9752">
        <v>807</v>
      </c>
      <c r="O9752">
        <v>1.5</v>
      </c>
    </row>
    <row r="9753" spans="1:15" hidden="1" x14ac:dyDescent="0.3">
      <c r="A9753" t="s">
        <v>37091</v>
      </c>
      <c r="B9753" t="s">
        <v>37092</v>
      </c>
      <c r="C9753" s="1" t="str">
        <f t="shared" si="1577"/>
        <v>21:0473</v>
      </c>
      <c r="D9753" s="1" t="str">
        <f t="shared" si="1581"/>
        <v>21:0155</v>
      </c>
      <c r="E9753" t="s">
        <v>37093</v>
      </c>
      <c r="F9753" t="s">
        <v>37094</v>
      </c>
      <c r="H9753">
        <v>49.902245999999998</v>
      </c>
      <c r="I9753">
        <v>-120.09768440000001</v>
      </c>
      <c r="J9753" s="1" t="str">
        <f t="shared" si="1582"/>
        <v>NGR bulk stream sediment</v>
      </c>
      <c r="K9753" s="1" t="str">
        <f t="shared" si="1583"/>
        <v>&lt;177 micron (NGR)</v>
      </c>
      <c r="L9753">
        <v>42</v>
      </c>
      <c r="M9753" t="s">
        <v>43</v>
      </c>
      <c r="N9753">
        <v>808</v>
      </c>
      <c r="O9753">
        <v>2</v>
      </c>
    </row>
    <row r="9754" spans="1:15" hidden="1" x14ac:dyDescent="0.3">
      <c r="A9754" t="s">
        <v>37095</v>
      </c>
      <c r="B9754" t="s">
        <v>37096</v>
      </c>
      <c r="C9754" s="1" t="str">
        <f t="shared" si="1577"/>
        <v>21:0473</v>
      </c>
      <c r="D9754" s="1" t="str">
        <f t="shared" si="1581"/>
        <v>21:0155</v>
      </c>
      <c r="E9754" t="s">
        <v>37097</v>
      </c>
      <c r="F9754" t="s">
        <v>37098</v>
      </c>
      <c r="H9754">
        <v>49.883088700000002</v>
      </c>
      <c r="I9754">
        <v>-120.0514972</v>
      </c>
      <c r="J9754" s="1" t="str">
        <f t="shared" si="1582"/>
        <v>NGR bulk stream sediment</v>
      </c>
      <c r="K9754" s="1" t="str">
        <f t="shared" si="1583"/>
        <v>&lt;177 micron (NGR)</v>
      </c>
      <c r="L9754">
        <v>42</v>
      </c>
      <c r="M9754" t="s">
        <v>48</v>
      </c>
      <c r="N9754">
        <v>809</v>
      </c>
      <c r="O9754">
        <v>1.5</v>
      </c>
    </row>
    <row r="9755" spans="1:15" hidden="1" x14ac:dyDescent="0.3">
      <c r="A9755" t="s">
        <v>37099</v>
      </c>
      <c r="B9755" t="s">
        <v>37100</v>
      </c>
      <c r="C9755" s="1" t="str">
        <f t="shared" si="1577"/>
        <v>21:0473</v>
      </c>
      <c r="D9755" s="1" t="str">
        <f t="shared" si="1581"/>
        <v>21:0155</v>
      </c>
      <c r="E9755" t="s">
        <v>37085</v>
      </c>
      <c r="F9755" t="s">
        <v>37101</v>
      </c>
      <c r="H9755">
        <v>49.740144399999998</v>
      </c>
      <c r="I9755">
        <v>-120.01992629999999</v>
      </c>
      <c r="J9755" s="1" t="str">
        <f t="shared" si="1582"/>
        <v>NGR bulk stream sediment</v>
      </c>
      <c r="K9755" s="1" t="str">
        <f t="shared" si="1583"/>
        <v>&lt;177 micron (NGR)</v>
      </c>
      <c r="L9755">
        <v>42</v>
      </c>
      <c r="M9755" t="s">
        <v>72</v>
      </c>
      <c r="N9755">
        <v>810</v>
      </c>
      <c r="O9755">
        <v>6.5</v>
      </c>
    </row>
    <row r="9756" spans="1:15" hidden="1" x14ac:dyDescent="0.3">
      <c r="A9756" t="s">
        <v>37102</v>
      </c>
      <c r="B9756" t="s">
        <v>37103</v>
      </c>
      <c r="C9756" s="1" t="str">
        <f t="shared" si="1577"/>
        <v>21:0473</v>
      </c>
      <c r="D9756" s="1" t="str">
        <f t="shared" si="1581"/>
        <v>21:0155</v>
      </c>
      <c r="E9756" t="s">
        <v>37104</v>
      </c>
      <c r="F9756" t="s">
        <v>37105</v>
      </c>
      <c r="H9756">
        <v>49.736444800000001</v>
      </c>
      <c r="I9756">
        <v>-120.0159895</v>
      </c>
      <c r="J9756" s="1" t="str">
        <f t="shared" si="1582"/>
        <v>NGR bulk stream sediment</v>
      </c>
      <c r="K9756" s="1" t="str">
        <f t="shared" si="1583"/>
        <v>&lt;177 micron (NGR)</v>
      </c>
      <c r="L9756">
        <v>42</v>
      </c>
      <c r="M9756" t="s">
        <v>53</v>
      </c>
      <c r="N9756">
        <v>811</v>
      </c>
      <c r="O9756">
        <v>3.5</v>
      </c>
    </row>
    <row r="9757" spans="1:15" hidden="1" x14ac:dyDescent="0.3">
      <c r="A9757" t="s">
        <v>37106</v>
      </c>
      <c r="B9757" t="s">
        <v>37107</v>
      </c>
      <c r="C9757" s="1" t="str">
        <f t="shared" si="1577"/>
        <v>21:0473</v>
      </c>
      <c r="D9757" s="1" t="str">
        <f t="shared" si="1581"/>
        <v>21:0155</v>
      </c>
      <c r="E9757" t="s">
        <v>37108</v>
      </c>
      <c r="F9757" t="s">
        <v>37109</v>
      </c>
      <c r="H9757">
        <v>49.7016311</v>
      </c>
      <c r="I9757">
        <v>-120.2830544</v>
      </c>
      <c r="J9757" s="1" t="str">
        <f t="shared" si="1582"/>
        <v>NGR bulk stream sediment</v>
      </c>
      <c r="K9757" s="1" t="str">
        <f t="shared" si="1583"/>
        <v>&lt;177 micron (NGR)</v>
      </c>
      <c r="L9757">
        <v>42</v>
      </c>
      <c r="M9757" t="s">
        <v>58</v>
      </c>
      <c r="N9757">
        <v>812</v>
      </c>
      <c r="O9757">
        <v>5</v>
      </c>
    </row>
    <row r="9758" spans="1:15" hidden="1" x14ac:dyDescent="0.3">
      <c r="A9758" t="s">
        <v>37110</v>
      </c>
      <c r="B9758" t="s">
        <v>37111</v>
      </c>
      <c r="C9758" s="1" t="str">
        <f t="shared" si="1577"/>
        <v>21:0473</v>
      </c>
      <c r="D9758" s="1" t="str">
        <f t="shared" si="1581"/>
        <v>21:0155</v>
      </c>
      <c r="E9758" t="s">
        <v>37112</v>
      </c>
      <c r="F9758" t="s">
        <v>37113</v>
      </c>
      <c r="H9758">
        <v>49.696530899999999</v>
      </c>
      <c r="I9758">
        <v>-120.3346524</v>
      </c>
      <c r="J9758" s="1" t="str">
        <f t="shared" si="1582"/>
        <v>NGR bulk stream sediment</v>
      </c>
      <c r="K9758" s="1" t="str">
        <f t="shared" si="1583"/>
        <v>&lt;177 micron (NGR)</v>
      </c>
      <c r="L9758">
        <v>42</v>
      </c>
      <c r="M9758" t="s">
        <v>63</v>
      </c>
      <c r="N9758">
        <v>813</v>
      </c>
      <c r="O9758">
        <v>2</v>
      </c>
    </row>
    <row r="9759" spans="1:15" hidden="1" x14ac:dyDescent="0.3">
      <c r="A9759" t="s">
        <v>37114</v>
      </c>
      <c r="B9759" t="s">
        <v>37115</v>
      </c>
      <c r="C9759" s="1" t="str">
        <f t="shared" si="1577"/>
        <v>21:0473</v>
      </c>
      <c r="D9759" s="1" t="str">
        <f t="shared" si="1581"/>
        <v>21:0155</v>
      </c>
      <c r="E9759" t="s">
        <v>37116</v>
      </c>
      <c r="F9759" t="s">
        <v>37117</v>
      </c>
      <c r="H9759">
        <v>49.706350100000002</v>
      </c>
      <c r="I9759">
        <v>-120.3313397</v>
      </c>
      <c r="J9759" s="1" t="str">
        <f t="shared" si="1582"/>
        <v>NGR bulk stream sediment</v>
      </c>
      <c r="K9759" s="1" t="str">
        <f t="shared" si="1583"/>
        <v>&lt;177 micron (NGR)</v>
      </c>
      <c r="L9759">
        <v>42</v>
      </c>
      <c r="M9759" t="s">
        <v>68</v>
      </c>
      <c r="N9759">
        <v>814</v>
      </c>
      <c r="O9759">
        <v>5</v>
      </c>
    </row>
    <row r="9760" spans="1:15" hidden="1" x14ac:dyDescent="0.3">
      <c r="A9760" t="s">
        <v>37118</v>
      </c>
      <c r="B9760" t="s">
        <v>37119</v>
      </c>
      <c r="C9760" s="1" t="str">
        <f t="shared" si="1577"/>
        <v>21:0473</v>
      </c>
      <c r="D9760" s="1" t="str">
        <f t="shared" si="1581"/>
        <v>21:0155</v>
      </c>
      <c r="E9760" t="s">
        <v>37120</v>
      </c>
      <c r="F9760" t="s">
        <v>37121</v>
      </c>
      <c r="H9760">
        <v>49.833710000000004</v>
      </c>
      <c r="I9760">
        <v>-121.5857219</v>
      </c>
      <c r="J9760" s="1" t="str">
        <f t="shared" si="1582"/>
        <v>NGR bulk stream sediment</v>
      </c>
      <c r="K9760" s="1" t="str">
        <f t="shared" si="1583"/>
        <v>&lt;177 micron (NGR)</v>
      </c>
      <c r="L9760">
        <v>42</v>
      </c>
      <c r="M9760" t="s">
        <v>77</v>
      </c>
      <c r="N9760">
        <v>815</v>
      </c>
      <c r="O9760">
        <v>2</v>
      </c>
    </row>
    <row r="9761" spans="1:15" hidden="1" x14ac:dyDescent="0.3">
      <c r="A9761" t="s">
        <v>37122</v>
      </c>
      <c r="B9761" t="s">
        <v>37123</v>
      </c>
      <c r="C9761" s="1" t="str">
        <f t="shared" si="1577"/>
        <v>21:0473</v>
      </c>
      <c r="D9761" s="1" t="str">
        <f t="shared" si="1581"/>
        <v>21:0155</v>
      </c>
      <c r="E9761" t="s">
        <v>37124</v>
      </c>
      <c r="F9761" t="s">
        <v>37125</v>
      </c>
      <c r="H9761">
        <v>49.827516899999999</v>
      </c>
      <c r="I9761">
        <v>-121.59424509999999</v>
      </c>
      <c r="J9761" s="1" t="str">
        <f t="shared" si="1582"/>
        <v>NGR bulk stream sediment</v>
      </c>
      <c r="K9761" s="1" t="str">
        <f t="shared" si="1583"/>
        <v>&lt;177 micron (NGR)</v>
      </c>
      <c r="L9761">
        <v>42</v>
      </c>
      <c r="M9761" t="s">
        <v>24</v>
      </c>
      <c r="N9761">
        <v>816</v>
      </c>
      <c r="O9761">
        <v>0.5</v>
      </c>
    </row>
    <row r="9762" spans="1:15" hidden="1" x14ac:dyDescent="0.3">
      <c r="A9762" t="s">
        <v>37126</v>
      </c>
      <c r="B9762" t="s">
        <v>37127</v>
      </c>
      <c r="C9762" s="1" t="str">
        <f t="shared" si="1577"/>
        <v>21:0473</v>
      </c>
      <c r="D9762" s="1" t="str">
        <f t="shared" si="1581"/>
        <v>21:0155</v>
      </c>
      <c r="E9762" t="s">
        <v>37124</v>
      </c>
      <c r="F9762" t="s">
        <v>37128</v>
      </c>
      <c r="H9762">
        <v>49.827516899999999</v>
      </c>
      <c r="I9762">
        <v>-121.59424509999999</v>
      </c>
      <c r="J9762" s="1" t="str">
        <f t="shared" si="1582"/>
        <v>NGR bulk stream sediment</v>
      </c>
      <c r="K9762" s="1" t="str">
        <f t="shared" si="1583"/>
        <v>&lt;177 micron (NGR)</v>
      </c>
      <c r="L9762">
        <v>42</v>
      </c>
      <c r="M9762" t="s">
        <v>28</v>
      </c>
      <c r="N9762">
        <v>817</v>
      </c>
      <c r="O9762">
        <v>0.5</v>
      </c>
    </row>
    <row r="9763" spans="1:15" hidden="1" x14ac:dyDescent="0.3">
      <c r="A9763" t="s">
        <v>37129</v>
      </c>
      <c r="B9763" t="s">
        <v>37130</v>
      </c>
      <c r="C9763" s="1" t="str">
        <f t="shared" si="1577"/>
        <v>21:0473</v>
      </c>
      <c r="D9763" s="1" t="str">
        <f t="shared" si="1581"/>
        <v>21:0155</v>
      </c>
      <c r="E9763" t="s">
        <v>37131</v>
      </c>
      <c r="F9763" t="s">
        <v>37132</v>
      </c>
      <c r="H9763">
        <v>49.780875100000003</v>
      </c>
      <c r="I9763">
        <v>-121.60531930000001</v>
      </c>
      <c r="J9763" s="1" t="str">
        <f t="shared" si="1582"/>
        <v>NGR bulk stream sediment</v>
      </c>
      <c r="K9763" s="1" t="str">
        <f t="shared" si="1583"/>
        <v>&lt;177 micron (NGR)</v>
      </c>
      <c r="L9763">
        <v>42</v>
      </c>
      <c r="M9763" t="s">
        <v>82</v>
      </c>
      <c r="N9763">
        <v>818</v>
      </c>
      <c r="O9763">
        <v>0.5</v>
      </c>
    </row>
    <row r="9764" spans="1:15" hidden="1" x14ac:dyDescent="0.3">
      <c r="A9764" t="s">
        <v>37133</v>
      </c>
      <c r="B9764" t="s">
        <v>37134</v>
      </c>
      <c r="C9764" s="1" t="str">
        <f t="shared" si="1577"/>
        <v>21:0473</v>
      </c>
      <c r="D9764" s="1" t="str">
        <f t="shared" si="1581"/>
        <v>21:0155</v>
      </c>
      <c r="E9764" t="s">
        <v>37135</v>
      </c>
      <c r="F9764" t="s">
        <v>37136</v>
      </c>
      <c r="H9764">
        <v>49.783472099999997</v>
      </c>
      <c r="I9764">
        <v>-121.5969099</v>
      </c>
      <c r="J9764" s="1" t="str">
        <f t="shared" si="1582"/>
        <v>NGR bulk stream sediment</v>
      </c>
      <c r="K9764" s="1" t="str">
        <f t="shared" si="1583"/>
        <v>&lt;177 micron (NGR)</v>
      </c>
      <c r="L9764">
        <v>42</v>
      </c>
      <c r="M9764" t="s">
        <v>87</v>
      </c>
      <c r="N9764">
        <v>819</v>
      </c>
      <c r="O9764">
        <v>2</v>
      </c>
    </row>
    <row r="9765" spans="1:15" hidden="1" x14ac:dyDescent="0.3">
      <c r="A9765" t="s">
        <v>37137</v>
      </c>
      <c r="B9765" t="s">
        <v>37138</v>
      </c>
      <c r="C9765" s="1" t="str">
        <f t="shared" si="1577"/>
        <v>21:0473</v>
      </c>
      <c r="D9765" s="1" t="str">
        <f t="shared" si="1581"/>
        <v>21:0155</v>
      </c>
      <c r="E9765" t="s">
        <v>37139</v>
      </c>
      <c r="F9765" t="s">
        <v>37140</v>
      </c>
      <c r="H9765">
        <v>49.789614399999998</v>
      </c>
      <c r="I9765">
        <v>-121.5842286</v>
      </c>
      <c r="J9765" s="1" t="str">
        <f t="shared" si="1582"/>
        <v>NGR bulk stream sediment</v>
      </c>
      <c r="K9765" s="1" t="str">
        <f t="shared" si="1583"/>
        <v>&lt;177 micron (NGR)</v>
      </c>
      <c r="L9765">
        <v>42</v>
      </c>
      <c r="M9765" t="s">
        <v>92</v>
      </c>
      <c r="N9765">
        <v>820</v>
      </c>
      <c r="O9765">
        <v>2.5</v>
      </c>
    </row>
    <row r="9766" spans="1:15" hidden="1" x14ac:dyDescent="0.3">
      <c r="A9766" t="s">
        <v>37141</v>
      </c>
      <c r="B9766" t="s">
        <v>37142</v>
      </c>
      <c r="C9766" s="1" t="str">
        <f t="shared" si="1577"/>
        <v>21:0473</v>
      </c>
      <c r="D9766" s="1" t="str">
        <f t="shared" si="1581"/>
        <v>21:0155</v>
      </c>
      <c r="E9766" t="s">
        <v>37143</v>
      </c>
      <c r="F9766" t="s">
        <v>37144</v>
      </c>
      <c r="H9766">
        <v>49.793160399999998</v>
      </c>
      <c r="I9766">
        <v>-121.57995680000001</v>
      </c>
      <c r="J9766" s="1" t="str">
        <f t="shared" si="1582"/>
        <v>NGR bulk stream sediment</v>
      </c>
      <c r="K9766" s="1" t="str">
        <f t="shared" si="1583"/>
        <v>&lt;177 micron (NGR)</v>
      </c>
      <c r="L9766">
        <v>42</v>
      </c>
      <c r="M9766" t="s">
        <v>97</v>
      </c>
      <c r="N9766">
        <v>821</v>
      </c>
      <c r="O9766">
        <v>2</v>
      </c>
    </row>
    <row r="9767" spans="1:15" hidden="1" x14ac:dyDescent="0.3">
      <c r="A9767" t="s">
        <v>37145</v>
      </c>
      <c r="B9767" t="s">
        <v>37146</v>
      </c>
      <c r="C9767" s="1" t="str">
        <f t="shared" si="1577"/>
        <v>21:0473</v>
      </c>
      <c r="D9767" s="1" t="str">
        <f t="shared" si="1581"/>
        <v>21:0155</v>
      </c>
      <c r="E9767" t="s">
        <v>37147</v>
      </c>
      <c r="F9767" t="s">
        <v>37148</v>
      </c>
      <c r="H9767">
        <v>49.837742599999999</v>
      </c>
      <c r="I9767">
        <v>-121.5480534</v>
      </c>
      <c r="J9767" s="1" t="str">
        <f t="shared" si="1582"/>
        <v>NGR bulk stream sediment</v>
      </c>
      <c r="K9767" s="1" t="str">
        <f t="shared" si="1583"/>
        <v>&lt;177 micron (NGR)</v>
      </c>
      <c r="L9767">
        <v>42</v>
      </c>
      <c r="M9767" t="s">
        <v>102</v>
      </c>
      <c r="N9767">
        <v>822</v>
      </c>
      <c r="O9767">
        <v>2</v>
      </c>
    </row>
    <row r="9768" spans="1:15" hidden="1" x14ac:dyDescent="0.3">
      <c r="A9768" t="s">
        <v>37149</v>
      </c>
      <c r="B9768" t="s">
        <v>37150</v>
      </c>
      <c r="C9768" s="1" t="str">
        <f t="shared" si="1577"/>
        <v>21:0473</v>
      </c>
      <c r="D9768" s="1" t="str">
        <f t="shared" si="1581"/>
        <v>21:0155</v>
      </c>
      <c r="E9768" t="s">
        <v>37151</v>
      </c>
      <c r="F9768" t="s">
        <v>37152</v>
      </c>
      <c r="H9768">
        <v>49.836580900000001</v>
      </c>
      <c r="I9768">
        <v>-121.5272269</v>
      </c>
      <c r="J9768" s="1" t="str">
        <f t="shared" si="1582"/>
        <v>NGR bulk stream sediment</v>
      </c>
      <c r="K9768" s="1" t="str">
        <f t="shared" si="1583"/>
        <v>&lt;177 micron (NGR)</v>
      </c>
      <c r="L9768">
        <v>42</v>
      </c>
      <c r="M9768" t="s">
        <v>107</v>
      </c>
      <c r="N9768">
        <v>823</v>
      </c>
      <c r="O9768">
        <v>1.5</v>
      </c>
    </row>
    <row r="9769" spans="1:15" hidden="1" x14ac:dyDescent="0.3">
      <c r="A9769" t="s">
        <v>37153</v>
      </c>
      <c r="B9769" t="s">
        <v>37154</v>
      </c>
      <c r="C9769" s="1" t="str">
        <f t="shared" si="1577"/>
        <v>21:0473</v>
      </c>
      <c r="D9769" s="1" t="str">
        <f>HYPERLINK("https://geochem.nrcan.gc.ca/cdogs/content/svy/svy_e.htm", "")</f>
        <v/>
      </c>
      <c r="G9769" s="1" t="str">
        <f>HYPERLINK("https://geochem.nrcan.gc.ca/cdogs/content/cr_/cr_00104_e.htm", "104")</f>
        <v>104</v>
      </c>
      <c r="J9769" t="s">
        <v>31</v>
      </c>
      <c r="K9769" t="s">
        <v>32</v>
      </c>
      <c r="L9769">
        <v>42</v>
      </c>
      <c r="M9769" t="s">
        <v>33</v>
      </c>
      <c r="N9769">
        <v>824</v>
      </c>
      <c r="O9769">
        <v>5</v>
      </c>
    </row>
    <row r="9770" spans="1:15" hidden="1" x14ac:dyDescent="0.3">
      <c r="A9770" t="s">
        <v>37155</v>
      </c>
      <c r="B9770" t="s">
        <v>37156</v>
      </c>
      <c r="C9770" s="1" t="str">
        <f t="shared" si="1577"/>
        <v>21:0473</v>
      </c>
      <c r="D9770" s="1" t="str">
        <f t="shared" ref="D9770:D9775" si="1584">HYPERLINK("https://geochem.nrcan.gc.ca/cdogs/content/svy/svy210155_e.htm", "21:0155")</f>
        <v>21:0155</v>
      </c>
      <c r="E9770" t="s">
        <v>37157</v>
      </c>
      <c r="F9770" t="s">
        <v>37158</v>
      </c>
      <c r="H9770">
        <v>49.878274500000003</v>
      </c>
      <c r="I9770">
        <v>-121.552407</v>
      </c>
      <c r="J9770" s="1" t="str">
        <f t="shared" ref="J9770:J9775" si="1585">HYPERLINK("https://geochem.nrcan.gc.ca/cdogs/content/kwd/kwd020030_e.htm", "NGR bulk stream sediment")</f>
        <v>NGR bulk stream sediment</v>
      </c>
      <c r="K9770" s="1" t="str">
        <f t="shared" ref="K9770:K9775" si="1586">HYPERLINK("https://geochem.nrcan.gc.ca/cdogs/content/kwd/kwd080006_e.htm", "&lt;177 micron (NGR)")</f>
        <v>&lt;177 micron (NGR)</v>
      </c>
      <c r="L9770">
        <v>42</v>
      </c>
      <c r="M9770" t="s">
        <v>112</v>
      </c>
      <c r="N9770">
        <v>825</v>
      </c>
      <c r="O9770">
        <v>1.5</v>
      </c>
    </row>
    <row r="9771" spans="1:15" hidden="1" x14ac:dyDescent="0.3">
      <c r="A9771" t="s">
        <v>37159</v>
      </c>
      <c r="B9771" t="s">
        <v>37160</v>
      </c>
      <c r="C9771" s="1" t="str">
        <f t="shared" si="1577"/>
        <v>21:0473</v>
      </c>
      <c r="D9771" s="1" t="str">
        <f t="shared" si="1584"/>
        <v>21:0155</v>
      </c>
      <c r="E9771" t="s">
        <v>37161</v>
      </c>
      <c r="F9771" t="s">
        <v>37162</v>
      </c>
      <c r="H9771">
        <v>49.977041</v>
      </c>
      <c r="I9771">
        <v>-121.5382876</v>
      </c>
      <c r="J9771" s="1" t="str">
        <f t="shared" si="1585"/>
        <v>NGR bulk stream sediment</v>
      </c>
      <c r="K9771" s="1" t="str">
        <f t="shared" si="1586"/>
        <v>&lt;177 micron (NGR)</v>
      </c>
      <c r="L9771">
        <v>43</v>
      </c>
      <c r="M9771" t="s">
        <v>19</v>
      </c>
      <c r="N9771">
        <v>826</v>
      </c>
      <c r="O9771">
        <v>1.5</v>
      </c>
    </row>
    <row r="9772" spans="1:15" hidden="1" x14ac:dyDescent="0.3">
      <c r="A9772" t="s">
        <v>37163</v>
      </c>
      <c r="B9772" t="s">
        <v>37164</v>
      </c>
      <c r="C9772" s="1" t="str">
        <f t="shared" si="1577"/>
        <v>21:0473</v>
      </c>
      <c r="D9772" s="1" t="str">
        <f t="shared" si="1584"/>
        <v>21:0155</v>
      </c>
      <c r="E9772" t="s">
        <v>37165</v>
      </c>
      <c r="F9772" t="s">
        <v>37166</v>
      </c>
      <c r="H9772">
        <v>49.877042600000003</v>
      </c>
      <c r="I9772">
        <v>-121.5259981</v>
      </c>
      <c r="J9772" s="1" t="str">
        <f t="shared" si="1585"/>
        <v>NGR bulk stream sediment</v>
      </c>
      <c r="K9772" s="1" t="str">
        <f t="shared" si="1586"/>
        <v>&lt;177 micron (NGR)</v>
      </c>
      <c r="L9772">
        <v>43</v>
      </c>
      <c r="M9772" t="s">
        <v>38</v>
      </c>
      <c r="N9772">
        <v>827</v>
      </c>
      <c r="O9772">
        <v>3</v>
      </c>
    </row>
    <row r="9773" spans="1:15" hidden="1" x14ac:dyDescent="0.3">
      <c r="A9773" t="s">
        <v>37167</v>
      </c>
      <c r="B9773" t="s">
        <v>37168</v>
      </c>
      <c r="C9773" s="1" t="str">
        <f t="shared" si="1577"/>
        <v>21:0473</v>
      </c>
      <c r="D9773" s="1" t="str">
        <f t="shared" si="1584"/>
        <v>21:0155</v>
      </c>
      <c r="E9773" t="s">
        <v>37169</v>
      </c>
      <c r="F9773" t="s">
        <v>37170</v>
      </c>
      <c r="H9773">
        <v>49.869814099999999</v>
      </c>
      <c r="I9773">
        <v>-121.52343449999999</v>
      </c>
      <c r="J9773" s="1" t="str">
        <f t="shared" si="1585"/>
        <v>NGR bulk stream sediment</v>
      </c>
      <c r="K9773" s="1" t="str">
        <f t="shared" si="1586"/>
        <v>&lt;177 micron (NGR)</v>
      </c>
      <c r="L9773">
        <v>43</v>
      </c>
      <c r="M9773" t="s">
        <v>43</v>
      </c>
      <c r="N9773">
        <v>828</v>
      </c>
      <c r="O9773">
        <v>2</v>
      </c>
    </row>
    <row r="9774" spans="1:15" hidden="1" x14ac:dyDescent="0.3">
      <c r="A9774" t="s">
        <v>37171</v>
      </c>
      <c r="B9774" t="s">
        <v>37172</v>
      </c>
      <c r="C9774" s="1" t="str">
        <f t="shared" si="1577"/>
        <v>21:0473</v>
      </c>
      <c r="D9774" s="1" t="str">
        <f t="shared" si="1584"/>
        <v>21:0155</v>
      </c>
      <c r="E9774" t="s">
        <v>37173</v>
      </c>
      <c r="F9774" t="s">
        <v>37174</v>
      </c>
      <c r="H9774">
        <v>49.795305300000003</v>
      </c>
      <c r="I9774">
        <v>-121.46595259999999</v>
      </c>
      <c r="J9774" s="1" t="str">
        <f t="shared" si="1585"/>
        <v>NGR bulk stream sediment</v>
      </c>
      <c r="K9774" s="1" t="str">
        <f t="shared" si="1586"/>
        <v>&lt;177 micron (NGR)</v>
      </c>
      <c r="L9774">
        <v>43</v>
      </c>
      <c r="M9774" t="s">
        <v>48</v>
      </c>
      <c r="N9774">
        <v>829</v>
      </c>
      <c r="O9774">
        <v>2</v>
      </c>
    </row>
    <row r="9775" spans="1:15" hidden="1" x14ac:dyDescent="0.3">
      <c r="A9775" t="s">
        <v>37175</v>
      </c>
      <c r="B9775" t="s">
        <v>37176</v>
      </c>
      <c r="C9775" s="1" t="str">
        <f t="shared" si="1577"/>
        <v>21:0473</v>
      </c>
      <c r="D9775" s="1" t="str">
        <f t="shared" si="1584"/>
        <v>21:0155</v>
      </c>
      <c r="E9775" t="s">
        <v>37177</v>
      </c>
      <c r="F9775" t="s">
        <v>37178</v>
      </c>
      <c r="H9775">
        <v>49.827016100000002</v>
      </c>
      <c r="I9775">
        <v>-121.483023</v>
      </c>
      <c r="J9775" s="1" t="str">
        <f t="shared" si="1585"/>
        <v>NGR bulk stream sediment</v>
      </c>
      <c r="K9775" s="1" t="str">
        <f t="shared" si="1586"/>
        <v>&lt;177 micron (NGR)</v>
      </c>
      <c r="L9775">
        <v>43</v>
      </c>
      <c r="M9775" t="s">
        <v>53</v>
      </c>
      <c r="N9775">
        <v>830</v>
      </c>
      <c r="O9775">
        <v>2</v>
      </c>
    </row>
    <row r="9776" spans="1:15" hidden="1" x14ac:dyDescent="0.3">
      <c r="A9776" t="s">
        <v>37179</v>
      </c>
      <c r="B9776" t="s">
        <v>37180</v>
      </c>
      <c r="C9776" s="1" t="str">
        <f t="shared" si="1577"/>
        <v>21:0473</v>
      </c>
      <c r="D9776" s="1" t="str">
        <f>HYPERLINK("https://geochem.nrcan.gc.ca/cdogs/content/svy/svy_e.htm", "")</f>
        <v/>
      </c>
      <c r="G9776" s="1" t="str">
        <f>HYPERLINK("https://geochem.nrcan.gc.ca/cdogs/content/cr_/cr_00105_e.htm", "105")</f>
        <v>105</v>
      </c>
      <c r="J9776" t="s">
        <v>31</v>
      </c>
      <c r="K9776" t="s">
        <v>32</v>
      </c>
      <c r="L9776">
        <v>43</v>
      </c>
      <c r="M9776" t="s">
        <v>33</v>
      </c>
      <c r="N9776">
        <v>831</v>
      </c>
      <c r="O9776">
        <v>20</v>
      </c>
    </row>
    <row r="9777" spans="1:15" hidden="1" x14ac:dyDescent="0.3">
      <c r="A9777" t="s">
        <v>37181</v>
      </c>
      <c r="B9777" t="s">
        <v>37182</v>
      </c>
      <c r="C9777" s="1" t="str">
        <f t="shared" si="1577"/>
        <v>21:0473</v>
      </c>
      <c r="D9777" s="1" t="str">
        <f t="shared" ref="D9777:D9798" si="1587">HYPERLINK("https://geochem.nrcan.gc.ca/cdogs/content/svy/svy210155_e.htm", "21:0155")</f>
        <v>21:0155</v>
      </c>
      <c r="E9777" t="s">
        <v>37183</v>
      </c>
      <c r="F9777" t="s">
        <v>37184</v>
      </c>
      <c r="H9777">
        <v>49.8563391</v>
      </c>
      <c r="I9777">
        <v>-121.4556716</v>
      </c>
      <c r="J9777" s="1" t="str">
        <f t="shared" ref="J9777:J9798" si="1588">HYPERLINK("https://geochem.nrcan.gc.ca/cdogs/content/kwd/kwd020030_e.htm", "NGR bulk stream sediment")</f>
        <v>NGR bulk stream sediment</v>
      </c>
      <c r="K9777" s="1" t="str">
        <f t="shared" ref="K9777:K9798" si="1589">HYPERLINK("https://geochem.nrcan.gc.ca/cdogs/content/kwd/kwd080006_e.htm", "&lt;177 micron (NGR)")</f>
        <v>&lt;177 micron (NGR)</v>
      </c>
      <c r="L9777">
        <v>43</v>
      </c>
      <c r="M9777" t="s">
        <v>58</v>
      </c>
      <c r="N9777">
        <v>832</v>
      </c>
      <c r="O9777">
        <v>7.5</v>
      </c>
    </row>
    <row r="9778" spans="1:15" hidden="1" x14ac:dyDescent="0.3">
      <c r="A9778" t="s">
        <v>37185</v>
      </c>
      <c r="B9778" t="s">
        <v>37186</v>
      </c>
      <c r="C9778" s="1" t="str">
        <f t="shared" ref="C9778:C9841" si="1590">HYPERLINK("https://geochem.nrcan.gc.ca/cdogs/content/bdl/bdl210473_e.htm", "21:0473")</f>
        <v>21:0473</v>
      </c>
      <c r="D9778" s="1" t="str">
        <f t="shared" si="1587"/>
        <v>21:0155</v>
      </c>
      <c r="E9778" t="s">
        <v>37187</v>
      </c>
      <c r="F9778" t="s">
        <v>37188</v>
      </c>
      <c r="H9778">
        <v>49.898689500000003</v>
      </c>
      <c r="I9778">
        <v>-121.46128520000001</v>
      </c>
      <c r="J9778" s="1" t="str">
        <f t="shared" si="1588"/>
        <v>NGR bulk stream sediment</v>
      </c>
      <c r="K9778" s="1" t="str">
        <f t="shared" si="1589"/>
        <v>&lt;177 micron (NGR)</v>
      </c>
      <c r="L9778">
        <v>43</v>
      </c>
      <c r="M9778" t="s">
        <v>63</v>
      </c>
      <c r="N9778">
        <v>833</v>
      </c>
      <c r="O9778">
        <v>1.5</v>
      </c>
    </row>
    <row r="9779" spans="1:15" hidden="1" x14ac:dyDescent="0.3">
      <c r="A9779" t="s">
        <v>37189</v>
      </c>
      <c r="B9779" t="s">
        <v>37190</v>
      </c>
      <c r="C9779" s="1" t="str">
        <f t="shared" si="1590"/>
        <v>21:0473</v>
      </c>
      <c r="D9779" s="1" t="str">
        <f t="shared" si="1587"/>
        <v>21:0155</v>
      </c>
      <c r="E9779" t="s">
        <v>37191</v>
      </c>
      <c r="F9779" t="s">
        <v>37192</v>
      </c>
      <c r="H9779">
        <v>49.927663299999999</v>
      </c>
      <c r="I9779">
        <v>-121.4756898</v>
      </c>
      <c r="J9779" s="1" t="str">
        <f t="shared" si="1588"/>
        <v>NGR bulk stream sediment</v>
      </c>
      <c r="K9779" s="1" t="str">
        <f t="shared" si="1589"/>
        <v>&lt;177 micron (NGR)</v>
      </c>
      <c r="L9779">
        <v>43</v>
      </c>
      <c r="M9779" t="s">
        <v>68</v>
      </c>
      <c r="N9779">
        <v>834</v>
      </c>
      <c r="O9779">
        <v>2</v>
      </c>
    </row>
    <row r="9780" spans="1:15" hidden="1" x14ac:dyDescent="0.3">
      <c r="A9780" t="s">
        <v>37193</v>
      </c>
      <c r="B9780" t="s">
        <v>37194</v>
      </c>
      <c r="C9780" s="1" t="str">
        <f t="shared" si="1590"/>
        <v>21:0473</v>
      </c>
      <c r="D9780" s="1" t="str">
        <f t="shared" si="1587"/>
        <v>21:0155</v>
      </c>
      <c r="E9780" t="s">
        <v>37195</v>
      </c>
      <c r="F9780" t="s">
        <v>37196</v>
      </c>
      <c r="H9780">
        <v>49.937645000000003</v>
      </c>
      <c r="I9780">
        <v>-121.4823425</v>
      </c>
      <c r="J9780" s="1" t="str">
        <f t="shared" si="1588"/>
        <v>NGR bulk stream sediment</v>
      </c>
      <c r="K9780" s="1" t="str">
        <f t="shared" si="1589"/>
        <v>&lt;177 micron (NGR)</v>
      </c>
      <c r="L9780">
        <v>43</v>
      </c>
      <c r="M9780" t="s">
        <v>77</v>
      </c>
      <c r="N9780">
        <v>835</v>
      </c>
      <c r="O9780">
        <v>1</v>
      </c>
    </row>
    <row r="9781" spans="1:15" hidden="1" x14ac:dyDescent="0.3">
      <c r="A9781" t="s">
        <v>37197</v>
      </c>
      <c r="B9781" t="s">
        <v>37198</v>
      </c>
      <c r="C9781" s="1" t="str">
        <f t="shared" si="1590"/>
        <v>21:0473</v>
      </c>
      <c r="D9781" s="1" t="str">
        <f t="shared" si="1587"/>
        <v>21:0155</v>
      </c>
      <c r="E9781" t="s">
        <v>37199</v>
      </c>
      <c r="F9781" t="s">
        <v>37200</v>
      </c>
      <c r="H9781">
        <v>49.961383400000003</v>
      </c>
      <c r="I9781">
        <v>-121.5094816</v>
      </c>
      <c r="J9781" s="1" t="str">
        <f t="shared" si="1588"/>
        <v>NGR bulk stream sediment</v>
      </c>
      <c r="K9781" s="1" t="str">
        <f t="shared" si="1589"/>
        <v>&lt;177 micron (NGR)</v>
      </c>
      <c r="L9781">
        <v>43</v>
      </c>
      <c r="M9781" t="s">
        <v>82</v>
      </c>
      <c r="N9781">
        <v>836</v>
      </c>
      <c r="O9781">
        <v>1.5</v>
      </c>
    </row>
    <row r="9782" spans="1:15" hidden="1" x14ac:dyDescent="0.3">
      <c r="A9782" t="s">
        <v>37201</v>
      </c>
      <c r="B9782" t="s">
        <v>37202</v>
      </c>
      <c r="C9782" s="1" t="str">
        <f t="shared" si="1590"/>
        <v>21:0473</v>
      </c>
      <c r="D9782" s="1" t="str">
        <f t="shared" si="1587"/>
        <v>21:0155</v>
      </c>
      <c r="E9782" t="s">
        <v>37161</v>
      </c>
      <c r="F9782" t="s">
        <v>37203</v>
      </c>
      <c r="H9782">
        <v>49.977041</v>
      </c>
      <c r="I9782">
        <v>-121.5382876</v>
      </c>
      <c r="J9782" s="1" t="str">
        <f t="shared" si="1588"/>
        <v>NGR bulk stream sediment</v>
      </c>
      <c r="K9782" s="1" t="str">
        <f t="shared" si="1589"/>
        <v>&lt;177 micron (NGR)</v>
      </c>
      <c r="L9782">
        <v>43</v>
      </c>
      <c r="M9782" t="s">
        <v>72</v>
      </c>
      <c r="N9782">
        <v>837</v>
      </c>
      <c r="O9782">
        <v>1</v>
      </c>
    </row>
    <row r="9783" spans="1:15" hidden="1" x14ac:dyDescent="0.3">
      <c r="A9783" t="s">
        <v>37204</v>
      </c>
      <c r="B9783" t="s">
        <v>37205</v>
      </c>
      <c r="C9783" s="1" t="str">
        <f t="shared" si="1590"/>
        <v>21:0473</v>
      </c>
      <c r="D9783" s="1" t="str">
        <f t="shared" si="1587"/>
        <v>21:0155</v>
      </c>
      <c r="E9783" t="s">
        <v>37206</v>
      </c>
      <c r="F9783" t="s">
        <v>37207</v>
      </c>
      <c r="H9783">
        <v>49.958250100000001</v>
      </c>
      <c r="I9783">
        <v>-121.86928260000001</v>
      </c>
      <c r="J9783" s="1" t="str">
        <f t="shared" si="1588"/>
        <v>NGR bulk stream sediment</v>
      </c>
      <c r="K9783" s="1" t="str">
        <f t="shared" si="1589"/>
        <v>&lt;177 micron (NGR)</v>
      </c>
      <c r="L9783">
        <v>43</v>
      </c>
      <c r="M9783" t="s">
        <v>24</v>
      </c>
      <c r="N9783">
        <v>838</v>
      </c>
      <c r="O9783">
        <v>2</v>
      </c>
    </row>
    <row r="9784" spans="1:15" hidden="1" x14ac:dyDescent="0.3">
      <c r="A9784" t="s">
        <v>37208</v>
      </c>
      <c r="B9784" t="s">
        <v>37209</v>
      </c>
      <c r="C9784" s="1" t="str">
        <f t="shared" si="1590"/>
        <v>21:0473</v>
      </c>
      <c r="D9784" s="1" t="str">
        <f t="shared" si="1587"/>
        <v>21:0155</v>
      </c>
      <c r="E9784" t="s">
        <v>37206</v>
      </c>
      <c r="F9784" t="s">
        <v>37210</v>
      </c>
      <c r="H9784">
        <v>49.958250100000001</v>
      </c>
      <c r="I9784">
        <v>-121.86928260000001</v>
      </c>
      <c r="J9784" s="1" t="str">
        <f t="shared" si="1588"/>
        <v>NGR bulk stream sediment</v>
      </c>
      <c r="K9784" s="1" t="str">
        <f t="shared" si="1589"/>
        <v>&lt;177 micron (NGR)</v>
      </c>
      <c r="L9784">
        <v>43</v>
      </c>
      <c r="M9784" t="s">
        <v>28</v>
      </c>
      <c r="N9784">
        <v>839</v>
      </c>
      <c r="O9784">
        <v>2</v>
      </c>
    </row>
    <row r="9785" spans="1:15" hidden="1" x14ac:dyDescent="0.3">
      <c r="A9785" t="s">
        <v>37211</v>
      </c>
      <c r="B9785" t="s">
        <v>37212</v>
      </c>
      <c r="C9785" s="1" t="str">
        <f t="shared" si="1590"/>
        <v>21:0473</v>
      </c>
      <c r="D9785" s="1" t="str">
        <f t="shared" si="1587"/>
        <v>21:0155</v>
      </c>
      <c r="E9785" t="s">
        <v>37213</v>
      </c>
      <c r="F9785" t="s">
        <v>37214</v>
      </c>
      <c r="H9785">
        <v>49.963258799999998</v>
      </c>
      <c r="I9785">
        <v>-121.83012410000001</v>
      </c>
      <c r="J9785" s="1" t="str">
        <f t="shared" si="1588"/>
        <v>NGR bulk stream sediment</v>
      </c>
      <c r="K9785" s="1" t="str">
        <f t="shared" si="1589"/>
        <v>&lt;177 micron (NGR)</v>
      </c>
      <c r="L9785">
        <v>43</v>
      </c>
      <c r="M9785" t="s">
        <v>87</v>
      </c>
      <c r="N9785">
        <v>840</v>
      </c>
      <c r="O9785">
        <v>5.5</v>
      </c>
    </row>
    <row r="9786" spans="1:15" hidden="1" x14ac:dyDescent="0.3">
      <c r="A9786" t="s">
        <v>37215</v>
      </c>
      <c r="B9786" t="s">
        <v>37216</v>
      </c>
      <c r="C9786" s="1" t="str">
        <f t="shared" si="1590"/>
        <v>21:0473</v>
      </c>
      <c r="D9786" s="1" t="str">
        <f t="shared" si="1587"/>
        <v>21:0155</v>
      </c>
      <c r="E9786" t="s">
        <v>37217</v>
      </c>
      <c r="F9786" t="s">
        <v>37218</v>
      </c>
      <c r="H9786">
        <v>49.975563700000002</v>
      </c>
      <c r="I9786">
        <v>-121.80193269999999</v>
      </c>
      <c r="J9786" s="1" t="str">
        <f t="shared" si="1588"/>
        <v>NGR bulk stream sediment</v>
      </c>
      <c r="K9786" s="1" t="str">
        <f t="shared" si="1589"/>
        <v>&lt;177 micron (NGR)</v>
      </c>
      <c r="L9786">
        <v>43</v>
      </c>
      <c r="M9786" t="s">
        <v>92</v>
      </c>
      <c r="N9786">
        <v>841</v>
      </c>
      <c r="O9786">
        <v>1.5</v>
      </c>
    </row>
    <row r="9787" spans="1:15" hidden="1" x14ac:dyDescent="0.3">
      <c r="A9787" t="s">
        <v>37219</v>
      </c>
      <c r="B9787" t="s">
        <v>37220</v>
      </c>
      <c r="C9787" s="1" t="str">
        <f t="shared" si="1590"/>
        <v>21:0473</v>
      </c>
      <c r="D9787" s="1" t="str">
        <f t="shared" si="1587"/>
        <v>21:0155</v>
      </c>
      <c r="E9787" t="s">
        <v>37221</v>
      </c>
      <c r="F9787" t="s">
        <v>37222</v>
      </c>
      <c r="H9787">
        <v>49.990440900000003</v>
      </c>
      <c r="I9787">
        <v>-121.7625003</v>
      </c>
      <c r="J9787" s="1" t="str">
        <f t="shared" si="1588"/>
        <v>NGR bulk stream sediment</v>
      </c>
      <c r="K9787" s="1" t="str">
        <f t="shared" si="1589"/>
        <v>&lt;177 micron (NGR)</v>
      </c>
      <c r="L9787">
        <v>43</v>
      </c>
      <c r="M9787" t="s">
        <v>97</v>
      </c>
      <c r="N9787">
        <v>842</v>
      </c>
      <c r="O9787">
        <v>1</v>
      </c>
    </row>
    <row r="9788" spans="1:15" hidden="1" x14ac:dyDescent="0.3">
      <c r="A9788" t="s">
        <v>37223</v>
      </c>
      <c r="B9788" t="s">
        <v>37224</v>
      </c>
      <c r="C9788" s="1" t="str">
        <f t="shared" si="1590"/>
        <v>21:0473</v>
      </c>
      <c r="D9788" s="1" t="str">
        <f t="shared" si="1587"/>
        <v>21:0155</v>
      </c>
      <c r="E9788" t="s">
        <v>37225</v>
      </c>
      <c r="F9788" t="s">
        <v>37226</v>
      </c>
      <c r="H9788">
        <v>49.940288700000004</v>
      </c>
      <c r="I9788">
        <v>-120.6668913</v>
      </c>
      <c r="J9788" s="1" t="str">
        <f t="shared" si="1588"/>
        <v>NGR bulk stream sediment</v>
      </c>
      <c r="K9788" s="1" t="str">
        <f t="shared" si="1589"/>
        <v>&lt;177 micron (NGR)</v>
      </c>
      <c r="L9788">
        <v>43</v>
      </c>
      <c r="M9788" t="s">
        <v>102</v>
      </c>
      <c r="N9788">
        <v>843</v>
      </c>
      <c r="O9788">
        <v>1</v>
      </c>
    </row>
    <row r="9789" spans="1:15" hidden="1" x14ac:dyDescent="0.3">
      <c r="A9789" t="s">
        <v>37227</v>
      </c>
      <c r="B9789" t="s">
        <v>37228</v>
      </c>
      <c r="C9789" s="1" t="str">
        <f t="shared" si="1590"/>
        <v>21:0473</v>
      </c>
      <c r="D9789" s="1" t="str">
        <f t="shared" si="1587"/>
        <v>21:0155</v>
      </c>
      <c r="E9789" t="s">
        <v>37229</v>
      </c>
      <c r="F9789" t="s">
        <v>37230</v>
      </c>
      <c r="H9789">
        <v>49.9293282</v>
      </c>
      <c r="I9789">
        <v>-120.70365169999999</v>
      </c>
      <c r="J9789" s="1" t="str">
        <f t="shared" si="1588"/>
        <v>NGR bulk stream sediment</v>
      </c>
      <c r="K9789" s="1" t="str">
        <f t="shared" si="1589"/>
        <v>&lt;177 micron (NGR)</v>
      </c>
      <c r="L9789">
        <v>43</v>
      </c>
      <c r="M9789" t="s">
        <v>107</v>
      </c>
      <c r="N9789">
        <v>844</v>
      </c>
      <c r="O9789">
        <v>1</v>
      </c>
    </row>
    <row r="9790" spans="1:15" hidden="1" x14ac:dyDescent="0.3">
      <c r="A9790" t="s">
        <v>37231</v>
      </c>
      <c r="B9790" t="s">
        <v>37232</v>
      </c>
      <c r="C9790" s="1" t="str">
        <f t="shared" si="1590"/>
        <v>21:0473</v>
      </c>
      <c r="D9790" s="1" t="str">
        <f t="shared" si="1587"/>
        <v>21:0155</v>
      </c>
      <c r="E9790" t="s">
        <v>37233</v>
      </c>
      <c r="F9790" t="s">
        <v>37234</v>
      </c>
      <c r="H9790">
        <v>49.972632900000001</v>
      </c>
      <c r="I9790">
        <v>-120.70996</v>
      </c>
      <c r="J9790" s="1" t="str">
        <f t="shared" si="1588"/>
        <v>NGR bulk stream sediment</v>
      </c>
      <c r="K9790" s="1" t="str">
        <f t="shared" si="1589"/>
        <v>&lt;177 micron (NGR)</v>
      </c>
      <c r="L9790">
        <v>43</v>
      </c>
      <c r="M9790" t="s">
        <v>112</v>
      </c>
      <c r="N9790">
        <v>845</v>
      </c>
      <c r="O9790">
        <v>1</v>
      </c>
    </row>
    <row r="9791" spans="1:15" hidden="1" x14ac:dyDescent="0.3">
      <c r="A9791" t="s">
        <v>37235</v>
      </c>
      <c r="B9791" t="s">
        <v>37236</v>
      </c>
      <c r="C9791" s="1" t="str">
        <f t="shared" si="1590"/>
        <v>21:0473</v>
      </c>
      <c r="D9791" s="1" t="str">
        <f t="shared" si="1587"/>
        <v>21:0155</v>
      </c>
      <c r="E9791" t="s">
        <v>37237</v>
      </c>
      <c r="F9791" t="s">
        <v>37238</v>
      </c>
      <c r="H9791">
        <v>49.913004299999997</v>
      </c>
      <c r="I9791">
        <v>-120.7894024</v>
      </c>
      <c r="J9791" s="1" t="str">
        <f t="shared" si="1588"/>
        <v>NGR bulk stream sediment</v>
      </c>
      <c r="K9791" s="1" t="str">
        <f t="shared" si="1589"/>
        <v>&lt;177 micron (NGR)</v>
      </c>
      <c r="L9791">
        <v>44</v>
      </c>
      <c r="M9791" t="s">
        <v>19</v>
      </c>
      <c r="N9791">
        <v>846</v>
      </c>
      <c r="O9791">
        <v>1.5</v>
      </c>
    </row>
    <row r="9792" spans="1:15" hidden="1" x14ac:dyDescent="0.3">
      <c r="A9792" t="s">
        <v>37239</v>
      </c>
      <c r="B9792" t="s">
        <v>37240</v>
      </c>
      <c r="C9792" s="1" t="str">
        <f t="shared" si="1590"/>
        <v>21:0473</v>
      </c>
      <c r="D9792" s="1" t="str">
        <f t="shared" si="1587"/>
        <v>21:0155</v>
      </c>
      <c r="E9792" t="s">
        <v>37241</v>
      </c>
      <c r="F9792" t="s">
        <v>37242</v>
      </c>
      <c r="H9792">
        <v>49.9556118</v>
      </c>
      <c r="I9792">
        <v>-120.7135559</v>
      </c>
      <c r="J9792" s="1" t="str">
        <f t="shared" si="1588"/>
        <v>NGR bulk stream sediment</v>
      </c>
      <c r="K9792" s="1" t="str">
        <f t="shared" si="1589"/>
        <v>&lt;177 micron (NGR)</v>
      </c>
      <c r="L9792">
        <v>44</v>
      </c>
      <c r="M9792" t="s">
        <v>38</v>
      </c>
      <c r="N9792">
        <v>847</v>
      </c>
      <c r="O9792">
        <v>1</v>
      </c>
    </row>
    <row r="9793" spans="1:15" hidden="1" x14ac:dyDescent="0.3">
      <c r="A9793" t="s">
        <v>37243</v>
      </c>
      <c r="B9793" t="s">
        <v>37244</v>
      </c>
      <c r="C9793" s="1" t="str">
        <f t="shared" si="1590"/>
        <v>21:0473</v>
      </c>
      <c r="D9793" s="1" t="str">
        <f t="shared" si="1587"/>
        <v>21:0155</v>
      </c>
      <c r="E9793" t="s">
        <v>37245</v>
      </c>
      <c r="F9793" t="s">
        <v>37246</v>
      </c>
      <c r="H9793">
        <v>49.910702299999997</v>
      </c>
      <c r="I9793">
        <v>-120.7170732</v>
      </c>
      <c r="J9793" s="1" t="str">
        <f t="shared" si="1588"/>
        <v>NGR bulk stream sediment</v>
      </c>
      <c r="K9793" s="1" t="str">
        <f t="shared" si="1589"/>
        <v>&lt;177 micron (NGR)</v>
      </c>
      <c r="L9793">
        <v>44</v>
      </c>
      <c r="M9793" t="s">
        <v>43</v>
      </c>
      <c r="N9793">
        <v>848</v>
      </c>
      <c r="O9793">
        <v>1</v>
      </c>
    </row>
    <row r="9794" spans="1:15" hidden="1" x14ac:dyDescent="0.3">
      <c r="A9794" t="s">
        <v>37247</v>
      </c>
      <c r="B9794" t="s">
        <v>37248</v>
      </c>
      <c r="C9794" s="1" t="str">
        <f t="shared" si="1590"/>
        <v>21:0473</v>
      </c>
      <c r="D9794" s="1" t="str">
        <f t="shared" si="1587"/>
        <v>21:0155</v>
      </c>
      <c r="E9794" t="s">
        <v>37249</v>
      </c>
      <c r="F9794" t="s">
        <v>37250</v>
      </c>
      <c r="H9794">
        <v>49.934696000000002</v>
      </c>
      <c r="I9794">
        <v>-120.7479936</v>
      </c>
      <c r="J9794" s="1" t="str">
        <f t="shared" si="1588"/>
        <v>NGR bulk stream sediment</v>
      </c>
      <c r="K9794" s="1" t="str">
        <f t="shared" si="1589"/>
        <v>&lt;177 micron (NGR)</v>
      </c>
      <c r="L9794">
        <v>44</v>
      </c>
      <c r="M9794" t="s">
        <v>48</v>
      </c>
      <c r="N9794">
        <v>849</v>
      </c>
      <c r="O9794">
        <v>1.5</v>
      </c>
    </row>
    <row r="9795" spans="1:15" hidden="1" x14ac:dyDescent="0.3">
      <c r="A9795" t="s">
        <v>37251</v>
      </c>
      <c r="B9795" t="s">
        <v>37252</v>
      </c>
      <c r="C9795" s="1" t="str">
        <f t="shared" si="1590"/>
        <v>21:0473</v>
      </c>
      <c r="D9795" s="1" t="str">
        <f t="shared" si="1587"/>
        <v>21:0155</v>
      </c>
      <c r="E9795" t="s">
        <v>37253</v>
      </c>
      <c r="F9795" t="s">
        <v>37254</v>
      </c>
      <c r="H9795">
        <v>49.928097100000002</v>
      </c>
      <c r="I9795">
        <v>-120.7789575</v>
      </c>
      <c r="J9795" s="1" t="str">
        <f t="shared" si="1588"/>
        <v>NGR bulk stream sediment</v>
      </c>
      <c r="K9795" s="1" t="str">
        <f t="shared" si="1589"/>
        <v>&lt;177 micron (NGR)</v>
      </c>
      <c r="L9795">
        <v>44</v>
      </c>
      <c r="M9795" t="s">
        <v>53</v>
      </c>
      <c r="N9795">
        <v>850</v>
      </c>
      <c r="O9795">
        <v>1.5</v>
      </c>
    </row>
    <row r="9796" spans="1:15" hidden="1" x14ac:dyDescent="0.3">
      <c r="A9796" t="s">
        <v>37255</v>
      </c>
      <c r="B9796" t="s">
        <v>37256</v>
      </c>
      <c r="C9796" s="1" t="str">
        <f t="shared" si="1590"/>
        <v>21:0473</v>
      </c>
      <c r="D9796" s="1" t="str">
        <f t="shared" si="1587"/>
        <v>21:0155</v>
      </c>
      <c r="E9796" t="s">
        <v>37257</v>
      </c>
      <c r="F9796" t="s">
        <v>37258</v>
      </c>
      <c r="H9796">
        <v>49.949614199999999</v>
      </c>
      <c r="I9796">
        <v>-120.77517949999999</v>
      </c>
      <c r="J9796" s="1" t="str">
        <f t="shared" si="1588"/>
        <v>NGR bulk stream sediment</v>
      </c>
      <c r="K9796" s="1" t="str">
        <f t="shared" si="1589"/>
        <v>&lt;177 micron (NGR)</v>
      </c>
      <c r="L9796">
        <v>44</v>
      </c>
      <c r="M9796" t="s">
        <v>58</v>
      </c>
      <c r="N9796">
        <v>851</v>
      </c>
      <c r="O9796">
        <v>1.5</v>
      </c>
    </row>
    <row r="9797" spans="1:15" hidden="1" x14ac:dyDescent="0.3">
      <c r="A9797" t="s">
        <v>37259</v>
      </c>
      <c r="B9797" t="s">
        <v>37260</v>
      </c>
      <c r="C9797" s="1" t="str">
        <f t="shared" si="1590"/>
        <v>21:0473</v>
      </c>
      <c r="D9797" s="1" t="str">
        <f t="shared" si="1587"/>
        <v>21:0155</v>
      </c>
      <c r="E9797" t="s">
        <v>37237</v>
      </c>
      <c r="F9797" t="s">
        <v>37261</v>
      </c>
      <c r="H9797">
        <v>49.913004299999997</v>
      </c>
      <c r="I9797">
        <v>-120.7894024</v>
      </c>
      <c r="J9797" s="1" t="str">
        <f t="shared" si="1588"/>
        <v>NGR bulk stream sediment</v>
      </c>
      <c r="K9797" s="1" t="str">
        <f t="shared" si="1589"/>
        <v>&lt;177 micron (NGR)</v>
      </c>
      <c r="L9797">
        <v>44</v>
      </c>
      <c r="M9797" t="s">
        <v>72</v>
      </c>
      <c r="N9797">
        <v>852</v>
      </c>
      <c r="O9797">
        <v>1.5</v>
      </c>
    </row>
    <row r="9798" spans="1:15" hidden="1" x14ac:dyDescent="0.3">
      <c r="A9798" t="s">
        <v>37262</v>
      </c>
      <c r="B9798" t="s">
        <v>37263</v>
      </c>
      <c r="C9798" s="1" t="str">
        <f t="shared" si="1590"/>
        <v>21:0473</v>
      </c>
      <c r="D9798" s="1" t="str">
        <f t="shared" si="1587"/>
        <v>21:0155</v>
      </c>
      <c r="E9798" t="s">
        <v>37264</v>
      </c>
      <c r="F9798" t="s">
        <v>37265</v>
      </c>
      <c r="H9798">
        <v>49.864922200000002</v>
      </c>
      <c r="I9798">
        <v>-120.7220171</v>
      </c>
      <c r="J9798" s="1" t="str">
        <f t="shared" si="1588"/>
        <v>NGR bulk stream sediment</v>
      </c>
      <c r="K9798" s="1" t="str">
        <f t="shared" si="1589"/>
        <v>&lt;177 micron (NGR)</v>
      </c>
      <c r="L9798">
        <v>44</v>
      </c>
      <c r="M9798" t="s">
        <v>63</v>
      </c>
      <c r="N9798">
        <v>853</v>
      </c>
      <c r="O9798">
        <v>1.5</v>
      </c>
    </row>
    <row r="9799" spans="1:15" hidden="1" x14ac:dyDescent="0.3">
      <c r="A9799" t="s">
        <v>37266</v>
      </c>
      <c r="B9799" t="s">
        <v>37267</v>
      </c>
      <c r="C9799" s="1" t="str">
        <f t="shared" si="1590"/>
        <v>21:0473</v>
      </c>
      <c r="D9799" s="1" t="str">
        <f>HYPERLINK("https://geochem.nrcan.gc.ca/cdogs/content/svy/svy_e.htm", "")</f>
        <v/>
      </c>
      <c r="G9799" s="1" t="str">
        <f>HYPERLINK("https://geochem.nrcan.gc.ca/cdogs/content/cr_/cr_00104_e.htm", "104")</f>
        <v>104</v>
      </c>
      <c r="J9799" t="s">
        <v>31</v>
      </c>
      <c r="K9799" t="s">
        <v>32</v>
      </c>
      <c r="L9799">
        <v>44</v>
      </c>
      <c r="M9799" t="s">
        <v>33</v>
      </c>
      <c r="N9799">
        <v>854</v>
      </c>
      <c r="O9799">
        <v>5</v>
      </c>
    </row>
    <row r="9800" spans="1:15" hidden="1" x14ac:dyDescent="0.3">
      <c r="A9800" t="s">
        <v>37268</v>
      </c>
      <c r="B9800" t="s">
        <v>37269</v>
      </c>
      <c r="C9800" s="1" t="str">
        <f t="shared" si="1590"/>
        <v>21:0473</v>
      </c>
      <c r="D9800" s="1" t="str">
        <f t="shared" ref="D9800:D9819" si="1591">HYPERLINK("https://geochem.nrcan.gc.ca/cdogs/content/svy/svy210155_e.htm", "21:0155")</f>
        <v>21:0155</v>
      </c>
      <c r="E9800" t="s">
        <v>37270</v>
      </c>
      <c r="F9800" t="s">
        <v>37271</v>
      </c>
      <c r="H9800">
        <v>49.887934100000003</v>
      </c>
      <c r="I9800">
        <v>-120.7487794</v>
      </c>
      <c r="J9800" s="1" t="str">
        <f t="shared" ref="J9800:J9819" si="1592">HYPERLINK("https://geochem.nrcan.gc.ca/cdogs/content/kwd/kwd020030_e.htm", "NGR bulk stream sediment")</f>
        <v>NGR bulk stream sediment</v>
      </c>
      <c r="K9800" s="1" t="str">
        <f t="shared" ref="K9800:K9819" si="1593">HYPERLINK("https://geochem.nrcan.gc.ca/cdogs/content/kwd/kwd080006_e.htm", "&lt;177 micron (NGR)")</f>
        <v>&lt;177 micron (NGR)</v>
      </c>
      <c r="L9800">
        <v>44</v>
      </c>
      <c r="M9800" t="s">
        <v>68</v>
      </c>
      <c r="N9800">
        <v>855</v>
      </c>
      <c r="O9800">
        <v>1.5</v>
      </c>
    </row>
    <row r="9801" spans="1:15" hidden="1" x14ac:dyDescent="0.3">
      <c r="A9801" t="s">
        <v>37272</v>
      </c>
      <c r="B9801" t="s">
        <v>37273</v>
      </c>
      <c r="C9801" s="1" t="str">
        <f t="shared" si="1590"/>
        <v>21:0473</v>
      </c>
      <c r="D9801" s="1" t="str">
        <f t="shared" si="1591"/>
        <v>21:0155</v>
      </c>
      <c r="E9801" t="s">
        <v>37274</v>
      </c>
      <c r="F9801" t="s">
        <v>37275</v>
      </c>
      <c r="H9801">
        <v>49.896297799999999</v>
      </c>
      <c r="I9801">
        <v>-120.8096623</v>
      </c>
      <c r="J9801" s="1" t="str">
        <f t="shared" si="1592"/>
        <v>NGR bulk stream sediment</v>
      </c>
      <c r="K9801" s="1" t="str">
        <f t="shared" si="1593"/>
        <v>&lt;177 micron (NGR)</v>
      </c>
      <c r="L9801">
        <v>44</v>
      </c>
      <c r="M9801" t="s">
        <v>77</v>
      </c>
      <c r="N9801">
        <v>856</v>
      </c>
      <c r="O9801">
        <v>1.5</v>
      </c>
    </row>
    <row r="9802" spans="1:15" hidden="1" x14ac:dyDescent="0.3">
      <c r="A9802" t="s">
        <v>37276</v>
      </c>
      <c r="B9802" t="s">
        <v>37277</v>
      </c>
      <c r="C9802" s="1" t="str">
        <f t="shared" si="1590"/>
        <v>21:0473</v>
      </c>
      <c r="D9802" s="1" t="str">
        <f t="shared" si="1591"/>
        <v>21:0155</v>
      </c>
      <c r="E9802" t="s">
        <v>37278</v>
      </c>
      <c r="F9802" t="s">
        <v>37279</v>
      </c>
      <c r="H9802">
        <v>49.992599400000003</v>
      </c>
      <c r="I9802">
        <v>-121.6340861</v>
      </c>
      <c r="J9802" s="1" t="str">
        <f t="shared" si="1592"/>
        <v>NGR bulk stream sediment</v>
      </c>
      <c r="K9802" s="1" t="str">
        <f t="shared" si="1593"/>
        <v>&lt;177 micron (NGR)</v>
      </c>
      <c r="L9802">
        <v>44</v>
      </c>
      <c r="M9802" t="s">
        <v>82</v>
      </c>
      <c r="N9802">
        <v>857</v>
      </c>
      <c r="O9802">
        <v>1</v>
      </c>
    </row>
    <row r="9803" spans="1:15" hidden="1" x14ac:dyDescent="0.3">
      <c r="A9803" t="s">
        <v>37280</v>
      </c>
      <c r="B9803" t="s">
        <v>37281</v>
      </c>
      <c r="C9803" s="1" t="str">
        <f t="shared" si="1590"/>
        <v>21:0473</v>
      </c>
      <c r="D9803" s="1" t="str">
        <f t="shared" si="1591"/>
        <v>21:0155</v>
      </c>
      <c r="E9803" t="s">
        <v>37282</v>
      </c>
      <c r="F9803" t="s">
        <v>37283</v>
      </c>
      <c r="H9803">
        <v>49.814900299999998</v>
      </c>
      <c r="I9803">
        <v>-120.882852</v>
      </c>
      <c r="J9803" s="1" t="str">
        <f t="shared" si="1592"/>
        <v>NGR bulk stream sediment</v>
      </c>
      <c r="K9803" s="1" t="str">
        <f t="shared" si="1593"/>
        <v>&lt;177 micron (NGR)</v>
      </c>
      <c r="L9803">
        <v>44</v>
      </c>
      <c r="M9803" t="s">
        <v>87</v>
      </c>
      <c r="N9803">
        <v>858</v>
      </c>
      <c r="O9803">
        <v>1.5</v>
      </c>
    </row>
    <row r="9804" spans="1:15" hidden="1" x14ac:dyDescent="0.3">
      <c r="A9804" t="s">
        <v>37284</v>
      </c>
      <c r="B9804" t="s">
        <v>37285</v>
      </c>
      <c r="C9804" s="1" t="str">
        <f t="shared" si="1590"/>
        <v>21:0473</v>
      </c>
      <c r="D9804" s="1" t="str">
        <f t="shared" si="1591"/>
        <v>21:0155</v>
      </c>
      <c r="E9804" t="s">
        <v>37286</v>
      </c>
      <c r="F9804" t="s">
        <v>37287</v>
      </c>
      <c r="H9804">
        <v>49.833750500000001</v>
      </c>
      <c r="I9804">
        <v>-120.88063769999999</v>
      </c>
      <c r="J9804" s="1" t="str">
        <f t="shared" si="1592"/>
        <v>NGR bulk stream sediment</v>
      </c>
      <c r="K9804" s="1" t="str">
        <f t="shared" si="1593"/>
        <v>&lt;177 micron (NGR)</v>
      </c>
      <c r="L9804">
        <v>44</v>
      </c>
      <c r="M9804" t="s">
        <v>92</v>
      </c>
      <c r="N9804">
        <v>859</v>
      </c>
      <c r="O9804">
        <v>1.5</v>
      </c>
    </row>
    <row r="9805" spans="1:15" hidden="1" x14ac:dyDescent="0.3">
      <c r="A9805" t="s">
        <v>37288</v>
      </c>
      <c r="B9805" t="s">
        <v>37289</v>
      </c>
      <c r="C9805" s="1" t="str">
        <f t="shared" si="1590"/>
        <v>21:0473</v>
      </c>
      <c r="D9805" s="1" t="str">
        <f t="shared" si="1591"/>
        <v>21:0155</v>
      </c>
      <c r="E9805" t="s">
        <v>37290</v>
      </c>
      <c r="F9805" t="s">
        <v>37291</v>
      </c>
      <c r="H9805">
        <v>49.833956499999999</v>
      </c>
      <c r="I9805">
        <v>-120.84307870000001</v>
      </c>
      <c r="J9805" s="1" t="str">
        <f t="shared" si="1592"/>
        <v>NGR bulk stream sediment</v>
      </c>
      <c r="K9805" s="1" t="str">
        <f t="shared" si="1593"/>
        <v>&lt;177 micron (NGR)</v>
      </c>
      <c r="L9805">
        <v>44</v>
      </c>
      <c r="M9805" t="s">
        <v>97</v>
      </c>
      <c r="N9805">
        <v>860</v>
      </c>
      <c r="O9805">
        <v>5</v>
      </c>
    </row>
    <row r="9806" spans="1:15" hidden="1" x14ac:dyDescent="0.3">
      <c r="A9806" t="s">
        <v>37292</v>
      </c>
      <c r="B9806" t="s">
        <v>37293</v>
      </c>
      <c r="C9806" s="1" t="str">
        <f t="shared" si="1590"/>
        <v>21:0473</v>
      </c>
      <c r="D9806" s="1" t="str">
        <f t="shared" si="1591"/>
        <v>21:0155</v>
      </c>
      <c r="E9806" t="s">
        <v>37294</v>
      </c>
      <c r="F9806" t="s">
        <v>37295</v>
      </c>
      <c r="H9806">
        <v>49.884363800000003</v>
      </c>
      <c r="I9806">
        <v>-120.89373449999999</v>
      </c>
      <c r="J9806" s="1" t="str">
        <f t="shared" si="1592"/>
        <v>NGR bulk stream sediment</v>
      </c>
      <c r="K9806" s="1" t="str">
        <f t="shared" si="1593"/>
        <v>&lt;177 micron (NGR)</v>
      </c>
      <c r="L9806">
        <v>44</v>
      </c>
      <c r="M9806" t="s">
        <v>102</v>
      </c>
      <c r="N9806">
        <v>861</v>
      </c>
      <c r="O9806">
        <v>2</v>
      </c>
    </row>
    <row r="9807" spans="1:15" hidden="1" x14ac:dyDescent="0.3">
      <c r="A9807" t="s">
        <v>37296</v>
      </c>
      <c r="B9807" t="s">
        <v>37297</v>
      </c>
      <c r="C9807" s="1" t="str">
        <f t="shared" si="1590"/>
        <v>21:0473</v>
      </c>
      <c r="D9807" s="1" t="str">
        <f t="shared" si="1591"/>
        <v>21:0155</v>
      </c>
      <c r="E9807" t="s">
        <v>37298</v>
      </c>
      <c r="F9807" t="s">
        <v>37299</v>
      </c>
      <c r="H9807">
        <v>49.885914700000001</v>
      </c>
      <c r="I9807">
        <v>-120.9298649</v>
      </c>
      <c r="J9807" s="1" t="str">
        <f t="shared" si="1592"/>
        <v>NGR bulk stream sediment</v>
      </c>
      <c r="K9807" s="1" t="str">
        <f t="shared" si="1593"/>
        <v>&lt;177 micron (NGR)</v>
      </c>
      <c r="L9807">
        <v>44</v>
      </c>
      <c r="M9807" t="s">
        <v>107</v>
      </c>
      <c r="N9807">
        <v>862</v>
      </c>
      <c r="O9807">
        <v>1.5</v>
      </c>
    </row>
    <row r="9808" spans="1:15" hidden="1" x14ac:dyDescent="0.3">
      <c r="A9808" t="s">
        <v>37300</v>
      </c>
      <c r="B9808" t="s">
        <v>37301</v>
      </c>
      <c r="C9808" s="1" t="str">
        <f t="shared" si="1590"/>
        <v>21:0473</v>
      </c>
      <c r="D9808" s="1" t="str">
        <f t="shared" si="1591"/>
        <v>21:0155</v>
      </c>
      <c r="E9808" t="s">
        <v>37302</v>
      </c>
      <c r="F9808" t="s">
        <v>37303</v>
      </c>
      <c r="H9808">
        <v>49.898498500000002</v>
      </c>
      <c r="I9808">
        <v>-120.9293261</v>
      </c>
      <c r="J9808" s="1" t="str">
        <f t="shared" si="1592"/>
        <v>NGR bulk stream sediment</v>
      </c>
      <c r="K9808" s="1" t="str">
        <f t="shared" si="1593"/>
        <v>&lt;177 micron (NGR)</v>
      </c>
      <c r="L9808">
        <v>44</v>
      </c>
      <c r="M9808" t="s">
        <v>112</v>
      </c>
      <c r="N9808">
        <v>863</v>
      </c>
      <c r="O9808">
        <v>1.5</v>
      </c>
    </row>
    <row r="9809" spans="1:15" hidden="1" x14ac:dyDescent="0.3">
      <c r="A9809" t="s">
        <v>37304</v>
      </c>
      <c r="B9809" t="s">
        <v>37305</v>
      </c>
      <c r="C9809" s="1" t="str">
        <f t="shared" si="1590"/>
        <v>21:0473</v>
      </c>
      <c r="D9809" s="1" t="str">
        <f t="shared" si="1591"/>
        <v>21:0155</v>
      </c>
      <c r="E9809" t="s">
        <v>37306</v>
      </c>
      <c r="F9809" t="s">
        <v>37307</v>
      </c>
      <c r="H9809">
        <v>49.911404300000001</v>
      </c>
      <c r="I9809">
        <v>-120.94688170000001</v>
      </c>
      <c r="J9809" s="1" t="str">
        <f t="shared" si="1592"/>
        <v>NGR bulk stream sediment</v>
      </c>
      <c r="K9809" s="1" t="str">
        <f t="shared" si="1593"/>
        <v>&lt;177 micron (NGR)</v>
      </c>
      <c r="L9809">
        <v>44</v>
      </c>
      <c r="M9809" t="s">
        <v>24</v>
      </c>
      <c r="N9809">
        <v>864</v>
      </c>
      <c r="O9809">
        <v>2</v>
      </c>
    </row>
    <row r="9810" spans="1:15" hidden="1" x14ac:dyDescent="0.3">
      <c r="A9810" t="s">
        <v>37308</v>
      </c>
      <c r="B9810" t="s">
        <v>37309</v>
      </c>
      <c r="C9810" s="1" t="str">
        <f t="shared" si="1590"/>
        <v>21:0473</v>
      </c>
      <c r="D9810" s="1" t="str">
        <f t="shared" si="1591"/>
        <v>21:0155</v>
      </c>
      <c r="E9810" t="s">
        <v>37306</v>
      </c>
      <c r="F9810" t="s">
        <v>37310</v>
      </c>
      <c r="H9810">
        <v>49.911404300000001</v>
      </c>
      <c r="I9810">
        <v>-120.94688170000001</v>
      </c>
      <c r="J9810" s="1" t="str">
        <f t="shared" si="1592"/>
        <v>NGR bulk stream sediment</v>
      </c>
      <c r="K9810" s="1" t="str">
        <f t="shared" si="1593"/>
        <v>&lt;177 micron (NGR)</v>
      </c>
      <c r="L9810">
        <v>44</v>
      </c>
      <c r="M9810" t="s">
        <v>28</v>
      </c>
      <c r="N9810">
        <v>865</v>
      </c>
      <c r="O9810">
        <v>2</v>
      </c>
    </row>
    <row r="9811" spans="1:15" hidden="1" x14ac:dyDescent="0.3">
      <c r="A9811" t="s">
        <v>37311</v>
      </c>
      <c r="B9811" t="s">
        <v>37312</v>
      </c>
      <c r="C9811" s="1" t="str">
        <f t="shared" si="1590"/>
        <v>21:0473</v>
      </c>
      <c r="D9811" s="1" t="str">
        <f t="shared" si="1591"/>
        <v>21:0155</v>
      </c>
      <c r="E9811" t="s">
        <v>37313</v>
      </c>
      <c r="F9811" t="s">
        <v>37314</v>
      </c>
      <c r="H9811">
        <v>49.955644499999998</v>
      </c>
      <c r="I9811">
        <v>-121.0607239</v>
      </c>
      <c r="J9811" s="1" t="str">
        <f t="shared" si="1592"/>
        <v>NGR bulk stream sediment</v>
      </c>
      <c r="K9811" s="1" t="str">
        <f t="shared" si="1593"/>
        <v>&lt;177 micron (NGR)</v>
      </c>
      <c r="L9811">
        <v>45</v>
      </c>
      <c r="M9811" t="s">
        <v>19</v>
      </c>
      <c r="N9811">
        <v>866</v>
      </c>
      <c r="O9811">
        <v>1.5</v>
      </c>
    </row>
    <row r="9812" spans="1:15" hidden="1" x14ac:dyDescent="0.3">
      <c r="A9812" t="s">
        <v>37315</v>
      </c>
      <c r="B9812" t="s">
        <v>37316</v>
      </c>
      <c r="C9812" s="1" t="str">
        <f t="shared" si="1590"/>
        <v>21:0473</v>
      </c>
      <c r="D9812" s="1" t="str">
        <f t="shared" si="1591"/>
        <v>21:0155</v>
      </c>
      <c r="E9812" t="s">
        <v>37317</v>
      </c>
      <c r="F9812" t="s">
        <v>37318</v>
      </c>
      <c r="H9812">
        <v>49.932903099999997</v>
      </c>
      <c r="I9812">
        <v>-120.9417873</v>
      </c>
      <c r="J9812" s="1" t="str">
        <f t="shared" si="1592"/>
        <v>NGR bulk stream sediment</v>
      </c>
      <c r="K9812" s="1" t="str">
        <f t="shared" si="1593"/>
        <v>&lt;177 micron (NGR)</v>
      </c>
      <c r="L9812">
        <v>45</v>
      </c>
      <c r="M9812" t="s">
        <v>38</v>
      </c>
      <c r="N9812">
        <v>867</v>
      </c>
      <c r="O9812">
        <v>1.5</v>
      </c>
    </row>
    <row r="9813" spans="1:15" hidden="1" x14ac:dyDescent="0.3">
      <c r="A9813" t="s">
        <v>37319</v>
      </c>
      <c r="B9813" t="s">
        <v>37320</v>
      </c>
      <c r="C9813" s="1" t="str">
        <f t="shared" si="1590"/>
        <v>21:0473</v>
      </c>
      <c r="D9813" s="1" t="str">
        <f t="shared" si="1591"/>
        <v>21:0155</v>
      </c>
      <c r="E9813" t="s">
        <v>37321</v>
      </c>
      <c r="F9813" t="s">
        <v>37322</v>
      </c>
      <c r="H9813">
        <v>49.908884299999997</v>
      </c>
      <c r="I9813">
        <v>-120.90659479999999</v>
      </c>
      <c r="J9813" s="1" t="str">
        <f t="shared" si="1592"/>
        <v>NGR bulk stream sediment</v>
      </c>
      <c r="K9813" s="1" t="str">
        <f t="shared" si="1593"/>
        <v>&lt;177 micron (NGR)</v>
      </c>
      <c r="L9813">
        <v>45</v>
      </c>
      <c r="M9813" t="s">
        <v>43</v>
      </c>
      <c r="N9813">
        <v>868</v>
      </c>
      <c r="O9813">
        <v>1.5</v>
      </c>
    </row>
    <row r="9814" spans="1:15" hidden="1" x14ac:dyDescent="0.3">
      <c r="A9814" t="s">
        <v>37323</v>
      </c>
      <c r="B9814" t="s">
        <v>37324</v>
      </c>
      <c r="C9814" s="1" t="str">
        <f t="shared" si="1590"/>
        <v>21:0473</v>
      </c>
      <c r="D9814" s="1" t="str">
        <f t="shared" si="1591"/>
        <v>21:0155</v>
      </c>
      <c r="E9814" t="s">
        <v>37325</v>
      </c>
      <c r="F9814" t="s">
        <v>37326</v>
      </c>
      <c r="H9814">
        <v>49.934439699999999</v>
      </c>
      <c r="I9814">
        <v>-120.8288371</v>
      </c>
      <c r="J9814" s="1" t="str">
        <f t="shared" si="1592"/>
        <v>NGR bulk stream sediment</v>
      </c>
      <c r="K9814" s="1" t="str">
        <f t="shared" si="1593"/>
        <v>&lt;177 micron (NGR)</v>
      </c>
      <c r="L9814">
        <v>45</v>
      </c>
      <c r="M9814" t="s">
        <v>48</v>
      </c>
      <c r="N9814">
        <v>869</v>
      </c>
      <c r="O9814">
        <v>1.5</v>
      </c>
    </row>
    <row r="9815" spans="1:15" hidden="1" x14ac:dyDescent="0.3">
      <c r="A9815" t="s">
        <v>37327</v>
      </c>
      <c r="B9815" t="s">
        <v>37328</v>
      </c>
      <c r="C9815" s="1" t="str">
        <f t="shared" si="1590"/>
        <v>21:0473</v>
      </c>
      <c r="D9815" s="1" t="str">
        <f t="shared" si="1591"/>
        <v>21:0155</v>
      </c>
      <c r="E9815" t="s">
        <v>37329</v>
      </c>
      <c r="F9815" t="s">
        <v>37330</v>
      </c>
      <c r="H9815">
        <v>49.9171361</v>
      </c>
      <c r="I9815">
        <v>-120.8658363</v>
      </c>
      <c r="J9815" s="1" t="str">
        <f t="shared" si="1592"/>
        <v>NGR bulk stream sediment</v>
      </c>
      <c r="K9815" s="1" t="str">
        <f t="shared" si="1593"/>
        <v>&lt;177 micron (NGR)</v>
      </c>
      <c r="L9815">
        <v>45</v>
      </c>
      <c r="M9815" t="s">
        <v>53</v>
      </c>
      <c r="N9815">
        <v>870</v>
      </c>
      <c r="O9815">
        <v>1.5</v>
      </c>
    </row>
    <row r="9816" spans="1:15" hidden="1" x14ac:dyDescent="0.3">
      <c r="A9816" t="s">
        <v>37331</v>
      </c>
      <c r="B9816" t="s">
        <v>37332</v>
      </c>
      <c r="C9816" s="1" t="str">
        <f t="shared" si="1590"/>
        <v>21:0473</v>
      </c>
      <c r="D9816" s="1" t="str">
        <f t="shared" si="1591"/>
        <v>21:0155</v>
      </c>
      <c r="E9816" t="s">
        <v>37333</v>
      </c>
      <c r="F9816" t="s">
        <v>37334</v>
      </c>
      <c r="H9816">
        <v>49.953927399999998</v>
      </c>
      <c r="I9816">
        <v>-120.9102188</v>
      </c>
      <c r="J9816" s="1" t="str">
        <f t="shared" si="1592"/>
        <v>NGR bulk stream sediment</v>
      </c>
      <c r="K9816" s="1" t="str">
        <f t="shared" si="1593"/>
        <v>&lt;177 micron (NGR)</v>
      </c>
      <c r="L9816">
        <v>45</v>
      </c>
      <c r="M9816" t="s">
        <v>58</v>
      </c>
      <c r="N9816">
        <v>871</v>
      </c>
      <c r="O9816">
        <v>2</v>
      </c>
    </row>
    <row r="9817" spans="1:15" hidden="1" x14ac:dyDescent="0.3">
      <c r="A9817" t="s">
        <v>37335</v>
      </c>
      <c r="B9817" t="s">
        <v>37336</v>
      </c>
      <c r="C9817" s="1" t="str">
        <f t="shared" si="1590"/>
        <v>21:0473</v>
      </c>
      <c r="D9817" s="1" t="str">
        <f t="shared" si="1591"/>
        <v>21:0155</v>
      </c>
      <c r="E9817" t="s">
        <v>37337</v>
      </c>
      <c r="F9817" t="s">
        <v>37338</v>
      </c>
      <c r="H9817">
        <v>49.952763500000003</v>
      </c>
      <c r="I9817">
        <v>-121.1040588</v>
      </c>
      <c r="J9817" s="1" t="str">
        <f t="shared" si="1592"/>
        <v>NGR bulk stream sediment</v>
      </c>
      <c r="K9817" s="1" t="str">
        <f t="shared" si="1593"/>
        <v>&lt;177 micron (NGR)</v>
      </c>
      <c r="L9817">
        <v>45</v>
      </c>
      <c r="M9817" t="s">
        <v>63</v>
      </c>
      <c r="N9817">
        <v>872</v>
      </c>
      <c r="O9817">
        <v>1.5</v>
      </c>
    </row>
    <row r="9818" spans="1:15" hidden="1" x14ac:dyDescent="0.3">
      <c r="A9818" t="s">
        <v>37339</v>
      </c>
      <c r="B9818" t="s">
        <v>37340</v>
      </c>
      <c r="C9818" s="1" t="str">
        <f t="shared" si="1590"/>
        <v>21:0473</v>
      </c>
      <c r="D9818" s="1" t="str">
        <f t="shared" si="1591"/>
        <v>21:0155</v>
      </c>
      <c r="E9818" t="s">
        <v>37341</v>
      </c>
      <c r="F9818" t="s">
        <v>37342</v>
      </c>
      <c r="H9818">
        <v>49.978899400000003</v>
      </c>
      <c r="I9818">
        <v>-121.16301249999999</v>
      </c>
      <c r="J9818" s="1" t="str">
        <f t="shared" si="1592"/>
        <v>NGR bulk stream sediment</v>
      </c>
      <c r="K9818" s="1" t="str">
        <f t="shared" si="1593"/>
        <v>&lt;177 micron (NGR)</v>
      </c>
      <c r="L9818">
        <v>45</v>
      </c>
      <c r="M9818" t="s">
        <v>68</v>
      </c>
      <c r="N9818">
        <v>873</v>
      </c>
      <c r="O9818">
        <v>0.5</v>
      </c>
    </row>
    <row r="9819" spans="1:15" hidden="1" x14ac:dyDescent="0.3">
      <c r="A9819" t="s">
        <v>37343</v>
      </c>
      <c r="B9819" t="s">
        <v>37344</v>
      </c>
      <c r="C9819" s="1" t="str">
        <f t="shared" si="1590"/>
        <v>21:0473</v>
      </c>
      <c r="D9819" s="1" t="str">
        <f t="shared" si="1591"/>
        <v>21:0155</v>
      </c>
      <c r="E9819" t="s">
        <v>37313</v>
      </c>
      <c r="F9819" t="s">
        <v>37345</v>
      </c>
      <c r="H9819">
        <v>49.955644499999998</v>
      </c>
      <c r="I9819">
        <v>-121.0607239</v>
      </c>
      <c r="J9819" s="1" t="str">
        <f t="shared" si="1592"/>
        <v>NGR bulk stream sediment</v>
      </c>
      <c r="K9819" s="1" t="str">
        <f t="shared" si="1593"/>
        <v>&lt;177 micron (NGR)</v>
      </c>
      <c r="L9819">
        <v>45</v>
      </c>
      <c r="M9819" t="s">
        <v>72</v>
      </c>
      <c r="N9819">
        <v>874</v>
      </c>
      <c r="O9819">
        <v>1.5</v>
      </c>
    </row>
    <row r="9820" spans="1:15" hidden="1" x14ac:dyDescent="0.3">
      <c r="A9820" t="s">
        <v>37346</v>
      </c>
      <c r="B9820" t="s">
        <v>37347</v>
      </c>
      <c r="C9820" s="1" t="str">
        <f t="shared" si="1590"/>
        <v>21:0473</v>
      </c>
      <c r="D9820" s="1" t="str">
        <f>HYPERLINK("https://geochem.nrcan.gc.ca/cdogs/content/svy/svy_e.htm", "")</f>
        <v/>
      </c>
      <c r="G9820" s="1" t="str">
        <f>HYPERLINK("https://geochem.nrcan.gc.ca/cdogs/content/cr_/cr_00105_e.htm", "105")</f>
        <v>105</v>
      </c>
      <c r="J9820" t="s">
        <v>31</v>
      </c>
      <c r="K9820" t="s">
        <v>32</v>
      </c>
      <c r="L9820">
        <v>45</v>
      </c>
      <c r="M9820" t="s">
        <v>33</v>
      </c>
      <c r="N9820">
        <v>875</v>
      </c>
      <c r="O9820">
        <v>18.5</v>
      </c>
    </row>
    <row r="9821" spans="1:15" hidden="1" x14ac:dyDescent="0.3">
      <c r="A9821" t="s">
        <v>37348</v>
      </c>
      <c r="B9821" t="s">
        <v>37349</v>
      </c>
      <c r="C9821" s="1" t="str">
        <f t="shared" si="1590"/>
        <v>21:0473</v>
      </c>
      <c r="D9821" s="1" t="str">
        <f t="shared" ref="D9821:D9843" si="1594">HYPERLINK("https://geochem.nrcan.gc.ca/cdogs/content/svy/svy210155_e.htm", "21:0155")</f>
        <v>21:0155</v>
      </c>
      <c r="E9821" t="s">
        <v>37350</v>
      </c>
      <c r="F9821" t="s">
        <v>37351</v>
      </c>
      <c r="H9821">
        <v>49.924634900000001</v>
      </c>
      <c r="I9821">
        <v>-121.03549460000001</v>
      </c>
      <c r="J9821" s="1" t="str">
        <f t="shared" ref="J9821:J9843" si="1595">HYPERLINK("https://geochem.nrcan.gc.ca/cdogs/content/kwd/kwd020030_e.htm", "NGR bulk stream sediment")</f>
        <v>NGR bulk stream sediment</v>
      </c>
      <c r="K9821" s="1" t="str">
        <f t="shared" ref="K9821:K9843" si="1596">HYPERLINK("https://geochem.nrcan.gc.ca/cdogs/content/kwd/kwd080006_e.htm", "&lt;177 micron (NGR)")</f>
        <v>&lt;177 micron (NGR)</v>
      </c>
      <c r="L9821">
        <v>45</v>
      </c>
      <c r="M9821" t="s">
        <v>77</v>
      </c>
      <c r="N9821">
        <v>876</v>
      </c>
      <c r="O9821">
        <v>1.5</v>
      </c>
    </row>
    <row r="9822" spans="1:15" hidden="1" x14ac:dyDescent="0.3">
      <c r="A9822" t="s">
        <v>37352</v>
      </c>
      <c r="B9822" t="s">
        <v>37353</v>
      </c>
      <c r="C9822" s="1" t="str">
        <f t="shared" si="1590"/>
        <v>21:0473</v>
      </c>
      <c r="D9822" s="1" t="str">
        <f t="shared" si="1594"/>
        <v>21:0155</v>
      </c>
      <c r="E9822" t="s">
        <v>37354</v>
      </c>
      <c r="F9822" t="s">
        <v>37355</v>
      </c>
      <c r="H9822">
        <v>49.916307699999997</v>
      </c>
      <c r="I9822">
        <v>-121.02190160000001</v>
      </c>
      <c r="J9822" s="1" t="str">
        <f t="shared" si="1595"/>
        <v>NGR bulk stream sediment</v>
      </c>
      <c r="K9822" s="1" t="str">
        <f t="shared" si="1596"/>
        <v>&lt;177 micron (NGR)</v>
      </c>
      <c r="L9822">
        <v>45</v>
      </c>
      <c r="M9822" t="s">
        <v>24</v>
      </c>
      <c r="N9822">
        <v>877</v>
      </c>
      <c r="O9822">
        <v>1.5</v>
      </c>
    </row>
    <row r="9823" spans="1:15" hidden="1" x14ac:dyDescent="0.3">
      <c r="A9823" t="s">
        <v>37356</v>
      </c>
      <c r="B9823" t="s">
        <v>37357</v>
      </c>
      <c r="C9823" s="1" t="str">
        <f t="shared" si="1590"/>
        <v>21:0473</v>
      </c>
      <c r="D9823" s="1" t="str">
        <f t="shared" si="1594"/>
        <v>21:0155</v>
      </c>
      <c r="E9823" t="s">
        <v>37354</v>
      </c>
      <c r="F9823" t="s">
        <v>37358</v>
      </c>
      <c r="H9823">
        <v>49.916307699999997</v>
      </c>
      <c r="I9823">
        <v>-121.02190160000001</v>
      </c>
      <c r="J9823" s="1" t="str">
        <f t="shared" si="1595"/>
        <v>NGR bulk stream sediment</v>
      </c>
      <c r="K9823" s="1" t="str">
        <f t="shared" si="1596"/>
        <v>&lt;177 micron (NGR)</v>
      </c>
      <c r="L9823">
        <v>45</v>
      </c>
      <c r="M9823" t="s">
        <v>28</v>
      </c>
      <c r="N9823">
        <v>878</v>
      </c>
      <c r="O9823">
        <v>1.5</v>
      </c>
    </row>
    <row r="9824" spans="1:15" hidden="1" x14ac:dyDescent="0.3">
      <c r="A9824" t="s">
        <v>37359</v>
      </c>
      <c r="B9824" t="s">
        <v>37360</v>
      </c>
      <c r="C9824" s="1" t="str">
        <f t="shared" si="1590"/>
        <v>21:0473</v>
      </c>
      <c r="D9824" s="1" t="str">
        <f t="shared" si="1594"/>
        <v>21:0155</v>
      </c>
      <c r="E9824" t="s">
        <v>37361</v>
      </c>
      <c r="F9824" t="s">
        <v>37362</v>
      </c>
      <c r="H9824">
        <v>49.902044099999998</v>
      </c>
      <c r="I9824">
        <v>-121.029449</v>
      </c>
      <c r="J9824" s="1" t="str">
        <f t="shared" si="1595"/>
        <v>NGR bulk stream sediment</v>
      </c>
      <c r="K9824" s="1" t="str">
        <f t="shared" si="1596"/>
        <v>&lt;177 micron (NGR)</v>
      </c>
      <c r="L9824">
        <v>45</v>
      </c>
      <c r="M9824" t="s">
        <v>82</v>
      </c>
      <c r="N9824">
        <v>879</v>
      </c>
      <c r="O9824">
        <v>1.5</v>
      </c>
    </row>
    <row r="9825" spans="1:15" hidden="1" x14ac:dyDescent="0.3">
      <c r="A9825" t="s">
        <v>37363</v>
      </c>
      <c r="B9825" t="s">
        <v>37364</v>
      </c>
      <c r="C9825" s="1" t="str">
        <f t="shared" si="1590"/>
        <v>21:0473</v>
      </c>
      <c r="D9825" s="1" t="str">
        <f t="shared" si="1594"/>
        <v>21:0155</v>
      </c>
      <c r="E9825" t="s">
        <v>37365</v>
      </c>
      <c r="F9825" t="s">
        <v>37366</v>
      </c>
      <c r="H9825">
        <v>49.982914600000001</v>
      </c>
      <c r="I9825">
        <v>-121.077763</v>
      </c>
      <c r="J9825" s="1" t="str">
        <f t="shared" si="1595"/>
        <v>NGR bulk stream sediment</v>
      </c>
      <c r="K9825" s="1" t="str">
        <f t="shared" si="1596"/>
        <v>&lt;177 micron (NGR)</v>
      </c>
      <c r="L9825">
        <v>45</v>
      </c>
      <c r="M9825" t="s">
        <v>87</v>
      </c>
      <c r="N9825">
        <v>880</v>
      </c>
      <c r="O9825">
        <v>1.5</v>
      </c>
    </row>
    <row r="9826" spans="1:15" hidden="1" x14ac:dyDescent="0.3">
      <c r="A9826" t="s">
        <v>37367</v>
      </c>
      <c r="B9826" t="s">
        <v>37368</v>
      </c>
      <c r="C9826" s="1" t="str">
        <f t="shared" si="1590"/>
        <v>21:0473</v>
      </c>
      <c r="D9826" s="1" t="str">
        <f t="shared" si="1594"/>
        <v>21:0155</v>
      </c>
      <c r="E9826" t="s">
        <v>37369</v>
      </c>
      <c r="F9826" t="s">
        <v>37370</v>
      </c>
      <c r="H9826">
        <v>49.9936303</v>
      </c>
      <c r="I9826">
        <v>-120.3447606</v>
      </c>
      <c r="J9826" s="1" t="str">
        <f t="shared" si="1595"/>
        <v>NGR bulk stream sediment</v>
      </c>
      <c r="K9826" s="1" t="str">
        <f t="shared" si="1596"/>
        <v>&lt;177 micron (NGR)</v>
      </c>
      <c r="L9826">
        <v>45</v>
      </c>
      <c r="M9826" t="s">
        <v>92</v>
      </c>
      <c r="N9826">
        <v>881</v>
      </c>
      <c r="O9826">
        <v>2</v>
      </c>
    </row>
    <row r="9827" spans="1:15" hidden="1" x14ac:dyDescent="0.3">
      <c r="A9827" t="s">
        <v>37371</v>
      </c>
      <c r="B9827" t="s">
        <v>37372</v>
      </c>
      <c r="C9827" s="1" t="str">
        <f t="shared" si="1590"/>
        <v>21:0473</v>
      </c>
      <c r="D9827" s="1" t="str">
        <f t="shared" si="1594"/>
        <v>21:0155</v>
      </c>
      <c r="E9827" t="s">
        <v>37373</v>
      </c>
      <c r="F9827" t="s">
        <v>37374</v>
      </c>
      <c r="H9827">
        <v>49.991929200000001</v>
      </c>
      <c r="I9827">
        <v>-120.3099702</v>
      </c>
      <c r="J9827" s="1" t="str">
        <f t="shared" si="1595"/>
        <v>NGR bulk stream sediment</v>
      </c>
      <c r="K9827" s="1" t="str">
        <f t="shared" si="1596"/>
        <v>&lt;177 micron (NGR)</v>
      </c>
      <c r="L9827">
        <v>45</v>
      </c>
      <c r="M9827" t="s">
        <v>97</v>
      </c>
      <c r="N9827">
        <v>882</v>
      </c>
      <c r="O9827">
        <v>2</v>
      </c>
    </row>
    <row r="9828" spans="1:15" hidden="1" x14ac:dyDescent="0.3">
      <c r="A9828" t="s">
        <v>37375</v>
      </c>
      <c r="B9828" t="s">
        <v>37376</v>
      </c>
      <c r="C9828" s="1" t="str">
        <f t="shared" si="1590"/>
        <v>21:0473</v>
      </c>
      <c r="D9828" s="1" t="str">
        <f t="shared" si="1594"/>
        <v>21:0155</v>
      </c>
      <c r="E9828" t="s">
        <v>37377</v>
      </c>
      <c r="F9828" t="s">
        <v>37378</v>
      </c>
      <c r="H9828">
        <v>49.945866299999999</v>
      </c>
      <c r="I9828">
        <v>-120.1884665</v>
      </c>
      <c r="J9828" s="1" t="str">
        <f t="shared" si="1595"/>
        <v>NGR bulk stream sediment</v>
      </c>
      <c r="K9828" s="1" t="str">
        <f t="shared" si="1596"/>
        <v>&lt;177 micron (NGR)</v>
      </c>
      <c r="L9828">
        <v>45</v>
      </c>
      <c r="M9828" t="s">
        <v>102</v>
      </c>
      <c r="N9828">
        <v>883</v>
      </c>
      <c r="O9828">
        <v>2</v>
      </c>
    </row>
    <row r="9829" spans="1:15" hidden="1" x14ac:dyDescent="0.3">
      <c r="A9829" t="s">
        <v>37379</v>
      </c>
      <c r="B9829" t="s">
        <v>37380</v>
      </c>
      <c r="C9829" s="1" t="str">
        <f t="shared" si="1590"/>
        <v>21:0473</v>
      </c>
      <c r="D9829" s="1" t="str">
        <f t="shared" si="1594"/>
        <v>21:0155</v>
      </c>
      <c r="E9829" t="s">
        <v>37381</v>
      </c>
      <c r="F9829" t="s">
        <v>37382</v>
      </c>
      <c r="H9829">
        <v>49.931119099999997</v>
      </c>
      <c r="I9829">
        <v>-120.3649228</v>
      </c>
      <c r="J9829" s="1" t="str">
        <f t="shared" si="1595"/>
        <v>NGR bulk stream sediment</v>
      </c>
      <c r="K9829" s="1" t="str">
        <f t="shared" si="1596"/>
        <v>&lt;177 micron (NGR)</v>
      </c>
      <c r="L9829">
        <v>45</v>
      </c>
      <c r="M9829" t="s">
        <v>107</v>
      </c>
      <c r="N9829">
        <v>884</v>
      </c>
      <c r="O9829">
        <v>2</v>
      </c>
    </row>
    <row r="9830" spans="1:15" hidden="1" x14ac:dyDescent="0.3">
      <c r="A9830" t="s">
        <v>37383</v>
      </c>
      <c r="B9830" t="s">
        <v>37384</v>
      </c>
      <c r="C9830" s="1" t="str">
        <f t="shared" si="1590"/>
        <v>21:0473</v>
      </c>
      <c r="D9830" s="1" t="str">
        <f t="shared" si="1594"/>
        <v>21:0155</v>
      </c>
      <c r="E9830" t="s">
        <v>37385</v>
      </c>
      <c r="F9830" t="s">
        <v>37386</v>
      </c>
      <c r="H9830">
        <v>49.947273000000003</v>
      </c>
      <c r="I9830">
        <v>-120.40307559999999</v>
      </c>
      <c r="J9830" s="1" t="str">
        <f t="shared" si="1595"/>
        <v>NGR bulk stream sediment</v>
      </c>
      <c r="K9830" s="1" t="str">
        <f t="shared" si="1596"/>
        <v>&lt;177 micron (NGR)</v>
      </c>
      <c r="L9830">
        <v>45</v>
      </c>
      <c r="M9830" t="s">
        <v>112</v>
      </c>
      <c r="N9830">
        <v>885</v>
      </c>
      <c r="O9830">
        <v>2.5</v>
      </c>
    </row>
    <row r="9831" spans="1:15" hidden="1" x14ac:dyDescent="0.3">
      <c r="A9831" t="s">
        <v>37387</v>
      </c>
      <c r="B9831" t="s">
        <v>37388</v>
      </c>
      <c r="C9831" s="1" t="str">
        <f t="shared" si="1590"/>
        <v>21:0473</v>
      </c>
      <c r="D9831" s="1" t="str">
        <f t="shared" si="1594"/>
        <v>21:0155</v>
      </c>
      <c r="E9831" t="s">
        <v>37389</v>
      </c>
      <c r="F9831" t="s">
        <v>37390</v>
      </c>
      <c r="H9831">
        <v>49.938684199999997</v>
      </c>
      <c r="I9831">
        <v>-120.4620784</v>
      </c>
      <c r="J9831" s="1" t="str">
        <f t="shared" si="1595"/>
        <v>NGR bulk stream sediment</v>
      </c>
      <c r="K9831" s="1" t="str">
        <f t="shared" si="1596"/>
        <v>&lt;177 micron (NGR)</v>
      </c>
      <c r="L9831">
        <v>46</v>
      </c>
      <c r="M9831" t="s">
        <v>19</v>
      </c>
      <c r="N9831">
        <v>886</v>
      </c>
      <c r="O9831">
        <v>1</v>
      </c>
    </row>
    <row r="9832" spans="1:15" hidden="1" x14ac:dyDescent="0.3">
      <c r="A9832" t="s">
        <v>37391</v>
      </c>
      <c r="B9832" t="s">
        <v>37392</v>
      </c>
      <c r="C9832" s="1" t="str">
        <f t="shared" si="1590"/>
        <v>21:0473</v>
      </c>
      <c r="D9832" s="1" t="str">
        <f t="shared" si="1594"/>
        <v>21:0155</v>
      </c>
      <c r="E9832" t="s">
        <v>37389</v>
      </c>
      <c r="F9832" t="s">
        <v>37393</v>
      </c>
      <c r="H9832">
        <v>49.938684199999997</v>
      </c>
      <c r="I9832">
        <v>-120.4620784</v>
      </c>
      <c r="J9832" s="1" t="str">
        <f t="shared" si="1595"/>
        <v>NGR bulk stream sediment</v>
      </c>
      <c r="K9832" s="1" t="str">
        <f t="shared" si="1596"/>
        <v>&lt;177 micron (NGR)</v>
      </c>
      <c r="L9832">
        <v>46</v>
      </c>
      <c r="M9832" t="s">
        <v>72</v>
      </c>
      <c r="N9832">
        <v>887</v>
      </c>
      <c r="O9832">
        <v>1</v>
      </c>
    </row>
    <row r="9833" spans="1:15" hidden="1" x14ac:dyDescent="0.3">
      <c r="A9833" t="s">
        <v>37394</v>
      </c>
      <c r="B9833" t="s">
        <v>37395</v>
      </c>
      <c r="C9833" s="1" t="str">
        <f t="shared" si="1590"/>
        <v>21:0473</v>
      </c>
      <c r="D9833" s="1" t="str">
        <f t="shared" si="1594"/>
        <v>21:0155</v>
      </c>
      <c r="E9833" t="s">
        <v>37396</v>
      </c>
      <c r="F9833" t="s">
        <v>37397</v>
      </c>
      <c r="H9833">
        <v>49.960340799999997</v>
      </c>
      <c r="I9833">
        <v>-120.4651229</v>
      </c>
      <c r="J9833" s="1" t="str">
        <f t="shared" si="1595"/>
        <v>NGR bulk stream sediment</v>
      </c>
      <c r="K9833" s="1" t="str">
        <f t="shared" si="1596"/>
        <v>&lt;177 micron (NGR)</v>
      </c>
      <c r="L9833">
        <v>46</v>
      </c>
      <c r="M9833" t="s">
        <v>38</v>
      </c>
      <c r="N9833">
        <v>888</v>
      </c>
      <c r="O9833">
        <v>1</v>
      </c>
    </row>
    <row r="9834" spans="1:15" hidden="1" x14ac:dyDescent="0.3">
      <c r="A9834" t="s">
        <v>37398</v>
      </c>
      <c r="B9834" t="s">
        <v>37399</v>
      </c>
      <c r="C9834" s="1" t="str">
        <f t="shared" si="1590"/>
        <v>21:0473</v>
      </c>
      <c r="D9834" s="1" t="str">
        <f t="shared" si="1594"/>
        <v>21:0155</v>
      </c>
      <c r="E9834" t="s">
        <v>37400</v>
      </c>
      <c r="F9834" t="s">
        <v>37401</v>
      </c>
      <c r="H9834">
        <v>49.716473999999998</v>
      </c>
      <c r="I9834">
        <v>-121.3588453</v>
      </c>
      <c r="J9834" s="1" t="str">
        <f t="shared" si="1595"/>
        <v>NGR bulk stream sediment</v>
      </c>
      <c r="K9834" s="1" t="str">
        <f t="shared" si="1596"/>
        <v>&lt;177 micron (NGR)</v>
      </c>
      <c r="L9834">
        <v>47</v>
      </c>
      <c r="M9834" t="s">
        <v>19</v>
      </c>
      <c r="N9834">
        <v>889</v>
      </c>
      <c r="O9834">
        <v>3.5</v>
      </c>
    </row>
    <row r="9835" spans="1:15" hidden="1" x14ac:dyDescent="0.3">
      <c r="A9835" t="s">
        <v>37402</v>
      </c>
      <c r="B9835" t="s">
        <v>37403</v>
      </c>
      <c r="C9835" s="1" t="str">
        <f t="shared" si="1590"/>
        <v>21:0473</v>
      </c>
      <c r="D9835" s="1" t="str">
        <f t="shared" si="1594"/>
        <v>21:0155</v>
      </c>
      <c r="E9835" t="s">
        <v>37404</v>
      </c>
      <c r="F9835" t="s">
        <v>37405</v>
      </c>
      <c r="H9835">
        <v>49.764527600000001</v>
      </c>
      <c r="I9835">
        <v>-121.4516515</v>
      </c>
      <c r="J9835" s="1" t="str">
        <f t="shared" si="1595"/>
        <v>NGR bulk stream sediment</v>
      </c>
      <c r="K9835" s="1" t="str">
        <f t="shared" si="1596"/>
        <v>&lt;177 micron (NGR)</v>
      </c>
      <c r="L9835">
        <v>47</v>
      </c>
      <c r="M9835" t="s">
        <v>24</v>
      </c>
      <c r="N9835">
        <v>890</v>
      </c>
      <c r="O9835">
        <v>2</v>
      </c>
    </row>
    <row r="9836" spans="1:15" hidden="1" x14ac:dyDescent="0.3">
      <c r="A9836" t="s">
        <v>37406</v>
      </c>
      <c r="B9836" t="s">
        <v>37407</v>
      </c>
      <c r="C9836" s="1" t="str">
        <f t="shared" si="1590"/>
        <v>21:0473</v>
      </c>
      <c r="D9836" s="1" t="str">
        <f t="shared" si="1594"/>
        <v>21:0155</v>
      </c>
      <c r="E9836" t="s">
        <v>37404</v>
      </c>
      <c r="F9836" t="s">
        <v>37408</v>
      </c>
      <c r="H9836">
        <v>49.764527600000001</v>
      </c>
      <c r="I9836">
        <v>-121.4516515</v>
      </c>
      <c r="J9836" s="1" t="str">
        <f t="shared" si="1595"/>
        <v>NGR bulk stream sediment</v>
      </c>
      <c r="K9836" s="1" t="str">
        <f t="shared" si="1596"/>
        <v>&lt;177 micron (NGR)</v>
      </c>
      <c r="L9836">
        <v>47</v>
      </c>
      <c r="M9836" t="s">
        <v>28</v>
      </c>
      <c r="N9836">
        <v>891</v>
      </c>
      <c r="O9836">
        <v>2</v>
      </c>
    </row>
    <row r="9837" spans="1:15" hidden="1" x14ac:dyDescent="0.3">
      <c r="A9837" t="s">
        <v>37409</v>
      </c>
      <c r="B9837" t="s">
        <v>37410</v>
      </c>
      <c r="C9837" s="1" t="str">
        <f t="shared" si="1590"/>
        <v>21:0473</v>
      </c>
      <c r="D9837" s="1" t="str">
        <f t="shared" si="1594"/>
        <v>21:0155</v>
      </c>
      <c r="E9837" t="s">
        <v>37411</v>
      </c>
      <c r="F9837" t="s">
        <v>37412</v>
      </c>
      <c r="H9837">
        <v>49.755153300000003</v>
      </c>
      <c r="I9837">
        <v>-121.56163119999999</v>
      </c>
      <c r="J9837" s="1" t="str">
        <f t="shared" si="1595"/>
        <v>NGR bulk stream sediment</v>
      </c>
      <c r="K9837" s="1" t="str">
        <f t="shared" si="1596"/>
        <v>&lt;177 micron (NGR)</v>
      </c>
      <c r="L9837">
        <v>47</v>
      </c>
      <c r="M9837" t="s">
        <v>38</v>
      </c>
      <c r="N9837">
        <v>892</v>
      </c>
      <c r="O9837">
        <v>1.5</v>
      </c>
    </row>
    <row r="9838" spans="1:15" hidden="1" x14ac:dyDescent="0.3">
      <c r="A9838" t="s">
        <v>37413</v>
      </c>
      <c r="B9838" t="s">
        <v>37414</v>
      </c>
      <c r="C9838" s="1" t="str">
        <f t="shared" si="1590"/>
        <v>21:0473</v>
      </c>
      <c r="D9838" s="1" t="str">
        <f t="shared" si="1594"/>
        <v>21:0155</v>
      </c>
      <c r="E9838" t="s">
        <v>37415</v>
      </c>
      <c r="F9838" t="s">
        <v>37416</v>
      </c>
      <c r="H9838">
        <v>49.754486300000003</v>
      </c>
      <c r="I9838">
        <v>-121.4408652</v>
      </c>
      <c r="J9838" s="1" t="str">
        <f t="shared" si="1595"/>
        <v>NGR bulk stream sediment</v>
      </c>
      <c r="K9838" s="1" t="str">
        <f t="shared" si="1596"/>
        <v>&lt;177 micron (NGR)</v>
      </c>
      <c r="L9838">
        <v>47</v>
      </c>
      <c r="M9838" t="s">
        <v>43</v>
      </c>
      <c r="N9838">
        <v>893</v>
      </c>
      <c r="O9838">
        <v>2.5</v>
      </c>
    </row>
    <row r="9839" spans="1:15" hidden="1" x14ac:dyDescent="0.3">
      <c r="A9839" t="s">
        <v>37417</v>
      </c>
      <c r="B9839" t="s">
        <v>37418</v>
      </c>
      <c r="C9839" s="1" t="str">
        <f t="shared" si="1590"/>
        <v>21:0473</v>
      </c>
      <c r="D9839" s="1" t="str">
        <f t="shared" si="1594"/>
        <v>21:0155</v>
      </c>
      <c r="E9839" t="s">
        <v>37419</v>
      </c>
      <c r="F9839" t="s">
        <v>37420</v>
      </c>
      <c r="H9839">
        <v>49.7293102</v>
      </c>
      <c r="I9839">
        <v>-121.4416722</v>
      </c>
      <c r="J9839" s="1" t="str">
        <f t="shared" si="1595"/>
        <v>NGR bulk stream sediment</v>
      </c>
      <c r="K9839" s="1" t="str">
        <f t="shared" si="1596"/>
        <v>&lt;177 micron (NGR)</v>
      </c>
      <c r="L9839">
        <v>47</v>
      </c>
      <c r="M9839" t="s">
        <v>48</v>
      </c>
      <c r="N9839">
        <v>894</v>
      </c>
      <c r="O9839">
        <v>2</v>
      </c>
    </row>
    <row r="9840" spans="1:15" hidden="1" x14ac:dyDescent="0.3">
      <c r="A9840" t="s">
        <v>37421</v>
      </c>
      <c r="B9840" t="s">
        <v>37422</v>
      </c>
      <c r="C9840" s="1" t="str">
        <f t="shared" si="1590"/>
        <v>21:0473</v>
      </c>
      <c r="D9840" s="1" t="str">
        <f t="shared" si="1594"/>
        <v>21:0155</v>
      </c>
      <c r="E9840" t="s">
        <v>37423</v>
      </c>
      <c r="F9840" t="s">
        <v>37424</v>
      </c>
      <c r="H9840">
        <v>49.7218491</v>
      </c>
      <c r="I9840">
        <v>-121.3572765</v>
      </c>
      <c r="J9840" s="1" t="str">
        <f t="shared" si="1595"/>
        <v>NGR bulk stream sediment</v>
      </c>
      <c r="K9840" s="1" t="str">
        <f t="shared" si="1596"/>
        <v>&lt;177 micron (NGR)</v>
      </c>
      <c r="L9840">
        <v>47</v>
      </c>
      <c r="M9840" t="s">
        <v>53</v>
      </c>
      <c r="N9840">
        <v>895</v>
      </c>
      <c r="O9840">
        <v>2.5</v>
      </c>
    </row>
    <row r="9841" spans="1:15" hidden="1" x14ac:dyDescent="0.3">
      <c r="A9841" t="s">
        <v>37425</v>
      </c>
      <c r="B9841" t="s">
        <v>37426</v>
      </c>
      <c r="C9841" s="1" t="str">
        <f t="shared" si="1590"/>
        <v>21:0473</v>
      </c>
      <c r="D9841" s="1" t="str">
        <f t="shared" si="1594"/>
        <v>21:0155</v>
      </c>
      <c r="E9841" t="s">
        <v>37400</v>
      </c>
      <c r="F9841" t="s">
        <v>37427</v>
      </c>
      <c r="H9841">
        <v>49.716473999999998</v>
      </c>
      <c r="I9841">
        <v>-121.3588453</v>
      </c>
      <c r="J9841" s="1" t="str">
        <f t="shared" si="1595"/>
        <v>NGR bulk stream sediment</v>
      </c>
      <c r="K9841" s="1" t="str">
        <f t="shared" si="1596"/>
        <v>&lt;177 micron (NGR)</v>
      </c>
      <c r="L9841">
        <v>47</v>
      </c>
      <c r="M9841" t="s">
        <v>72</v>
      </c>
      <c r="N9841">
        <v>896</v>
      </c>
      <c r="O9841">
        <v>3</v>
      </c>
    </row>
    <row r="9842" spans="1:15" hidden="1" x14ac:dyDescent="0.3">
      <c r="A9842" t="s">
        <v>37428</v>
      </c>
      <c r="B9842" t="s">
        <v>37429</v>
      </c>
      <c r="C9842" s="1" t="str">
        <f t="shared" ref="C9842:C9905" si="1597">HYPERLINK("https://geochem.nrcan.gc.ca/cdogs/content/bdl/bdl210473_e.htm", "21:0473")</f>
        <v>21:0473</v>
      </c>
      <c r="D9842" s="1" t="str">
        <f t="shared" si="1594"/>
        <v>21:0155</v>
      </c>
      <c r="E9842" t="s">
        <v>37430</v>
      </c>
      <c r="F9842" t="s">
        <v>37431</v>
      </c>
      <c r="H9842">
        <v>49.663650500000003</v>
      </c>
      <c r="I9842">
        <v>-121.3135068</v>
      </c>
      <c r="J9842" s="1" t="str">
        <f t="shared" si="1595"/>
        <v>NGR bulk stream sediment</v>
      </c>
      <c r="K9842" s="1" t="str">
        <f t="shared" si="1596"/>
        <v>&lt;177 micron (NGR)</v>
      </c>
      <c r="L9842">
        <v>47</v>
      </c>
      <c r="M9842" t="s">
        <v>58</v>
      </c>
      <c r="N9842">
        <v>897</v>
      </c>
      <c r="O9842">
        <v>2</v>
      </c>
    </row>
    <row r="9843" spans="1:15" hidden="1" x14ac:dyDescent="0.3">
      <c r="A9843" t="s">
        <v>37432</v>
      </c>
      <c r="B9843" t="s">
        <v>37433</v>
      </c>
      <c r="C9843" s="1" t="str">
        <f t="shared" si="1597"/>
        <v>21:0473</v>
      </c>
      <c r="D9843" s="1" t="str">
        <f t="shared" si="1594"/>
        <v>21:0155</v>
      </c>
      <c r="E9843" t="s">
        <v>37434</v>
      </c>
      <c r="F9843" t="s">
        <v>37435</v>
      </c>
      <c r="H9843">
        <v>49.606149299999998</v>
      </c>
      <c r="I9843">
        <v>-121.3182571</v>
      </c>
      <c r="J9843" s="1" t="str">
        <f t="shared" si="1595"/>
        <v>NGR bulk stream sediment</v>
      </c>
      <c r="K9843" s="1" t="str">
        <f t="shared" si="1596"/>
        <v>&lt;177 micron (NGR)</v>
      </c>
      <c r="L9843">
        <v>47</v>
      </c>
      <c r="M9843" t="s">
        <v>63</v>
      </c>
      <c r="N9843">
        <v>898</v>
      </c>
      <c r="O9843">
        <v>3.5</v>
      </c>
    </row>
    <row r="9844" spans="1:15" hidden="1" x14ac:dyDescent="0.3">
      <c r="A9844" t="s">
        <v>37436</v>
      </c>
      <c r="B9844" t="s">
        <v>37437</v>
      </c>
      <c r="C9844" s="1" t="str">
        <f t="shared" si="1597"/>
        <v>21:0473</v>
      </c>
      <c r="D9844" s="1" t="str">
        <f>HYPERLINK("https://geochem.nrcan.gc.ca/cdogs/content/svy/svy_e.htm", "")</f>
        <v/>
      </c>
      <c r="G9844" s="1" t="str">
        <f>HYPERLINK("https://geochem.nrcan.gc.ca/cdogs/content/cr_/cr_00104_e.htm", "104")</f>
        <v>104</v>
      </c>
      <c r="J9844" t="s">
        <v>31</v>
      </c>
      <c r="K9844" t="s">
        <v>32</v>
      </c>
      <c r="L9844">
        <v>47</v>
      </c>
      <c r="M9844" t="s">
        <v>33</v>
      </c>
      <c r="N9844">
        <v>899</v>
      </c>
      <c r="O9844">
        <v>5</v>
      </c>
    </row>
    <row r="9845" spans="1:15" hidden="1" x14ac:dyDescent="0.3">
      <c r="A9845" t="s">
        <v>37438</v>
      </c>
      <c r="B9845" t="s">
        <v>37439</v>
      </c>
      <c r="C9845" s="1" t="str">
        <f t="shared" si="1597"/>
        <v>21:0473</v>
      </c>
      <c r="D9845" s="1" t="str">
        <f t="shared" ref="D9845:D9854" si="1598">HYPERLINK("https://geochem.nrcan.gc.ca/cdogs/content/svy/svy210155_e.htm", "21:0155")</f>
        <v>21:0155</v>
      </c>
      <c r="E9845" t="s">
        <v>37440</v>
      </c>
      <c r="F9845" t="s">
        <v>37441</v>
      </c>
      <c r="H9845">
        <v>49.527358800000002</v>
      </c>
      <c r="I9845">
        <v>-121.408024</v>
      </c>
      <c r="J9845" s="1" t="str">
        <f t="shared" ref="J9845:J9854" si="1599">HYPERLINK("https://geochem.nrcan.gc.ca/cdogs/content/kwd/kwd020030_e.htm", "NGR bulk stream sediment")</f>
        <v>NGR bulk stream sediment</v>
      </c>
      <c r="K9845" s="1" t="str">
        <f t="shared" ref="K9845:K9854" si="1600">HYPERLINK("https://geochem.nrcan.gc.ca/cdogs/content/kwd/kwd080006_e.htm", "&lt;177 micron (NGR)")</f>
        <v>&lt;177 micron (NGR)</v>
      </c>
      <c r="L9845">
        <v>47</v>
      </c>
      <c r="M9845" t="s">
        <v>68</v>
      </c>
      <c r="N9845">
        <v>900</v>
      </c>
      <c r="O9845">
        <v>2</v>
      </c>
    </row>
    <row r="9846" spans="1:15" hidden="1" x14ac:dyDescent="0.3">
      <c r="A9846" t="s">
        <v>37442</v>
      </c>
      <c r="B9846" t="s">
        <v>37443</v>
      </c>
      <c r="C9846" s="1" t="str">
        <f t="shared" si="1597"/>
        <v>21:0473</v>
      </c>
      <c r="D9846" s="1" t="str">
        <f t="shared" si="1598"/>
        <v>21:0155</v>
      </c>
      <c r="E9846" t="s">
        <v>37444</v>
      </c>
      <c r="F9846" t="s">
        <v>37445</v>
      </c>
      <c r="H9846">
        <v>49.506564599999997</v>
      </c>
      <c r="I9846">
        <v>-121.4004108</v>
      </c>
      <c r="J9846" s="1" t="str">
        <f t="shared" si="1599"/>
        <v>NGR bulk stream sediment</v>
      </c>
      <c r="K9846" s="1" t="str">
        <f t="shared" si="1600"/>
        <v>&lt;177 micron (NGR)</v>
      </c>
      <c r="L9846">
        <v>47</v>
      </c>
      <c r="M9846" t="s">
        <v>77</v>
      </c>
      <c r="N9846">
        <v>901</v>
      </c>
      <c r="O9846">
        <v>2.5</v>
      </c>
    </row>
    <row r="9847" spans="1:15" hidden="1" x14ac:dyDescent="0.3">
      <c r="A9847" t="s">
        <v>37446</v>
      </c>
      <c r="B9847" t="s">
        <v>37447</v>
      </c>
      <c r="C9847" s="1" t="str">
        <f t="shared" si="1597"/>
        <v>21:0473</v>
      </c>
      <c r="D9847" s="1" t="str">
        <f t="shared" si="1598"/>
        <v>21:0155</v>
      </c>
      <c r="E9847" t="s">
        <v>37448</v>
      </c>
      <c r="F9847" t="s">
        <v>37449</v>
      </c>
      <c r="H9847">
        <v>49.299553299999999</v>
      </c>
      <c r="I9847">
        <v>-121.3287176</v>
      </c>
      <c r="J9847" s="1" t="str">
        <f t="shared" si="1599"/>
        <v>NGR bulk stream sediment</v>
      </c>
      <c r="K9847" s="1" t="str">
        <f t="shared" si="1600"/>
        <v>&lt;177 micron (NGR)</v>
      </c>
      <c r="L9847">
        <v>47</v>
      </c>
      <c r="M9847" t="s">
        <v>82</v>
      </c>
      <c r="N9847">
        <v>902</v>
      </c>
      <c r="O9847">
        <v>3.5</v>
      </c>
    </row>
    <row r="9848" spans="1:15" hidden="1" x14ac:dyDescent="0.3">
      <c r="A9848" t="s">
        <v>37450</v>
      </c>
      <c r="B9848" t="s">
        <v>37451</v>
      </c>
      <c r="C9848" s="1" t="str">
        <f t="shared" si="1597"/>
        <v>21:0473</v>
      </c>
      <c r="D9848" s="1" t="str">
        <f t="shared" si="1598"/>
        <v>21:0155</v>
      </c>
      <c r="E9848" t="s">
        <v>37452</v>
      </c>
      <c r="F9848" t="s">
        <v>37453</v>
      </c>
      <c r="H9848">
        <v>49.270360799999999</v>
      </c>
      <c r="I9848">
        <v>-121.30083430000001</v>
      </c>
      <c r="J9848" s="1" t="str">
        <f t="shared" si="1599"/>
        <v>NGR bulk stream sediment</v>
      </c>
      <c r="K9848" s="1" t="str">
        <f t="shared" si="1600"/>
        <v>&lt;177 micron (NGR)</v>
      </c>
      <c r="L9848">
        <v>47</v>
      </c>
      <c r="M9848" t="s">
        <v>87</v>
      </c>
      <c r="N9848">
        <v>903</v>
      </c>
      <c r="O9848">
        <v>2</v>
      </c>
    </row>
    <row r="9849" spans="1:15" hidden="1" x14ac:dyDescent="0.3">
      <c r="A9849" t="s">
        <v>37454</v>
      </c>
      <c r="B9849" t="s">
        <v>37455</v>
      </c>
      <c r="C9849" s="1" t="str">
        <f t="shared" si="1597"/>
        <v>21:0473</v>
      </c>
      <c r="D9849" s="1" t="str">
        <f t="shared" si="1598"/>
        <v>21:0155</v>
      </c>
      <c r="E9849" t="s">
        <v>37456</v>
      </c>
      <c r="F9849" t="s">
        <v>37457</v>
      </c>
      <c r="H9849">
        <v>49.174432099999997</v>
      </c>
      <c r="I9849">
        <v>-121.0914499</v>
      </c>
      <c r="J9849" s="1" t="str">
        <f t="shared" si="1599"/>
        <v>NGR bulk stream sediment</v>
      </c>
      <c r="K9849" s="1" t="str">
        <f t="shared" si="1600"/>
        <v>&lt;177 micron (NGR)</v>
      </c>
      <c r="L9849">
        <v>47</v>
      </c>
      <c r="M9849" t="s">
        <v>92</v>
      </c>
      <c r="N9849">
        <v>904</v>
      </c>
      <c r="O9849">
        <v>2.5</v>
      </c>
    </row>
    <row r="9850" spans="1:15" hidden="1" x14ac:dyDescent="0.3">
      <c r="A9850" t="s">
        <v>37458</v>
      </c>
      <c r="B9850" t="s">
        <v>37459</v>
      </c>
      <c r="C9850" s="1" t="str">
        <f t="shared" si="1597"/>
        <v>21:0473</v>
      </c>
      <c r="D9850" s="1" t="str">
        <f t="shared" si="1598"/>
        <v>21:0155</v>
      </c>
      <c r="E9850" t="s">
        <v>37460</v>
      </c>
      <c r="F9850" t="s">
        <v>37461</v>
      </c>
      <c r="H9850">
        <v>49.164270600000002</v>
      </c>
      <c r="I9850">
        <v>-121.13025349999999</v>
      </c>
      <c r="J9850" s="1" t="str">
        <f t="shared" si="1599"/>
        <v>NGR bulk stream sediment</v>
      </c>
      <c r="K9850" s="1" t="str">
        <f t="shared" si="1600"/>
        <v>&lt;177 micron (NGR)</v>
      </c>
      <c r="L9850">
        <v>47</v>
      </c>
      <c r="M9850" t="s">
        <v>97</v>
      </c>
      <c r="N9850">
        <v>905</v>
      </c>
      <c r="O9850">
        <v>2.5</v>
      </c>
    </row>
    <row r="9851" spans="1:15" hidden="1" x14ac:dyDescent="0.3">
      <c r="A9851" t="s">
        <v>37462</v>
      </c>
      <c r="B9851" t="s">
        <v>37463</v>
      </c>
      <c r="C9851" s="1" t="str">
        <f t="shared" si="1597"/>
        <v>21:0473</v>
      </c>
      <c r="D9851" s="1" t="str">
        <f t="shared" si="1598"/>
        <v>21:0155</v>
      </c>
      <c r="E9851" t="s">
        <v>37464</v>
      </c>
      <c r="F9851" t="s">
        <v>37465</v>
      </c>
      <c r="H9851">
        <v>49.153503899999997</v>
      </c>
      <c r="I9851">
        <v>-121.13203009999999</v>
      </c>
      <c r="J9851" s="1" t="str">
        <f t="shared" si="1599"/>
        <v>NGR bulk stream sediment</v>
      </c>
      <c r="K9851" s="1" t="str">
        <f t="shared" si="1600"/>
        <v>&lt;177 micron (NGR)</v>
      </c>
      <c r="L9851">
        <v>47</v>
      </c>
      <c r="M9851" t="s">
        <v>102</v>
      </c>
      <c r="N9851">
        <v>906</v>
      </c>
      <c r="O9851">
        <v>1.5</v>
      </c>
    </row>
    <row r="9852" spans="1:15" hidden="1" x14ac:dyDescent="0.3">
      <c r="A9852" t="s">
        <v>37466</v>
      </c>
      <c r="B9852" t="s">
        <v>37467</v>
      </c>
      <c r="C9852" s="1" t="str">
        <f t="shared" si="1597"/>
        <v>21:0473</v>
      </c>
      <c r="D9852" s="1" t="str">
        <f t="shared" si="1598"/>
        <v>21:0155</v>
      </c>
      <c r="E9852" t="s">
        <v>37468</v>
      </c>
      <c r="F9852" t="s">
        <v>37469</v>
      </c>
      <c r="H9852">
        <v>49.143176199999999</v>
      </c>
      <c r="I9852">
        <v>-121.16121529999999</v>
      </c>
      <c r="J9852" s="1" t="str">
        <f t="shared" si="1599"/>
        <v>NGR bulk stream sediment</v>
      </c>
      <c r="K9852" s="1" t="str">
        <f t="shared" si="1600"/>
        <v>&lt;177 micron (NGR)</v>
      </c>
      <c r="L9852">
        <v>47</v>
      </c>
      <c r="M9852" t="s">
        <v>107</v>
      </c>
      <c r="N9852">
        <v>907</v>
      </c>
      <c r="O9852">
        <v>2.5</v>
      </c>
    </row>
    <row r="9853" spans="1:15" hidden="1" x14ac:dyDescent="0.3">
      <c r="A9853" t="s">
        <v>37470</v>
      </c>
      <c r="B9853" t="s">
        <v>37471</v>
      </c>
      <c r="C9853" s="1" t="str">
        <f t="shared" si="1597"/>
        <v>21:0473</v>
      </c>
      <c r="D9853" s="1" t="str">
        <f t="shared" si="1598"/>
        <v>21:0155</v>
      </c>
      <c r="E9853" t="s">
        <v>37472</v>
      </c>
      <c r="F9853" t="s">
        <v>37473</v>
      </c>
      <c r="H9853">
        <v>49.063417700000002</v>
      </c>
      <c r="I9853">
        <v>-121.18058720000001</v>
      </c>
      <c r="J9853" s="1" t="str">
        <f t="shared" si="1599"/>
        <v>NGR bulk stream sediment</v>
      </c>
      <c r="K9853" s="1" t="str">
        <f t="shared" si="1600"/>
        <v>&lt;177 micron (NGR)</v>
      </c>
      <c r="L9853">
        <v>47</v>
      </c>
      <c r="M9853" t="s">
        <v>112</v>
      </c>
      <c r="N9853">
        <v>908</v>
      </c>
      <c r="O9853">
        <v>2.5</v>
      </c>
    </row>
    <row r="9854" spans="1:15" hidden="1" x14ac:dyDescent="0.3">
      <c r="A9854" t="s">
        <v>37474</v>
      </c>
      <c r="B9854" t="s">
        <v>37475</v>
      </c>
      <c r="C9854" s="1" t="str">
        <f t="shared" si="1597"/>
        <v>21:0473</v>
      </c>
      <c r="D9854" s="1" t="str">
        <f t="shared" si="1598"/>
        <v>21:0155</v>
      </c>
      <c r="E9854" t="s">
        <v>37476</v>
      </c>
      <c r="F9854" t="s">
        <v>37477</v>
      </c>
      <c r="H9854">
        <v>49.083518900000001</v>
      </c>
      <c r="I9854">
        <v>-121.03466880000001</v>
      </c>
      <c r="J9854" s="1" t="str">
        <f t="shared" si="1599"/>
        <v>NGR bulk stream sediment</v>
      </c>
      <c r="K9854" s="1" t="str">
        <f t="shared" si="1600"/>
        <v>&lt;177 micron (NGR)</v>
      </c>
      <c r="L9854">
        <v>48</v>
      </c>
      <c r="M9854" t="s">
        <v>19</v>
      </c>
      <c r="N9854">
        <v>909</v>
      </c>
      <c r="O9854">
        <v>1.5</v>
      </c>
    </row>
    <row r="9855" spans="1:15" hidden="1" x14ac:dyDescent="0.3">
      <c r="A9855" t="s">
        <v>37478</v>
      </c>
      <c r="B9855" t="s">
        <v>37479</v>
      </c>
      <c r="C9855" s="1" t="str">
        <f t="shared" si="1597"/>
        <v>21:0473</v>
      </c>
      <c r="D9855" s="1" t="str">
        <f>HYPERLINK("https://geochem.nrcan.gc.ca/cdogs/content/svy/svy_e.htm", "")</f>
        <v/>
      </c>
      <c r="G9855" s="1" t="str">
        <f>HYPERLINK("https://geochem.nrcan.gc.ca/cdogs/content/cr_/cr_00103_e.htm", "103")</f>
        <v>103</v>
      </c>
      <c r="J9855" t="s">
        <v>31</v>
      </c>
      <c r="K9855" t="s">
        <v>32</v>
      </c>
      <c r="L9855">
        <v>48</v>
      </c>
      <c r="M9855" t="s">
        <v>33</v>
      </c>
      <c r="N9855">
        <v>910</v>
      </c>
      <c r="O9855">
        <v>22.5</v>
      </c>
    </row>
    <row r="9856" spans="1:15" hidden="1" x14ac:dyDescent="0.3">
      <c r="A9856" t="s">
        <v>37480</v>
      </c>
      <c r="B9856" t="s">
        <v>37481</v>
      </c>
      <c r="C9856" s="1" t="str">
        <f t="shared" si="1597"/>
        <v>21:0473</v>
      </c>
      <c r="D9856" s="1" t="str">
        <f t="shared" ref="D9856:D9876" si="1601">HYPERLINK("https://geochem.nrcan.gc.ca/cdogs/content/svy/svy210155_e.htm", "21:0155")</f>
        <v>21:0155</v>
      </c>
      <c r="E9856" t="s">
        <v>37482</v>
      </c>
      <c r="F9856" t="s">
        <v>37483</v>
      </c>
      <c r="H9856">
        <v>49.064825499999998</v>
      </c>
      <c r="I9856">
        <v>-121.1558917</v>
      </c>
      <c r="J9856" s="1" t="str">
        <f t="shared" ref="J9856:J9876" si="1602">HYPERLINK("https://geochem.nrcan.gc.ca/cdogs/content/kwd/kwd020030_e.htm", "NGR bulk stream sediment")</f>
        <v>NGR bulk stream sediment</v>
      </c>
      <c r="K9856" s="1" t="str">
        <f t="shared" ref="K9856:K9876" si="1603">HYPERLINK("https://geochem.nrcan.gc.ca/cdogs/content/kwd/kwd080006_e.htm", "&lt;177 micron (NGR)")</f>
        <v>&lt;177 micron (NGR)</v>
      </c>
      <c r="L9856">
        <v>48</v>
      </c>
      <c r="M9856" t="s">
        <v>38</v>
      </c>
      <c r="N9856">
        <v>911</v>
      </c>
      <c r="O9856">
        <v>2</v>
      </c>
    </row>
    <row r="9857" spans="1:15" hidden="1" x14ac:dyDescent="0.3">
      <c r="A9857" t="s">
        <v>37484</v>
      </c>
      <c r="B9857" t="s">
        <v>37485</v>
      </c>
      <c r="C9857" s="1" t="str">
        <f t="shared" si="1597"/>
        <v>21:0473</v>
      </c>
      <c r="D9857" s="1" t="str">
        <f t="shared" si="1601"/>
        <v>21:0155</v>
      </c>
      <c r="E9857" t="s">
        <v>37486</v>
      </c>
      <c r="F9857" t="s">
        <v>37487</v>
      </c>
      <c r="H9857">
        <v>49.006200499999998</v>
      </c>
      <c r="I9857">
        <v>-121.20318399999999</v>
      </c>
      <c r="J9857" s="1" t="str">
        <f t="shared" si="1602"/>
        <v>NGR bulk stream sediment</v>
      </c>
      <c r="K9857" s="1" t="str">
        <f t="shared" si="1603"/>
        <v>&lt;177 micron (NGR)</v>
      </c>
      <c r="L9857">
        <v>48</v>
      </c>
      <c r="M9857" t="s">
        <v>43</v>
      </c>
      <c r="N9857">
        <v>912</v>
      </c>
      <c r="O9857">
        <v>3.5</v>
      </c>
    </row>
    <row r="9858" spans="1:15" hidden="1" x14ac:dyDescent="0.3">
      <c r="A9858" t="s">
        <v>37488</v>
      </c>
      <c r="B9858" t="s">
        <v>37489</v>
      </c>
      <c r="C9858" s="1" t="str">
        <f t="shared" si="1597"/>
        <v>21:0473</v>
      </c>
      <c r="D9858" s="1" t="str">
        <f t="shared" si="1601"/>
        <v>21:0155</v>
      </c>
      <c r="E9858" t="s">
        <v>37490</v>
      </c>
      <c r="F9858" t="s">
        <v>37491</v>
      </c>
      <c r="H9858">
        <v>49.040704099999999</v>
      </c>
      <c r="I9858">
        <v>-121.1663628</v>
      </c>
      <c r="J9858" s="1" t="str">
        <f t="shared" si="1602"/>
        <v>NGR bulk stream sediment</v>
      </c>
      <c r="K9858" s="1" t="str">
        <f t="shared" si="1603"/>
        <v>&lt;177 micron (NGR)</v>
      </c>
      <c r="L9858">
        <v>48</v>
      </c>
      <c r="M9858" t="s">
        <v>24</v>
      </c>
      <c r="N9858">
        <v>913</v>
      </c>
      <c r="O9858">
        <v>2.5</v>
      </c>
    </row>
    <row r="9859" spans="1:15" hidden="1" x14ac:dyDescent="0.3">
      <c r="A9859" t="s">
        <v>37492</v>
      </c>
      <c r="B9859" t="s">
        <v>37493</v>
      </c>
      <c r="C9859" s="1" t="str">
        <f t="shared" si="1597"/>
        <v>21:0473</v>
      </c>
      <c r="D9859" s="1" t="str">
        <f t="shared" si="1601"/>
        <v>21:0155</v>
      </c>
      <c r="E9859" t="s">
        <v>37490</v>
      </c>
      <c r="F9859" t="s">
        <v>37494</v>
      </c>
      <c r="H9859">
        <v>49.040704099999999</v>
      </c>
      <c r="I9859">
        <v>-121.1663628</v>
      </c>
      <c r="J9859" s="1" t="str">
        <f t="shared" si="1602"/>
        <v>NGR bulk stream sediment</v>
      </c>
      <c r="K9859" s="1" t="str">
        <f t="shared" si="1603"/>
        <v>&lt;177 micron (NGR)</v>
      </c>
      <c r="L9859">
        <v>48</v>
      </c>
      <c r="M9859" t="s">
        <v>28</v>
      </c>
      <c r="N9859">
        <v>914</v>
      </c>
      <c r="O9859">
        <v>2.5</v>
      </c>
    </row>
    <row r="9860" spans="1:15" hidden="1" x14ac:dyDescent="0.3">
      <c r="A9860" t="s">
        <v>37495</v>
      </c>
      <c r="B9860" t="s">
        <v>37496</v>
      </c>
      <c r="C9860" s="1" t="str">
        <f t="shared" si="1597"/>
        <v>21:0473</v>
      </c>
      <c r="D9860" s="1" t="str">
        <f t="shared" si="1601"/>
        <v>21:0155</v>
      </c>
      <c r="E9860" t="s">
        <v>37497</v>
      </c>
      <c r="F9860" t="s">
        <v>37498</v>
      </c>
      <c r="H9860">
        <v>49.002670999999999</v>
      </c>
      <c r="I9860">
        <v>-121.0952837</v>
      </c>
      <c r="J9860" s="1" t="str">
        <f t="shared" si="1602"/>
        <v>NGR bulk stream sediment</v>
      </c>
      <c r="K9860" s="1" t="str">
        <f t="shared" si="1603"/>
        <v>&lt;177 micron (NGR)</v>
      </c>
      <c r="L9860">
        <v>48</v>
      </c>
      <c r="M9860" t="s">
        <v>48</v>
      </c>
      <c r="N9860">
        <v>915</v>
      </c>
      <c r="O9860">
        <v>3.5</v>
      </c>
    </row>
    <row r="9861" spans="1:15" hidden="1" x14ac:dyDescent="0.3">
      <c r="A9861" t="s">
        <v>37499</v>
      </c>
      <c r="B9861" t="s">
        <v>37500</v>
      </c>
      <c r="C9861" s="1" t="str">
        <f t="shared" si="1597"/>
        <v>21:0473</v>
      </c>
      <c r="D9861" s="1" t="str">
        <f t="shared" si="1601"/>
        <v>21:0155</v>
      </c>
      <c r="E9861" t="s">
        <v>37476</v>
      </c>
      <c r="F9861" t="s">
        <v>37501</v>
      </c>
      <c r="H9861">
        <v>49.083518900000001</v>
      </c>
      <c r="I9861">
        <v>-121.03466880000001</v>
      </c>
      <c r="J9861" s="1" t="str">
        <f t="shared" si="1602"/>
        <v>NGR bulk stream sediment</v>
      </c>
      <c r="K9861" s="1" t="str">
        <f t="shared" si="1603"/>
        <v>&lt;177 micron (NGR)</v>
      </c>
      <c r="L9861">
        <v>48</v>
      </c>
      <c r="M9861" t="s">
        <v>72</v>
      </c>
      <c r="N9861">
        <v>916</v>
      </c>
      <c r="O9861">
        <v>2</v>
      </c>
    </row>
    <row r="9862" spans="1:15" hidden="1" x14ac:dyDescent="0.3">
      <c r="A9862" t="s">
        <v>37502</v>
      </c>
      <c r="B9862" t="s">
        <v>37503</v>
      </c>
      <c r="C9862" s="1" t="str">
        <f t="shared" si="1597"/>
        <v>21:0473</v>
      </c>
      <c r="D9862" s="1" t="str">
        <f t="shared" si="1601"/>
        <v>21:0155</v>
      </c>
      <c r="E9862" t="s">
        <v>37504</v>
      </c>
      <c r="F9862" t="s">
        <v>37505</v>
      </c>
      <c r="H9862">
        <v>49.214358799999999</v>
      </c>
      <c r="I9862">
        <v>-121.4785236</v>
      </c>
      <c r="J9862" s="1" t="str">
        <f t="shared" si="1602"/>
        <v>NGR bulk stream sediment</v>
      </c>
      <c r="K9862" s="1" t="str">
        <f t="shared" si="1603"/>
        <v>&lt;177 micron (NGR)</v>
      </c>
      <c r="L9862">
        <v>48</v>
      </c>
      <c r="M9862" t="s">
        <v>53</v>
      </c>
      <c r="N9862">
        <v>917</v>
      </c>
      <c r="O9862">
        <v>21</v>
      </c>
    </row>
    <row r="9863" spans="1:15" hidden="1" x14ac:dyDescent="0.3">
      <c r="A9863" t="s">
        <v>37506</v>
      </c>
      <c r="B9863" t="s">
        <v>37507</v>
      </c>
      <c r="C9863" s="1" t="str">
        <f t="shared" si="1597"/>
        <v>21:0473</v>
      </c>
      <c r="D9863" s="1" t="str">
        <f t="shared" si="1601"/>
        <v>21:0155</v>
      </c>
      <c r="E9863" t="s">
        <v>37508</v>
      </c>
      <c r="F9863" t="s">
        <v>37509</v>
      </c>
      <c r="H9863">
        <v>49.220617400000002</v>
      </c>
      <c r="I9863">
        <v>-121.4755845</v>
      </c>
      <c r="J9863" s="1" t="str">
        <f t="shared" si="1602"/>
        <v>NGR bulk stream sediment</v>
      </c>
      <c r="K9863" s="1" t="str">
        <f t="shared" si="1603"/>
        <v>&lt;177 micron (NGR)</v>
      </c>
      <c r="L9863">
        <v>48</v>
      </c>
      <c r="M9863" t="s">
        <v>58</v>
      </c>
      <c r="N9863">
        <v>918</v>
      </c>
      <c r="O9863">
        <v>4.5</v>
      </c>
    </row>
    <row r="9864" spans="1:15" hidden="1" x14ac:dyDescent="0.3">
      <c r="A9864" t="s">
        <v>37510</v>
      </c>
      <c r="B9864" t="s">
        <v>37511</v>
      </c>
      <c r="C9864" s="1" t="str">
        <f t="shared" si="1597"/>
        <v>21:0473</v>
      </c>
      <c r="D9864" s="1" t="str">
        <f t="shared" si="1601"/>
        <v>21:0155</v>
      </c>
      <c r="E9864" t="s">
        <v>37512</v>
      </c>
      <c r="F9864" t="s">
        <v>37513</v>
      </c>
      <c r="H9864">
        <v>49.162773799999997</v>
      </c>
      <c r="I9864">
        <v>-121.4554151</v>
      </c>
      <c r="J9864" s="1" t="str">
        <f t="shared" si="1602"/>
        <v>NGR bulk stream sediment</v>
      </c>
      <c r="K9864" s="1" t="str">
        <f t="shared" si="1603"/>
        <v>&lt;177 micron (NGR)</v>
      </c>
      <c r="L9864">
        <v>48</v>
      </c>
      <c r="M9864" t="s">
        <v>63</v>
      </c>
      <c r="N9864">
        <v>919</v>
      </c>
      <c r="O9864">
        <v>1.5</v>
      </c>
    </row>
    <row r="9865" spans="1:15" hidden="1" x14ac:dyDescent="0.3">
      <c r="A9865" t="s">
        <v>37514</v>
      </c>
      <c r="B9865" t="s">
        <v>37515</v>
      </c>
      <c r="C9865" s="1" t="str">
        <f t="shared" si="1597"/>
        <v>21:0473</v>
      </c>
      <c r="D9865" s="1" t="str">
        <f t="shared" si="1601"/>
        <v>21:0155</v>
      </c>
      <c r="E9865" t="s">
        <v>37516</v>
      </c>
      <c r="F9865" t="s">
        <v>37517</v>
      </c>
      <c r="H9865">
        <v>49.2046299</v>
      </c>
      <c r="I9865">
        <v>-121.4239065</v>
      </c>
      <c r="J9865" s="1" t="str">
        <f t="shared" si="1602"/>
        <v>NGR bulk stream sediment</v>
      </c>
      <c r="K9865" s="1" t="str">
        <f t="shared" si="1603"/>
        <v>&lt;177 micron (NGR)</v>
      </c>
      <c r="L9865">
        <v>48</v>
      </c>
      <c r="M9865" t="s">
        <v>68</v>
      </c>
      <c r="N9865">
        <v>920</v>
      </c>
      <c r="O9865">
        <v>1</v>
      </c>
    </row>
    <row r="9866" spans="1:15" hidden="1" x14ac:dyDescent="0.3">
      <c r="A9866" t="s">
        <v>37518</v>
      </c>
      <c r="B9866" t="s">
        <v>37519</v>
      </c>
      <c r="C9866" s="1" t="str">
        <f t="shared" si="1597"/>
        <v>21:0473</v>
      </c>
      <c r="D9866" s="1" t="str">
        <f t="shared" si="1601"/>
        <v>21:0155</v>
      </c>
      <c r="E9866" t="s">
        <v>37520</v>
      </c>
      <c r="F9866" t="s">
        <v>37521</v>
      </c>
      <c r="H9866">
        <v>49.120475399999997</v>
      </c>
      <c r="I9866">
        <v>-121.4539877</v>
      </c>
      <c r="J9866" s="1" t="str">
        <f t="shared" si="1602"/>
        <v>NGR bulk stream sediment</v>
      </c>
      <c r="K9866" s="1" t="str">
        <f t="shared" si="1603"/>
        <v>&lt;177 micron (NGR)</v>
      </c>
      <c r="L9866">
        <v>48</v>
      </c>
      <c r="M9866" t="s">
        <v>77</v>
      </c>
      <c r="N9866">
        <v>921</v>
      </c>
      <c r="O9866">
        <v>8</v>
      </c>
    </row>
    <row r="9867" spans="1:15" hidden="1" x14ac:dyDescent="0.3">
      <c r="A9867" t="s">
        <v>37522</v>
      </c>
      <c r="B9867" t="s">
        <v>37523</v>
      </c>
      <c r="C9867" s="1" t="str">
        <f t="shared" si="1597"/>
        <v>21:0473</v>
      </c>
      <c r="D9867" s="1" t="str">
        <f t="shared" si="1601"/>
        <v>21:0155</v>
      </c>
      <c r="E9867" t="s">
        <v>37524</v>
      </c>
      <c r="F9867" t="s">
        <v>37525</v>
      </c>
      <c r="H9867">
        <v>49.031010899999998</v>
      </c>
      <c r="I9867">
        <v>-121.42392529999999</v>
      </c>
      <c r="J9867" s="1" t="str">
        <f t="shared" si="1602"/>
        <v>NGR bulk stream sediment</v>
      </c>
      <c r="K9867" s="1" t="str">
        <f t="shared" si="1603"/>
        <v>&lt;177 micron (NGR)</v>
      </c>
      <c r="L9867">
        <v>48</v>
      </c>
      <c r="M9867" t="s">
        <v>82</v>
      </c>
      <c r="N9867">
        <v>922</v>
      </c>
      <c r="O9867">
        <v>9</v>
      </c>
    </row>
    <row r="9868" spans="1:15" hidden="1" x14ac:dyDescent="0.3">
      <c r="A9868" t="s">
        <v>37526</v>
      </c>
      <c r="B9868" t="s">
        <v>37527</v>
      </c>
      <c r="C9868" s="1" t="str">
        <f t="shared" si="1597"/>
        <v>21:0473</v>
      </c>
      <c r="D9868" s="1" t="str">
        <f t="shared" si="1601"/>
        <v>21:0155</v>
      </c>
      <c r="E9868" t="s">
        <v>37528</v>
      </c>
      <c r="F9868" t="s">
        <v>37529</v>
      </c>
      <c r="H9868">
        <v>49.003922699999997</v>
      </c>
      <c r="I9868">
        <v>-121.4165752</v>
      </c>
      <c r="J9868" s="1" t="str">
        <f t="shared" si="1602"/>
        <v>NGR bulk stream sediment</v>
      </c>
      <c r="K9868" s="1" t="str">
        <f t="shared" si="1603"/>
        <v>&lt;177 micron (NGR)</v>
      </c>
      <c r="L9868">
        <v>48</v>
      </c>
      <c r="M9868" t="s">
        <v>87</v>
      </c>
      <c r="N9868">
        <v>923</v>
      </c>
      <c r="O9868">
        <v>3.5</v>
      </c>
    </row>
    <row r="9869" spans="1:15" hidden="1" x14ac:dyDescent="0.3">
      <c r="A9869" t="s">
        <v>37530</v>
      </c>
      <c r="B9869" t="s">
        <v>37531</v>
      </c>
      <c r="C9869" s="1" t="str">
        <f t="shared" si="1597"/>
        <v>21:0473</v>
      </c>
      <c r="D9869" s="1" t="str">
        <f t="shared" si="1601"/>
        <v>21:0155</v>
      </c>
      <c r="E9869" t="s">
        <v>37532</v>
      </c>
      <c r="F9869" t="s">
        <v>37533</v>
      </c>
      <c r="H9869">
        <v>49.041077299999998</v>
      </c>
      <c r="I9869">
        <v>-121.5043429</v>
      </c>
      <c r="J9869" s="1" t="str">
        <f t="shared" si="1602"/>
        <v>NGR bulk stream sediment</v>
      </c>
      <c r="K9869" s="1" t="str">
        <f t="shared" si="1603"/>
        <v>&lt;177 micron (NGR)</v>
      </c>
      <c r="L9869">
        <v>48</v>
      </c>
      <c r="M9869" t="s">
        <v>92</v>
      </c>
      <c r="N9869">
        <v>924</v>
      </c>
      <c r="O9869">
        <v>7.5</v>
      </c>
    </row>
    <row r="9870" spans="1:15" hidden="1" x14ac:dyDescent="0.3">
      <c r="A9870" t="s">
        <v>37534</v>
      </c>
      <c r="B9870" t="s">
        <v>37535</v>
      </c>
      <c r="C9870" s="1" t="str">
        <f t="shared" si="1597"/>
        <v>21:0473</v>
      </c>
      <c r="D9870" s="1" t="str">
        <f t="shared" si="1601"/>
        <v>21:0155</v>
      </c>
      <c r="E9870" t="s">
        <v>37536</v>
      </c>
      <c r="F9870" t="s">
        <v>37537</v>
      </c>
      <c r="H9870">
        <v>49.010006799999999</v>
      </c>
      <c r="I9870">
        <v>-121.53672690000001</v>
      </c>
      <c r="J9870" s="1" t="str">
        <f t="shared" si="1602"/>
        <v>NGR bulk stream sediment</v>
      </c>
      <c r="K9870" s="1" t="str">
        <f t="shared" si="1603"/>
        <v>&lt;177 micron (NGR)</v>
      </c>
      <c r="L9870">
        <v>48</v>
      </c>
      <c r="M9870" t="s">
        <v>97</v>
      </c>
      <c r="N9870">
        <v>925</v>
      </c>
      <c r="O9870">
        <v>5</v>
      </c>
    </row>
    <row r="9871" spans="1:15" hidden="1" x14ac:dyDescent="0.3">
      <c r="A9871" t="s">
        <v>37538</v>
      </c>
      <c r="B9871" t="s">
        <v>37539</v>
      </c>
      <c r="C9871" s="1" t="str">
        <f t="shared" si="1597"/>
        <v>21:0473</v>
      </c>
      <c r="D9871" s="1" t="str">
        <f t="shared" si="1601"/>
        <v>21:0155</v>
      </c>
      <c r="E9871" t="s">
        <v>37540</v>
      </c>
      <c r="F9871" t="s">
        <v>37541</v>
      </c>
      <c r="H9871">
        <v>49.048272300000001</v>
      </c>
      <c r="I9871">
        <v>-121.5752949</v>
      </c>
      <c r="J9871" s="1" t="str">
        <f t="shared" si="1602"/>
        <v>NGR bulk stream sediment</v>
      </c>
      <c r="K9871" s="1" t="str">
        <f t="shared" si="1603"/>
        <v>&lt;177 micron (NGR)</v>
      </c>
      <c r="L9871">
        <v>48</v>
      </c>
      <c r="M9871" t="s">
        <v>102</v>
      </c>
      <c r="N9871">
        <v>926</v>
      </c>
      <c r="O9871">
        <v>5.5</v>
      </c>
    </row>
    <row r="9872" spans="1:15" hidden="1" x14ac:dyDescent="0.3">
      <c r="A9872" t="s">
        <v>37542</v>
      </c>
      <c r="B9872" t="s">
        <v>37543</v>
      </c>
      <c r="C9872" s="1" t="str">
        <f t="shared" si="1597"/>
        <v>21:0473</v>
      </c>
      <c r="D9872" s="1" t="str">
        <f t="shared" si="1601"/>
        <v>21:0155</v>
      </c>
      <c r="E9872" t="s">
        <v>37544</v>
      </c>
      <c r="F9872" t="s">
        <v>37545</v>
      </c>
      <c r="H9872">
        <v>49.022086299999998</v>
      </c>
      <c r="I9872">
        <v>-121.64169870000001</v>
      </c>
      <c r="J9872" s="1" t="str">
        <f t="shared" si="1602"/>
        <v>NGR bulk stream sediment</v>
      </c>
      <c r="K9872" s="1" t="str">
        <f t="shared" si="1603"/>
        <v>&lt;177 micron (NGR)</v>
      </c>
      <c r="L9872">
        <v>48</v>
      </c>
      <c r="M9872" t="s">
        <v>107</v>
      </c>
      <c r="N9872">
        <v>927</v>
      </c>
      <c r="O9872">
        <v>2</v>
      </c>
    </row>
    <row r="9873" spans="1:15" hidden="1" x14ac:dyDescent="0.3">
      <c r="A9873" t="s">
        <v>37546</v>
      </c>
      <c r="B9873" t="s">
        <v>37547</v>
      </c>
      <c r="C9873" s="1" t="str">
        <f t="shared" si="1597"/>
        <v>21:0473</v>
      </c>
      <c r="D9873" s="1" t="str">
        <f t="shared" si="1601"/>
        <v>21:0155</v>
      </c>
      <c r="E9873" t="s">
        <v>37548</v>
      </c>
      <c r="F9873" t="s">
        <v>37549</v>
      </c>
      <c r="H9873">
        <v>49.008254800000003</v>
      </c>
      <c r="I9873">
        <v>-121.7719845</v>
      </c>
      <c r="J9873" s="1" t="str">
        <f t="shared" si="1602"/>
        <v>NGR bulk stream sediment</v>
      </c>
      <c r="K9873" s="1" t="str">
        <f t="shared" si="1603"/>
        <v>&lt;177 micron (NGR)</v>
      </c>
      <c r="L9873">
        <v>48</v>
      </c>
      <c r="M9873" t="s">
        <v>112</v>
      </c>
      <c r="N9873">
        <v>928</v>
      </c>
      <c r="O9873">
        <v>2</v>
      </c>
    </row>
    <row r="9874" spans="1:15" hidden="1" x14ac:dyDescent="0.3">
      <c r="A9874" t="s">
        <v>37550</v>
      </c>
      <c r="B9874" t="s">
        <v>37551</v>
      </c>
      <c r="C9874" s="1" t="str">
        <f t="shared" si="1597"/>
        <v>21:0473</v>
      </c>
      <c r="D9874" s="1" t="str">
        <f t="shared" si="1601"/>
        <v>21:0155</v>
      </c>
      <c r="E9874" t="s">
        <v>37552</v>
      </c>
      <c r="F9874" t="s">
        <v>37553</v>
      </c>
      <c r="H9874">
        <v>49.455824100000001</v>
      </c>
      <c r="I9874">
        <v>-121.19230930000001</v>
      </c>
      <c r="J9874" s="1" t="str">
        <f t="shared" si="1602"/>
        <v>NGR bulk stream sediment</v>
      </c>
      <c r="K9874" s="1" t="str">
        <f t="shared" si="1603"/>
        <v>&lt;177 micron (NGR)</v>
      </c>
      <c r="L9874">
        <v>49</v>
      </c>
      <c r="M9874" t="s">
        <v>19</v>
      </c>
      <c r="N9874">
        <v>929</v>
      </c>
      <c r="O9874">
        <v>2</v>
      </c>
    </row>
    <row r="9875" spans="1:15" hidden="1" x14ac:dyDescent="0.3">
      <c r="A9875" t="s">
        <v>37554</v>
      </c>
      <c r="B9875" t="s">
        <v>37555</v>
      </c>
      <c r="C9875" s="1" t="str">
        <f t="shared" si="1597"/>
        <v>21:0473</v>
      </c>
      <c r="D9875" s="1" t="str">
        <f t="shared" si="1601"/>
        <v>21:0155</v>
      </c>
      <c r="E9875" t="s">
        <v>37556</v>
      </c>
      <c r="F9875" t="s">
        <v>37557</v>
      </c>
      <c r="H9875">
        <v>49.283453899999998</v>
      </c>
      <c r="I9875">
        <v>-121.4653959</v>
      </c>
      <c r="J9875" s="1" t="str">
        <f t="shared" si="1602"/>
        <v>NGR bulk stream sediment</v>
      </c>
      <c r="K9875" s="1" t="str">
        <f t="shared" si="1603"/>
        <v>&lt;177 micron (NGR)</v>
      </c>
      <c r="L9875">
        <v>49</v>
      </c>
      <c r="M9875" t="s">
        <v>24</v>
      </c>
      <c r="N9875">
        <v>930</v>
      </c>
      <c r="O9875">
        <v>5</v>
      </c>
    </row>
    <row r="9876" spans="1:15" hidden="1" x14ac:dyDescent="0.3">
      <c r="A9876" t="s">
        <v>37558</v>
      </c>
      <c r="B9876" t="s">
        <v>37559</v>
      </c>
      <c r="C9876" s="1" t="str">
        <f t="shared" si="1597"/>
        <v>21:0473</v>
      </c>
      <c r="D9876" s="1" t="str">
        <f t="shared" si="1601"/>
        <v>21:0155</v>
      </c>
      <c r="E9876" t="s">
        <v>37556</v>
      </c>
      <c r="F9876" t="s">
        <v>37560</v>
      </c>
      <c r="H9876">
        <v>49.283453899999998</v>
      </c>
      <c r="I9876">
        <v>-121.4653959</v>
      </c>
      <c r="J9876" s="1" t="str">
        <f t="shared" si="1602"/>
        <v>NGR bulk stream sediment</v>
      </c>
      <c r="K9876" s="1" t="str">
        <f t="shared" si="1603"/>
        <v>&lt;177 micron (NGR)</v>
      </c>
      <c r="L9876">
        <v>49</v>
      </c>
      <c r="M9876" t="s">
        <v>28</v>
      </c>
      <c r="N9876">
        <v>931</v>
      </c>
      <c r="O9876">
        <v>5.5</v>
      </c>
    </row>
    <row r="9877" spans="1:15" hidden="1" x14ac:dyDescent="0.3">
      <c r="A9877" t="s">
        <v>37561</v>
      </c>
      <c r="B9877" t="s">
        <v>37562</v>
      </c>
      <c r="C9877" s="1" t="str">
        <f t="shared" si="1597"/>
        <v>21:0473</v>
      </c>
      <c r="D9877" s="1" t="str">
        <f>HYPERLINK("https://geochem.nrcan.gc.ca/cdogs/content/svy/svy_e.htm", "")</f>
        <v/>
      </c>
      <c r="G9877" s="1" t="str">
        <f>HYPERLINK("https://geochem.nrcan.gc.ca/cdogs/content/cr_/cr_00105_e.htm", "105")</f>
        <v>105</v>
      </c>
      <c r="J9877" t="s">
        <v>31</v>
      </c>
      <c r="K9877" t="s">
        <v>32</v>
      </c>
      <c r="L9877">
        <v>49</v>
      </c>
      <c r="M9877" t="s">
        <v>33</v>
      </c>
      <c r="N9877">
        <v>932</v>
      </c>
      <c r="O9877">
        <v>18.5</v>
      </c>
    </row>
    <row r="9878" spans="1:15" hidden="1" x14ac:dyDescent="0.3">
      <c r="A9878" t="s">
        <v>37563</v>
      </c>
      <c r="B9878" t="s">
        <v>37564</v>
      </c>
      <c r="C9878" s="1" t="str">
        <f t="shared" si="1597"/>
        <v>21:0473</v>
      </c>
      <c r="D9878" s="1" t="str">
        <f t="shared" ref="D9878:D9904" si="1604">HYPERLINK("https://geochem.nrcan.gc.ca/cdogs/content/svy/svy210155_e.htm", "21:0155")</f>
        <v>21:0155</v>
      </c>
      <c r="E9878" t="s">
        <v>37565</v>
      </c>
      <c r="F9878" t="s">
        <v>37566</v>
      </c>
      <c r="H9878">
        <v>49.287113300000001</v>
      </c>
      <c r="I9878">
        <v>-121.40339880000001</v>
      </c>
      <c r="J9878" s="1" t="str">
        <f t="shared" ref="J9878:J9904" si="1605">HYPERLINK("https://geochem.nrcan.gc.ca/cdogs/content/kwd/kwd020030_e.htm", "NGR bulk stream sediment")</f>
        <v>NGR bulk stream sediment</v>
      </c>
      <c r="K9878" s="1" t="str">
        <f t="shared" ref="K9878:K9904" si="1606">HYPERLINK("https://geochem.nrcan.gc.ca/cdogs/content/kwd/kwd080006_e.htm", "&lt;177 micron (NGR)")</f>
        <v>&lt;177 micron (NGR)</v>
      </c>
      <c r="L9878">
        <v>49</v>
      </c>
      <c r="M9878" t="s">
        <v>38</v>
      </c>
      <c r="N9878">
        <v>933</v>
      </c>
      <c r="O9878">
        <v>6.5</v>
      </c>
    </row>
    <row r="9879" spans="1:15" hidden="1" x14ac:dyDescent="0.3">
      <c r="A9879" t="s">
        <v>37567</v>
      </c>
      <c r="B9879" t="s">
        <v>37568</v>
      </c>
      <c r="C9879" s="1" t="str">
        <f t="shared" si="1597"/>
        <v>21:0473</v>
      </c>
      <c r="D9879" s="1" t="str">
        <f t="shared" si="1604"/>
        <v>21:0155</v>
      </c>
      <c r="E9879" t="s">
        <v>37569</v>
      </c>
      <c r="F9879" t="s">
        <v>37570</v>
      </c>
      <c r="H9879">
        <v>49.475802999999999</v>
      </c>
      <c r="I9879">
        <v>-121.1473967</v>
      </c>
      <c r="J9879" s="1" t="str">
        <f t="shared" si="1605"/>
        <v>NGR bulk stream sediment</v>
      </c>
      <c r="K9879" s="1" t="str">
        <f t="shared" si="1606"/>
        <v>&lt;177 micron (NGR)</v>
      </c>
      <c r="L9879">
        <v>49</v>
      </c>
      <c r="M9879" t="s">
        <v>43</v>
      </c>
      <c r="N9879">
        <v>934</v>
      </c>
      <c r="O9879">
        <v>1.5</v>
      </c>
    </row>
    <row r="9880" spans="1:15" hidden="1" x14ac:dyDescent="0.3">
      <c r="A9880" t="s">
        <v>37571</v>
      </c>
      <c r="B9880" t="s">
        <v>37572</v>
      </c>
      <c r="C9880" s="1" t="str">
        <f t="shared" si="1597"/>
        <v>21:0473</v>
      </c>
      <c r="D9880" s="1" t="str">
        <f t="shared" si="1604"/>
        <v>21:0155</v>
      </c>
      <c r="E9880" t="s">
        <v>37573</v>
      </c>
      <c r="F9880" t="s">
        <v>37574</v>
      </c>
      <c r="H9880">
        <v>49.467533199999998</v>
      </c>
      <c r="I9880">
        <v>-121.1932587</v>
      </c>
      <c r="J9880" s="1" t="str">
        <f t="shared" si="1605"/>
        <v>NGR bulk stream sediment</v>
      </c>
      <c r="K9880" s="1" t="str">
        <f t="shared" si="1606"/>
        <v>&lt;177 micron (NGR)</v>
      </c>
      <c r="L9880">
        <v>49</v>
      </c>
      <c r="M9880" t="s">
        <v>48</v>
      </c>
      <c r="N9880">
        <v>935</v>
      </c>
      <c r="O9880">
        <v>2.5</v>
      </c>
    </row>
    <row r="9881" spans="1:15" hidden="1" x14ac:dyDescent="0.3">
      <c r="A9881" t="s">
        <v>37575</v>
      </c>
      <c r="B9881" t="s">
        <v>37576</v>
      </c>
      <c r="C9881" s="1" t="str">
        <f t="shared" si="1597"/>
        <v>21:0473</v>
      </c>
      <c r="D9881" s="1" t="str">
        <f t="shared" si="1604"/>
        <v>21:0155</v>
      </c>
      <c r="E9881" t="s">
        <v>37577</v>
      </c>
      <c r="F9881" t="s">
        <v>37578</v>
      </c>
      <c r="H9881">
        <v>49.4565719</v>
      </c>
      <c r="I9881">
        <v>-121.1826217</v>
      </c>
      <c r="J9881" s="1" t="str">
        <f t="shared" si="1605"/>
        <v>NGR bulk stream sediment</v>
      </c>
      <c r="K9881" s="1" t="str">
        <f t="shared" si="1606"/>
        <v>&lt;177 micron (NGR)</v>
      </c>
      <c r="L9881">
        <v>49</v>
      </c>
      <c r="M9881" t="s">
        <v>53</v>
      </c>
      <c r="N9881">
        <v>936</v>
      </c>
      <c r="O9881">
        <v>3</v>
      </c>
    </row>
    <row r="9882" spans="1:15" hidden="1" x14ac:dyDescent="0.3">
      <c r="A9882" t="s">
        <v>37579</v>
      </c>
      <c r="B9882" t="s">
        <v>37580</v>
      </c>
      <c r="C9882" s="1" t="str">
        <f t="shared" si="1597"/>
        <v>21:0473</v>
      </c>
      <c r="D9882" s="1" t="str">
        <f t="shared" si="1604"/>
        <v>21:0155</v>
      </c>
      <c r="E9882" t="s">
        <v>37552</v>
      </c>
      <c r="F9882" t="s">
        <v>37581</v>
      </c>
      <c r="H9882">
        <v>49.455824100000001</v>
      </c>
      <c r="I9882">
        <v>-121.19230930000001</v>
      </c>
      <c r="J9882" s="1" t="str">
        <f t="shared" si="1605"/>
        <v>NGR bulk stream sediment</v>
      </c>
      <c r="K9882" s="1" t="str">
        <f t="shared" si="1606"/>
        <v>&lt;177 micron (NGR)</v>
      </c>
      <c r="L9882">
        <v>49</v>
      </c>
      <c r="M9882" t="s">
        <v>72</v>
      </c>
      <c r="N9882">
        <v>937</v>
      </c>
      <c r="O9882">
        <v>2</v>
      </c>
    </row>
    <row r="9883" spans="1:15" hidden="1" x14ac:dyDescent="0.3">
      <c r="A9883" t="s">
        <v>37582</v>
      </c>
      <c r="B9883" t="s">
        <v>37583</v>
      </c>
      <c r="C9883" s="1" t="str">
        <f t="shared" si="1597"/>
        <v>21:0473</v>
      </c>
      <c r="D9883" s="1" t="str">
        <f t="shared" si="1604"/>
        <v>21:0155</v>
      </c>
      <c r="E9883" t="s">
        <v>37584</v>
      </c>
      <c r="F9883" t="s">
        <v>37585</v>
      </c>
      <c r="H9883">
        <v>49.435347399999998</v>
      </c>
      <c r="I9883">
        <v>-121.1489213</v>
      </c>
      <c r="J9883" s="1" t="str">
        <f t="shared" si="1605"/>
        <v>NGR bulk stream sediment</v>
      </c>
      <c r="K9883" s="1" t="str">
        <f t="shared" si="1606"/>
        <v>&lt;177 micron (NGR)</v>
      </c>
      <c r="L9883">
        <v>49</v>
      </c>
      <c r="M9883" t="s">
        <v>58</v>
      </c>
      <c r="N9883">
        <v>938</v>
      </c>
      <c r="O9883">
        <v>1.5</v>
      </c>
    </row>
    <row r="9884" spans="1:15" hidden="1" x14ac:dyDescent="0.3">
      <c r="A9884" t="s">
        <v>37586</v>
      </c>
      <c r="B9884" t="s">
        <v>37587</v>
      </c>
      <c r="C9884" s="1" t="str">
        <f t="shared" si="1597"/>
        <v>21:0473</v>
      </c>
      <c r="D9884" s="1" t="str">
        <f t="shared" si="1604"/>
        <v>21:0155</v>
      </c>
      <c r="E9884" t="s">
        <v>37588</v>
      </c>
      <c r="F9884" t="s">
        <v>37589</v>
      </c>
      <c r="H9884">
        <v>49.368007900000002</v>
      </c>
      <c r="I9884">
        <v>-121.1569626</v>
      </c>
      <c r="J9884" s="1" t="str">
        <f t="shared" si="1605"/>
        <v>NGR bulk stream sediment</v>
      </c>
      <c r="K9884" s="1" t="str">
        <f t="shared" si="1606"/>
        <v>&lt;177 micron (NGR)</v>
      </c>
      <c r="L9884">
        <v>49</v>
      </c>
      <c r="M9884" t="s">
        <v>63</v>
      </c>
      <c r="N9884">
        <v>939</v>
      </c>
      <c r="O9884">
        <v>1.5</v>
      </c>
    </row>
    <row r="9885" spans="1:15" hidden="1" x14ac:dyDescent="0.3">
      <c r="A9885" t="s">
        <v>37590</v>
      </c>
      <c r="B9885" t="s">
        <v>37591</v>
      </c>
      <c r="C9885" s="1" t="str">
        <f t="shared" si="1597"/>
        <v>21:0473</v>
      </c>
      <c r="D9885" s="1" t="str">
        <f t="shared" si="1604"/>
        <v>21:0155</v>
      </c>
      <c r="E9885" t="s">
        <v>37592</v>
      </c>
      <c r="F9885" t="s">
        <v>37593</v>
      </c>
      <c r="H9885">
        <v>49.329873399999997</v>
      </c>
      <c r="I9885">
        <v>-121.1349891</v>
      </c>
      <c r="J9885" s="1" t="str">
        <f t="shared" si="1605"/>
        <v>NGR bulk stream sediment</v>
      </c>
      <c r="K9885" s="1" t="str">
        <f t="shared" si="1606"/>
        <v>&lt;177 micron (NGR)</v>
      </c>
      <c r="L9885">
        <v>49</v>
      </c>
      <c r="M9885" t="s">
        <v>68</v>
      </c>
      <c r="N9885">
        <v>940</v>
      </c>
      <c r="O9885">
        <v>3</v>
      </c>
    </row>
    <row r="9886" spans="1:15" hidden="1" x14ac:dyDescent="0.3">
      <c r="A9886" t="s">
        <v>37594</v>
      </c>
      <c r="B9886" t="s">
        <v>37595</v>
      </c>
      <c r="C9886" s="1" t="str">
        <f t="shared" si="1597"/>
        <v>21:0473</v>
      </c>
      <c r="D9886" s="1" t="str">
        <f t="shared" si="1604"/>
        <v>21:0155</v>
      </c>
      <c r="E9886" t="s">
        <v>37596</v>
      </c>
      <c r="F9886" t="s">
        <v>37597</v>
      </c>
      <c r="H9886">
        <v>49.332459399999998</v>
      </c>
      <c r="I9886">
        <v>-121.1280088</v>
      </c>
      <c r="J9886" s="1" t="str">
        <f t="shared" si="1605"/>
        <v>NGR bulk stream sediment</v>
      </c>
      <c r="K9886" s="1" t="str">
        <f t="shared" si="1606"/>
        <v>&lt;177 micron (NGR)</v>
      </c>
      <c r="L9886">
        <v>49</v>
      </c>
      <c r="M9886" t="s">
        <v>77</v>
      </c>
      <c r="N9886">
        <v>941</v>
      </c>
      <c r="O9886">
        <v>1</v>
      </c>
    </row>
    <row r="9887" spans="1:15" hidden="1" x14ac:dyDescent="0.3">
      <c r="A9887" t="s">
        <v>37598</v>
      </c>
      <c r="B9887" t="s">
        <v>37599</v>
      </c>
      <c r="C9887" s="1" t="str">
        <f t="shared" si="1597"/>
        <v>21:0473</v>
      </c>
      <c r="D9887" s="1" t="str">
        <f t="shared" si="1604"/>
        <v>21:0155</v>
      </c>
      <c r="E9887" t="s">
        <v>37600</v>
      </c>
      <c r="F9887" t="s">
        <v>37601</v>
      </c>
      <c r="H9887">
        <v>49.311468699999999</v>
      </c>
      <c r="I9887">
        <v>-121.10954340000001</v>
      </c>
      <c r="J9887" s="1" t="str">
        <f t="shared" si="1605"/>
        <v>NGR bulk stream sediment</v>
      </c>
      <c r="K9887" s="1" t="str">
        <f t="shared" si="1606"/>
        <v>&lt;177 micron (NGR)</v>
      </c>
      <c r="L9887">
        <v>49</v>
      </c>
      <c r="M9887" t="s">
        <v>82</v>
      </c>
      <c r="N9887">
        <v>942</v>
      </c>
      <c r="O9887">
        <v>1</v>
      </c>
    </row>
    <row r="9888" spans="1:15" hidden="1" x14ac:dyDescent="0.3">
      <c r="A9888" t="s">
        <v>37602</v>
      </c>
      <c r="B9888" t="s">
        <v>37603</v>
      </c>
      <c r="C9888" s="1" t="str">
        <f t="shared" si="1597"/>
        <v>21:0473</v>
      </c>
      <c r="D9888" s="1" t="str">
        <f t="shared" si="1604"/>
        <v>21:0155</v>
      </c>
      <c r="E9888" t="s">
        <v>37604</v>
      </c>
      <c r="F9888" t="s">
        <v>37605</v>
      </c>
      <c r="H9888">
        <v>49.294670000000004</v>
      </c>
      <c r="I9888">
        <v>-121.5682023</v>
      </c>
      <c r="J9888" s="1" t="str">
        <f t="shared" si="1605"/>
        <v>NGR bulk stream sediment</v>
      </c>
      <c r="K9888" s="1" t="str">
        <f t="shared" si="1606"/>
        <v>&lt;177 micron (NGR)</v>
      </c>
      <c r="L9888">
        <v>49</v>
      </c>
      <c r="M9888" t="s">
        <v>87</v>
      </c>
      <c r="N9888">
        <v>943</v>
      </c>
      <c r="O9888">
        <v>8</v>
      </c>
    </row>
    <row r="9889" spans="1:15" hidden="1" x14ac:dyDescent="0.3">
      <c r="A9889" t="s">
        <v>37606</v>
      </c>
      <c r="B9889" t="s">
        <v>37607</v>
      </c>
      <c r="C9889" s="1" t="str">
        <f t="shared" si="1597"/>
        <v>21:0473</v>
      </c>
      <c r="D9889" s="1" t="str">
        <f t="shared" si="1604"/>
        <v>21:0155</v>
      </c>
      <c r="E9889" t="s">
        <v>37608</v>
      </c>
      <c r="F9889" t="s">
        <v>37609</v>
      </c>
      <c r="H9889">
        <v>49.205557900000002</v>
      </c>
      <c r="I9889">
        <v>-121.6380533</v>
      </c>
      <c r="J9889" s="1" t="str">
        <f t="shared" si="1605"/>
        <v>NGR bulk stream sediment</v>
      </c>
      <c r="K9889" s="1" t="str">
        <f t="shared" si="1606"/>
        <v>&lt;177 micron (NGR)</v>
      </c>
      <c r="L9889">
        <v>49</v>
      </c>
      <c r="M9889" t="s">
        <v>92</v>
      </c>
      <c r="N9889">
        <v>944</v>
      </c>
      <c r="O9889">
        <v>4.5</v>
      </c>
    </row>
    <row r="9890" spans="1:15" hidden="1" x14ac:dyDescent="0.3">
      <c r="A9890" t="s">
        <v>37610</v>
      </c>
      <c r="B9890" t="s">
        <v>37611</v>
      </c>
      <c r="C9890" s="1" t="str">
        <f t="shared" si="1597"/>
        <v>21:0473</v>
      </c>
      <c r="D9890" s="1" t="str">
        <f t="shared" si="1604"/>
        <v>21:0155</v>
      </c>
      <c r="E9890" t="s">
        <v>37612</v>
      </c>
      <c r="F9890" t="s">
        <v>37613</v>
      </c>
      <c r="H9890">
        <v>49.042867600000001</v>
      </c>
      <c r="I9890">
        <v>-121.9038694</v>
      </c>
      <c r="J9890" s="1" t="str">
        <f t="shared" si="1605"/>
        <v>NGR bulk stream sediment</v>
      </c>
      <c r="K9890" s="1" t="str">
        <f t="shared" si="1606"/>
        <v>&lt;177 micron (NGR)</v>
      </c>
      <c r="L9890">
        <v>49</v>
      </c>
      <c r="M9890" t="s">
        <v>97</v>
      </c>
      <c r="N9890">
        <v>945</v>
      </c>
      <c r="O9890">
        <v>2</v>
      </c>
    </row>
    <row r="9891" spans="1:15" hidden="1" x14ac:dyDescent="0.3">
      <c r="A9891" t="s">
        <v>37614</v>
      </c>
      <c r="B9891" t="s">
        <v>37615</v>
      </c>
      <c r="C9891" s="1" t="str">
        <f t="shared" si="1597"/>
        <v>21:0473</v>
      </c>
      <c r="D9891" s="1" t="str">
        <f t="shared" si="1604"/>
        <v>21:0155</v>
      </c>
      <c r="E9891" t="s">
        <v>37616</v>
      </c>
      <c r="F9891" t="s">
        <v>37617</v>
      </c>
      <c r="H9891">
        <v>49.4185686</v>
      </c>
      <c r="I9891">
        <v>-121.96722440000001</v>
      </c>
      <c r="J9891" s="1" t="str">
        <f t="shared" si="1605"/>
        <v>NGR bulk stream sediment</v>
      </c>
      <c r="K9891" s="1" t="str">
        <f t="shared" si="1606"/>
        <v>&lt;177 micron (NGR)</v>
      </c>
      <c r="L9891">
        <v>49</v>
      </c>
      <c r="M9891" t="s">
        <v>102</v>
      </c>
      <c r="N9891">
        <v>946</v>
      </c>
      <c r="O9891">
        <v>1</v>
      </c>
    </row>
    <row r="9892" spans="1:15" hidden="1" x14ac:dyDescent="0.3">
      <c r="A9892" t="s">
        <v>37618</v>
      </c>
      <c r="B9892" t="s">
        <v>37619</v>
      </c>
      <c r="C9892" s="1" t="str">
        <f t="shared" si="1597"/>
        <v>21:0473</v>
      </c>
      <c r="D9892" s="1" t="str">
        <f t="shared" si="1604"/>
        <v>21:0155</v>
      </c>
      <c r="E9892" t="s">
        <v>37620</v>
      </c>
      <c r="F9892" t="s">
        <v>37621</v>
      </c>
      <c r="H9892">
        <v>49.462890999999999</v>
      </c>
      <c r="I9892">
        <v>-121.9952715</v>
      </c>
      <c r="J9892" s="1" t="str">
        <f t="shared" si="1605"/>
        <v>NGR bulk stream sediment</v>
      </c>
      <c r="K9892" s="1" t="str">
        <f t="shared" si="1606"/>
        <v>&lt;177 micron (NGR)</v>
      </c>
      <c r="L9892">
        <v>49</v>
      </c>
      <c r="M9892" t="s">
        <v>107</v>
      </c>
      <c r="N9892">
        <v>947</v>
      </c>
      <c r="O9892">
        <v>1</v>
      </c>
    </row>
    <row r="9893" spans="1:15" hidden="1" x14ac:dyDescent="0.3">
      <c r="A9893" t="s">
        <v>37622</v>
      </c>
      <c r="B9893" t="s">
        <v>37623</v>
      </c>
      <c r="C9893" s="1" t="str">
        <f t="shared" si="1597"/>
        <v>21:0473</v>
      </c>
      <c r="D9893" s="1" t="str">
        <f t="shared" si="1604"/>
        <v>21:0155</v>
      </c>
      <c r="E9893" t="s">
        <v>37624</v>
      </c>
      <c r="F9893" t="s">
        <v>37625</v>
      </c>
      <c r="H9893">
        <v>49.6494079</v>
      </c>
      <c r="I9893">
        <v>-121.93047610000001</v>
      </c>
      <c r="J9893" s="1" t="str">
        <f t="shared" si="1605"/>
        <v>NGR bulk stream sediment</v>
      </c>
      <c r="K9893" s="1" t="str">
        <f t="shared" si="1606"/>
        <v>&lt;177 micron (NGR)</v>
      </c>
      <c r="L9893">
        <v>49</v>
      </c>
      <c r="M9893" t="s">
        <v>112</v>
      </c>
      <c r="N9893">
        <v>948</v>
      </c>
      <c r="O9893">
        <v>1</v>
      </c>
    </row>
    <row r="9894" spans="1:15" hidden="1" x14ac:dyDescent="0.3">
      <c r="A9894" t="s">
        <v>37626</v>
      </c>
      <c r="B9894" t="s">
        <v>37627</v>
      </c>
      <c r="C9894" s="1" t="str">
        <f t="shared" si="1597"/>
        <v>21:0473</v>
      </c>
      <c r="D9894" s="1" t="str">
        <f t="shared" si="1604"/>
        <v>21:0155</v>
      </c>
      <c r="E9894" t="s">
        <v>37628</v>
      </c>
      <c r="F9894" t="s">
        <v>37629</v>
      </c>
      <c r="H9894">
        <v>49.731554699999997</v>
      </c>
      <c r="I9894">
        <v>-121.28201</v>
      </c>
      <c r="J9894" s="1" t="str">
        <f t="shared" si="1605"/>
        <v>NGR bulk stream sediment</v>
      </c>
      <c r="K9894" s="1" t="str">
        <f t="shared" si="1606"/>
        <v>&lt;177 micron (NGR)</v>
      </c>
      <c r="L9894">
        <v>50</v>
      </c>
      <c r="M9894" t="s">
        <v>19</v>
      </c>
      <c r="N9894">
        <v>949</v>
      </c>
      <c r="O9894">
        <v>1.5</v>
      </c>
    </row>
    <row r="9895" spans="1:15" hidden="1" x14ac:dyDescent="0.3">
      <c r="A9895" t="s">
        <v>37630</v>
      </c>
      <c r="B9895" t="s">
        <v>37631</v>
      </c>
      <c r="C9895" s="1" t="str">
        <f t="shared" si="1597"/>
        <v>21:0473</v>
      </c>
      <c r="D9895" s="1" t="str">
        <f t="shared" si="1604"/>
        <v>21:0155</v>
      </c>
      <c r="E9895" t="s">
        <v>37632</v>
      </c>
      <c r="F9895" t="s">
        <v>37633</v>
      </c>
      <c r="H9895">
        <v>49.674053800000003</v>
      </c>
      <c r="I9895">
        <v>-121.9701311</v>
      </c>
      <c r="J9895" s="1" t="str">
        <f t="shared" si="1605"/>
        <v>NGR bulk stream sediment</v>
      </c>
      <c r="K9895" s="1" t="str">
        <f t="shared" si="1606"/>
        <v>&lt;177 micron (NGR)</v>
      </c>
      <c r="L9895">
        <v>50</v>
      </c>
      <c r="M9895" t="s">
        <v>38</v>
      </c>
      <c r="N9895">
        <v>950</v>
      </c>
      <c r="O9895">
        <v>2.5</v>
      </c>
    </row>
    <row r="9896" spans="1:15" hidden="1" x14ac:dyDescent="0.3">
      <c r="A9896" t="s">
        <v>37634</v>
      </c>
      <c r="B9896" t="s">
        <v>37635</v>
      </c>
      <c r="C9896" s="1" t="str">
        <f t="shared" si="1597"/>
        <v>21:0473</v>
      </c>
      <c r="D9896" s="1" t="str">
        <f t="shared" si="1604"/>
        <v>21:0155</v>
      </c>
      <c r="E9896" t="s">
        <v>37636</v>
      </c>
      <c r="F9896" t="s">
        <v>37637</v>
      </c>
      <c r="H9896">
        <v>49.512103099999997</v>
      </c>
      <c r="I9896">
        <v>-121.698633</v>
      </c>
      <c r="J9896" s="1" t="str">
        <f t="shared" si="1605"/>
        <v>NGR bulk stream sediment</v>
      </c>
      <c r="K9896" s="1" t="str">
        <f t="shared" si="1606"/>
        <v>&lt;177 micron (NGR)</v>
      </c>
      <c r="L9896">
        <v>50</v>
      </c>
      <c r="M9896" t="s">
        <v>43</v>
      </c>
      <c r="N9896">
        <v>951</v>
      </c>
      <c r="O9896">
        <v>1</v>
      </c>
    </row>
    <row r="9897" spans="1:15" hidden="1" x14ac:dyDescent="0.3">
      <c r="A9897" t="s">
        <v>37638</v>
      </c>
      <c r="B9897" t="s">
        <v>37639</v>
      </c>
      <c r="C9897" s="1" t="str">
        <f t="shared" si="1597"/>
        <v>21:0473</v>
      </c>
      <c r="D9897" s="1" t="str">
        <f t="shared" si="1604"/>
        <v>21:0155</v>
      </c>
      <c r="E9897" t="s">
        <v>37640</v>
      </c>
      <c r="F9897" t="s">
        <v>37641</v>
      </c>
      <c r="H9897">
        <v>49.511079000000002</v>
      </c>
      <c r="I9897">
        <v>-121.6876086</v>
      </c>
      <c r="J9897" s="1" t="str">
        <f t="shared" si="1605"/>
        <v>NGR bulk stream sediment</v>
      </c>
      <c r="K9897" s="1" t="str">
        <f t="shared" si="1606"/>
        <v>&lt;177 micron (NGR)</v>
      </c>
      <c r="L9897">
        <v>50</v>
      </c>
      <c r="M9897" t="s">
        <v>48</v>
      </c>
      <c r="N9897">
        <v>952</v>
      </c>
      <c r="O9897">
        <v>1</v>
      </c>
    </row>
    <row r="9898" spans="1:15" hidden="1" x14ac:dyDescent="0.3">
      <c r="A9898" t="s">
        <v>37642</v>
      </c>
      <c r="B9898" t="s">
        <v>37643</v>
      </c>
      <c r="C9898" s="1" t="str">
        <f t="shared" si="1597"/>
        <v>21:0473</v>
      </c>
      <c r="D9898" s="1" t="str">
        <f t="shared" si="1604"/>
        <v>21:0155</v>
      </c>
      <c r="E9898" t="s">
        <v>37644</v>
      </c>
      <c r="F9898" t="s">
        <v>37645</v>
      </c>
      <c r="H9898">
        <v>49.457137600000003</v>
      </c>
      <c r="I9898">
        <v>-121.6131532</v>
      </c>
      <c r="J9898" s="1" t="str">
        <f t="shared" si="1605"/>
        <v>NGR bulk stream sediment</v>
      </c>
      <c r="K9898" s="1" t="str">
        <f t="shared" si="1606"/>
        <v>&lt;177 micron (NGR)</v>
      </c>
      <c r="L9898">
        <v>50</v>
      </c>
      <c r="M9898" t="s">
        <v>53</v>
      </c>
      <c r="N9898">
        <v>953</v>
      </c>
      <c r="O9898">
        <v>1.5</v>
      </c>
    </row>
    <row r="9899" spans="1:15" hidden="1" x14ac:dyDescent="0.3">
      <c r="A9899" t="s">
        <v>37646</v>
      </c>
      <c r="B9899" t="s">
        <v>37647</v>
      </c>
      <c r="C9899" s="1" t="str">
        <f t="shared" si="1597"/>
        <v>21:0473</v>
      </c>
      <c r="D9899" s="1" t="str">
        <f t="shared" si="1604"/>
        <v>21:0155</v>
      </c>
      <c r="E9899" t="s">
        <v>37648</v>
      </c>
      <c r="F9899" t="s">
        <v>37649</v>
      </c>
      <c r="H9899">
        <v>49.428874399999998</v>
      </c>
      <c r="I9899">
        <v>-121.5105148</v>
      </c>
      <c r="J9899" s="1" t="str">
        <f t="shared" si="1605"/>
        <v>NGR bulk stream sediment</v>
      </c>
      <c r="K9899" s="1" t="str">
        <f t="shared" si="1606"/>
        <v>&lt;177 micron (NGR)</v>
      </c>
      <c r="L9899">
        <v>50</v>
      </c>
      <c r="M9899" t="s">
        <v>24</v>
      </c>
      <c r="N9899">
        <v>954</v>
      </c>
      <c r="O9899">
        <v>1</v>
      </c>
    </row>
    <row r="9900" spans="1:15" hidden="1" x14ac:dyDescent="0.3">
      <c r="A9900" t="s">
        <v>37650</v>
      </c>
      <c r="B9900" t="s">
        <v>37651</v>
      </c>
      <c r="C9900" s="1" t="str">
        <f t="shared" si="1597"/>
        <v>21:0473</v>
      </c>
      <c r="D9900" s="1" t="str">
        <f t="shared" si="1604"/>
        <v>21:0155</v>
      </c>
      <c r="E9900" t="s">
        <v>37648</v>
      </c>
      <c r="F9900" t="s">
        <v>37652</v>
      </c>
      <c r="H9900">
        <v>49.428874399999998</v>
      </c>
      <c r="I9900">
        <v>-121.5105148</v>
      </c>
      <c r="J9900" s="1" t="str">
        <f t="shared" si="1605"/>
        <v>NGR bulk stream sediment</v>
      </c>
      <c r="K9900" s="1" t="str">
        <f t="shared" si="1606"/>
        <v>&lt;177 micron (NGR)</v>
      </c>
      <c r="L9900">
        <v>50</v>
      </c>
      <c r="M9900" t="s">
        <v>28</v>
      </c>
      <c r="N9900">
        <v>955</v>
      </c>
      <c r="O9900">
        <v>1</v>
      </c>
    </row>
    <row r="9901" spans="1:15" hidden="1" x14ac:dyDescent="0.3">
      <c r="A9901" t="s">
        <v>37653</v>
      </c>
      <c r="B9901" t="s">
        <v>37654</v>
      </c>
      <c r="C9901" s="1" t="str">
        <f t="shared" si="1597"/>
        <v>21:0473</v>
      </c>
      <c r="D9901" s="1" t="str">
        <f t="shared" si="1604"/>
        <v>21:0155</v>
      </c>
      <c r="E9901" t="s">
        <v>37655</v>
      </c>
      <c r="F9901" t="s">
        <v>37656</v>
      </c>
      <c r="H9901">
        <v>49.484889299999999</v>
      </c>
      <c r="I9901">
        <v>-121.529526</v>
      </c>
      <c r="J9901" s="1" t="str">
        <f t="shared" si="1605"/>
        <v>NGR bulk stream sediment</v>
      </c>
      <c r="K9901" s="1" t="str">
        <f t="shared" si="1606"/>
        <v>&lt;177 micron (NGR)</v>
      </c>
      <c r="L9901">
        <v>50</v>
      </c>
      <c r="M9901" t="s">
        <v>58</v>
      </c>
      <c r="N9901">
        <v>956</v>
      </c>
      <c r="O9901">
        <v>1</v>
      </c>
    </row>
    <row r="9902" spans="1:15" hidden="1" x14ac:dyDescent="0.3">
      <c r="A9902" t="s">
        <v>37657</v>
      </c>
      <c r="B9902" t="s">
        <v>37658</v>
      </c>
      <c r="C9902" s="1" t="str">
        <f t="shared" si="1597"/>
        <v>21:0473</v>
      </c>
      <c r="D9902" s="1" t="str">
        <f t="shared" si="1604"/>
        <v>21:0155</v>
      </c>
      <c r="E9902" t="s">
        <v>37659</v>
      </c>
      <c r="F9902" t="s">
        <v>37660</v>
      </c>
      <c r="H9902">
        <v>49.515391600000001</v>
      </c>
      <c r="I9902">
        <v>-121.5230847</v>
      </c>
      <c r="J9902" s="1" t="str">
        <f t="shared" si="1605"/>
        <v>NGR bulk stream sediment</v>
      </c>
      <c r="K9902" s="1" t="str">
        <f t="shared" si="1606"/>
        <v>&lt;177 micron (NGR)</v>
      </c>
      <c r="L9902">
        <v>50</v>
      </c>
      <c r="M9902" t="s">
        <v>63</v>
      </c>
      <c r="N9902">
        <v>957</v>
      </c>
      <c r="O9902">
        <v>2.5</v>
      </c>
    </row>
    <row r="9903" spans="1:15" hidden="1" x14ac:dyDescent="0.3">
      <c r="A9903" t="s">
        <v>37661</v>
      </c>
      <c r="B9903" t="s">
        <v>37662</v>
      </c>
      <c r="C9903" s="1" t="str">
        <f t="shared" si="1597"/>
        <v>21:0473</v>
      </c>
      <c r="D9903" s="1" t="str">
        <f t="shared" si="1604"/>
        <v>21:0155</v>
      </c>
      <c r="E9903" t="s">
        <v>37663</v>
      </c>
      <c r="F9903" t="s">
        <v>37664</v>
      </c>
      <c r="H9903">
        <v>49.564758500000003</v>
      </c>
      <c r="I9903">
        <v>-121.5146798</v>
      </c>
      <c r="J9903" s="1" t="str">
        <f t="shared" si="1605"/>
        <v>NGR bulk stream sediment</v>
      </c>
      <c r="K9903" s="1" t="str">
        <f t="shared" si="1606"/>
        <v>&lt;177 micron (NGR)</v>
      </c>
      <c r="L9903">
        <v>50</v>
      </c>
      <c r="M9903" t="s">
        <v>68</v>
      </c>
      <c r="N9903">
        <v>958</v>
      </c>
      <c r="O9903">
        <v>1</v>
      </c>
    </row>
    <row r="9904" spans="1:15" hidden="1" x14ac:dyDescent="0.3">
      <c r="A9904" t="s">
        <v>37665</v>
      </c>
      <c r="B9904" t="s">
        <v>37666</v>
      </c>
      <c r="C9904" s="1" t="str">
        <f t="shared" si="1597"/>
        <v>21:0473</v>
      </c>
      <c r="D9904" s="1" t="str">
        <f t="shared" si="1604"/>
        <v>21:0155</v>
      </c>
      <c r="E9904" t="s">
        <v>37667</v>
      </c>
      <c r="F9904" t="s">
        <v>37668</v>
      </c>
      <c r="H9904">
        <v>49.597416799999998</v>
      </c>
      <c r="I9904">
        <v>-121.6091776</v>
      </c>
      <c r="J9904" s="1" t="str">
        <f t="shared" si="1605"/>
        <v>NGR bulk stream sediment</v>
      </c>
      <c r="K9904" s="1" t="str">
        <f t="shared" si="1606"/>
        <v>&lt;177 micron (NGR)</v>
      </c>
      <c r="L9904">
        <v>50</v>
      </c>
      <c r="M9904" t="s">
        <v>77</v>
      </c>
      <c r="N9904">
        <v>959</v>
      </c>
    </row>
    <row r="9905" spans="1:15" hidden="1" x14ac:dyDescent="0.3">
      <c r="A9905" t="s">
        <v>37669</v>
      </c>
      <c r="B9905" t="s">
        <v>37670</v>
      </c>
      <c r="C9905" s="1" t="str">
        <f t="shared" si="1597"/>
        <v>21:0473</v>
      </c>
      <c r="D9905" s="1" t="str">
        <f>HYPERLINK("https://geochem.nrcan.gc.ca/cdogs/content/svy/svy_e.htm", "")</f>
        <v/>
      </c>
      <c r="G9905" s="1" t="str">
        <f>HYPERLINK("https://geochem.nrcan.gc.ca/cdogs/content/cr_/cr_00102_e.htm", "102")</f>
        <v>102</v>
      </c>
      <c r="J9905" t="s">
        <v>31</v>
      </c>
      <c r="K9905" t="s">
        <v>32</v>
      </c>
      <c r="L9905">
        <v>50</v>
      </c>
      <c r="M9905" t="s">
        <v>33</v>
      </c>
      <c r="N9905">
        <v>960</v>
      </c>
      <c r="O9905">
        <v>3</v>
      </c>
    </row>
    <row r="9906" spans="1:15" hidden="1" x14ac:dyDescent="0.3">
      <c r="A9906" t="s">
        <v>37671</v>
      </c>
      <c r="B9906" t="s">
        <v>37672</v>
      </c>
      <c r="C9906" s="1" t="str">
        <f t="shared" ref="C9906:C9969" si="1607">HYPERLINK("https://geochem.nrcan.gc.ca/cdogs/content/bdl/bdl210473_e.htm", "21:0473")</f>
        <v>21:0473</v>
      </c>
      <c r="D9906" s="1" t="str">
        <f t="shared" ref="D9906:D9920" si="1608">HYPERLINK("https://geochem.nrcan.gc.ca/cdogs/content/svy/svy210155_e.htm", "21:0155")</f>
        <v>21:0155</v>
      </c>
      <c r="E9906" t="s">
        <v>37673</v>
      </c>
      <c r="F9906" t="s">
        <v>37674</v>
      </c>
      <c r="H9906">
        <v>49.601113300000002</v>
      </c>
      <c r="I9906">
        <v>-121.6173762</v>
      </c>
      <c r="J9906" s="1" t="str">
        <f t="shared" ref="J9906:J9920" si="1609">HYPERLINK("https://geochem.nrcan.gc.ca/cdogs/content/kwd/kwd020030_e.htm", "NGR bulk stream sediment")</f>
        <v>NGR bulk stream sediment</v>
      </c>
      <c r="K9906" s="1" t="str">
        <f t="shared" ref="K9906:K9920" si="1610">HYPERLINK("https://geochem.nrcan.gc.ca/cdogs/content/kwd/kwd080006_e.htm", "&lt;177 micron (NGR)")</f>
        <v>&lt;177 micron (NGR)</v>
      </c>
      <c r="L9906">
        <v>50</v>
      </c>
      <c r="M9906" t="s">
        <v>82</v>
      </c>
      <c r="N9906">
        <v>961</v>
      </c>
      <c r="O9906">
        <v>1.5</v>
      </c>
    </row>
    <row r="9907" spans="1:15" hidden="1" x14ac:dyDescent="0.3">
      <c r="A9907" t="s">
        <v>37675</v>
      </c>
      <c r="B9907" t="s">
        <v>37676</v>
      </c>
      <c r="C9907" s="1" t="str">
        <f t="shared" si="1607"/>
        <v>21:0473</v>
      </c>
      <c r="D9907" s="1" t="str">
        <f t="shared" si="1608"/>
        <v>21:0155</v>
      </c>
      <c r="E9907" t="s">
        <v>37677</v>
      </c>
      <c r="F9907" t="s">
        <v>37678</v>
      </c>
      <c r="H9907">
        <v>49.604808300000002</v>
      </c>
      <c r="I9907">
        <v>-121.4816292</v>
      </c>
      <c r="J9907" s="1" t="str">
        <f t="shared" si="1609"/>
        <v>NGR bulk stream sediment</v>
      </c>
      <c r="K9907" s="1" t="str">
        <f t="shared" si="1610"/>
        <v>&lt;177 micron (NGR)</v>
      </c>
      <c r="L9907">
        <v>50</v>
      </c>
      <c r="M9907" t="s">
        <v>87</v>
      </c>
      <c r="N9907">
        <v>962</v>
      </c>
      <c r="O9907">
        <v>1</v>
      </c>
    </row>
    <row r="9908" spans="1:15" hidden="1" x14ac:dyDescent="0.3">
      <c r="A9908" t="s">
        <v>37679</v>
      </c>
      <c r="B9908" t="s">
        <v>37680</v>
      </c>
      <c r="C9908" s="1" t="str">
        <f t="shared" si="1607"/>
        <v>21:0473</v>
      </c>
      <c r="D9908" s="1" t="str">
        <f t="shared" si="1608"/>
        <v>21:0155</v>
      </c>
      <c r="E9908" t="s">
        <v>37681</v>
      </c>
      <c r="F9908" t="s">
        <v>37682</v>
      </c>
      <c r="H9908">
        <v>49.6753219</v>
      </c>
      <c r="I9908">
        <v>-121.50854459999999</v>
      </c>
      <c r="J9908" s="1" t="str">
        <f t="shared" si="1609"/>
        <v>NGR bulk stream sediment</v>
      </c>
      <c r="K9908" s="1" t="str">
        <f t="shared" si="1610"/>
        <v>&lt;177 micron (NGR)</v>
      </c>
      <c r="L9908">
        <v>50</v>
      </c>
      <c r="M9908" t="s">
        <v>92</v>
      </c>
      <c r="N9908">
        <v>963</v>
      </c>
      <c r="O9908">
        <v>1</v>
      </c>
    </row>
    <row r="9909" spans="1:15" hidden="1" x14ac:dyDescent="0.3">
      <c r="A9909" t="s">
        <v>37683</v>
      </c>
      <c r="B9909" t="s">
        <v>37684</v>
      </c>
      <c r="C9909" s="1" t="str">
        <f t="shared" si="1607"/>
        <v>21:0473</v>
      </c>
      <c r="D9909" s="1" t="str">
        <f t="shared" si="1608"/>
        <v>21:0155</v>
      </c>
      <c r="E9909" t="s">
        <v>37628</v>
      </c>
      <c r="F9909" t="s">
        <v>37685</v>
      </c>
      <c r="H9909">
        <v>49.731554699999997</v>
      </c>
      <c r="I9909">
        <v>-121.28201</v>
      </c>
      <c r="J9909" s="1" t="str">
        <f t="shared" si="1609"/>
        <v>NGR bulk stream sediment</v>
      </c>
      <c r="K9909" s="1" t="str">
        <f t="shared" si="1610"/>
        <v>&lt;177 micron (NGR)</v>
      </c>
      <c r="L9909">
        <v>50</v>
      </c>
      <c r="M9909" t="s">
        <v>72</v>
      </c>
      <c r="N9909">
        <v>964</v>
      </c>
      <c r="O9909">
        <v>1</v>
      </c>
    </row>
    <row r="9910" spans="1:15" hidden="1" x14ac:dyDescent="0.3">
      <c r="A9910" t="s">
        <v>37686</v>
      </c>
      <c r="B9910" t="s">
        <v>37687</v>
      </c>
      <c r="C9910" s="1" t="str">
        <f t="shared" si="1607"/>
        <v>21:0473</v>
      </c>
      <c r="D9910" s="1" t="str">
        <f t="shared" si="1608"/>
        <v>21:0155</v>
      </c>
      <c r="E9910" t="s">
        <v>37688</v>
      </c>
      <c r="F9910" t="s">
        <v>37689</v>
      </c>
      <c r="H9910">
        <v>49.695762299999998</v>
      </c>
      <c r="I9910">
        <v>-121.1764929</v>
      </c>
      <c r="J9910" s="1" t="str">
        <f t="shared" si="1609"/>
        <v>NGR bulk stream sediment</v>
      </c>
      <c r="K9910" s="1" t="str">
        <f t="shared" si="1610"/>
        <v>&lt;177 micron (NGR)</v>
      </c>
      <c r="L9910">
        <v>50</v>
      </c>
      <c r="M9910" t="s">
        <v>97</v>
      </c>
      <c r="N9910">
        <v>965</v>
      </c>
      <c r="O9910">
        <v>4</v>
      </c>
    </row>
    <row r="9911" spans="1:15" hidden="1" x14ac:dyDescent="0.3">
      <c r="A9911" t="s">
        <v>37690</v>
      </c>
      <c r="B9911" t="s">
        <v>37691</v>
      </c>
      <c r="C9911" s="1" t="str">
        <f t="shared" si="1607"/>
        <v>21:0473</v>
      </c>
      <c r="D9911" s="1" t="str">
        <f t="shared" si="1608"/>
        <v>21:0155</v>
      </c>
      <c r="E9911" t="s">
        <v>37692</v>
      </c>
      <c r="F9911" t="s">
        <v>37693</v>
      </c>
      <c r="H9911">
        <v>49.647517399999998</v>
      </c>
      <c r="I9911">
        <v>-121.1976923</v>
      </c>
      <c r="J9911" s="1" t="str">
        <f t="shared" si="1609"/>
        <v>NGR bulk stream sediment</v>
      </c>
      <c r="K9911" s="1" t="str">
        <f t="shared" si="1610"/>
        <v>&lt;177 micron (NGR)</v>
      </c>
      <c r="L9911">
        <v>50</v>
      </c>
      <c r="M9911" t="s">
        <v>102</v>
      </c>
      <c r="N9911">
        <v>966</v>
      </c>
      <c r="O9911">
        <v>4</v>
      </c>
    </row>
    <row r="9912" spans="1:15" hidden="1" x14ac:dyDescent="0.3">
      <c r="A9912" t="s">
        <v>37694</v>
      </c>
      <c r="B9912" t="s">
        <v>37695</v>
      </c>
      <c r="C9912" s="1" t="str">
        <f t="shared" si="1607"/>
        <v>21:0473</v>
      </c>
      <c r="D9912" s="1" t="str">
        <f t="shared" si="1608"/>
        <v>21:0155</v>
      </c>
      <c r="E9912" t="s">
        <v>37696</v>
      </c>
      <c r="F9912" t="s">
        <v>37697</v>
      </c>
      <c r="H9912">
        <v>49.548400399999998</v>
      </c>
      <c r="I9912">
        <v>-121.245581</v>
      </c>
      <c r="J9912" s="1" t="str">
        <f t="shared" si="1609"/>
        <v>NGR bulk stream sediment</v>
      </c>
      <c r="K9912" s="1" t="str">
        <f t="shared" si="1610"/>
        <v>&lt;177 micron (NGR)</v>
      </c>
      <c r="L9912">
        <v>50</v>
      </c>
      <c r="M9912" t="s">
        <v>107</v>
      </c>
      <c r="N9912">
        <v>967</v>
      </c>
      <c r="O9912">
        <v>8</v>
      </c>
    </row>
    <row r="9913" spans="1:15" hidden="1" x14ac:dyDescent="0.3">
      <c r="A9913" t="s">
        <v>37698</v>
      </c>
      <c r="B9913" t="s">
        <v>37699</v>
      </c>
      <c r="C9913" s="1" t="str">
        <f t="shared" si="1607"/>
        <v>21:0473</v>
      </c>
      <c r="D9913" s="1" t="str">
        <f t="shared" si="1608"/>
        <v>21:0155</v>
      </c>
      <c r="E9913" t="s">
        <v>37700</v>
      </c>
      <c r="F9913" t="s">
        <v>37701</v>
      </c>
      <c r="H9913">
        <v>49.565770200000003</v>
      </c>
      <c r="I9913">
        <v>-121.3251759</v>
      </c>
      <c r="J9913" s="1" t="str">
        <f t="shared" si="1609"/>
        <v>NGR bulk stream sediment</v>
      </c>
      <c r="K9913" s="1" t="str">
        <f t="shared" si="1610"/>
        <v>&lt;177 micron (NGR)</v>
      </c>
      <c r="L9913">
        <v>50</v>
      </c>
      <c r="M9913" t="s">
        <v>112</v>
      </c>
      <c r="N9913">
        <v>968</v>
      </c>
      <c r="O9913">
        <v>2</v>
      </c>
    </row>
    <row r="9914" spans="1:15" hidden="1" x14ac:dyDescent="0.3">
      <c r="A9914" t="s">
        <v>37702</v>
      </c>
      <c r="B9914" t="s">
        <v>37703</v>
      </c>
      <c r="C9914" s="1" t="str">
        <f t="shared" si="1607"/>
        <v>21:0473</v>
      </c>
      <c r="D9914" s="1" t="str">
        <f t="shared" si="1608"/>
        <v>21:0155</v>
      </c>
      <c r="E9914" t="s">
        <v>37704</v>
      </c>
      <c r="F9914" t="s">
        <v>37705</v>
      </c>
      <c r="H9914">
        <v>49.816380199999998</v>
      </c>
      <c r="I9914">
        <v>-121.89482769999999</v>
      </c>
      <c r="J9914" s="1" t="str">
        <f t="shared" si="1609"/>
        <v>NGR bulk stream sediment</v>
      </c>
      <c r="K9914" s="1" t="str">
        <f t="shared" si="1610"/>
        <v>&lt;177 micron (NGR)</v>
      </c>
      <c r="L9914">
        <v>51</v>
      </c>
      <c r="M9914" t="s">
        <v>19</v>
      </c>
      <c r="N9914">
        <v>969</v>
      </c>
      <c r="O9914">
        <v>1.5</v>
      </c>
    </row>
    <row r="9915" spans="1:15" hidden="1" x14ac:dyDescent="0.3">
      <c r="A9915" t="s">
        <v>37706</v>
      </c>
      <c r="B9915" t="s">
        <v>37707</v>
      </c>
      <c r="C9915" s="1" t="str">
        <f t="shared" si="1607"/>
        <v>21:0473</v>
      </c>
      <c r="D9915" s="1" t="str">
        <f t="shared" si="1608"/>
        <v>21:0155</v>
      </c>
      <c r="E9915" t="s">
        <v>37708</v>
      </c>
      <c r="F9915" t="s">
        <v>37709</v>
      </c>
      <c r="H9915">
        <v>49.561314600000003</v>
      </c>
      <c r="I9915">
        <v>-121.3280942</v>
      </c>
      <c r="J9915" s="1" t="str">
        <f t="shared" si="1609"/>
        <v>NGR bulk stream sediment</v>
      </c>
      <c r="K9915" s="1" t="str">
        <f t="shared" si="1610"/>
        <v>&lt;177 micron (NGR)</v>
      </c>
      <c r="L9915">
        <v>51</v>
      </c>
      <c r="M9915" t="s">
        <v>24</v>
      </c>
      <c r="N9915">
        <v>970</v>
      </c>
      <c r="O9915">
        <v>1.5</v>
      </c>
    </row>
    <row r="9916" spans="1:15" hidden="1" x14ac:dyDescent="0.3">
      <c r="A9916" t="s">
        <v>37710</v>
      </c>
      <c r="B9916" t="s">
        <v>37711</v>
      </c>
      <c r="C9916" s="1" t="str">
        <f t="shared" si="1607"/>
        <v>21:0473</v>
      </c>
      <c r="D9916" s="1" t="str">
        <f t="shared" si="1608"/>
        <v>21:0155</v>
      </c>
      <c r="E9916" t="s">
        <v>37708</v>
      </c>
      <c r="F9916" t="s">
        <v>37712</v>
      </c>
      <c r="H9916">
        <v>49.561314600000003</v>
      </c>
      <c r="I9916">
        <v>-121.3280942</v>
      </c>
      <c r="J9916" s="1" t="str">
        <f t="shared" si="1609"/>
        <v>NGR bulk stream sediment</v>
      </c>
      <c r="K9916" s="1" t="str">
        <f t="shared" si="1610"/>
        <v>&lt;177 micron (NGR)</v>
      </c>
      <c r="L9916">
        <v>51</v>
      </c>
      <c r="M9916" t="s">
        <v>28</v>
      </c>
      <c r="N9916">
        <v>971</v>
      </c>
      <c r="O9916">
        <v>2</v>
      </c>
    </row>
    <row r="9917" spans="1:15" hidden="1" x14ac:dyDescent="0.3">
      <c r="A9917" t="s">
        <v>37713</v>
      </c>
      <c r="B9917" t="s">
        <v>37714</v>
      </c>
      <c r="C9917" s="1" t="str">
        <f t="shared" si="1607"/>
        <v>21:0473</v>
      </c>
      <c r="D9917" s="1" t="str">
        <f t="shared" si="1608"/>
        <v>21:0155</v>
      </c>
      <c r="E9917" t="s">
        <v>37715</v>
      </c>
      <c r="F9917" t="s">
        <v>37716</v>
      </c>
      <c r="H9917">
        <v>49.585828399999997</v>
      </c>
      <c r="I9917">
        <v>-121.3438599</v>
      </c>
      <c r="J9917" s="1" t="str">
        <f t="shared" si="1609"/>
        <v>NGR bulk stream sediment</v>
      </c>
      <c r="K9917" s="1" t="str">
        <f t="shared" si="1610"/>
        <v>&lt;177 micron (NGR)</v>
      </c>
      <c r="L9917">
        <v>51</v>
      </c>
      <c r="M9917" t="s">
        <v>38</v>
      </c>
      <c r="N9917">
        <v>972</v>
      </c>
      <c r="O9917">
        <v>3</v>
      </c>
    </row>
    <row r="9918" spans="1:15" hidden="1" x14ac:dyDescent="0.3">
      <c r="A9918" t="s">
        <v>37717</v>
      </c>
      <c r="B9918" t="s">
        <v>37718</v>
      </c>
      <c r="C9918" s="1" t="str">
        <f t="shared" si="1607"/>
        <v>21:0473</v>
      </c>
      <c r="D9918" s="1" t="str">
        <f t="shared" si="1608"/>
        <v>21:0155</v>
      </c>
      <c r="E9918" t="s">
        <v>37719</v>
      </c>
      <c r="F9918" t="s">
        <v>37720</v>
      </c>
      <c r="H9918">
        <v>49.580254600000004</v>
      </c>
      <c r="I9918">
        <v>-121.39523610000001</v>
      </c>
      <c r="J9918" s="1" t="str">
        <f t="shared" si="1609"/>
        <v>NGR bulk stream sediment</v>
      </c>
      <c r="K9918" s="1" t="str">
        <f t="shared" si="1610"/>
        <v>&lt;177 micron (NGR)</v>
      </c>
      <c r="L9918">
        <v>51</v>
      </c>
      <c r="M9918" t="s">
        <v>43</v>
      </c>
      <c r="N9918">
        <v>973</v>
      </c>
      <c r="O9918">
        <v>2</v>
      </c>
    </row>
    <row r="9919" spans="1:15" hidden="1" x14ac:dyDescent="0.3">
      <c r="A9919" t="s">
        <v>37721</v>
      </c>
      <c r="B9919" t="s">
        <v>37722</v>
      </c>
      <c r="C9919" s="1" t="str">
        <f t="shared" si="1607"/>
        <v>21:0473</v>
      </c>
      <c r="D9919" s="1" t="str">
        <f t="shared" si="1608"/>
        <v>21:0155</v>
      </c>
      <c r="E9919" t="s">
        <v>37723</v>
      </c>
      <c r="F9919" t="s">
        <v>37724</v>
      </c>
      <c r="H9919">
        <v>49.938826900000002</v>
      </c>
      <c r="I9919">
        <v>-121.9073641</v>
      </c>
      <c r="J9919" s="1" t="str">
        <f t="shared" si="1609"/>
        <v>NGR bulk stream sediment</v>
      </c>
      <c r="K9919" s="1" t="str">
        <f t="shared" si="1610"/>
        <v>&lt;177 micron (NGR)</v>
      </c>
      <c r="L9919">
        <v>51</v>
      </c>
      <c r="M9919" t="s">
        <v>48</v>
      </c>
      <c r="N9919">
        <v>974</v>
      </c>
      <c r="O9919">
        <v>4</v>
      </c>
    </row>
    <row r="9920" spans="1:15" hidden="1" x14ac:dyDescent="0.3">
      <c r="A9920" t="s">
        <v>37725</v>
      </c>
      <c r="B9920" t="s">
        <v>37726</v>
      </c>
      <c r="C9920" s="1" t="str">
        <f t="shared" si="1607"/>
        <v>21:0473</v>
      </c>
      <c r="D9920" s="1" t="str">
        <f t="shared" si="1608"/>
        <v>21:0155</v>
      </c>
      <c r="E9920" t="s">
        <v>37727</v>
      </c>
      <c r="F9920" t="s">
        <v>37728</v>
      </c>
      <c r="H9920">
        <v>49.939124200000002</v>
      </c>
      <c r="I9920">
        <v>-121.9394111</v>
      </c>
      <c r="J9920" s="1" t="str">
        <f t="shared" si="1609"/>
        <v>NGR bulk stream sediment</v>
      </c>
      <c r="K9920" s="1" t="str">
        <f t="shared" si="1610"/>
        <v>&lt;177 micron (NGR)</v>
      </c>
      <c r="L9920">
        <v>51</v>
      </c>
      <c r="M9920" t="s">
        <v>53</v>
      </c>
      <c r="N9920">
        <v>975</v>
      </c>
      <c r="O9920">
        <v>9.5</v>
      </c>
    </row>
    <row r="9921" spans="1:15" hidden="1" x14ac:dyDescent="0.3">
      <c r="A9921" t="s">
        <v>37729</v>
      </c>
      <c r="B9921" t="s">
        <v>37730</v>
      </c>
      <c r="C9921" s="1" t="str">
        <f t="shared" si="1607"/>
        <v>21:0473</v>
      </c>
      <c r="D9921" s="1" t="str">
        <f>HYPERLINK("https://geochem.nrcan.gc.ca/cdogs/content/svy/svy_e.htm", "")</f>
        <v/>
      </c>
      <c r="G9921" s="1" t="str">
        <f>HYPERLINK("https://geochem.nrcan.gc.ca/cdogs/content/cr_/cr_00102_e.htm", "102")</f>
        <v>102</v>
      </c>
      <c r="J9921" t="s">
        <v>31</v>
      </c>
      <c r="K9921" t="s">
        <v>32</v>
      </c>
      <c r="L9921">
        <v>51</v>
      </c>
      <c r="M9921" t="s">
        <v>33</v>
      </c>
      <c r="N9921">
        <v>976</v>
      </c>
      <c r="O9921">
        <v>2</v>
      </c>
    </row>
    <row r="9922" spans="1:15" hidden="1" x14ac:dyDescent="0.3">
      <c r="A9922" t="s">
        <v>37731</v>
      </c>
      <c r="B9922" t="s">
        <v>37732</v>
      </c>
      <c r="C9922" s="1" t="str">
        <f t="shared" si="1607"/>
        <v>21:0473</v>
      </c>
      <c r="D9922" s="1" t="str">
        <f t="shared" ref="D9922:D9939" si="1611">HYPERLINK("https://geochem.nrcan.gc.ca/cdogs/content/svy/svy210155_e.htm", "21:0155")</f>
        <v>21:0155</v>
      </c>
      <c r="E9922" t="s">
        <v>37733</v>
      </c>
      <c r="F9922" t="s">
        <v>37734</v>
      </c>
      <c r="H9922">
        <v>49.923988100000003</v>
      </c>
      <c r="I9922">
        <v>-121.9564608</v>
      </c>
      <c r="J9922" s="1" t="str">
        <f t="shared" ref="J9922:J9939" si="1612">HYPERLINK("https://geochem.nrcan.gc.ca/cdogs/content/kwd/kwd020030_e.htm", "NGR bulk stream sediment")</f>
        <v>NGR bulk stream sediment</v>
      </c>
      <c r="K9922" s="1" t="str">
        <f t="shared" ref="K9922:K9939" si="1613">HYPERLINK("https://geochem.nrcan.gc.ca/cdogs/content/kwd/kwd080006_e.htm", "&lt;177 micron (NGR)")</f>
        <v>&lt;177 micron (NGR)</v>
      </c>
      <c r="L9922">
        <v>51</v>
      </c>
      <c r="M9922" t="s">
        <v>58</v>
      </c>
      <c r="N9922">
        <v>977</v>
      </c>
      <c r="O9922">
        <v>11</v>
      </c>
    </row>
    <row r="9923" spans="1:15" hidden="1" x14ac:dyDescent="0.3">
      <c r="A9923" t="s">
        <v>37735</v>
      </c>
      <c r="B9923" t="s">
        <v>37736</v>
      </c>
      <c r="C9923" s="1" t="str">
        <f t="shared" si="1607"/>
        <v>21:0473</v>
      </c>
      <c r="D9923" s="1" t="str">
        <f t="shared" si="1611"/>
        <v>21:0155</v>
      </c>
      <c r="E9923" t="s">
        <v>37737</v>
      </c>
      <c r="F9923" t="s">
        <v>37738</v>
      </c>
      <c r="H9923">
        <v>49.913443899999997</v>
      </c>
      <c r="I9923">
        <v>-121.98454580000001</v>
      </c>
      <c r="J9923" s="1" t="str">
        <f t="shared" si="1612"/>
        <v>NGR bulk stream sediment</v>
      </c>
      <c r="K9923" s="1" t="str">
        <f t="shared" si="1613"/>
        <v>&lt;177 micron (NGR)</v>
      </c>
      <c r="L9923">
        <v>51</v>
      </c>
      <c r="M9923" t="s">
        <v>63</v>
      </c>
      <c r="N9923">
        <v>978</v>
      </c>
      <c r="O9923">
        <v>3</v>
      </c>
    </row>
    <row r="9924" spans="1:15" hidden="1" x14ac:dyDescent="0.3">
      <c r="A9924" t="s">
        <v>37739</v>
      </c>
      <c r="B9924" t="s">
        <v>37740</v>
      </c>
      <c r="C9924" s="1" t="str">
        <f t="shared" si="1607"/>
        <v>21:0473</v>
      </c>
      <c r="D9924" s="1" t="str">
        <f t="shared" si="1611"/>
        <v>21:0155</v>
      </c>
      <c r="E9924" t="s">
        <v>37741</v>
      </c>
      <c r="F9924" t="s">
        <v>37742</v>
      </c>
      <c r="H9924">
        <v>49.890739500000002</v>
      </c>
      <c r="I9924">
        <v>-121.9599613</v>
      </c>
      <c r="J9924" s="1" t="str">
        <f t="shared" si="1612"/>
        <v>NGR bulk stream sediment</v>
      </c>
      <c r="K9924" s="1" t="str">
        <f t="shared" si="1613"/>
        <v>&lt;177 micron (NGR)</v>
      </c>
      <c r="L9924">
        <v>51</v>
      </c>
      <c r="M9924" t="s">
        <v>68</v>
      </c>
      <c r="N9924">
        <v>979</v>
      </c>
      <c r="O9924">
        <v>1.5</v>
      </c>
    </row>
    <row r="9925" spans="1:15" hidden="1" x14ac:dyDescent="0.3">
      <c r="A9925" t="s">
        <v>37743</v>
      </c>
      <c r="B9925" t="s">
        <v>37744</v>
      </c>
      <c r="C9925" s="1" t="str">
        <f t="shared" si="1607"/>
        <v>21:0473</v>
      </c>
      <c r="D9925" s="1" t="str">
        <f t="shared" si="1611"/>
        <v>21:0155</v>
      </c>
      <c r="E9925" t="s">
        <v>37745</v>
      </c>
      <c r="F9925" t="s">
        <v>37746</v>
      </c>
      <c r="H9925">
        <v>49.838366100000002</v>
      </c>
      <c r="I9925">
        <v>-121.9374407</v>
      </c>
      <c r="J9925" s="1" t="str">
        <f t="shared" si="1612"/>
        <v>NGR bulk stream sediment</v>
      </c>
      <c r="K9925" s="1" t="str">
        <f t="shared" si="1613"/>
        <v>&lt;177 micron (NGR)</v>
      </c>
      <c r="L9925">
        <v>51</v>
      </c>
      <c r="M9925" t="s">
        <v>77</v>
      </c>
      <c r="N9925">
        <v>980</v>
      </c>
      <c r="O9925">
        <v>1.5</v>
      </c>
    </row>
    <row r="9926" spans="1:15" hidden="1" x14ac:dyDescent="0.3">
      <c r="A9926" t="s">
        <v>37747</v>
      </c>
      <c r="B9926" t="s">
        <v>37748</v>
      </c>
      <c r="C9926" s="1" t="str">
        <f t="shared" si="1607"/>
        <v>21:0473</v>
      </c>
      <c r="D9926" s="1" t="str">
        <f t="shared" si="1611"/>
        <v>21:0155</v>
      </c>
      <c r="E9926" t="s">
        <v>37704</v>
      </c>
      <c r="F9926" t="s">
        <v>37749</v>
      </c>
      <c r="H9926">
        <v>49.816380199999998</v>
      </c>
      <c r="I9926">
        <v>-121.89482769999999</v>
      </c>
      <c r="J9926" s="1" t="str">
        <f t="shared" si="1612"/>
        <v>NGR bulk stream sediment</v>
      </c>
      <c r="K9926" s="1" t="str">
        <f t="shared" si="1613"/>
        <v>&lt;177 micron (NGR)</v>
      </c>
      <c r="L9926">
        <v>51</v>
      </c>
      <c r="M9926" t="s">
        <v>72</v>
      </c>
      <c r="N9926">
        <v>981</v>
      </c>
      <c r="O9926">
        <v>1.5</v>
      </c>
    </row>
    <row r="9927" spans="1:15" hidden="1" x14ac:dyDescent="0.3">
      <c r="A9927" t="s">
        <v>37750</v>
      </c>
      <c r="B9927" t="s">
        <v>37751</v>
      </c>
      <c r="C9927" s="1" t="str">
        <f t="shared" si="1607"/>
        <v>21:0473</v>
      </c>
      <c r="D9927" s="1" t="str">
        <f t="shared" si="1611"/>
        <v>21:0155</v>
      </c>
      <c r="E9927" t="s">
        <v>37752</v>
      </c>
      <c r="F9927" t="s">
        <v>37753</v>
      </c>
      <c r="H9927">
        <v>49.845828699999998</v>
      </c>
      <c r="I9927">
        <v>-121.8705107</v>
      </c>
      <c r="J9927" s="1" t="str">
        <f t="shared" si="1612"/>
        <v>NGR bulk stream sediment</v>
      </c>
      <c r="K9927" s="1" t="str">
        <f t="shared" si="1613"/>
        <v>&lt;177 micron (NGR)</v>
      </c>
      <c r="L9927">
        <v>51</v>
      </c>
      <c r="M9927" t="s">
        <v>82</v>
      </c>
      <c r="N9927">
        <v>982</v>
      </c>
      <c r="O9927">
        <v>1</v>
      </c>
    </row>
    <row r="9928" spans="1:15" hidden="1" x14ac:dyDescent="0.3">
      <c r="A9928" t="s">
        <v>37754</v>
      </c>
      <c r="B9928" t="s">
        <v>37755</v>
      </c>
      <c r="C9928" s="1" t="str">
        <f t="shared" si="1607"/>
        <v>21:0473</v>
      </c>
      <c r="D9928" s="1" t="str">
        <f t="shared" si="1611"/>
        <v>21:0155</v>
      </c>
      <c r="E9928" t="s">
        <v>37756</v>
      </c>
      <c r="F9928" t="s">
        <v>37757</v>
      </c>
      <c r="H9928">
        <v>49.848567099999997</v>
      </c>
      <c r="I9928">
        <v>-121.8746201</v>
      </c>
      <c r="J9928" s="1" t="str">
        <f t="shared" si="1612"/>
        <v>NGR bulk stream sediment</v>
      </c>
      <c r="K9928" s="1" t="str">
        <f t="shared" si="1613"/>
        <v>&lt;177 micron (NGR)</v>
      </c>
      <c r="L9928">
        <v>51</v>
      </c>
      <c r="M9928" t="s">
        <v>87</v>
      </c>
      <c r="N9928">
        <v>983</v>
      </c>
      <c r="O9928">
        <v>2</v>
      </c>
    </row>
    <row r="9929" spans="1:15" hidden="1" x14ac:dyDescent="0.3">
      <c r="A9929" t="s">
        <v>37758</v>
      </c>
      <c r="B9929" t="s">
        <v>37759</v>
      </c>
      <c r="C9929" s="1" t="str">
        <f t="shared" si="1607"/>
        <v>21:0473</v>
      </c>
      <c r="D9929" s="1" t="str">
        <f t="shared" si="1611"/>
        <v>21:0155</v>
      </c>
      <c r="E9929" t="s">
        <v>37760</v>
      </c>
      <c r="F9929" t="s">
        <v>37761</v>
      </c>
      <c r="H9929">
        <v>49.877125599999999</v>
      </c>
      <c r="I9929">
        <v>-121.8516879</v>
      </c>
      <c r="J9929" s="1" t="str">
        <f t="shared" si="1612"/>
        <v>NGR bulk stream sediment</v>
      </c>
      <c r="K9929" s="1" t="str">
        <f t="shared" si="1613"/>
        <v>&lt;177 micron (NGR)</v>
      </c>
      <c r="L9929">
        <v>51</v>
      </c>
      <c r="M9929" t="s">
        <v>92</v>
      </c>
      <c r="N9929">
        <v>984</v>
      </c>
      <c r="O9929">
        <v>1.5</v>
      </c>
    </row>
    <row r="9930" spans="1:15" hidden="1" x14ac:dyDescent="0.3">
      <c r="A9930" t="s">
        <v>37762</v>
      </c>
      <c r="B9930" t="s">
        <v>37763</v>
      </c>
      <c r="C9930" s="1" t="str">
        <f t="shared" si="1607"/>
        <v>21:0473</v>
      </c>
      <c r="D9930" s="1" t="str">
        <f t="shared" si="1611"/>
        <v>21:0155</v>
      </c>
      <c r="E9930" t="s">
        <v>37764</v>
      </c>
      <c r="F9930" t="s">
        <v>37765</v>
      </c>
      <c r="H9930">
        <v>49.882185800000002</v>
      </c>
      <c r="I9930">
        <v>-121.81816019999999</v>
      </c>
      <c r="J9930" s="1" t="str">
        <f t="shared" si="1612"/>
        <v>NGR bulk stream sediment</v>
      </c>
      <c r="K9930" s="1" t="str">
        <f t="shared" si="1613"/>
        <v>&lt;177 micron (NGR)</v>
      </c>
      <c r="L9930">
        <v>51</v>
      </c>
      <c r="M9930" t="s">
        <v>97</v>
      </c>
      <c r="N9930">
        <v>985</v>
      </c>
      <c r="O9930">
        <v>1</v>
      </c>
    </row>
    <row r="9931" spans="1:15" hidden="1" x14ac:dyDescent="0.3">
      <c r="A9931" t="s">
        <v>37766</v>
      </c>
      <c r="B9931" t="s">
        <v>37767</v>
      </c>
      <c r="C9931" s="1" t="str">
        <f t="shared" si="1607"/>
        <v>21:0473</v>
      </c>
      <c r="D9931" s="1" t="str">
        <f t="shared" si="1611"/>
        <v>21:0155</v>
      </c>
      <c r="E9931" t="s">
        <v>37768</v>
      </c>
      <c r="F9931" t="s">
        <v>37769</v>
      </c>
      <c r="H9931">
        <v>49.920966499999999</v>
      </c>
      <c r="I9931">
        <v>-121.82835919999999</v>
      </c>
      <c r="J9931" s="1" t="str">
        <f t="shared" si="1612"/>
        <v>NGR bulk stream sediment</v>
      </c>
      <c r="K9931" s="1" t="str">
        <f t="shared" si="1613"/>
        <v>&lt;177 micron (NGR)</v>
      </c>
      <c r="L9931">
        <v>51</v>
      </c>
      <c r="M9931" t="s">
        <v>102</v>
      </c>
      <c r="N9931">
        <v>986</v>
      </c>
      <c r="O9931">
        <v>1</v>
      </c>
    </row>
    <row r="9932" spans="1:15" hidden="1" x14ac:dyDescent="0.3">
      <c r="A9932" t="s">
        <v>37770</v>
      </c>
      <c r="B9932" t="s">
        <v>37771</v>
      </c>
      <c r="C9932" s="1" t="str">
        <f t="shared" si="1607"/>
        <v>21:0473</v>
      </c>
      <c r="D9932" s="1" t="str">
        <f t="shared" si="1611"/>
        <v>21:0155</v>
      </c>
      <c r="E9932" t="s">
        <v>37772</v>
      </c>
      <c r="F9932" t="s">
        <v>37773</v>
      </c>
      <c r="H9932">
        <v>49.957961300000001</v>
      </c>
      <c r="I9932">
        <v>-121.84001139999999</v>
      </c>
      <c r="J9932" s="1" t="str">
        <f t="shared" si="1612"/>
        <v>NGR bulk stream sediment</v>
      </c>
      <c r="K9932" s="1" t="str">
        <f t="shared" si="1613"/>
        <v>&lt;177 micron (NGR)</v>
      </c>
      <c r="L9932">
        <v>51</v>
      </c>
      <c r="M9932" t="s">
        <v>107</v>
      </c>
      <c r="N9932">
        <v>987</v>
      </c>
      <c r="O9932">
        <v>1.5</v>
      </c>
    </row>
    <row r="9933" spans="1:15" hidden="1" x14ac:dyDescent="0.3">
      <c r="A9933" t="s">
        <v>37774</v>
      </c>
      <c r="B9933" t="s">
        <v>37775</v>
      </c>
      <c r="C9933" s="1" t="str">
        <f t="shared" si="1607"/>
        <v>21:0473</v>
      </c>
      <c r="D9933" s="1" t="str">
        <f t="shared" si="1611"/>
        <v>21:0155</v>
      </c>
      <c r="E9933" t="s">
        <v>37776</v>
      </c>
      <c r="F9933" t="s">
        <v>37777</v>
      </c>
      <c r="H9933">
        <v>49.957807099999997</v>
      </c>
      <c r="I9933">
        <v>-121.82467920000001</v>
      </c>
      <c r="J9933" s="1" t="str">
        <f t="shared" si="1612"/>
        <v>NGR bulk stream sediment</v>
      </c>
      <c r="K9933" s="1" t="str">
        <f t="shared" si="1613"/>
        <v>&lt;177 micron (NGR)</v>
      </c>
      <c r="L9933">
        <v>51</v>
      </c>
      <c r="M9933" t="s">
        <v>112</v>
      </c>
      <c r="N9933">
        <v>988</v>
      </c>
      <c r="O9933">
        <v>4.5</v>
      </c>
    </row>
    <row r="9934" spans="1:15" hidden="1" x14ac:dyDescent="0.3">
      <c r="A9934" t="s">
        <v>37778</v>
      </c>
      <c r="B9934" t="s">
        <v>37779</v>
      </c>
      <c r="C9934" s="1" t="str">
        <f t="shared" si="1607"/>
        <v>21:0473</v>
      </c>
      <c r="D9934" s="1" t="str">
        <f t="shared" si="1611"/>
        <v>21:0155</v>
      </c>
      <c r="E9934" t="s">
        <v>37780</v>
      </c>
      <c r="F9934" t="s">
        <v>37781</v>
      </c>
      <c r="H9934">
        <v>49.773454299999997</v>
      </c>
      <c r="I9934">
        <v>-121.6624745</v>
      </c>
      <c r="J9934" s="1" t="str">
        <f t="shared" si="1612"/>
        <v>NGR bulk stream sediment</v>
      </c>
      <c r="K9934" s="1" t="str">
        <f t="shared" si="1613"/>
        <v>&lt;177 micron (NGR)</v>
      </c>
      <c r="L9934">
        <v>52</v>
      </c>
      <c r="M9934" t="s">
        <v>19</v>
      </c>
      <c r="N9934">
        <v>989</v>
      </c>
      <c r="O9934">
        <v>1</v>
      </c>
    </row>
    <row r="9935" spans="1:15" hidden="1" x14ac:dyDescent="0.3">
      <c r="A9935" t="s">
        <v>37782</v>
      </c>
      <c r="B9935" t="s">
        <v>37783</v>
      </c>
      <c r="C9935" s="1" t="str">
        <f t="shared" si="1607"/>
        <v>21:0473</v>
      </c>
      <c r="D9935" s="1" t="str">
        <f t="shared" si="1611"/>
        <v>21:0155</v>
      </c>
      <c r="E9935" t="s">
        <v>37784</v>
      </c>
      <c r="F9935" t="s">
        <v>37785</v>
      </c>
      <c r="H9935">
        <v>49.984042000000002</v>
      </c>
      <c r="I9935">
        <v>-121.75289960000001</v>
      </c>
      <c r="J9935" s="1" t="str">
        <f t="shared" si="1612"/>
        <v>NGR bulk stream sediment</v>
      </c>
      <c r="K9935" s="1" t="str">
        <f t="shared" si="1613"/>
        <v>&lt;177 micron (NGR)</v>
      </c>
      <c r="L9935">
        <v>52</v>
      </c>
      <c r="M9935" t="s">
        <v>38</v>
      </c>
      <c r="N9935">
        <v>990</v>
      </c>
      <c r="O9935">
        <v>3</v>
      </c>
    </row>
    <row r="9936" spans="1:15" hidden="1" x14ac:dyDescent="0.3">
      <c r="A9936" t="s">
        <v>37786</v>
      </c>
      <c r="B9936" t="s">
        <v>37787</v>
      </c>
      <c r="C9936" s="1" t="str">
        <f t="shared" si="1607"/>
        <v>21:0473</v>
      </c>
      <c r="D9936" s="1" t="str">
        <f t="shared" si="1611"/>
        <v>21:0155</v>
      </c>
      <c r="E9936" t="s">
        <v>37788</v>
      </c>
      <c r="F9936" t="s">
        <v>37789</v>
      </c>
      <c r="H9936">
        <v>49.970937399999997</v>
      </c>
      <c r="I9936">
        <v>-121.7894963</v>
      </c>
      <c r="J9936" s="1" t="str">
        <f t="shared" si="1612"/>
        <v>NGR bulk stream sediment</v>
      </c>
      <c r="K9936" s="1" t="str">
        <f t="shared" si="1613"/>
        <v>&lt;177 micron (NGR)</v>
      </c>
      <c r="L9936">
        <v>52</v>
      </c>
      <c r="M9936" t="s">
        <v>24</v>
      </c>
      <c r="N9936">
        <v>991</v>
      </c>
      <c r="O9936">
        <v>2.5</v>
      </c>
    </row>
    <row r="9937" spans="1:15" hidden="1" x14ac:dyDescent="0.3">
      <c r="A9937" t="s">
        <v>37790</v>
      </c>
      <c r="B9937" t="s">
        <v>37791</v>
      </c>
      <c r="C9937" s="1" t="str">
        <f t="shared" si="1607"/>
        <v>21:0473</v>
      </c>
      <c r="D9937" s="1" t="str">
        <f t="shared" si="1611"/>
        <v>21:0155</v>
      </c>
      <c r="E9937" t="s">
        <v>37788</v>
      </c>
      <c r="F9937" t="s">
        <v>37792</v>
      </c>
      <c r="H9937">
        <v>49.970937399999997</v>
      </c>
      <c r="I9937">
        <v>-121.7894963</v>
      </c>
      <c r="J9937" s="1" t="str">
        <f t="shared" si="1612"/>
        <v>NGR bulk stream sediment</v>
      </c>
      <c r="K9937" s="1" t="str">
        <f t="shared" si="1613"/>
        <v>&lt;177 micron (NGR)</v>
      </c>
      <c r="L9937">
        <v>52</v>
      </c>
      <c r="M9937" t="s">
        <v>28</v>
      </c>
      <c r="N9937">
        <v>992</v>
      </c>
      <c r="O9937">
        <v>2.5</v>
      </c>
    </row>
    <row r="9938" spans="1:15" hidden="1" x14ac:dyDescent="0.3">
      <c r="A9938" t="s">
        <v>37793</v>
      </c>
      <c r="B9938" t="s">
        <v>37794</v>
      </c>
      <c r="C9938" s="1" t="str">
        <f t="shared" si="1607"/>
        <v>21:0473</v>
      </c>
      <c r="D9938" s="1" t="str">
        <f t="shared" si="1611"/>
        <v>21:0155</v>
      </c>
      <c r="E9938" t="s">
        <v>37795</v>
      </c>
      <c r="F9938" t="s">
        <v>37796</v>
      </c>
      <c r="H9938">
        <v>49.979275100000002</v>
      </c>
      <c r="I9938">
        <v>-121.64841149999999</v>
      </c>
      <c r="J9938" s="1" t="str">
        <f t="shared" si="1612"/>
        <v>NGR bulk stream sediment</v>
      </c>
      <c r="K9938" s="1" t="str">
        <f t="shared" si="1613"/>
        <v>&lt;177 micron (NGR)</v>
      </c>
      <c r="L9938">
        <v>52</v>
      </c>
      <c r="M9938" t="s">
        <v>43</v>
      </c>
      <c r="N9938">
        <v>993</v>
      </c>
      <c r="O9938">
        <v>1</v>
      </c>
    </row>
    <row r="9939" spans="1:15" hidden="1" x14ac:dyDescent="0.3">
      <c r="A9939" t="s">
        <v>37797</v>
      </c>
      <c r="B9939" t="s">
        <v>37798</v>
      </c>
      <c r="C9939" s="1" t="str">
        <f t="shared" si="1607"/>
        <v>21:0473</v>
      </c>
      <c r="D9939" s="1" t="str">
        <f t="shared" si="1611"/>
        <v>21:0155</v>
      </c>
      <c r="E9939" t="s">
        <v>37799</v>
      </c>
      <c r="F9939" t="s">
        <v>37800</v>
      </c>
      <c r="H9939">
        <v>49.974025400000002</v>
      </c>
      <c r="I9939">
        <v>-121.66111050000001</v>
      </c>
      <c r="J9939" s="1" t="str">
        <f t="shared" si="1612"/>
        <v>NGR bulk stream sediment</v>
      </c>
      <c r="K9939" s="1" t="str">
        <f t="shared" si="1613"/>
        <v>&lt;177 micron (NGR)</v>
      </c>
      <c r="L9939">
        <v>52</v>
      </c>
      <c r="M9939" t="s">
        <v>48</v>
      </c>
      <c r="N9939">
        <v>994</v>
      </c>
      <c r="O9939">
        <v>1.5</v>
      </c>
    </row>
    <row r="9940" spans="1:15" hidden="1" x14ac:dyDescent="0.3">
      <c r="A9940" t="s">
        <v>37801</v>
      </c>
      <c r="B9940" t="s">
        <v>37802</v>
      </c>
      <c r="C9940" s="1" t="str">
        <f t="shared" si="1607"/>
        <v>21:0473</v>
      </c>
      <c r="D9940" s="1" t="str">
        <f>HYPERLINK("https://geochem.nrcan.gc.ca/cdogs/content/svy/svy_e.htm", "")</f>
        <v/>
      </c>
      <c r="G9940" s="1" t="str">
        <f>HYPERLINK("https://geochem.nrcan.gc.ca/cdogs/content/cr_/cr_00104_e.htm", "104")</f>
        <v>104</v>
      </c>
      <c r="J9940" t="s">
        <v>31</v>
      </c>
      <c r="K9940" t="s">
        <v>32</v>
      </c>
      <c r="L9940">
        <v>52</v>
      </c>
      <c r="M9940" t="s">
        <v>33</v>
      </c>
      <c r="N9940">
        <v>995</v>
      </c>
      <c r="O9940">
        <v>4.5</v>
      </c>
    </row>
    <row r="9941" spans="1:15" hidden="1" x14ac:dyDescent="0.3">
      <c r="A9941" t="s">
        <v>37803</v>
      </c>
      <c r="B9941" t="s">
        <v>37804</v>
      </c>
      <c r="C9941" s="1" t="str">
        <f t="shared" si="1607"/>
        <v>21:0473</v>
      </c>
      <c r="D9941" s="1" t="str">
        <f t="shared" ref="D9941:D9958" si="1614">HYPERLINK("https://geochem.nrcan.gc.ca/cdogs/content/svy/svy210155_e.htm", "21:0155")</f>
        <v>21:0155</v>
      </c>
      <c r="E9941" t="s">
        <v>37805</v>
      </c>
      <c r="F9941" t="s">
        <v>37806</v>
      </c>
      <c r="H9941">
        <v>49.9617863</v>
      </c>
      <c r="I9941">
        <v>-121.69212450000001</v>
      </c>
      <c r="J9941" s="1" t="str">
        <f t="shared" ref="J9941:J9958" si="1615">HYPERLINK("https://geochem.nrcan.gc.ca/cdogs/content/kwd/kwd020030_e.htm", "NGR bulk stream sediment")</f>
        <v>NGR bulk stream sediment</v>
      </c>
      <c r="K9941" s="1" t="str">
        <f t="shared" ref="K9941:K9958" si="1616">HYPERLINK("https://geochem.nrcan.gc.ca/cdogs/content/kwd/kwd080006_e.htm", "&lt;177 micron (NGR)")</f>
        <v>&lt;177 micron (NGR)</v>
      </c>
      <c r="L9941">
        <v>52</v>
      </c>
      <c r="M9941" t="s">
        <v>53</v>
      </c>
      <c r="N9941">
        <v>996</v>
      </c>
      <c r="O9941">
        <v>1</v>
      </c>
    </row>
    <row r="9942" spans="1:15" hidden="1" x14ac:dyDescent="0.3">
      <c r="A9942" t="s">
        <v>37807</v>
      </c>
      <c r="B9942" t="s">
        <v>37808</v>
      </c>
      <c r="C9942" s="1" t="str">
        <f t="shared" si="1607"/>
        <v>21:0473</v>
      </c>
      <c r="D9942" s="1" t="str">
        <f t="shared" si="1614"/>
        <v>21:0155</v>
      </c>
      <c r="E9942" t="s">
        <v>37809</v>
      </c>
      <c r="F9942" t="s">
        <v>37810</v>
      </c>
      <c r="H9942">
        <v>49.940804999999997</v>
      </c>
      <c r="I9942">
        <v>-121.7470458</v>
      </c>
      <c r="J9942" s="1" t="str">
        <f t="shared" si="1615"/>
        <v>NGR bulk stream sediment</v>
      </c>
      <c r="K9942" s="1" t="str">
        <f t="shared" si="1616"/>
        <v>&lt;177 micron (NGR)</v>
      </c>
      <c r="L9942">
        <v>52</v>
      </c>
      <c r="M9942" t="s">
        <v>58</v>
      </c>
      <c r="N9942">
        <v>997</v>
      </c>
      <c r="O9942">
        <v>2</v>
      </c>
    </row>
    <row r="9943" spans="1:15" hidden="1" x14ac:dyDescent="0.3">
      <c r="A9943" t="s">
        <v>37811</v>
      </c>
      <c r="B9943" t="s">
        <v>37812</v>
      </c>
      <c r="C9943" s="1" t="str">
        <f t="shared" si="1607"/>
        <v>21:0473</v>
      </c>
      <c r="D9943" s="1" t="str">
        <f t="shared" si="1614"/>
        <v>21:0155</v>
      </c>
      <c r="E9943" t="s">
        <v>37813</v>
      </c>
      <c r="F9943" t="s">
        <v>37814</v>
      </c>
      <c r="H9943">
        <v>49.910351300000002</v>
      </c>
      <c r="I9943">
        <v>-121.7589761</v>
      </c>
      <c r="J9943" s="1" t="str">
        <f t="shared" si="1615"/>
        <v>NGR bulk stream sediment</v>
      </c>
      <c r="K9943" s="1" t="str">
        <f t="shared" si="1616"/>
        <v>&lt;177 micron (NGR)</v>
      </c>
      <c r="L9943">
        <v>52</v>
      </c>
      <c r="M9943" t="s">
        <v>63</v>
      </c>
      <c r="N9943">
        <v>998</v>
      </c>
      <c r="O9943">
        <v>2</v>
      </c>
    </row>
    <row r="9944" spans="1:15" hidden="1" x14ac:dyDescent="0.3">
      <c r="A9944" t="s">
        <v>37815</v>
      </c>
      <c r="B9944" t="s">
        <v>37816</v>
      </c>
      <c r="C9944" s="1" t="str">
        <f t="shared" si="1607"/>
        <v>21:0473</v>
      </c>
      <c r="D9944" s="1" t="str">
        <f t="shared" si="1614"/>
        <v>21:0155</v>
      </c>
      <c r="E9944" t="s">
        <v>37817</v>
      </c>
      <c r="F9944" t="s">
        <v>37818</v>
      </c>
      <c r="H9944">
        <v>49.883865700000001</v>
      </c>
      <c r="I9944">
        <v>-121.72206920000001</v>
      </c>
      <c r="J9944" s="1" t="str">
        <f t="shared" si="1615"/>
        <v>NGR bulk stream sediment</v>
      </c>
      <c r="K9944" s="1" t="str">
        <f t="shared" si="1616"/>
        <v>&lt;177 micron (NGR)</v>
      </c>
      <c r="L9944">
        <v>52</v>
      </c>
      <c r="M9944" t="s">
        <v>68</v>
      </c>
      <c r="N9944">
        <v>999</v>
      </c>
      <c r="O9944">
        <v>2</v>
      </c>
    </row>
    <row r="9945" spans="1:15" hidden="1" x14ac:dyDescent="0.3">
      <c r="A9945" t="s">
        <v>37819</v>
      </c>
      <c r="B9945" t="s">
        <v>37820</v>
      </c>
      <c r="C9945" s="1" t="str">
        <f t="shared" si="1607"/>
        <v>21:0473</v>
      </c>
      <c r="D9945" s="1" t="str">
        <f t="shared" si="1614"/>
        <v>21:0155</v>
      </c>
      <c r="E9945" t="s">
        <v>37821</v>
      </c>
      <c r="F9945" t="s">
        <v>37822</v>
      </c>
      <c r="H9945">
        <v>49.873773499999999</v>
      </c>
      <c r="I9945">
        <v>-121.70424269999999</v>
      </c>
      <c r="J9945" s="1" t="str">
        <f t="shared" si="1615"/>
        <v>NGR bulk stream sediment</v>
      </c>
      <c r="K9945" s="1" t="str">
        <f t="shared" si="1616"/>
        <v>&lt;177 micron (NGR)</v>
      </c>
      <c r="L9945">
        <v>52</v>
      </c>
      <c r="M9945" t="s">
        <v>77</v>
      </c>
      <c r="N9945">
        <v>1000</v>
      </c>
      <c r="O9945">
        <v>3.5</v>
      </c>
    </row>
    <row r="9946" spans="1:15" hidden="1" x14ac:dyDescent="0.3">
      <c r="A9946" t="s">
        <v>37823</v>
      </c>
      <c r="B9946" t="s">
        <v>37824</v>
      </c>
      <c r="C9946" s="1" t="str">
        <f t="shared" si="1607"/>
        <v>21:0473</v>
      </c>
      <c r="D9946" s="1" t="str">
        <f t="shared" si="1614"/>
        <v>21:0155</v>
      </c>
      <c r="E9946" t="s">
        <v>37825</v>
      </c>
      <c r="F9946" t="s">
        <v>37826</v>
      </c>
      <c r="H9946">
        <v>49.840393200000001</v>
      </c>
      <c r="I9946">
        <v>-121.6953985</v>
      </c>
      <c r="J9946" s="1" t="str">
        <f t="shared" si="1615"/>
        <v>NGR bulk stream sediment</v>
      </c>
      <c r="K9946" s="1" t="str">
        <f t="shared" si="1616"/>
        <v>&lt;177 micron (NGR)</v>
      </c>
      <c r="L9946">
        <v>52</v>
      </c>
      <c r="M9946" t="s">
        <v>82</v>
      </c>
      <c r="N9946">
        <v>1001</v>
      </c>
      <c r="O9946">
        <v>1</v>
      </c>
    </row>
    <row r="9947" spans="1:15" hidden="1" x14ac:dyDescent="0.3">
      <c r="A9947" t="s">
        <v>37827</v>
      </c>
      <c r="B9947" t="s">
        <v>37828</v>
      </c>
      <c r="C9947" s="1" t="str">
        <f t="shared" si="1607"/>
        <v>21:0473</v>
      </c>
      <c r="D9947" s="1" t="str">
        <f t="shared" si="1614"/>
        <v>21:0155</v>
      </c>
      <c r="E9947" t="s">
        <v>37829</v>
      </c>
      <c r="F9947" t="s">
        <v>37830</v>
      </c>
      <c r="H9947">
        <v>49.811285900000001</v>
      </c>
      <c r="I9947">
        <v>-121.6669923</v>
      </c>
      <c r="J9947" s="1" t="str">
        <f t="shared" si="1615"/>
        <v>NGR bulk stream sediment</v>
      </c>
      <c r="K9947" s="1" t="str">
        <f t="shared" si="1616"/>
        <v>&lt;177 micron (NGR)</v>
      </c>
      <c r="L9947">
        <v>52</v>
      </c>
      <c r="M9947" t="s">
        <v>87</v>
      </c>
      <c r="N9947">
        <v>1002</v>
      </c>
      <c r="O9947">
        <v>0.5</v>
      </c>
    </row>
    <row r="9948" spans="1:15" hidden="1" x14ac:dyDescent="0.3">
      <c r="A9948" t="s">
        <v>37831</v>
      </c>
      <c r="B9948" t="s">
        <v>37832</v>
      </c>
      <c r="C9948" s="1" t="str">
        <f t="shared" si="1607"/>
        <v>21:0473</v>
      </c>
      <c r="D9948" s="1" t="str">
        <f t="shared" si="1614"/>
        <v>21:0155</v>
      </c>
      <c r="E9948" t="s">
        <v>37833</v>
      </c>
      <c r="F9948" t="s">
        <v>37834</v>
      </c>
      <c r="H9948">
        <v>49.805986099999998</v>
      </c>
      <c r="I9948">
        <v>-121.67547639999999</v>
      </c>
      <c r="J9948" s="1" t="str">
        <f t="shared" si="1615"/>
        <v>NGR bulk stream sediment</v>
      </c>
      <c r="K9948" s="1" t="str">
        <f t="shared" si="1616"/>
        <v>&lt;177 micron (NGR)</v>
      </c>
      <c r="L9948">
        <v>52</v>
      </c>
      <c r="M9948" t="s">
        <v>92</v>
      </c>
      <c r="N9948">
        <v>1003</v>
      </c>
      <c r="O9948">
        <v>0.5</v>
      </c>
    </row>
    <row r="9949" spans="1:15" hidden="1" x14ac:dyDescent="0.3">
      <c r="A9949" t="s">
        <v>37835</v>
      </c>
      <c r="B9949" t="s">
        <v>37836</v>
      </c>
      <c r="C9949" s="1" t="str">
        <f t="shared" si="1607"/>
        <v>21:0473</v>
      </c>
      <c r="D9949" s="1" t="str">
        <f t="shared" si="1614"/>
        <v>21:0155</v>
      </c>
      <c r="E9949" t="s">
        <v>37780</v>
      </c>
      <c r="F9949" t="s">
        <v>37837</v>
      </c>
      <c r="H9949">
        <v>49.773454299999997</v>
      </c>
      <c r="I9949">
        <v>-121.6624745</v>
      </c>
      <c r="J9949" s="1" t="str">
        <f t="shared" si="1615"/>
        <v>NGR bulk stream sediment</v>
      </c>
      <c r="K9949" s="1" t="str">
        <f t="shared" si="1616"/>
        <v>&lt;177 micron (NGR)</v>
      </c>
      <c r="L9949">
        <v>52</v>
      </c>
      <c r="M9949" t="s">
        <v>72</v>
      </c>
      <c r="N9949">
        <v>1004</v>
      </c>
      <c r="O9949">
        <v>1</v>
      </c>
    </row>
    <row r="9950" spans="1:15" hidden="1" x14ac:dyDescent="0.3">
      <c r="A9950" t="s">
        <v>37838</v>
      </c>
      <c r="B9950" t="s">
        <v>37839</v>
      </c>
      <c r="C9950" s="1" t="str">
        <f t="shared" si="1607"/>
        <v>21:0473</v>
      </c>
      <c r="D9950" s="1" t="str">
        <f t="shared" si="1614"/>
        <v>21:0155</v>
      </c>
      <c r="E9950" t="s">
        <v>37840</v>
      </c>
      <c r="F9950" t="s">
        <v>37841</v>
      </c>
      <c r="H9950">
        <v>49.8011689</v>
      </c>
      <c r="I9950">
        <v>-121.64781499999999</v>
      </c>
      <c r="J9950" s="1" t="str">
        <f t="shared" si="1615"/>
        <v>NGR bulk stream sediment</v>
      </c>
      <c r="K9950" s="1" t="str">
        <f t="shared" si="1616"/>
        <v>&lt;177 micron (NGR)</v>
      </c>
      <c r="L9950">
        <v>52</v>
      </c>
      <c r="M9950" t="s">
        <v>97</v>
      </c>
      <c r="N9950">
        <v>1005</v>
      </c>
      <c r="O9950">
        <v>1</v>
      </c>
    </row>
    <row r="9951" spans="1:15" hidden="1" x14ac:dyDescent="0.3">
      <c r="A9951" t="s">
        <v>37842</v>
      </c>
      <c r="B9951" t="s">
        <v>37843</v>
      </c>
      <c r="C9951" s="1" t="str">
        <f t="shared" si="1607"/>
        <v>21:0473</v>
      </c>
      <c r="D9951" s="1" t="str">
        <f t="shared" si="1614"/>
        <v>21:0155</v>
      </c>
      <c r="E9951" t="s">
        <v>37844</v>
      </c>
      <c r="F9951" t="s">
        <v>37845</v>
      </c>
      <c r="H9951">
        <v>49.891024799999997</v>
      </c>
      <c r="I9951">
        <v>-121.63973850000001</v>
      </c>
      <c r="J9951" s="1" t="str">
        <f t="shared" si="1615"/>
        <v>NGR bulk stream sediment</v>
      </c>
      <c r="K9951" s="1" t="str">
        <f t="shared" si="1616"/>
        <v>&lt;177 micron (NGR)</v>
      </c>
      <c r="L9951">
        <v>52</v>
      </c>
      <c r="M9951" t="s">
        <v>102</v>
      </c>
      <c r="N9951">
        <v>1006</v>
      </c>
      <c r="O9951">
        <v>1</v>
      </c>
    </row>
    <row r="9952" spans="1:15" hidden="1" x14ac:dyDescent="0.3">
      <c r="A9952" t="s">
        <v>37846</v>
      </c>
      <c r="B9952" t="s">
        <v>37847</v>
      </c>
      <c r="C9952" s="1" t="str">
        <f t="shared" si="1607"/>
        <v>21:0473</v>
      </c>
      <c r="D9952" s="1" t="str">
        <f t="shared" si="1614"/>
        <v>21:0155</v>
      </c>
      <c r="E9952" t="s">
        <v>37848</v>
      </c>
      <c r="F9952" t="s">
        <v>37849</v>
      </c>
      <c r="H9952">
        <v>49.898434299999998</v>
      </c>
      <c r="I9952">
        <v>-121.58243899999999</v>
      </c>
      <c r="J9952" s="1" t="str">
        <f t="shared" si="1615"/>
        <v>NGR bulk stream sediment</v>
      </c>
      <c r="K9952" s="1" t="str">
        <f t="shared" si="1616"/>
        <v>&lt;177 micron (NGR)</v>
      </c>
      <c r="L9952">
        <v>52</v>
      </c>
      <c r="M9952" t="s">
        <v>107</v>
      </c>
      <c r="N9952">
        <v>1007</v>
      </c>
      <c r="O9952">
        <v>1</v>
      </c>
    </row>
    <row r="9953" spans="1:15" hidden="1" x14ac:dyDescent="0.3">
      <c r="A9953" t="s">
        <v>37850</v>
      </c>
      <c r="B9953" t="s">
        <v>37851</v>
      </c>
      <c r="C9953" s="1" t="str">
        <f t="shared" si="1607"/>
        <v>21:0473</v>
      </c>
      <c r="D9953" s="1" t="str">
        <f t="shared" si="1614"/>
        <v>21:0155</v>
      </c>
      <c r="E9953" t="s">
        <v>37852</v>
      </c>
      <c r="F9953" t="s">
        <v>37853</v>
      </c>
      <c r="H9953">
        <v>49.943266000000001</v>
      </c>
      <c r="I9953">
        <v>-121.30375359999999</v>
      </c>
      <c r="J9953" s="1" t="str">
        <f t="shared" si="1615"/>
        <v>NGR bulk stream sediment</v>
      </c>
      <c r="K9953" s="1" t="str">
        <f t="shared" si="1616"/>
        <v>&lt;177 micron (NGR)</v>
      </c>
      <c r="L9953">
        <v>52</v>
      </c>
      <c r="M9953" t="s">
        <v>112</v>
      </c>
      <c r="N9953">
        <v>1008</v>
      </c>
      <c r="O9953">
        <v>2</v>
      </c>
    </row>
    <row r="9954" spans="1:15" hidden="1" x14ac:dyDescent="0.3">
      <c r="A9954" t="s">
        <v>37854</v>
      </c>
      <c r="B9954" t="s">
        <v>37855</v>
      </c>
      <c r="C9954" s="1" t="str">
        <f t="shared" si="1607"/>
        <v>21:0473</v>
      </c>
      <c r="D9954" s="1" t="str">
        <f t="shared" si="1614"/>
        <v>21:0155</v>
      </c>
      <c r="E9954" t="s">
        <v>37856</v>
      </c>
      <c r="F9954" t="s">
        <v>37857</v>
      </c>
      <c r="H9954">
        <v>49.944636500000001</v>
      </c>
      <c r="I9954">
        <v>-121.4667903</v>
      </c>
      <c r="J9954" s="1" t="str">
        <f t="shared" si="1615"/>
        <v>NGR bulk stream sediment</v>
      </c>
      <c r="K9954" s="1" t="str">
        <f t="shared" si="1616"/>
        <v>&lt;177 micron (NGR)</v>
      </c>
      <c r="L9954">
        <v>53</v>
      </c>
      <c r="M9954" t="s">
        <v>725</v>
      </c>
      <c r="N9954">
        <v>1009</v>
      </c>
      <c r="O9954">
        <v>1.5</v>
      </c>
    </row>
    <row r="9955" spans="1:15" hidden="1" x14ac:dyDescent="0.3">
      <c r="A9955" t="s">
        <v>37858</v>
      </c>
      <c r="B9955" t="s">
        <v>37859</v>
      </c>
      <c r="C9955" s="1" t="str">
        <f t="shared" si="1607"/>
        <v>21:0473</v>
      </c>
      <c r="D9955" s="1" t="str">
        <f t="shared" si="1614"/>
        <v>21:0155</v>
      </c>
      <c r="E9955" t="s">
        <v>37856</v>
      </c>
      <c r="F9955" t="s">
        <v>37860</v>
      </c>
      <c r="H9955">
        <v>49.944636500000001</v>
      </c>
      <c r="I9955">
        <v>-121.4667903</v>
      </c>
      <c r="J9955" s="1" t="str">
        <f t="shared" si="1615"/>
        <v>NGR bulk stream sediment</v>
      </c>
      <c r="K9955" s="1" t="str">
        <f t="shared" si="1616"/>
        <v>&lt;177 micron (NGR)</v>
      </c>
      <c r="L9955">
        <v>53</v>
      </c>
      <c r="M9955" t="s">
        <v>733</v>
      </c>
      <c r="N9955">
        <v>1010</v>
      </c>
      <c r="O9955">
        <v>1.5</v>
      </c>
    </row>
    <row r="9956" spans="1:15" hidden="1" x14ac:dyDescent="0.3">
      <c r="A9956" t="s">
        <v>37861</v>
      </c>
      <c r="B9956" t="s">
        <v>37862</v>
      </c>
      <c r="C9956" s="1" t="str">
        <f t="shared" si="1607"/>
        <v>21:0473</v>
      </c>
      <c r="D9956" s="1" t="str">
        <f t="shared" si="1614"/>
        <v>21:0155</v>
      </c>
      <c r="E9956" t="s">
        <v>37856</v>
      </c>
      <c r="F9956" t="s">
        <v>37863</v>
      </c>
      <c r="H9956">
        <v>49.944636500000001</v>
      </c>
      <c r="I9956">
        <v>-121.4667903</v>
      </c>
      <c r="J9956" s="1" t="str">
        <f t="shared" si="1615"/>
        <v>NGR bulk stream sediment</v>
      </c>
      <c r="K9956" s="1" t="str">
        <f t="shared" si="1616"/>
        <v>&lt;177 micron (NGR)</v>
      </c>
      <c r="L9956">
        <v>53</v>
      </c>
      <c r="M9956" t="s">
        <v>729</v>
      </c>
      <c r="N9956">
        <v>1011</v>
      </c>
      <c r="O9956">
        <v>1.5</v>
      </c>
    </row>
    <row r="9957" spans="1:15" hidden="1" x14ac:dyDescent="0.3">
      <c r="A9957" t="s">
        <v>37864</v>
      </c>
      <c r="B9957" t="s">
        <v>37865</v>
      </c>
      <c r="C9957" s="1" t="str">
        <f t="shared" si="1607"/>
        <v>21:0473</v>
      </c>
      <c r="D9957" s="1" t="str">
        <f t="shared" si="1614"/>
        <v>21:0155</v>
      </c>
      <c r="E9957" t="s">
        <v>37866</v>
      </c>
      <c r="F9957" t="s">
        <v>37867</v>
      </c>
      <c r="H9957">
        <v>49.918892800000002</v>
      </c>
      <c r="I9957">
        <v>-121.2377377</v>
      </c>
      <c r="J9957" s="1" t="str">
        <f t="shared" si="1615"/>
        <v>NGR bulk stream sediment</v>
      </c>
      <c r="K9957" s="1" t="str">
        <f t="shared" si="1616"/>
        <v>&lt;177 micron (NGR)</v>
      </c>
      <c r="L9957">
        <v>53</v>
      </c>
      <c r="M9957" t="s">
        <v>38</v>
      </c>
      <c r="N9957">
        <v>1012</v>
      </c>
      <c r="O9957">
        <v>2.5</v>
      </c>
    </row>
    <row r="9958" spans="1:15" hidden="1" x14ac:dyDescent="0.3">
      <c r="A9958" t="s">
        <v>37868</v>
      </c>
      <c r="B9958" t="s">
        <v>37869</v>
      </c>
      <c r="C9958" s="1" t="str">
        <f t="shared" si="1607"/>
        <v>21:0473</v>
      </c>
      <c r="D9958" s="1" t="str">
        <f t="shared" si="1614"/>
        <v>21:0155</v>
      </c>
      <c r="E9958" t="s">
        <v>37870</v>
      </c>
      <c r="F9958" t="s">
        <v>37871</v>
      </c>
      <c r="H9958">
        <v>49.849112699999999</v>
      </c>
      <c r="I9958">
        <v>-121.2041093</v>
      </c>
      <c r="J9958" s="1" t="str">
        <f t="shared" si="1615"/>
        <v>NGR bulk stream sediment</v>
      </c>
      <c r="K9958" s="1" t="str">
        <f t="shared" si="1616"/>
        <v>&lt;177 micron (NGR)</v>
      </c>
      <c r="L9958">
        <v>53</v>
      </c>
      <c r="M9958" t="s">
        <v>43</v>
      </c>
      <c r="N9958">
        <v>1013</v>
      </c>
      <c r="O9958">
        <v>1.5</v>
      </c>
    </row>
    <row r="9959" spans="1:15" hidden="1" x14ac:dyDescent="0.3">
      <c r="A9959" t="s">
        <v>37872</v>
      </c>
      <c r="B9959" t="s">
        <v>37873</v>
      </c>
      <c r="C9959" s="1" t="str">
        <f t="shared" si="1607"/>
        <v>21:0473</v>
      </c>
      <c r="D9959" s="1" t="str">
        <f>HYPERLINK("https://geochem.nrcan.gc.ca/cdogs/content/svy/svy_e.htm", "")</f>
        <v/>
      </c>
      <c r="G9959" s="1" t="str">
        <f>HYPERLINK("https://geochem.nrcan.gc.ca/cdogs/content/cr_/cr_00102_e.htm", "102")</f>
        <v>102</v>
      </c>
      <c r="J9959" t="s">
        <v>31</v>
      </c>
      <c r="K9959" t="s">
        <v>32</v>
      </c>
      <c r="L9959">
        <v>53</v>
      </c>
      <c r="M9959" t="s">
        <v>33</v>
      </c>
      <c r="N9959">
        <v>1014</v>
      </c>
      <c r="O9959">
        <v>2.5</v>
      </c>
    </row>
    <row r="9960" spans="1:15" hidden="1" x14ac:dyDescent="0.3">
      <c r="A9960" t="s">
        <v>37874</v>
      </c>
      <c r="B9960" t="s">
        <v>37875</v>
      </c>
      <c r="C9960" s="1" t="str">
        <f t="shared" si="1607"/>
        <v>21:0473</v>
      </c>
      <c r="D9960" s="1" t="str">
        <f t="shared" ref="D9960:D9989" si="1617">HYPERLINK("https://geochem.nrcan.gc.ca/cdogs/content/svy/svy210155_e.htm", "21:0155")</f>
        <v>21:0155</v>
      </c>
      <c r="E9960" t="s">
        <v>37876</v>
      </c>
      <c r="F9960" t="s">
        <v>37877</v>
      </c>
      <c r="H9960">
        <v>49.853172800000003</v>
      </c>
      <c r="I9960">
        <v>-121.1761329</v>
      </c>
      <c r="J9960" s="1" t="str">
        <f t="shared" ref="J9960:J9989" si="1618">HYPERLINK("https://geochem.nrcan.gc.ca/cdogs/content/kwd/kwd020030_e.htm", "NGR bulk stream sediment")</f>
        <v>NGR bulk stream sediment</v>
      </c>
      <c r="K9960" s="1" t="str">
        <f t="shared" ref="K9960:K9989" si="1619">HYPERLINK("https://geochem.nrcan.gc.ca/cdogs/content/kwd/kwd080006_e.htm", "&lt;177 micron (NGR)")</f>
        <v>&lt;177 micron (NGR)</v>
      </c>
      <c r="L9960">
        <v>53</v>
      </c>
      <c r="M9960" t="s">
        <v>48</v>
      </c>
      <c r="N9960">
        <v>1015</v>
      </c>
      <c r="O9960">
        <v>2</v>
      </c>
    </row>
    <row r="9961" spans="1:15" hidden="1" x14ac:dyDescent="0.3">
      <c r="A9961" t="s">
        <v>37878</v>
      </c>
      <c r="B9961" t="s">
        <v>37879</v>
      </c>
      <c r="C9961" s="1" t="str">
        <f t="shared" si="1607"/>
        <v>21:0473</v>
      </c>
      <c r="D9961" s="1" t="str">
        <f t="shared" si="1617"/>
        <v>21:0155</v>
      </c>
      <c r="E9961" t="s">
        <v>37880</v>
      </c>
      <c r="F9961" t="s">
        <v>37881</v>
      </c>
      <c r="H9961">
        <v>49.858522899999997</v>
      </c>
      <c r="I9961">
        <v>-121.1731485</v>
      </c>
      <c r="J9961" s="1" t="str">
        <f t="shared" si="1618"/>
        <v>NGR bulk stream sediment</v>
      </c>
      <c r="K9961" s="1" t="str">
        <f t="shared" si="1619"/>
        <v>&lt;177 micron (NGR)</v>
      </c>
      <c r="L9961">
        <v>53</v>
      </c>
      <c r="M9961" t="s">
        <v>53</v>
      </c>
      <c r="N9961">
        <v>1016</v>
      </c>
      <c r="O9961">
        <v>2</v>
      </c>
    </row>
    <row r="9962" spans="1:15" hidden="1" x14ac:dyDescent="0.3">
      <c r="A9962" t="s">
        <v>37882</v>
      </c>
      <c r="B9962" t="s">
        <v>37883</v>
      </c>
      <c r="C9962" s="1" t="str">
        <f t="shared" si="1607"/>
        <v>21:0473</v>
      </c>
      <c r="D9962" s="1" t="str">
        <f t="shared" si="1617"/>
        <v>21:0155</v>
      </c>
      <c r="E9962" t="s">
        <v>37884</v>
      </c>
      <c r="F9962" t="s">
        <v>37885</v>
      </c>
      <c r="H9962">
        <v>49.813130800000003</v>
      </c>
      <c r="I9962">
        <v>-121.20405289999999</v>
      </c>
      <c r="J9962" s="1" t="str">
        <f t="shared" si="1618"/>
        <v>NGR bulk stream sediment</v>
      </c>
      <c r="K9962" s="1" t="str">
        <f t="shared" si="1619"/>
        <v>&lt;177 micron (NGR)</v>
      </c>
      <c r="L9962">
        <v>53</v>
      </c>
      <c r="M9962" t="s">
        <v>58</v>
      </c>
      <c r="N9962">
        <v>1017</v>
      </c>
      <c r="O9962">
        <v>3</v>
      </c>
    </row>
    <row r="9963" spans="1:15" hidden="1" x14ac:dyDescent="0.3">
      <c r="A9963" t="s">
        <v>37886</v>
      </c>
      <c r="B9963" t="s">
        <v>37887</v>
      </c>
      <c r="C9963" s="1" t="str">
        <f t="shared" si="1607"/>
        <v>21:0473</v>
      </c>
      <c r="D9963" s="1" t="str">
        <f t="shared" si="1617"/>
        <v>21:0155</v>
      </c>
      <c r="E9963" t="s">
        <v>37888</v>
      </c>
      <c r="F9963" t="s">
        <v>37889</v>
      </c>
      <c r="H9963">
        <v>49.800457899999998</v>
      </c>
      <c r="I9963">
        <v>-121.14198260000001</v>
      </c>
      <c r="J9963" s="1" t="str">
        <f t="shared" si="1618"/>
        <v>NGR bulk stream sediment</v>
      </c>
      <c r="K9963" s="1" t="str">
        <f t="shared" si="1619"/>
        <v>&lt;177 micron (NGR)</v>
      </c>
      <c r="L9963">
        <v>53</v>
      </c>
      <c r="M9963" t="s">
        <v>63</v>
      </c>
      <c r="N9963">
        <v>1018</v>
      </c>
      <c r="O9963">
        <v>2</v>
      </c>
    </row>
    <row r="9964" spans="1:15" hidden="1" x14ac:dyDescent="0.3">
      <c r="A9964" t="s">
        <v>37890</v>
      </c>
      <c r="B9964" t="s">
        <v>37891</v>
      </c>
      <c r="C9964" s="1" t="str">
        <f t="shared" si="1607"/>
        <v>21:0473</v>
      </c>
      <c r="D9964" s="1" t="str">
        <f t="shared" si="1617"/>
        <v>21:0155</v>
      </c>
      <c r="E9964" t="s">
        <v>37892</v>
      </c>
      <c r="F9964" t="s">
        <v>37893</v>
      </c>
      <c r="H9964">
        <v>49.794387</v>
      </c>
      <c r="I9964">
        <v>-121.1561112</v>
      </c>
      <c r="J9964" s="1" t="str">
        <f t="shared" si="1618"/>
        <v>NGR bulk stream sediment</v>
      </c>
      <c r="K9964" s="1" t="str">
        <f t="shared" si="1619"/>
        <v>&lt;177 micron (NGR)</v>
      </c>
      <c r="L9964">
        <v>53</v>
      </c>
      <c r="M9964" t="s">
        <v>68</v>
      </c>
      <c r="N9964">
        <v>1019</v>
      </c>
    </row>
    <row r="9965" spans="1:15" hidden="1" x14ac:dyDescent="0.3">
      <c r="A9965" t="s">
        <v>37894</v>
      </c>
      <c r="B9965" t="s">
        <v>37895</v>
      </c>
      <c r="C9965" s="1" t="str">
        <f t="shared" si="1607"/>
        <v>21:0473</v>
      </c>
      <c r="D9965" s="1" t="str">
        <f t="shared" si="1617"/>
        <v>21:0155</v>
      </c>
      <c r="E9965" t="s">
        <v>37896</v>
      </c>
      <c r="F9965" t="s">
        <v>37897</v>
      </c>
      <c r="H9965">
        <v>49.809716100000003</v>
      </c>
      <c r="I9965">
        <v>-121.1027065</v>
      </c>
      <c r="J9965" s="1" t="str">
        <f t="shared" si="1618"/>
        <v>NGR bulk stream sediment</v>
      </c>
      <c r="K9965" s="1" t="str">
        <f t="shared" si="1619"/>
        <v>&lt;177 micron (NGR)</v>
      </c>
      <c r="L9965">
        <v>53</v>
      </c>
      <c r="M9965" t="s">
        <v>77</v>
      </c>
      <c r="N9965">
        <v>1020</v>
      </c>
      <c r="O9965">
        <v>1.5</v>
      </c>
    </row>
    <row r="9966" spans="1:15" hidden="1" x14ac:dyDescent="0.3">
      <c r="A9966" t="s">
        <v>37898</v>
      </c>
      <c r="B9966" t="s">
        <v>37899</v>
      </c>
      <c r="C9966" s="1" t="str">
        <f t="shared" si="1607"/>
        <v>21:0473</v>
      </c>
      <c r="D9966" s="1" t="str">
        <f t="shared" si="1617"/>
        <v>21:0155</v>
      </c>
      <c r="E9966" t="s">
        <v>37900</v>
      </c>
      <c r="F9966" t="s">
        <v>37901</v>
      </c>
      <c r="H9966">
        <v>49.8458592</v>
      </c>
      <c r="I9966">
        <v>-121.0581667</v>
      </c>
      <c r="J9966" s="1" t="str">
        <f t="shared" si="1618"/>
        <v>NGR bulk stream sediment</v>
      </c>
      <c r="K9966" s="1" t="str">
        <f t="shared" si="1619"/>
        <v>&lt;177 micron (NGR)</v>
      </c>
      <c r="L9966">
        <v>53</v>
      </c>
      <c r="M9966" t="s">
        <v>82</v>
      </c>
      <c r="N9966">
        <v>1021</v>
      </c>
      <c r="O9966">
        <v>3</v>
      </c>
    </row>
    <row r="9967" spans="1:15" hidden="1" x14ac:dyDescent="0.3">
      <c r="A9967" t="s">
        <v>37902</v>
      </c>
      <c r="B9967" t="s">
        <v>37903</v>
      </c>
      <c r="C9967" s="1" t="str">
        <f t="shared" si="1607"/>
        <v>21:0473</v>
      </c>
      <c r="D9967" s="1" t="str">
        <f t="shared" si="1617"/>
        <v>21:0155</v>
      </c>
      <c r="E9967" t="s">
        <v>37904</v>
      </c>
      <c r="F9967" t="s">
        <v>37905</v>
      </c>
      <c r="H9967">
        <v>49.320509700000002</v>
      </c>
      <c r="I9967">
        <v>-120.9536882</v>
      </c>
      <c r="J9967" s="1" t="str">
        <f t="shared" si="1618"/>
        <v>NGR bulk stream sediment</v>
      </c>
      <c r="K9967" s="1" t="str">
        <f t="shared" si="1619"/>
        <v>&lt;177 micron (NGR)</v>
      </c>
      <c r="L9967">
        <v>53</v>
      </c>
      <c r="M9967" t="s">
        <v>87</v>
      </c>
      <c r="N9967">
        <v>1022</v>
      </c>
      <c r="O9967">
        <v>1.5</v>
      </c>
    </row>
    <row r="9968" spans="1:15" hidden="1" x14ac:dyDescent="0.3">
      <c r="A9968" t="s">
        <v>37906</v>
      </c>
      <c r="B9968" t="s">
        <v>37907</v>
      </c>
      <c r="C9968" s="1" t="str">
        <f t="shared" si="1607"/>
        <v>21:0473</v>
      </c>
      <c r="D9968" s="1" t="str">
        <f t="shared" si="1617"/>
        <v>21:0155</v>
      </c>
      <c r="E9968" t="s">
        <v>37908</v>
      </c>
      <c r="F9968" t="s">
        <v>37909</v>
      </c>
      <c r="H9968">
        <v>49.348808699999999</v>
      </c>
      <c r="I9968">
        <v>-120.9263502</v>
      </c>
      <c r="J9968" s="1" t="str">
        <f t="shared" si="1618"/>
        <v>NGR bulk stream sediment</v>
      </c>
      <c r="K9968" s="1" t="str">
        <f t="shared" si="1619"/>
        <v>&lt;177 micron (NGR)</v>
      </c>
      <c r="L9968">
        <v>53</v>
      </c>
      <c r="M9968" t="s">
        <v>92</v>
      </c>
      <c r="N9968">
        <v>1023</v>
      </c>
      <c r="O9968">
        <v>2</v>
      </c>
    </row>
    <row r="9969" spans="1:15" hidden="1" x14ac:dyDescent="0.3">
      <c r="A9969" t="s">
        <v>37910</v>
      </c>
      <c r="B9969" t="s">
        <v>37911</v>
      </c>
      <c r="C9969" s="1" t="str">
        <f t="shared" si="1607"/>
        <v>21:0473</v>
      </c>
      <c r="D9969" s="1" t="str">
        <f t="shared" si="1617"/>
        <v>21:0155</v>
      </c>
      <c r="E9969" t="s">
        <v>37912</v>
      </c>
      <c r="F9969" t="s">
        <v>37913</v>
      </c>
      <c r="H9969">
        <v>49.348685000000003</v>
      </c>
      <c r="I9969">
        <v>-120.9194705</v>
      </c>
      <c r="J9969" s="1" t="str">
        <f t="shared" si="1618"/>
        <v>NGR bulk stream sediment</v>
      </c>
      <c r="K9969" s="1" t="str">
        <f t="shared" si="1619"/>
        <v>&lt;177 micron (NGR)</v>
      </c>
      <c r="L9969">
        <v>53</v>
      </c>
      <c r="M9969" t="s">
        <v>97</v>
      </c>
      <c r="N9969">
        <v>1024</v>
      </c>
      <c r="O9969">
        <v>1.5</v>
      </c>
    </row>
    <row r="9970" spans="1:15" hidden="1" x14ac:dyDescent="0.3">
      <c r="A9970" t="s">
        <v>37914</v>
      </c>
      <c r="B9970" t="s">
        <v>37915</v>
      </c>
      <c r="C9970" s="1" t="str">
        <f t="shared" ref="C9970:C10033" si="1620">HYPERLINK("https://geochem.nrcan.gc.ca/cdogs/content/bdl/bdl210473_e.htm", "21:0473")</f>
        <v>21:0473</v>
      </c>
      <c r="D9970" s="1" t="str">
        <f t="shared" si="1617"/>
        <v>21:0155</v>
      </c>
      <c r="E9970" t="s">
        <v>37916</v>
      </c>
      <c r="F9970" t="s">
        <v>37917</v>
      </c>
      <c r="H9970">
        <v>49.335901900000003</v>
      </c>
      <c r="I9970">
        <v>-120.908997</v>
      </c>
      <c r="J9970" s="1" t="str">
        <f t="shared" si="1618"/>
        <v>NGR bulk stream sediment</v>
      </c>
      <c r="K9970" s="1" t="str">
        <f t="shared" si="1619"/>
        <v>&lt;177 micron (NGR)</v>
      </c>
      <c r="L9970">
        <v>53</v>
      </c>
      <c r="M9970" t="s">
        <v>102</v>
      </c>
      <c r="N9970">
        <v>1025</v>
      </c>
      <c r="O9970">
        <v>1</v>
      </c>
    </row>
    <row r="9971" spans="1:15" hidden="1" x14ac:dyDescent="0.3">
      <c r="A9971" t="s">
        <v>37918</v>
      </c>
      <c r="B9971" t="s">
        <v>37919</v>
      </c>
      <c r="C9971" s="1" t="str">
        <f t="shared" si="1620"/>
        <v>21:0473</v>
      </c>
      <c r="D9971" s="1" t="str">
        <f t="shared" si="1617"/>
        <v>21:0155</v>
      </c>
      <c r="E9971" t="s">
        <v>37920</v>
      </c>
      <c r="F9971" t="s">
        <v>37921</v>
      </c>
      <c r="H9971">
        <v>49.318122700000004</v>
      </c>
      <c r="I9971">
        <v>-120.9207602</v>
      </c>
      <c r="J9971" s="1" t="str">
        <f t="shared" si="1618"/>
        <v>NGR bulk stream sediment</v>
      </c>
      <c r="K9971" s="1" t="str">
        <f t="shared" si="1619"/>
        <v>&lt;177 micron (NGR)</v>
      </c>
      <c r="L9971">
        <v>53</v>
      </c>
      <c r="M9971" t="s">
        <v>107</v>
      </c>
      <c r="N9971">
        <v>1026</v>
      </c>
      <c r="O9971">
        <v>2</v>
      </c>
    </row>
    <row r="9972" spans="1:15" hidden="1" x14ac:dyDescent="0.3">
      <c r="A9972" t="s">
        <v>37922</v>
      </c>
      <c r="B9972" t="s">
        <v>37923</v>
      </c>
      <c r="C9972" s="1" t="str">
        <f t="shared" si="1620"/>
        <v>21:0473</v>
      </c>
      <c r="D9972" s="1" t="str">
        <f t="shared" si="1617"/>
        <v>21:0155</v>
      </c>
      <c r="E9972" t="s">
        <v>37924</v>
      </c>
      <c r="F9972" t="s">
        <v>37925</v>
      </c>
      <c r="H9972">
        <v>49.318872800000001</v>
      </c>
      <c r="I9972">
        <v>-120.9124716</v>
      </c>
      <c r="J9972" s="1" t="str">
        <f t="shared" si="1618"/>
        <v>NGR bulk stream sediment</v>
      </c>
      <c r="K9972" s="1" t="str">
        <f t="shared" si="1619"/>
        <v>&lt;177 micron (NGR)</v>
      </c>
      <c r="L9972">
        <v>53</v>
      </c>
      <c r="M9972" t="s">
        <v>112</v>
      </c>
      <c r="N9972">
        <v>1027</v>
      </c>
      <c r="O9972">
        <v>2</v>
      </c>
    </row>
    <row r="9973" spans="1:15" hidden="1" x14ac:dyDescent="0.3">
      <c r="A9973" t="s">
        <v>37926</v>
      </c>
      <c r="B9973" t="s">
        <v>37927</v>
      </c>
      <c r="C9973" s="1" t="str">
        <f t="shared" si="1620"/>
        <v>21:0473</v>
      </c>
      <c r="D9973" s="1" t="str">
        <f t="shared" si="1617"/>
        <v>21:0155</v>
      </c>
      <c r="E9973" t="s">
        <v>37928</v>
      </c>
      <c r="F9973" t="s">
        <v>37929</v>
      </c>
      <c r="H9973">
        <v>49.261393099999999</v>
      </c>
      <c r="I9973">
        <v>-120.9176508</v>
      </c>
      <c r="J9973" s="1" t="str">
        <f t="shared" si="1618"/>
        <v>NGR bulk stream sediment</v>
      </c>
      <c r="K9973" s="1" t="str">
        <f t="shared" si="1619"/>
        <v>&lt;177 micron (NGR)</v>
      </c>
      <c r="L9973">
        <v>53</v>
      </c>
      <c r="M9973" t="s">
        <v>800</v>
      </c>
      <c r="N9973">
        <v>1028</v>
      </c>
      <c r="O9973">
        <v>2</v>
      </c>
    </row>
    <row r="9974" spans="1:15" hidden="1" x14ac:dyDescent="0.3">
      <c r="A9974" t="s">
        <v>37930</v>
      </c>
      <c r="B9974" t="s">
        <v>37931</v>
      </c>
      <c r="C9974" s="1" t="str">
        <f t="shared" si="1620"/>
        <v>21:0473</v>
      </c>
      <c r="D9974" s="1" t="str">
        <f t="shared" si="1617"/>
        <v>21:0155</v>
      </c>
      <c r="E9974" t="s">
        <v>37932</v>
      </c>
      <c r="F9974" t="s">
        <v>37933</v>
      </c>
      <c r="H9974">
        <v>49.126306300000003</v>
      </c>
      <c r="I9974">
        <v>-120.7656736</v>
      </c>
      <c r="J9974" s="1" t="str">
        <f t="shared" si="1618"/>
        <v>NGR bulk stream sediment</v>
      </c>
      <c r="K9974" s="1" t="str">
        <f t="shared" si="1619"/>
        <v>&lt;177 micron (NGR)</v>
      </c>
      <c r="L9974">
        <v>54</v>
      </c>
      <c r="M9974" t="s">
        <v>19</v>
      </c>
      <c r="N9974">
        <v>1029</v>
      </c>
      <c r="O9974">
        <v>1.5</v>
      </c>
    </row>
    <row r="9975" spans="1:15" hidden="1" x14ac:dyDescent="0.3">
      <c r="A9975" t="s">
        <v>37934</v>
      </c>
      <c r="B9975" t="s">
        <v>37935</v>
      </c>
      <c r="C9975" s="1" t="str">
        <f t="shared" si="1620"/>
        <v>21:0473</v>
      </c>
      <c r="D9975" s="1" t="str">
        <f t="shared" si="1617"/>
        <v>21:0155</v>
      </c>
      <c r="E9975" t="s">
        <v>37936</v>
      </c>
      <c r="F9975" t="s">
        <v>37937</v>
      </c>
      <c r="H9975">
        <v>49.240114699999999</v>
      </c>
      <c r="I9975">
        <v>-120.9350345</v>
      </c>
      <c r="J9975" s="1" t="str">
        <f t="shared" si="1618"/>
        <v>NGR bulk stream sediment</v>
      </c>
      <c r="K9975" s="1" t="str">
        <f t="shared" si="1619"/>
        <v>&lt;177 micron (NGR)</v>
      </c>
      <c r="L9975">
        <v>54</v>
      </c>
      <c r="M9975" t="s">
        <v>24</v>
      </c>
      <c r="N9975">
        <v>1030</v>
      </c>
      <c r="O9975">
        <v>1.5</v>
      </c>
    </row>
    <row r="9976" spans="1:15" hidden="1" x14ac:dyDescent="0.3">
      <c r="A9976" t="s">
        <v>37938</v>
      </c>
      <c r="B9976" t="s">
        <v>37939</v>
      </c>
      <c r="C9976" s="1" t="str">
        <f t="shared" si="1620"/>
        <v>21:0473</v>
      </c>
      <c r="D9976" s="1" t="str">
        <f t="shared" si="1617"/>
        <v>21:0155</v>
      </c>
      <c r="E9976" t="s">
        <v>37936</v>
      </c>
      <c r="F9976" t="s">
        <v>37940</v>
      </c>
      <c r="H9976">
        <v>49.240114699999999</v>
      </c>
      <c r="I9976">
        <v>-120.9350345</v>
      </c>
      <c r="J9976" s="1" t="str">
        <f t="shared" si="1618"/>
        <v>NGR bulk stream sediment</v>
      </c>
      <c r="K9976" s="1" t="str">
        <f t="shared" si="1619"/>
        <v>&lt;177 micron (NGR)</v>
      </c>
      <c r="L9976">
        <v>54</v>
      </c>
      <c r="M9976" t="s">
        <v>28</v>
      </c>
      <c r="N9976">
        <v>1031</v>
      </c>
      <c r="O9976">
        <v>1.5</v>
      </c>
    </row>
    <row r="9977" spans="1:15" hidden="1" x14ac:dyDescent="0.3">
      <c r="A9977" t="s">
        <v>37941</v>
      </c>
      <c r="B9977" t="s">
        <v>37942</v>
      </c>
      <c r="C9977" s="1" t="str">
        <f t="shared" si="1620"/>
        <v>21:0473</v>
      </c>
      <c r="D9977" s="1" t="str">
        <f t="shared" si="1617"/>
        <v>21:0155</v>
      </c>
      <c r="E9977" t="s">
        <v>37943</v>
      </c>
      <c r="F9977" t="s">
        <v>37944</v>
      </c>
      <c r="H9977">
        <v>49.345837199999998</v>
      </c>
      <c r="I9977">
        <v>-121.0132198</v>
      </c>
      <c r="J9977" s="1" t="str">
        <f t="shared" si="1618"/>
        <v>NGR bulk stream sediment</v>
      </c>
      <c r="K9977" s="1" t="str">
        <f t="shared" si="1619"/>
        <v>&lt;177 micron (NGR)</v>
      </c>
      <c r="L9977">
        <v>54</v>
      </c>
      <c r="M9977" t="s">
        <v>38</v>
      </c>
      <c r="N9977">
        <v>1032</v>
      </c>
      <c r="O9977">
        <v>1</v>
      </c>
    </row>
    <row r="9978" spans="1:15" hidden="1" x14ac:dyDescent="0.3">
      <c r="A9978" t="s">
        <v>37945</v>
      </c>
      <c r="B9978" t="s">
        <v>37946</v>
      </c>
      <c r="C9978" s="1" t="str">
        <f t="shared" si="1620"/>
        <v>21:0473</v>
      </c>
      <c r="D9978" s="1" t="str">
        <f t="shared" si="1617"/>
        <v>21:0155</v>
      </c>
      <c r="E9978" t="s">
        <v>37947</v>
      </c>
      <c r="F9978" t="s">
        <v>37948</v>
      </c>
      <c r="H9978">
        <v>49.404856299999999</v>
      </c>
      <c r="I9978">
        <v>-121.0452998</v>
      </c>
      <c r="J9978" s="1" t="str">
        <f t="shared" si="1618"/>
        <v>NGR bulk stream sediment</v>
      </c>
      <c r="K9978" s="1" t="str">
        <f t="shared" si="1619"/>
        <v>&lt;177 micron (NGR)</v>
      </c>
      <c r="L9978">
        <v>54</v>
      </c>
      <c r="M9978" t="s">
        <v>43</v>
      </c>
      <c r="N9978">
        <v>1033</v>
      </c>
      <c r="O9978">
        <v>1.5</v>
      </c>
    </row>
    <row r="9979" spans="1:15" hidden="1" x14ac:dyDescent="0.3">
      <c r="A9979" t="s">
        <v>37949</v>
      </c>
      <c r="B9979" t="s">
        <v>37950</v>
      </c>
      <c r="C9979" s="1" t="str">
        <f t="shared" si="1620"/>
        <v>21:0473</v>
      </c>
      <c r="D9979" s="1" t="str">
        <f t="shared" si="1617"/>
        <v>21:0155</v>
      </c>
      <c r="E9979" t="s">
        <v>37951</v>
      </c>
      <c r="F9979" t="s">
        <v>37952</v>
      </c>
      <c r="H9979">
        <v>49.432136700000001</v>
      </c>
      <c r="I9979">
        <v>-121.0097325</v>
      </c>
      <c r="J9979" s="1" t="str">
        <f t="shared" si="1618"/>
        <v>NGR bulk stream sediment</v>
      </c>
      <c r="K9979" s="1" t="str">
        <f t="shared" si="1619"/>
        <v>&lt;177 micron (NGR)</v>
      </c>
      <c r="L9979">
        <v>54</v>
      </c>
      <c r="M9979" t="s">
        <v>48</v>
      </c>
      <c r="N9979">
        <v>1034</v>
      </c>
      <c r="O9979">
        <v>1</v>
      </c>
    </row>
    <row r="9980" spans="1:15" hidden="1" x14ac:dyDescent="0.3">
      <c r="A9980" t="s">
        <v>37953</v>
      </c>
      <c r="B9980" t="s">
        <v>37954</v>
      </c>
      <c r="C9980" s="1" t="str">
        <f t="shared" si="1620"/>
        <v>21:0473</v>
      </c>
      <c r="D9980" s="1" t="str">
        <f t="shared" si="1617"/>
        <v>21:0155</v>
      </c>
      <c r="E9980" t="s">
        <v>37955</v>
      </c>
      <c r="F9980" t="s">
        <v>37956</v>
      </c>
      <c r="H9980">
        <v>49.509835699999996</v>
      </c>
      <c r="I9980">
        <v>-120.9264551</v>
      </c>
      <c r="J9980" s="1" t="str">
        <f t="shared" si="1618"/>
        <v>NGR bulk stream sediment</v>
      </c>
      <c r="K9980" s="1" t="str">
        <f t="shared" si="1619"/>
        <v>&lt;177 micron (NGR)</v>
      </c>
      <c r="L9980">
        <v>54</v>
      </c>
      <c r="M9980" t="s">
        <v>53</v>
      </c>
      <c r="N9980">
        <v>1035</v>
      </c>
      <c r="O9980">
        <v>1.5</v>
      </c>
    </row>
    <row r="9981" spans="1:15" hidden="1" x14ac:dyDescent="0.3">
      <c r="A9981" t="s">
        <v>37957</v>
      </c>
      <c r="B9981" t="s">
        <v>37958</v>
      </c>
      <c r="C9981" s="1" t="str">
        <f t="shared" si="1620"/>
        <v>21:0473</v>
      </c>
      <c r="D9981" s="1" t="str">
        <f t="shared" si="1617"/>
        <v>21:0155</v>
      </c>
      <c r="E9981" t="s">
        <v>37959</v>
      </c>
      <c r="F9981" t="s">
        <v>37960</v>
      </c>
      <c r="H9981">
        <v>49.494705000000003</v>
      </c>
      <c r="I9981">
        <v>-121.0389607</v>
      </c>
      <c r="J9981" s="1" t="str">
        <f t="shared" si="1618"/>
        <v>NGR bulk stream sediment</v>
      </c>
      <c r="K9981" s="1" t="str">
        <f t="shared" si="1619"/>
        <v>&lt;177 micron (NGR)</v>
      </c>
      <c r="L9981">
        <v>54</v>
      </c>
      <c r="M9981" t="s">
        <v>58</v>
      </c>
      <c r="N9981">
        <v>1036</v>
      </c>
      <c r="O9981">
        <v>1.5</v>
      </c>
    </row>
    <row r="9982" spans="1:15" hidden="1" x14ac:dyDescent="0.3">
      <c r="A9982" t="s">
        <v>37961</v>
      </c>
      <c r="B9982" t="s">
        <v>37962</v>
      </c>
      <c r="C9982" s="1" t="str">
        <f t="shared" si="1620"/>
        <v>21:0473</v>
      </c>
      <c r="D9982" s="1" t="str">
        <f t="shared" si="1617"/>
        <v>21:0155</v>
      </c>
      <c r="E9982" t="s">
        <v>37963</v>
      </c>
      <c r="F9982" t="s">
        <v>37964</v>
      </c>
      <c r="H9982">
        <v>49.1998812</v>
      </c>
      <c r="I9982">
        <v>-120.6648852</v>
      </c>
      <c r="J9982" s="1" t="str">
        <f t="shared" si="1618"/>
        <v>NGR bulk stream sediment</v>
      </c>
      <c r="K9982" s="1" t="str">
        <f t="shared" si="1619"/>
        <v>&lt;177 micron (NGR)</v>
      </c>
      <c r="L9982">
        <v>54</v>
      </c>
      <c r="M9982" t="s">
        <v>63</v>
      </c>
      <c r="N9982">
        <v>1037</v>
      </c>
      <c r="O9982">
        <v>1.5</v>
      </c>
    </row>
    <row r="9983" spans="1:15" hidden="1" x14ac:dyDescent="0.3">
      <c r="A9983" t="s">
        <v>37965</v>
      </c>
      <c r="B9983" t="s">
        <v>37966</v>
      </c>
      <c r="C9983" s="1" t="str">
        <f t="shared" si="1620"/>
        <v>21:0473</v>
      </c>
      <c r="D9983" s="1" t="str">
        <f t="shared" si="1617"/>
        <v>21:0155</v>
      </c>
      <c r="E9983" t="s">
        <v>37967</v>
      </c>
      <c r="F9983" t="s">
        <v>37968</v>
      </c>
      <c r="H9983">
        <v>49.219493100000001</v>
      </c>
      <c r="I9983">
        <v>-120.7463647</v>
      </c>
      <c r="J9983" s="1" t="str">
        <f t="shared" si="1618"/>
        <v>NGR bulk stream sediment</v>
      </c>
      <c r="K9983" s="1" t="str">
        <f t="shared" si="1619"/>
        <v>&lt;177 micron (NGR)</v>
      </c>
      <c r="L9983">
        <v>54</v>
      </c>
      <c r="M9983" t="s">
        <v>68</v>
      </c>
      <c r="N9983">
        <v>1038</v>
      </c>
      <c r="O9983">
        <v>1.5</v>
      </c>
    </row>
    <row r="9984" spans="1:15" hidden="1" x14ac:dyDescent="0.3">
      <c r="A9984" t="s">
        <v>37969</v>
      </c>
      <c r="B9984" t="s">
        <v>37970</v>
      </c>
      <c r="C9984" s="1" t="str">
        <f t="shared" si="1620"/>
        <v>21:0473</v>
      </c>
      <c r="D9984" s="1" t="str">
        <f t="shared" si="1617"/>
        <v>21:0155</v>
      </c>
      <c r="E9984" t="s">
        <v>37971</v>
      </c>
      <c r="F9984" t="s">
        <v>37972</v>
      </c>
      <c r="H9984">
        <v>49.216903600000002</v>
      </c>
      <c r="I9984">
        <v>-120.7519758</v>
      </c>
      <c r="J9984" s="1" t="str">
        <f t="shared" si="1618"/>
        <v>NGR bulk stream sediment</v>
      </c>
      <c r="K9984" s="1" t="str">
        <f t="shared" si="1619"/>
        <v>&lt;177 micron (NGR)</v>
      </c>
      <c r="L9984">
        <v>54</v>
      </c>
      <c r="M9984" t="s">
        <v>77</v>
      </c>
      <c r="N9984">
        <v>1039</v>
      </c>
      <c r="O9984">
        <v>1</v>
      </c>
    </row>
    <row r="9985" spans="1:15" hidden="1" x14ac:dyDescent="0.3">
      <c r="A9985" t="s">
        <v>37973</v>
      </c>
      <c r="B9985" t="s">
        <v>37974</v>
      </c>
      <c r="C9985" s="1" t="str">
        <f t="shared" si="1620"/>
        <v>21:0473</v>
      </c>
      <c r="D9985" s="1" t="str">
        <f t="shared" si="1617"/>
        <v>21:0155</v>
      </c>
      <c r="E9985" t="s">
        <v>37975</v>
      </c>
      <c r="F9985" t="s">
        <v>37976</v>
      </c>
      <c r="H9985">
        <v>49.186729800000002</v>
      </c>
      <c r="I9985">
        <v>-120.8686345</v>
      </c>
      <c r="J9985" s="1" t="str">
        <f t="shared" si="1618"/>
        <v>NGR bulk stream sediment</v>
      </c>
      <c r="K9985" s="1" t="str">
        <f t="shared" si="1619"/>
        <v>&lt;177 micron (NGR)</v>
      </c>
      <c r="L9985">
        <v>54</v>
      </c>
      <c r="M9985" t="s">
        <v>82</v>
      </c>
      <c r="N9985">
        <v>1040</v>
      </c>
      <c r="O9985">
        <v>2</v>
      </c>
    </row>
    <row r="9986" spans="1:15" hidden="1" x14ac:dyDescent="0.3">
      <c r="A9986" t="s">
        <v>37977</v>
      </c>
      <c r="B9986" t="s">
        <v>37978</v>
      </c>
      <c r="C9986" s="1" t="str">
        <f t="shared" si="1620"/>
        <v>21:0473</v>
      </c>
      <c r="D9986" s="1" t="str">
        <f t="shared" si="1617"/>
        <v>21:0155</v>
      </c>
      <c r="E9986" t="s">
        <v>37979</v>
      </c>
      <c r="F9986" t="s">
        <v>37980</v>
      </c>
      <c r="H9986">
        <v>49.165570899999999</v>
      </c>
      <c r="I9986">
        <v>-120.8434772</v>
      </c>
      <c r="J9986" s="1" t="str">
        <f t="shared" si="1618"/>
        <v>NGR bulk stream sediment</v>
      </c>
      <c r="K9986" s="1" t="str">
        <f t="shared" si="1619"/>
        <v>&lt;177 micron (NGR)</v>
      </c>
      <c r="L9986">
        <v>54</v>
      </c>
      <c r="M9986" t="s">
        <v>87</v>
      </c>
      <c r="N9986">
        <v>1041</v>
      </c>
      <c r="O9986">
        <v>1.5</v>
      </c>
    </row>
    <row r="9987" spans="1:15" hidden="1" x14ac:dyDescent="0.3">
      <c r="A9987" t="s">
        <v>37981</v>
      </c>
      <c r="B9987" t="s">
        <v>37982</v>
      </c>
      <c r="C9987" s="1" t="str">
        <f t="shared" si="1620"/>
        <v>21:0473</v>
      </c>
      <c r="D9987" s="1" t="str">
        <f t="shared" si="1617"/>
        <v>21:0155</v>
      </c>
      <c r="E9987" t="s">
        <v>37983</v>
      </c>
      <c r="F9987" t="s">
        <v>37984</v>
      </c>
      <c r="H9987">
        <v>49.166572100000003</v>
      </c>
      <c r="I9987">
        <v>-120.8489216</v>
      </c>
      <c r="J9987" s="1" t="str">
        <f t="shared" si="1618"/>
        <v>NGR bulk stream sediment</v>
      </c>
      <c r="K9987" s="1" t="str">
        <f t="shared" si="1619"/>
        <v>&lt;177 micron (NGR)</v>
      </c>
      <c r="L9987">
        <v>54</v>
      </c>
      <c r="M9987" t="s">
        <v>92</v>
      </c>
      <c r="N9987">
        <v>1042</v>
      </c>
      <c r="O9987">
        <v>1.5</v>
      </c>
    </row>
    <row r="9988" spans="1:15" hidden="1" x14ac:dyDescent="0.3">
      <c r="A9988" t="s">
        <v>37985</v>
      </c>
      <c r="B9988" t="s">
        <v>37986</v>
      </c>
      <c r="C9988" s="1" t="str">
        <f t="shared" si="1620"/>
        <v>21:0473</v>
      </c>
      <c r="D9988" s="1" t="str">
        <f t="shared" si="1617"/>
        <v>21:0155</v>
      </c>
      <c r="E9988" t="s">
        <v>37932</v>
      </c>
      <c r="F9988" t="s">
        <v>37987</v>
      </c>
      <c r="H9988">
        <v>49.126306300000003</v>
      </c>
      <c r="I9988">
        <v>-120.7656736</v>
      </c>
      <c r="J9988" s="1" t="str">
        <f t="shared" si="1618"/>
        <v>NGR bulk stream sediment</v>
      </c>
      <c r="K9988" s="1" t="str">
        <f t="shared" si="1619"/>
        <v>&lt;177 micron (NGR)</v>
      </c>
      <c r="L9988">
        <v>54</v>
      </c>
      <c r="M9988" t="s">
        <v>72</v>
      </c>
      <c r="N9988">
        <v>1043</v>
      </c>
      <c r="O9988">
        <v>1.5</v>
      </c>
    </row>
    <row r="9989" spans="1:15" hidden="1" x14ac:dyDescent="0.3">
      <c r="A9989" t="s">
        <v>37988</v>
      </c>
      <c r="B9989" t="s">
        <v>37989</v>
      </c>
      <c r="C9989" s="1" t="str">
        <f t="shared" si="1620"/>
        <v>21:0473</v>
      </c>
      <c r="D9989" s="1" t="str">
        <f t="shared" si="1617"/>
        <v>21:0155</v>
      </c>
      <c r="E9989" t="s">
        <v>37990</v>
      </c>
      <c r="F9989" t="s">
        <v>37991</v>
      </c>
      <c r="H9989">
        <v>49.093814899999998</v>
      </c>
      <c r="I9989">
        <v>-121.0054937</v>
      </c>
      <c r="J9989" s="1" t="str">
        <f t="shared" si="1618"/>
        <v>NGR bulk stream sediment</v>
      </c>
      <c r="K9989" s="1" t="str">
        <f t="shared" si="1619"/>
        <v>&lt;177 micron (NGR)</v>
      </c>
      <c r="L9989">
        <v>54</v>
      </c>
      <c r="M9989" t="s">
        <v>97</v>
      </c>
      <c r="N9989">
        <v>1044</v>
      </c>
      <c r="O9989">
        <v>2</v>
      </c>
    </row>
    <row r="9990" spans="1:15" hidden="1" x14ac:dyDescent="0.3">
      <c r="A9990" t="s">
        <v>37992</v>
      </c>
      <c r="B9990" t="s">
        <v>37993</v>
      </c>
      <c r="C9990" s="1" t="str">
        <f t="shared" si="1620"/>
        <v>21:0473</v>
      </c>
      <c r="D9990" s="1" t="str">
        <f>HYPERLINK("https://geochem.nrcan.gc.ca/cdogs/content/svy/svy_e.htm", "")</f>
        <v/>
      </c>
      <c r="G9990" s="1" t="str">
        <f>HYPERLINK("https://geochem.nrcan.gc.ca/cdogs/content/cr_/cr_00104_e.htm", "104")</f>
        <v>104</v>
      </c>
      <c r="J9990" t="s">
        <v>31</v>
      </c>
      <c r="K9990" t="s">
        <v>32</v>
      </c>
      <c r="L9990">
        <v>54</v>
      </c>
      <c r="M9990" t="s">
        <v>33</v>
      </c>
      <c r="N9990">
        <v>1045</v>
      </c>
      <c r="O9990">
        <v>5</v>
      </c>
    </row>
    <row r="9991" spans="1:15" hidden="1" x14ac:dyDescent="0.3">
      <c r="A9991" t="s">
        <v>37994</v>
      </c>
      <c r="B9991" t="s">
        <v>37995</v>
      </c>
      <c r="C9991" s="1" t="str">
        <f t="shared" si="1620"/>
        <v>21:0473</v>
      </c>
      <c r="D9991" s="1" t="str">
        <f t="shared" ref="D9991:D10004" si="1621">HYPERLINK("https://geochem.nrcan.gc.ca/cdogs/content/svy/svy210155_e.htm", "21:0155")</f>
        <v>21:0155</v>
      </c>
      <c r="E9991" t="s">
        <v>37996</v>
      </c>
      <c r="F9991" t="s">
        <v>37997</v>
      </c>
      <c r="H9991">
        <v>49.000790299999998</v>
      </c>
      <c r="I9991">
        <v>-120.9845948</v>
      </c>
      <c r="J9991" s="1" t="str">
        <f t="shared" ref="J9991:J10004" si="1622">HYPERLINK("https://geochem.nrcan.gc.ca/cdogs/content/kwd/kwd020030_e.htm", "NGR bulk stream sediment")</f>
        <v>NGR bulk stream sediment</v>
      </c>
      <c r="K9991" s="1" t="str">
        <f t="shared" ref="K9991:K10004" si="1623">HYPERLINK("https://geochem.nrcan.gc.ca/cdogs/content/kwd/kwd080006_e.htm", "&lt;177 micron (NGR)")</f>
        <v>&lt;177 micron (NGR)</v>
      </c>
      <c r="L9991">
        <v>54</v>
      </c>
      <c r="M9991" t="s">
        <v>102</v>
      </c>
      <c r="N9991">
        <v>1046</v>
      </c>
      <c r="O9991">
        <v>2.5</v>
      </c>
    </row>
    <row r="9992" spans="1:15" hidden="1" x14ac:dyDescent="0.3">
      <c r="A9992" t="s">
        <v>37998</v>
      </c>
      <c r="B9992" t="s">
        <v>37999</v>
      </c>
      <c r="C9992" s="1" t="str">
        <f t="shared" si="1620"/>
        <v>21:0473</v>
      </c>
      <c r="D9992" s="1" t="str">
        <f t="shared" si="1621"/>
        <v>21:0155</v>
      </c>
      <c r="E9992" t="s">
        <v>38000</v>
      </c>
      <c r="F9992" t="s">
        <v>38001</v>
      </c>
      <c r="H9992">
        <v>49.037406500000003</v>
      </c>
      <c r="I9992">
        <v>-120.8695486</v>
      </c>
      <c r="J9992" s="1" t="str">
        <f t="shared" si="1622"/>
        <v>NGR bulk stream sediment</v>
      </c>
      <c r="K9992" s="1" t="str">
        <f t="shared" si="1623"/>
        <v>&lt;177 micron (NGR)</v>
      </c>
      <c r="L9992">
        <v>54</v>
      </c>
      <c r="M9992" t="s">
        <v>107</v>
      </c>
      <c r="N9992">
        <v>1047</v>
      </c>
      <c r="O9992">
        <v>3.5</v>
      </c>
    </row>
    <row r="9993" spans="1:15" hidden="1" x14ac:dyDescent="0.3">
      <c r="A9993" t="s">
        <v>38002</v>
      </c>
      <c r="B9993" t="s">
        <v>38003</v>
      </c>
      <c r="C9993" s="1" t="str">
        <f t="shared" si="1620"/>
        <v>21:0473</v>
      </c>
      <c r="D9993" s="1" t="str">
        <f t="shared" si="1621"/>
        <v>21:0155</v>
      </c>
      <c r="E9993" t="s">
        <v>38004</v>
      </c>
      <c r="F9993" t="s">
        <v>38005</v>
      </c>
      <c r="H9993">
        <v>49.045116299999997</v>
      </c>
      <c r="I9993">
        <v>-120.8486913</v>
      </c>
      <c r="J9993" s="1" t="str">
        <f t="shared" si="1622"/>
        <v>NGR bulk stream sediment</v>
      </c>
      <c r="K9993" s="1" t="str">
        <f t="shared" si="1623"/>
        <v>&lt;177 micron (NGR)</v>
      </c>
      <c r="L9993">
        <v>54</v>
      </c>
      <c r="M9993" t="s">
        <v>112</v>
      </c>
      <c r="N9993">
        <v>1048</v>
      </c>
      <c r="O9993">
        <v>2</v>
      </c>
    </row>
    <row r="9994" spans="1:15" hidden="1" x14ac:dyDescent="0.3">
      <c r="A9994" t="s">
        <v>38006</v>
      </c>
      <c r="B9994" t="s">
        <v>38007</v>
      </c>
      <c r="C9994" s="1" t="str">
        <f t="shared" si="1620"/>
        <v>21:0473</v>
      </c>
      <c r="D9994" s="1" t="str">
        <f t="shared" si="1621"/>
        <v>21:0155</v>
      </c>
      <c r="E9994" t="s">
        <v>38008</v>
      </c>
      <c r="F9994" t="s">
        <v>38009</v>
      </c>
      <c r="H9994">
        <v>49.540316599999997</v>
      </c>
      <c r="I9994">
        <v>-120.8228711</v>
      </c>
      <c r="J9994" s="1" t="str">
        <f t="shared" si="1622"/>
        <v>NGR bulk stream sediment</v>
      </c>
      <c r="K9994" s="1" t="str">
        <f t="shared" si="1623"/>
        <v>&lt;177 micron (NGR)</v>
      </c>
      <c r="L9994">
        <v>55</v>
      </c>
      <c r="M9994" t="s">
        <v>19</v>
      </c>
      <c r="N9994">
        <v>1049</v>
      </c>
      <c r="O9994">
        <v>1.5</v>
      </c>
    </row>
    <row r="9995" spans="1:15" hidden="1" x14ac:dyDescent="0.3">
      <c r="A9995" t="s">
        <v>38010</v>
      </c>
      <c r="B9995" t="s">
        <v>38011</v>
      </c>
      <c r="C9995" s="1" t="str">
        <f t="shared" si="1620"/>
        <v>21:0473</v>
      </c>
      <c r="D9995" s="1" t="str">
        <f t="shared" si="1621"/>
        <v>21:0155</v>
      </c>
      <c r="E9995" t="s">
        <v>38012</v>
      </c>
      <c r="F9995" t="s">
        <v>38013</v>
      </c>
      <c r="H9995">
        <v>49.054732199999997</v>
      </c>
      <c r="I9995">
        <v>-120.93177350000001</v>
      </c>
      <c r="J9995" s="1" t="str">
        <f t="shared" si="1622"/>
        <v>NGR bulk stream sediment</v>
      </c>
      <c r="K9995" s="1" t="str">
        <f t="shared" si="1623"/>
        <v>&lt;177 micron (NGR)</v>
      </c>
      <c r="L9995">
        <v>55</v>
      </c>
      <c r="M9995" t="s">
        <v>38</v>
      </c>
      <c r="N9995">
        <v>1050</v>
      </c>
      <c r="O9995">
        <v>2</v>
      </c>
    </row>
    <row r="9996" spans="1:15" hidden="1" x14ac:dyDescent="0.3">
      <c r="A9996" t="s">
        <v>38014</v>
      </c>
      <c r="B9996" t="s">
        <v>38015</v>
      </c>
      <c r="C9996" s="1" t="str">
        <f t="shared" si="1620"/>
        <v>21:0473</v>
      </c>
      <c r="D9996" s="1" t="str">
        <f t="shared" si="1621"/>
        <v>21:0155</v>
      </c>
      <c r="E9996" t="s">
        <v>38016</v>
      </c>
      <c r="F9996" t="s">
        <v>38017</v>
      </c>
      <c r="H9996">
        <v>49.029782099999998</v>
      </c>
      <c r="I9996">
        <v>-120.7522139</v>
      </c>
      <c r="J9996" s="1" t="str">
        <f t="shared" si="1622"/>
        <v>NGR bulk stream sediment</v>
      </c>
      <c r="K9996" s="1" t="str">
        <f t="shared" si="1623"/>
        <v>&lt;177 micron (NGR)</v>
      </c>
      <c r="L9996">
        <v>55</v>
      </c>
      <c r="M9996" t="s">
        <v>43</v>
      </c>
      <c r="N9996">
        <v>1051</v>
      </c>
      <c r="O9996">
        <v>1.5</v>
      </c>
    </row>
    <row r="9997" spans="1:15" hidden="1" x14ac:dyDescent="0.3">
      <c r="A9997" t="s">
        <v>38018</v>
      </c>
      <c r="B9997" t="s">
        <v>38019</v>
      </c>
      <c r="C9997" s="1" t="str">
        <f t="shared" si="1620"/>
        <v>21:0473</v>
      </c>
      <c r="D9997" s="1" t="str">
        <f t="shared" si="1621"/>
        <v>21:0155</v>
      </c>
      <c r="E9997" t="s">
        <v>38020</v>
      </c>
      <c r="F9997" t="s">
        <v>38021</v>
      </c>
      <c r="H9997">
        <v>49.030813899999998</v>
      </c>
      <c r="I9997">
        <v>-120.7590083</v>
      </c>
      <c r="J9997" s="1" t="str">
        <f t="shared" si="1622"/>
        <v>NGR bulk stream sediment</v>
      </c>
      <c r="K9997" s="1" t="str">
        <f t="shared" si="1623"/>
        <v>&lt;177 micron (NGR)</v>
      </c>
      <c r="L9997">
        <v>55</v>
      </c>
      <c r="M9997" t="s">
        <v>48</v>
      </c>
      <c r="N9997">
        <v>1052</v>
      </c>
      <c r="O9997">
        <v>3.5</v>
      </c>
    </row>
    <row r="9998" spans="1:15" hidden="1" x14ac:dyDescent="0.3">
      <c r="A9998" t="s">
        <v>38022</v>
      </c>
      <c r="B9998" t="s">
        <v>38023</v>
      </c>
      <c r="C9998" s="1" t="str">
        <f t="shared" si="1620"/>
        <v>21:0473</v>
      </c>
      <c r="D9998" s="1" t="str">
        <f t="shared" si="1621"/>
        <v>21:0155</v>
      </c>
      <c r="E9998" t="s">
        <v>38024</v>
      </c>
      <c r="F9998" t="s">
        <v>38025</v>
      </c>
      <c r="H9998">
        <v>49.0255157</v>
      </c>
      <c r="I9998">
        <v>-120.718204</v>
      </c>
      <c r="J9998" s="1" t="str">
        <f t="shared" si="1622"/>
        <v>NGR bulk stream sediment</v>
      </c>
      <c r="K9998" s="1" t="str">
        <f t="shared" si="1623"/>
        <v>&lt;177 micron (NGR)</v>
      </c>
      <c r="L9998">
        <v>55</v>
      </c>
      <c r="M9998" t="s">
        <v>53</v>
      </c>
      <c r="N9998">
        <v>1053</v>
      </c>
      <c r="O9998">
        <v>1.5</v>
      </c>
    </row>
    <row r="9999" spans="1:15" hidden="1" x14ac:dyDescent="0.3">
      <c r="A9999" t="s">
        <v>38026</v>
      </c>
      <c r="B9999" t="s">
        <v>38027</v>
      </c>
      <c r="C9999" s="1" t="str">
        <f t="shared" si="1620"/>
        <v>21:0473</v>
      </c>
      <c r="D9999" s="1" t="str">
        <f t="shared" si="1621"/>
        <v>21:0155</v>
      </c>
      <c r="E9999" t="s">
        <v>38028</v>
      </c>
      <c r="F9999" t="s">
        <v>38029</v>
      </c>
      <c r="H9999">
        <v>49.064112100000003</v>
      </c>
      <c r="I9999">
        <v>-120.71369919999999</v>
      </c>
      <c r="J9999" s="1" t="str">
        <f t="shared" si="1622"/>
        <v>NGR bulk stream sediment</v>
      </c>
      <c r="K9999" s="1" t="str">
        <f t="shared" si="1623"/>
        <v>&lt;177 micron (NGR)</v>
      </c>
      <c r="L9999">
        <v>55</v>
      </c>
      <c r="M9999" t="s">
        <v>58</v>
      </c>
      <c r="N9999">
        <v>1054</v>
      </c>
      <c r="O9999">
        <v>2</v>
      </c>
    </row>
    <row r="10000" spans="1:15" hidden="1" x14ac:dyDescent="0.3">
      <c r="A10000" t="s">
        <v>38030</v>
      </c>
      <c r="B10000" t="s">
        <v>38031</v>
      </c>
      <c r="C10000" s="1" t="str">
        <f t="shared" si="1620"/>
        <v>21:0473</v>
      </c>
      <c r="D10000" s="1" t="str">
        <f t="shared" si="1621"/>
        <v>21:0155</v>
      </c>
      <c r="E10000" t="s">
        <v>38032</v>
      </c>
      <c r="F10000" t="s">
        <v>38033</v>
      </c>
      <c r="H10000">
        <v>49.107871699999997</v>
      </c>
      <c r="I10000">
        <v>-120.6527641</v>
      </c>
      <c r="J10000" s="1" t="str">
        <f t="shared" si="1622"/>
        <v>NGR bulk stream sediment</v>
      </c>
      <c r="K10000" s="1" t="str">
        <f t="shared" si="1623"/>
        <v>&lt;177 micron (NGR)</v>
      </c>
      <c r="L10000">
        <v>55</v>
      </c>
      <c r="M10000" t="s">
        <v>24</v>
      </c>
      <c r="N10000">
        <v>1055</v>
      </c>
      <c r="O10000">
        <v>1.5</v>
      </c>
    </row>
    <row r="10001" spans="1:15" hidden="1" x14ac:dyDescent="0.3">
      <c r="A10001" t="s">
        <v>38034</v>
      </c>
      <c r="B10001" t="s">
        <v>38035</v>
      </c>
      <c r="C10001" s="1" t="str">
        <f t="shared" si="1620"/>
        <v>21:0473</v>
      </c>
      <c r="D10001" s="1" t="str">
        <f t="shared" si="1621"/>
        <v>21:0155</v>
      </c>
      <c r="E10001" t="s">
        <v>38032</v>
      </c>
      <c r="F10001" t="s">
        <v>38036</v>
      </c>
      <c r="H10001">
        <v>49.107871699999997</v>
      </c>
      <c r="I10001">
        <v>-120.6527641</v>
      </c>
      <c r="J10001" s="1" t="str">
        <f t="shared" si="1622"/>
        <v>NGR bulk stream sediment</v>
      </c>
      <c r="K10001" s="1" t="str">
        <f t="shared" si="1623"/>
        <v>&lt;177 micron (NGR)</v>
      </c>
      <c r="L10001">
        <v>55</v>
      </c>
      <c r="M10001" t="s">
        <v>28</v>
      </c>
      <c r="N10001">
        <v>1056</v>
      </c>
      <c r="O10001">
        <v>1.5</v>
      </c>
    </row>
    <row r="10002" spans="1:15" hidden="1" x14ac:dyDescent="0.3">
      <c r="A10002" t="s">
        <v>38037</v>
      </c>
      <c r="B10002" t="s">
        <v>38038</v>
      </c>
      <c r="C10002" s="1" t="str">
        <f t="shared" si="1620"/>
        <v>21:0473</v>
      </c>
      <c r="D10002" s="1" t="str">
        <f t="shared" si="1621"/>
        <v>21:0155</v>
      </c>
      <c r="E10002" t="s">
        <v>38039</v>
      </c>
      <c r="F10002" t="s">
        <v>38040</v>
      </c>
      <c r="H10002">
        <v>49.048914600000003</v>
      </c>
      <c r="I10002">
        <v>-120.5433089</v>
      </c>
      <c r="J10002" s="1" t="str">
        <f t="shared" si="1622"/>
        <v>NGR bulk stream sediment</v>
      </c>
      <c r="K10002" s="1" t="str">
        <f t="shared" si="1623"/>
        <v>&lt;177 micron (NGR)</v>
      </c>
      <c r="L10002">
        <v>55</v>
      </c>
      <c r="M10002" t="s">
        <v>63</v>
      </c>
      <c r="N10002">
        <v>1057</v>
      </c>
      <c r="O10002">
        <v>0.5</v>
      </c>
    </row>
    <row r="10003" spans="1:15" hidden="1" x14ac:dyDescent="0.3">
      <c r="A10003" t="s">
        <v>38041</v>
      </c>
      <c r="B10003" t="s">
        <v>38042</v>
      </c>
      <c r="C10003" s="1" t="str">
        <f t="shared" si="1620"/>
        <v>21:0473</v>
      </c>
      <c r="D10003" s="1" t="str">
        <f t="shared" si="1621"/>
        <v>21:0155</v>
      </c>
      <c r="E10003" t="s">
        <v>38043</v>
      </c>
      <c r="F10003" t="s">
        <v>38044</v>
      </c>
      <c r="H10003">
        <v>49.0142533</v>
      </c>
      <c r="I10003">
        <v>-120.3589983</v>
      </c>
      <c r="J10003" s="1" t="str">
        <f t="shared" si="1622"/>
        <v>NGR bulk stream sediment</v>
      </c>
      <c r="K10003" s="1" t="str">
        <f t="shared" si="1623"/>
        <v>&lt;177 micron (NGR)</v>
      </c>
      <c r="L10003">
        <v>55</v>
      </c>
      <c r="M10003" t="s">
        <v>68</v>
      </c>
      <c r="N10003">
        <v>1058</v>
      </c>
      <c r="O10003">
        <v>2</v>
      </c>
    </row>
    <row r="10004" spans="1:15" hidden="1" x14ac:dyDescent="0.3">
      <c r="A10004" t="s">
        <v>38045</v>
      </c>
      <c r="B10004" t="s">
        <v>38046</v>
      </c>
      <c r="C10004" s="1" t="str">
        <f t="shared" si="1620"/>
        <v>21:0473</v>
      </c>
      <c r="D10004" s="1" t="str">
        <f t="shared" si="1621"/>
        <v>21:0155</v>
      </c>
      <c r="E10004" t="s">
        <v>38047</v>
      </c>
      <c r="F10004" t="s">
        <v>38048</v>
      </c>
      <c r="H10004">
        <v>49.031972000000003</v>
      </c>
      <c r="I10004">
        <v>-120.232174</v>
      </c>
      <c r="J10004" s="1" t="str">
        <f t="shared" si="1622"/>
        <v>NGR bulk stream sediment</v>
      </c>
      <c r="K10004" s="1" t="str">
        <f t="shared" si="1623"/>
        <v>&lt;177 micron (NGR)</v>
      </c>
      <c r="L10004">
        <v>55</v>
      </c>
      <c r="M10004" t="s">
        <v>77</v>
      </c>
      <c r="N10004">
        <v>1059</v>
      </c>
      <c r="O10004">
        <v>10.5</v>
      </c>
    </row>
    <row r="10005" spans="1:15" hidden="1" x14ac:dyDescent="0.3">
      <c r="A10005" t="s">
        <v>38049</v>
      </c>
      <c r="B10005" t="s">
        <v>38050</v>
      </c>
      <c r="C10005" s="1" t="str">
        <f t="shared" si="1620"/>
        <v>21:0473</v>
      </c>
      <c r="D10005" s="1" t="str">
        <f>HYPERLINK("https://geochem.nrcan.gc.ca/cdogs/content/svy/svy_e.htm", "")</f>
        <v/>
      </c>
      <c r="G10005" s="1" t="str">
        <f>HYPERLINK("https://geochem.nrcan.gc.ca/cdogs/content/cr_/cr_00104_e.htm", "104")</f>
        <v>104</v>
      </c>
      <c r="J10005" t="s">
        <v>31</v>
      </c>
      <c r="K10005" t="s">
        <v>32</v>
      </c>
      <c r="L10005">
        <v>55</v>
      </c>
      <c r="M10005" t="s">
        <v>33</v>
      </c>
      <c r="N10005">
        <v>1060</v>
      </c>
      <c r="O10005">
        <v>5</v>
      </c>
    </row>
    <row r="10006" spans="1:15" hidden="1" x14ac:dyDescent="0.3">
      <c r="A10006" t="s">
        <v>38051</v>
      </c>
      <c r="B10006" t="s">
        <v>38052</v>
      </c>
      <c r="C10006" s="1" t="str">
        <f t="shared" si="1620"/>
        <v>21:0473</v>
      </c>
      <c r="D10006" s="1" t="str">
        <f t="shared" ref="D10006:D10025" si="1624">HYPERLINK("https://geochem.nrcan.gc.ca/cdogs/content/svy/svy210155_e.htm", "21:0155")</f>
        <v>21:0155</v>
      </c>
      <c r="E10006" t="s">
        <v>38053</v>
      </c>
      <c r="F10006" t="s">
        <v>38054</v>
      </c>
      <c r="H10006">
        <v>49.026018499999999</v>
      </c>
      <c r="I10006">
        <v>-120.2844949</v>
      </c>
      <c r="J10006" s="1" t="str">
        <f t="shared" ref="J10006:J10025" si="1625">HYPERLINK("https://geochem.nrcan.gc.ca/cdogs/content/kwd/kwd020030_e.htm", "NGR bulk stream sediment")</f>
        <v>NGR bulk stream sediment</v>
      </c>
      <c r="K10006" s="1" t="str">
        <f t="shared" ref="K10006:K10025" si="1626">HYPERLINK("https://geochem.nrcan.gc.ca/cdogs/content/kwd/kwd080006_e.htm", "&lt;177 micron (NGR)")</f>
        <v>&lt;177 micron (NGR)</v>
      </c>
      <c r="L10006">
        <v>55</v>
      </c>
      <c r="M10006" t="s">
        <v>82</v>
      </c>
      <c r="N10006">
        <v>1061</v>
      </c>
      <c r="O10006">
        <v>4</v>
      </c>
    </row>
    <row r="10007" spans="1:15" hidden="1" x14ac:dyDescent="0.3">
      <c r="A10007" t="s">
        <v>38055</v>
      </c>
      <c r="B10007" t="s">
        <v>38056</v>
      </c>
      <c r="C10007" s="1" t="str">
        <f t="shared" si="1620"/>
        <v>21:0473</v>
      </c>
      <c r="D10007" s="1" t="str">
        <f t="shared" si="1624"/>
        <v>21:0155</v>
      </c>
      <c r="E10007" t="s">
        <v>38057</v>
      </c>
      <c r="F10007" t="s">
        <v>38058</v>
      </c>
      <c r="H10007">
        <v>49.056725499999999</v>
      </c>
      <c r="I10007">
        <v>-120.3279981</v>
      </c>
      <c r="J10007" s="1" t="str">
        <f t="shared" si="1625"/>
        <v>NGR bulk stream sediment</v>
      </c>
      <c r="K10007" s="1" t="str">
        <f t="shared" si="1626"/>
        <v>&lt;177 micron (NGR)</v>
      </c>
      <c r="L10007">
        <v>55</v>
      </c>
      <c r="M10007" t="s">
        <v>87</v>
      </c>
      <c r="N10007">
        <v>1062</v>
      </c>
      <c r="O10007">
        <v>4</v>
      </c>
    </row>
    <row r="10008" spans="1:15" hidden="1" x14ac:dyDescent="0.3">
      <c r="A10008" t="s">
        <v>38059</v>
      </c>
      <c r="B10008" t="s">
        <v>38060</v>
      </c>
      <c r="C10008" s="1" t="str">
        <f t="shared" si="1620"/>
        <v>21:0473</v>
      </c>
      <c r="D10008" s="1" t="str">
        <f t="shared" si="1624"/>
        <v>21:0155</v>
      </c>
      <c r="E10008" t="s">
        <v>38061</v>
      </c>
      <c r="F10008" t="s">
        <v>38062</v>
      </c>
      <c r="H10008">
        <v>49.079422000000001</v>
      </c>
      <c r="I10008">
        <v>-120.376086</v>
      </c>
      <c r="J10008" s="1" t="str">
        <f t="shared" si="1625"/>
        <v>NGR bulk stream sediment</v>
      </c>
      <c r="K10008" s="1" t="str">
        <f t="shared" si="1626"/>
        <v>&lt;177 micron (NGR)</v>
      </c>
      <c r="L10008">
        <v>55</v>
      </c>
      <c r="M10008" t="s">
        <v>92</v>
      </c>
      <c r="N10008">
        <v>1063</v>
      </c>
      <c r="O10008">
        <v>2.5</v>
      </c>
    </row>
    <row r="10009" spans="1:15" hidden="1" x14ac:dyDescent="0.3">
      <c r="A10009" t="s">
        <v>38063</v>
      </c>
      <c r="B10009" t="s">
        <v>38064</v>
      </c>
      <c r="C10009" s="1" t="str">
        <f t="shared" si="1620"/>
        <v>21:0473</v>
      </c>
      <c r="D10009" s="1" t="str">
        <f t="shared" si="1624"/>
        <v>21:0155</v>
      </c>
      <c r="E10009" t="s">
        <v>38065</v>
      </c>
      <c r="F10009" t="s">
        <v>38066</v>
      </c>
      <c r="H10009">
        <v>49.146541999999997</v>
      </c>
      <c r="I10009">
        <v>-120.2449934</v>
      </c>
      <c r="J10009" s="1" t="str">
        <f t="shared" si="1625"/>
        <v>NGR bulk stream sediment</v>
      </c>
      <c r="K10009" s="1" t="str">
        <f t="shared" si="1626"/>
        <v>&lt;177 micron (NGR)</v>
      </c>
      <c r="L10009">
        <v>55</v>
      </c>
      <c r="M10009" t="s">
        <v>97</v>
      </c>
      <c r="N10009">
        <v>1064</v>
      </c>
      <c r="O10009">
        <v>7.5</v>
      </c>
    </row>
    <row r="10010" spans="1:15" hidden="1" x14ac:dyDescent="0.3">
      <c r="A10010" t="s">
        <v>38067</v>
      </c>
      <c r="B10010" t="s">
        <v>38068</v>
      </c>
      <c r="C10010" s="1" t="str">
        <f t="shared" si="1620"/>
        <v>21:0473</v>
      </c>
      <c r="D10010" s="1" t="str">
        <f t="shared" si="1624"/>
        <v>21:0155</v>
      </c>
      <c r="E10010" t="s">
        <v>38008</v>
      </c>
      <c r="F10010" t="s">
        <v>38069</v>
      </c>
      <c r="H10010">
        <v>49.540316599999997</v>
      </c>
      <c r="I10010">
        <v>-120.8228711</v>
      </c>
      <c r="J10010" s="1" t="str">
        <f t="shared" si="1625"/>
        <v>NGR bulk stream sediment</v>
      </c>
      <c r="K10010" s="1" t="str">
        <f t="shared" si="1626"/>
        <v>&lt;177 micron (NGR)</v>
      </c>
      <c r="L10010">
        <v>55</v>
      </c>
      <c r="M10010" t="s">
        <v>72</v>
      </c>
      <c r="N10010">
        <v>1065</v>
      </c>
      <c r="O10010">
        <v>1.5</v>
      </c>
    </row>
    <row r="10011" spans="1:15" hidden="1" x14ac:dyDescent="0.3">
      <c r="A10011" t="s">
        <v>38070</v>
      </c>
      <c r="B10011" t="s">
        <v>38071</v>
      </c>
      <c r="C10011" s="1" t="str">
        <f t="shared" si="1620"/>
        <v>21:0473</v>
      </c>
      <c r="D10011" s="1" t="str">
        <f t="shared" si="1624"/>
        <v>21:0155</v>
      </c>
      <c r="E10011" t="s">
        <v>38072</v>
      </c>
      <c r="F10011" t="s">
        <v>38073</v>
      </c>
      <c r="H10011">
        <v>49.528860999999999</v>
      </c>
      <c r="I10011">
        <v>-120.9339427</v>
      </c>
      <c r="J10011" s="1" t="str">
        <f t="shared" si="1625"/>
        <v>NGR bulk stream sediment</v>
      </c>
      <c r="K10011" s="1" t="str">
        <f t="shared" si="1626"/>
        <v>&lt;177 micron (NGR)</v>
      </c>
      <c r="L10011">
        <v>55</v>
      </c>
      <c r="M10011" t="s">
        <v>102</v>
      </c>
      <c r="N10011">
        <v>1066</v>
      </c>
      <c r="O10011">
        <v>1.5</v>
      </c>
    </row>
    <row r="10012" spans="1:15" hidden="1" x14ac:dyDescent="0.3">
      <c r="A10012" t="s">
        <v>38074</v>
      </c>
      <c r="B10012" t="s">
        <v>38075</v>
      </c>
      <c r="C10012" s="1" t="str">
        <f t="shared" si="1620"/>
        <v>21:0473</v>
      </c>
      <c r="D10012" s="1" t="str">
        <f t="shared" si="1624"/>
        <v>21:0155</v>
      </c>
      <c r="E10012" t="s">
        <v>38076</v>
      </c>
      <c r="F10012" t="s">
        <v>38077</v>
      </c>
      <c r="H10012">
        <v>49.535228199999999</v>
      </c>
      <c r="I10012">
        <v>-120.9889625</v>
      </c>
      <c r="J10012" s="1" t="str">
        <f t="shared" si="1625"/>
        <v>NGR bulk stream sediment</v>
      </c>
      <c r="K10012" s="1" t="str">
        <f t="shared" si="1626"/>
        <v>&lt;177 micron (NGR)</v>
      </c>
      <c r="L10012">
        <v>55</v>
      </c>
      <c r="M10012" t="s">
        <v>107</v>
      </c>
      <c r="N10012">
        <v>1067</v>
      </c>
      <c r="O10012">
        <v>2.5</v>
      </c>
    </row>
    <row r="10013" spans="1:15" hidden="1" x14ac:dyDescent="0.3">
      <c r="A10013" t="s">
        <v>38078</v>
      </c>
      <c r="B10013" t="s">
        <v>38079</v>
      </c>
      <c r="C10013" s="1" t="str">
        <f t="shared" si="1620"/>
        <v>21:0473</v>
      </c>
      <c r="D10013" s="1" t="str">
        <f t="shared" si="1624"/>
        <v>21:0155</v>
      </c>
      <c r="E10013" t="s">
        <v>38080</v>
      </c>
      <c r="F10013" t="s">
        <v>38081</v>
      </c>
      <c r="H10013">
        <v>49.561541099999999</v>
      </c>
      <c r="I10013">
        <v>-120.95054260000001</v>
      </c>
      <c r="J10013" s="1" t="str">
        <f t="shared" si="1625"/>
        <v>NGR bulk stream sediment</v>
      </c>
      <c r="K10013" s="1" t="str">
        <f t="shared" si="1626"/>
        <v>&lt;177 micron (NGR)</v>
      </c>
      <c r="L10013">
        <v>55</v>
      </c>
      <c r="M10013" t="s">
        <v>112</v>
      </c>
      <c r="N10013">
        <v>1068</v>
      </c>
      <c r="O10013">
        <v>1.5</v>
      </c>
    </row>
    <row r="10014" spans="1:15" hidden="1" x14ac:dyDescent="0.3">
      <c r="A10014" t="s">
        <v>38082</v>
      </c>
      <c r="B10014" t="s">
        <v>38083</v>
      </c>
      <c r="C10014" s="1" t="str">
        <f t="shared" si="1620"/>
        <v>21:0473</v>
      </c>
      <c r="D10014" s="1" t="str">
        <f t="shared" si="1624"/>
        <v>21:0155</v>
      </c>
      <c r="E10014" t="s">
        <v>38084</v>
      </c>
      <c r="F10014" t="s">
        <v>38085</v>
      </c>
      <c r="H10014">
        <v>49.388386699999998</v>
      </c>
      <c r="I10014">
        <v>-120.8282158</v>
      </c>
      <c r="J10014" s="1" t="str">
        <f t="shared" si="1625"/>
        <v>NGR bulk stream sediment</v>
      </c>
      <c r="K10014" s="1" t="str">
        <f t="shared" si="1626"/>
        <v>&lt;177 micron (NGR)</v>
      </c>
      <c r="L10014">
        <v>56</v>
      </c>
      <c r="M10014" t="s">
        <v>19</v>
      </c>
      <c r="N10014">
        <v>1069</v>
      </c>
      <c r="O10014">
        <v>1.5</v>
      </c>
    </row>
    <row r="10015" spans="1:15" hidden="1" x14ac:dyDescent="0.3">
      <c r="A10015" t="s">
        <v>38086</v>
      </c>
      <c r="B10015" t="s">
        <v>38087</v>
      </c>
      <c r="C10015" s="1" t="str">
        <f t="shared" si="1620"/>
        <v>21:0473</v>
      </c>
      <c r="D10015" s="1" t="str">
        <f t="shared" si="1624"/>
        <v>21:0155</v>
      </c>
      <c r="E10015" t="s">
        <v>38088</v>
      </c>
      <c r="F10015" t="s">
        <v>38089</v>
      </c>
      <c r="H10015">
        <v>49.409745700000002</v>
      </c>
      <c r="I10015">
        <v>-120.96376309999999</v>
      </c>
      <c r="J10015" s="1" t="str">
        <f t="shared" si="1625"/>
        <v>NGR bulk stream sediment</v>
      </c>
      <c r="K10015" s="1" t="str">
        <f t="shared" si="1626"/>
        <v>&lt;177 micron (NGR)</v>
      </c>
      <c r="L10015">
        <v>56</v>
      </c>
      <c r="M10015" t="s">
        <v>38</v>
      </c>
      <c r="N10015">
        <v>1070</v>
      </c>
      <c r="O10015">
        <v>1.5</v>
      </c>
    </row>
    <row r="10016" spans="1:15" hidden="1" x14ac:dyDescent="0.3">
      <c r="A10016" t="s">
        <v>38090</v>
      </c>
      <c r="B10016" t="s">
        <v>38091</v>
      </c>
      <c r="C10016" s="1" t="str">
        <f t="shared" si="1620"/>
        <v>21:0473</v>
      </c>
      <c r="D10016" s="1" t="str">
        <f t="shared" si="1624"/>
        <v>21:0155</v>
      </c>
      <c r="E10016" t="s">
        <v>38092</v>
      </c>
      <c r="F10016" t="s">
        <v>38093</v>
      </c>
      <c r="H10016">
        <v>49.411397399999998</v>
      </c>
      <c r="I10016">
        <v>-120.9554223</v>
      </c>
      <c r="J10016" s="1" t="str">
        <f t="shared" si="1625"/>
        <v>NGR bulk stream sediment</v>
      </c>
      <c r="K10016" s="1" t="str">
        <f t="shared" si="1626"/>
        <v>&lt;177 micron (NGR)</v>
      </c>
      <c r="L10016">
        <v>56</v>
      </c>
      <c r="M10016" t="s">
        <v>43</v>
      </c>
      <c r="N10016">
        <v>1071</v>
      </c>
      <c r="O10016">
        <v>1.5</v>
      </c>
    </row>
    <row r="10017" spans="1:15" hidden="1" x14ac:dyDescent="0.3">
      <c r="A10017" t="s">
        <v>38094</v>
      </c>
      <c r="B10017" t="s">
        <v>38095</v>
      </c>
      <c r="C10017" s="1" t="str">
        <f t="shared" si="1620"/>
        <v>21:0473</v>
      </c>
      <c r="D10017" s="1" t="str">
        <f t="shared" si="1624"/>
        <v>21:0155</v>
      </c>
      <c r="E10017" t="s">
        <v>38096</v>
      </c>
      <c r="F10017" t="s">
        <v>38097</v>
      </c>
      <c r="H10017">
        <v>49.3716255</v>
      </c>
      <c r="I10017">
        <v>-120.944676</v>
      </c>
      <c r="J10017" s="1" t="str">
        <f t="shared" si="1625"/>
        <v>NGR bulk stream sediment</v>
      </c>
      <c r="K10017" s="1" t="str">
        <f t="shared" si="1626"/>
        <v>&lt;177 micron (NGR)</v>
      </c>
      <c r="L10017">
        <v>56</v>
      </c>
      <c r="M10017" t="s">
        <v>24</v>
      </c>
      <c r="N10017">
        <v>1072</v>
      </c>
      <c r="O10017">
        <v>1</v>
      </c>
    </row>
    <row r="10018" spans="1:15" hidden="1" x14ac:dyDescent="0.3">
      <c r="A10018" t="s">
        <v>38098</v>
      </c>
      <c r="B10018" t="s">
        <v>38099</v>
      </c>
      <c r="C10018" s="1" t="str">
        <f t="shared" si="1620"/>
        <v>21:0473</v>
      </c>
      <c r="D10018" s="1" t="str">
        <f t="shared" si="1624"/>
        <v>21:0155</v>
      </c>
      <c r="E10018" t="s">
        <v>38096</v>
      </c>
      <c r="F10018" t="s">
        <v>38100</v>
      </c>
      <c r="H10018">
        <v>49.3716255</v>
      </c>
      <c r="I10018">
        <v>-120.944676</v>
      </c>
      <c r="J10018" s="1" t="str">
        <f t="shared" si="1625"/>
        <v>NGR bulk stream sediment</v>
      </c>
      <c r="K10018" s="1" t="str">
        <f t="shared" si="1626"/>
        <v>&lt;177 micron (NGR)</v>
      </c>
      <c r="L10018">
        <v>56</v>
      </c>
      <c r="M10018" t="s">
        <v>28</v>
      </c>
      <c r="N10018">
        <v>1073</v>
      </c>
      <c r="O10018">
        <v>1</v>
      </c>
    </row>
    <row r="10019" spans="1:15" hidden="1" x14ac:dyDescent="0.3">
      <c r="A10019" t="s">
        <v>38101</v>
      </c>
      <c r="B10019" t="s">
        <v>38102</v>
      </c>
      <c r="C10019" s="1" t="str">
        <f t="shared" si="1620"/>
        <v>21:0473</v>
      </c>
      <c r="D10019" s="1" t="str">
        <f t="shared" si="1624"/>
        <v>21:0155</v>
      </c>
      <c r="E10019" t="s">
        <v>38103</v>
      </c>
      <c r="F10019" t="s">
        <v>38104</v>
      </c>
      <c r="H10019">
        <v>49.364896600000002</v>
      </c>
      <c r="I10019">
        <v>-120.9711281</v>
      </c>
      <c r="J10019" s="1" t="str">
        <f t="shared" si="1625"/>
        <v>NGR bulk stream sediment</v>
      </c>
      <c r="K10019" s="1" t="str">
        <f t="shared" si="1626"/>
        <v>&lt;177 micron (NGR)</v>
      </c>
      <c r="L10019">
        <v>56</v>
      </c>
      <c r="M10019" t="s">
        <v>48</v>
      </c>
      <c r="N10019">
        <v>1074</v>
      </c>
      <c r="O10019">
        <v>2</v>
      </c>
    </row>
    <row r="10020" spans="1:15" hidden="1" x14ac:dyDescent="0.3">
      <c r="A10020" t="s">
        <v>38105</v>
      </c>
      <c r="B10020" t="s">
        <v>38106</v>
      </c>
      <c r="C10020" s="1" t="str">
        <f t="shared" si="1620"/>
        <v>21:0473</v>
      </c>
      <c r="D10020" s="1" t="str">
        <f t="shared" si="1624"/>
        <v>21:0155</v>
      </c>
      <c r="E10020" t="s">
        <v>38107</v>
      </c>
      <c r="F10020" t="s">
        <v>38108</v>
      </c>
      <c r="H10020">
        <v>49.365872199999998</v>
      </c>
      <c r="I10020">
        <v>-120.77961860000001</v>
      </c>
      <c r="J10020" s="1" t="str">
        <f t="shared" si="1625"/>
        <v>NGR bulk stream sediment</v>
      </c>
      <c r="K10020" s="1" t="str">
        <f t="shared" si="1626"/>
        <v>&lt;177 micron (NGR)</v>
      </c>
      <c r="L10020">
        <v>56</v>
      </c>
      <c r="M10020" t="s">
        <v>53</v>
      </c>
      <c r="N10020">
        <v>1075</v>
      </c>
      <c r="O10020">
        <v>1.5</v>
      </c>
    </row>
    <row r="10021" spans="1:15" hidden="1" x14ac:dyDescent="0.3">
      <c r="A10021" t="s">
        <v>38109</v>
      </c>
      <c r="B10021" t="s">
        <v>38110</v>
      </c>
      <c r="C10021" s="1" t="str">
        <f t="shared" si="1620"/>
        <v>21:0473</v>
      </c>
      <c r="D10021" s="1" t="str">
        <f t="shared" si="1624"/>
        <v>21:0155</v>
      </c>
      <c r="E10021" t="s">
        <v>38111</v>
      </c>
      <c r="F10021" t="s">
        <v>38112</v>
      </c>
      <c r="H10021">
        <v>49.333349800000001</v>
      </c>
      <c r="I10021">
        <v>-120.8196279</v>
      </c>
      <c r="J10021" s="1" t="str">
        <f t="shared" si="1625"/>
        <v>NGR bulk stream sediment</v>
      </c>
      <c r="K10021" s="1" t="str">
        <f t="shared" si="1626"/>
        <v>&lt;177 micron (NGR)</v>
      </c>
      <c r="L10021">
        <v>56</v>
      </c>
      <c r="M10021" t="s">
        <v>58</v>
      </c>
      <c r="N10021">
        <v>1076</v>
      </c>
      <c r="O10021">
        <v>1.5</v>
      </c>
    </row>
    <row r="10022" spans="1:15" hidden="1" x14ac:dyDescent="0.3">
      <c r="A10022" t="s">
        <v>38113</v>
      </c>
      <c r="B10022" t="s">
        <v>38114</v>
      </c>
      <c r="C10022" s="1" t="str">
        <f t="shared" si="1620"/>
        <v>21:0473</v>
      </c>
      <c r="D10022" s="1" t="str">
        <f t="shared" si="1624"/>
        <v>21:0155</v>
      </c>
      <c r="E10022" t="s">
        <v>38115</v>
      </c>
      <c r="F10022" t="s">
        <v>38116</v>
      </c>
      <c r="H10022">
        <v>49.3261124</v>
      </c>
      <c r="I10022">
        <v>-120.7703973</v>
      </c>
      <c r="J10022" s="1" t="str">
        <f t="shared" si="1625"/>
        <v>NGR bulk stream sediment</v>
      </c>
      <c r="K10022" s="1" t="str">
        <f t="shared" si="1626"/>
        <v>&lt;177 micron (NGR)</v>
      </c>
      <c r="L10022">
        <v>56</v>
      </c>
      <c r="M10022" t="s">
        <v>63</v>
      </c>
      <c r="N10022">
        <v>1077</v>
      </c>
      <c r="O10022">
        <v>1</v>
      </c>
    </row>
    <row r="10023" spans="1:15" hidden="1" x14ac:dyDescent="0.3">
      <c r="A10023" t="s">
        <v>38117</v>
      </c>
      <c r="B10023" t="s">
        <v>38118</v>
      </c>
      <c r="C10023" s="1" t="str">
        <f t="shared" si="1620"/>
        <v>21:0473</v>
      </c>
      <c r="D10023" s="1" t="str">
        <f t="shared" si="1624"/>
        <v>21:0155</v>
      </c>
      <c r="E10023" t="s">
        <v>38119</v>
      </c>
      <c r="F10023" t="s">
        <v>38120</v>
      </c>
      <c r="H10023">
        <v>49.415752500000004</v>
      </c>
      <c r="I10023">
        <v>-120.7539271</v>
      </c>
      <c r="J10023" s="1" t="str">
        <f t="shared" si="1625"/>
        <v>NGR bulk stream sediment</v>
      </c>
      <c r="K10023" s="1" t="str">
        <f t="shared" si="1626"/>
        <v>&lt;177 micron (NGR)</v>
      </c>
      <c r="L10023">
        <v>56</v>
      </c>
      <c r="M10023" t="s">
        <v>68</v>
      </c>
      <c r="N10023">
        <v>1078</v>
      </c>
      <c r="O10023">
        <v>1.5</v>
      </c>
    </row>
    <row r="10024" spans="1:15" hidden="1" x14ac:dyDescent="0.3">
      <c r="A10024" t="s">
        <v>38121</v>
      </c>
      <c r="B10024" t="s">
        <v>38122</v>
      </c>
      <c r="C10024" s="1" t="str">
        <f t="shared" si="1620"/>
        <v>21:0473</v>
      </c>
      <c r="D10024" s="1" t="str">
        <f t="shared" si="1624"/>
        <v>21:0155</v>
      </c>
      <c r="E10024" t="s">
        <v>38123</v>
      </c>
      <c r="F10024" t="s">
        <v>38124</v>
      </c>
      <c r="H10024">
        <v>49.393779700000003</v>
      </c>
      <c r="I10024">
        <v>-120.82797770000001</v>
      </c>
      <c r="J10024" s="1" t="str">
        <f t="shared" si="1625"/>
        <v>NGR bulk stream sediment</v>
      </c>
      <c r="K10024" s="1" t="str">
        <f t="shared" si="1626"/>
        <v>&lt;177 micron (NGR)</v>
      </c>
      <c r="L10024">
        <v>56</v>
      </c>
      <c r="M10024" t="s">
        <v>77</v>
      </c>
      <c r="N10024">
        <v>1079</v>
      </c>
      <c r="O10024">
        <v>1.5</v>
      </c>
    </row>
    <row r="10025" spans="1:15" hidden="1" x14ac:dyDescent="0.3">
      <c r="A10025" t="s">
        <v>38125</v>
      </c>
      <c r="B10025" t="s">
        <v>38126</v>
      </c>
      <c r="C10025" s="1" t="str">
        <f t="shared" si="1620"/>
        <v>21:0473</v>
      </c>
      <c r="D10025" s="1" t="str">
        <f t="shared" si="1624"/>
        <v>21:0155</v>
      </c>
      <c r="E10025" t="s">
        <v>38084</v>
      </c>
      <c r="F10025" t="s">
        <v>38127</v>
      </c>
      <c r="H10025">
        <v>49.388386699999998</v>
      </c>
      <c r="I10025">
        <v>-120.8282158</v>
      </c>
      <c r="J10025" s="1" t="str">
        <f t="shared" si="1625"/>
        <v>NGR bulk stream sediment</v>
      </c>
      <c r="K10025" s="1" t="str">
        <f t="shared" si="1626"/>
        <v>&lt;177 micron (NGR)</v>
      </c>
      <c r="L10025">
        <v>56</v>
      </c>
      <c r="M10025" t="s">
        <v>72</v>
      </c>
      <c r="N10025">
        <v>1080</v>
      </c>
      <c r="O10025">
        <v>2</v>
      </c>
    </row>
    <row r="10026" spans="1:15" hidden="1" x14ac:dyDescent="0.3">
      <c r="A10026" t="s">
        <v>38128</v>
      </c>
      <c r="B10026" t="s">
        <v>38129</v>
      </c>
      <c r="C10026" s="1" t="str">
        <f t="shared" si="1620"/>
        <v>21:0473</v>
      </c>
      <c r="D10026" s="1" t="str">
        <f>HYPERLINK("https://geochem.nrcan.gc.ca/cdogs/content/svy/svy_e.htm", "")</f>
        <v/>
      </c>
      <c r="G10026" s="1" t="str">
        <f>HYPERLINK("https://geochem.nrcan.gc.ca/cdogs/content/cr_/cr_00103_e.htm", "103")</f>
        <v>103</v>
      </c>
      <c r="J10026" t="s">
        <v>31</v>
      </c>
      <c r="K10026" t="s">
        <v>32</v>
      </c>
      <c r="L10026">
        <v>56</v>
      </c>
      <c r="M10026" t="s">
        <v>33</v>
      </c>
      <c r="N10026">
        <v>1081</v>
      </c>
      <c r="O10026">
        <v>22.5</v>
      </c>
    </row>
    <row r="10027" spans="1:15" hidden="1" x14ac:dyDescent="0.3">
      <c r="A10027" t="s">
        <v>38130</v>
      </c>
      <c r="B10027" t="s">
        <v>38131</v>
      </c>
      <c r="C10027" s="1" t="str">
        <f t="shared" si="1620"/>
        <v>21:0473</v>
      </c>
      <c r="D10027" s="1" t="str">
        <f t="shared" ref="D10027:D10051" si="1627">HYPERLINK("https://geochem.nrcan.gc.ca/cdogs/content/svy/svy210155_e.htm", "21:0155")</f>
        <v>21:0155</v>
      </c>
      <c r="E10027" t="s">
        <v>38132</v>
      </c>
      <c r="F10027" t="s">
        <v>38133</v>
      </c>
      <c r="H10027">
        <v>49.148282299999998</v>
      </c>
      <c r="I10027">
        <v>-120.20512170000001</v>
      </c>
      <c r="J10027" s="1" t="str">
        <f t="shared" ref="J10027:J10051" si="1628">HYPERLINK("https://geochem.nrcan.gc.ca/cdogs/content/kwd/kwd020030_e.htm", "NGR bulk stream sediment")</f>
        <v>NGR bulk stream sediment</v>
      </c>
      <c r="K10027" s="1" t="str">
        <f t="shared" ref="K10027:K10051" si="1629">HYPERLINK("https://geochem.nrcan.gc.ca/cdogs/content/kwd/kwd080006_e.htm", "&lt;177 micron (NGR)")</f>
        <v>&lt;177 micron (NGR)</v>
      </c>
      <c r="L10027">
        <v>56</v>
      </c>
      <c r="M10027" t="s">
        <v>82</v>
      </c>
      <c r="N10027">
        <v>1082</v>
      </c>
      <c r="O10027">
        <v>3</v>
      </c>
    </row>
    <row r="10028" spans="1:15" hidden="1" x14ac:dyDescent="0.3">
      <c r="A10028" t="s">
        <v>38134</v>
      </c>
      <c r="B10028" t="s">
        <v>38135</v>
      </c>
      <c r="C10028" s="1" t="str">
        <f t="shared" si="1620"/>
        <v>21:0473</v>
      </c>
      <c r="D10028" s="1" t="str">
        <f t="shared" si="1627"/>
        <v>21:0155</v>
      </c>
      <c r="E10028" t="s">
        <v>38136</v>
      </c>
      <c r="F10028" t="s">
        <v>38137</v>
      </c>
      <c r="H10028">
        <v>49.130612300000003</v>
      </c>
      <c r="I10028">
        <v>-120.108771</v>
      </c>
      <c r="J10028" s="1" t="str">
        <f t="shared" si="1628"/>
        <v>NGR bulk stream sediment</v>
      </c>
      <c r="K10028" s="1" t="str">
        <f t="shared" si="1629"/>
        <v>&lt;177 micron (NGR)</v>
      </c>
      <c r="L10028">
        <v>56</v>
      </c>
      <c r="M10028" t="s">
        <v>87</v>
      </c>
      <c r="N10028">
        <v>1083</v>
      </c>
      <c r="O10028">
        <v>8.5</v>
      </c>
    </row>
    <row r="10029" spans="1:15" hidden="1" x14ac:dyDescent="0.3">
      <c r="A10029" t="s">
        <v>38138</v>
      </c>
      <c r="B10029" t="s">
        <v>38139</v>
      </c>
      <c r="C10029" s="1" t="str">
        <f t="shared" si="1620"/>
        <v>21:0473</v>
      </c>
      <c r="D10029" s="1" t="str">
        <f t="shared" si="1627"/>
        <v>21:0155</v>
      </c>
      <c r="E10029" t="s">
        <v>38140</v>
      </c>
      <c r="F10029" t="s">
        <v>38141</v>
      </c>
      <c r="H10029">
        <v>49.069314599999998</v>
      </c>
      <c r="I10029">
        <v>-120.17669309999999</v>
      </c>
      <c r="J10029" s="1" t="str">
        <f t="shared" si="1628"/>
        <v>NGR bulk stream sediment</v>
      </c>
      <c r="K10029" s="1" t="str">
        <f t="shared" si="1629"/>
        <v>&lt;177 micron (NGR)</v>
      </c>
      <c r="L10029">
        <v>56</v>
      </c>
      <c r="M10029" t="s">
        <v>92</v>
      </c>
      <c r="N10029">
        <v>1084</v>
      </c>
      <c r="O10029">
        <v>7.5</v>
      </c>
    </row>
    <row r="10030" spans="1:15" hidden="1" x14ac:dyDescent="0.3">
      <c r="A10030" t="s">
        <v>38142</v>
      </c>
      <c r="B10030" t="s">
        <v>38143</v>
      </c>
      <c r="C10030" s="1" t="str">
        <f t="shared" si="1620"/>
        <v>21:0473</v>
      </c>
      <c r="D10030" s="1" t="str">
        <f t="shared" si="1627"/>
        <v>21:0155</v>
      </c>
      <c r="E10030" t="s">
        <v>38144</v>
      </c>
      <c r="F10030" t="s">
        <v>38145</v>
      </c>
      <c r="H10030">
        <v>49.012361800000001</v>
      </c>
      <c r="I10030">
        <v>-120.12930900000001</v>
      </c>
      <c r="J10030" s="1" t="str">
        <f t="shared" si="1628"/>
        <v>NGR bulk stream sediment</v>
      </c>
      <c r="K10030" s="1" t="str">
        <f t="shared" si="1629"/>
        <v>&lt;177 micron (NGR)</v>
      </c>
      <c r="L10030">
        <v>56</v>
      </c>
      <c r="M10030" t="s">
        <v>97</v>
      </c>
      <c r="N10030">
        <v>1085</v>
      </c>
      <c r="O10030">
        <v>6.5</v>
      </c>
    </row>
    <row r="10031" spans="1:15" hidden="1" x14ac:dyDescent="0.3">
      <c r="A10031" t="s">
        <v>38146</v>
      </c>
      <c r="B10031" t="s">
        <v>38147</v>
      </c>
      <c r="C10031" s="1" t="str">
        <f t="shared" si="1620"/>
        <v>21:0473</v>
      </c>
      <c r="D10031" s="1" t="str">
        <f t="shared" si="1627"/>
        <v>21:0155</v>
      </c>
      <c r="E10031" t="s">
        <v>38148</v>
      </c>
      <c r="F10031" t="s">
        <v>38149</v>
      </c>
      <c r="H10031">
        <v>49.025283899999998</v>
      </c>
      <c r="I10031">
        <v>-120.0355301</v>
      </c>
      <c r="J10031" s="1" t="str">
        <f t="shared" si="1628"/>
        <v>NGR bulk stream sediment</v>
      </c>
      <c r="K10031" s="1" t="str">
        <f t="shared" si="1629"/>
        <v>&lt;177 micron (NGR)</v>
      </c>
      <c r="L10031">
        <v>56</v>
      </c>
      <c r="M10031" t="s">
        <v>102</v>
      </c>
      <c r="N10031">
        <v>1086</v>
      </c>
      <c r="O10031">
        <v>6</v>
      </c>
    </row>
    <row r="10032" spans="1:15" hidden="1" x14ac:dyDescent="0.3">
      <c r="A10032" t="s">
        <v>38150</v>
      </c>
      <c r="B10032" t="s">
        <v>38151</v>
      </c>
      <c r="C10032" s="1" t="str">
        <f t="shared" si="1620"/>
        <v>21:0473</v>
      </c>
      <c r="D10032" s="1" t="str">
        <f t="shared" si="1627"/>
        <v>21:0155</v>
      </c>
      <c r="E10032" t="s">
        <v>38152</v>
      </c>
      <c r="F10032" t="s">
        <v>38153</v>
      </c>
      <c r="H10032">
        <v>49.055459599999999</v>
      </c>
      <c r="I10032">
        <v>-120.0898633</v>
      </c>
      <c r="J10032" s="1" t="str">
        <f t="shared" si="1628"/>
        <v>NGR bulk stream sediment</v>
      </c>
      <c r="K10032" s="1" t="str">
        <f t="shared" si="1629"/>
        <v>&lt;177 micron (NGR)</v>
      </c>
      <c r="L10032">
        <v>56</v>
      </c>
      <c r="M10032" t="s">
        <v>107</v>
      </c>
      <c r="N10032">
        <v>1087</v>
      </c>
      <c r="O10032">
        <v>5</v>
      </c>
    </row>
    <row r="10033" spans="1:15" hidden="1" x14ac:dyDescent="0.3">
      <c r="A10033" t="s">
        <v>38154</v>
      </c>
      <c r="B10033" t="s">
        <v>38155</v>
      </c>
      <c r="C10033" s="1" t="str">
        <f t="shared" si="1620"/>
        <v>21:0473</v>
      </c>
      <c r="D10033" s="1" t="str">
        <f t="shared" si="1627"/>
        <v>21:0155</v>
      </c>
      <c r="E10033" t="s">
        <v>38156</v>
      </c>
      <c r="F10033" t="s">
        <v>38157</v>
      </c>
      <c r="H10033">
        <v>49.097839200000003</v>
      </c>
      <c r="I10033">
        <v>-120.0229873</v>
      </c>
      <c r="J10033" s="1" t="str">
        <f t="shared" si="1628"/>
        <v>NGR bulk stream sediment</v>
      </c>
      <c r="K10033" s="1" t="str">
        <f t="shared" si="1629"/>
        <v>&lt;177 micron (NGR)</v>
      </c>
      <c r="L10033">
        <v>56</v>
      </c>
      <c r="M10033" t="s">
        <v>112</v>
      </c>
      <c r="N10033">
        <v>1088</v>
      </c>
      <c r="O10033">
        <v>3.5</v>
      </c>
    </row>
    <row r="10034" spans="1:15" hidden="1" x14ac:dyDescent="0.3">
      <c r="A10034" t="s">
        <v>38158</v>
      </c>
      <c r="B10034" t="s">
        <v>38159</v>
      </c>
      <c r="C10034" s="1" t="str">
        <f t="shared" ref="C10034:C10052" si="1630">HYPERLINK("https://geochem.nrcan.gc.ca/cdogs/content/bdl/bdl210473_e.htm", "21:0473")</f>
        <v>21:0473</v>
      </c>
      <c r="D10034" s="1" t="str">
        <f t="shared" si="1627"/>
        <v>21:0155</v>
      </c>
      <c r="E10034" t="s">
        <v>38160</v>
      </c>
      <c r="F10034" t="s">
        <v>38161</v>
      </c>
      <c r="H10034">
        <v>49.528600500000003</v>
      </c>
      <c r="I10034">
        <v>-120.12129969999999</v>
      </c>
      <c r="J10034" s="1" t="str">
        <f t="shared" si="1628"/>
        <v>NGR bulk stream sediment</v>
      </c>
      <c r="K10034" s="1" t="str">
        <f t="shared" si="1629"/>
        <v>&lt;177 micron (NGR)</v>
      </c>
      <c r="L10034">
        <v>57</v>
      </c>
      <c r="M10034" t="s">
        <v>19</v>
      </c>
      <c r="N10034">
        <v>1089</v>
      </c>
      <c r="O10034">
        <v>15</v>
      </c>
    </row>
    <row r="10035" spans="1:15" hidden="1" x14ac:dyDescent="0.3">
      <c r="A10035" t="s">
        <v>38162</v>
      </c>
      <c r="B10035" t="s">
        <v>38163</v>
      </c>
      <c r="C10035" s="1" t="str">
        <f t="shared" si="1630"/>
        <v>21:0473</v>
      </c>
      <c r="D10035" s="1" t="str">
        <f t="shared" si="1627"/>
        <v>21:0155</v>
      </c>
      <c r="E10035" t="s">
        <v>38164</v>
      </c>
      <c r="F10035" t="s">
        <v>38165</v>
      </c>
      <c r="H10035">
        <v>49.0953205</v>
      </c>
      <c r="I10035">
        <v>-120.0299885</v>
      </c>
      <c r="J10035" s="1" t="str">
        <f t="shared" si="1628"/>
        <v>NGR bulk stream sediment</v>
      </c>
      <c r="K10035" s="1" t="str">
        <f t="shared" si="1629"/>
        <v>&lt;177 micron (NGR)</v>
      </c>
      <c r="L10035">
        <v>57</v>
      </c>
      <c r="M10035" t="s">
        <v>38</v>
      </c>
      <c r="N10035">
        <v>1090</v>
      </c>
      <c r="O10035">
        <v>4</v>
      </c>
    </row>
    <row r="10036" spans="1:15" hidden="1" x14ac:dyDescent="0.3">
      <c r="A10036" t="s">
        <v>38166</v>
      </c>
      <c r="B10036" t="s">
        <v>38167</v>
      </c>
      <c r="C10036" s="1" t="str">
        <f t="shared" si="1630"/>
        <v>21:0473</v>
      </c>
      <c r="D10036" s="1" t="str">
        <f t="shared" si="1627"/>
        <v>21:0155</v>
      </c>
      <c r="E10036" t="s">
        <v>38168</v>
      </c>
      <c r="F10036" t="s">
        <v>38169</v>
      </c>
      <c r="H10036">
        <v>49.218792800000003</v>
      </c>
      <c r="I10036">
        <v>-120.1091203</v>
      </c>
      <c r="J10036" s="1" t="str">
        <f t="shared" si="1628"/>
        <v>NGR bulk stream sediment</v>
      </c>
      <c r="K10036" s="1" t="str">
        <f t="shared" si="1629"/>
        <v>&lt;177 micron (NGR)</v>
      </c>
      <c r="L10036">
        <v>57</v>
      </c>
      <c r="M10036" t="s">
        <v>43</v>
      </c>
      <c r="N10036">
        <v>1091</v>
      </c>
      <c r="O10036">
        <v>8</v>
      </c>
    </row>
    <row r="10037" spans="1:15" hidden="1" x14ac:dyDescent="0.3">
      <c r="A10037" t="s">
        <v>38170</v>
      </c>
      <c r="B10037" t="s">
        <v>38171</v>
      </c>
      <c r="C10037" s="1" t="str">
        <f t="shared" si="1630"/>
        <v>21:0473</v>
      </c>
      <c r="D10037" s="1" t="str">
        <f t="shared" si="1627"/>
        <v>21:0155</v>
      </c>
      <c r="E10037" t="s">
        <v>38172</v>
      </c>
      <c r="F10037" t="s">
        <v>38173</v>
      </c>
      <c r="H10037">
        <v>49.237920000000003</v>
      </c>
      <c r="I10037">
        <v>-120.1547199</v>
      </c>
      <c r="J10037" s="1" t="str">
        <f t="shared" si="1628"/>
        <v>NGR bulk stream sediment</v>
      </c>
      <c r="K10037" s="1" t="str">
        <f t="shared" si="1629"/>
        <v>&lt;177 micron (NGR)</v>
      </c>
      <c r="L10037">
        <v>57</v>
      </c>
      <c r="M10037" t="s">
        <v>24</v>
      </c>
      <c r="N10037">
        <v>1092</v>
      </c>
      <c r="O10037">
        <v>3.5</v>
      </c>
    </row>
    <row r="10038" spans="1:15" hidden="1" x14ac:dyDescent="0.3">
      <c r="A10038" t="s">
        <v>38174</v>
      </c>
      <c r="B10038" t="s">
        <v>38175</v>
      </c>
      <c r="C10038" s="1" t="str">
        <f t="shared" si="1630"/>
        <v>21:0473</v>
      </c>
      <c r="D10038" s="1" t="str">
        <f t="shared" si="1627"/>
        <v>21:0155</v>
      </c>
      <c r="E10038" t="s">
        <v>38172</v>
      </c>
      <c r="F10038" t="s">
        <v>38176</v>
      </c>
      <c r="H10038">
        <v>49.237920000000003</v>
      </c>
      <c r="I10038">
        <v>-120.1547199</v>
      </c>
      <c r="J10038" s="1" t="str">
        <f t="shared" si="1628"/>
        <v>NGR bulk stream sediment</v>
      </c>
      <c r="K10038" s="1" t="str">
        <f t="shared" si="1629"/>
        <v>&lt;177 micron (NGR)</v>
      </c>
      <c r="L10038">
        <v>57</v>
      </c>
      <c r="M10038" t="s">
        <v>28</v>
      </c>
      <c r="N10038">
        <v>1093</v>
      </c>
      <c r="O10038">
        <v>4</v>
      </c>
    </row>
    <row r="10039" spans="1:15" hidden="1" x14ac:dyDescent="0.3">
      <c r="A10039" t="s">
        <v>38177</v>
      </c>
      <c r="B10039" t="s">
        <v>38178</v>
      </c>
      <c r="C10039" s="1" t="str">
        <f t="shared" si="1630"/>
        <v>21:0473</v>
      </c>
      <c r="D10039" s="1" t="str">
        <f t="shared" si="1627"/>
        <v>21:0155</v>
      </c>
      <c r="E10039" t="s">
        <v>38179</v>
      </c>
      <c r="F10039" t="s">
        <v>38180</v>
      </c>
      <c r="H10039">
        <v>49.232190500000002</v>
      </c>
      <c r="I10039">
        <v>-120.14131070000001</v>
      </c>
      <c r="J10039" s="1" t="str">
        <f t="shared" si="1628"/>
        <v>NGR bulk stream sediment</v>
      </c>
      <c r="K10039" s="1" t="str">
        <f t="shared" si="1629"/>
        <v>&lt;177 micron (NGR)</v>
      </c>
      <c r="L10039">
        <v>57</v>
      </c>
      <c r="M10039" t="s">
        <v>48</v>
      </c>
      <c r="N10039">
        <v>1094</v>
      </c>
      <c r="O10039">
        <v>5</v>
      </c>
    </row>
    <row r="10040" spans="1:15" hidden="1" x14ac:dyDescent="0.3">
      <c r="A10040" t="s">
        <v>38181</v>
      </c>
      <c r="B10040" t="s">
        <v>38182</v>
      </c>
      <c r="C10040" s="1" t="str">
        <f t="shared" si="1630"/>
        <v>21:0473</v>
      </c>
      <c r="D10040" s="1" t="str">
        <f t="shared" si="1627"/>
        <v>21:0155</v>
      </c>
      <c r="E10040" t="s">
        <v>38183</v>
      </c>
      <c r="F10040" t="s">
        <v>38184</v>
      </c>
      <c r="H10040">
        <v>49.462445700000004</v>
      </c>
      <c r="I10040">
        <v>-120.0313189</v>
      </c>
      <c r="J10040" s="1" t="str">
        <f t="shared" si="1628"/>
        <v>NGR bulk stream sediment</v>
      </c>
      <c r="K10040" s="1" t="str">
        <f t="shared" si="1629"/>
        <v>&lt;177 micron (NGR)</v>
      </c>
      <c r="L10040">
        <v>57</v>
      </c>
      <c r="M10040" t="s">
        <v>53</v>
      </c>
      <c r="N10040">
        <v>1095</v>
      </c>
      <c r="O10040">
        <v>5</v>
      </c>
    </row>
    <row r="10041" spans="1:15" hidden="1" x14ac:dyDescent="0.3">
      <c r="A10041" t="s">
        <v>38185</v>
      </c>
      <c r="B10041" t="s">
        <v>38186</v>
      </c>
      <c r="C10041" s="1" t="str">
        <f t="shared" si="1630"/>
        <v>21:0473</v>
      </c>
      <c r="D10041" s="1" t="str">
        <f t="shared" si="1627"/>
        <v>21:0155</v>
      </c>
      <c r="E10041" t="s">
        <v>38160</v>
      </c>
      <c r="F10041" t="s">
        <v>38187</v>
      </c>
      <c r="H10041">
        <v>49.528600500000003</v>
      </c>
      <c r="I10041">
        <v>-120.12129969999999</v>
      </c>
      <c r="J10041" s="1" t="str">
        <f t="shared" si="1628"/>
        <v>NGR bulk stream sediment</v>
      </c>
      <c r="K10041" s="1" t="str">
        <f t="shared" si="1629"/>
        <v>&lt;177 micron (NGR)</v>
      </c>
      <c r="L10041">
        <v>57</v>
      </c>
      <c r="M10041" t="s">
        <v>72</v>
      </c>
      <c r="N10041">
        <v>1096</v>
      </c>
      <c r="O10041">
        <v>15</v>
      </c>
    </row>
    <row r="10042" spans="1:15" hidden="1" x14ac:dyDescent="0.3">
      <c r="A10042" t="s">
        <v>38188</v>
      </c>
      <c r="B10042" t="s">
        <v>38189</v>
      </c>
      <c r="C10042" s="1" t="str">
        <f t="shared" si="1630"/>
        <v>21:0473</v>
      </c>
      <c r="D10042" s="1" t="str">
        <f t="shared" si="1627"/>
        <v>21:0155</v>
      </c>
      <c r="E10042" t="s">
        <v>38190</v>
      </c>
      <c r="F10042" t="s">
        <v>38191</v>
      </c>
      <c r="H10042">
        <v>49.528737800000002</v>
      </c>
      <c r="I10042">
        <v>-120.12682030000001</v>
      </c>
      <c r="J10042" s="1" t="str">
        <f t="shared" si="1628"/>
        <v>NGR bulk stream sediment</v>
      </c>
      <c r="K10042" s="1" t="str">
        <f t="shared" si="1629"/>
        <v>&lt;177 micron (NGR)</v>
      </c>
      <c r="L10042">
        <v>57</v>
      </c>
      <c r="M10042" t="s">
        <v>58</v>
      </c>
      <c r="N10042">
        <v>1097</v>
      </c>
      <c r="O10042">
        <v>9.5</v>
      </c>
    </row>
    <row r="10043" spans="1:15" hidden="1" x14ac:dyDescent="0.3">
      <c r="A10043" t="s">
        <v>38192</v>
      </c>
      <c r="B10043" t="s">
        <v>38193</v>
      </c>
      <c r="C10043" s="1" t="str">
        <f t="shared" si="1630"/>
        <v>21:0473</v>
      </c>
      <c r="D10043" s="1" t="str">
        <f t="shared" si="1627"/>
        <v>21:0155</v>
      </c>
      <c r="E10043" t="s">
        <v>38194</v>
      </c>
      <c r="F10043" t="s">
        <v>38195</v>
      </c>
      <c r="H10043">
        <v>49.569302499999999</v>
      </c>
      <c r="I10043">
        <v>-120.0940054</v>
      </c>
      <c r="J10043" s="1" t="str">
        <f t="shared" si="1628"/>
        <v>NGR bulk stream sediment</v>
      </c>
      <c r="K10043" s="1" t="str">
        <f t="shared" si="1629"/>
        <v>&lt;177 micron (NGR)</v>
      </c>
      <c r="L10043">
        <v>57</v>
      </c>
      <c r="M10043" t="s">
        <v>63</v>
      </c>
      <c r="N10043">
        <v>1098</v>
      </c>
      <c r="O10043">
        <v>22.5</v>
      </c>
    </row>
    <row r="10044" spans="1:15" hidden="1" x14ac:dyDescent="0.3">
      <c r="A10044" t="s">
        <v>38196</v>
      </c>
      <c r="B10044" t="s">
        <v>38197</v>
      </c>
      <c r="C10044" s="1" t="str">
        <f t="shared" si="1630"/>
        <v>21:0473</v>
      </c>
      <c r="D10044" s="1" t="str">
        <f t="shared" si="1627"/>
        <v>21:0155</v>
      </c>
      <c r="E10044" t="s">
        <v>38198</v>
      </c>
      <c r="F10044" t="s">
        <v>38199</v>
      </c>
      <c r="H10044">
        <v>49.581336700000001</v>
      </c>
      <c r="I10044">
        <v>-120.2939025</v>
      </c>
      <c r="J10044" s="1" t="str">
        <f t="shared" si="1628"/>
        <v>NGR bulk stream sediment</v>
      </c>
      <c r="K10044" s="1" t="str">
        <f t="shared" si="1629"/>
        <v>&lt;177 micron (NGR)</v>
      </c>
      <c r="L10044">
        <v>57</v>
      </c>
      <c r="M10044" t="s">
        <v>68</v>
      </c>
      <c r="N10044">
        <v>1099</v>
      </c>
      <c r="O10044">
        <v>17</v>
      </c>
    </row>
    <row r="10045" spans="1:15" hidden="1" x14ac:dyDescent="0.3">
      <c r="A10045" t="s">
        <v>38200</v>
      </c>
      <c r="B10045" t="s">
        <v>38201</v>
      </c>
      <c r="C10045" s="1" t="str">
        <f t="shared" si="1630"/>
        <v>21:0473</v>
      </c>
      <c r="D10045" s="1" t="str">
        <f t="shared" si="1627"/>
        <v>21:0155</v>
      </c>
      <c r="E10045" t="s">
        <v>38202</v>
      </c>
      <c r="F10045" t="s">
        <v>38203</v>
      </c>
      <c r="H10045">
        <v>49.726598299999999</v>
      </c>
      <c r="I10045">
        <v>-120.3121874</v>
      </c>
      <c r="J10045" s="1" t="str">
        <f t="shared" si="1628"/>
        <v>NGR bulk stream sediment</v>
      </c>
      <c r="K10045" s="1" t="str">
        <f t="shared" si="1629"/>
        <v>&lt;177 micron (NGR)</v>
      </c>
      <c r="L10045">
        <v>57</v>
      </c>
      <c r="M10045" t="s">
        <v>77</v>
      </c>
      <c r="N10045">
        <v>1100</v>
      </c>
      <c r="O10045">
        <v>6.5</v>
      </c>
    </row>
    <row r="10046" spans="1:15" hidden="1" x14ac:dyDescent="0.3">
      <c r="A10046" t="s">
        <v>38204</v>
      </c>
      <c r="B10046" t="s">
        <v>38205</v>
      </c>
      <c r="C10046" s="1" t="str">
        <f t="shared" si="1630"/>
        <v>21:0473</v>
      </c>
      <c r="D10046" s="1" t="str">
        <f t="shared" si="1627"/>
        <v>21:0155</v>
      </c>
      <c r="E10046" t="s">
        <v>38206</v>
      </c>
      <c r="F10046" t="s">
        <v>38207</v>
      </c>
      <c r="H10046">
        <v>49.7854782</v>
      </c>
      <c r="I10046">
        <v>-120.32976650000001</v>
      </c>
      <c r="J10046" s="1" t="str">
        <f t="shared" si="1628"/>
        <v>NGR bulk stream sediment</v>
      </c>
      <c r="K10046" s="1" t="str">
        <f t="shared" si="1629"/>
        <v>&lt;177 micron (NGR)</v>
      </c>
      <c r="L10046">
        <v>57</v>
      </c>
      <c r="M10046" t="s">
        <v>82</v>
      </c>
      <c r="N10046">
        <v>1101</v>
      </c>
      <c r="O10046">
        <v>4</v>
      </c>
    </row>
    <row r="10047" spans="1:15" hidden="1" x14ac:dyDescent="0.3">
      <c r="A10047" t="s">
        <v>38208</v>
      </c>
      <c r="B10047" t="s">
        <v>38209</v>
      </c>
      <c r="C10047" s="1" t="str">
        <f t="shared" si="1630"/>
        <v>21:0473</v>
      </c>
      <c r="D10047" s="1" t="str">
        <f t="shared" si="1627"/>
        <v>21:0155</v>
      </c>
      <c r="E10047" t="s">
        <v>38210</v>
      </c>
      <c r="F10047" t="s">
        <v>38211</v>
      </c>
      <c r="H10047">
        <v>49.795584900000001</v>
      </c>
      <c r="I10047">
        <v>-120.33893809999999</v>
      </c>
      <c r="J10047" s="1" t="str">
        <f t="shared" si="1628"/>
        <v>NGR bulk stream sediment</v>
      </c>
      <c r="K10047" s="1" t="str">
        <f t="shared" si="1629"/>
        <v>&lt;177 micron (NGR)</v>
      </c>
      <c r="L10047">
        <v>57</v>
      </c>
      <c r="M10047" t="s">
        <v>87</v>
      </c>
      <c r="N10047">
        <v>1102</v>
      </c>
      <c r="O10047">
        <v>2.5</v>
      </c>
    </row>
    <row r="10048" spans="1:15" hidden="1" x14ac:dyDescent="0.3">
      <c r="A10048" t="s">
        <v>38212</v>
      </c>
      <c r="B10048" t="s">
        <v>38213</v>
      </c>
      <c r="C10048" s="1" t="str">
        <f t="shared" si="1630"/>
        <v>21:0473</v>
      </c>
      <c r="D10048" s="1" t="str">
        <f t="shared" si="1627"/>
        <v>21:0155</v>
      </c>
      <c r="E10048" t="s">
        <v>38214</v>
      </c>
      <c r="F10048" t="s">
        <v>38215</v>
      </c>
      <c r="H10048">
        <v>49.792149999999999</v>
      </c>
      <c r="I10048">
        <v>-120.34607459999999</v>
      </c>
      <c r="J10048" s="1" t="str">
        <f t="shared" si="1628"/>
        <v>NGR bulk stream sediment</v>
      </c>
      <c r="K10048" s="1" t="str">
        <f t="shared" si="1629"/>
        <v>&lt;177 micron (NGR)</v>
      </c>
      <c r="L10048">
        <v>57</v>
      </c>
      <c r="M10048" t="s">
        <v>92</v>
      </c>
      <c r="N10048">
        <v>1103</v>
      </c>
      <c r="O10048">
        <v>2</v>
      </c>
    </row>
    <row r="10049" spans="1:15" hidden="1" x14ac:dyDescent="0.3">
      <c r="A10049" t="s">
        <v>38216</v>
      </c>
      <c r="B10049" t="s">
        <v>38217</v>
      </c>
      <c r="C10049" s="1" t="str">
        <f t="shared" si="1630"/>
        <v>21:0473</v>
      </c>
      <c r="D10049" s="1" t="str">
        <f t="shared" si="1627"/>
        <v>21:0155</v>
      </c>
      <c r="E10049" t="s">
        <v>38218</v>
      </c>
      <c r="F10049" t="s">
        <v>38219</v>
      </c>
      <c r="H10049">
        <v>49.8256303</v>
      </c>
      <c r="I10049">
        <v>-120.39430160000001</v>
      </c>
      <c r="J10049" s="1" t="str">
        <f t="shared" si="1628"/>
        <v>NGR bulk stream sediment</v>
      </c>
      <c r="K10049" s="1" t="str">
        <f t="shared" si="1629"/>
        <v>&lt;177 micron (NGR)</v>
      </c>
      <c r="L10049">
        <v>57</v>
      </c>
      <c r="M10049" t="s">
        <v>97</v>
      </c>
      <c r="N10049">
        <v>1104</v>
      </c>
      <c r="O10049">
        <v>2</v>
      </c>
    </row>
    <row r="10050" spans="1:15" hidden="1" x14ac:dyDescent="0.3">
      <c r="A10050" t="s">
        <v>38220</v>
      </c>
      <c r="B10050" t="s">
        <v>38221</v>
      </c>
      <c r="C10050" s="1" t="str">
        <f t="shared" si="1630"/>
        <v>21:0473</v>
      </c>
      <c r="D10050" s="1" t="str">
        <f t="shared" si="1627"/>
        <v>21:0155</v>
      </c>
      <c r="E10050" t="s">
        <v>38222</v>
      </c>
      <c r="F10050" t="s">
        <v>38223</v>
      </c>
      <c r="H10050">
        <v>49.6813103</v>
      </c>
      <c r="I10050">
        <v>-120.85816730000001</v>
      </c>
      <c r="J10050" s="1" t="str">
        <f t="shared" si="1628"/>
        <v>NGR bulk stream sediment</v>
      </c>
      <c r="K10050" s="1" t="str">
        <f t="shared" si="1629"/>
        <v>&lt;177 micron (NGR)</v>
      </c>
      <c r="L10050">
        <v>57</v>
      </c>
      <c r="M10050" t="s">
        <v>102</v>
      </c>
      <c r="N10050">
        <v>1105</v>
      </c>
      <c r="O10050">
        <v>1.5</v>
      </c>
    </row>
    <row r="10051" spans="1:15" hidden="1" x14ac:dyDescent="0.3">
      <c r="A10051" t="s">
        <v>38224</v>
      </c>
      <c r="B10051" t="s">
        <v>38225</v>
      </c>
      <c r="C10051" s="1" t="str">
        <f t="shared" si="1630"/>
        <v>21:0473</v>
      </c>
      <c r="D10051" s="1" t="str">
        <f t="shared" si="1627"/>
        <v>21:0155</v>
      </c>
      <c r="E10051" t="s">
        <v>38226</v>
      </c>
      <c r="F10051" t="s">
        <v>38227</v>
      </c>
      <c r="H10051">
        <v>49.582632500000003</v>
      </c>
      <c r="I10051">
        <v>-120.6411202</v>
      </c>
      <c r="J10051" s="1" t="str">
        <f t="shared" si="1628"/>
        <v>NGR bulk stream sediment</v>
      </c>
      <c r="K10051" s="1" t="str">
        <f t="shared" si="1629"/>
        <v>&lt;177 micron (NGR)</v>
      </c>
      <c r="L10051">
        <v>57</v>
      </c>
      <c r="M10051" t="s">
        <v>107</v>
      </c>
      <c r="N10051">
        <v>1106</v>
      </c>
      <c r="O10051">
        <v>2</v>
      </c>
    </row>
    <row r="10052" spans="1:15" hidden="1" x14ac:dyDescent="0.3">
      <c r="A10052" t="s">
        <v>38228</v>
      </c>
      <c r="B10052" t="s">
        <v>38229</v>
      </c>
      <c r="C10052" s="1" t="str">
        <f t="shared" si="1630"/>
        <v>21:0473</v>
      </c>
      <c r="D10052" s="1" t="str">
        <f>HYPERLINK("https://geochem.nrcan.gc.ca/cdogs/content/svy/svy_e.htm", "")</f>
        <v/>
      </c>
      <c r="G10052" s="1" t="str">
        <f>HYPERLINK("https://geochem.nrcan.gc.ca/cdogs/content/cr_/cr_00104_e.htm", "104")</f>
        <v>104</v>
      </c>
      <c r="J10052" t="s">
        <v>31</v>
      </c>
      <c r="K10052" t="s">
        <v>32</v>
      </c>
      <c r="L10052">
        <v>57</v>
      </c>
      <c r="M10052" t="s">
        <v>33</v>
      </c>
      <c r="N10052">
        <v>1107</v>
      </c>
      <c r="O10052">
        <v>5</v>
      </c>
    </row>
    <row r="10053" spans="1:15" hidden="1" x14ac:dyDescent="0.3">
      <c r="A10053" t="s">
        <v>38230</v>
      </c>
      <c r="B10053" t="s">
        <v>38231</v>
      </c>
      <c r="C10053" s="1" t="str">
        <f t="shared" ref="C10053:C10116" si="1631">HYPERLINK("https://geochem.nrcan.gc.ca/cdogs/content/bdl/bdl210476_e.htm", "21:0476")</f>
        <v>21:0476</v>
      </c>
      <c r="D10053" s="1" t="str">
        <f>HYPERLINK("https://geochem.nrcan.gc.ca/cdogs/content/svy/svy210156_e.htm", "21:0156")</f>
        <v>21:0156</v>
      </c>
      <c r="E10053" t="s">
        <v>38232</v>
      </c>
      <c r="F10053" t="s">
        <v>38233</v>
      </c>
      <c r="H10053">
        <v>50.078829800000001</v>
      </c>
      <c r="I10053">
        <v>-121.4039988</v>
      </c>
      <c r="J10053" s="1" t="str">
        <f>HYPERLINK("https://geochem.nrcan.gc.ca/cdogs/content/kwd/kwd020030_e.htm", "NGR bulk stream sediment")</f>
        <v>NGR bulk stream sediment</v>
      </c>
      <c r="K10053" s="1" t="str">
        <f>HYPERLINK("https://geochem.nrcan.gc.ca/cdogs/content/kwd/kwd080006_e.htm", "&lt;177 micron (NGR)")</f>
        <v>&lt;177 micron (NGR)</v>
      </c>
      <c r="L10053">
        <v>1</v>
      </c>
      <c r="M10053" t="s">
        <v>19</v>
      </c>
      <c r="N10053">
        <v>1</v>
      </c>
      <c r="O10053">
        <v>2</v>
      </c>
    </row>
    <row r="10054" spans="1:15" hidden="1" x14ac:dyDescent="0.3">
      <c r="A10054" t="s">
        <v>38234</v>
      </c>
      <c r="B10054" t="s">
        <v>38235</v>
      </c>
      <c r="C10054" s="1" t="str">
        <f t="shared" si="1631"/>
        <v>21:0476</v>
      </c>
      <c r="D10054" s="1" t="str">
        <f>HYPERLINK("https://geochem.nrcan.gc.ca/cdogs/content/svy/svy210156_e.htm", "21:0156")</f>
        <v>21:0156</v>
      </c>
      <c r="E10054" t="s">
        <v>38236</v>
      </c>
      <c r="F10054" t="s">
        <v>38237</v>
      </c>
      <c r="H10054">
        <v>50.043745700000002</v>
      </c>
      <c r="I10054">
        <v>-121.44608770000001</v>
      </c>
      <c r="J10054" s="1" t="str">
        <f>HYPERLINK("https://geochem.nrcan.gc.ca/cdogs/content/kwd/kwd020030_e.htm", "NGR bulk stream sediment")</f>
        <v>NGR bulk stream sediment</v>
      </c>
      <c r="K10054" s="1" t="str">
        <f>HYPERLINK("https://geochem.nrcan.gc.ca/cdogs/content/kwd/kwd080006_e.htm", "&lt;177 micron (NGR)")</f>
        <v>&lt;177 micron (NGR)</v>
      </c>
      <c r="L10054">
        <v>1</v>
      </c>
      <c r="M10054" t="s">
        <v>38</v>
      </c>
      <c r="N10054">
        <v>2</v>
      </c>
      <c r="O10054">
        <v>1.5</v>
      </c>
    </row>
    <row r="10055" spans="1:15" hidden="1" x14ac:dyDescent="0.3">
      <c r="A10055" t="s">
        <v>38238</v>
      </c>
      <c r="B10055" t="s">
        <v>38239</v>
      </c>
      <c r="C10055" s="1" t="str">
        <f t="shared" si="1631"/>
        <v>21:0476</v>
      </c>
      <c r="D10055" s="1" t="str">
        <f>HYPERLINK("https://geochem.nrcan.gc.ca/cdogs/content/svy/svy_e.htm", "")</f>
        <v/>
      </c>
      <c r="G10055" s="1" t="str">
        <f>HYPERLINK("https://geochem.nrcan.gc.ca/cdogs/content/cr_/cr_00104_e.htm", "104")</f>
        <v>104</v>
      </c>
      <c r="J10055" t="s">
        <v>31</v>
      </c>
      <c r="K10055" t="s">
        <v>32</v>
      </c>
      <c r="L10055">
        <v>1</v>
      </c>
      <c r="M10055" t="s">
        <v>33</v>
      </c>
      <c r="N10055">
        <v>3</v>
      </c>
      <c r="O10055">
        <v>5</v>
      </c>
    </row>
    <row r="10056" spans="1:15" hidden="1" x14ac:dyDescent="0.3">
      <c r="A10056" t="s">
        <v>38240</v>
      </c>
      <c r="B10056" t="s">
        <v>38241</v>
      </c>
      <c r="C10056" s="1" t="str">
        <f t="shared" si="1631"/>
        <v>21:0476</v>
      </c>
      <c r="D10056" s="1" t="str">
        <f t="shared" ref="D10056:D10087" si="1632">HYPERLINK("https://geochem.nrcan.gc.ca/cdogs/content/svy/svy210156_e.htm", "21:0156")</f>
        <v>21:0156</v>
      </c>
      <c r="E10056" t="s">
        <v>38242</v>
      </c>
      <c r="F10056" t="s">
        <v>38243</v>
      </c>
      <c r="H10056">
        <v>50.071305500000001</v>
      </c>
      <c r="I10056">
        <v>-121.4135003</v>
      </c>
      <c r="J10056" s="1" t="str">
        <f t="shared" ref="J10056:J10087" si="1633">HYPERLINK("https://geochem.nrcan.gc.ca/cdogs/content/kwd/kwd020030_e.htm", "NGR bulk stream sediment")</f>
        <v>NGR bulk stream sediment</v>
      </c>
      <c r="K10056" s="1" t="str">
        <f t="shared" ref="K10056:K10087" si="1634">HYPERLINK("https://geochem.nrcan.gc.ca/cdogs/content/kwd/kwd080006_e.htm", "&lt;177 micron (NGR)")</f>
        <v>&lt;177 micron (NGR)</v>
      </c>
      <c r="L10056">
        <v>1</v>
      </c>
      <c r="M10056" t="s">
        <v>43</v>
      </c>
      <c r="N10056">
        <v>4</v>
      </c>
      <c r="O10056">
        <v>2</v>
      </c>
    </row>
    <row r="10057" spans="1:15" hidden="1" x14ac:dyDescent="0.3">
      <c r="A10057" t="s">
        <v>38244</v>
      </c>
      <c r="B10057" t="s">
        <v>38245</v>
      </c>
      <c r="C10057" s="1" t="str">
        <f t="shared" si="1631"/>
        <v>21:0476</v>
      </c>
      <c r="D10057" s="1" t="str">
        <f t="shared" si="1632"/>
        <v>21:0156</v>
      </c>
      <c r="E10057" t="s">
        <v>38232</v>
      </c>
      <c r="F10057" t="s">
        <v>38246</v>
      </c>
      <c r="H10057">
        <v>50.078829800000001</v>
      </c>
      <c r="I10057">
        <v>-121.4039988</v>
      </c>
      <c r="J10057" s="1" t="str">
        <f t="shared" si="1633"/>
        <v>NGR bulk stream sediment</v>
      </c>
      <c r="K10057" s="1" t="str">
        <f t="shared" si="1634"/>
        <v>&lt;177 micron (NGR)</v>
      </c>
      <c r="L10057">
        <v>1</v>
      </c>
      <c r="M10057" t="s">
        <v>72</v>
      </c>
      <c r="N10057">
        <v>5</v>
      </c>
      <c r="O10057">
        <v>2</v>
      </c>
    </row>
    <row r="10058" spans="1:15" hidden="1" x14ac:dyDescent="0.3">
      <c r="A10058" t="s">
        <v>38247</v>
      </c>
      <c r="B10058" t="s">
        <v>38248</v>
      </c>
      <c r="C10058" s="1" t="str">
        <f t="shared" si="1631"/>
        <v>21:0476</v>
      </c>
      <c r="D10058" s="1" t="str">
        <f t="shared" si="1632"/>
        <v>21:0156</v>
      </c>
      <c r="E10058" t="s">
        <v>38249</v>
      </c>
      <c r="F10058" t="s">
        <v>38250</v>
      </c>
      <c r="H10058">
        <v>50.074743300000002</v>
      </c>
      <c r="I10058">
        <v>-121.339033</v>
      </c>
      <c r="J10058" s="1" t="str">
        <f t="shared" si="1633"/>
        <v>NGR bulk stream sediment</v>
      </c>
      <c r="K10058" s="1" t="str">
        <f t="shared" si="1634"/>
        <v>&lt;177 micron (NGR)</v>
      </c>
      <c r="L10058">
        <v>1</v>
      </c>
      <c r="M10058" t="s">
        <v>24</v>
      </c>
      <c r="N10058">
        <v>6</v>
      </c>
      <c r="O10058">
        <v>1.5</v>
      </c>
    </row>
    <row r="10059" spans="1:15" hidden="1" x14ac:dyDescent="0.3">
      <c r="A10059" t="s">
        <v>38251</v>
      </c>
      <c r="B10059" t="s">
        <v>38252</v>
      </c>
      <c r="C10059" s="1" t="str">
        <f t="shared" si="1631"/>
        <v>21:0476</v>
      </c>
      <c r="D10059" s="1" t="str">
        <f t="shared" si="1632"/>
        <v>21:0156</v>
      </c>
      <c r="E10059" t="s">
        <v>38249</v>
      </c>
      <c r="F10059" t="s">
        <v>38253</v>
      </c>
      <c r="H10059">
        <v>50.074743300000002</v>
      </c>
      <c r="I10059">
        <v>-121.339033</v>
      </c>
      <c r="J10059" s="1" t="str">
        <f t="shared" si="1633"/>
        <v>NGR bulk stream sediment</v>
      </c>
      <c r="K10059" s="1" t="str">
        <f t="shared" si="1634"/>
        <v>&lt;177 micron (NGR)</v>
      </c>
      <c r="L10059">
        <v>1</v>
      </c>
      <c r="M10059" t="s">
        <v>28</v>
      </c>
      <c r="N10059">
        <v>7</v>
      </c>
      <c r="O10059">
        <v>1.5</v>
      </c>
    </row>
    <row r="10060" spans="1:15" hidden="1" x14ac:dyDescent="0.3">
      <c r="A10060" t="s">
        <v>38254</v>
      </c>
      <c r="B10060" t="s">
        <v>38255</v>
      </c>
      <c r="C10060" s="1" t="str">
        <f t="shared" si="1631"/>
        <v>21:0476</v>
      </c>
      <c r="D10060" s="1" t="str">
        <f t="shared" si="1632"/>
        <v>21:0156</v>
      </c>
      <c r="E10060" t="s">
        <v>38256</v>
      </c>
      <c r="F10060" t="s">
        <v>38257</v>
      </c>
      <c r="H10060">
        <v>50.07152</v>
      </c>
      <c r="I10060">
        <v>-121.34699860000001</v>
      </c>
      <c r="J10060" s="1" t="str">
        <f t="shared" si="1633"/>
        <v>NGR bulk stream sediment</v>
      </c>
      <c r="K10060" s="1" t="str">
        <f t="shared" si="1634"/>
        <v>&lt;177 micron (NGR)</v>
      </c>
      <c r="L10060">
        <v>1</v>
      </c>
      <c r="M10060" t="s">
        <v>48</v>
      </c>
      <c r="N10060">
        <v>8</v>
      </c>
      <c r="O10060">
        <v>1.5</v>
      </c>
    </row>
    <row r="10061" spans="1:15" hidden="1" x14ac:dyDescent="0.3">
      <c r="A10061" t="s">
        <v>38258</v>
      </c>
      <c r="B10061" t="s">
        <v>38259</v>
      </c>
      <c r="C10061" s="1" t="str">
        <f t="shared" si="1631"/>
        <v>21:0476</v>
      </c>
      <c r="D10061" s="1" t="str">
        <f t="shared" si="1632"/>
        <v>21:0156</v>
      </c>
      <c r="E10061" t="s">
        <v>38260</v>
      </c>
      <c r="F10061" t="s">
        <v>38261</v>
      </c>
      <c r="H10061">
        <v>50.094995300000001</v>
      </c>
      <c r="I10061">
        <v>-121.34564589999999</v>
      </c>
      <c r="J10061" s="1" t="str">
        <f t="shared" si="1633"/>
        <v>NGR bulk stream sediment</v>
      </c>
      <c r="K10061" s="1" t="str">
        <f t="shared" si="1634"/>
        <v>&lt;177 micron (NGR)</v>
      </c>
      <c r="L10061">
        <v>1</v>
      </c>
      <c r="M10061" t="s">
        <v>53</v>
      </c>
      <c r="N10061">
        <v>9</v>
      </c>
      <c r="O10061">
        <v>2.5</v>
      </c>
    </row>
    <row r="10062" spans="1:15" hidden="1" x14ac:dyDescent="0.3">
      <c r="A10062" t="s">
        <v>38262</v>
      </c>
      <c r="B10062" t="s">
        <v>38263</v>
      </c>
      <c r="C10062" s="1" t="str">
        <f t="shared" si="1631"/>
        <v>21:0476</v>
      </c>
      <c r="D10062" s="1" t="str">
        <f t="shared" si="1632"/>
        <v>21:0156</v>
      </c>
      <c r="E10062" t="s">
        <v>38264</v>
      </c>
      <c r="F10062" t="s">
        <v>38265</v>
      </c>
      <c r="H10062">
        <v>50.095495399999997</v>
      </c>
      <c r="I10062">
        <v>-121.37789979999999</v>
      </c>
      <c r="J10062" s="1" t="str">
        <f t="shared" si="1633"/>
        <v>NGR bulk stream sediment</v>
      </c>
      <c r="K10062" s="1" t="str">
        <f t="shared" si="1634"/>
        <v>&lt;177 micron (NGR)</v>
      </c>
      <c r="L10062">
        <v>1</v>
      </c>
      <c r="M10062" t="s">
        <v>58</v>
      </c>
      <c r="N10062">
        <v>10</v>
      </c>
      <c r="O10062">
        <v>2.5</v>
      </c>
    </row>
    <row r="10063" spans="1:15" hidden="1" x14ac:dyDescent="0.3">
      <c r="A10063" t="s">
        <v>38266</v>
      </c>
      <c r="B10063" t="s">
        <v>38267</v>
      </c>
      <c r="C10063" s="1" t="str">
        <f t="shared" si="1631"/>
        <v>21:0476</v>
      </c>
      <c r="D10063" s="1" t="str">
        <f t="shared" si="1632"/>
        <v>21:0156</v>
      </c>
      <c r="E10063" t="s">
        <v>38268</v>
      </c>
      <c r="F10063" t="s">
        <v>38269</v>
      </c>
      <c r="H10063">
        <v>50.084760799999998</v>
      </c>
      <c r="I10063">
        <v>-121.4042491</v>
      </c>
      <c r="J10063" s="1" t="str">
        <f t="shared" si="1633"/>
        <v>NGR bulk stream sediment</v>
      </c>
      <c r="K10063" s="1" t="str">
        <f t="shared" si="1634"/>
        <v>&lt;177 micron (NGR)</v>
      </c>
      <c r="L10063">
        <v>1</v>
      </c>
      <c r="M10063" t="s">
        <v>63</v>
      </c>
      <c r="N10063">
        <v>11</v>
      </c>
      <c r="O10063">
        <v>2</v>
      </c>
    </row>
    <row r="10064" spans="1:15" hidden="1" x14ac:dyDescent="0.3">
      <c r="A10064" t="s">
        <v>38270</v>
      </c>
      <c r="B10064" t="s">
        <v>38271</v>
      </c>
      <c r="C10064" s="1" t="str">
        <f t="shared" si="1631"/>
        <v>21:0476</v>
      </c>
      <c r="D10064" s="1" t="str">
        <f t="shared" si="1632"/>
        <v>21:0156</v>
      </c>
      <c r="E10064" t="s">
        <v>38272</v>
      </c>
      <c r="F10064" t="s">
        <v>38273</v>
      </c>
      <c r="H10064">
        <v>50.084964800000002</v>
      </c>
      <c r="I10064">
        <v>-121.4112599</v>
      </c>
      <c r="J10064" s="1" t="str">
        <f t="shared" si="1633"/>
        <v>NGR bulk stream sediment</v>
      </c>
      <c r="K10064" s="1" t="str">
        <f t="shared" si="1634"/>
        <v>&lt;177 micron (NGR)</v>
      </c>
      <c r="L10064">
        <v>1</v>
      </c>
      <c r="M10064" t="s">
        <v>68</v>
      </c>
      <c r="N10064">
        <v>12</v>
      </c>
      <c r="O10064">
        <v>1.5</v>
      </c>
    </row>
    <row r="10065" spans="1:15" hidden="1" x14ac:dyDescent="0.3">
      <c r="A10065" t="s">
        <v>38274</v>
      </c>
      <c r="B10065" t="s">
        <v>38275</v>
      </c>
      <c r="C10065" s="1" t="str">
        <f t="shared" si="1631"/>
        <v>21:0476</v>
      </c>
      <c r="D10065" s="1" t="str">
        <f t="shared" si="1632"/>
        <v>21:0156</v>
      </c>
      <c r="E10065" t="s">
        <v>38276</v>
      </c>
      <c r="F10065" t="s">
        <v>38277</v>
      </c>
      <c r="H10065">
        <v>50.067670700000001</v>
      </c>
      <c r="I10065">
        <v>-121.4339669</v>
      </c>
      <c r="J10065" s="1" t="str">
        <f t="shared" si="1633"/>
        <v>NGR bulk stream sediment</v>
      </c>
      <c r="K10065" s="1" t="str">
        <f t="shared" si="1634"/>
        <v>&lt;177 micron (NGR)</v>
      </c>
      <c r="L10065">
        <v>1</v>
      </c>
      <c r="M10065" t="s">
        <v>77</v>
      </c>
      <c r="N10065">
        <v>13</v>
      </c>
      <c r="O10065">
        <v>1</v>
      </c>
    </row>
    <row r="10066" spans="1:15" hidden="1" x14ac:dyDescent="0.3">
      <c r="A10066" t="s">
        <v>38278</v>
      </c>
      <c r="B10066" t="s">
        <v>38279</v>
      </c>
      <c r="C10066" s="1" t="str">
        <f t="shared" si="1631"/>
        <v>21:0476</v>
      </c>
      <c r="D10066" s="1" t="str">
        <f t="shared" si="1632"/>
        <v>21:0156</v>
      </c>
      <c r="E10066" t="s">
        <v>38280</v>
      </c>
      <c r="F10066" t="s">
        <v>38281</v>
      </c>
      <c r="H10066">
        <v>50.099436099999998</v>
      </c>
      <c r="I10066">
        <v>-121.4045871</v>
      </c>
      <c r="J10066" s="1" t="str">
        <f t="shared" si="1633"/>
        <v>NGR bulk stream sediment</v>
      </c>
      <c r="K10066" s="1" t="str">
        <f t="shared" si="1634"/>
        <v>&lt;177 micron (NGR)</v>
      </c>
      <c r="L10066">
        <v>1</v>
      </c>
      <c r="M10066" t="s">
        <v>82</v>
      </c>
      <c r="N10066">
        <v>14</v>
      </c>
      <c r="O10066">
        <v>1</v>
      </c>
    </row>
    <row r="10067" spans="1:15" hidden="1" x14ac:dyDescent="0.3">
      <c r="A10067" t="s">
        <v>38282</v>
      </c>
      <c r="B10067" t="s">
        <v>38283</v>
      </c>
      <c r="C10067" s="1" t="str">
        <f t="shared" si="1631"/>
        <v>21:0476</v>
      </c>
      <c r="D10067" s="1" t="str">
        <f t="shared" si="1632"/>
        <v>21:0156</v>
      </c>
      <c r="E10067" t="s">
        <v>38284</v>
      </c>
      <c r="F10067" t="s">
        <v>38285</v>
      </c>
      <c r="H10067">
        <v>50.126892300000002</v>
      </c>
      <c r="I10067">
        <v>-121.3944269</v>
      </c>
      <c r="J10067" s="1" t="str">
        <f t="shared" si="1633"/>
        <v>NGR bulk stream sediment</v>
      </c>
      <c r="K10067" s="1" t="str">
        <f t="shared" si="1634"/>
        <v>&lt;177 micron (NGR)</v>
      </c>
      <c r="L10067">
        <v>1</v>
      </c>
      <c r="M10067" t="s">
        <v>87</v>
      </c>
      <c r="N10067">
        <v>15</v>
      </c>
      <c r="O10067">
        <v>2.5</v>
      </c>
    </row>
    <row r="10068" spans="1:15" hidden="1" x14ac:dyDescent="0.3">
      <c r="A10068" t="s">
        <v>38286</v>
      </c>
      <c r="B10068" t="s">
        <v>38287</v>
      </c>
      <c r="C10068" s="1" t="str">
        <f t="shared" si="1631"/>
        <v>21:0476</v>
      </c>
      <c r="D10068" s="1" t="str">
        <f t="shared" si="1632"/>
        <v>21:0156</v>
      </c>
      <c r="E10068" t="s">
        <v>38288</v>
      </c>
      <c r="F10068" t="s">
        <v>38289</v>
      </c>
      <c r="H10068">
        <v>50.173716599999999</v>
      </c>
      <c r="I10068">
        <v>-121.3696947</v>
      </c>
      <c r="J10068" s="1" t="str">
        <f t="shared" si="1633"/>
        <v>NGR bulk stream sediment</v>
      </c>
      <c r="K10068" s="1" t="str">
        <f t="shared" si="1634"/>
        <v>&lt;177 micron (NGR)</v>
      </c>
      <c r="L10068">
        <v>1</v>
      </c>
      <c r="M10068" t="s">
        <v>92</v>
      </c>
      <c r="N10068">
        <v>16</v>
      </c>
      <c r="O10068">
        <v>1.5</v>
      </c>
    </row>
    <row r="10069" spans="1:15" hidden="1" x14ac:dyDescent="0.3">
      <c r="A10069" t="s">
        <v>38290</v>
      </c>
      <c r="B10069" t="s">
        <v>38291</v>
      </c>
      <c r="C10069" s="1" t="str">
        <f t="shared" si="1631"/>
        <v>21:0476</v>
      </c>
      <c r="D10069" s="1" t="str">
        <f t="shared" si="1632"/>
        <v>21:0156</v>
      </c>
      <c r="E10069" t="s">
        <v>38292</v>
      </c>
      <c r="F10069" t="s">
        <v>38293</v>
      </c>
      <c r="H10069">
        <v>50.179778599999999</v>
      </c>
      <c r="I10069">
        <v>-121.3360395</v>
      </c>
      <c r="J10069" s="1" t="str">
        <f t="shared" si="1633"/>
        <v>NGR bulk stream sediment</v>
      </c>
      <c r="K10069" s="1" t="str">
        <f t="shared" si="1634"/>
        <v>&lt;177 micron (NGR)</v>
      </c>
      <c r="L10069">
        <v>1</v>
      </c>
      <c r="M10069" t="s">
        <v>97</v>
      </c>
      <c r="N10069">
        <v>17</v>
      </c>
      <c r="O10069">
        <v>2</v>
      </c>
    </row>
    <row r="10070" spans="1:15" hidden="1" x14ac:dyDescent="0.3">
      <c r="A10070" t="s">
        <v>38294</v>
      </c>
      <c r="B10070" t="s">
        <v>38295</v>
      </c>
      <c r="C10070" s="1" t="str">
        <f t="shared" si="1631"/>
        <v>21:0476</v>
      </c>
      <c r="D10070" s="1" t="str">
        <f t="shared" si="1632"/>
        <v>21:0156</v>
      </c>
      <c r="E10070" t="s">
        <v>38296</v>
      </c>
      <c r="F10070" t="s">
        <v>38297</v>
      </c>
      <c r="H10070">
        <v>50.153788300000002</v>
      </c>
      <c r="I10070">
        <v>-121.395179</v>
      </c>
      <c r="J10070" s="1" t="str">
        <f t="shared" si="1633"/>
        <v>NGR bulk stream sediment</v>
      </c>
      <c r="K10070" s="1" t="str">
        <f t="shared" si="1634"/>
        <v>&lt;177 micron (NGR)</v>
      </c>
      <c r="L10070">
        <v>1</v>
      </c>
      <c r="M10070" t="s">
        <v>102</v>
      </c>
      <c r="N10070">
        <v>18</v>
      </c>
      <c r="O10070">
        <v>3</v>
      </c>
    </row>
    <row r="10071" spans="1:15" hidden="1" x14ac:dyDescent="0.3">
      <c r="A10071" t="s">
        <v>38298</v>
      </c>
      <c r="B10071" t="s">
        <v>38299</v>
      </c>
      <c r="C10071" s="1" t="str">
        <f t="shared" si="1631"/>
        <v>21:0476</v>
      </c>
      <c r="D10071" s="1" t="str">
        <f t="shared" si="1632"/>
        <v>21:0156</v>
      </c>
      <c r="E10071" t="s">
        <v>38300</v>
      </c>
      <c r="F10071" t="s">
        <v>38301</v>
      </c>
      <c r="H10071">
        <v>50.180750699999997</v>
      </c>
      <c r="I10071">
        <v>-121.3942479</v>
      </c>
      <c r="J10071" s="1" t="str">
        <f t="shared" si="1633"/>
        <v>NGR bulk stream sediment</v>
      </c>
      <c r="K10071" s="1" t="str">
        <f t="shared" si="1634"/>
        <v>&lt;177 micron (NGR)</v>
      </c>
      <c r="L10071">
        <v>1</v>
      </c>
      <c r="M10071" t="s">
        <v>107</v>
      </c>
      <c r="N10071">
        <v>19</v>
      </c>
      <c r="O10071">
        <v>4</v>
      </c>
    </row>
    <row r="10072" spans="1:15" hidden="1" x14ac:dyDescent="0.3">
      <c r="A10072" t="s">
        <v>38302</v>
      </c>
      <c r="B10072" t="s">
        <v>38303</v>
      </c>
      <c r="C10072" s="1" t="str">
        <f t="shared" si="1631"/>
        <v>21:0476</v>
      </c>
      <c r="D10072" s="1" t="str">
        <f t="shared" si="1632"/>
        <v>21:0156</v>
      </c>
      <c r="E10072" t="s">
        <v>38304</v>
      </c>
      <c r="F10072" t="s">
        <v>38305</v>
      </c>
      <c r="H10072">
        <v>50.202783799999999</v>
      </c>
      <c r="I10072">
        <v>-121.3978807</v>
      </c>
      <c r="J10072" s="1" t="str">
        <f t="shared" si="1633"/>
        <v>NGR bulk stream sediment</v>
      </c>
      <c r="K10072" s="1" t="str">
        <f t="shared" si="1634"/>
        <v>&lt;177 micron (NGR)</v>
      </c>
      <c r="L10072">
        <v>1</v>
      </c>
      <c r="M10072" t="s">
        <v>112</v>
      </c>
      <c r="N10072">
        <v>20</v>
      </c>
      <c r="O10072">
        <v>1</v>
      </c>
    </row>
    <row r="10073" spans="1:15" hidden="1" x14ac:dyDescent="0.3">
      <c r="A10073" t="s">
        <v>38306</v>
      </c>
      <c r="B10073" t="s">
        <v>38307</v>
      </c>
      <c r="C10073" s="1" t="str">
        <f t="shared" si="1631"/>
        <v>21:0476</v>
      </c>
      <c r="D10073" s="1" t="str">
        <f t="shared" si="1632"/>
        <v>21:0156</v>
      </c>
      <c r="E10073" t="s">
        <v>38308</v>
      </c>
      <c r="F10073" t="s">
        <v>38309</v>
      </c>
      <c r="H10073">
        <v>50.129740300000002</v>
      </c>
      <c r="I10073">
        <v>-121.9305684</v>
      </c>
      <c r="J10073" s="1" t="str">
        <f t="shared" si="1633"/>
        <v>NGR bulk stream sediment</v>
      </c>
      <c r="K10073" s="1" t="str">
        <f t="shared" si="1634"/>
        <v>&lt;177 micron (NGR)</v>
      </c>
      <c r="L10073">
        <v>2</v>
      </c>
      <c r="M10073" t="s">
        <v>19</v>
      </c>
      <c r="N10073">
        <v>21</v>
      </c>
      <c r="O10073">
        <v>1.5</v>
      </c>
    </row>
    <row r="10074" spans="1:15" hidden="1" x14ac:dyDescent="0.3">
      <c r="A10074" t="s">
        <v>38310</v>
      </c>
      <c r="B10074" t="s">
        <v>38311</v>
      </c>
      <c r="C10074" s="1" t="str">
        <f t="shared" si="1631"/>
        <v>21:0476</v>
      </c>
      <c r="D10074" s="1" t="str">
        <f t="shared" si="1632"/>
        <v>21:0156</v>
      </c>
      <c r="E10074" t="s">
        <v>38312</v>
      </c>
      <c r="F10074" t="s">
        <v>38313</v>
      </c>
      <c r="H10074">
        <v>50.205246799999998</v>
      </c>
      <c r="I10074">
        <v>-121.4082391</v>
      </c>
      <c r="J10074" s="1" t="str">
        <f t="shared" si="1633"/>
        <v>NGR bulk stream sediment</v>
      </c>
      <c r="K10074" s="1" t="str">
        <f t="shared" si="1634"/>
        <v>&lt;177 micron (NGR)</v>
      </c>
      <c r="L10074">
        <v>2</v>
      </c>
      <c r="M10074" t="s">
        <v>38</v>
      </c>
      <c r="N10074">
        <v>22</v>
      </c>
      <c r="O10074">
        <v>2.5</v>
      </c>
    </row>
    <row r="10075" spans="1:15" hidden="1" x14ac:dyDescent="0.3">
      <c r="A10075" t="s">
        <v>38314</v>
      </c>
      <c r="B10075" t="s">
        <v>38315</v>
      </c>
      <c r="C10075" s="1" t="str">
        <f t="shared" si="1631"/>
        <v>21:0476</v>
      </c>
      <c r="D10075" s="1" t="str">
        <f t="shared" si="1632"/>
        <v>21:0156</v>
      </c>
      <c r="E10075" t="s">
        <v>38316</v>
      </c>
      <c r="F10075" t="s">
        <v>38317</v>
      </c>
      <c r="H10075">
        <v>50.220280899999999</v>
      </c>
      <c r="I10075">
        <v>-121.3773312</v>
      </c>
      <c r="J10075" s="1" t="str">
        <f t="shared" si="1633"/>
        <v>NGR bulk stream sediment</v>
      </c>
      <c r="K10075" s="1" t="str">
        <f t="shared" si="1634"/>
        <v>&lt;177 micron (NGR)</v>
      </c>
      <c r="L10075">
        <v>2</v>
      </c>
      <c r="M10075" t="s">
        <v>43</v>
      </c>
      <c r="N10075">
        <v>23</v>
      </c>
      <c r="O10075">
        <v>1.5</v>
      </c>
    </row>
    <row r="10076" spans="1:15" hidden="1" x14ac:dyDescent="0.3">
      <c r="A10076" t="s">
        <v>38318</v>
      </c>
      <c r="B10076" t="s">
        <v>38319</v>
      </c>
      <c r="C10076" s="1" t="str">
        <f t="shared" si="1631"/>
        <v>21:0476</v>
      </c>
      <c r="D10076" s="1" t="str">
        <f t="shared" si="1632"/>
        <v>21:0156</v>
      </c>
      <c r="E10076" t="s">
        <v>38308</v>
      </c>
      <c r="F10076" t="s">
        <v>38320</v>
      </c>
      <c r="H10076">
        <v>50.129740300000002</v>
      </c>
      <c r="I10076">
        <v>-121.9305684</v>
      </c>
      <c r="J10076" s="1" t="str">
        <f t="shared" si="1633"/>
        <v>NGR bulk stream sediment</v>
      </c>
      <c r="K10076" s="1" t="str">
        <f t="shared" si="1634"/>
        <v>&lt;177 micron (NGR)</v>
      </c>
      <c r="L10076">
        <v>2</v>
      </c>
      <c r="M10076" t="s">
        <v>72</v>
      </c>
      <c r="N10076">
        <v>24</v>
      </c>
      <c r="O10076">
        <v>1.5</v>
      </c>
    </row>
    <row r="10077" spans="1:15" hidden="1" x14ac:dyDescent="0.3">
      <c r="A10077" t="s">
        <v>38321</v>
      </c>
      <c r="B10077" t="s">
        <v>38322</v>
      </c>
      <c r="C10077" s="1" t="str">
        <f t="shared" si="1631"/>
        <v>21:0476</v>
      </c>
      <c r="D10077" s="1" t="str">
        <f t="shared" si="1632"/>
        <v>21:0156</v>
      </c>
      <c r="E10077" t="s">
        <v>38323</v>
      </c>
      <c r="F10077" t="s">
        <v>38324</v>
      </c>
      <c r="H10077">
        <v>50.1403958</v>
      </c>
      <c r="I10077">
        <v>-121.9070572</v>
      </c>
      <c r="J10077" s="1" t="str">
        <f t="shared" si="1633"/>
        <v>NGR bulk stream sediment</v>
      </c>
      <c r="K10077" s="1" t="str">
        <f t="shared" si="1634"/>
        <v>&lt;177 micron (NGR)</v>
      </c>
      <c r="L10077">
        <v>2</v>
      </c>
      <c r="M10077" t="s">
        <v>48</v>
      </c>
      <c r="N10077">
        <v>25</v>
      </c>
      <c r="O10077">
        <v>1.5</v>
      </c>
    </row>
    <row r="10078" spans="1:15" hidden="1" x14ac:dyDescent="0.3">
      <c r="A10078" t="s">
        <v>38325</v>
      </c>
      <c r="B10078" t="s">
        <v>38326</v>
      </c>
      <c r="C10078" s="1" t="str">
        <f t="shared" si="1631"/>
        <v>21:0476</v>
      </c>
      <c r="D10078" s="1" t="str">
        <f t="shared" si="1632"/>
        <v>21:0156</v>
      </c>
      <c r="E10078" t="s">
        <v>38327</v>
      </c>
      <c r="F10078" t="s">
        <v>38328</v>
      </c>
      <c r="H10078">
        <v>50.138976700000001</v>
      </c>
      <c r="I10078">
        <v>-121.8659459</v>
      </c>
      <c r="J10078" s="1" t="str">
        <f t="shared" si="1633"/>
        <v>NGR bulk stream sediment</v>
      </c>
      <c r="K10078" s="1" t="str">
        <f t="shared" si="1634"/>
        <v>&lt;177 micron (NGR)</v>
      </c>
      <c r="L10078">
        <v>2</v>
      </c>
      <c r="M10078" t="s">
        <v>53</v>
      </c>
      <c r="N10078">
        <v>26</v>
      </c>
      <c r="O10078">
        <v>3.5</v>
      </c>
    </row>
    <row r="10079" spans="1:15" hidden="1" x14ac:dyDescent="0.3">
      <c r="A10079" t="s">
        <v>38329</v>
      </c>
      <c r="B10079" t="s">
        <v>38330</v>
      </c>
      <c r="C10079" s="1" t="str">
        <f t="shared" si="1631"/>
        <v>21:0476</v>
      </c>
      <c r="D10079" s="1" t="str">
        <f t="shared" si="1632"/>
        <v>21:0156</v>
      </c>
      <c r="E10079" t="s">
        <v>38331</v>
      </c>
      <c r="F10079" t="s">
        <v>38332</v>
      </c>
      <c r="H10079">
        <v>50.1255363</v>
      </c>
      <c r="I10079">
        <v>-121.8537419</v>
      </c>
      <c r="J10079" s="1" t="str">
        <f t="shared" si="1633"/>
        <v>NGR bulk stream sediment</v>
      </c>
      <c r="K10079" s="1" t="str">
        <f t="shared" si="1634"/>
        <v>&lt;177 micron (NGR)</v>
      </c>
      <c r="L10079">
        <v>2</v>
      </c>
      <c r="M10079" t="s">
        <v>58</v>
      </c>
      <c r="N10079">
        <v>27</v>
      </c>
      <c r="O10079">
        <v>1</v>
      </c>
    </row>
    <row r="10080" spans="1:15" hidden="1" x14ac:dyDescent="0.3">
      <c r="A10080" t="s">
        <v>38333</v>
      </c>
      <c r="B10080" t="s">
        <v>38334</v>
      </c>
      <c r="C10080" s="1" t="str">
        <f t="shared" si="1631"/>
        <v>21:0476</v>
      </c>
      <c r="D10080" s="1" t="str">
        <f t="shared" si="1632"/>
        <v>21:0156</v>
      </c>
      <c r="E10080" t="s">
        <v>38335</v>
      </c>
      <c r="F10080" t="s">
        <v>38336</v>
      </c>
      <c r="H10080">
        <v>50.1291589</v>
      </c>
      <c r="I10080">
        <v>-121.8000387</v>
      </c>
      <c r="J10080" s="1" t="str">
        <f t="shared" si="1633"/>
        <v>NGR bulk stream sediment</v>
      </c>
      <c r="K10080" s="1" t="str">
        <f t="shared" si="1634"/>
        <v>&lt;177 micron (NGR)</v>
      </c>
      <c r="L10080">
        <v>2</v>
      </c>
      <c r="M10080" t="s">
        <v>63</v>
      </c>
      <c r="N10080">
        <v>28</v>
      </c>
      <c r="O10080">
        <v>1.5</v>
      </c>
    </row>
    <row r="10081" spans="1:15" hidden="1" x14ac:dyDescent="0.3">
      <c r="A10081" t="s">
        <v>38337</v>
      </c>
      <c r="B10081" t="s">
        <v>38338</v>
      </c>
      <c r="C10081" s="1" t="str">
        <f t="shared" si="1631"/>
        <v>21:0476</v>
      </c>
      <c r="D10081" s="1" t="str">
        <f t="shared" si="1632"/>
        <v>21:0156</v>
      </c>
      <c r="E10081" t="s">
        <v>38339</v>
      </c>
      <c r="F10081" t="s">
        <v>38340</v>
      </c>
      <c r="H10081">
        <v>50.127056600000003</v>
      </c>
      <c r="I10081">
        <v>-121.7291268</v>
      </c>
      <c r="J10081" s="1" t="str">
        <f t="shared" si="1633"/>
        <v>NGR bulk stream sediment</v>
      </c>
      <c r="K10081" s="1" t="str">
        <f t="shared" si="1634"/>
        <v>&lt;177 micron (NGR)</v>
      </c>
      <c r="L10081">
        <v>2</v>
      </c>
      <c r="M10081" t="s">
        <v>24</v>
      </c>
      <c r="N10081">
        <v>29</v>
      </c>
      <c r="O10081">
        <v>2</v>
      </c>
    </row>
    <row r="10082" spans="1:15" hidden="1" x14ac:dyDescent="0.3">
      <c r="A10082" t="s">
        <v>38341</v>
      </c>
      <c r="B10082" t="s">
        <v>38342</v>
      </c>
      <c r="C10082" s="1" t="str">
        <f t="shared" si="1631"/>
        <v>21:0476</v>
      </c>
      <c r="D10082" s="1" t="str">
        <f t="shared" si="1632"/>
        <v>21:0156</v>
      </c>
      <c r="E10082" t="s">
        <v>38339</v>
      </c>
      <c r="F10082" t="s">
        <v>38343</v>
      </c>
      <c r="H10082">
        <v>50.127056600000003</v>
      </c>
      <c r="I10082">
        <v>-121.7291268</v>
      </c>
      <c r="J10082" s="1" t="str">
        <f t="shared" si="1633"/>
        <v>NGR bulk stream sediment</v>
      </c>
      <c r="K10082" s="1" t="str">
        <f t="shared" si="1634"/>
        <v>&lt;177 micron (NGR)</v>
      </c>
      <c r="L10082">
        <v>2</v>
      </c>
      <c r="M10082" t="s">
        <v>28</v>
      </c>
      <c r="N10082">
        <v>30</v>
      </c>
      <c r="O10082">
        <v>1.5</v>
      </c>
    </row>
    <row r="10083" spans="1:15" hidden="1" x14ac:dyDescent="0.3">
      <c r="A10083" t="s">
        <v>38344</v>
      </c>
      <c r="B10083" t="s">
        <v>38345</v>
      </c>
      <c r="C10083" s="1" t="str">
        <f t="shared" si="1631"/>
        <v>21:0476</v>
      </c>
      <c r="D10083" s="1" t="str">
        <f t="shared" si="1632"/>
        <v>21:0156</v>
      </c>
      <c r="E10083" t="s">
        <v>38346</v>
      </c>
      <c r="F10083" t="s">
        <v>38347</v>
      </c>
      <c r="H10083">
        <v>50.1394655</v>
      </c>
      <c r="I10083">
        <v>-121.6866722</v>
      </c>
      <c r="J10083" s="1" t="str">
        <f t="shared" si="1633"/>
        <v>NGR bulk stream sediment</v>
      </c>
      <c r="K10083" s="1" t="str">
        <f t="shared" si="1634"/>
        <v>&lt;177 micron (NGR)</v>
      </c>
      <c r="L10083">
        <v>2</v>
      </c>
      <c r="M10083" t="s">
        <v>68</v>
      </c>
      <c r="N10083">
        <v>31</v>
      </c>
      <c r="O10083">
        <v>2.5</v>
      </c>
    </row>
    <row r="10084" spans="1:15" hidden="1" x14ac:dyDescent="0.3">
      <c r="A10084" t="s">
        <v>38348</v>
      </c>
      <c r="B10084" t="s">
        <v>38349</v>
      </c>
      <c r="C10084" s="1" t="str">
        <f t="shared" si="1631"/>
        <v>21:0476</v>
      </c>
      <c r="D10084" s="1" t="str">
        <f t="shared" si="1632"/>
        <v>21:0156</v>
      </c>
      <c r="E10084" t="s">
        <v>38350</v>
      </c>
      <c r="F10084" t="s">
        <v>38351</v>
      </c>
      <c r="H10084">
        <v>50.104576799999997</v>
      </c>
      <c r="I10084">
        <v>-121.5854805</v>
      </c>
      <c r="J10084" s="1" t="str">
        <f t="shared" si="1633"/>
        <v>NGR bulk stream sediment</v>
      </c>
      <c r="K10084" s="1" t="str">
        <f t="shared" si="1634"/>
        <v>&lt;177 micron (NGR)</v>
      </c>
      <c r="L10084">
        <v>2</v>
      </c>
      <c r="M10084" t="s">
        <v>77</v>
      </c>
      <c r="N10084">
        <v>32</v>
      </c>
      <c r="O10084">
        <v>1.5</v>
      </c>
    </row>
    <row r="10085" spans="1:15" hidden="1" x14ac:dyDescent="0.3">
      <c r="A10085" t="s">
        <v>38352</v>
      </c>
      <c r="B10085" t="s">
        <v>38353</v>
      </c>
      <c r="C10085" s="1" t="str">
        <f t="shared" si="1631"/>
        <v>21:0476</v>
      </c>
      <c r="D10085" s="1" t="str">
        <f t="shared" si="1632"/>
        <v>21:0156</v>
      </c>
      <c r="E10085" t="s">
        <v>38354</v>
      </c>
      <c r="F10085" t="s">
        <v>38355</v>
      </c>
      <c r="H10085">
        <v>50.130879899999996</v>
      </c>
      <c r="I10085">
        <v>-121.5805491</v>
      </c>
      <c r="J10085" s="1" t="str">
        <f t="shared" si="1633"/>
        <v>NGR bulk stream sediment</v>
      </c>
      <c r="K10085" s="1" t="str">
        <f t="shared" si="1634"/>
        <v>&lt;177 micron (NGR)</v>
      </c>
      <c r="L10085">
        <v>2</v>
      </c>
      <c r="M10085" t="s">
        <v>82</v>
      </c>
      <c r="N10085">
        <v>33</v>
      </c>
      <c r="O10085">
        <v>2</v>
      </c>
    </row>
    <row r="10086" spans="1:15" hidden="1" x14ac:dyDescent="0.3">
      <c r="A10086" t="s">
        <v>38356</v>
      </c>
      <c r="B10086" t="s">
        <v>38357</v>
      </c>
      <c r="C10086" s="1" t="str">
        <f t="shared" si="1631"/>
        <v>21:0476</v>
      </c>
      <c r="D10086" s="1" t="str">
        <f t="shared" si="1632"/>
        <v>21:0156</v>
      </c>
      <c r="E10086" t="s">
        <v>38358</v>
      </c>
      <c r="F10086" t="s">
        <v>38359</v>
      </c>
      <c r="H10086">
        <v>50.179402400000001</v>
      </c>
      <c r="I10086">
        <v>-121.59286590000001</v>
      </c>
      <c r="J10086" s="1" t="str">
        <f t="shared" si="1633"/>
        <v>NGR bulk stream sediment</v>
      </c>
      <c r="K10086" s="1" t="str">
        <f t="shared" si="1634"/>
        <v>&lt;177 micron (NGR)</v>
      </c>
      <c r="L10086">
        <v>2</v>
      </c>
      <c r="M10086" t="s">
        <v>87</v>
      </c>
      <c r="N10086">
        <v>34</v>
      </c>
      <c r="O10086">
        <v>1</v>
      </c>
    </row>
    <row r="10087" spans="1:15" hidden="1" x14ac:dyDescent="0.3">
      <c r="A10087" t="s">
        <v>38360</v>
      </c>
      <c r="B10087" t="s">
        <v>38361</v>
      </c>
      <c r="C10087" s="1" t="str">
        <f t="shared" si="1631"/>
        <v>21:0476</v>
      </c>
      <c r="D10087" s="1" t="str">
        <f t="shared" si="1632"/>
        <v>21:0156</v>
      </c>
      <c r="E10087" t="s">
        <v>38362</v>
      </c>
      <c r="F10087" t="s">
        <v>38363</v>
      </c>
      <c r="H10087">
        <v>50.214882600000003</v>
      </c>
      <c r="I10087">
        <v>-121.5911074</v>
      </c>
      <c r="J10087" s="1" t="str">
        <f t="shared" si="1633"/>
        <v>NGR bulk stream sediment</v>
      </c>
      <c r="K10087" s="1" t="str">
        <f t="shared" si="1634"/>
        <v>&lt;177 micron (NGR)</v>
      </c>
      <c r="L10087">
        <v>2</v>
      </c>
      <c r="M10087" t="s">
        <v>92</v>
      </c>
      <c r="N10087">
        <v>35</v>
      </c>
      <c r="O10087">
        <v>1.5</v>
      </c>
    </row>
    <row r="10088" spans="1:15" hidden="1" x14ac:dyDescent="0.3">
      <c r="A10088" t="s">
        <v>38364</v>
      </c>
      <c r="B10088" t="s">
        <v>38365</v>
      </c>
      <c r="C10088" s="1" t="str">
        <f t="shared" si="1631"/>
        <v>21:0476</v>
      </c>
      <c r="D10088" s="1" t="str">
        <f>HYPERLINK("https://geochem.nrcan.gc.ca/cdogs/content/svy/svy_e.htm", "")</f>
        <v/>
      </c>
      <c r="G10088" s="1" t="str">
        <f>HYPERLINK("https://geochem.nrcan.gc.ca/cdogs/content/cr_/cr_00104_e.htm", "104")</f>
        <v>104</v>
      </c>
      <c r="J10088" t="s">
        <v>31</v>
      </c>
      <c r="K10088" t="s">
        <v>32</v>
      </c>
      <c r="L10088">
        <v>2</v>
      </c>
      <c r="M10088" t="s">
        <v>33</v>
      </c>
      <c r="N10088">
        <v>36</v>
      </c>
      <c r="O10088">
        <v>4.5</v>
      </c>
    </row>
    <row r="10089" spans="1:15" hidden="1" x14ac:dyDescent="0.3">
      <c r="A10089" t="s">
        <v>38366</v>
      </c>
      <c r="B10089" t="s">
        <v>38367</v>
      </c>
      <c r="C10089" s="1" t="str">
        <f t="shared" si="1631"/>
        <v>21:0476</v>
      </c>
      <c r="D10089" s="1" t="str">
        <f t="shared" ref="D10089:D10102" si="1635">HYPERLINK("https://geochem.nrcan.gc.ca/cdogs/content/svy/svy210156_e.htm", "21:0156")</f>
        <v>21:0156</v>
      </c>
      <c r="E10089" t="s">
        <v>38368</v>
      </c>
      <c r="F10089" t="s">
        <v>38369</v>
      </c>
      <c r="H10089">
        <v>50.074306</v>
      </c>
      <c r="I10089">
        <v>-120.12756419999999</v>
      </c>
      <c r="J10089" s="1" t="str">
        <f t="shared" ref="J10089:J10102" si="1636">HYPERLINK("https://geochem.nrcan.gc.ca/cdogs/content/kwd/kwd020030_e.htm", "NGR bulk stream sediment")</f>
        <v>NGR bulk stream sediment</v>
      </c>
      <c r="K10089" s="1" t="str">
        <f t="shared" ref="K10089:K10102" si="1637">HYPERLINK("https://geochem.nrcan.gc.ca/cdogs/content/kwd/kwd080006_e.htm", "&lt;177 micron (NGR)")</f>
        <v>&lt;177 micron (NGR)</v>
      </c>
      <c r="L10089">
        <v>2</v>
      </c>
      <c r="M10089" t="s">
        <v>97</v>
      </c>
      <c r="N10089">
        <v>37</v>
      </c>
      <c r="O10089">
        <v>1.5</v>
      </c>
    </row>
    <row r="10090" spans="1:15" hidden="1" x14ac:dyDescent="0.3">
      <c r="A10090" t="s">
        <v>38370</v>
      </c>
      <c r="B10090" t="s">
        <v>38371</v>
      </c>
      <c r="C10090" s="1" t="str">
        <f t="shared" si="1631"/>
        <v>21:0476</v>
      </c>
      <c r="D10090" s="1" t="str">
        <f t="shared" si="1635"/>
        <v>21:0156</v>
      </c>
      <c r="E10090" t="s">
        <v>38372</v>
      </c>
      <c r="F10090" t="s">
        <v>38373</v>
      </c>
      <c r="H10090">
        <v>50.003678600000001</v>
      </c>
      <c r="I10090">
        <v>-120.277604</v>
      </c>
      <c r="J10090" s="1" t="str">
        <f t="shared" si="1636"/>
        <v>NGR bulk stream sediment</v>
      </c>
      <c r="K10090" s="1" t="str">
        <f t="shared" si="1637"/>
        <v>&lt;177 micron (NGR)</v>
      </c>
      <c r="L10090">
        <v>2</v>
      </c>
      <c r="M10090" t="s">
        <v>102</v>
      </c>
      <c r="N10090">
        <v>38</v>
      </c>
      <c r="O10090">
        <v>1</v>
      </c>
    </row>
    <row r="10091" spans="1:15" hidden="1" x14ac:dyDescent="0.3">
      <c r="A10091" t="s">
        <v>38374</v>
      </c>
      <c r="B10091" t="s">
        <v>38375</v>
      </c>
      <c r="C10091" s="1" t="str">
        <f t="shared" si="1631"/>
        <v>21:0476</v>
      </c>
      <c r="D10091" s="1" t="str">
        <f t="shared" si="1635"/>
        <v>21:0156</v>
      </c>
      <c r="E10091" t="s">
        <v>38376</v>
      </c>
      <c r="F10091" t="s">
        <v>38377</v>
      </c>
      <c r="H10091">
        <v>50.158754600000002</v>
      </c>
      <c r="I10091">
        <v>-120.06360650000001</v>
      </c>
      <c r="J10091" s="1" t="str">
        <f t="shared" si="1636"/>
        <v>NGR bulk stream sediment</v>
      </c>
      <c r="K10091" s="1" t="str">
        <f t="shared" si="1637"/>
        <v>&lt;177 micron (NGR)</v>
      </c>
      <c r="L10091">
        <v>2</v>
      </c>
      <c r="M10091" t="s">
        <v>107</v>
      </c>
      <c r="N10091">
        <v>39</v>
      </c>
      <c r="O10091">
        <v>2.5</v>
      </c>
    </row>
    <row r="10092" spans="1:15" hidden="1" x14ac:dyDescent="0.3">
      <c r="A10092" t="s">
        <v>38378</v>
      </c>
      <c r="B10092" t="s">
        <v>38379</v>
      </c>
      <c r="C10092" s="1" t="str">
        <f t="shared" si="1631"/>
        <v>21:0476</v>
      </c>
      <c r="D10092" s="1" t="str">
        <f t="shared" si="1635"/>
        <v>21:0156</v>
      </c>
      <c r="E10092" t="s">
        <v>38380</v>
      </c>
      <c r="F10092" t="s">
        <v>38381</v>
      </c>
      <c r="H10092">
        <v>50.131820900000001</v>
      </c>
      <c r="I10092">
        <v>-120.01179399999999</v>
      </c>
      <c r="J10092" s="1" t="str">
        <f t="shared" si="1636"/>
        <v>NGR bulk stream sediment</v>
      </c>
      <c r="K10092" s="1" t="str">
        <f t="shared" si="1637"/>
        <v>&lt;177 micron (NGR)</v>
      </c>
      <c r="L10092">
        <v>2</v>
      </c>
      <c r="M10092" t="s">
        <v>112</v>
      </c>
      <c r="N10092">
        <v>40</v>
      </c>
      <c r="O10092">
        <v>3</v>
      </c>
    </row>
    <row r="10093" spans="1:15" hidden="1" x14ac:dyDescent="0.3">
      <c r="A10093" t="s">
        <v>38382</v>
      </c>
      <c r="B10093" t="s">
        <v>38383</v>
      </c>
      <c r="C10093" s="1" t="str">
        <f t="shared" si="1631"/>
        <v>21:0476</v>
      </c>
      <c r="D10093" s="1" t="str">
        <f t="shared" si="1635"/>
        <v>21:0156</v>
      </c>
      <c r="E10093" t="s">
        <v>38384</v>
      </c>
      <c r="F10093" t="s">
        <v>38385</v>
      </c>
      <c r="H10093">
        <v>50.184536299999998</v>
      </c>
      <c r="I10093">
        <v>-120.1775135</v>
      </c>
      <c r="J10093" s="1" t="str">
        <f t="shared" si="1636"/>
        <v>NGR bulk stream sediment</v>
      </c>
      <c r="K10093" s="1" t="str">
        <f t="shared" si="1637"/>
        <v>&lt;177 micron (NGR)</v>
      </c>
      <c r="L10093">
        <v>3</v>
      </c>
      <c r="M10093" t="s">
        <v>19</v>
      </c>
      <c r="N10093">
        <v>41</v>
      </c>
      <c r="O10093">
        <v>2</v>
      </c>
    </row>
    <row r="10094" spans="1:15" hidden="1" x14ac:dyDescent="0.3">
      <c r="A10094" t="s">
        <v>38386</v>
      </c>
      <c r="B10094" t="s">
        <v>38387</v>
      </c>
      <c r="C10094" s="1" t="str">
        <f t="shared" si="1631"/>
        <v>21:0476</v>
      </c>
      <c r="D10094" s="1" t="str">
        <f t="shared" si="1635"/>
        <v>21:0156</v>
      </c>
      <c r="E10094" t="s">
        <v>38388</v>
      </c>
      <c r="F10094" t="s">
        <v>38389</v>
      </c>
      <c r="H10094">
        <v>50.164661500000001</v>
      </c>
      <c r="I10094">
        <v>-120.0133581</v>
      </c>
      <c r="J10094" s="1" t="str">
        <f t="shared" si="1636"/>
        <v>NGR bulk stream sediment</v>
      </c>
      <c r="K10094" s="1" t="str">
        <f t="shared" si="1637"/>
        <v>&lt;177 micron (NGR)</v>
      </c>
      <c r="L10094">
        <v>3</v>
      </c>
      <c r="M10094" t="s">
        <v>24</v>
      </c>
      <c r="N10094">
        <v>42</v>
      </c>
      <c r="O10094">
        <v>2</v>
      </c>
    </row>
    <row r="10095" spans="1:15" hidden="1" x14ac:dyDescent="0.3">
      <c r="A10095" t="s">
        <v>38390</v>
      </c>
      <c r="B10095" t="s">
        <v>38391</v>
      </c>
      <c r="C10095" s="1" t="str">
        <f t="shared" si="1631"/>
        <v>21:0476</v>
      </c>
      <c r="D10095" s="1" t="str">
        <f t="shared" si="1635"/>
        <v>21:0156</v>
      </c>
      <c r="E10095" t="s">
        <v>38388</v>
      </c>
      <c r="F10095" t="s">
        <v>38392</v>
      </c>
      <c r="H10095">
        <v>50.164661500000001</v>
      </c>
      <c r="I10095">
        <v>-120.0133581</v>
      </c>
      <c r="J10095" s="1" t="str">
        <f t="shared" si="1636"/>
        <v>NGR bulk stream sediment</v>
      </c>
      <c r="K10095" s="1" t="str">
        <f t="shared" si="1637"/>
        <v>&lt;177 micron (NGR)</v>
      </c>
      <c r="L10095">
        <v>3</v>
      </c>
      <c r="M10095" t="s">
        <v>28</v>
      </c>
      <c r="N10095">
        <v>43</v>
      </c>
      <c r="O10095">
        <v>2</v>
      </c>
    </row>
    <row r="10096" spans="1:15" hidden="1" x14ac:dyDescent="0.3">
      <c r="A10096" t="s">
        <v>38393</v>
      </c>
      <c r="B10096" t="s">
        <v>38394</v>
      </c>
      <c r="C10096" s="1" t="str">
        <f t="shared" si="1631"/>
        <v>21:0476</v>
      </c>
      <c r="D10096" s="1" t="str">
        <f t="shared" si="1635"/>
        <v>21:0156</v>
      </c>
      <c r="E10096" t="s">
        <v>38395</v>
      </c>
      <c r="F10096" t="s">
        <v>38396</v>
      </c>
      <c r="H10096">
        <v>50.209758000000001</v>
      </c>
      <c r="I10096">
        <v>-120.02102429999999</v>
      </c>
      <c r="J10096" s="1" t="str">
        <f t="shared" si="1636"/>
        <v>NGR bulk stream sediment</v>
      </c>
      <c r="K10096" s="1" t="str">
        <f t="shared" si="1637"/>
        <v>&lt;177 micron (NGR)</v>
      </c>
      <c r="L10096">
        <v>3</v>
      </c>
      <c r="M10096" t="s">
        <v>38</v>
      </c>
      <c r="N10096">
        <v>44</v>
      </c>
      <c r="O10096">
        <v>2</v>
      </c>
    </row>
    <row r="10097" spans="1:15" hidden="1" x14ac:dyDescent="0.3">
      <c r="A10097" t="s">
        <v>38397</v>
      </c>
      <c r="B10097" t="s">
        <v>38398</v>
      </c>
      <c r="C10097" s="1" t="str">
        <f t="shared" si="1631"/>
        <v>21:0476</v>
      </c>
      <c r="D10097" s="1" t="str">
        <f t="shared" si="1635"/>
        <v>21:0156</v>
      </c>
      <c r="E10097" t="s">
        <v>38399</v>
      </c>
      <c r="F10097" t="s">
        <v>38400</v>
      </c>
      <c r="H10097">
        <v>50.179558200000002</v>
      </c>
      <c r="I10097">
        <v>-120.14938290000001</v>
      </c>
      <c r="J10097" s="1" t="str">
        <f t="shared" si="1636"/>
        <v>NGR bulk stream sediment</v>
      </c>
      <c r="K10097" s="1" t="str">
        <f t="shared" si="1637"/>
        <v>&lt;177 micron (NGR)</v>
      </c>
      <c r="L10097">
        <v>3</v>
      </c>
      <c r="M10097" t="s">
        <v>43</v>
      </c>
      <c r="N10097">
        <v>45</v>
      </c>
      <c r="O10097">
        <v>1.5</v>
      </c>
    </row>
    <row r="10098" spans="1:15" hidden="1" x14ac:dyDescent="0.3">
      <c r="A10098" t="s">
        <v>38401</v>
      </c>
      <c r="B10098" t="s">
        <v>38402</v>
      </c>
      <c r="C10098" s="1" t="str">
        <f t="shared" si="1631"/>
        <v>21:0476</v>
      </c>
      <c r="D10098" s="1" t="str">
        <f t="shared" si="1635"/>
        <v>21:0156</v>
      </c>
      <c r="E10098" t="s">
        <v>38384</v>
      </c>
      <c r="F10098" t="s">
        <v>38403</v>
      </c>
      <c r="H10098">
        <v>50.184536299999998</v>
      </c>
      <c r="I10098">
        <v>-120.1775135</v>
      </c>
      <c r="J10098" s="1" t="str">
        <f t="shared" si="1636"/>
        <v>NGR bulk stream sediment</v>
      </c>
      <c r="K10098" s="1" t="str">
        <f t="shared" si="1637"/>
        <v>&lt;177 micron (NGR)</v>
      </c>
      <c r="L10098">
        <v>3</v>
      </c>
      <c r="M10098" t="s">
        <v>72</v>
      </c>
      <c r="N10098">
        <v>46</v>
      </c>
      <c r="O10098">
        <v>1.5</v>
      </c>
    </row>
    <row r="10099" spans="1:15" hidden="1" x14ac:dyDescent="0.3">
      <c r="A10099" t="s">
        <v>38404</v>
      </c>
      <c r="B10099" t="s">
        <v>38405</v>
      </c>
      <c r="C10099" s="1" t="str">
        <f t="shared" si="1631"/>
        <v>21:0476</v>
      </c>
      <c r="D10099" s="1" t="str">
        <f t="shared" si="1635"/>
        <v>21:0156</v>
      </c>
      <c r="E10099" t="s">
        <v>38406</v>
      </c>
      <c r="F10099" t="s">
        <v>38407</v>
      </c>
      <c r="H10099">
        <v>50.185912799999997</v>
      </c>
      <c r="I10099">
        <v>-120.36790550000001</v>
      </c>
      <c r="J10099" s="1" t="str">
        <f t="shared" si="1636"/>
        <v>NGR bulk stream sediment</v>
      </c>
      <c r="K10099" s="1" t="str">
        <f t="shared" si="1637"/>
        <v>&lt;177 micron (NGR)</v>
      </c>
      <c r="L10099">
        <v>3</v>
      </c>
      <c r="M10099" t="s">
        <v>48</v>
      </c>
      <c r="N10099">
        <v>47</v>
      </c>
      <c r="O10099">
        <v>1.5</v>
      </c>
    </row>
    <row r="10100" spans="1:15" hidden="1" x14ac:dyDescent="0.3">
      <c r="A10100" t="s">
        <v>38408</v>
      </c>
      <c r="B10100" t="s">
        <v>38409</v>
      </c>
      <c r="C10100" s="1" t="str">
        <f t="shared" si="1631"/>
        <v>21:0476</v>
      </c>
      <c r="D10100" s="1" t="str">
        <f t="shared" si="1635"/>
        <v>21:0156</v>
      </c>
      <c r="E10100" t="s">
        <v>38410</v>
      </c>
      <c r="F10100" t="s">
        <v>38411</v>
      </c>
      <c r="H10100">
        <v>50.186154399999999</v>
      </c>
      <c r="I10100">
        <v>-120.3579447</v>
      </c>
      <c r="J10100" s="1" t="str">
        <f t="shared" si="1636"/>
        <v>NGR bulk stream sediment</v>
      </c>
      <c r="K10100" s="1" t="str">
        <f t="shared" si="1637"/>
        <v>&lt;177 micron (NGR)</v>
      </c>
      <c r="L10100">
        <v>3</v>
      </c>
      <c r="M10100" t="s">
        <v>53</v>
      </c>
      <c r="N10100">
        <v>48</v>
      </c>
      <c r="O10100">
        <v>1.5</v>
      </c>
    </row>
    <row r="10101" spans="1:15" hidden="1" x14ac:dyDescent="0.3">
      <c r="A10101" t="s">
        <v>38412</v>
      </c>
      <c r="B10101" t="s">
        <v>38413</v>
      </c>
      <c r="C10101" s="1" t="str">
        <f t="shared" si="1631"/>
        <v>21:0476</v>
      </c>
      <c r="D10101" s="1" t="str">
        <f t="shared" si="1635"/>
        <v>21:0156</v>
      </c>
      <c r="E10101" t="s">
        <v>38414</v>
      </c>
      <c r="F10101" t="s">
        <v>38415</v>
      </c>
      <c r="H10101">
        <v>50.229893500000003</v>
      </c>
      <c r="I10101">
        <v>-120.30244930000001</v>
      </c>
      <c r="J10101" s="1" t="str">
        <f t="shared" si="1636"/>
        <v>NGR bulk stream sediment</v>
      </c>
      <c r="K10101" s="1" t="str">
        <f t="shared" si="1637"/>
        <v>&lt;177 micron (NGR)</v>
      </c>
      <c r="L10101">
        <v>3</v>
      </c>
      <c r="M10101" t="s">
        <v>58</v>
      </c>
      <c r="N10101">
        <v>49</v>
      </c>
      <c r="O10101">
        <v>1.5</v>
      </c>
    </row>
    <row r="10102" spans="1:15" hidden="1" x14ac:dyDescent="0.3">
      <c r="A10102" t="s">
        <v>38416</v>
      </c>
      <c r="B10102" t="s">
        <v>38417</v>
      </c>
      <c r="C10102" s="1" t="str">
        <f t="shared" si="1631"/>
        <v>21:0476</v>
      </c>
      <c r="D10102" s="1" t="str">
        <f t="shared" si="1635"/>
        <v>21:0156</v>
      </c>
      <c r="E10102" t="s">
        <v>38418</v>
      </c>
      <c r="F10102" t="s">
        <v>38419</v>
      </c>
      <c r="H10102">
        <v>50.262381699999999</v>
      </c>
      <c r="I10102">
        <v>-120.24968749999999</v>
      </c>
      <c r="J10102" s="1" t="str">
        <f t="shared" si="1636"/>
        <v>NGR bulk stream sediment</v>
      </c>
      <c r="K10102" s="1" t="str">
        <f t="shared" si="1637"/>
        <v>&lt;177 micron (NGR)</v>
      </c>
      <c r="L10102">
        <v>3</v>
      </c>
      <c r="M10102" t="s">
        <v>63</v>
      </c>
      <c r="N10102">
        <v>50</v>
      </c>
      <c r="O10102">
        <v>1</v>
      </c>
    </row>
    <row r="10103" spans="1:15" hidden="1" x14ac:dyDescent="0.3">
      <c r="A10103" t="s">
        <v>38420</v>
      </c>
      <c r="B10103" t="s">
        <v>38421</v>
      </c>
      <c r="C10103" s="1" t="str">
        <f t="shared" si="1631"/>
        <v>21:0476</v>
      </c>
      <c r="D10103" s="1" t="str">
        <f>HYPERLINK("https://geochem.nrcan.gc.ca/cdogs/content/svy/svy_e.htm", "")</f>
        <v/>
      </c>
      <c r="G10103" s="1" t="str">
        <f>HYPERLINK("https://geochem.nrcan.gc.ca/cdogs/content/cr_/cr_00102_e.htm", "102")</f>
        <v>102</v>
      </c>
      <c r="J10103" t="s">
        <v>31</v>
      </c>
      <c r="K10103" t="s">
        <v>32</v>
      </c>
      <c r="L10103">
        <v>3</v>
      </c>
      <c r="M10103" t="s">
        <v>33</v>
      </c>
      <c r="N10103">
        <v>51</v>
      </c>
      <c r="O10103">
        <v>3</v>
      </c>
    </row>
    <row r="10104" spans="1:15" hidden="1" x14ac:dyDescent="0.3">
      <c r="A10104" t="s">
        <v>38422</v>
      </c>
      <c r="B10104" t="s">
        <v>38423</v>
      </c>
      <c r="C10104" s="1" t="str">
        <f t="shared" si="1631"/>
        <v>21:0476</v>
      </c>
      <c r="D10104" s="1" t="str">
        <f t="shared" ref="D10104:D10125" si="1638">HYPERLINK("https://geochem.nrcan.gc.ca/cdogs/content/svy/svy210156_e.htm", "21:0156")</f>
        <v>21:0156</v>
      </c>
      <c r="E10104" t="s">
        <v>38424</v>
      </c>
      <c r="F10104" t="s">
        <v>38425</v>
      </c>
      <c r="H10104">
        <v>50.257206099999998</v>
      </c>
      <c r="I10104">
        <v>-120.27399389999999</v>
      </c>
      <c r="J10104" s="1" t="str">
        <f t="shared" ref="J10104:J10125" si="1639">HYPERLINK("https://geochem.nrcan.gc.ca/cdogs/content/kwd/kwd020030_e.htm", "NGR bulk stream sediment")</f>
        <v>NGR bulk stream sediment</v>
      </c>
      <c r="K10104" s="1" t="str">
        <f t="shared" ref="K10104:K10125" si="1640">HYPERLINK("https://geochem.nrcan.gc.ca/cdogs/content/kwd/kwd080006_e.htm", "&lt;177 micron (NGR)")</f>
        <v>&lt;177 micron (NGR)</v>
      </c>
      <c r="L10104">
        <v>3</v>
      </c>
      <c r="M10104" t="s">
        <v>68</v>
      </c>
      <c r="N10104">
        <v>52</v>
      </c>
      <c r="O10104">
        <v>1</v>
      </c>
    </row>
    <row r="10105" spans="1:15" hidden="1" x14ac:dyDescent="0.3">
      <c r="A10105" t="s">
        <v>38426</v>
      </c>
      <c r="B10105" t="s">
        <v>38427</v>
      </c>
      <c r="C10105" s="1" t="str">
        <f t="shared" si="1631"/>
        <v>21:0476</v>
      </c>
      <c r="D10105" s="1" t="str">
        <f t="shared" si="1638"/>
        <v>21:0156</v>
      </c>
      <c r="E10105" t="s">
        <v>38428</v>
      </c>
      <c r="F10105" t="s">
        <v>38429</v>
      </c>
      <c r="H10105">
        <v>50.255781300000002</v>
      </c>
      <c r="I10105">
        <v>-120.2053082</v>
      </c>
      <c r="J10105" s="1" t="str">
        <f t="shared" si="1639"/>
        <v>NGR bulk stream sediment</v>
      </c>
      <c r="K10105" s="1" t="str">
        <f t="shared" si="1640"/>
        <v>&lt;177 micron (NGR)</v>
      </c>
      <c r="L10105">
        <v>3</v>
      </c>
      <c r="M10105" t="s">
        <v>77</v>
      </c>
      <c r="N10105">
        <v>53</v>
      </c>
      <c r="O10105">
        <v>1.5</v>
      </c>
    </row>
    <row r="10106" spans="1:15" hidden="1" x14ac:dyDescent="0.3">
      <c r="A10106" t="s">
        <v>38430</v>
      </c>
      <c r="B10106" t="s">
        <v>38431</v>
      </c>
      <c r="C10106" s="1" t="str">
        <f t="shared" si="1631"/>
        <v>21:0476</v>
      </c>
      <c r="D10106" s="1" t="str">
        <f t="shared" si="1638"/>
        <v>21:0156</v>
      </c>
      <c r="E10106" t="s">
        <v>38432</v>
      </c>
      <c r="F10106" t="s">
        <v>38433</v>
      </c>
      <c r="H10106">
        <v>50.276609200000003</v>
      </c>
      <c r="I10106">
        <v>-120.16677610000001</v>
      </c>
      <c r="J10106" s="1" t="str">
        <f t="shared" si="1639"/>
        <v>NGR bulk stream sediment</v>
      </c>
      <c r="K10106" s="1" t="str">
        <f t="shared" si="1640"/>
        <v>&lt;177 micron (NGR)</v>
      </c>
      <c r="L10106">
        <v>3</v>
      </c>
      <c r="M10106" t="s">
        <v>82</v>
      </c>
      <c r="N10106">
        <v>54</v>
      </c>
      <c r="O10106">
        <v>2</v>
      </c>
    </row>
    <row r="10107" spans="1:15" hidden="1" x14ac:dyDescent="0.3">
      <c r="A10107" t="s">
        <v>38434</v>
      </c>
      <c r="B10107" t="s">
        <v>38435</v>
      </c>
      <c r="C10107" s="1" t="str">
        <f t="shared" si="1631"/>
        <v>21:0476</v>
      </c>
      <c r="D10107" s="1" t="str">
        <f t="shared" si="1638"/>
        <v>21:0156</v>
      </c>
      <c r="E10107" t="s">
        <v>38436</v>
      </c>
      <c r="F10107" t="s">
        <v>38437</v>
      </c>
      <c r="H10107">
        <v>50.289081000000003</v>
      </c>
      <c r="I10107">
        <v>-120.1193459</v>
      </c>
      <c r="J10107" s="1" t="str">
        <f t="shared" si="1639"/>
        <v>NGR bulk stream sediment</v>
      </c>
      <c r="K10107" s="1" t="str">
        <f t="shared" si="1640"/>
        <v>&lt;177 micron (NGR)</v>
      </c>
      <c r="L10107">
        <v>3</v>
      </c>
      <c r="M10107" t="s">
        <v>87</v>
      </c>
      <c r="N10107">
        <v>55</v>
      </c>
      <c r="O10107">
        <v>2</v>
      </c>
    </row>
    <row r="10108" spans="1:15" hidden="1" x14ac:dyDescent="0.3">
      <c r="A10108" t="s">
        <v>38438</v>
      </c>
      <c r="B10108" t="s">
        <v>38439</v>
      </c>
      <c r="C10108" s="1" t="str">
        <f t="shared" si="1631"/>
        <v>21:0476</v>
      </c>
      <c r="D10108" s="1" t="str">
        <f t="shared" si="1638"/>
        <v>21:0156</v>
      </c>
      <c r="E10108" t="s">
        <v>38440</v>
      </c>
      <c r="F10108" t="s">
        <v>38441</v>
      </c>
      <c r="H10108">
        <v>50.299355300000002</v>
      </c>
      <c r="I10108">
        <v>-120.3096845</v>
      </c>
      <c r="J10108" s="1" t="str">
        <f t="shared" si="1639"/>
        <v>NGR bulk stream sediment</v>
      </c>
      <c r="K10108" s="1" t="str">
        <f t="shared" si="1640"/>
        <v>&lt;177 micron (NGR)</v>
      </c>
      <c r="L10108">
        <v>3</v>
      </c>
      <c r="M10108" t="s">
        <v>92</v>
      </c>
      <c r="N10108">
        <v>56</v>
      </c>
      <c r="O10108">
        <v>1</v>
      </c>
    </row>
    <row r="10109" spans="1:15" hidden="1" x14ac:dyDescent="0.3">
      <c r="A10109" t="s">
        <v>38442</v>
      </c>
      <c r="B10109" t="s">
        <v>38443</v>
      </c>
      <c r="C10109" s="1" t="str">
        <f t="shared" si="1631"/>
        <v>21:0476</v>
      </c>
      <c r="D10109" s="1" t="str">
        <f t="shared" si="1638"/>
        <v>21:0156</v>
      </c>
      <c r="E10109" t="s">
        <v>38444</v>
      </c>
      <c r="F10109" t="s">
        <v>38445</v>
      </c>
      <c r="H10109">
        <v>50.320522599999997</v>
      </c>
      <c r="I10109">
        <v>-120.36469</v>
      </c>
      <c r="J10109" s="1" t="str">
        <f t="shared" si="1639"/>
        <v>NGR bulk stream sediment</v>
      </c>
      <c r="K10109" s="1" t="str">
        <f t="shared" si="1640"/>
        <v>&lt;177 micron (NGR)</v>
      </c>
      <c r="L10109">
        <v>3</v>
      </c>
      <c r="M10109" t="s">
        <v>97</v>
      </c>
      <c r="N10109">
        <v>57</v>
      </c>
      <c r="O10109">
        <v>1.5</v>
      </c>
    </row>
    <row r="10110" spans="1:15" hidden="1" x14ac:dyDescent="0.3">
      <c r="A10110" t="s">
        <v>38446</v>
      </c>
      <c r="B10110" t="s">
        <v>38447</v>
      </c>
      <c r="C10110" s="1" t="str">
        <f t="shared" si="1631"/>
        <v>21:0476</v>
      </c>
      <c r="D10110" s="1" t="str">
        <f t="shared" si="1638"/>
        <v>21:0156</v>
      </c>
      <c r="E10110" t="s">
        <v>38448</v>
      </c>
      <c r="F10110" t="s">
        <v>38449</v>
      </c>
      <c r="H10110">
        <v>50.280641799999998</v>
      </c>
      <c r="I10110">
        <v>-120.3953082</v>
      </c>
      <c r="J10110" s="1" t="str">
        <f t="shared" si="1639"/>
        <v>NGR bulk stream sediment</v>
      </c>
      <c r="K10110" s="1" t="str">
        <f t="shared" si="1640"/>
        <v>&lt;177 micron (NGR)</v>
      </c>
      <c r="L10110">
        <v>3</v>
      </c>
      <c r="M10110" t="s">
        <v>102</v>
      </c>
      <c r="N10110">
        <v>58</v>
      </c>
      <c r="O10110">
        <v>1</v>
      </c>
    </row>
    <row r="10111" spans="1:15" hidden="1" x14ac:dyDescent="0.3">
      <c r="A10111" t="s">
        <v>38450</v>
      </c>
      <c r="B10111" t="s">
        <v>38451</v>
      </c>
      <c r="C10111" s="1" t="str">
        <f t="shared" si="1631"/>
        <v>21:0476</v>
      </c>
      <c r="D10111" s="1" t="str">
        <f t="shared" si="1638"/>
        <v>21:0156</v>
      </c>
      <c r="E10111" t="s">
        <v>38452</v>
      </c>
      <c r="F10111" t="s">
        <v>38453</v>
      </c>
      <c r="H10111">
        <v>50.481517799999999</v>
      </c>
      <c r="I10111">
        <v>-120.2346567</v>
      </c>
      <c r="J10111" s="1" t="str">
        <f t="shared" si="1639"/>
        <v>NGR bulk stream sediment</v>
      </c>
      <c r="K10111" s="1" t="str">
        <f t="shared" si="1640"/>
        <v>&lt;177 micron (NGR)</v>
      </c>
      <c r="L10111">
        <v>3</v>
      </c>
      <c r="M10111" t="s">
        <v>107</v>
      </c>
      <c r="N10111">
        <v>59</v>
      </c>
      <c r="O10111">
        <v>1.5</v>
      </c>
    </row>
    <row r="10112" spans="1:15" hidden="1" x14ac:dyDescent="0.3">
      <c r="A10112" t="s">
        <v>38454</v>
      </c>
      <c r="B10112" t="s">
        <v>38455</v>
      </c>
      <c r="C10112" s="1" t="str">
        <f t="shared" si="1631"/>
        <v>21:0476</v>
      </c>
      <c r="D10112" s="1" t="str">
        <f t="shared" si="1638"/>
        <v>21:0156</v>
      </c>
      <c r="E10112" t="s">
        <v>38456</v>
      </c>
      <c r="F10112" t="s">
        <v>38457</v>
      </c>
      <c r="H10112">
        <v>50.488769900000001</v>
      </c>
      <c r="I10112">
        <v>-120.1878107</v>
      </c>
      <c r="J10112" s="1" t="str">
        <f t="shared" si="1639"/>
        <v>NGR bulk stream sediment</v>
      </c>
      <c r="K10112" s="1" t="str">
        <f t="shared" si="1640"/>
        <v>&lt;177 micron (NGR)</v>
      </c>
      <c r="L10112">
        <v>3</v>
      </c>
      <c r="M10112" t="s">
        <v>112</v>
      </c>
      <c r="N10112">
        <v>60</v>
      </c>
      <c r="O10112">
        <v>2.5</v>
      </c>
    </row>
    <row r="10113" spans="1:15" hidden="1" x14ac:dyDescent="0.3">
      <c r="A10113" t="s">
        <v>38458</v>
      </c>
      <c r="B10113" t="s">
        <v>38459</v>
      </c>
      <c r="C10113" s="1" t="str">
        <f t="shared" si="1631"/>
        <v>21:0476</v>
      </c>
      <c r="D10113" s="1" t="str">
        <f t="shared" si="1638"/>
        <v>21:0156</v>
      </c>
      <c r="E10113" t="s">
        <v>38460</v>
      </c>
      <c r="F10113" t="s">
        <v>38461</v>
      </c>
      <c r="H10113">
        <v>50.459874999999997</v>
      </c>
      <c r="I10113">
        <v>-120.2846938</v>
      </c>
      <c r="J10113" s="1" t="str">
        <f t="shared" si="1639"/>
        <v>NGR bulk stream sediment</v>
      </c>
      <c r="K10113" s="1" t="str">
        <f t="shared" si="1640"/>
        <v>&lt;177 micron (NGR)</v>
      </c>
      <c r="L10113">
        <v>4</v>
      </c>
      <c r="M10113" t="s">
        <v>19</v>
      </c>
      <c r="N10113">
        <v>61</v>
      </c>
      <c r="O10113">
        <v>2</v>
      </c>
    </row>
    <row r="10114" spans="1:15" hidden="1" x14ac:dyDescent="0.3">
      <c r="A10114" t="s">
        <v>38462</v>
      </c>
      <c r="B10114" t="s">
        <v>38463</v>
      </c>
      <c r="C10114" s="1" t="str">
        <f t="shared" si="1631"/>
        <v>21:0476</v>
      </c>
      <c r="D10114" s="1" t="str">
        <f t="shared" si="1638"/>
        <v>21:0156</v>
      </c>
      <c r="E10114" t="s">
        <v>38464</v>
      </c>
      <c r="F10114" t="s">
        <v>38465</v>
      </c>
      <c r="H10114">
        <v>50.449328399999999</v>
      </c>
      <c r="I10114">
        <v>-120.2466084</v>
      </c>
      <c r="J10114" s="1" t="str">
        <f t="shared" si="1639"/>
        <v>NGR bulk stream sediment</v>
      </c>
      <c r="K10114" s="1" t="str">
        <f t="shared" si="1640"/>
        <v>&lt;177 micron (NGR)</v>
      </c>
      <c r="L10114">
        <v>4</v>
      </c>
      <c r="M10114" t="s">
        <v>38</v>
      </c>
      <c r="N10114">
        <v>62</v>
      </c>
      <c r="O10114">
        <v>2</v>
      </c>
    </row>
    <row r="10115" spans="1:15" hidden="1" x14ac:dyDescent="0.3">
      <c r="A10115" t="s">
        <v>38466</v>
      </c>
      <c r="B10115" t="s">
        <v>38467</v>
      </c>
      <c r="C10115" s="1" t="str">
        <f t="shared" si="1631"/>
        <v>21:0476</v>
      </c>
      <c r="D10115" s="1" t="str">
        <f t="shared" si="1638"/>
        <v>21:0156</v>
      </c>
      <c r="E10115" t="s">
        <v>38460</v>
      </c>
      <c r="F10115" t="s">
        <v>38468</v>
      </c>
      <c r="H10115">
        <v>50.459874999999997</v>
      </c>
      <c r="I10115">
        <v>-120.2846938</v>
      </c>
      <c r="J10115" s="1" t="str">
        <f t="shared" si="1639"/>
        <v>NGR bulk stream sediment</v>
      </c>
      <c r="K10115" s="1" t="str">
        <f t="shared" si="1640"/>
        <v>&lt;177 micron (NGR)</v>
      </c>
      <c r="L10115">
        <v>4</v>
      </c>
      <c r="M10115" t="s">
        <v>72</v>
      </c>
      <c r="N10115">
        <v>63</v>
      </c>
      <c r="O10115">
        <v>2</v>
      </c>
    </row>
    <row r="10116" spans="1:15" hidden="1" x14ac:dyDescent="0.3">
      <c r="A10116" t="s">
        <v>38469</v>
      </c>
      <c r="B10116" t="s">
        <v>38470</v>
      </c>
      <c r="C10116" s="1" t="str">
        <f t="shared" si="1631"/>
        <v>21:0476</v>
      </c>
      <c r="D10116" s="1" t="str">
        <f t="shared" si="1638"/>
        <v>21:0156</v>
      </c>
      <c r="E10116" t="s">
        <v>38471</v>
      </c>
      <c r="F10116" t="s">
        <v>38472</v>
      </c>
      <c r="H10116">
        <v>50.432470199999997</v>
      </c>
      <c r="I10116">
        <v>-120.2991632</v>
      </c>
      <c r="J10116" s="1" t="str">
        <f t="shared" si="1639"/>
        <v>NGR bulk stream sediment</v>
      </c>
      <c r="K10116" s="1" t="str">
        <f t="shared" si="1640"/>
        <v>&lt;177 micron (NGR)</v>
      </c>
      <c r="L10116">
        <v>4</v>
      </c>
      <c r="M10116" t="s">
        <v>43</v>
      </c>
      <c r="N10116">
        <v>64</v>
      </c>
      <c r="O10116">
        <v>2</v>
      </c>
    </row>
    <row r="10117" spans="1:15" hidden="1" x14ac:dyDescent="0.3">
      <c r="A10117" t="s">
        <v>38473</v>
      </c>
      <c r="B10117" t="s">
        <v>38474</v>
      </c>
      <c r="C10117" s="1" t="str">
        <f t="shared" ref="C10117:C10180" si="1641">HYPERLINK("https://geochem.nrcan.gc.ca/cdogs/content/bdl/bdl210476_e.htm", "21:0476")</f>
        <v>21:0476</v>
      </c>
      <c r="D10117" s="1" t="str">
        <f t="shared" si="1638"/>
        <v>21:0156</v>
      </c>
      <c r="E10117" t="s">
        <v>38475</v>
      </c>
      <c r="F10117" t="s">
        <v>38476</v>
      </c>
      <c r="H10117">
        <v>50.438353599999999</v>
      </c>
      <c r="I10117">
        <v>-120.3057867</v>
      </c>
      <c r="J10117" s="1" t="str">
        <f t="shared" si="1639"/>
        <v>NGR bulk stream sediment</v>
      </c>
      <c r="K10117" s="1" t="str">
        <f t="shared" si="1640"/>
        <v>&lt;177 micron (NGR)</v>
      </c>
      <c r="L10117">
        <v>4</v>
      </c>
      <c r="M10117" t="s">
        <v>48</v>
      </c>
      <c r="N10117">
        <v>65</v>
      </c>
      <c r="O10117">
        <v>1.5</v>
      </c>
    </row>
    <row r="10118" spans="1:15" hidden="1" x14ac:dyDescent="0.3">
      <c r="A10118" t="s">
        <v>38477</v>
      </c>
      <c r="B10118" t="s">
        <v>38478</v>
      </c>
      <c r="C10118" s="1" t="str">
        <f t="shared" si="1641"/>
        <v>21:0476</v>
      </c>
      <c r="D10118" s="1" t="str">
        <f t="shared" si="1638"/>
        <v>21:0156</v>
      </c>
      <c r="E10118" t="s">
        <v>38479</v>
      </c>
      <c r="F10118" t="s">
        <v>38480</v>
      </c>
      <c r="H10118">
        <v>50.363317000000002</v>
      </c>
      <c r="I10118">
        <v>-120.249043</v>
      </c>
      <c r="J10118" s="1" t="str">
        <f t="shared" si="1639"/>
        <v>NGR bulk stream sediment</v>
      </c>
      <c r="K10118" s="1" t="str">
        <f t="shared" si="1640"/>
        <v>&lt;177 micron (NGR)</v>
      </c>
      <c r="L10118">
        <v>4</v>
      </c>
      <c r="M10118" t="s">
        <v>24</v>
      </c>
      <c r="N10118">
        <v>66</v>
      </c>
      <c r="O10118">
        <v>1.5</v>
      </c>
    </row>
    <row r="10119" spans="1:15" hidden="1" x14ac:dyDescent="0.3">
      <c r="A10119" t="s">
        <v>38481</v>
      </c>
      <c r="B10119" t="s">
        <v>38482</v>
      </c>
      <c r="C10119" s="1" t="str">
        <f t="shared" si="1641"/>
        <v>21:0476</v>
      </c>
      <c r="D10119" s="1" t="str">
        <f t="shared" si="1638"/>
        <v>21:0156</v>
      </c>
      <c r="E10119" t="s">
        <v>38479</v>
      </c>
      <c r="F10119" t="s">
        <v>38483</v>
      </c>
      <c r="H10119">
        <v>50.363317000000002</v>
      </c>
      <c r="I10119">
        <v>-120.249043</v>
      </c>
      <c r="J10119" s="1" t="str">
        <f t="shared" si="1639"/>
        <v>NGR bulk stream sediment</v>
      </c>
      <c r="K10119" s="1" t="str">
        <f t="shared" si="1640"/>
        <v>&lt;177 micron (NGR)</v>
      </c>
      <c r="L10119">
        <v>4</v>
      </c>
      <c r="M10119" t="s">
        <v>28</v>
      </c>
      <c r="N10119">
        <v>67</v>
      </c>
      <c r="O10119">
        <v>1.5</v>
      </c>
    </row>
    <row r="10120" spans="1:15" hidden="1" x14ac:dyDescent="0.3">
      <c r="A10120" t="s">
        <v>38484</v>
      </c>
      <c r="B10120" t="s">
        <v>38485</v>
      </c>
      <c r="C10120" s="1" t="str">
        <f t="shared" si="1641"/>
        <v>21:0476</v>
      </c>
      <c r="D10120" s="1" t="str">
        <f t="shared" si="1638"/>
        <v>21:0156</v>
      </c>
      <c r="E10120" t="s">
        <v>38486</v>
      </c>
      <c r="F10120" t="s">
        <v>38487</v>
      </c>
      <c r="H10120">
        <v>50.384459800000002</v>
      </c>
      <c r="I10120">
        <v>-120.1953384</v>
      </c>
      <c r="J10120" s="1" t="str">
        <f t="shared" si="1639"/>
        <v>NGR bulk stream sediment</v>
      </c>
      <c r="K10120" s="1" t="str">
        <f t="shared" si="1640"/>
        <v>&lt;177 micron (NGR)</v>
      </c>
      <c r="L10120">
        <v>4</v>
      </c>
      <c r="M10120" t="s">
        <v>53</v>
      </c>
      <c r="N10120">
        <v>68</v>
      </c>
      <c r="O10120">
        <v>2.5</v>
      </c>
    </row>
    <row r="10121" spans="1:15" hidden="1" x14ac:dyDescent="0.3">
      <c r="A10121" t="s">
        <v>38488</v>
      </c>
      <c r="B10121" t="s">
        <v>38489</v>
      </c>
      <c r="C10121" s="1" t="str">
        <f t="shared" si="1641"/>
        <v>21:0476</v>
      </c>
      <c r="D10121" s="1" t="str">
        <f t="shared" si="1638"/>
        <v>21:0156</v>
      </c>
      <c r="E10121" t="s">
        <v>38490</v>
      </c>
      <c r="F10121" t="s">
        <v>38491</v>
      </c>
      <c r="H10121">
        <v>50.391908800000003</v>
      </c>
      <c r="I10121">
        <v>-120.25833710000001</v>
      </c>
      <c r="J10121" s="1" t="str">
        <f t="shared" si="1639"/>
        <v>NGR bulk stream sediment</v>
      </c>
      <c r="K10121" s="1" t="str">
        <f t="shared" si="1640"/>
        <v>&lt;177 micron (NGR)</v>
      </c>
      <c r="L10121">
        <v>4</v>
      </c>
      <c r="M10121" t="s">
        <v>58</v>
      </c>
      <c r="N10121">
        <v>69</v>
      </c>
      <c r="O10121">
        <v>1</v>
      </c>
    </row>
    <row r="10122" spans="1:15" hidden="1" x14ac:dyDescent="0.3">
      <c r="A10122" t="s">
        <v>38492</v>
      </c>
      <c r="B10122" t="s">
        <v>38493</v>
      </c>
      <c r="C10122" s="1" t="str">
        <f t="shared" si="1641"/>
        <v>21:0476</v>
      </c>
      <c r="D10122" s="1" t="str">
        <f t="shared" si="1638"/>
        <v>21:0156</v>
      </c>
      <c r="E10122" t="s">
        <v>38494</v>
      </c>
      <c r="F10122" t="s">
        <v>38495</v>
      </c>
      <c r="H10122">
        <v>50.093256799999999</v>
      </c>
      <c r="I10122">
        <v>-121.0661801</v>
      </c>
      <c r="J10122" s="1" t="str">
        <f t="shared" si="1639"/>
        <v>NGR bulk stream sediment</v>
      </c>
      <c r="K10122" s="1" t="str">
        <f t="shared" si="1640"/>
        <v>&lt;177 micron (NGR)</v>
      </c>
      <c r="L10122">
        <v>4</v>
      </c>
      <c r="M10122" t="s">
        <v>63</v>
      </c>
      <c r="N10122">
        <v>70</v>
      </c>
      <c r="O10122">
        <v>1</v>
      </c>
    </row>
    <row r="10123" spans="1:15" hidden="1" x14ac:dyDescent="0.3">
      <c r="A10123" t="s">
        <v>38496</v>
      </c>
      <c r="B10123" t="s">
        <v>38497</v>
      </c>
      <c r="C10123" s="1" t="str">
        <f t="shared" si="1641"/>
        <v>21:0476</v>
      </c>
      <c r="D10123" s="1" t="str">
        <f t="shared" si="1638"/>
        <v>21:0156</v>
      </c>
      <c r="E10123" t="s">
        <v>38498</v>
      </c>
      <c r="F10123" t="s">
        <v>38499</v>
      </c>
      <c r="H10123">
        <v>50.127706000000003</v>
      </c>
      <c r="I10123">
        <v>-121.0569258</v>
      </c>
      <c r="J10123" s="1" t="str">
        <f t="shared" si="1639"/>
        <v>NGR bulk stream sediment</v>
      </c>
      <c r="K10123" s="1" t="str">
        <f t="shared" si="1640"/>
        <v>&lt;177 micron (NGR)</v>
      </c>
      <c r="L10123">
        <v>4</v>
      </c>
      <c r="M10123" t="s">
        <v>68</v>
      </c>
      <c r="N10123">
        <v>71</v>
      </c>
      <c r="O10123">
        <v>1</v>
      </c>
    </row>
    <row r="10124" spans="1:15" hidden="1" x14ac:dyDescent="0.3">
      <c r="A10124" t="s">
        <v>38500</v>
      </c>
      <c r="B10124" t="s">
        <v>38501</v>
      </c>
      <c r="C10124" s="1" t="str">
        <f t="shared" si="1641"/>
        <v>21:0476</v>
      </c>
      <c r="D10124" s="1" t="str">
        <f t="shared" si="1638"/>
        <v>21:0156</v>
      </c>
      <c r="E10124" t="s">
        <v>38502</v>
      </c>
      <c r="F10124" t="s">
        <v>38503</v>
      </c>
      <c r="H10124">
        <v>50.112791899999998</v>
      </c>
      <c r="I10124">
        <v>-121.0617409</v>
      </c>
      <c r="J10124" s="1" t="str">
        <f t="shared" si="1639"/>
        <v>NGR bulk stream sediment</v>
      </c>
      <c r="K10124" s="1" t="str">
        <f t="shared" si="1640"/>
        <v>&lt;177 micron (NGR)</v>
      </c>
      <c r="L10124">
        <v>4</v>
      </c>
      <c r="M10124" t="s">
        <v>77</v>
      </c>
      <c r="N10124">
        <v>72</v>
      </c>
      <c r="O10124">
        <v>1.5</v>
      </c>
    </row>
    <row r="10125" spans="1:15" hidden="1" x14ac:dyDescent="0.3">
      <c r="A10125" t="s">
        <v>38504</v>
      </c>
      <c r="B10125" t="s">
        <v>38505</v>
      </c>
      <c r="C10125" s="1" t="str">
        <f t="shared" si="1641"/>
        <v>21:0476</v>
      </c>
      <c r="D10125" s="1" t="str">
        <f t="shared" si="1638"/>
        <v>21:0156</v>
      </c>
      <c r="E10125" t="s">
        <v>38506</v>
      </c>
      <c r="F10125" t="s">
        <v>38507</v>
      </c>
      <c r="H10125">
        <v>50.103638400000001</v>
      </c>
      <c r="I10125">
        <v>-121.0357618</v>
      </c>
      <c r="J10125" s="1" t="str">
        <f t="shared" si="1639"/>
        <v>NGR bulk stream sediment</v>
      </c>
      <c r="K10125" s="1" t="str">
        <f t="shared" si="1640"/>
        <v>&lt;177 micron (NGR)</v>
      </c>
      <c r="L10125">
        <v>4</v>
      </c>
      <c r="M10125" t="s">
        <v>82</v>
      </c>
      <c r="N10125">
        <v>73</v>
      </c>
      <c r="O10125">
        <v>1</v>
      </c>
    </row>
    <row r="10126" spans="1:15" hidden="1" x14ac:dyDescent="0.3">
      <c r="A10126" t="s">
        <v>38508</v>
      </c>
      <c r="B10126" t="s">
        <v>38509</v>
      </c>
      <c r="C10126" s="1" t="str">
        <f t="shared" si="1641"/>
        <v>21:0476</v>
      </c>
      <c r="D10126" s="1" t="str">
        <f>HYPERLINK("https://geochem.nrcan.gc.ca/cdogs/content/svy/svy_e.htm", "")</f>
        <v/>
      </c>
      <c r="G10126" s="1" t="str">
        <f>HYPERLINK("https://geochem.nrcan.gc.ca/cdogs/content/cr_/cr_00105_e.htm", "105")</f>
        <v>105</v>
      </c>
      <c r="J10126" t="s">
        <v>31</v>
      </c>
      <c r="K10126" t="s">
        <v>32</v>
      </c>
      <c r="L10126">
        <v>4</v>
      </c>
      <c r="M10126" t="s">
        <v>33</v>
      </c>
      <c r="N10126">
        <v>74</v>
      </c>
      <c r="O10126">
        <v>19.5</v>
      </c>
    </row>
    <row r="10127" spans="1:15" hidden="1" x14ac:dyDescent="0.3">
      <c r="A10127" t="s">
        <v>38510</v>
      </c>
      <c r="B10127" t="s">
        <v>38511</v>
      </c>
      <c r="C10127" s="1" t="str">
        <f t="shared" si="1641"/>
        <v>21:0476</v>
      </c>
      <c r="D10127" s="1" t="str">
        <f t="shared" ref="D10127:D10141" si="1642">HYPERLINK("https://geochem.nrcan.gc.ca/cdogs/content/svy/svy210156_e.htm", "21:0156")</f>
        <v>21:0156</v>
      </c>
      <c r="E10127" t="s">
        <v>38512</v>
      </c>
      <c r="F10127" t="s">
        <v>38513</v>
      </c>
      <c r="H10127">
        <v>50.082105599999998</v>
      </c>
      <c r="I10127">
        <v>-121.035315</v>
      </c>
      <c r="J10127" s="1" t="str">
        <f t="shared" ref="J10127:J10141" si="1643">HYPERLINK("https://geochem.nrcan.gc.ca/cdogs/content/kwd/kwd020030_e.htm", "NGR bulk stream sediment")</f>
        <v>NGR bulk stream sediment</v>
      </c>
      <c r="K10127" s="1" t="str">
        <f t="shared" ref="K10127:K10141" si="1644">HYPERLINK("https://geochem.nrcan.gc.ca/cdogs/content/kwd/kwd080006_e.htm", "&lt;177 micron (NGR)")</f>
        <v>&lt;177 micron (NGR)</v>
      </c>
      <c r="L10127">
        <v>4</v>
      </c>
      <c r="M10127" t="s">
        <v>87</v>
      </c>
      <c r="N10127">
        <v>75</v>
      </c>
      <c r="O10127">
        <v>1</v>
      </c>
    </row>
    <row r="10128" spans="1:15" hidden="1" x14ac:dyDescent="0.3">
      <c r="A10128" t="s">
        <v>38514</v>
      </c>
      <c r="B10128" t="s">
        <v>38515</v>
      </c>
      <c r="C10128" s="1" t="str">
        <f t="shared" si="1641"/>
        <v>21:0476</v>
      </c>
      <c r="D10128" s="1" t="str">
        <f t="shared" si="1642"/>
        <v>21:0156</v>
      </c>
      <c r="E10128" t="s">
        <v>38516</v>
      </c>
      <c r="F10128" t="s">
        <v>38517</v>
      </c>
      <c r="H10128">
        <v>50.092032799999998</v>
      </c>
      <c r="I10128">
        <v>-120.9827683</v>
      </c>
      <c r="J10128" s="1" t="str">
        <f t="shared" si="1643"/>
        <v>NGR bulk stream sediment</v>
      </c>
      <c r="K10128" s="1" t="str">
        <f t="shared" si="1644"/>
        <v>&lt;177 micron (NGR)</v>
      </c>
      <c r="L10128">
        <v>4</v>
      </c>
      <c r="M10128" t="s">
        <v>92</v>
      </c>
      <c r="N10128">
        <v>76</v>
      </c>
      <c r="O10128">
        <v>1</v>
      </c>
    </row>
    <row r="10129" spans="1:15" hidden="1" x14ac:dyDescent="0.3">
      <c r="A10129" t="s">
        <v>38518</v>
      </c>
      <c r="B10129" t="s">
        <v>38519</v>
      </c>
      <c r="C10129" s="1" t="str">
        <f t="shared" si="1641"/>
        <v>21:0476</v>
      </c>
      <c r="D10129" s="1" t="str">
        <f t="shared" si="1642"/>
        <v>21:0156</v>
      </c>
      <c r="E10129" t="s">
        <v>38520</v>
      </c>
      <c r="F10129" t="s">
        <v>38521</v>
      </c>
      <c r="H10129">
        <v>50.053038100000002</v>
      </c>
      <c r="I10129">
        <v>-121.0372423</v>
      </c>
      <c r="J10129" s="1" t="str">
        <f t="shared" si="1643"/>
        <v>NGR bulk stream sediment</v>
      </c>
      <c r="K10129" s="1" t="str">
        <f t="shared" si="1644"/>
        <v>&lt;177 micron (NGR)</v>
      </c>
      <c r="L10129">
        <v>4</v>
      </c>
      <c r="M10129" t="s">
        <v>97</v>
      </c>
      <c r="N10129">
        <v>77</v>
      </c>
      <c r="O10129">
        <v>1</v>
      </c>
    </row>
    <row r="10130" spans="1:15" hidden="1" x14ac:dyDescent="0.3">
      <c r="A10130" t="s">
        <v>38522</v>
      </c>
      <c r="B10130" t="s">
        <v>38523</v>
      </c>
      <c r="C10130" s="1" t="str">
        <f t="shared" si="1641"/>
        <v>21:0476</v>
      </c>
      <c r="D10130" s="1" t="str">
        <f t="shared" si="1642"/>
        <v>21:0156</v>
      </c>
      <c r="E10130" t="s">
        <v>38524</v>
      </c>
      <c r="F10130" t="s">
        <v>38525</v>
      </c>
      <c r="H10130">
        <v>50.029763600000003</v>
      </c>
      <c r="I10130">
        <v>-121.0148705</v>
      </c>
      <c r="J10130" s="1" t="str">
        <f t="shared" si="1643"/>
        <v>NGR bulk stream sediment</v>
      </c>
      <c r="K10130" s="1" t="str">
        <f t="shared" si="1644"/>
        <v>&lt;177 micron (NGR)</v>
      </c>
      <c r="L10130">
        <v>4</v>
      </c>
      <c r="M10130" t="s">
        <v>102</v>
      </c>
      <c r="N10130">
        <v>78</v>
      </c>
      <c r="O10130">
        <v>1</v>
      </c>
    </row>
    <row r="10131" spans="1:15" hidden="1" x14ac:dyDescent="0.3">
      <c r="A10131" t="s">
        <v>38526</v>
      </c>
      <c r="B10131" t="s">
        <v>38527</v>
      </c>
      <c r="C10131" s="1" t="str">
        <f t="shared" si="1641"/>
        <v>21:0476</v>
      </c>
      <c r="D10131" s="1" t="str">
        <f t="shared" si="1642"/>
        <v>21:0156</v>
      </c>
      <c r="E10131" t="s">
        <v>38528</v>
      </c>
      <c r="F10131" t="s">
        <v>38529</v>
      </c>
      <c r="H10131">
        <v>50.007862500000002</v>
      </c>
      <c r="I10131">
        <v>-120.9780872</v>
      </c>
      <c r="J10131" s="1" t="str">
        <f t="shared" si="1643"/>
        <v>NGR bulk stream sediment</v>
      </c>
      <c r="K10131" s="1" t="str">
        <f t="shared" si="1644"/>
        <v>&lt;177 micron (NGR)</v>
      </c>
      <c r="L10131">
        <v>4</v>
      </c>
      <c r="M10131" t="s">
        <v>107</v>
      </c>
      <c r="N10131">
        <v>79</v>
      </c>
      <c r="O10131">
        <v>1.5</v>
      </c>
    </row>
    <row r="10132" spans="1:15" hidden="1" x14ac:dyDescent="0.3">
      <c r="A10132" t="s">
        <v>38530</v>
      </c>
      <c r="B10132" t="s">
        <v>38531</v>
      </c>
      <c r="C10132" s="1" t="str">
        <f t="shared" si="1641"/>
        <v>21:0476</v>
      </c>
      <c r="D10132" s="1" t="str">
        <f t="shared" si="1642"/>
        <v>21:0156</v>
      </c>
      <c r="E10132" t="s">
        <v>38532</v>
      </c>
      <c r="F10132" t="s">
        <v>38533</v>
      </c>
      <c r="H10132">
        <v>50.014075900000002</v>
      </c>
      <c r="I10132">
        <v>-120.817251</v>
      </c>
      <c r="J10132" s="1" t="str">
        <f t="shared" si="1643"/>
        <v>NGR bulk stream sediment</v>
      </c>
      <c r="K10132" s="1" t="str">
        <f t="shared" si="1644"/>
        <v>&lt;177 micron (NGR)</v>
      </c>
      <c r="L10132">
        <v>4</v>
      </c>
      <c r="M10132" t="s">
        <v>112</v>
      </c>
      <c r="N10132">
        <v>80</v>
      </c>
      <c r="O10132">
        <v>1.5</v>
      </c>
    </row>
    <row r="10133" spans="1:15" hidden="1" x14ac:dyDescent="0.3">
      <c r="A10133" t="s">
        <v>38534</v>
      </c>
      <c r="B10133" t="s">
        <v>38535</v>
      </c>
      <c r="C10133" s="1" t="str">
        <f t="shared" si="1641"/>
        <v>21:0476</v>
      </c>
      <c r="D10133" s="1" t="str">
        <f t="shared" si="1642"/>
        <v>21:0156</v>
      </c>
      <c r="E10133" t="s">
        <v>38536</v>
      </c>
      <c r="F10133" t="s">
        <v>38537</v>
      </c>
      <c r="H10133">
        <v>50.662800300000001</v>
      </c>
      <c r="I10133">
        <v>-121.2723211</v>
      </c>
      <c r="J10133" s="1" t="str">
        <f t="shared" si="1643"/>
        <v>NGR bulk stream sediment</v>
      </c>
      <c r="K10133" s="1" t="str">
        <f t="shared" si="1644"/>
        <v>&lt;177 micron (NGR)</v>
      </c>
      <c r="L10133">
        <v>5</v>
      </c>
      <c r="M10133" t="s">
        <v>19</v>
      </c>
      <c r="N10133">
        <v>81</v>
      </c>
      <c r="O10133">
        <v>1.5</v>
      </c>
    </row>
    <row r="10134" spans="1:15" hidden="1" x14ac:dyDescent="0.3">
      <c r="A10134" t="s">
        <v>38538</v>
      </c>
      <c r="B10134" t="s">
        <v>38539</v>
      </c>
      <c r="C10134" s="1" t="str">
        <f t="shared" si="1641"/>
        <v>21:0476</v>
      </c>
      <c r="D10134" s="1" t="str">
        <f t="shared" si="1642"/>
        <v>21:0156</v>
      </c>
      <c r="E10134" t="s">
        <v>38540</v>
      </c>
      <c r="F10134" t="s">
        <v>38541</v>
      </c>
      <c r="H10134">
        <v>50.018352700000001</v>
      </c>
      <c r="I10134">
        <v>-120.81219919999999</v>
      </c>
      <c r="J10134" s="1" t="str">
        <f t="shared" si="1643"/>
        <v>NGR bulk stream sediment</v>
      </c>
      <c r="K10134" s="1" t="str">
        <f t="shared" si="1644"/>
        <v>&lt;177 micron (NGR)</v>
      </c>
      <c r="L10134">
        <v>5</v>
      </c>
      <c r="M10134" t="s">
        <v>24</v>
      </c>
      <c r="N10134">
        <v>82</v>
      </c>
      <c r="O10134">
        <v>1.5</v>
      </c>
    </row>
    <row r="10135" spans="1:15" hidden="1" x14ac:dyDescent="0.3">
      <c r="A10135" t="s">
        <v>38542</v>
      </c>
      <c r="B10135" t="s">
        <v>38543</v>
      </c>
      <c r="C10135" s="1" t="str">
        <f t="shared" si="1641"/>
        <v>21:0476</v>
      </c>
      <c r="D10135" s="1" t="str">
        <f t="shared" si="1642"/>
        <v>21:0156</v>
      </c>
      <c r="E10135" t="s">
        <v>38540</v>
      </c>
      <c r="F10135" t="s">
        <v>38544</v>
      </c>
      <c r="H10135">
        <v>50.018352700000001</v>
      </c>
      <c r="I10135">
        <v>-120.81219919999999</v>
      </c>
      <c r="J10135" s="1" t="str">
        <f t="shared" si="1643"/>
        <v>NGR bulk stream sediment</v>
      </c>
      <c r="K10135" s="1" t="str">
        <f t="shared" si="1644"/>
        <v>&lt;177 micron (NGR)</v>
      </c>
      <c r="L10135">
        <v>5</v>
      </c>
      <c r="M10135" t="s">
        <v>28</v>
      </c>
      <c r="N10135">
        <v>83</v>
      </c>
      <c r="O10135">
        <v>1.5</v>
      </c>
    </row>
    <row r="10136" spans="1:15" hidden="1" x14ac:dyDescent="0.3">
      <c r="A10136" t="s">
        <v>38545</v>
      </c>
      <c r="B10136" t="s">
        <v>38546</v>
      </c>
      <c r="C10136" s="1" t="str">
        <f t="shared" si="1641"/>
        <v>21:0476</v>
      </c>
      <c r="D10136" s="1" t="str">
        <f t="shared" si="1642"/>
        <v>21:0156</v>
      </c>
      <c r="E10136" t="s">
        <v>38547</v>
      </c>
      <c r="F10136" t="s">
        <v>38548</v>
      </c>
      <c r="H10136">
        <v>50.046950899999999</v>
      </c>
      <c r="I10136">
        <v>-120.80127640000001</v>
      </c>
      <c r="J10136" s="1" t="str">
        <f t="shared" si="1643"/>
        <v>NGR bulk stream sediment</v>
      </c>
      <c r="K10136" s="1" t="str">
        <f t="shared" si="1644"/>
        <v>&lt;177 micron (NGR)</v>
      </c>
      <c r="L10136">
        <v>5</v>
      </c>
      <c r="M10136" t="s">
        <v>38</v>
      </c>
      <c r="N10136">
        <v>84</v>
      </c>
      <c r="O10136">
        <v>1.5</v>
      </c>
    </row>
    <row r="10137" spans="1:15" hidden="1" x14ac:dyDescent="0.3">
      <c r="A10137" t="s">
        <v>38549</v>
      </c>
      <c r="B10137" t="s">
        <v>38550</v>
      </c>
      <c r="C10137" s="1" t="str">
        <f t="shared" si="1641"/>
        <v>21:0476</v>
      </c>
      <c r="D10137" s="1" t="str">
        <f t="shared" si="1642"/>
        <v>21:0156</v>
      </c>
      <c r="E10137" t="s">
        <v>38551</v>
      </c>
      <c r="F10137" t="s">
        <v>38552</v>
      </c>
      <c r="H10137">
        <v>50.447301099999997</v>
      </c>
      <c r="I10137">
        <v>-121.2897474</v>
      </c>
      <c r="J10137" s="1" t="str">
        <f t="shared" si="1643"/>
        <v>NGR bulk stream sediment</v>
      </c>
      <c r="K10137" s="1" t="str">
        <f t="shared" si="1644"/>
        <v>&lt;177 micron (NGR)</v>
      </c>
      <c r="L10137">
        <v>5</v>
      </c>
      <c r="M10137" t="s">
        <v>43</v>
      </c>
      <c r="N10137">
        <v>85</v>
      </c>
      <c r="O10137">
        <v>1.5</v>
      </c>
    </row>
    <row r="10138" spans="1:15" hidden="1" x14ac:dyDescent="0.3">
      <c r="A10138" t="s">
        <v>38553</v>
      </c>
      <c r="B10138" t="s">
        <v>38554</v>
      </c>
      <c r="C10138" s="1" t="str">
        <f t="shared" si="1641"/>
        <v>21:0476</v>
      </c>
      <c r="D10138" s="1" t="str">
        <f t="shared" si="1642"/>
        <v>21:0156</v>
      </c>
      <c r="E10138" t="s">
        <v>38555</v>
      </c>
      <c r="F10138" t="s">
        <v>38556</v>
      </c>
      <c r="H10138">
        <v>50.442816899999997</v>
      </c>
      <c r="I10138">
        <v>-121.22402219999999</v>
      </c>
      <c r="J10138" s="1" t="str">
        <f t="shared" si="1643"/>
        <v>NGR bulk stream sediment</v>
      </c>
      <c r="K10138" s="1" t="str">
        <f t="shared" si="1644"/>
        <v>&lt;177 micron (NGR)</v>
      </c>
      <c r="L10138">
        <v>5</v>
      </c>
      <c r="M10138" t="s">
        <v>48</v>
      </c>
      <c r="N10138">
        <v>86</v>
      </c>
      <c r="O10138">
        <v>2.5</v>
      </c>
    </row>
    <row r="10139" spans="1:15" hidden="1" x14ac:dyDescent="0.3">
      <c r="A10139" t="s">
        <v>38557</v>
      </c>
      <c r="B10139" t="s">
        <v>38558</v>
      </c>
      <c r="C10139" s="1" t="str">
        <f t="shared" si="1641"/>
        <v>21:0476</v>
      </c>
      <c r="D10139" s="1" t="str">
        <f t="shared" si="1642"/>
        <v>21:0156</v>
      </c>
      <c r="E10139" t="s">
        <v>38559</v>
      </c>
      <c r="F10139" t="s">
        <v>38560</v>
      </c>
      <c r="H10139">
        <v>50.462622699999997</v>
      </c>
      <c r="I10139">
        <v>-121.28577129999999</v>
      </c>
      <c r="J10139" s="1" t="str">
        <f t="shared" si="1643"/>
        <v>NGR bulk stream sediment</v>
      </c>
      <c r="K10139" s="1" t="str">
        <f t="shared" si="1644"/>
        <v>&lt;177 micron (NGR)</v>
      </c>
      <c r="L10139">
        <v>5</v>
      </c>
      <c r="M10139" t="s">
        <v>53</v>
      </c>
      <c r="N10139">
        <v>87</v>
      </c>
      <c r="O10139">
        <v>2.5</v>
      </c>
    </row>
    <row r="10140" spans="1:15" hidden="1" x14ac:dyDescent="0.3">
      <c r="A10140" t="s">
        <v>38561</v>
      </c>
      <c r="B10140" t="s">
        <v>38562</v>
      </c>
      <c r="C10140" s="1" t="str">
        <f t="shared" si="1641"/>
        <v>21:0476</v>
      </c>
      <c r="D10140" s="1" t="str">
        <f t="shared" si="1642"/>
        <v>21:0156</v>
      </c>
      <c r="E10140" t="s">
        <v>38563</v>
      </c>
      <c r="F10140" t="s">
        <v>38564</v>
      </c>
      <c r="H10140">
        <v>50.498123</v>
      </c>
      <c r="I10140">
        <v>-121.2549168</v>
      </c>
      <c r="J10140" s="1" t="str">
        <f t="shared" si="1643"/>
        <v>NGR bulk stream sediment</v>
      </c>
      <c r="K10140" s="1" t="str">
        <f t="shared" si="1644"/>
        <v>&lt;177 micron (NGR)</v>
      </c>
      <c r="L10140">
        <v>5</v>
      </c>
      <c r="M10140" t="s">
        <v>58</v>
      </c>
      <c r="N10140">
        <v>88</v>
      </c>
      <c r="O10140">
        <v>1.5</v>
      </c>
    </row>
    <row r="10141" spans="1:15" hidden="1" x14ac:dyDescent="0.3">
      <c r="A10141" t="s">
        <v>38565</v>
      </c>
      <c r="B10141" t="s">
        <v>38566</v>
      </c>
      <c r="C10141" s="1" t="str">
        <f t="shared" si="1641"/>
        <v>21:0476</v>
      </c>
      <c r="D10141" s="1" t="str">
        <f t="shared" si="1642"/>
        <v>21:0156</v>
      </c>
      <c r="E10141" t="s">
        <v>38567</v>
      </c>
      <c r="F10141" t="s">
        <v>38568</v>
      </c>
      <c r="H10141">
        <v>50.5066433</v>
      </c>
      <c r="I10141">
        <v>-121.2689613</v>
      </c>
      <c r="J10141" s="1" t="str">
        <f t="shared" si="1643"/>
        <v>NGR bulk stream sediment</v>
      </c>
      <c r="K10141" s="1" t="str">
        <f t="shared" si="1644"/>
        <v>&lt;177 micron (NGR)</v>
      </c>
      <c r="L10141">
        <v>5</v>
      </c>
      <c r="M10141" t="s">
        <v>63</v>
      </c>
      <c r="N10141">
        <v>89</v>
      </c>
      <c r="O10141">
        <v>2</v>
      </c>
    </row>
    <row r="10142" spans="1:15" hidden="1" x14ac:dyDescent="0.3">
      <c r="A10142" t="s">
        <v>38569</v>
      </c>
      <c r="B10142" t="s">
        <v>38570</v>
      </c>
      <c r="C10142" s="1" t="str">
        <f t="shared" si="1641"/>
        <v>21:0476</v>
      </c>
      <c r="D10142" s="1" t="str">
        <f>HYPERLINK("https://geochem.nrcan.gc.ca/cdogs/content/svy/svy_e.htm", "")</f>
        <v/>
      </c>
      <c r="G10142" s="1" t="str">
        <f>HYPERLINK("https://geochem.nrcan.gc.ca/cdogs/content/cr_/cr_00102_e.htm", "102")</f>
        <v>102</v>
      </c>
      <c r="J10142" t="s">
        <v>31</v>
      </c>
      <c r="K10142" t="s">
        <v>32</v>
      </c>
      <c r="L10142">
        <v>5</v>
      </c>
      <c r="M10142" t="s">
        <v>33</v>
      </c>
      <c r="N10142">
        <v>90</v>
      </c>
      <c r="O10142">
        <v>3</v>
      </c>
    </row>
    <row r="10143" spans="1:15" hidden="1" x14ac:dyDescent="0.3">
      <c r="A10143" t="s">
        <v>38571</v>
      </c>
      <c r="B10143" t="s">
        <v>38572</v>
      </c>
      <c r="C10143" s="1" t="str">
        <f t="shared" si="1641"/>
        <v>21:0476</v>
      </c>
      <c r="D10143" s="1" t="str">
        <f t="shared" ref="D10143:D10165" si="1645">HYPERLINK("https://geochem.nrcan.gc.ca/cdogs/content/svy/svy210156_e.htm", "21:0156")</f>
        <v>21:0156</v>
      </c>
      <c r="E10143" t="s">
        <v>38573</v>
      </c>
      <c r="F10143" t="s">
        <v>38574</v>
      </c>
      <c r="H10143">
        <v>50.541980600000002</v>
      </c>
      <c r="I10143">
        <v>-121.2719757</v>
      </c>
      <c r="J10143" s="1" t="str">
        <f t="shared" ref="J10143:J10165" si="1646">HYPERLINK("https://geochem.nrcan.gc.ca/cdogs/content/kwd/kwd020030_e.htm", "NGR bulk stream sediment")</f>
        <v>NGR bulk stream sediment</v>
      </c>
      <c r="K10143" s="1" t="str">
        <f t="shared" ref="K10143:K10165" si="1647">HYPERLINK("https://geochem.nrcan.gc.ca/cdogs/content/kwd/kwd080006_e.htm", "&lt;177 micron (NGR)")</f>
        <v>&lt;177 micron (NGR)</v>
      </c>
      <c r="L10143">
        <v>5</v>
      </c>
      <c r="M10143" t="s">
        <v>68</v>
      </c>
      <c r="N10143">
        <v>91</v>
      </c>
      <c r="O10143">
        <v>2</v>
      </c>
    </row>
    <row r="10144" spans="1:15" hidden="1" x14ac:dyDescent="0.3">
      <c r="A10144" t="s">
        <v>38575</v>
      </c>
      <c r="B10144" t="s">
        <v>38576</v>
      </c>
      <c r="C10144" s="1" t="str">
        <f t="shared" si="1641"/>
        <v>21:0476</v>
      </c>
      <c r="D10144" s="1" t="str">
        <f t="shared" si="1645"/>
        <v>21:0156</v>
      </c>
      <c r="E10144" t="s">
        <v>38577</v>
      </c>
      <c r="F10144" t="s">
        <v>38578</v>
      </c>
      <c r="H10144">
        <v>50.575723500000002</v>
      </c>
      <c r="I10144">
        <v>-121.29067360000001</v>
      </c>
      <c r="J10144" s="1" t="str">
        <f t="shared" si="1646"/>
        <v>NGR bulk stream sediment</v>
      </c>
      <c r="K10144" s="1" t="str">
        <f t="shared" si="1647"/>
        <v>&lt;177 micron (NGR)</v>
      </c>
      <c r="L10144">
        <v>5</v>
      </c>
      <c r="M10144" t="s">
        <v>77</v>
      </c>
      <c r="N10144">
        <v>92</v>
      </c>
      <c r="O10144">
        <v>2</v>
      </c>
    </row>
    <row r="10145" spans="1:15" hidden="1" x14ac:dyDescent="0.3">
      <c r="A10145" t="s">
        <v>38579</v>
      </c>
      <c r="B10145" t="s">
        <v>38580</v>
      </c>
      <c r="C10145" s="1" t="str">
        <f t="shared" si="1641"/>
        <v>21:0476</v>
      </c>
      <c r="D10145" s="1" t="str">
        <f t="shared" si="1645"/>
        <v>21:0156</v>
      </c>
      <c r="E10145" t="s">
        <v>38581</v>
      </c>
      <c r="F10145" t="s">
        <v>38582</v>
      </c>
      <c r="H10145">
        <v>50.6244102</v>
      </c>
      <c r="I10145">
        <v>-121.296419</v>
      </c>
      <c r="J10145" s="1" t="str">
        <f t="shared" si="1646"/>
        <v>NGR bulk stream sediment</v>
      </c>
      <c r="K10145" s="1" t="str">
        <f t="shared" si="1647"/>
        <v>&lt;177 micron (NGR)</v>
      </c>
      <c r="L10145">
        <v>5</v>
      </c>
      <c r="M10145" t="s">
        <v>82</v>
      </c>
      <c r="N10145">
        <v>93</v>
      </c>
      <c r="O10145">
        <v>1.5</v>
      </c>
    </row>
    <row r="10146" spans="1:15" hidden="1" x14ac:dyDescent="0.3">
      <c r="A10146" t="s">
        <v>38583</v>
      </c>
      <c r="B10146" t="s">
        <v>38584</v>
      </c>
      <c r="C10146" s="1" t="str">
        <f t="shared" si="1641"/>
        <v>21:0476</v>
      </c>
      <c r="D10146" s="1" t="str">
        <f t="shared" si="1645"/>
        <v>21:0156</v>
      </c>
      <c r="E10146" t="s">
        <v>38536</v>
      </c>
      <c r="F10146" t="s">
        <v>38585</v>
      </c>
      <c r="H10146">
        <v>50.662800300000001</v>
      </c>
      <c r="I10146">
        <v>-121.2723211</v>
      </c>
      <c r="J10146" s="1" t="str">
        <f t="shared" si="1646"/>
        <v>NGR bulk stream sediment</v>
      </c>
      <c r="K10146" s="1" t="str">
        <f t="shared" si="1647"/>
        <v>&lt;177 micron (NGR)</v>
      </c>
      <c r="L10146">
        <v>5</v>
      </c>
      <c r="M10146" t="s">
        <v>72</v>
      </c>
      <c r="N10146">
        <v>94</v>
      </c>
      <c r="O10146">
        <v>1.5</v>
      </c>
    </row>
    <row r="10147" spans="1:15" hidden="1" x14ac:dyDescent="0.3">
      <c r="A10147" t="s">
        <v>38586</v>
      </c>
      <c r="B10147" t="s">
        <v>38587</v>
      </c>
      <c r="C10147" s="1" t="str">
        <f t="shared" si="1641"/>
        <v>21:0476</v>
      </c>
      <c r="D10147" s="1" t="str">
        <f t="shared" si="1645"/>
        <v>21:0156</v>
      </c>
      <c r="E10147" t="s">
        <v>38588</v>
      </c>
      <c r="F10147" t="s">
        <v>38589</v>
      </c>
      <c r="H10147">
        <v>50.742840100000002</v>
      </c>
      <c r="I10147">
        <v>-120.7920029</v>
      </c>
      <c r="J10147" s="1" t="str">
        <f t="shared" si="1646"/>
        <v>NGR bulk stream sediment</v>
      </c>
      <c r="K10147" s="1" t="str">
        <f t="shared" si="1647"/>
        <v>&lt;177 micron (NGR)</v>
      </c>
      <c r="L10147">
        <v>5</v>
      </c>
      <c r="M10147" t="s">
        <v>87</v>
      </c>
      <c r="N10147">
        <v>95</v>
      </c>
      <c r="O10147">
        <v>1.5</v>
      </c>
    </row>
    <row r="10148" spans="1:15" hidden="1" x14ac:dyDescent="0.3">
      <c r="A10148" t="s">
        <v>38590</v>
      </c>
      <c r="B10148" t="s">
        <v>38591</v>
      </c>
      <c r="C10148" s="1" t="str">
        <f t="shared" si="1641"/>
        <v>21:0476</v>
      </c>
      <c r="D10148" s="1" t="str">
        <f t="shared" si="1645"/>
        <v>21:0156</v>
      </c>
      <c r="E10148" t="s">
        <v>38592</v>
      </c>
      <c r="F10148" t="s">
        <v>38593</v>
      </c>
      <c r="H10148">
        <v>50.7227411</v>
      </c>
      <c r="I10148">
        <v>-120.7945488</v>
      </c>
      <c r="J10148" s="1" t="str">
        <f t="shared" si="1646"/>
        <v>NGR bulk stream sediment</v>
      </c>
      <c r="K10148" s="1" t="str">
        <f t="shared" si="1647"/>
        <v>&lt;177 micron (NGR)</v>
      </c>
      <c r="L10148">
        <v>5</v>
      </c>
      <c r="M10148" t="s">
        <v>92</v>
      </c>
      <c r="N10148">
        <v>96</v>
      </c>
      <c r="O10148">
        <v>2.5</v>
      </c>
    </row>
    <row r="10149" spans="1:15" hidden="1" x14ac:dyDescent="0.3">
      <c r="A10149" t="s">
        <v>38594</v>
      </c>
      <c r="B10149" t="s">
        <v>38595</v>
      </c>
      <c r="C10149" s="1" t="str">
        <f t="shared" si="1641"/>
        <v>21:0476</v>
      </c>
      <c r="D10149" s="1" t="str">
        <f t="shared" si="1645"/>
        <v>21:0156</v>
      </c>
      <c r="E10149" t="s">
        <v>38596</v>
      </c>
      <c r="F10149" t="s">
        <v>38597</v>
      </c>
      <c r="H10149">
        <v>50.701261299999999</v>
      </c>
      <c r="I10149">
        <v>-120.7802748</v>
      </c>
      <c r="J10149" s="1" t="str">
        <f t="shared" si="1646"/>
        <v>NGR bulk stream sediment</v>
      </c>
      <c r="K10149" s="1" t="str">
        <f t="shared" si="1647"/>
        <v>&lt;177 micron (NGR)</v>
      </c>
      <c r="L10149">
        <v>5</v>
      </c>
      <c r="M10149" t="s">
        <v>97</v>
      </c>
      <c r="N10149">
        <v>97</v>
      </c>
      <c r="O10149">
        <v>4</v>
      </c>
    </row>
    <row r="10150" spans="1:15" hidden="1" x14ac:dyDescent="0.3">
      <c r="A10150" t="s">
        <v>38598</v>
      </c>
      <c r="B10150" t="s">
        <v>38599</v>
      </c>
      <c r="C10150" s="1" t="str">
        <f t="shared" si="1641"/>
        <v>21:0476</v>
      </c>
      <c r="D10150" s="1" t="str">
        <f t="shared" si="1645"/>
        <v>21:0156</v>
      </c>
      <c r="E10150" t="s">
        <v>38600</v>
      </c>
      <c r="F10150" t="s">
        <v>38601</v>
      </c>
      <c r="H10150">
        <v>50.675678699999999</v>
      </c>
      <c r="I10150">
        <v>-120.7801371</v>
      </c>
      <c r="J10150" s="1" t="str">
        <f t="shared" si="1646"/>
        <v>NGR bulk stream sediment</v>
      </c>
      <c r="K10150" s="1" t="str">
        <f t="shared" si="1647"/>
        <v>&lt;177 micron (NGR)</v>
      </c>
      <c r="L10150">
        <v>5</v>
      </c>
      <c r="M10150" t="s">
        <v>102</v>
      </c>
      <c r="N10150">
        <v>98</v>
      </c>
      <c r="O10150">
        <v>7.5</v>
      </c>
    </row>
    <row r="10151" spans="1:15" hidden="1" x14ac:dyDescent="0.3">
      <c r="A10151" t="s">
        <v>38602</v>
      </c>
      <c r="B10151" t="s">
        <v>38603</v>
      </c>
      <c r="C10151" s="1" t="str">
        <f t="shared" si="1641"/>
        <v>21:0476</v>
      </c>
      <c r="D10151" s="1" t="str">
        <f t="shared" si="1645"/>
        <v>21:0156</v>
      </c>
      <c r="E10151" t="s">
        <v>38604</v>
      </c>
      <c r="F10151" t="s">
        <v>38605</v>
      </c>
      <c r="H10151">
        <v>50.631138399999998</v>
      </c>
      <c r="I10151">
        <v>-120.7688155</v>
      </c>
      <c r="J10151" s="1" t="str">
        <f t="shared" si="1646"/>
        <v>NGR bulk stream sediment</v>
      </c>
      <c r="K10151" s="1" t="str">
        <f t="shared" si="1647"/>
        <v>&lt;177 micron (NGR)</v>
      </c>
      <c r="L10151">
        <v>5</v>
      </c>
      <c r="M10151" t="s">
        <v>107</v>
      </c>
      <c r="N10151">
        <v>99</v>
      </c>
      <c r="O10151">
        <v>1</v>
      </c>
    </row>
    <row r="10152" spans="1:15" hidden="1" x14ac:dyDescent="0.3">
      <c r="A10152" t="s">
        <v>38606</v>
      </c>
      <c r="B10152" t="s">
        <v>38607</v>
      </c>
      <c r="C10152" s="1" t="str">
        <f t="shared" si="1641"/>
        <v>21:0476</v>
      </c>
      <c r="D10152" s="1" t="str">
        <f t="shared" si="1645"/>
        <v>21:0156</v>
      </c>
      <c r="E10152" t="s">
        <v>38608</v>
      </c>
      <c r="F10152" t="s">
        <v>38609</v>
      </c>
      <c r="H10152">
        <v>50.626047</v>
      </c>
      <c r="I10152">
        <v>-120.8157898</v>
      </c>
      <c r="J10152" s="1" t="str">
        <f t="shared" si="1646"/>
        <v>NGR bulk stream sediment</v>
      </c>
      <c r="K10152" s="1" t="str">
        <f t="shared" si="1647"/>
        <v>&lt;177 micron (NGR)</v>
      </c>
      <c r="L10152">
        <v>5</v>
      </c>
      <c r="M10152" t="s">
        <v>112</v>
      </c>
      <c r="N10152">
        <v>100</v>
      </c>
      <c r="O10152">
        <v>2.5</v>
      </c>
    </row>
    <row r="10153" spans="1:15" hidden="1" x14ac:dyDescent="0.3">
      <c r="A10153" t="s">
        <v>38610</v>
      </c>
      <c r="B10153" t="s">
        <v>38611</v>
      </c>
      <c r="C10153" s="1" t="str">
        <f t="shared" si="1641"/>
        <v>21:0476</v>
      </c>
      <c r="D10153" s="1" t="str">
        <f t="shared" si="1645"/>
        <v>21:0156</v>
      </c>
      <c r="E10153" t="s">
        <v>38612</v>
      </c>
      <c r="F10153" t="s">
        <v>38613</v>
      </c>
      <c r="H10153">
        <v>50.825730100000001</v>
      </c>
      <c r="I10153">
        <v>-120.0461889</v>
      </c>
      <c r="J10153" s="1" t="str">
        <f t="shared" si="1646"/>
        <v>NGR bulk stream sediment</v>
      </c>
      <c r="K10153" s="1" t="str">
        <f t="shared" si="1647"/>
        <v>&lt;177 micron (NGR)</v>
      </c>
      <c r="L10153">
        <v>6</v>
      </c>
      <c r="M10153" t="s">
        <v>19</v>
      </c>
      <c r="N10153">
        <v>101</v>
      </c>
      <c r="O10153">
        <v>2</v>
      </c>
    </row>
    <row r="10154" spans="1:15" hidden="1" x14ac:dyDescent="0.3">
      <c r="A10154" t="s">
        <v>38614</v>
      </c>
      <c r="B10154" t="s">
        <v>38615</v>
      </c>
      <c r="C10154" s="1" t="str">
        <f t="shared" si="1641"/>
        <v>21:0476</v>
      </c>
      <c r="D10154" s="1" t="str">
        <f t="shared" si="1645"/>
        <v>21:0156</v>
      </c>
      <c r="E10154" t="s">
        <v>38616</v>
      </c>
      <c r="F10154" t="s">
        <v>38617</v>
      </c>
      <c r="H10154">
        <v>50.622456</v>
      </c>
      <c r="I10154">
        <v>-120.82288440000001</v>
      </c>
      <c r="J10154" s="1" t="str">
        <f t="shared" si="1646"/>
        <v>NGR bulk stream sediment</v>
      </c>
      <c r="K10154" s="1" t="str">
        <f t="shared" si="1647"/>
        <v>&lt;177 micron (NGR)</v>
      </c>
      <c r="L10154">
        <v>6</v>
      </c>
      <c r="M10154" t="s">
        <v>24</v>
      </c>
      <c r="N10154">
        <v>102</v>
      </c>
      <c r="O10154">
        <v>1.5</v>
      </c>
    </row>
    <row r="10155" spans="1:15" hidden="1" x14ac:dyDescent="0.3">
      <c r="A10155" t="s">
        <v>38618</v>
      </c>
      <c r="B10155" t="s">
        <v>38619</v>
      </c>
      <c r="C10155" s="1" t="str">
        <f t="shared" si="1641"/>
        <v>21:0476</v>
      </c>
      <c r="D10155" s="1" t="str">
        <f t="shared" si="1645"/>
        <v>21:0156</v>
      </c>
      <c r="E10155" t="s">
        <v>38616</v>
      </c>
      <c r="F10155" t="s">
        <v>38620</v>
      </c>
      <c r="H10155">
        <v>50.622456</v>
      </c>
      <c r="I10155">
        <v>-120.82288440000001</v>
      </c>
      <c r="J10155" s="1" t="str">
        <f t="shared" si="1646"/>
        <v>NGR bulk stream sediment</v>
      </c>
      <c r="K10155" s="1" t="str">
        <f t="shared" si="1647"/>
        <v>&lt;177 micron (NGR)</v>
      </c>
      <c r="L10155">
        <v>6</v>
      </c>
      <c r="M10155" t="s">
        <v>28</v>
      </c>
      <c r="N10155">
        <v>103</v>
      </c>
      <c r="O10155">
        <v>1.5</v>
      </c>
    </row>
    <row r="10156" spans="1:15" hidden="1" x14ac:dyDescent="0.3">
      <c r="A10156" t="s">
        <v>38621</v>
      </c>
      <c r="B10156" t="s">
        <v>38622</v>
      </c>
      <c r="C10156" s="1" t="str">
        <f t="shared" si="1641"/>
        <v>21:0476</v>
      </c>
      <c r="D10156" s="1" t="str">
        <f t="shared" si="1645"/>
        <v>21:0156</v>
      </c>
      <c r="E10156" t="s">
        <v>38623</v>
      </c>
      <c r="F10156" t="s">
        <v>38624</v>
      </c>
      <c r="H10156">
        <v>50.371729899999998</v>
      </c>
      <c r="I10156">
        <v>-121.2420467</v>
      </c>
      <c r="J10156" s="1" t="str">
        <f t="shared" si="1646"/>
        <v>NGR bulk stream sediment</v>
      </c>
      <c r="K10156" s="1" t="str">
        <f t="shared" si="1647"/>
        <v>&lt;177 micron (NGR)</v>
      </c>
      <c r="L10156">
        <v>6</v>
      </c>
      <c r="M10156" t="s">
        <v>38</v>
      </c>
      <c r="N10156">
        <v>104</v>
      </c>
      <c r="O10156">
        <v>1.5</v>
      </c>
    </row>
    <row r="10157" spans="1:15" hidden="1" x14ac:dyDescent="0.3">
      <c r="A10157" t="s">
        <v>38625</v>
      </c>
      <c r="B10157" t="s">
        <v>38626</v>
      </c>
      <c r="C10157" s="1" t="str">
        <f t="shared" si="1641"/>
        <v>21:0476</v>
      </c>
      <c r="D10157" s="1" t="str">
        <f t="shared" si="1645"/>
        <v>21:0156</v>
      </c>
      <c r="E10157" t="s">
        <v>38627</v>
      </c>
      <c r="F10157" t="s">
        <v>38628</v>
      </c>
      <c r="H10157">
        <v>50.251086299999997</v>
      </c>
      <c r="I10157">
        <v>-121.1680609</v>
      </c>
      <c r="J10157" s="1" t="str">
        <f t="shared" si="1646"/>
        <v>NGR bulk stream sediment</v>
      </c>
      <c r="K10157" s="1" t="str">
        <f t="shared" si="1647"/>
        <v>&lt;177 micron (NGR)</v>
      </c>
      <c r="L10157">
        <v>6</v>
      </c>
      <c r="M10157" t="s">
        <v>43</v>
      </c>
      <c r="N10157">
        <v>105</v>
      </c>
      <c r="O10157">
        <v>10</v>
      </c>
    </row>
    <row r="10158" spans="1:15" hidden="1" x14ac:dyDescent="0.3">
      <c r="A10158" t="s">
        <v>38629</v>
      </c>
      <c r="B10158" t="s">
        <v>38630</v>
      </c>
      <c r="C10158" s="1" t="str">
        <f t="shared" si="1641"/>
        <v>21:0476</v>
      </c>
      <c r="D10158" s="1" t="str">
        <f t="shared" si="1645"/>
        <v>21:0156</v>
      </c>
      <c r="E10158" t="s">
        <v>38631</v>
      </c>
      <c r="F10158" t="s">
        <v>38632</v>
      </c>
      <c r="H10158">
        <v>50.264454000000001</v>
      </c>
      <c r="I10158">
        <v>-121.13819290000001</v>
      </c>
      <c r="J10158" s="1" t="str">
        <f t="shared" si="1646"/>
        <v>NGR bulk stream sediment</v>
      </c>
      <c r="K10158" s="1" t="str">
        <f t="shared" si="1647"/>
        <v>&lt;177 micron (NGR)</v>
      </c>
      <c r="L10158">
        <v>6</v>
      </c>
      <c r="M10158" t="s">
        <v>48</v>
      </c>
      <c r="N10158">
        <v>106</v>
      </c>
      <c r="O10158">
        <v>1</v>
      </c>
    </row>
    <row r="10159" spans="1:15" hidden="1" x14ac:dyDescent="0.3">
      <c r="A10159" t="s">
        <v>38633</v>
      </c>
      <c r="B10159" t="s">
        <v>38634</v>
      </c>
      <c r="C10159" s="1" t="str">
        <f t="shared" si="1641"/>
        <v>21:0476</v>
      </c>
      <c r="D10159" s="1" t="str">
        <f t="shared" si="1645"/>
        <v>21:0156</v>
      </c>
      <c r="E10159" t="s">
        <v>38635</v>
      </c>
      <c r="F10159" t="s">
        <v>38636</v>
      </c>
      <c r="H10159">
        <v>50.283838699999997</v>
      </c>
      <c r="I10159">
        <v>-121.1768402</v>
      </c>
      <c r="J10159" s="1" t="str">
        <f t="shared" si="1646"/>
        <v>NGR bulk stream sediment</v>
      </c>
      <c r="K10159" s="1" t="str">
        <f t="shared" si="1647"/>
        <v>&lt;177 micron (NGR)</v>
      </c>
      <c r="L10159">
        <v>6</v>
      </c>
      <c r="M10159" t="s">
        <v>53</v>
      </c>
      <c r="N10159">
        <v>107</v>
      </c>
      <c r="O10159">
        <v>1</v>
      </c>
    </row>
    <row r="10160" spans="1:15" hidden="1" x14ac:dyDescent="0.3">
      <c r="A10160" t="s">
        <v>38637</v>
      </c>
      <c r="B10160" t="s">
        <v>38638</v>
      </c>
      <c r="C10160" s="1" t="str">
        <f t="shared" si="1641"/>
        <v>21:0476</v>
      </c>
      <c r="D10160" s="1" t="str">
        <f t="shared" si="1645"/>
        <v>21:0156</v>
      </c>
      <c r="E10160" t="s">
        <v>38639</v>
      </c>
      <c r="F10160" t="s">
        <v>38640</v>
      </c>
      <c r="H10160">
        <v>50.864177599999998</v>
      </c>
      <c r="I10160">
        <v>-120.15482419999999</v>
      </c>
      <c r="J10160" s="1" t="str">
        <f t="shared" si="1646"/>
        <v>NGR bulk stream sediment</v>
      </c>
      <c r="K10160" s="1" t="str">
        <f t="shared" si="1647"/>
        <v>&lt;177 micron (NGR)</v>
      </c>
      <c r="L10160">
        <v>6</v>
      </c>
      <c r="M10160" t="s">
        <v>58</v>
      </c>
      <c r="N10160">
        <v>108</v>
      </c>
      <c r="O10160">
        <v>2.5</v>
      </c>
    </row>
    <row r="10161" spans="1:15" hidden="1" x14ac:dyDescent="0.3">
      <c r="A10161" t="s">
        <v>38641</v>
      </c>
      <c r="B10161" t="s">
        <v>38642</v>
      </c>
      <c r="C10161" s="1" t="str">
        <f t="shared" si="1641"/>
        <v>21:0476</v>
      </c>
      <c r="D10161" s="1" t="str">
        <f t="shared" si="1645"/>
        <v>21:0156</v>
      </c>
      <c r="E10161" t="s">
        <v>38643</v>
      </c>
      <c r="F10161" t="s">
        <v>38644</v>
      </c>
      <c r="H10161">
        <v>50.839698599999998</v>
      </c>
      <c r="I10161">
        <v>-120.1144211</v>
      </c>
      <c r="J10161" s="1" t="str">
        <f t="shared" si="1646"/>
        <v>NGR bulk stream sediment</v>
      </c>
      <c r="K10161" s="1" t="str">
        <f t="shared" si="1647"/>
        <v>&lt;177 micron (NGR)</v>
      </c>
      <c r="L10161">
        <v>6</v>
      </c>
      <c r="M10161" t="s">
        <v>63</v>
      </c>
      <c r="N10161">
        <v>109</v>
      </c>
      <c r="O10161">
        <v>2.5</v>
      </c>
    </row>
    <row r="10162" spans="1:15" hidden="1" x14ac:dyDescent="0.3">
      <c r="A10162" t="s">
        <v>38645</v>
      </c>
      <c r="B10162" t="s">
        <v>38646</v>
      </c>
      <c r="C10162" s="1" t="str">
        <f t="shared" si="1641"/>
        <v>21:0476</v>
      </c>
      <c r="D10162" s="1" t="str">
        <f t="shared" si="1645"/>
        <v>21:0156</v>
      </c>
      <c r="E10162" t="s">
        <v>38647</v>
      </c>
      <c r="F10162" t="s">
        <v>38648</v>
      </c>
      <c r="H10162">
        <v>50.852407700000001</v>
      </c>
      <c r="I10162">
        <v>-120.0948071</v>
      </c>
      <c r="J10162" s="1" t="str">
        <f t="shared" si="1646"/>
        <v>NGR bulk stream sediment</v>
      </c>
      <c r="K10162" s="1" t="str">
        <f t="shared" si="1647"/>
        <v>&lt;177 micron (NGR)</v>
      </c>
      <c r="L10162">
        <v>6</v>
      </c>
      <c r="M10162" t="s">
        <v>68</v>
      </c>
      <c r="N10162">
        <v>110</v>
      </c>
      <c r="O10162">
        <v>2.5</v>
      </c>
    </row>
    <row r="10163" spans="1:15" hidden="1" x14ac:dyDescent="0.3">
      <c r="A10163" t="s">
        <v>38649</v>
      </c>
      <c r="B10163" t="s">
        <v>38650</v>
      </c>
      <c r="C10163" s="1" t="str">
        <f t="shared" si="1641"/>
        <v>21:0476</v>
      </c>
      <c r="D10163" s="1" t="str">
        <f t="shared" si="1645"/>
        <v>21:0156</v>
      </c>
      <c r="E10163" t="s">
        <v>38612</v>
      </c>
      <c r="F10163" t="s">
        <v>38651</v>
      </c>
      <c r="H10163">
        <v>50.825730100000001</v>
      </c>
      <c r="I10163">
        <v>-120.0461889</v>
      </c>
      <c r="J10163" s="1" t="str">
        <f t="shared" si="1646"/>
        <v>NGR bulk stream sediment</v>
      </c>
      <c r="K10163" s="1" t="str">
        <f t="shared" si="1647"/>
        <v>&lt;177 micron (NGR)</v>
      </c>
      <c r="L10163">
        <v>6</v>
      </c>
      <c r="M10163" t="s">
        <v>72</v>
      </c>
      <c r="N10163">
        <v>111</v>
      </c>
      <c r="O10163">
        <v>1.5</v>
      </c>
    </row>
    <row r="10164" spans="1:15" hidden="1" x14ac:dyDescent="0.3">
      <c r="A10164" t="s">
        <v>38652</v>
      </c>
      <c r="B10164" t="s">
        <v>38653</v>
      </c>
      <c r="C10164" s="1" t="str">
        <f t="shared" si="1641"/>
        <v>21:0476</v>
      </c>
      <c r="D10164" s="1" t="str">
        <f t="shared" si="1645"/>
        <v>21:0156</v>
      </c>
      <c r="E10164" t="s">
        <v>38654</v>
      </c>
      <c r="F10164" t="s">
        <v>38655</v>
      </c>
      <c r="H10164">
        <v>50.886472599999998</v>
      </c>
      <c r="I10164">
        <v>-120.0030367</v>
      </c>
      <c r="J10164" s="1" t="str">
        <f t="shared" si="1646"/>
        <v>NGR bulk stream sediment</v>
      </c>
      <c r="K10164" s="1" t="str">
        <f t="shared" si="1647"/>
        <v>&lt;177 micron (NGR)</v>
      </c>
      <c r="L10164">
        <v>6</v>
      </c>
      <c r="M10164" t="s">
        <v>77</v>
      </c>
      <c r="N10164">
        <v>112</v>
      </c>
      <c r="O10164">
        <v>1</v>
      </c>
    </row>
    <row r="10165" spans="1:15" hidden="1" x14ac:dyDescent="0.3">
      <c r="A10165" t="s">
        <v>38656</v>
      </c>
      <c r="B10165" t="s">
        <v>38657</v>
      </c>
      <c r="C10165" s="1" t="str">
        <f t="shared" si="1641"/>
        <v>21:0476</v>
      </c>
      <c r="D10165" s="1" t="str">
        <f t="shared" si="1645"/>
        <v>21:0156</v>
      </c>
      <c r="E10165" t="s">
        <v>38658</v>
      </c>
      <c r="F10165" t="s">
        <v>38659</v>
      </c>
      <c r="H10165">
        <v>50.9535549</v>
      </c>
      <c r="I10165">
        <v>-120.0183451</v>
      </c>
      <c r="J10165" s="1" t="str">
        <f t="shared" si="1646"/>
        <v>NGR bulk stream sediment</v>
      </c>
      <c r="K10165" s="1" t="str">
        <f t="shared" si="1647"/>
        <v>&lt;177 micron (NGR)</v>
      </c>
      <c r="L10165">
        <v>6</v>
      </c>
      <c r="M10165" t="s">
        <v>82</v>
      </c>
      <c r="N10165">
        <v>113</v>
      </c>
      <c r="O10165">
        <v>2</v>
      </c>
    </row>
    <row r="10166" spans="1:15" hidden="1" x14ac:dyDescent="0.3">
      <c r="A10166" t="s">
        <v>38660</v>
      </c>
      <c r="B10166" t="s">
        <v>38661</v>
      </c>
      <c r="C10166" s="1" t="str">
        <f t="shared" si="1641"/>
        <v>21:0476</v>
      </c>
      <c r="D10166" s="1" t="str">
        <f>HYPERLINK("https://geochem.nrcan.gc.ca/cdogs/content/svy/svy_e.htm", "")</f>
        <v/>
      </c>
      <c r="G10166" s="1" t="str">
        <f>HYPERLINK("https://geochem.nrcan.gc.ca/cdogs/content/cr_/cr_00102_e.htm", "102")</f>
        <v>102</v>
      </c>
      <c r="J10166" t="s">
        <v>31</v>
      </c>
      <c r="K10166" t="s">
        <v>32</v>
      </c>
      <c r="L10166">
        <v>6</v>
      </c>
      <c r="M10166" t="s">
        <v>33</v>
      </c>
      <c r="N10166">
        <v>114</v>
      </c>
      <c r="O10166">
        <v>2.5</v>
      </c>
    </row>
    <row r="10167" spans="1:15" hidden="1" x14ac:dyDescent="0.3">
      <c r="A10167" t="s">
        <v>38662</v>
      </c>
      <c r="B10167" t="s">
        <v>38663</v>
      </c>
      <c r="C10167" s="1" t="str">
        <f t="shared" si="1641"/>
        <v>21:0476</v>
      </c>
      <c r="D10167" s="1" t="str">
        <f t="shared" ref="D10167:D10191" si="1648">HYPERLINK("https://geochem.nrcan.gc.ca/cdogs/content/svy/svy210156_e.htm", "21:0156")</f>
        <v>21:0156</v>
      </c>
      <c r="E10167" t="s">
        <v>38664</v>
      </c>
      <c r="F10167" t="s">
        <v>38665</v>
      </c>
      <c r="H10167">
        <v>50.948775599999998</v>
      </c>
      <c r="I10167">
        <v>-120.0281064</v>
      </c>
      <c r="J10167" s="1" t="str">
        <f t="shared" ref="J10167:J10191" si="1649">HYPERLINK("https://geochem.nrcan.gc.ca/cdogs/content/kwd/kwd020030_e.htm", "NGR bulk stream sediment")</f>
        <v>NGR bulk stream sediment</v>
      </c>
      <c r="K10167" s="1" t="str">
        <f t="shared" ref="K10167:K10191" si="1650">HYPERLINK("https://geochem.nrcan.gc.ca/cdogs/content/kwd/kwd080006_e.htm", "&lt;177 micron (NGR)")</f>
        <v>&lt;177 micron (NGR)</v>
      </c>
      <c r="L10167">
        <v>6</v>
      </c>
      <c r="M10167" t="s">
        <v>87</v>
      </c>
      <c r="N10167">
        <v>115</v>
      </c>
      <c r="O10167">
        <v>2.5</v>
      </c>
    </row>
    <row r="10168" spans="1:15" hidden="1" x14ac:dyDescent="0.3">
      <c r="A10168" t="s">
        <v>38666</v>
      </c>
      <c r="B10168" t="s">
        <v>38667</v>
      </c>
      <c r="C10168" s="1" t="str">
        <f t="shared" si="1641"/>
        <v>21:0476</v>
      </c>
      <c r="D10168" s="1" t="str">
        <f t="shared" si="1648"/>
        <v>21:0156</v>
      </c>
      <c r="E10168" t="s">
        <v>38668</v>
      </c>
      <c r="F10168" t="s">
        <v>38669</v>
      </c>
      <c r="H10168">
        <v>50.974902</v>
      </c>
      <c r="I10168">
        <v>-120.02582510000001</v>
      </c>
      <c r="J10168" s="1" t="str">
        <f t="shared" si="1649"/>
        <v>NGR bulk stream sediment</v>
      </c>
      <c r="K10168" s="1" t="str">
        <f t="shared" si="1650"/>
        <v>&lt;177 micron (NGR)</v>
      </c>
      <c r="L10168">
        <v>6</v>
      </c>
      <c r="M10168" t="s">
        <v>92</v>
      </c>
      <c r="N10168">
        <v>116</v>
      </c>
      <c r="O10168">
        <v>1.5</v>
      </c>
    </row>
    <row r="10169" spans="1:15" hidden="1" x14ac:dyDescent="0.3">
      <c r="A10169" t="s">
        <v>38670</v>
      </c>
      <c r="B10169" t="s">
        <v>38671</v>
      </c>
      <c r="C10169" s="1" t="str">
        <f t="shared" si="1641"/>
        <v>21:0476</v>
      </c>
      <c r="D10169" s="1" t="str">
        <f t="shared" si="1648"/>
        <v>21:0156</v>
      </c>
      <c r="E10169" t="s">
        <v>38672</v>
      </c>
      <c r="F10169" t="s">
        <v>38673</v>
      </c>
      <c r="H10169">
        <v>50.984164100000001</v>
      </c>
      <c r="I10169">
        <v>-120.128462</v>
      </c>
      <c r="J10169" s="1" t="str">
        <f t="shared" si="1649"/>
        <v>NGR bulk stream sediment</v>
      </c>
      <c r="K10169" s="1" t="str">
        <f t="shared" si="1650"/>
        <v>&lt;177 micron (NGR)</v>
      </c>
      <c r="L10169">
        <v>6</v>
      </c>
      <c r="M10169" t="s">
        <v>97</v>
      </c>
      <c r="N10169">
        <v>117</v>
      </c>
      <c r="O10169">
        <v>1.5</v>
      </c>
    </row>
    <row r="10170" spans="1:15" hidden="1" x14ac:dyDescent="0.3">
      <c r="A10170" t="s">
        <v>38674</v>
      </c>
      <c r="B10170" t="s">
        <v>38675</v>
      </c>
      <c r="C10170" s="1" t="str">
        <f t="shared" si="1641"/>
        <v>21:0476</v>
      </c>
      <c r="D10170" s="1" t="str">
        <f t="shared" si="1648"/>
        <v>21:0156</v>
      </c>
      <c r="E10170" t="s">
        <v>38676</v>
      </c>
      <c r="F10170" t="s">
        <v>38677</v>
      </c>
      <c r="H10170">
        <v>50.993371099999997</v>
      </c>
      <c r="I10170">
        <v>-120.1151795</v>
      </c>
      <c r="J10170" s="1" t="str">
        <f t="shared" si="1649"/>
        <v>NGR bulk stream sediment</v>
      </c>
      <c r="K10170" s="1" t="str">
        <f t="shared" si="1650"/>
        <v>&lt;177 micron (NGR)</v>
      </c>
      <c r="L10170">
        <v>6</v>
      </c>
      <c r="M10170" t="s">
        <v>102</v>
      </c>
      <c r="N10170">
        <v>118</v>
      </c>
      <c r="O10170">
        <v>2</v>
      </c>
    </row>
    <row r="10171" spans="1:15" hidden="1" x14ac:dyDescent="0.3">
      <c r="A10171" t="s">
        <v>38678</v>
      </c>
      <c r="B10171" t="s">
        <v>38679</v>
      </c>
      <c r="C10171" s="1" t="str">
        <f t="shared" si="1641"/>
        <v>21:0476</v>
      </c>
      <c r="D10171" s="1" t="str">
        <f t="shared" si="1648"/>
        <v>21:0156</v>
      </c>
      <c r="E10171" t="s">
        <v>38680</v>
      </c>
      <c r="F10171" t="s">
        <v>38681</v>
      </c>
      <c r="H10171">
        <v>50.963242200000003</v>
      </c>
      <c r="I10171">
        <v>-120.10880090000001</v>
      </c>
      <c r="J10171" s="1" t="str">
        <f t="shared" si="1649"/>
        <v>NGR bulk stream sediment</v>
      </c>
      <c r="K10171" s="1" t="str">
        <f t="shared" si="1650"/>
        <v>&lt;177 micron (NGR)</v>
      </c>
      <c r="L10171">
        <v>6</v>
      </c>
      <c r="M10171" t="s">
        <v>107</v>
      </c>
      <c r="N10171">
        <v>119</v>
      </c>
      <c r="O10171">
        <v>1.5</v>
      </c>
    </row>
    <row r="10172" spans="1:15" hidden="1" x14ac:dyDescent="0.3">
      <c r="A10172" t="s">
        <v>38682</v>
      </c>
      <c r="B10172" t="s">
        <v>38683</v>
      </c>
      <c r="C10172" s="1" t="str">
        <f t="shared" si="1641"/>
        <v>21:0476</v>
      </c>
      <c r="D10172" s="1" t="str">
        <f t="shared" si="1648"/>
        <v>21:0156</v>
      </c>
      <c r="E10172" t="s">
        <v>38684</v>
      </c>
      <c r="F10172" t="s">
        <v>38685</v>
      </c>
      <c r="H10172">
        <v>50.924782200000003</v>
      </c>
      <c r="I10172">
        <v>-120.1027344</v>
      </c>
      <c r="J10172" s="1" t="str">
        <f t="shared" si="1649"/>
        <v>NGR bulk stream sediment</v>
      </c>
      <c r="K10172" s="1" t="str">
        <f t="shared" si="1650"/>
        <v>&lt;177 micron (NGR)</v>
      </c>
      <c r="L10172">
        <v>6</v>
      </c>
      <c r="M10172" t="s">
        <v>112</v>
      </c>
      <c r="N10172">
        <v>120</v>
      </c>
      <c r="O10172">
        <v>2</v>
      </c>
    </row>
    <row r="10173" spans="1:15" hidden="1" x14ac:dyDescent="0.3">
      <c r="A10173" t="s">
        <v>38686</v>
      </c>
      <c r="B10173" t="s">
        <v>38687</v>
      </c>
      <c r="C10173" s="1" t="str">
        <f t="shared" si="1641"/>
        <v>21:0476</v>
      </c>
      <c r="D10173" s="1" t="str">
        <f t="shared" si="1648"/>
        <v>21:0156</v>
      </c>
      <c r="E10173" t="s">
        <v>38688</v>
      </c>
      <c r="F10173" t="s">
        <v>38689</v>
      </c>
      <c r="H10173">
        <v>50.948529800000003</v>
      </c>
      <c r="I10173">
        <v>-120.1783906</v>
      </c>
      <c r="J10173" s="1" t="str">
        <f t="shared" si="1649"/>
        <v>NGR bulk stream sediment</v>
      </c>
      <c r="K10173" s="1" t="str">
        <f t="shared" si="1650"/>
        <v>&lt;177 micron (NGR)</v>
      </c>
      <c r="L10173">
        <v>7</v>
      </c>
      <c r="M10173" t="s">
        <v>725</v>
      </c>
      <c r="N10173">
        <v>121</v>
      </c>
      <c r="O10173">
        <v>3</v>
      </c>
    </row>
    <row r="10174" spans="1:15" hidden="1" x14ac:dyDescent="0.3">
      <c r="A10174" t="s">
        <v>38690</v>
      </c>
      <c r="B10174" t="s">
        <v>38691</v>
      </c>
      <c r="C10174" s="1" t="str">
        <f t="shared" si="1641"/>
        <v>21:0476</v>
      </c>
      <c r="D10174" s="1" t="str">
        <f t="shared" si="1648"/>
        <v>21:0156</v>
      </c>
      <c r="E10174" t="s">
        <v>38692</v>
      </c>
      <c r="F10174" t="s">
        <v>38693</v>
      </c>
      <c r="H10174">
        <v>50.9331928</v>
      </c>
      <c r="I10174">
        <v>-120.1132715</v>
      </c>
      <c r="J10174" s="1" t="str">
        <f t="shared" si="1649"/>
        <v>NGR bulk stream sediment</v>
      </c>
      <c r="K10174" s="1" t="str">
        <f t="shared" si="1650"/>
        <v>&lt;177 micron (NGR)</v>
      </c>
      <c r="L10174">
        <v>7</v>
      </c>
      <c r="M10174" t="s">
        <v>38</v>
      </c>
      <c r="N10174">
        <v>122</v>
      </c>
      <c r="O10174">
        <v>2</v>
      </c>
    </row>
    <row r="10175" spans="1:15" hidden="1" x14ac:dyDescent="0.3">
      <c r="A10175" t="s">
        <v>38694</v>
      </c>
      <c r="B10175" t="s">
        <v>38695</v>
      </c>
      <c r="C10175" s="1" t="str">
        <f t="shared" si="1641"/>
        <v>21:0476</v>
      </c>
      <c r="D10175" s="1" t="str">
        <f t="shared" si="1648"/>
        <v>21:0156</v>
      </c>
      <c r="E10175" t="s">
        <v>38696</v>
      </c>
      <c r="F10175" t="s">
        <v>38697</v>
      </c>
      <c r="H10175">
        <v>50.910276600000003</v>
      </c>
      <c r="I10175">
        <v>-120.14300369999999</v>
      </c>
      <c r="J10175" s="1" t="str">
        <f t="shared" si="1649"/>
        <v>NGR bulk stream sediment</v>
      </c>
      <c r="K10175" s="1" t="str">
        <f t="shared" si="1650"/>
        <v>&lt;177 micron (NGR)</v>
      </c>
      <c r="L10175">
        <v>7</v>
      </c>
      <c r="M10175" t="s">
        <v>43</v>
      </c>
      <c r="N10175">
        <v>123</v>
      </c>
      <c r="O10175">
        <v>2.5</v>
      </c>
    </row>
    <row r="10176" spans="1:15" hidden="1" x14ac:dyDescent="0.3">
      <c r="A10176" t="s">
        <v>38698</v>
      </c>
      <c r="B10176" t="s">
        <v>38699</v>
      </c>
      <c r="C10176" s="1" t="str">
        <f t="shared" si="1641"/>
        <v>21:0476</v>
      </c>
      <c r="D10176" s="1" t="str">
        <f t="shared" si="1648"/>
        <v>21:0156</v>
      </c>
      <c r="E10176" t="s">
        <v>38688</v>
      </c>
      <c r="F10176" t="s">
        <v>38700</v>
      </c>
      <c r="H10176">
        <v>50.948529800000003</v>
      </c>
      <c r="I10176">
        <v>-120.1783906</v>
      </c>
      <c r="J10176" s="1" t="str">
        <f t="shared" si="1649"/>
        <v>NGR bulk stream sediment</v>
      </c>
      <c r="K10176" s="1" t="str">
        <f t="shared" si="1650"/>
        <v>&lt;177 micron (NGR)</v>
      </c>
      <c r="L10176">
        <v>7</v>
      </c>
      <c r="M10176" t="s">
        <v>729</v>
      </c>
      <c r="N10176">
        <v>124</v>
      </c>
      <c r="O10176">
        <v>3.5</v>
      </c>
    </row>
    <row r="10177" spans="1:15" hidden="1" x14ac:dyDescent="0.3">
      <c r="A10177" t="s">
        <v>38701</v>
      </c>
      <c r="B10177" t="s">
        <v>38702</v>
      </c>
      <c r="C10177" s="1" t="str">
        <f t="shared" si="1641"/>
        <v>21:0476</v>
      </c>
      <c r="D10177" s="1" t="str">
        <f t="shared" si="1648"/>
        <v>21:0156</v>
      </c>
      <c r="E10177" t="s">
        <v>38688</v>
      </c>
      <c r="F10177" t="s">
        <v>38703</v>
      </c>
      <c r="H10177">
        <v>50.948529800000003</v>
      </c>
      <c r="I10177">
        <v>-120.1783906</v>
      </c>
      <c r="J10177" s="1" t="str">
        <f t="shared" si="1649"/>
        <v>NGR bulk stream sediment</v>
      </c>
      <c r="K10177" s="1" t="str">
        <f t="shared" si="1650"/>
        <v>&lt;177 micron (NGR)</v>
      </c>
      <c r="L10177">
        <v>7</v>
      </c>
      <c r="M10177" t="s">
        <v>733</v>
      </c>
      <c r="N10177">
        <v>125</v>
      </c>
      <c r="O10177">
        <v>3</v>
      </c>
    </row>
    <row r="10178" spans="1:15" hidden="1" x14ac:dyDescent="0.3">
      <c r="A10178" t="s">
        <v>38704</v>
      </c>
      <c r="B10178" t="s">
        <v>38705</v>
      </c>
      <c r="C10178" s="1" t="str">
        <f t="shared" si="1641"/>
        <v>21:0476</v>
      </c>
      <c r="D10178" s="1" t="str">
        <f t="shared" si="1648"/>
        <v>21:0156</v>
      </c>
      <c r="E10178" t="s">
        <v>38706</v>
      </c>
      <c r="F10178" t="s">
        <v>38707</v>
      </c>
      <c r="H10178">
        <v>50.923673399999998</v>
      </c>
      <c r="I10178">
        <v>-120.2289253</v>
      </c>
      <c r="J10178" s="1" t="str">
        <f t="shared" si="1649"/>
        <v>NGR bulk stream sediment</v>
      </c>
      <c r="K10178" s="1" t="str">
        <f t="shared" si="1650"/>
        <v>&lt;177 micron (NGR)</v>
      </c>
      <c r="L10178">
        <v>7</v>
      </c>
      <c r="M10178" t="s">
        <v>48</v>
      </c>
      <c r="N10178">
        <v>126</v>
      </c>
      <c r="O10178">
        <v>2.5</v>
      </c>
    </row>
    <row r="10179" spans="1:15" hidden="1" x14ac:dyDescent="0.3">
      <c r="A10179" t="s">
        <v>38708</v>
      </c>
      <c r="B10179" t="s">
        <v>38709</v>
      </c>
      <c r="C10179" s="1" t="str">
        <f t="shared" si="1641"/>
        <v>21:0476</v>
      </c>
      <c r="D10179" s="1" t="str">
        <f t="shared" si="1648"/>
        <v>21:0156</v>
      </c>
      <c r="E10179" t="s">
        <v>38710</v>
      </c>
      <c r="F10179" t="s">
        <v>38711</v>
      </c>
      <c r="H10179">
        <v>50.150355300000001</v>
      </c>
      <c r="I10179">
        <v>-120.62753840000001</v>
      </c>
      <c r="J10179" s="1" t="str">
        <f t="shared" si="1649"/>
        <v>NGR bulk stream sediment</v>
      </c>
      <c r="K10179" s="1" t="str">
        <f t="shared" si="1650"/>
        <v>&lt;177 micron (NGR)</v>
      </c>
      <c r="L10179">
        <v>7</v>
      </c>
      <c r="M10179" t="s">
        <v>53</v>
      </c>
      <c r="N10179">
        <v>127</v>
      </c>
      <c r="O10179">
        <v>1</v>
      </c>
    </row>
    <row r="10180" spans="1:15" hidden="1" x14ac:dyDescent="0.3">
      <c r="A10180" t="s">
        <v>38712</v>
      </c>
      <c r="B10180" t="s">
        <v>38713</v>
      </c>
      <c r="C10180" s="1" t="str">
        <f t="shared" si="1641"/>
        <v>21:0476</v>
      </c>
      <c r="D10180" s="1" t="str">
        <f t="shared" si="1648"/>
        <v>21:0156</v>
      </c>
      <c r="E10180" t="s">
        <v>38714</v>
      </c>
      <c r="F10180" t="s">
        <v>38715</v>
      </c>
      <c r="H10180">
        <v>50.143602999999999</v>
      </c>
      <c r="I10180">
        <v>-120.6734355</v>
      </c>
      <c r="J10180" s="1" t="str">
        <f t="shared" si="1649"/>
        <v>NGR bulk stream sediment</v>
      </c>
      <c r="K10180" s="1" t="str">
        <f t="shared" si="1650"/>
        <v>&lt;177 micron (NGR)</v>
      </c>
      <c r="L10180">
        <v>7</v>
      </c>
      <c r="M10180" t="s">
        <v>58</v>
      </c>
      <c r="N10180">
        <v>128</v>
      </c>
      <c r="O10180">
        <v>1</v>
      </c>
    </row>
    <row r="10181" spans="1:15" hidden="1" x14ac:dyDescent="0.3">
      <c r="A10181" t="s">
        <v>38716</v>
      </c>
      <c r="B10181" t="s">
        <v>38717</v>
      </c>
      <c r="C10181" s="1" t="str">
        <f t="shared" ref="C10181:C10244" si="1651">HYPERLINK("https://geochem.nrcan.gc.ca/cdogs/content/bdl/bdl210476_e.htm", "21:0476")</f>
        <v>21:0476</v>
      </c>
      <c r="D10181" s="1" t="str">
        <f t="shared" si="1648"/>
        <v>21:0156</v>
      </c>
      <c r="E10181" t="s">
        <v>38718</v>
      </c>
      <c r="F10181" t="s">
        <v>38719</v>
      </c>
      <c r="H10181">
        <v>50.118671399999997</v>
      </c>
      <c r="I10181">
        <v>-120.6839207</v>
      </c>
      <c r="J10181" s="1" t="str">
        <f t="shared" si="1649"/>
        <v>NGR bulk stream sediment</v>
      </c>
      <c r="K10181" s="1" t="str">
        <f t="shared" si="1650"/>
        <v>&lt;177 micron (NGR)</v>
      </c>
      <c r="L10181">
        <v>7</v>
      </c>
      <c r="M10181" t="s">
        <v>63</v>
      </c>
      <c r="N10181">
        <v>129</v>
      </c>
      <c r="O10181">
        <v>1</v>
      </c>
    </row>
    <row r="10182" spans="1:15" hidden="1" x14ac:dyDescent="0.3">
      <c r="A10182" t="s">
        <v>38720</v>
      </c>
      <c r="B10182" t="s">
        <v>38721</v>
      </c>
      <c r="C10182" s="1" t="str">
        <f t="shared" si="1651"/>
        <v>21:0476</v>
      </c>
      <c r="D10182" s="1" t="str">
        <f t="shared" si="1648"/>
        <v>21:0156</v>
      </c>
      <c r="E10182" t="s">
        <v>38722</v>
      </c>
      <c r="F10182" t="s">
        <v>38723</v>
      </c>
      <c r="H10182">
        <v>50.109153200000002</v>
      </c>
      <c r="I10182">
        <v>-120.6901709</v>
      </c>
      <c r="J10182" s="1" t="str">
        <f t="shared" si="1649"/>
        <v>NGR bulk stream sediment</v>
      </c>
      <c r="K10182" s="1" t="str">
        <f t="shared" si="1650"/>
        <v>&lt;177 micron (NGR)</v>
      </c>
      <c r="L10182">
        <v>7</v>
      </c>
      <c r="M10182" t="s">
        <v>68</v>
      </c>
      <c r="N10182">
        <v>130</v>
      </c>
      <c r="O10182">
        <v>1</v>
      </c>
    </row>
    <row r="10183" spans="1:15" hidden="1" x14ac:dyDescent="0.3">
      <c r="A10183" t="s">
        <v>38724</v>
      </c>
      <c r="B10183" t="s">
        <v>38725</v>
      </c>
      <c r="C10183" s="1" t="str">
        <f t="shared" si="1651"/>
        <v>21:0476</v>
      </c>
      <c r="D10183" s="1" t="str">
        <f t="shared" si="1648"/>
        <v>21:0156</v>
      </c>
      <c r="E10183" t="s">
        <v>38726</v>
      </c>
      <c r="F10183" t="s">
        <v>38727</v>
      </c>
      <c r="H10183">
        <v>50.083956999999998</v>
      </c>
      <c r="I10183">
        <v>-120.7509915</v>
      </c>
      <c r="J10183" s="1" t="str">
        <f t="shared" si="1649"/>
        <v>NGR bulk stream sediment</v>
      </c>
      <c r="K10183" s="1" t="str">
        <f t="shared" si="1650"/>
        <v>&lt;177 micron (NGR)</v>
      </c>
      <c r="L10183">
        <v>7</v>
      </c>
      <c r="M10183" t="s">
        <v>77</v>
      </c>
      <c r="N10183">
        <v>131</v>
      </c>
      <c r="O10183">
        <v>1.5</v>
      </c>
    </row>
    <row r="10184" spans="1:15" hidden="1" x14ac:dyDescent="0.3">
      <c r="A10184" t="s">
        <v>38728</v>
      </c>
      <c r="B10184" t="s">
        <v>38729</v>
      </c>
      <c r="C10184" s="1" t="str">
        <f t="shared" si="1651"/>
        <v>21:0476</v>
      </c>
      <c r="D10184" s="1" t="str">
        <f t="shared" si="1648"/>
        <v>21:0156</v>
      </c>
      <c r="E10184" t="s">
        <v>38730</v>
      </c>
      <c r="F10184" t="s">
        <v>38731</v>
      </c>
      <c r="H10184">
        <v>50.053984499999999</v>
      </c>
      <c r="I10184">
        <v>-120.7192671</v>
      </c>
      <c r="J10184" s="1" t="str">
        <f t="shared" si="1649"/>
        <v>NGR bulk stream sediment</v>
      </c>
      <c r="K10184" s="1" t="str">
        <f t="shared" si="1650"/>
        <v>&lt;177 micron (NGR)</v>
      </c>
      <c r="L10184">
        <v>7</v>
      </c>
      <c r="M10184" t="s">
        <v>82</v>
      </c>
      <c r="N10184">
        <v>132</v>
      </c>
      <c r="O10184">
        <v>1.5</v>
      </c>
    </row>
    <row r="10185" spans="1:15" hidden="1" x14ac:dyDescent="0.3">
      <c r="A10185" t="s">
        <v>38732</v>
      </c>
      <c r="B10185" t="s">
        <v>38733</v>
      </c>
      <c r="C10185" s="1" t="str">
        <f t="shared" si="1651"/>
        <v>21:0476</v>
      </c>
      <c r="D10185" s="1" t="str">
        <f t="shared" si="1648"/>
        <v>21:0156</v>
      </c>
      <c r="E10185" t="s">
        <v>38734</v>
      </c>
      <c r="F10185" t="s">
        <v>38735</v>
      </c>
      <c r="H10185">
        <v>50.072949800000004</v>
      </c>
      <c r="I10185">
        <v>-120.7651194</v>
      </c>
      <c r="J10185" s="1" t="str">
        <f t="shared" si="1649"/>
        <v>NGR bulk stream sediment</v>
      </c>
      <c r="K10185" s="1" t="str">
        <f t="shared" si="1650"/>
        <v>&lt;177 micron (NGR)</v>
      </c>
      <c r="L10185">
        <v>7</v>
      </c>
      <c r="M10185" t="s">
        <v>87</v>
      </c>
      <c r="N10185">
        <v>133</v>
      </c>
      <c r="O10185">
        <v>1</v>
      </c>
    </row>
    <row r="10186" spans="1:15" hidden="1" x14ac:dyDescent="0.3">
      <c r="A10186" t="s">
        <v>38736</v>
      </c>
      <c r="B10186" t="s">
        <v>38737</v>
      </c>
      <c r="C10186" s="1" t="str">
        <f t="shared" si="1651"/>
        <v>21:0476</v>
      </c>
      <c r="D10186" s="1" t="str">
        <f t="shared" si="1648"/>
        <v>21:0156</v>
      </c>
      <c r="E10186" t="s">
        <v>38738</v>
      </c>
      <c r="F10186" t="s">
        <v>38739</v>
      </c>
      <c r="H10186">
        <v>50.885612799999997</v>
      </c>
      <c r="I10186">
        <v>-120.29085480000001</v>
      </c>
      <c r="J10186" s="1" t="str">
        <f t="shared" si="1649"/>
        <v>NGR bulk stream sediment</v>
      </c>
      <c r="K10186" s="1" t="str">
        <f t="shared" si="1650"/>
        <v>&lt;177 micron (NGR)</v>
      </c>
      <c r="L10186">
        <v>7</v>
      </c>
      <c r="M10186" t="s">
        <v>92</v>
      </c>
      <c r="N10186">
        <v>134</v>
      </c>
      <c r="O10186">
        <v>2</v>
      </c>
    </row>
    <row r="10187" spans="1:15" hidden="1" x14ac:dyDescent="0.3">
      <c r="A10187" t="s">
        <v>38740</v>
      </c>
      <c r="B10187" t="s">
        <v>38741</v>
      </c>
      <c r="C10187" s="1" t="str">
        <f t="shared" si="1651"/>
        <v>21:0476</v>
      </c>
      <c r="D10187" s="1" t="str">
        <f t="shared" si="1648"/>
        <v>21:0156</v>
      </c>
      <c r="E10187" t="s">
        <v>38742</v>
      </c>
      <c r="F10187" t="s">
        <v>38743</v>
      </c>
      <c r="H10187">
        <v>50.908450899999998</v>
      </c>
      <c r="I10187">
        <v>-120.324</v>
      </c>
      <c r="J10187" s="1" t="str">
        <f t="shared" si="1649"/>
        <v>NGR bulk stream sediment</v>
      </c>
      <c r="K10187" s="1" t="str">
        <f t="shared" si="1650"/>
        <v>&lt;177 micron (NGR)</v>
      </c>
      <c r="L10187">
        <v>7</v>
      </c>
      <c r="M10187" t="s">
        <v>97</v>
      </c>
      <c r="N10187">
        <v>135</v>
      </c>
      <c r="O10187">
        <v>1.5</v>
      </c>
    </row>
    <row r="10188" spans="1:15" hidden="1" x14ac:dyDescent="0.3">
      <c r="A10188" t="s">
        <v>38744</v>
      </c>
      <c r="B10188" t="s">
        <v>38745</v>
      </c>
      <c r="C10188" s="1" t="str">
        <f t="shared" si="1651"/>
        <v>21:0476</v>
      </c>
      <c r="D10188" s="1" t="str">
        <f t="shared" si="1648"/>
        <v>21:0156</v>
      </c>
      <c r="E10188" t="s">
        <v>38746</v>
      </c>
      <c r="F10188" t="s">
        <v>38747</v>
      </c>
      <c r="H10188">
        <v>50.933771999999998</v>
      </c>
      <c r="I10188">
        <v>-120.3306597</v>
      </c>
      <c r="J10188" s="1" t="str">
        <f t="shared" si="1649"/>
        <v>NGR bulk stream sediment</v>
      </c>
      <c r="K10188" s="1" t="str">
        <f t="shared" si="1650"/>
        <v>&lt;177 micron (NGR)</v>
      </c>
      <c r="L10188">
        <v>7</v>
      </c>
      <c r="M10188" t="s">
        <v>102</v>
      </c>
      <c r="N10188">
        <v>136</v>
      </c>
      <c r="O10188">
        <v>1.5</v>
      </c>
    </row>
    <row r="10189" spans="1:15" hidden="1" x14ac:dyDescent="0.3">
      <c r="A10189" t="s">
        <v>38748</v>
      </c>
      <c r="B10189" t="s">
        <v>38749</v>
      </c>
      <c r="C10189" s="1" t="str">
        <f t="shared" si="1651"/>
        <v>21:0476</v>
      </c>
      <c r="D10189" s="1" t="str">
        <f t="shared" si="1648"/>
        <v>21:0156</v>
      </c>
      <c r="E10189" t="s">
        <v>38750</v>
      </c>
      <c r="F10189" t="s">
        <v>38751</v>
      </c>
      <c r="H10189">
        <v>50.986688800000003</v>
      </c>
      <c r="I10189">
        <v>-120.3070591</v>
      </c>
      <c r="J10189" s="1" t="str">
        <f t="shared" si="1649"/>
        <v>NGR bulk stream sediment</v>
      </c>
      <c r="K10189" s="1" t="str">
        <f t="shared" si="1650"/>
        <v>&lt;177 micron (NGR)</v>
      </c>
      <c r="L10189">
        <v>7</v>
      </c>
      <c r="M10189" t="s">
        <v>107</v>
      </c>
      <c r="N10189">
        <v>137</v>
      </c>
      <c r="O10189">
        <v>2</v>
      </c>
    </row>
    <row r="10190" spans="1:15" hidden="1" x14ac:dyDescent="0.3">
      <c r="A10190" t="s">
        <v>38752</v>
      </c>
      <c r="B10190" t="s">
        <v>38753</v>
      </c>
      <c r="C10190" s="1" t="str">
        <f t="shared" si="1651"/>
        <v>21:0476</v>
      </c>
      <c r="D10190" s="1" t="str">
        <f t="shared" si="1648"/>
        <v>21:0156</v>
      </c>
      <c r="E10190" t="s">
        <v>38754</v>
      </c>
      <c r="F10190" t="s">
        <v>38755</v>
      </c>
      <c r="H10190">
        <v>50.992595100000003</v>
      </c>
      <c r="I10190">
        <v>-120.3229224</v>
      </c>
      <c r="J10190" s="1" t="str">
        <f t="shared" si="1649"/>
        <v>NGR bulk stream sediment</v>
      </c>
      <c r="K10190" s="1" t="str">
        <f t="shared" si="1650"/>
        <v>&lt;177 micron (NGR)</v>
      </c>
      <c r="L10190">
        <v>7</v>
      </c>
      <c r="M10190" t="s">
        <v>112</v>
      </c>
      <c r="N10190">
        <v>138</v>
      </c>
      <c r="O10190">
        <v>1.5</v>
      </c>
    </row>
    <row r="10191" spans="1:15" hidden="1" x14ac:dyDescent="0.3">
      <c r="A10191" t="s">
        <v>38756</v>
      </c>
      <c r="B10191" t="s">
        <v>38757</v>
      </c>
      <c r="C10191" s="1" t="str">
        <f t="shared" si="1651"/>
        <v>21:0476</v>
      </c>
      <c r="D10191" s="1" t="str">
        <f t="shared" si="1648"/>
        <v>21:0156</v>
      </c>
      <c r="E10191" t="s">
        <v>38758</v>
      </c>
      <c r="F10191" t="s">
        <v>38759</v>
      </c>
      <c r="H10191">
        <v>50.985616700000001</v>
      </c>
      <c r="I10191">
        <v>-120.38843300000001</v>
      </c>
      <c r="J10191" s="1" t="str">
        <f t="shared" si="1649"/>
        <v>NGR bulk stream sediment</v>
      </c>
      <c r="K10191" s="1" t="str">
        <f t="shared" si="1650"/>
        <v>&lt;177 micron (NGR)</v>
      </c>
      <c r="L10191">
        <v>7</v>
      </c>
      <c r="M10191" t="s">
        <v>800</v>
      </c>
      <c r="N10191">
        <v>139</v>
      </c>
      <c r="O10191">
        <v>2</v>
      </c>
    </row>
    <row r="10192" spans="1:15" hidden="1" x14ac:dyDescent="0.3">
      <c r="A10192" t="s">
        <v>38760</v>
      </c>
      <c r="B10192" t="s">
        <v>38761</v>
      </c>
      <c r="C10192" s="1" t="str">
        <f t="shared" si="1651"/>
        <v>21:0476</v>
      </c>
      <c r="D10192" s="1" t="str">
        <f>HYPERLINK("https://geochem.nrcan.gc.ca/cdogs/content/svy/svy_e.htm", "")</f>
        <v/>
      </c>
      <c r="G10192" s="1" t="str">
        <f>HYPERLINK("https://geochem.nrcan.gc.ca/cdogs/content/cr_/cr_00105_e.htm", "105")</f>
        <v>105</v>
      </c>
      <c r="J10192" t="s">
        <v>31</v>
      </c>
      <c r="K10192" t="s">
        <v>32</v>
      </c>
      <c r="L10192">
        <v>7</v>
      </c>
      <c r="M10192" t="s">
        <v>33</v>
      </c>
      <c r="N10192">
        <v>140</v>
      </c>
      <c r="O10192">
        <v>20.5</v>
      </c>
    </row>
    <row r="10193" spans="1:15" hidden="1" x14ac:dyDescent="0.3">
      <c r="A10193" t="s">
        <v>38762</v>
      </c>
      <c r="B10193" t="s">
        <v>38763</v>
      </c>
      <c r="C10193" s="1" t="str">
        <f t="shared" si="1651"/>
        <v>21:0476</v>
      </c>
      <c r="D10193" s="1" t="str">
        <f t="shared" ref="D10193:D10198" si="1652">HYPERLINK("https://geochem.nrcan.gc.ca/cdogs/content/svy/svy210156_e.htm", "21:0156")</f>
        <v>21:0156</v>
      </c>
      <c r="E10193" t="s">
        <v>38764</v>
      </c>
      <c r="F10193" t="s">
        <v>38765</v>
      </c>
      <c r="H10193">
        <v>50.895312699999998</v>
      </c>
      <c r="I10193">
        <v>-120.37961</v>
      </c>
      <c r="J10193" s="1" t="str">
        <f t="shared" ref="J10193:J10198" si="1653">HYPERLINK("https://geochem.nrcan.gc.ca/cdogs/content/kwd/kwd020030_e.htm", "NGR bulk stream sediment")</f>
        <v>NGR bulk stream sediment</v>
      </c>
      <c r="K10193" s="1" t="str">
        <f t="shared" ref="K10193:K10198" si="1654">HYPERLINK("https://geochem.nrcan.gc.ca/cdogs/content/kwd/kwd080006_e.htm", "&lt;177 micron (NGR)")</f>
        <v>&lt;177 micron (NGR)</v>
      </c>
      <c r="L10193">
        <v>8</v>
      </c>
      <c r="M10193" t="s">
        <v>19</v>
      </c>
      <c r="N10193">
        <v>141</v>
      </c>
      <c r="O10193">
        <v>2.5</v>
      </c>
    </row>
    <row r="10194" spans="1:15" hidden="1" x14ac:dyDescent="0.3">
      <c r="A10194" t="s">
        <v>38766</v>
      </c>
      <c r="B10194" t="s">
        <v>38767</v>
      </c>
      <c r="C10194" s="1" t="str">
        <f t="shared" si="1651"/>
        <v>21:0476</v>
      </c>
      <c r="D10194" s="1" t="str">
        <f t="shared" si="1652"/>
        <v>21:0156</v>
      </c>
      <c r="E10194" t="s">
        <v>38768</v>
      </c>
      <c r="F10194" t="s">
        <v>38769</v>
      </c>
      <c r="H10194">
        <v>50.977485700000003</v>
      </c>
      <c r="I10194">
        <v>-120.372861</v>
      </c>
      <c r="J10194" s="1" t="str">
        <f t="shared" si="1653"/>
        <v>NGR bulk stream sediment</v>
      </c>
      <c r="K10194" s="1" t="str">
        <f t="shared" si="1654"/>
        <v>&lt;177 micron (NGR)</v>
      </c>
      <c r="L10194">
        <v>8</v>
      </c>
      <c r="M10194" t="s">
        <v>38</v>
      </c>
      <c r="N10194">
        <v>142</v>
      </c>
      <c r="O10194">
        <v>2</v>
      </c>
    </row>
    <row r="10195" spans="1:15" hidden="1" x14ac:dyDescent="0.3">
      <c r="A10195" t="s">
        <v>38770</v>
      </c>
      <c r="B10195" t="s">
        <v>38771</v>
      </c>
      <c r="C10195" s="1" t="str">
        <f t="shared" si="1651"/>
        <v>21:0476</v>
      </c>
      <c r="D10195" s="1" t="str">
        <f t="shared" si="1652"/>
        <v>21:0156</v>
      </c>
      <c r="E10195" t="s">
        <v>38772</v>
      </c>
      <c r="F10195" t="s">
        <v>38773</v>
      </c>
      <c r="H10195">
        <v>50.968607499999997</v>
      </c>
      <c r="I10195">
        <v>-120.4825197</v>
      </c>
      <c r="J10195" s="1" t="str">
        <f t="shared" si="1653"/>
        <v>NGR bulk stream sediment</v>
      </c>
      <c r="K10195" s="1" t="str">
        <f t="shared" si="1654"/>
        <v>&lt;177 micron (NGR)</v>
      </c>
      <c r="L10195">
        <v>8</v>
      </c>
      <c r="M10195" t="s">
        <v>43</v>
      </c>
      <c r="N10195">
        <v>143</v>
      </c>
      <c r="O10195">
        <v>1.5</v>
      </c>
    </row>
    <row r="10196" spans="1:15" hidden="1" x14ac:dyDescent="0.3">
      <c r="A10196" t="s">
        <v>38774</v>
      </c>
      <c r="B10196" t="s">
        <v>38775</v>
      </c>
      <c r="C10196" s="1" t="str">
        <f t="shared" si="1651"/>
        <v>21:0476</v>
      </c>
      <c r="D10196" s="1" t="str">
        <f t="shared" si="1652"/>
        <v>21:0156</v>
      </c>
      <c r="E10196" t="s">
        <v>38776</v>
      </c>
      <c r="F10196" t="s">
        <v>38777</v>
      </c>
      <c r="H10196">
        <v>50.9540601</v>
      </c>
      <c r="I10196">
        <v>-120.50126299999999</v>
      </c>
      <c r="J10196" s="1" t="str">
        <f t="shared" si="1653"/>
        <v>NGR bulk stream sediment</v>
      </c>
      <c r="K10196" s="1" t="str">
        <f t="shared" si="1654"/>
        <v>&lt;177 micron (NGR)</v>
      </c>
      <c r="L10196">
        <v>8</v>
      </c>
      <c r="M10196" t="s">
        <v>24</v>
      </c>
      <c r="N10196">
        <v>144</v>
      </c>
      <c r="O10196">
        <v>1.5</v>
      </c>
    </row>
    <row r="10197" spans="1:15" hidden="1" x14ac:dyDescent="0.3">
      <c r="A10197" t="s">
        <v>38778</v>
      </c>
      <c r="B10197" t="s">
        <v>38779</v>
      </c>
      <c r="C10197" s="1" t="str">
        <f t="shared" si="1651"/>
        <v>21:0476</v>
      </c>
      <c r="D10197" s="1" t="str">
        <f t="shared" si="1652"/>
        <v>21:0156</v>
      </c>
      <c r="E10197" t="s">
        <v>38776</v>
      </c>
      <c r="F10197" t="s">
        <v>38780</v>
      </c>
      <c r="H10197">
        <v>50.9540601</v>
      </c>
      <c r="I10197">
        <v>-120.50126299999999</v>
      </c>
      <c r="J10197" s="1" t="str">
        <f t="shared" si="1653"/>
        <v>NGR bulk stream sediment</v>
      </c>
      <c r="K10197" s="1" t="str">
        <f t="shared" si="1654"/>
        <v>&lt;177 micron (NGR)</v>
      </c>
      <c r="L10197">
        <v>8</v>
      </c>
      <c r="M10197" t="s">
        <v>28</v>
      </c>
      <c r="N10197">
        <v>145</v>
      </c>
      <c r="O10197">
        <v>1.5</v>
      </c>
    </row>
    <row r="10198" spans="1:15" hidden="1" x14ac:dyDescent="0.3">
      <c r="A10198" t="s">
        <v>38781</v>
      </c>
      <c r="B10198" t="s">
        <v>38782</v>
      </c>
      <c r="C10198" s="1" t="str">
        <f t="shared" si="1651"/>
        <v>21:0476</v>
      </c>
      <c r="D10198" s="1" t="str">
        <f t="shared" si="1652"/>
        <v>21:0156</v>
      </c>
      <c r="E10198" t="s">
        <v>38783</v>
      </c>
      <c r="F10198" t="s">
        <v>38784</v>
      </c>
      <c r="H10198">
        <v>50.942360399999998</v>
      </c>
      <c r="I10198">
        <v>-120.37015890000001</v>
      </c>
      <c r="J10198" s="1" t="str">
        <f t="shared" si="1653"/>
        <v>NGR bulk stream sediment</v>
      </c>
      <c r="K10198" s="1" t="str">
        <f t="shared" si="1654"/>
        <v>&lt;177 micron (NGR)</v>
      </c>
      <c r="L10198">
        <v>8</v>
      </c>
      <c r="M10198" t="s">
        <v>48</v>
      </c>
      <c r="N10198">
        <v>146</v>
      </c>
      <c r="O10198">
        <v>3.5</v>
      </c>
    </row>
    <row r="10199" spans="1:15" hidden="1" x14ac:dyDescent="0.3">
      <c r="A10199" t="s">
        <v>38785</v>
      </c>
      <c r="B10199" t="s">
        <v>38786</v>
      </c>
      <c r="C10199" s="1" t="str">
        <f t="shared" si="1651"/>
        <v>21:0476</v>
      </c>
      <c r="D10199" s="1" t="str">
        <f>HYPERLINK("https://geochem.nrcan.gc.ca/cdogs/content/svy/svy_e.htm", "")</f>
        <v/>
      </c>
      <c r="G10199" s="1" t="str">
        <f>HYPERLINK("https://geochem.nrcan.gc.ca/cdogs/content/cr_/cr_00103_e.htm", "103")</f>
        <v>103</v>
      </c>
      <c r="J10199" t="s">
        <v>31</v>
      </c>
      <c r="K10199" t="s">
        <v>32</v>
      </c>
      <c r="L10199">
        <v>8</v>
      </c>
      <c r="M10199" t="s">
        <v>33</v>
      </c>
      <c r="N10199">
        <v>147</v>
      </c>
      <c r="O10199">
        <v>23.5</v>
      </c>
    </row>
    <row r="10200" spans="1:15" hidden="1" x14ac:dyDescent="0.3">
      <c r="A10200" t="s">
        <v>38787</v>
      </c>
      <c r="B10200" t="s">
        <v>38788</v>
      </c>
      <c r="C10200" s="1" t="str">
        <f t="shared" si="1651"/>
        <v>21:0476</v>
      </c>
      <c r="D10200" s="1" t="str">
        <f t="shared" ref="D10200:D10218" si="1655">HYPERLINK("https://geochem.nrcan.gc.ca/cdogs/content/svy/svy210156_e.htm", "21:0156")</f>
        <v>21:0156</v>
      </c>
      <c r="E10200" t="s">
        <v>38789</v>
      </c>
      <c r="F10200" t="s">
        <v>38790</v>
      </c>
      <c r="H10200">
        <v>50.906916699999996</v>
      </c>
      <c r="I10200">
        <v>-120.370451</v>
      </c>
      <c r="J10200" s="1" t="str">
        <f t="shared" ref="J10200:J10218" si="1656">HYPERLINK("https://geochem.nrcan.gc.ca/cdogs/content/kwd/kwd020030_e.htm", "NGR bulk stream sediment")</f>
        <v>NGR bulk stream sediment</v>
      </c>
      <c r="K10200" s="1" t="str">
        <f t="shared" ref="K10200:K10218" si="1657">HYPERLINK("https://geochem.nrcan.gc.ca/cdogs/content/kwd/kwd080006_e.htm", "&lt;177 micron (NGR)")</f>
        <v>&lt;177 micron (NGR)</v>
      </c>
      <c r="L10200">
        <v>8</v>
      </c>
      <c r="M10200" t="s">
        <v>53</v>
      </c>
      <c r="N10200">
        <v>148</v>
      </c>
      <c r="O10200">
        <v>1.5</v>
      </c>
    </row>
    <row r="10201" spans="1:15" hidden="1" x14ac:dyDescent="0.3">
      <c r="A10201" t="s">
        <v>38791</v>
      </c>
      <c r="B10201" t="s">
        <v>38792</v>
      </c>
      <c r="C10201" s="1" t="str">
        <f t="shared" si="1651"/>
        <v>21:0476</v>
      </c>
      <c r="D10201" s="1" t="str">
        <f t="shared" si="1655"/>
        <v>21:0156</v>
      </c>
      <c r="E10201" t="s">
        <v>38764</v>
      </c>
      <c r="F10201" t="s">
        <v>38793</v>
      </c>
      <c r="H10201">
        <v>50.895312699999998</v>
      </c>
      <c r="I10201">
        <v>-120.37961</v>
      </c>
      <c r="J10201" s="1" t="str">
        <f t="shared" si="1656"/>
        <v>NGR bulk stream sediment</v>
      </c>
      <c r="K10201" s="1" t="str">
        <f t="shared" si="1657"/>
        <v>&lt;177 micron (NGR)</v>
      </c>
      <c r="L10201">
        <v>8</v>
      </c>
      <c r="M10201" t="s">
        <v>72</v>
      </c>
      <c r="N10201">
        <v>149</v>
      </c>
      <c r="O10201">
        <v>2.5</v>
      </c>
    </row>
    <row r="10202" spans="1:15" hidden="1" x14ac:dyDescent="0.3">
      <c r="A10202" t="s">
        <v>38794</v>
      </c>
      <c r="B10202" t="s">
        <v>38795</v>
      </c>
      <c r="C10202" s="1" t="str">
        <f t="shared" si="1651"/>
        <v>21:0476</v>
      </c>
      <c r="D10202" s="1" t="str">
        <f t="shared" si="1655"/>
        <v>21:0156</v>
      </c>
      <c r="E10202" t="s">
        <v>38796</v>
      </c>
      <c r="F10202" t="s">
        <v>38797</v>
      </c>
      <c r="H10202">
        <v>50.115229999999997</v>
      </c>
      <c r="I10202">
        <v>-120.8679546</v>
      </c>
      <c r="J10202" s="1" t="str">
        <f t="shared" si="1656"/>
        <v>NGR bulk stream sediment</v>
      </c>
      <c r="K10202" s="1" t="str">
        <f t="shared" si="1657"/>
        <v>&lt;177 micron (NGR)</v>
      </c>
      <c r="L10202">
        <v>8</v>
      </c>
      <c r="M10202" t="s">
        <v>58</v>
      </c>
      <c r="N10202">
        <v>150</v>
      </c>
      <c r="O10202">
        <v>1.5</v>
      </c>
    </row>
    <row r="10203" spans="1:15" hidden="1" x14ac:dyDescent="0.3">
      <c r="A10203" t="s">
        <v>38798</v>
      </c>
      <c r="B10203" t="s">
        <v>38799</v>
      </c>
      <c r="C10203" s="1" t="str">
        <f t="shared" si="1651"/>
        <v>21:0476</v>
      </c>
      <c r="D10203" s="1" t="str">
        <f t="shared" si="1655"/>
        <v>21:0156</v>
      </c>
      <c r="E10203" t="s">
        <v>38800</v>
      </c>
      <c r="F10203" t="s">
        <v>38801</v>
      </c>
      <c r="H10203">
        <v>50.178752000000003</v>
      </c>
      <c r="I10203">
        <v>-121.1830626</v>
      </c>
      <c r="J10203" s="1" t="str">
        <f t="shared" si="1656"/>
        <v>NGR bulk stream sediment</v>
      </c>
      <c r="K10203" s="1" t="str">
        <f t="shared" si="1657"/>
        <v>&lt;177 micron (NGR)</v>
      </c>
      <c r="L10203">
        <v>8</v>
      </c>
      <c r="M10203" t="s">
        <v>63</v>
      </c>
      <c r="N10203">
        <v>151</v>
      </c>
      <c r="O10203">
        <v>2</v>
      </c>
    </row>
    <row r="10204" spans="1:15" hidden="1" x14ac:dyDescent="0.3">
      <c r="A10204" t="s">
        <v>38802</v>
      </c>
      <c r="B10204" t="s">
        <v>38803</v>
      </c>
      <c r="C10204" s="1" t="str">
        <f t="shared" si="1651"/>
        <v>21:0476</v>
      </c>
      <c r="D10204" s="1" t="str">
        <f t="shared" si="1655"/>
        <v>21:0156</v>
      </c>
      <c r="E10204" t="s">
        <v>38804</v>
      </c>
      <c r="F10204" t="s">
        <v>38805</v>
      </c>
      <c r="H10204">
        <v>50.198723299999997</v>
      </c>
      <c r="I10204">
        <v>-121.1924625</v>
      </c>
      <c r="J10204" s="1" t="str">
        <f t="shared" si="1656"/>
        <v>NGR bulk stream sediment</v>
      </c>
      <c r="K10204" s="1" t="str">
        <f t="shared" si="1657"/>
        <v>&lt;177 micron (NGR)</v>
      </c>
      <c r="L10204">
        <v>8</v>
      </c>
      <c r="M10204" t="s">
        <v>68</v>
      </c>
      <c r="N10204">
        <v>152</v>
      </c>
      <c r="O10204">
        <v>2</v>
      </c>
    </row>
    <row r="10205" spans="1:15" hidden="1" x14ac:dyDescent="0.3">
      <c r="A10205" t="s">
        <v>38806</v>
      </c>
      <c r="B10205" t="s">
        <v>38807</v>
      </c>
      <c r="C10205" s="1" t="str">
        <f t="shared" si="1651"/>
        <v>21:0476</v>
      </c>
      <c r="D10205" s="1" t="str">
        <f t="shared" si="1655"/>
        <v>21:0156</v>
      </c>
      <c r="E10205" t="s">
        <v>38808</v>
      </c>
      <c r="F10205" t="s">
        <v>38809</v>
      </c>
      <c r="H10205">
        <v>50.1845018</v>
      </c>
      <c r="I10205">
        <v>-121.1422457</v>
      </c>
      <c r="J10205" s="1" t="str">
        <f t="shared" si="1656"/>
        <v>NGR bulk stream sediment</v>
      </c>
      <c r="K10205" s="1" t="str">
        <f t="shared" si="1657"/>
        <v>&lt;177 micron (NGR)</v>
      </c>
      <c r="L10205">
        <v>8</v>
      </c>
      <c r="M10205" t="s">
        <v>77</v>
      </c>
      <c r="N10205">
        <v>153</v>
      </c>
      <c r="O10205">
        <v>2.5</v>
      </c>
    </row>
    <row r="10206" spans="1:15" hidden="1" x14ac:dyDescent="0.3">
      <c r="A10206" t="s">
        <v>38810</v>
      </c>
      <c r="B10206" t="s">
        <v>38811</v>
      </c>
      <c r="C10206" s="1" t="str">
        <f t="shared" si="1651"/>
        <v>21:0476</v>
      </c>
      <c r="D10206" s="1" t="str">
        <f t="shared" si="1655"/>
        <v>21:0156</v>
      </c>
      <c r="E10206" t="s">
        <v>38812</v>
      </c>
      <c r="F10206" t="s">
        <v>38813</v>
      </c>
      <c r="H10206">
        <v>50.174126899999997</v>
      </c>
      <c r="I10206">
        <v>-121.0975206</v>
      </c>
      <c r="J10206" s="1" t="str">
        <f t="shared" si="1656"/>
        <v>NGR bulk stream sediment</v>
      </c>
      <c r="K10206" s="1" t="str">
        <f t="shared" si="1657"/>
        <v>&lt;177 micron (NGR)</v>
      </c>
      <c r="L10206">
        <v>8</v>
      </c>
      <c r="M10206" t="s">
        <v>82</v>
      </c>
      <c r="N10206">
        <v>154</v>
      </c>
      <c r="O10206">
        <v>1.5</v>
      </c>
    </row>
    <row r="10207" spans="1:15" hidden="1" x14ac:dyDescent="0.3">
      <c r="A10207" t="s">
        <v>38814</v>
      </c>
      <c r="B10207" t="s">
        <v>38815</v>
      </c>
      <c r="C10207" s="1" t="str">
        <f t="shared" si="1651"/>
        <v>21:0476</v>
      </c>
      <c r="D10207" s="1" t="str">
        <f t="shared" si="1655"/>
        <v>21:0156</v>
      </c>
      <c r="E10207" t="s">
        <v>38816</v>
      </c>
      <c r="F10207" t="s">
        <v>38817</v>
      </c>
      <c r="H10207">
        <v>50.162536899999999</v>
      </c>
      <c r="I10207">
        <v>-121.05920829999999</v>
      </c>
      <c r="J10207" s="1" t="str">
        <f t="shared" si="1656"/>
        <v>NGR bulk stream sediment</v>
      </c>
      <c r="K10207" s="1" t="str">
        <f t="shared" si="1657"/>
        <v>&lt;177 micron (NGR)</v>
      </c>
      <c r="L10207">
        <v>8</v>
      </c>
      <c r="M10207" t="s">
        <v>87</v>
      </c>
      <c r="N10207">
        <v>155</v>
      </c>
      <c r="O10207">
        <v>1.5</v>
      </c>
    </row>
    <row r="10208" spans="1:15" hidden="1" x14ac:dyDescent="0.3">
      <c r="A10208" t="s">
        <v>38818</v>
      </c>
      <c r="B10208" t="s">
        <v>38819</v>
      </c>
      <c r="C10208" s="1" t="str">
        <f t="shared" si="1651"/>
        <v>21:0476</v>
      </c>
      <c r="D10208" s="1" t="str">
        <f t="shared" si="1655"/>
        <v>21:0156</v>
      </c>
      <c r="E10208" t="s">
        <v>38820</v>
      </c>
      <c r="F10208" t="s">
        <v>38821</v>
      </c>
      <c r="H10208">
        <v>50.204437800000001</v>
      </c>
      <c r="I10208">
        <v>-121.0685658</v>
      </c>
      <c r="J10208" s="1" t="str">
        <f t="shared" si="1656"/>
        <v>NGR bulk stream sediment</v>
      </c>
      <c r="K10208" s="1" t="str">
        <f t="shared" si="1657"/>
        <v>&lt;177 micron (NGR)</v>
      </c>
      <c r="L10208">
        <v>8</v>
      </c>
      <c r="M10208" t="s">
        <v>92</v>
      </c>
      <c r="N10208">
        <v>156</v>
      </c>
      <c r="O10208">
        <v>2</v>
      </c>
    </row>
    <row r="10209" spans="1:15" hidden="1" x14ac:dyDescent="0.3">
      <c r="A10209" t="s">
        <v>38822</v>
      </c>
      <c r="B10209" t="s">
        <v>38823</v>
      </c>
      <c r="C10209" s="1" t="str">
        <f t="shared" si="1651"/>
        <v>21:0476</v>
      </c>
      <c r="D10209" s="1" t="str">
        <f t="shared" si="1655"/>
        <v>21:0156</v>
      </c>
      <c r="E10209" t="s">
        <v>38824</v>
      </c>
      <c r="F10209" t="s">
        <v>38825</v>
      </c>
      <c r="H10209">
        <v>50.189610700000003</v>
      </c>
      <c r="I10209">
        <v>-121.05542029999999</v>
      </c>
      <c r="J10209" s="1" t="str">
        <f t="shared" si="1656"/>
        <v>NGR bulk stream sediment</v>
      </c>
      <c r="K10209" s="1" t="str">
        <f t="shared" si="1657"/>
        <v>&lt;177 micron (NGR)</v>
      </c>
      <c r="L10209">
        <v>8</v>
      </c>
      <c r="M10209" t="s">
        <v>97</v>
      </c>
      <c r="N10209">
        <v>157</v>
      </c>
      <c r="O10209">
        <v>1.5</v>
      </c>
    </row>
    <row r="10210" spans="1:15" hidden="1" x14ac:dyDescent="0.3">
      <c r="A10210" t="s">
        <v>38826</v>
      </c>
      <c r="B10210" t="s">
        <v>38827</v>
      </c>
      <c r="C10210" s="1" t="str">
        <f t="shared" si="1651"/>
        <v>21:0476</v>
      </c>
      <c r="D10210" s="1" t="str">
        <f t="shared" si="1655"/>
        <v>21:0156</v>
      </c>
      <c r="E10210" t="s">
        <v>38828</v>
      </c>
      <c r="F10210" t="s">
        <v>38829</v>
      </c>
      <c r="H10210">
        <v>50.843940699999997</v>
      </c>
      <c r="I10210">
        <v>-120.3134599</v>
      </c>
      <c r="J10210" s="1" t="str">
        <f t="shared" si="1656"/>
        <v>NGR bulk stream sediment</v>
      </c>
      <c r="K10210" s="1" t="str">
        <f t="shared" si="1657"/>
        <v>&lt;177 micron (NGR)</v>
      </c>
      <c r="L10210">
        <v>8</v>
      </c>
      <c r="M10210" t="s">
        <v>102</v>
      </c>
      <c r="N10210">
        <v>158</v>
      </c>
      <c r="O10210">
        <v>1.5</v>
      </c>
    </row>
    <row r="10211" spans="1:15" hidden="1" x14ac:dyDescent="0.3">
      <c r="A10211" t="s">
        <v>38830</v>
      </c>
      <c r="B10211" t="s">
        <v>38831</v>
      </c>
      <c r="C10211" s="1" t="str">
        <f t="shared" si="1651"/>
        <v>21:0476</v>
      </c>
      <c r="D10211" s="1" t="str">
        <f t="shared" si="1655"/>
        <v>21:0156</v>
      </c>
      <c r="E10211" t="s">
        <v>38832</v>
      </c>
      <c r="F10211" t="s">
        <v>38833</v>
      </c>
      <c r="H10211">
        <v>50.822182099999999</v>
      </c>
      <c r="I10211">
        <v>-120.33265900000001</v>
      </c>
      <c r="J10211" s="1" t="str">
        <f t="shared" si="1656"/>
        <v>NGR bulk stream sediment</v>
      </c>
      <c r="K10211" s="1" t="str">
        <f t="shared" si="1657"/>
        <v>&lt;177 micron (NGR)</v>
      </c>
      <c r="L10211">
        <v>8</v>
      </c>
      <c r="M10211" t="s">
        <v>107</v>
      </c>
      <c r="N10211">
        <v>159</v>
      </c>
      <c r="O10211">
        <v>3</v>
      </c>
    </row>
    <row r="10212" spans="1:15" hidden="1" x14ac:dyDescent="0.3">
      <c r="A10212" t="s">
        <v>38834</v>
      </c>
      <c r="B10212" t="s">
        <v>38835</v>
      </c>
      <c r="C10212" s="1" t="str">
        <f t="shared" si="1651"/>
        <v>21:0476</v>
      </c>
      <c r="D10212" s="1" t="str">
        <f t="shared" si="1655"/>
        <v>21:0156</v>
      </c>
      <c r="E10212" t="s">
        <v>38836</v>
      </c>
      <c r="F10212" t="s">
        <v>38837</v>
      </c>
      <c r="H10212">
        <v>50.832909899999997</v>
      </c>
      <c r="I10212">
        <v>-120.32153649999999</v>
      </c>
      <c r="J10212" s="1" t="str">
        <f t="shared" si="1656"/>
        <v>NGR bulk stream sediment</v>
      </c>
      <c r="K10212" s="1" t="str">
        <f t="shared" si="1657"/>
        <v>&lt;177 micron (NGR)</v>
      </c>
      <c r="L10212">
        <v>8</v>
      </c>
      <c r="M10212" t="s">
        <v>112</v>
      </c>
      <c r="N10212">
        <v>160</v>
      </c>
      <c r="O10212">
        <v>2</v>
      </c>
    </row>
    <row r="10213" spans="1:15" hidden="1" x14ac:dyDescent="0.3">
      <c r="A10213" t="s">
        <v>38838</v>
      </c>
      <c r="B10213" t="s">
        <v>38839</v>
      </c>
      <c r="C10213" s="1" t="str">
        <f t="shared" si="1651"/>
        <v>21:0476</v>
      </c>
      <c r="D10213" s="1" t="str">
        <f t="shared" si="1655"/>
        <v>21:0156</v>
      </c>
      <c r="E10213" t="s">
        <v>38840</v>
      </c>
      <c r="F10213" t="s">
        <v>38841</v>
      </c>
      <c r="H10213">
        <v>50.837723400000002</v>
      </c>
      <c r="I10213">
        <v>-120.37019650000001</v>
      </c>
      <c r="J10213" s="1" t="str">
        <f t="shared" si="1656"/>
        <v>NGR bulk stream sediment</v>
      </c>
      <c r="K10213" s="1" t="str">
        <f t="shared" si="1657"/>
        <v>&lt;177 micron (NGR)</v>
      </c>
      <c r="L10213">
        <v>9</v>
      </c>
      <c r="M10213" t="s">
        <v>19</v>
      </c>
      <c r="N10213">
        <v>161</v>
      </c>
      <c r="O10213">
        <v>2</v>
      </c>
    </row>
    <row r="10214" spans="1:15" hidden="1" x14ac:dyDescent="0.3">
      <c r="A10214" t="s">
        <v>38842</v>
      </c>
      <c r="B10214" t="s">
        <v>38843</v>
      </c>
      <c r="C10214" s="1" t="str">
        <f t="shared" si="1651"/>
        <v>21:0476</v>
      </c>
      <c r="D10214" s="1" t="str">
        <f t="shared" si="1655"/>
        <v>21:0156</v>
      </c>
      <c r="E10214" t="s">
        <v>38840</v>
      </c>
      <c r="F10214" t="s">
        <v>38844</v>
      </c>
      <c r="H10214">
        <v>50.837723400000002</v>
      </c>
      <c r="I10214">
        <v>-120.37019650000001</v>
      </c>
      <c r="J10214" s="1" t="str">
        <f t="shared" si="1656"/>
        <v>NGR bulk stream sediment</v>
      </c>
      <c r="K10214" s="1" t="str">
        <f t="shared" si="1657"/>
        <v>&lt;177 micron (NGR)</v>
      </c>
      <c r="L10214">
        <v>9</v>
      </c>
      <c r="M10214" t="s">
        <v>72</v>
      </c>
      <c r="N10214">
        <v>162</v>
      </c>
      <c r="O10214">
        <v>2</v>
      </c>
    </row>
    <row r="10215" spans="1:15" hidden="1" x14ac:dyDescent="0.3">
      <c r="A10215" t="s">
        <v>38845</v>
      </c>
      <c r="B10215" t="s">
        <v>38846</v>
      </c>
      <c r="C10215" s="1" t="str">
        <f t="shared" si="1651"/>
        <v>21:0476</v>
      </c>
      <c r="D10215" s="1" t="str">
        <f t="shared" si="1655"/>
        <v>21:0156</v>
      </c>
      <c r="E10215" t="s">
        <v>38847</v>
      </c>
      <c r="F10215" t="s">
        <v>38848</v>
      </c>
      <c r="H10215">
        <v>50.850967500000003</v>
      </c>
      <c r="I10215">
        <v>-120.4065078</v>
      </c>
      <c r="J10215" s="1" t="str">
        <f t="shared" si="1656"/>
        <v>NGR bulk stream sediment</v>
      </c>
      <c r="K10215" s="1" t="str">
        <f t="shared" si="1657"/>
        <v>&lt;177 micron (NGR)</v>
      </c>
      <c r="L10215">
        <v>9</v>
      </c>
      <c r="M10215" t="s">
        <v>38</v>
      </c>
      <c r="N10215">
        <v>163</v>
      </c>
      <c r="O10215">
        <v>1.5</v>
      </c>
    </row>
    <row r="10216" spans="1:15" hidden="1" x14ac:dyDescent="0.3">
      <c r="A10216" t="s">
        <v>38849</v>
      </c>
      <c r="B10216" t="s">
        <v>38850</v>
      </c>
      <c r="C10216" s="1" t="str">
        <f t="shared" si="1651"/>
        <v>21:0476</v>
      </c>
      <c r="D10216" s="1" t="str">
        <f t="shared" si="1655"/>
        <v>21:0156</v>
      </c>
      <c r="E10216" t="s">
        <v>38851</v>
      </c>
      <c r="F10216" t="s">
        <v>38852</v>
      </c>
      <c r="H10216">
        <v>50.864959800000001</v>
      </c>
      <c r="I10216">
        <v>-120.5571128</v>
      </c>
      <c r="J10216" s="1" t="str">
        <f t="shared" si="1656"/>
        <v>NGR bulk stream sediment</v>
      </c>
      <c r="K10216" s="1" t="str">
        <f t="shared" si="1657"/>
        <v>&lt;177 micron (NGR)</v>
      </c>
      <c r="L10216">
        <v>9</v>
      </c>
      <c r="M10216" t="s">
        <v>43</v>
      </c>
      <c r="N10216">
        <v>164</v>
      </c>
      <c r="O10216">
        <v>1</v>
      </c>
    </row>
    <row r="10217" spans="1:15" hidden="1" x14ac:dyDescent="0.3">
      <c r="A10217" t="s">
        <v>38853</v>
      </c>
      <c r="B10217" t="s">
        <v>38854</v>
      </c>
      <c r="C10217" s="1" t="str">
        <f t="shared" si="1651"/>
        <v>21:0476</v>
      </c>
      <c r="D10217" s="1" t="str">
        <f t="shared" si="1655"/>
        <v>21:0156</v>
      </c>
      <c r="E10217" t="s">
        <v>38855</v>
      </c>
      <c r="F10217" t="s">
        <v>38856</v>
      </c>
      <c r="H10217">
        <v>50.865053400000001</v>
      </c>
      <c r="I10217">
        <v>-120.5504277</v>
      </c>
      <c r="J10217" s="1" t="str">
        <f t="shared" si="1656"/>
        <v>NGR bulk stream sediment</v>
      </c>
      <c r="K10217" s="1" t="str">
        <f t="shared" si="1657"/>
        <v>&lt;177 micron (NGR)</v>
      </c>
      <c r="L10217">
        <v>9</v>
      </c>
      <c r="M10217" t="s">
        <v>48</v>
      </c>
      <c r="N10217">
        <v>165</v>
      </c>
      <c r="O10217">
        <v>2</v>
      </c>
    </row>
    <row r="10218" spans="1:15" hidden="1" x14ac:dyDescent="0.3">
      <c r="A10218" t="s">
        <v>38857</v>
      </c>
      <c r="B10218" t="s">
        <v>38858</v>
      </c>
      <c r="C10218" s="1" t="str">
        <f t="shared" si="1651"/>
        <v>21:0476</v>
      </c>
      <c r="D10218" s="1" t="str">
        <f t="shared" si="1655"/>
        <v>21:0156</v>
      </c>
      <c r="E10218" t="s">
        <v>38859</v>
      </c>
      <c r="F10218" t="s">
        <v>38860</v>
      </c>
      <c r="H10218">
        <v>50.8764848</v>
      </c>
      <c r="I10218">
        <v>-120.4740686</v>
      </c>
      <c r="J10218" s="1" t="str">
        <f t="shared" si="1656"/>
        <v>NGR bulk stream sediment</v>
      </c>
      <c r="K10218" s="1" t="str">
        <f t="shared" si="1657"/>
        <v>&lt;177 micron (NGR)</v>
      </c>
      <c r="L10218">
        <v>9</v>
      </c>
      <c r="M10218" t="s">
        <v>53</v>
      </c>
      <c r="N10218">
        <v>166</v>
      </c>
      <c r="O10218">
        <v>1.5</v>
      </c>
    </row>
    <row r="10219" spans="1:15" hidden="1" x14ac:dyDescent="0.3">
      <c r="A10219" t="s">
        <v>38861</v>
      </c>
      <c r="B10219" t="s">
        <v>38862</v>
      </c>
      <c r="C10219" s="1" t="str">
        <f t="shared" si="1651"/>
        <v>21:0476</v>
      </c>
      <c r="D10219" s="1" t="str">
        <f>HYPERLINK("https://geochem.nrcan.gc.ca/cdogs/content/svy/svy_e.htm", "")</f>
        <v/>
      </c>
      <c r="G10219" s="1" t="str">
        <f>HYPERLINK("https://geochem.nrcan.gc.ca/cdogs/content/cr_/cr_00104_e.htm", "104")</f>
        <v>104</v>
      </c>
      <c r="J10219" t="s">
        <v>31</v>
      </c>
      <c r="K10219" t="s">
        <v>32</v>
      </c>
      <c r="L10219">
        <v>9</v>
      </c>
      <c r="M10219" t="s">
        <v>33</v>
      </c>
      <c r="N10219">
        <v>167</v>
      </c>
      <c r="O10219">
        <v>4.5</v>
      </c>
    </row>
    <row r="10220" spans="1:15" hidden="1" x14ac:dyDescent="0.3">
      <c r="A10220" t="s">
        <v>38863</v>
      </c>
      <c r="B10220" t="s">
        <v>38864</v>
      </c>
      <c r="C10220" s="1" t="str">
        <f t="shared" si="1651"/>
        <v>21:0476</v>
      </c>
      <c r="D10220" s="1" t="str">
        <f t="shared" ref="D10220:D10247" si="1658">HYPERLINK("https://geochem.nrcan.gc.ca/cdogs/content/svy/svy210156_e.htm", "21:0156")</f>
        <v>21:0156</v>
      </c>
      <c r="E10220" t="s">
        <v>38865</v>
      </c>
      <c r="F10220" t="s">
        <v>38866</v>
      </c>
      <c r="H10220">
        <v>50.890339599999997</v>
      </c>
      <c r="I10220">
        <v>-120.47006260000001</v>
      </c>
      <c r="J10220" s="1" t="str">
        <f t="shared" ref="J10220:J10247" si="1659">HYPERLINK("https://geochem.nrcan.gc.ca/cdogs/content/kwd/kwd020030_e.htm", "NGR bulk stream sediment")</f>
        <v>NGR bulk stream sediment</v>
      </c>
      <c r="K10220" s="1" t="str">
        <f t="shared" ref="K10220:K10247" si="1660">HYPERLINK("https://geochem.nrcan.gc.ca/cdogs/content/kwd/kwd080006_e.htm", "&lt;177 micron (NGR)")</f>
        <v>&lt;177 micron (NGR)</v>
      </c>
      <c r="L10220">
        <v>9</v>
      </c>
      <c r="M10220" t="s">
        <v>24</v>
      </c>
      <c r="N10220">
        <v>168</v>
      </c>
      <c r="O10220">
        <v>1.5</v>
      </c>
    </row>
    <row r="10221" spans="1:15" hidden="1" x14ac:dyDescent="0.3">
      <c r="A10221" t="s">
        <v>38867</v>
      </c>
      <c r="B10221" t="s">
        <v>38868</v>
      </c>
      <c r="C10221" s="1" t="str">
        <f t="shared" si="1651"/>
        <v>21:0476</v>
      </c>
      <c r="D10221" s="1" t="str">
        <f t="shared" si="1658"/>
        <v>21:0156</v>
      </c>
      <c r="E10221" t="s">
        <v>38865</v>
      </c>
      <c r="F10221" t="s">
        <v>38869</v>
      </c>
      <c r="H10221">
        <v>50.890339599999997</v>
      </c>
      <c r="I10221">
        <v>-120.47006260000001</v>
      </c>
      <c r="J10221" s="1" t="str">
        <f t="shared" si="1659"/>
        <v>NGR bulk stream sediment</v>
      </c>
      <c r="K10221" s="1" t="str">
        <f t="shared" si="1660"/>
        <v>&lt;177 micron (NGR)</v>
      </c>
      <c r="L10221">
        <v>9</v>
      </c>
      <c r="M10221" t="s">
        <v>28</v>
      </c>
      <c r="N10221">
        <v>169</v>
      </c>
      <c r="O10221">
        <v>1.5</v>
      </c>
    </row>
    <row r="10222" spans="1:15" hidden="1" x14ac:dyDescent="0.3">
      <c r="A10222" t="s">
        <v>38870</v>
      </c>
      <c r="B10222" t="s">
        <v>38871</v>
      </c>
      <c r="C10222" s="1" t="str">
        <f t="shared" si="1651"/>
        <v>21:0476</v>
      </c>
      <c r="D10222" s="1" t="str">
        <f t="shared" si="1658"/>
        <v>21:0156</v>
      </c>
      <c r="E10222" t="s">
        <v>38872</v>
      </c>
      <c r="F10222" t="s">
        <v>38873</v>
      </c>
      <c r="H10222">
        <v>50.897729200000001</v>
      </c>
      <c r="I10222">
        <v>-120.4906833</v>
      </c>
      <c r="J10222" s="1" t="str">
        <f t="shared" si="1659"/>
        <v>NGR bulk stream sediment</v>
      </c>
      <c r="K10222" s="1" t="str">
        <f t="shared" si="1660"/>
        <v>&lt;177 micron (NGR)</v>
      </c>
      <c r="L10222">
        <v>9</v>
      </c>
      <c r="M10222" t="s">
        <v>58</v>
      </c>
      <c r="N10222">
        <v>170</v>
      </c>
      <c r="O10222">
        <v>1.5</v>
      </c>
    </row>
    <row r="10223" spans="1:15" hidden="1" x14ac:dyDescent="0.3">
      <c r="A10223" t="s">
        <v>38874</v>
      </c>
      <c r="B10223" t="s">
        <v>38875</v>
      </c>
      <c r="C10223" s="1" t="str">
        <f t="shared" si="1651"/>
        <v>21:0476</v>
      </c>
      <c r="D10223" s="1" t="str">
        <f t="shared" si="1658"/>
        <v>21:0156</v>
      </c>
      <c r="E10223" t="s">
        <v>38876</v>
      </c>
      <c r="F10223" t="s">
        <v>38877</v>
      </c>
      <c r="H10223">
        <v>50.916312699999999</v>
      </c>
      <c r="I10223">
        <v>-120.48403500000001</v>
      </c>
      <c r="J10223" s="1" t="str">
        <f t="shared" si="1659"/>
        <v>NGR bulk stream sediment</v>
      </c>
      <c r="K10223" s="1" t="str">
        <f t="shared" si="1660"/>
        <v>&lt;177 micron (NGR)</v>
      </c>
      <c r="L10223">
        <v>9</v>
      </c>
      <c r="M10223" t="s">
        <v>63</v>
      </c>
      <c r="N10223">
        <v>171</v>
      </c>
      <c r="O10223">
        <v>2</v>
      </c>
    </row>
    <row r="10224" spans="1:15" hidden="1" x14ac:dyDescent="0.3">
      <c r="A10224" t="s">
        <v>38878</v>
      </c>
      <c r="B10224" t="s">
        <v>38879</v>
      </c>
      <c r="C10224" s="1" t="str">
        <f t="shared" si="1651"/>
        <v>21:0476</v>
      </c>
      <c r="D10224" s="1" t="str">
        <f t="shared" si="1658"/>
        <v>21:0156</v>
      </c>
      <c r="E10224" t="s">
        <v>38880</v>
      </c>
      <c r="F10224" t="s">
        <v>38881</v>
      </c>
      <c r="H10224">
        <v>50.9118979</v>
      </c>
      <c r="I10224">
        <v>-120.4803606</v>
      </c>
      <c r="J10224" s="1" t="str">
        <f t="shared" si="1659"/>
        <v>NGR bulk stream sediment</v>
      </c>
      <c r="K10224" s="1" t="str">
        <f t="shared" si="1660"/>
        <v>&lt;177 micron (NGR)</v>
      </c>
      <c r="L10224">
        <v>9</v>
      </c>
      <c r="M10224" t="s">
        <v>68</v>
      </c>
      <c r="N10224">
        <v>172</v>
      </c>
      <c r="O10224">
        <v>2</v>
      </c>
    </row>
    <row r="10225" spans="1:15" hidden="1" x14ac:dyDescent="0.3">
      <c r="A10225" t="s">
        <v>38882</v>
      </c>
      <c r="B10225" t="s">
        <v>38883</v>
      </c>
      <c r="C10225" s="1" t="str">
        <f t="shared" si="1651"/>
        <v>21:0476</v>
      </c>
      <c r="D10225" s="1" t="str">
        <f t="shared" si="1658"/>
        <v>21:0156</v>
      </c>
      <c r="E10225" t="s">
        <v>38884</v>
      </c>
      <c r="F10225" t="s">
        <v>38885</v>
      </c>
      <c r="H10225">
        <v>50.912909300000003</v>
      </c>
      <c r="I10225">
        <v>-120.4892978</v>
      </c>
      <c r="J10225" s="1" t="str">
        <f t="shared" si="1659"/>
        <v>NGR bulk stream sediment</v>
      </c>
      <c r="K10225" s="1" t="str">
        <f t="shared" si="1660"/>
        <v>&lt;177 micron (NGR)</v>
      </c>
      <c r="L10225">
        <v>9</v>
      </c>
      <c r="M10225" t="s">
        <v>77</v>
      </c>
      <c r="N10225">
        <v>173</v>
      </c>
      <c r="O10225">
        <v>2</v>
      </c>
    </row>
    <row r="10226" spans="1:15" hidden="1" x14ac:dyDescent="0.3">
      <c r="A10226" t="s">
        <v>38886</v>
      </c>
      <c r="B10226" t="s">
        <v>38887</v>
      </c>
      <c r="C10226" s="1" t="str">
        <f t="shared" si="1651"/>
        <v>21:0476</v>
      </c>
      <c r="D10226" s="1" t="str">
        <f t="shared" si="1658"/>
        <v>21:0156</v>
      </c>
      <c r="E10226" t="s">
        <v>38888</v>
      </c>
      <c r="F10226" t="s">
        <v>38889</v>
      </c>
      <c r="H10226">
        <v>50.926918899999997</v>
      </c>
      <c r="I10226">
        <v>-120.45257960000001</v>
      </c>
      <c r="J10226" s="1" t="str">
        <f t="shared" si="1659"/>
        <v>NGR bulk stream sediment</v>
      </c>
      <c r="K10226" s="1" t="str">
        <f t="shared" si="1660"/>
        <v>&lt;177 micron (NGR)</v>
      </c>
      <c r="L10226">
        <v>9</v>
      </c>
      <c r="M10226" t="s">
        <v>82</v>
      </c>
      <c r="N10226">
        <v>174</v>
      </c>
      <c r="O10226">
        <v>1.5</v>
      </c>
    </row>
    <row r="10227" spans="1:15" hidden="1" x14ac:dyDescent="0.3">
      <c r="A10227" t="s">
        <v>38890</v>
      </c>
      <c r="B10227" t="s">
        <v>38891</v>
      </c>
      <c r="C10227" s="1" t="str">
        <f t="shared" si="1651"/>
        <v>21:0476</v>
      </c>
      <c r="D10227" s="1" t="str">
        <f t="shared" si="1658"/>
        <v>21:0156</v>
      </c>
      <c r="E10227" t="s">
        <v>38892</v>
      </c>
      <c r="F10227" t="s">
        <v>38893</v>
      </c>
      <c r="H10227">
        <v>50.944229399999998</v>
      </c>
      <c r="I10227">
        <v>-120.4155274</v>
      </c>
      <c r="J10227" s="1" t="str">
        <f t="shared" si="1659"/>
        <v>NGR bulk stream sediment</v>
      </c>
      <c r="K10227" s="1" t="str">
        <f t="shared" si="1660"/>
        <v>&lt;177 micron (NGR)</v>
      </c>
      <c r="L10227">
        <v>9</v>
      </c>
      <c r="M10227" t="s">
        <v>87</v>
      </c>
      <c r="N10227">
        <v>175</v>
      </c>
      <c r="O10227">
        <v>5</v>
      </c>
    </row>
    <row r="10228" spans="1:15" hidden="1" x14ac:dyDescent="0.3">
      <c r="A10228" t="s">
        <v>38894</v>
      </c>
      <c r="B10228" t="s">
        <v>38895</v>
      </c>
      <c r="C10228" s="1" t="str">
        <f t="shared" si="1651"/>
        <v>21:0476</v>
      </c>
      <c r="D10228" s="1" t="str">
        <f t="shared" si="1658"/>
        <v>21:0156</v>
      </c>
      <c r="E10228" t="s">
        <v>38896</v>
      </c>
      <c r="F10228" t="s">
        <v>38897</v>
      </c>
      <c r="H10228">
        <v>50.881260699999999</v>
      </c>
      <c r="I10228">
        <v>-120.403233</v>
      </c>
      <c r="J10228" s="1" t="str">
        <f t="shared" si="1659"/>
        <v>NGR bulk stream sediment</v>
      </c>
      <c r="K10228" s="1" t="str">
        <f t="shared" si="1660"/>
        <v>&lt;177 micron (NGR)</v>
      </c>
      <c r="L10228">
        <v>9</v>
      </c>
      <c r="M10228" t="s">
        <v>92</v>
      </c>
      <c r="N10228">
        <v>176</v>
      </c>
      <c r="O10228">
        <v>2</v>
      </c>
    </row>
    <row r="10229" spans="1:15" hidden="1" x14ac:dyDescent="0.3">
      <c r="A10229" t="s">
        <v>38898</v>
      </c>
      <c r="B10229" t="s">
        <v>38899</v>
      </c>
      <c r="C10229" s="1" t="str">
        <f t="shared" si="1651"/>
        <v>21:0476</v>
      </c>
      <c r="D10229" s="1" t="str">
        <f t="shared" si="1658"/>
        <v>21:0156</v>
      </c>
      <c r="E10229" t="s">
        <v>38900</v>
      </c>
      <c r="F10229" t="s">
        <v>38901</v>
      </c>
      <c r="H10229">
        <v>50.6747272</v>
      </c>
      <c r="I10229">
        <v>-120.1480641</v>
      </c>
      <c r="J10229" s="1" t="str">
        <f t="shared" si="1659"/>
        <v>NGR bulk stream sediment</v>
      </c>
      <c r="K10229" s="1" t="str">
        <f t="shared" si="1660"/>
        <v>&lt;177 micron (NGR)</v>
      </c>
      <c r="L10229">
        <v>9</v>
      </c>
      <c r="M10229" t="s">
        <v>97</v>
      </c>
      <c r="N10229">
        <v>177</v>
      </c>
      <c r="O10229">
        <v>2.5</v>
      </c>
    </row>
    <row r="10230" spans="1:15" hidden="1" x14ac:dyDescent="0.3">
      <c r="A10230" t="s">
        <v>38902</v>
      </c>
      <c r="B10230" t="s">
        <v>38903</v>
      </c>
      <c r="C10230" s="1" t="str">
        <f t="shared" si="1651"/>
        <v>21:0476</v>
      </c>
      <c r="D10230" s="1" t="str">
        <f t="shared" si="1658"/>
        <v>21:0156</v>
      </c>
      <c r="E10230" t="s">
        <v>38904</v>
      </c>
      <c r="F10230" t="s">
        <v>38905</v>
      </c>
      <c r="H10230">
        <v>50.5983643</v>
      </c>
      <c r="I10230">
        <v>-120.0451814</v>
      </c>
      <c r="J10230" s="1" t="str">
        <f t="shared" si="1659"/>
        <v>NGR bulk stream sediment</v>
      </c>
      <c r="K10230" s="1" t="str">
        <f t="shared" si="1660"/>
        <v>&lt;177 micron (NGR)</v>
      </c>
      <c r="L10230">
        <v>9</v>
      </c>
      <c r="M10230" t="s">
        <v>102</v>
      </c>
      <c r="N10230">
        <v>178</v>
      </c>
      <c r="O10230">
        <v>1.5</v>
      </c>
    </row>
    <row r="10231" spans="1:15" hidden="1" x14ac:dyDescent="0.3">
      <c r="A10231" t="s">
        <v>38906</v>
      </c>
      <c r="B10231" t="s">
        <v>38907</v>
      </c>
      <c r="C10231" s="1" t="str">
        <f t="shared" si="1651"/>
        <v>21:0476</v>
      </c>
      <c r="D10231" s="1" t="str">
        <f t="shared" si="1658"/>
        <v>21:0156</v>
      </c>
      <c r="E10231" t="s">
        <v>38908</v>
      </c>
      <c r="F10231" t="s">
        <v>38909</v>
      </c>
      <c r="H10231">
        <v>50.539177600000002</v>
      </c>
      <c r="I10231">
        <v>-120.06241679999999</v>
      </c>
      <c r="J10231" s="1" t="str">
        <f t="shared" si="1659"/>
        <v>NGR bulk stream sediment</v>
      </c>
      <c r="K10231" s="1" t="str">
        <f t="shared" si="1660"/>
        <v>&lt;177 micron (NGR)</v>
      </c>
      <c r="L10231">
        <v>9</v>
      </c>
      <c r="M10231" t="s">
        <v>107</v>
      </c>
      <c r="N10231">
        <v>179</v>
      </c>
      <c r="O10231">
        <v>2</v>
      </c>
    </row>
    <row r="10232" spans="1:15" hidden="1" x14ac:dyDescent="0.3">
      <c r="A10232" t="s">
        <v>38910</v>
      </c>
      <c r="B10232" t="s">
        <v>38911</v>
      </c>
      <c r="C10232" s="1" t="str">
        <f t="shared" si="1651"/>
        <v>21:0476</v>
      </c>
      <c r="D10232" s="1" t="str">
        <f t="shared" si="1658"/>
        <v>21:0156</v>
      </c>
      <c r="E10232" t="s">
        <v>38912</v>
      </c>
      <c r="F10232" t="s">
        <v>38913</v>
      </c>
      <c r="H10232">
        <v>50.5487374</v>
      </c>
      <c r="I10232">
        <v>-120.0580393</v>
      </c>
      <c r="J10232" s="1" t="str">
        <f t="shared" si="1659"/>
        <v>NGR bulk stream sediment</v>
      </c>
      <c r="K10232" s="1" t="str">
        <f t="shared" si="1660"/>
        <v>&lt;177 micron (NGR)</v>
      </c>
      <c r="L10232">
        <v>9</v>
      </c>
      <c r="M10232" t="s">
        <v>112</v>
      </c>
      <c r="N10232">
        <v>180</v>
      </c>
      <c r="O10232">
        <v>1.5</v>
      </c>
    </row>
    <row r="10233" spans="1:15" hidden="1" x14ac:dyDescent="0.3">
      <c r="A10233" t="s">
        <v>38914</v>
      </c>
      <c r="B10233" t="s">
        <v>38915</v>
      </c>
      <c r="C10233" s="1" t="str">
        <f t="shared" si="1651"/>
        <v>21:0476</v>
      </c>
      <c r="D10233" s="1" t="str">
        <f t="shared" si="1658"/>
        <v>21:0156</v>
      </c>
      <c r="E10233" t="s">
        <v>38916</v>
      </c>
      <c r="F10233" t="s">
        <v>38917</v>
      </c>
      <c r="H10233">
        <v>50.5742957</v>
      </c>
      <c r="I10233">
        <v>-120.32978869999999</v>
      </c>
      <c r="J10233" s="1" t="str">
        <f t="shared" si="1659"/>
        <v>NGR bulk stream sediment</v>
      </c>
      <c r="K10233" s="1" t="str">
        <f t="shared" si="1660"/>
        <v>&lt;177 micron (NGR)</v>
      </c>
      <c r="L10233">
        <v>10</v>
      </c>
      <c r="M10233" t="s">
        <v>19</v>
      </c>
      <c r="N10233">
        <v>181</v>
      </c>
      <c r="O10233">
        <v>1</v>
      </c>
    </row>
    <row r="10234" spans="1:15" hidden="1" x14ac:dyDescent="0.3">
      <c r="A10234" t="s">
        <v>38918</v>
      </c>
      <c r="B10234" t="s">
        <v>38919</v>
      </c>
      <c r="C10234" s="1" t="str">
        <f t="shared" si="1651"/>
        <v>21:0476</v>
      </c>
      <c r="D10234" s="1" t="str">
        <f t="shared" si="1658"/>
        <v>21:0156</v>
      </c>
      <c r="E10234" t="s">
        <v>38920</v>
      </c>
      <c r="F10234" t="s">
        <v>38921</v>
      </c>
      <c r="H10234">
        <v>50.577636200000001</v>
      </c>
      <c r="I10234">
        <v>-120.1945482</v>
      </c>
      <c r="J10234" s="1" t="str">
        <f t="shared" si="1659"/>
        <v>NGR bulk stream sediment</v>
      </c>
      <c r="K10234" s="1" t="str">
        <f t="shared" si="1660"/>
        <v>&lt;177 micron (NGR)</v>
      </c>
      <c r="L10234">
        <v>10</v>
      </c>
      <c r="M10234" t="s">
        <v>38</v>
      </c>
      <c r="N10234">
        <v>182</v>
      </c>
      <c r="O10234">
        <v>2.5</v>
      </c>
    </row>
    <row r="10235" spans="1:15" hidden="1" x14ac:dyDescent="0.3">
      <c r="A10235" t="s">
        <v>38922</v>
      </c>
      <c r="B10235" t="s">
        <v>38923</v>
      </c>
      <c r="C10235" s="1" t="str">
        <f t="shared" si="1651"/>
        <v>21:0476</v>
      </c>
      <c r="D10235" s="1" t="str">
        <f t="shared" si="1658"/>
        <v>21:0156</v>
      </c>
      <c r="E10235" t="s">
        <v>38924</v>
      </c>
      <c r="F10235" t="s">
        <v>38925</v>
      </c>
      <c r="H10235">
        <v>50.577253300000002</v>
      </c>
      <c r="I10235">
        <v>-120.188002</v>
      </c>
      <c r="J10235" s="1" t="str">
        <f t="shared" si="1659"/>
        <v>NGR bulk stream sediment</v>
      </c>
      <c r="K10235" s="1" t="str">
        <f t="shared" si="1660"/>
        <v>&lt;177 micron (NGR)</v>
      </c>
      <c r="L10235">
        <v>10</v>
      </c>
      <c r="M10235" t="s">
        <v>43</v>
      </c>
      <c r="N10235">
        <v>183</v>
      </c>
      <c r="O10235">
        <v>2.5</v>
      </c>
    </row>
    <row r="10236" spans="1:15" hidden="1" x14ac:dyDescent="0.3">
      <c r="A10236" t="s">
        <v>38926</v>
      </c>
      <c r="B10236" t="s">
        <v>38927</v>
      </c>
      <c r="C10236" s="1" t="str">
        <f t="shared" si="1651"/>
        <v>21:0476</v>
      </c>
      <c r="D10236" s="1" t="str">
        <f t="shared" si="1658"/>
        <v>21:0156</v>
      </c>
      <c r="E10236" t="s">
        <v>38928</v>
      </c>
      <c r="F10236" t="s">
        <v>38929</v>
      </c>
      <c r="H10236">
        <v>50.561821000000002</v>
      </c>
      <c r="I10236">
        <v>-120.2813074</v>
      </c>
      <c r="J10236" s="1" t="str">
        <f t="shared" si="1659"/>
        <v>NGR bulk stream sediment</v>
      </c>
      <c r="K10236" s="1" t="str">
        <f t="shared" si="1660"/>
        <v>&lt;177 micron (NGR)</v>
      </c>
      <c r="L10236">
        <v>10</v>
      </c>
      <c r="M10236" t="s">
        <v>48</v>
      </c>
      <c r="N10236">
        <v>184</v>
      </c>
      <c r="O10236">
        <v>1</v>
      </c>
    </row>
    <row r="10237" spans="1:15" hidden="1" x14ac:dyDescent="0.3">
      <c r="A10237" t="s">
        <v>38930</v>
      </c>
      <c r="B10237" t="s">
        <v>38931</v>
      </c>
      <c r="C10237" s="1" t="str">
        <f t="shared" si="1651"/>
        <v>21:0476</v>
      </c>
      <c r="D10237" s="1" t="str">
        <f t="shared" si="1658"/>
        <v>21:0156</v>
      </c>
      <c r="E10237" t="s">
        <v>38916</v>
      </c>
      <c r="F10237" t="s">
        <v>38932</v>
      </c>
      <c r="H10237">
        <v>50.5742957</v>
      </c>
      <c r="I10237">
        <v>-120.32978869999999</v>
      </c>
      <c r="J10237" s="1" t="str">
        <f t="shared" si="1659"/>
        <v>NGR bulk stream sediment</v>
      </c>
      <c r="K10237" s="1" t="str">
        <f t="shared" si="1660"/>
        <v>&lt;177 micron (NGR)</v>
      </c>
      <c r="L10237">
        <v>10</v>
      </c>
      <c r="M10237" t="s">
        <v>72</v>
      </c>
      <c r="N10237">
        <v>185</v>
      </c>
      <c r="O10237">
        <v>1</v>
      </c>
    </row>
    <row r="10238" spans="1:15" hidden="1" x14ac:dyDescent="0.3">
      <c r="A10238" t="s">
        <v>38933</v>
      </c>
      <c r="B10238" t="s">
        <v>38934</v>
      </c>
      <c r="C10238" s="1" t="str">
        <f t="shared" si="1651"/>
        <v>21:0476</v>
      </c>
      <c r="D10238" s="1" t="str">
        <f t="shared" si="1658"/>
        <v>21:0156</v>
      </c>
      <c r="E10238" t="s">
        <v>38935</v>
      </c>
      <c r="F10238" t="s">
        <v>38936</v>
      </c>
      <c r="H10238">
        <v>50.603435500000003</v>
      </c>
      <c r="I10238">
        <v>-120.4483054</v>
      </c>
      <c r="J10238" s="1" t="str">
        <f t="shared" si="1659"/>
        <v>NGR bulk stream sediment</v>
      </c>
      <c r="K10238" s="1" t="str">
        <f t="shared" si="1660"/>
        <v>&lt;177 micron (NGR)</v>
      </c>
      <c r="L10238">
        <v>10</v>
      </c>
      <c r="M10238" t="s">
        <v>53</v>
      </c>
      <c r="N10238">
        <v>186</v>
      </c>
      <c r="O10238">
        <v>1</v>
      </c>
    </row>
    <row r="10239" spans="1:15" hidden="1" x14ac:dyDescent="0.3">
      <c r="A10239" t="s">
        <v>38937</v>
      </c>
      <c r="B10239" t="s">
        <v>38938</v>
      </c>
      <c r="C10239" s="1" t="str">
        <f t="shared" si="1651"/>
        <v>21:0476</v>
      </c>
      <c r="D10239" s="1" t="str">
        <f t="shared" si="1658"/>
        <v>21:0156</v>
      </c>
      <c r="E10239" t="s">
        <v>38939</v>
      </c>
      <c r="F10239" t="s">
        <v>38940</v>
      </c>
      <c r="H10239">
        <v>50.657336000000001</v>
      </c>
      <c r="I10239">
        <v>-120.6444722</v>
      </c>
      <c r="J10239" s="1" t="str">
        <f t="shared" si="1659"/>
        <v>NGR bulk stream sediment</v>
      </c>
      <c r="K10239" s="1" t="str">
        <f t="shared" si="1660"/>
        <v>&lt;177 micron (NGR)</v>
      </c>
      <c r="L10239">
        <v>10</v>
      </c>
      <c r="M10239" t="s">
        <v>24</v>
      </c>
      <c r="N10239">
        <v>187</v>
      </c>
      <c r="O10239">
        <v>1</v>
      </c>
    </row>
    <row r="10240" spans="1:15" hidden="1" x14ac:dyDescent="0.3">
      <c r="A10240" t="s">
        <v>38941</v>
      </c>
      <c r="B10240" t="s">
        <v>38942</v>
      </c>
      <c r="C10240" s="1" t="str">
        <f t="shared" si="1651"/>
        <v>21:0476</v>
      </c>
      <c r="D10240" s="1" t="str">
        <f t="shared" si="1658"/>
        <v>21:0156</v>
      </c>
      <c r="E10240" t="s">
        <v>38939</v>
      </c>
      <c r="F10240" t="s">
        <v>38943</v>
      </c>
      <c r="H10240">
        <v>50.657336000000001</v>
      </c>
      <c r="I10240">
        <v>-120.6444722</v>
      </c>
      <c r="J10240" s="1" t="str">
        <f t="shared" si="1659"/>
        <v>NGR bulk stream sediment</v>
      </c>
      <c r="K10240" s="1" t="str">
        <f t="shared" si="1660"/>
        <v>&lt;177 micron (NGR)</v>
      </c>
      <c r="L10240">
        <v>10</v>
      </c>
      <c r="M10240" t="s">
        <v>28</v>
      </c>
      <c r="N10240">
        <v>188</v>
      </c>
      <c r="O10240">
        <v>1</v>
      </c>
    </row>
    <row r="10241" spans="1:15" hidden="1" x14ac:dyDescent="0.3">
      <c r="A10241" t="s">
        <v>38944</v>
      </c>
      <c r="B10241" t="s">
        <v>38945</v>
      </c>
      <c r="C10241" s="1" t="str">
        <f t="shared" si="1651"/>
        <v>21:0476</v>
      </c>
      <c r="D10241" s="1" t="str">
        <f t="shared" si="1658"/>
        <v>21:0156</v>
      </c>
      <c r="E10241" t="s">
        <v>38946</v>
      </c>
      <c r="F10241" t="s">
        <v>38947</v>
      </c>
      <c r="H10241">
        <v>50.6449748</v>
      </c>
      <c r="I10241">
        <v>-120.5518967</v>
      </c>
      <c r="J10241" s="1" t="str">
        <f t="shared" si="1659"/>
        <v>NGR bulk stream sediment</v>
      </c>
      <c r="K10241" s="1" t="str">
        <f t="shared" si="1660"/>
        <v>&lt;177 micron (NGR)</v>
      </c>
      <c r="L10241">
        <v>10</v>
      </c>
      <c r="M10241" t="s">
        <v>58</v>
      </c>
      <c r="N10241">
        <v>189</v>
      </c>
      <c r="O10241">
        <v>1.5</v>
      </c>
    </row>
    <row r="10242" spans="1:15" hidden="1" x14ac:dyDescent="0.3">
      <c r="A10242" t="s">
        <v>38948</v>
      </c>
      <c r="B10242" t="s">
        <v>38949</v>
      </c>
      <c r="C10242" s="1" t="str">
        <f t="shared" si="1651"/>
        <v>21:0476</v>
      </c>
      <c r="D10242" s="1" t="str">
        <f t="shared" si="1658"/>
        <v>21:0156</v>
      </c>
      <c r="E10242" t="s">
        <v>38950</v>
      </c>
      <c r="F10242" t="s">
        <v>38951</v>
      </c>
      <c r="H10242">
        <v>50.592269399999999</v>
      </c>
      <c r="I10242">
        <v>-120.6057125</v>
      </c>
      <c r="J10242" s="1" t="str">
        <f t="shared" si="1659"/>
        <v>NGR bulk stream sediment</v>
      </c>
      <c r="K10242" s="1" t="str">
        <f t="shared" si="1660"/>
        <v>&lt;177 micron (NGR)</v>
      </c>
      <c r="L10242">
        <v>10</v>
      </c>
      <c r="M10242" t="s">
        <v>63</v>
      </c>
      <c r="N10242">
        <v>190</v>
      </c>
      <c r="O10242">
        <v>1</v>
      </c>
    </row>
    <row r="10243" spans="1:15" hidden="1" x14ac:dyDescent="0.3">
      <c r="A10243" t="s">
        <v>38952</v>
      </c>
      <c r="B10243" t="s">
        <v>38953</v>
      </c>
      <c r="C10243" s="1" t="str">
        <f t="shared" si="1651"/>
        <v>21:0476</v>
      </c>
      <c r="D10243" s="1" t="str">
        <f t="shared" si="1658"/>
        <v>21:0156</v>
      </c>
      <c r="E10243" t="s">
        <v>38954</v>
      </c>
      <c r="F10243" t="s">
        <v>38955</v>
      </c>
      <c r="H10243">
        <v>50.539325300000002</v>
      </c>
      <c r="I10243">
        <v>-120.6453471</v>
      </c>
      <c r="J10243" s="1" t="str">
        <f t="shared" si="1659"/>
        <v>NGR bulk stream sediment</v>
      </c>
      <c r="K10243" s="1" t="str">
        <f t="shared" si="1660"/>
        <v>&lt;177 micron (NGR)</v>
      </c>
      <c r="L10243">
        <v>10</v>
      </c>
      <c r="M10243" t="s">
        <v>68</v>
      </c>
      <c r="N10243">
        <v>191</v>
      </c>
      <c r="O10243">
        <v>1</v>
      </c>
    </row>
    <row r="10244" spans="1:15" hidden="1" x14ac:dyDescent="0.3">
      <c r="A10244" t="s">
        <v>38956</v>
      </c>
      <c r="B10244" t="s">
        <v>38957</v>
      </c>
      <c r="C10244" s="1" t="str">
        <f t="shared" si="1651"/>
        <v>21:0476</v>
      </c>
      <c r="D10244" s="1" t="str">
        <f t="shared" si="1658"/>
        <v>21:0156</v>
      </c>
      <c r="E10244" t="s">
        <v>38958</v>
      </c>
      <c r="F10244" t="s">
        <v>38959</v>
      </c>
      <c r="H10244">
        <v>50.527883000000003</v>
      </c>
      <c r="I10244">
        <v>-120.6604653</v>
      </c>
      <c r="J10244" s="1" t="str">
        <f t="shared" si="1659"/>
        <v>NGR bulk stream sediment</v>
      </c>
      <c r="K10244" s="1" t="str">
        <f t="shared" si="1660"/>
        <v>&lt;177 micron (NGR)</v>
      </c>
      <c r="L10244">
        <v>10</v>
      </c>
      <c r="M10244" t="s">
        <v>77</v>
      </c>
      <c r="N10244">
        <v>192</v>
      </c>
      <c r="O10244">
        <v>1</v>
      </c>
    </row>
    <row r="10245" spans="1:15" hidden="1" x14ac:dyDescent="0.3">
      <c r="A10245" t="s">
        <v>38960</v>
      </c>
      <c r="B10245" t="s">
        <v>38961</v>
      </c>
      <c r="C10245" s="1" t="str">
        <f t="shared" ref="C10245:C10308" si="1661">HYPERLINK("https://geochem.nrcan.gc.ca/cdogs/content/bdl/bdl210476_e.htm", "21:0476")</f>
        <v>21:0476</v>
      </c>
      <c r="D10245" s="1" t="str">
        <f t="shared" si="1658"/>
        <v>21:0156</v>
      </c>
      <c r="E10245" t="s">
        <v>38962</v>
      </c>
      <c r="F10245" t="s">
        <v>38963</v>
      </c>
      <c r="H10245">
        <v>50.539979899999999</v>
      </c>
      <c r="I10245">
        <v>-120.7887032</v>
      </c>
      <c r="J10245" s="1" t="str">
        <f t="shared" si="1659"/>
        <v>NGR bulk stream sediment</v>
      </c>
      <c r="K10245" s="1" t="str">
        <f t="shared" si="1660"/>
        <v>&lt;177 micron (NGR)</v>
      </c>
      <c r="L10245">
        <v>10</v>
      </c>
      <c r="M10245" t="s">
        <v>82</v>
      </c>
      <c r="N10245">
        <v>193</v>
      </c>
      <c r="O10245">
        <v>1.5</v>
      </c>
    </row>
    <row r="10246" spans="1:15" hidden="1" x14ac:dyDescent="0.3">
      <c r="A10246" t="s">
        <v>38964</v>
      </c>
      <c r="B10246" t="s">
        <v>38965</v>
      </c>
      <c r="C10246" s="1" t="str">
        <f t="shared" si="1661"/>
        <v>21:0476</v>
      </c>
      <c r="D10246" s="1" t="str">
        <f t="shared" si="1658"/>
        <v>21:0156</v>
      </c>
      <c r="E10246" t="s">
        <v>38966</v>
      </c>
      <c r="F10246" t="s">
        <v>38967</v>
      </c>
      <c r="H10246">
        <v>50.545344900000003</v>
      </c>
      <c r="I10246">
        <v>-120.7912895</v>
      </c>
      <c r="J10246" s="1" t="str">
        <f t="shared" si="1659"/>
        <v>NGR bulk stream sediment</v>
      </c>
      <c r="K10246" s="1" t="str">
        <f t="shared" si="1660"/>
        <v>&lt;177 micron (NGR)</v>
      </c>
      <c r="L10246">
        <v>10</v>
      </c>
      <c r="M10246" t="s">
        <v>87</v>
      </c>
      <c r="N10246">
        <v>194</v>
      </c>
      <c r="O10246">
        <v>1</v>
      </c>
    </row>
    <row r="10247" spans="1:15" hidden="1" x14ac:dyDescent="0.3">
      <c r="A10247" t="s">
        <v>38968</v>
      </c>
      <c r="B10247" t="s">
        <v>38969</v>
      </c>
      <c r="C10247" s="1" t="str">
        <f t="shared" si="1661"/>
        <v>21:0476</v>
      </c>
      <c r="D10247" s="1" t="str">
        <f t="shared" si="1658"/>
        <v>21:0156</v>
      </c>
      <c r="E10247" t="s">
        <v>38970</v>
      </c>
      <c r="F10247" t="s">
        <v>38971</v>
      </c>
      <c r="H10247">
        <v>50.555226699999999</v>
      </c>
      <c r="I10247">
        <v>-120.8698364</v>
      </c>
      <c r="J10247" s="1" t="str">
        <f t="shared" si="1659"/>
        <v>NGR bulk stream sediment</v>
      </c>
      <c r="K10247" s="1" t="str">
        <f t="shared" si="1660"/>
        <v>&lt;177 micron (NGR)</v>
      </c>
      <c r="L10247">
        <v>10</v>
      </c>
      <c r="M10247" t="s">
        <v>92</v>
      </c>
      <c r="N10247">
        <v>195</v>
      </c>
      <c r="O10247">
        <v>3</v>
      </c>
    </row>
    <row r="10248" spans="1:15" hidden="1" x14ac:dyDescent="0.3">
      <c r="A10248" t="s">
        <v>38972</v>
      </c>
      <c r="B10248" t="s">
        <v>38973</v>
      </c>
      <c r="C10248" s="1" t="str">
        <f t="shared" si="1661"/>
        <v>21:0476</v>
      </c>
      <c r="D10248" s="1" t="str">
        <f>HYPERLINK("https://geochem.nrcan.gc.ca/cdogs/content/svy/svy_e.htm", "")</f>
        <v/>
      </c>
      <c r="G10248" s="1" t="str">
        <f>HYPERLINK("https://geochem.nrcan.gc.ca/cdogs/content/cr_/cr_00102_e.htm", "102")</f>
        <v>102</v>
      </c>
      <c r="J10248" t="s">
        <v>31</v>
      </c>
      <c r="K10248" t="s">
        <v>32</v>
      </c>
      <c r="L10248">
        <v>10</v>
      </c>
      <c r="M10248" t="s">
        <v>33</v>
      </c>
      <c r="N10248">
        <v>196</v>
      </c>
      <c r="O10248">
        <v>3</v>
      </c>
    </row>
    <row r="10249" spans="1:15" hidden="1" x14ac:dyDescent="0.3">
      <c r="A10249" t="s">
        <v>38974</v>
      </c>
      <c r="B10249" t="s">
        <v>38975</v>
      </c>
      <c r="C10249" s="1" t="str">
        <f t="shared" si="1661"/>
        <v>21:0476</v>
      </c>
      <c r="D10249" s="1" t="str">
        <f t="shared" ref="D10249:D10258" si="1662">HYPERLINK("https://geochem.nrcan.gc.ca/cdogs/content/svy/svy210156_e.htm", "21:0156")</f>
        <v>21:0156</v>
      </c>
      <c r="E10249" t="s">
        <v>38976</v>
      </c>
      <c r="F10249" t="s">
        <v>38977</v>
      </c>
      <c r="H10249">
        <v>50.461432000000002</v>
      </c>
      <c r="I10249">
        <v>-120.6633245</v>
      </c>
      <c r="J10249" s="1" t="str">
        <f t="shared" ref="J10249:J10258" si="1663">HYPERLINK("https://geochem.nrcan.gc.ca/cdogs/content/kwd/kwd020030_e.htm", "NGR bulk stream sediment")</f>
        <v>NGR bulk stream sediment</v>
      </c>
      <c r="K10249" s="1" t="str">
        <f t="shared" ref="K10249:K10258" si="1664">HYPERLINK("https://geochem.nrcan.gc.ca/cdogs/content/kwd/kwd080006_e.htm", "&lt;177 micron (NGR)")</f>
        <v>&lt;177 micron (NGR)</v>
      </c>
      <c r="L10249">
        <v>10</v>
      </c>
      <c r="M10249" t="s">
        <v>97</v>
      </c>
      <c r="N10249">
        <v>197</v>
      </c>
      <c r="O10249">
        <v>1.5</v>
      </c>
    </row>
    <row r="10250" spans="1:15" hidden="1" x14ac:dyDescent="0.3">
      <c r="A10250" t="s">
        <v>38978</v>
      </c>
      <c r="B10250" t="s">
        <v>38979</v>
      </c>
      <c r="C10250" s="1" t="str">
        <f t="shared" si="1661"/>
        <v>21:0476</v>
      </c>
      <c r="D10250" s="1" t="str">
        <f t="shared" si="1662"/>
        <v>21:0156</v>
      </c>
      <c r="E10250" t="s">
        <v>38980</v>
      </c>
      <c r="F10250" t="s">
        <v>38981</v>
      </c>
      <c r="H10250">
        <v>50.438244599999997</v>
      </c>
      <c r="I10250">
        <v>-120.6580445</v>
      </c>
      <c r="J10250" s="1" t="str">
        <f t="shared" si="1663"/>
        <v>NGR bulk stream sediment</v>
      </c>
      <c r="K10250" s="1" t="str">
        <f t="shared" si="1664"/>
        <v>&lt;177 micron (NGR)</v>
      </c>
      <c r="L10250">
        <v>10</v>
      </c>
      <c r="M10250" t="s">
        <v>102</v>
      </c>
      <c r="N10250">
        <v>198</v>
      </c>
      <c r="O10250">
        <v>1</v>
      </c>
    </row>
    <row r="10251" spans="1:15" hidden="1" x14ac:dyDescent="0.3">
      <c r="A10251" t="s">
        <v>38982</v>
      </c>
      <c r="B10251" t="s">
        <v>38983</v>
      </c>
      <c r="C10251" s="1" t="str">
        <f t="shared" si="1661"/>
        <v>21:0476</v>
      </c>
      <c r="D10251" s="1" t="str">
        <f t="shared" si="1662"/>
        <v>21:0156</v>
      </c>
      <c r="E10251" t="s">
        <v>38984</v>
      </c>
      <c r="F10251" t="s">
        <v>38985</v>
      </c>
      <c r="H10251">
        <v>50.469309299999999</v>
      </c>
      <c r="I10251">
        <v>-120.7175476</v>
      </c>
      <c r="J10251" s="1" t="str">
        <f t="shared" si="1663"/>
        <v>NGR bulk stream sediment</v>
      </c>
      <c r="K10251" s="1" t="str">
        <f t="shared" si="1664"/>
        <v>&lt;177 micron (NGR)</v>
      </c>
      <c r="L10251">
        <v>10</v>
      </c>
      <c r="M10251" t="s">
        <v>107</v>
      </c>
      <c r="N10251">
        <v>199</v>
      </c>
      <c r="O10251">
        <v>1</v>
      </c>
    </row>
    <row r="10252" spans="1:15" hidden="1" x14ac:dyDescent="0.3">
      <c r="A10252" t="s">
        <v>38986</v>
      </c>
      <c r="B10252" t="s">
        <v>38987</v>
      </c>
      <c r="C10252" s="1" t="str">
        <f t="shared" si="1661"/>
        <v>21:0476</v>
      </c>
      <c r="D10252" s="1" t="str">
        <f t="shared" si="1662"/>
        <v>21:0156</v>
      </c>
      <c r="E10252" t="s">
        <v>38988</v>
      </c>
      <c r="F10252" t="s">
        <v>38989</v>
      </c>
      <c r="H10252">
        <v>50.137104100000002</v>
      </c>
      <c r="I10252">
        <v>-121.0259369</v>
      </c>
      <c r="J10252" s="1" t="str">
        <f t="shared" si="1663"/>
        <v>NGR bulk stream sediment</v>
      </c>
      <c r="K10252" s="1" t="str">
        <f t="shared" si="1664"/>
        <v>&lt;177 micron (NGR)</v>
      </c>
      <c r="L10252">
        <v>10</v>
      </c>
      <c r="M10252" t="s">
        <v>112</v>
      </c>
      <c r="N10252">
        <v>200</v>
      </c>
      <c r="O10252">
        <v>2</v>
      </c>
    </row>
    <row r="10253" spans="1:15" hidden="1" x14ac:dyDescent="0.3">
      <c r="A10253" t="s">
        <v>38990</v>
      </c>
      <c r="B10253" t="s">
        <v>38991</v>
      </c>
      <c r="C10253" s="1" t="str">
        <f t="shared" si="1661"/>
        <v>21:0476</v>
      </c>
      <c r="D10253" s="1" t="str">
        <f t="shared" si="1662"/>
        <v>21:0156</v>
      </c>
      <c r="E10253" t="s">
        <v>38992</v>
      </c>
      <c r="F10253" t="s">
        <v>38993</v>
      </c>
      <c r="H10253">
        <v>50.210479900000003</v>
      </c>
      <c r="I10253">
        <v>-120.8842021</v>
      </c>
      <c r="J10253" s="1" t="str">
        <f t="shared" si="1663"/>
        <v>NGR bulk stream sediment</v>
      </c>
      <c r="K10253" s="1" t="str">
        <f t="shared" si="1664"/>
        <v>&lt;177 micron (NGR)</v>
      </c>
      <c r="L10253">
        <v>11</v>
      </c>
      <c r="M10253" t="s">
        <v>19</v>
      </c>
      <c r="N10253">
        <v>201</v>
      </c>
      <c r="O10253">
        <v>2</v>
      </c>
    </row>
    <row r="10254" spans="1:15" hidden="1" x14ac:dyDescent="0.3">
      <c r="A10254" t="s">
        <v>38994</v>
      </c>
      <c r="B10254" t="s">
        <v>38995</v>
      </c>
      <c r="C10254" s="1" t="str">
        <f t="shared" si="1661"/>
        <v>21:0476</v>
      </c>
      <c r="D10254" s="1" t="str">
        <f t="shared" si="1662"/>
        <v>21:0156</v>
      </c>
      <c r="E10254" t="s">
        <v>38996</v>
      </c>
      <c r="F10254" t="s">
        <v>38997</v>
      </c>
      <c r="H10254">
        <v>50.456798999999997</v>
      </c>
      <c r="I10254">
        <v>-120.96171649999999</v>
      </c>
      <c r="J10254" s="1" t="str">
        <f t="shared" si="1663"/>
        <v>NGR bulk stream sediment</v>
      </c>
      <c r="K10254" s="1" t="str">
        <f t="shared" si="1664"/>
        <v>&lt;177 micron (NGR)</v>
      </c>
      <c r="L10254">
        <v>11</v>
      </c>
      <c r="M10254" t="s">
        <v>38</v>
      </c>
      <c r="N10254">
        <v>202</v>
      </c>
      <c r="O10254">
        <v>2.5</v>
      </c>
    </row>
    <row r="10255" spans="1:15" hidden="1" x14ac:dyDescent="0.3">
      <c r="A10255" t="s">
        <v>38998</v>
      </c>
      <c r="B10255" t="s">
        <v>38999</v>
      </c>
      <c r="C10255" s="1" t="str">
        <f t="shared" si="1661"/>
        <v>21:0476</v>
      </c>
      <c r="D10255" s="1" t="str">
        <f t="shared" si="1662"/>
        <v>21:0156</v>
      </c>
      <c r="E10255" t="s">
        <v>39000</v>
      </c>
      <c r="F10255" t="s">
        <v>39001</v>
      </c>
      <c r="H10255">
        <v>50.378239399999998</v>
      </c>
      <c r="I10255">
        <v>-120.9155157</v>
      </c>
      <c r="J10255" s="1" t="str">
        <f t="shared" si="1663"/>
        <v>NGR bulk stream sediment</v>
      </c>
      <c r="K10255" s="1" t="str">
        <f t="shared" si="1664"/>
        <v>&lt;177 micron (NGR)</v>
      </c>
      <c r="L10255">
        <v>11</v>
      </c>
      <c r="M10255" t="s">
        <v>43</v>
      </c>
      <c r="N10255">
        <v>203</v>
      </c>
      <c r="O10255">
        <v>7.5</v>
      </c>
    </row>
    <row r="10256" spans="1:15" hidden="1" x14ac:dyDescent="0.3">
      <c r="A10256" t="s">
        <v>39002</v>
      </c>
      <c r="B10256" t="s">
        <v>39003</v>
      </c>
      <c r="C10256" s="1" t="str">
        <f t="shared" si="1661"/>
        <v>21:0476</v>
      </c>
      <c r="D10256" s="1" t="str">
        <f t="shared" si="1662"/>
        <v>21:0156</v>
      </c>
      <c r="E10256" t="s">
        <v>39004</v>
      </c>
      <c r="F10256" t="s">
        <v>39005</v>
      </c>
      <c r="H10256">
        <v>50.338414899999997</v>
      </c>
      <c r="I10256">
        <v>-120.83217550000001</v>
      </c>
      <c r="J10256" s="1" t="str">
        <f t="shared" si="1663"/>
        <v>NGR bulk stream sediment</v>
      </c>
      <c r="K10256" s="1" t="str">
        <f t="shared" si="1664"/>
        <v>&lt;177 micron (NGR)</v>
      </c>
      <c r="L10256">
        <v>11</v>
      </c>
      <c r="M10256" t="s">
        <v>48</v>
      </c>
      <c r="N10256">
        <v>204</v>
      </c>
      <c r="O10256">
        <v>2.5</v>
      </c>
    </row>
    <row r="10257" spans="1:15" hidden="1" x14ac:dyDescent="0.3">
      <c r="A10257" t="s">
        <v>39006</v>
      </c>
      <c r="B10257" t="s">
        <v>39007</v>
      </c>
      <c r="C10257" s="1" t="str">
        <f t="shared" si="1661"/>
        <v>21:0476</v>
      </c>
      <c r="D10257" s="1" t="str">
        <f t="shared" si="1662"/>
        <v>21:0156</v>
      </c>
      <c r="E10257" t="s">
        <v>39008</v>
      </c>
      <c r="F10257" t="s">
        <v>39009</v>
      </c>
      <c r="H10257">
        <v>50.307192399999998</v>
      </c>
      <c r="I10257">
        <v>-120.8601953</v>
      </c>
      <c r="J10257" s="1" t="str">
        <f t="shared" si="1663"/>
        <v>NGR bulk stream sediment</v>
      </c>
      <c r="K10257" s="1" t="str">
        <f t="shared" si="1664"/>
        <v>&lt;177 micron (NGR)</v>
      </c>
      <c r="L10257">
        <v>11</v>
      </c>
      <c r="M10257" t="s">
        <v>24</v>
      </c>
      <c r="N10257">
        <v>205</v>
      </c>
      <c r="O10257">
        <v>3</v>
      </c>
    </row>
    <row r="10258" spans="1:15" hidden="1" x14ac:dyDescent="0.3">
      <c r="A10258" t="s">
        <v>39010</v>
      </c>
      <c r="B10258" t="s">
        <v>39011</v>
      </c>
      <c r="C10258" s="1" t="str">
        <f t="shared" si="1661"/>
        <v>21:0476</v>
      </c>
      <c r="D10258" s="1" t="str">
        <f t="shared" si="1662"/>
        <v>21:0156</v>
      </c>
      <c r="E10258" t="s">
        <v>39008</v>
      </c>
      <c r="F10258" t="s">
        <v>39012</v>
      </c>
      <c r="H10258">
        <v>50.307192399999998</v>
      </c>
      <c r="I10258">
        <v>-120.8601953</v>
      </c>
      <c r="J10258" s="1" t="str">
        <f t="shared" si="1663"/>
        <v>NGR bulk stream sediment</v>
      </c>
      <c r="K10258" s="1" t="str">
        <f t="shared" si="1664"/>
        <v>&lt;177 micron (NGR)</v>
      </c>
      <c r="L10258">
        <v>11</v>
      </c>
      <c r="M10258" t="s">
        <v>28</v>
      </c>
      <c r="N10258">
        <v>206</v>
      </c>
      <c r="O10258">
        <v>3.5</v>
      </c>
    </row>
    <row r="10259" spans="1:15" hidden="1" x14ac:dyDescent="0.3">
      <c r="A10259" t="s">
        <v>39013</v>
      </c>
      <c r="B10259" t="s">
        <v>39014</v>
      </c>
      <c r="C10259" s="1" t="str">
        <f t="shared" si="1661"/>
        <v>21:0476</v>
      </c>
      <c r="D10259" s="1" t="str">
        <f>HYPERLINK("https://geochem.nrcan.gc.ca/cdogs/content/svy/svy_e.htm", "")</f>
        <v/>
      </c>
      <c r="G10259" s="1" t="str">
        <f>HYPERLINK("https://geochem.nrcan.gc.ca/cdogs/content/cr_/cr_00104_e.htm", "104")</f>
        <v>104</v>
      </c>
      <c r="J10259" t="s">
        <v>31</v>
      </c>
      <c r="K10259" t="s">
        <v>32</v>
      </c>
      <c r="L10259">
        <v>11</v>
      </c>
      <c r="M10259" t="s">
        <v>33</v>
      </c>
      <c r="N10259">
        <v>207</v>
      </c>
      <c r="O10259">
        <v>4.5</v>
      </c>
    </row>
    <row r="10260" spans="1:15" hidden="1" x14ac:dyDescent="0.3">
      <c r="A10260" t="s">
        <v>39015</v>
      </c>
      <c r="B10260" t="s">
        <v>39016</v>
      </c>
      <c r="C10260" s="1" t="str">
        <f t="shared" si="1661"/>
        <v>21:0476</v>
      </c>
      <c r="D10260" s="1" t="str">
        <f t="shared" ref="D10260:D10284" si="1665">HYPERLINK("https://geochem.nrcan.gc.ca/cdogs/content/svy/svy210156_e.htm", "21:0156")</f>
        <v>21:0156</v>
      </c>
      <c r="E10260" t="s">
        <v>39017</v>
      </c>
      <c r="F10260" t="s">
        <v>39018</v>
      </c>
      <c r="H10260">
        <v>50.257923699999999</v>
      </c>
      <c r="I10260">
        <v>-120.87462189999999</v>
      </c>
      <c r="J10260" s="1" t="str">
        <f t="shared" ref="J10260:J10284" si="1666">HYPERLINK("https://geochem.nrcan.gc.ca/cdogs/content/kwd/kwd020030_e.htm", "NGR bulk stream sediment")</f>
        <v>NGR bulk stream sediment</v>
      </c>
      <c r="K10260" s="1" t="str">
        <f t="shared" ref="K10260:K10284" si="1667">HYPERLINK("https://geochem.nrcan.gc.ca/cdogs/content/kwd/kwd080006_e.htm", "&lt;177 micron (NGR)")</f>
        <v>&lt;177 micron (NGR)</v>
      </c>
      <c r="L10260">
        <v>11</v>
      </c>
      <c r="M10260" t="s">
        <v>53</v>
      </c>
      <c r="N10260">
        <v>208</v>
      </c>
      <c r="O10260">
        <v>6</v>
      </c>
    </row>
    <row r="10261" spans="1:15" hidden="1" x14ac:dyDescent="0.3">
      <c r="A10261" t="s">
        <v>39019</v>
      </c>
      <c r="B10261" t="s">
        <v>39020</v>
      </c>
      <c r="C10261" s="1" t="str">
        <f t="shared" si="1661"/>
        <v>21:0476</v>
      </c>
      <c r="D10261" s="1" t="str">
        <f t="shared" si="1665"/>
        <v>21:0156</v>
      </c>
      <c r="E10261" t="s">
        <v>38992</v>
      </c>
      <c r="F10261" t="s">
        <v>39021</v>
      </c>
      <c r="H10261">
        <v>50.210479900000003</v>
      </c>
      <c r="I10261">
        <v>-120.8842021</v>
      </c>
      <c r="J10261" s="1" t="str">
        <f t="shared" si="1666"/>
        <v>NGR bulk stream sediment</v>
      </c>
      <c r="K10261" s="1" t="str">
        <f t="shared" si="1667"/>
        <v>&lt;177 micron (NGR)</v>
      </c>
      <c r="L10261">
        <v>11</v>
      </c>
      <c r="M10261" t="s">
        <v>72</v>
      </c>
      <c r="N10261">
        <v>209</v>
      </c>
      <c r="O10261">
        <v>2</v>
      </c>
    </row>
    <row r="10262" spans="1:15" hidden="1" x14ac:dyDescent="0.3">
      <c r="A10262" t="s">
        <v>39022</v>
      </c>
      <c r="B10262" t="s">
        <v>39023</v>
      </c>
      <c r="C10262" s="1" t="str">
        <f t="shared" si="1661"/>
        <v>21:0476</v>
      </c>
      <c r="D10262" s="1" t="str">
        <f t="shared" si="1665"/>
        <v>21:0156</v>
      </c>
      <c r="E10262" t="s">
        <v>39024</v>
      </c>
      <c r="F10262" t="s">
        <v>39025</v>
      </c>
      <c r="H10262">
        <v>50.8239394</v>
      </c>
      <c r="I10262">
        <v>-121.2725686</v>
      </c>
      <c r="J10262" s="1" t="str">
        <f t="shared" si="1666"/>
        <v>NGR bulk stream sediment</v>
      </c>
      <c r="K10262" s="1" t="str">
        <f t="shared" si="1667"/>
        <v>&lt;177 micron (NGR)</v>
      </c>
      <c r="L10262">
        <v>11</v>
      </c>
      <c r="M10262" t="s">
        <v>58</v>
      </c>
      <c r="N10262">
        <v>210</v>
      </c>
      <c r="O10262">
        <v>2</v>
      </c>
    </row>
    <row r="10263" spans="1:15" hidden="1" x14ac:dyDescent="0.3">
      <c r="A10263" t="s">
        <v>39026</v>
      </c>
      <c r="B10263" t="s">
        <v>39027</v>
      </c>
      <c r="C10263" s="1" t="str">
        <f t="shared" si="1661"/>
        <v>21:0476</v>
      </c>
      <c r="D10263" s="1" t="str">
        <f t="shared" si="1665"/>
        <v>21:0156</v>
      </c>
      <c r="E10263" t="s">
        <v>39028</v>
      </c>
      <c r="F10263" t="s">
        <v>39029</v>
      </c>
      <c r="H10263">
        <v>50.839903</v>
      </c>
      <c r="I10263">
        <v>-121.2423929</v>
      </c>
      <c r="J10263" s="1" t="str">
        <f t="shared" si="1666"/>
        <v>NGR bulk stream sediment</v>
      </c>
      <c r="K10263" s="1" t="str">
        <f t="shared" si="1667"/>
        <v>&lt;177 micron (NGR)</v>
      </c>
      <c r="L10263">
        <v>11</v>
      </c>
      <c r="M10263" t="s">
        <v>63</v>
      </c>
      <c r="N10263">
        <v>211</v>
      </c>
      <c r="O10263">
        <v>2</v>
      </c>
    </row>
    <row r="10264" spans="1:15" hidden="1" x14ac:dyDescent="0.3">
      <c r="A10264" t="s">
        <v>39030</v>
      </c>
      <c r="B10264" t="s">
        <v>39031</v>
      </c>
      <c r="C10264" s="1" t="str">
        <f t="shared" si="1661"/>
        <v>21:0476</v>
      </c>
      <c r="D10264" s="1" t="str">
        <f t="shared" si="1665"/>
        <v>21:0156</v>
      </c>
      <c r="E10264" t="s">
        <v>39032</v>
      </c>
      <c r="F10264" t="s">
        <v>39033</v>
      </c>
      <c r="H10264">
        <v>50.858183500000003</v>
      </c>
      <c r="I10264">
        <v>-121.21546069999999</v>
      </c>
      <c r="J10264" s="1" t="str">
        <f t="shared" si="1666"/>
        <v>NGR bulk stream sediment</v>
      </c>
      <c r="K10264" s="1" t="str">
        <f t="shared" si="1667"/>
        <v>&lt;177 micron (NGR)</v>
      </c>
      <c r="L10264">
        <v>11</v>
      </c>
      <c r="M10264" t="s">
        <v>68</v>
      </c>
      <c r="N10264">
        <v>212</v>
      </c>
      <c r="O10264">
        <v>3</v>
      </c>
    </row>
    <row r="10265" spans="1:15" hidden="1" x14ac:dyDescent="0.3">
      <c r="A10265" t="s">
        <v>39034</v>
      </c>
      <c r="B10265" t="s">
        <v>39035</v>
      </c>
      <c r="C10265" s="1" t="str">
        <f t="shared" si="1661"/>
        <v>21:0476</v>
      </c>
      <c r="D10265" s="1" t="str">
        <f t="shared" si="1665"/>
        <v>21:0156</v>
      </c>
      <c r="E10265" t="s">
        <v>39036</v>
      </c>
      <c r="F10265" t="s">
        <v>39037</v>
      </c>
      <c r="H10265">
        <v>50.845004899999999</v>
      </c>
      <c r="I10265">
        <v>-121.21002590000001</v>
      </c>
      <c r="J10265" s="1" t="str">
        <f t="shared" si="1666"/>
        <v>NGR bulk stream sediment</v>
      </c>
      <c r="K10265" s="1" t="str">
        <f t="shared" si="1667"/>
        <v>&lt;177 micron (NGR)</v>
      </c>
      <c r="L10265">
        <v>11</v>
      </c>
      <c r="M10265" t="s">
        <v>77</v>
      </c>
      <c r="N10265">
        <v>213</v>
      </c>
      <c r="O10265">
        <v>2</v>
      </c>
    </row>
    <row r="10266" spans="1:15" hidden="1" x14ac:dyDescent="0.3">
      <c r="A10266" t="s">
        <v>39038</v>
      </c>
      <c r="B10266" t="s">
        <v>39039</v>
      </c>
      <c r="C10266" s="1" t="str">
        <f t="shared" si="1661"/>
        <v>21:0476</v>
      </c>
      <c r="D10266" s="1" t="str">
        <f t="shared" si="1665"/>
        <v>21:0156</v>
      </c>
      <c r="E10266" t="s">
        <v>39040</v>
      </c>
      <c r="F10266" t="s">
        <v>39041</v>
      </c>
      <c r="H10266">
        <v>50.836303999999998</v>
      </c>
      <c r="I10266">
        <v>-121.17784880000001</v>
      </c>
      <c r="J10266" s="1" t="str">
        <f t="shared" si="1666"/>
        <v>NGR bulk stream sediment</v>
      </c>
      <c r="K10266" s="1" t="str">
        <f t="shared" si="1667"/>
        <v>&lt;177 micron (NGR)</v>
      </c>
      <c r="L10266">
        <v>11</v>
      </c>
      <c r="M10266" t="s">
        <v>82</v>
      </c>
      <c r="N10266">
        <v>214</v>
      </c>
      <c r="O10266">
        <v>1.5</v>
      </c>
    </row>
    <row r="10267" spans="1:15" hidden="1" x14ac:dyDescent="0.3">
      <c r="A10267" t="s">
        <v>39042</v>
      </c>
      <c r="B10267" t="s">
        <v>39043</v>
      </c>
      <c r="C10267" s="1" t="str">
        <f t="shared" si="1661"/>
        <v>21:0476</v>
      </c>
      <c r="D10267" s="1" t="str">
        <f t="shared" si="1665"/>
        <v>21:0156</v>
      </c>
      <c r="E10267" t="s">
        <v>39044</v>
      </c>
      <c r="F10267" t="s">
        <v>39045</v>
      </c>
      <c r="H10267">
        <v>50.843523400000002</v>
      </c>
      <c r="I10267">
        <v>-121.1570555</v>
      </c>
      <c r="J10267" s="1" t="str">
        <f t="shared" si="1666"/>
        <v>NGR bulk stream sediment</v>
      </c>
      <c r="K10267" s="1" t="str">
        <f t="shared" si="1667"/>
        <v>&lt;177 micron (NGR)</v>
      </c>
      <c r="L10267">
        <v>11</v>
      </c>
      <c r="M10267" t="s">
        <v>87</v>
      </c>
      <c r="N10267">
        <v>215</v>
      </c>
      <c r="O10267">
        <v>2</v>
      </c>
    </row>
    <row r="10268" spans="1:15" hidden="1" x14ac:dyDescent="0.3">
      <c r="A10268" t="s">
        <v>39046</v>
      </c>
      <c r="B10268" t="s">
        <v>39047</v>
      </c>
      <c r="C10268" s="1" t="str">
        <f t="shared" si="1661"/>
        <v>21:0476</v>
      </c>
      <c r="D10268" s="1" t="str">
        <f t="shared" si="1665"/>
        <v>21:0156</v>
      </c>
      <c r="E10268" t="s">
        <v>39048</v>
      </c>
      <c r="F10268" t="s">
        <v>39049</v>
      </c>
      <c r="H10268">
        <v>50.842599100000001</v>
      </c>
      <c r="I10268">
        <v>-121.1306002</v>
      </c>
      <c r="J10268" s="1" t="str">
        <f t="shared" si="1666"/>
        <v>NGR bulk stream sediment</v>
      </c>
      <c r="K10268" s="1" t="str">
        <f t="shared" si="1667"/>
        <v>&lt;177 micron (NGR)</v>
      </c>
      <c r="L10268">
        <v>11</v>
      </c>
      <c r="M10268" t="s">
        <v>92</v>
      </c>
      <c r="N10268">
        <v>216</v>
      </c>
      <c r="O10268">
        <v>2.5</v>
      </c>
    </row>
    <row r="10269" spans="1:15" hidden="1" x14ac:dyDescent="0.3">
      <c r="A10269" t="s">
        <v>39050</v>
      </c>
      <c r="B10269" t="s">
        <v>39051</v>
      </c>
      <c r="C10269" s="1" t="str">
        <f t="shared" si="1661"/>
        <v>21:0476</v>
      </c>
      <c r="D10269" s="1" t="str">
        <f t="shared" si="1665"/>
        <v>21:0156</v>
      </c>
      <c r="E10269" t="s">
        <v>39052</v>
      </c>
      <c r="F10269" t="s">
        <v>39053</v>
      </c>
      <c r="H10269">
        <v>50.3179856</v>
      </c>
      <c r="I10269">
        <v>-121.6627805</v>
      </c>
      <c r="J10269" s="1" t="str">
        <f t="shared" si="1666"/>
        <v>NGR bulk stream sediment</v>
      </c>
      <c r="K10269" s="1" t="str">
        <f t="shared" si="1667"/>
        <v>&lt;177 micron (NGR)</v>
      </c>
      <c r="L10269">
        <v>11</v>
      </c>
      <c r="M10269" t="s">
        <v>97</v>
      </c>
      <c r="N10269">
        <v>217</v>
      </c>
      <c r="O10269">
        <v>2</v>
      </c>
    </row>
    <row r="10270" spans="1:15" hidden="1" x14ac:dyDescent="0.3">
      <c r="A10270" t="s">
        <v>39054</v>
      </c>
      <c r="B10270" t="s">
        <v>39055</v>
      </c>
      <c r="C10270" s="1" t="str">
        <f t="shared" si="1661"/>
        <v>21:0476</v>
      </c>
      <c r="D10270" s="1" t="str">
        <f t="shared" si="1665"/>
        <v>21:0156</v>
      </c>
      <c r="E10270" t="s">
        <v>39056</v>
      </c>
      <c r="F10270" t="s">
        <v>39057</v>
      </c>
      <c r="H10270">
        <v>50.336706999999997</v>
      </c>
      <c r="I10270">
        <v>-121.6725702</v>
      </c>
      <c r="J10270" s="1" t="str">
        <f t="shared" si="1666"/>
        <v>NGR bulk stream sediment</v>
      </c>
      <c r="K10270" s="1" t="str">
        <f t="shared" si="1667"/>
        <v>&lt;177 micron (NGR)</v>
      </c>
      <c r="L10270">
        <v>11</v>
      </c>
      <c r="M10270" t="s">
        <v>102</v>
      </c>
      <c r="N10270">
        <v>218</v>
      </c>
      <c r="O10270">
        <v>1.5</v>
      </c>
    </row>
    <row r="10271" spans="1:15" hidden="1" x14ac:dyDescent="0.3">
      <c r="A10271" t="s">
        <v>39058</v>
      </c>
      <c r="B10271" t="s">
        <v>39059</v>
      </c>
      <c r="C10271" s="1" t="str">
        <f t="shared" si="1661"/>
        <v>21:0476</v>
      </c>
      <c r="D10271" s="1" t="str">
        <f t="shared" si="1665"/>
        <v>21:0156</v>
      </c>
      <c r="E10271" t="s">
        <v>39060</v>
      </c>
      <c r="F10271" t="s">
        <v>39061</v>
      </c>
      <c r="H10271">
        <v>50.3489863</v>
      </c>
      <c r="I10271">
        <v>-121.68144909999999</v>
      </c>
      <c r="J10271" s="1" t="str">
        <f t="shared" si="1666"/>
        <v>NGR bulk stream sediment</v>
      </c>
      <c r="K10271" s="1" t="str">
        <f t="shared" si="1667"/>
        <v>&lt;177 micron (NGR)</v>
      </c>
      <c r="L10271">
        <v>11</v>
      </c>
      <c r="M10271" t="s">
        <v>107</v>
      </c>
      <c r="N10271">
        <v>219</v>
      </c>
      <c r="O10271">
        <v>3</v>
      </c>
    </row>
    <row r="10272" spans="1:15" hidden="1" x14ac:dyDescent="0.3">
      <c r="A10272" t="s">
        <v>39062</v>
      </c>
      <c r="B10272" t="s">
        <v>39063</v>
      </c>
      <c r="C10272" s="1" t="str">
        <f t="shared" si="1661"/>
        <v>21:0476</v>
      </c>
      <c r="D10272" s="1" t="str">
        <f t="shared" si="1665"/>
        <v>21:0156</v>
      </c>
      <c r="E10272" t="s">
        <v>39064</v>
      </c>
      <c r="F10272" t="s">
        <v>39065</v>
      </c>
      <c r="H10272">
        <v>50.377268999999998</v>
      </c>
      <c r="I10272">
        <v>-121.6890065</v>
      </c>
      <c r="J10272" s="1" t="str">
        <f t="shared" si="1666"/>
        <v>NGR bulk stream sediment</v>
      </c>
      <c r="K10272" s="1" t="str">
        <f t="shared" si="1667"/>
        <v>&lt;177 micron (NGR)</v>
      </c>
      <c r="L10272">
        <v>11</v>
      </c>
      <c r="M10272" t="s">
        <v>112</v>
      </c>
      <c r="N10272">
        <v>220</v>
      </c>
      <c r="O10272">
        <v>2</v>
      </c>
    </row>
    <row r="10273" spans="1:15" hidden="1" x14ac:dyDescent="0.3">
      <c r="A10273" t="s">
        <v>39066</v>
      </c>
      <c r="B10273" t="s">
        <v>39067</v>
      </c>
      <c r="C10273" s="1" t="str">
        <f t="shared" si="1661"/>
        <v>21:0476</v>
      </c>
      <c r="D10273" s="1" t="str">
        <f t="shared" si="1665"/>
        <v>21:0156</v>
      </c>
      <c r="E10273" t="s">
        <v>39068</v>
      </c>
      <c r="F10273" t="s">
        <v>39069</v>
      </c>
      <c r="H10273">
        <v>50.980462799999998</v>
      </c>
      <c r="I10273">
        <v>-121.7788462</v>
      </c>
      <c r="J10273" s="1" t="str">
        <f t="shared" si="1666"/>
        <v>NGR bulk stream sediment</v>
      </c>
      <c r="K10273" s="1" t="str">
        <f t="shared" si="1667"/>
        <v>&lt;177 micron (NGR)</v>
      </c>
      <c r="L10273">
        <v>12</v>
      </c>
      <c r="M10273" t="s">
        <v>19</v>
      </c>
      <c r="N10273">
        <v>221</v>
      </c>
      <c r="O10273">
        <v>2</v>
      </c>
    </row>
    <row r="10274" spans="1:15" hidden="1" x14ac:dyDescent="0.3">
      <c r="A10274" t="s">
        <v>39070</v>
      </c>
      <c r="B10274" t="s">
        <v>39071</v>
      </c>
      <c r="C10274" s="1" t="str">
        <f t="shared" si="1661"/>
        <v>21:0476</v>
      </c>
      <c r="D10274" s="1" t="str">
        <f t="shared" si="1665"/>
        <v>21:0156</v>
      </c>
      <c r="E10274" t="s">
        <v>39072</v>
      </c>
      <c r="F10274" t="s">
        <v>39073</v>
      </c>
      <c r="H10274">
        <v>50.398982400000001</v>
      </c>
      <c r="I10274">
        <v>-121.68750780000001</v>
      </c>
      <c r="J10274" s="1" t="str">
        <f t="shared" si="1666"/>
        <v>NGR bulk stream sediment</v>
      </c>
      <c r="K10274" s="1" t="str">
        <f t="shared" si="1667"/>
        <v>&lt;177 micron (NGR)</v>
      </c>
      <c r="L10274">
        <v>12</v>
      </c>
      <c r="M10274" t="s">
        <v>24</v>
      </c>
      <c r="N10274">
        <v>222</v>
      </c>
      <c r="O10274">
        <v>2.5</v>
      </c>
    </row>
    <row r="10275" spans="1:15" hidden="1" x14ac:dyDescent="0.3">
      <c r="A10275" t="s">
        <v>39074</v>
      </c>
      <c r="B10275" t="s">
        <v>39075</v>
      </c>
      <c r="C10275" s="1" t="str">
        <f t="shared" si="1661"/>
        <v>21:0476</v>
      </c>
      <c r="D10275" s="1" t="str">
        <f t="shared" si="1665"/>
        <v>21:0156</v>
      </c>
      <c r="E10275" t="s">
        <v>39072</v>
      </c>
      <c r="F10275" t="s">
        <v>39076</v>
      </c>
      <c r="H10275">
        <v>50.398982400000001</v>
      </c>
      <c r="I10275">
        <v>-121.68750780000001</v>
      </c>
      <c r="J10275" s="1" t="str">
        <f t="shared" si="1666"/>
        <v>NGR bulk stream sediment</v>
      </c>
      <c r="K10275" s="1" t="str">
        <f t="shared" si="1667"/>
        <v>&lt;177 micron (NGR)</v>
      </c>
      <c r="L10275">
        <v>12</v>
      </c>
      <c r="M10275" t="s">
        <v>28</v>
      </c>
      <c r="N10275">
        <v>223</v>
      </c>
      <c r="O10275">
        <v>3</v>
      </c>
    </row>
    <row r="10276" spans="1:15" hidden="1" x14ac:dyDescent="0.3">
      <c r="A10276" t="s">
        <v>39077</v>
      </c>
      <c r="B10276" t="s">
        <v>39078</v>
      </c>
      <c r="C10276" s="1" t="str">
        <f t="shared" si="1661"/>
        <v>21:0476</v>
      </c>
      <c r="D10276" s="1" t="str">
        <f t="shared" si="1665"/>
        <v>21:0156</v>
      </c>
      <c r="E10276" t="s">
        <v>39079</v>
      </c>
      <c r="F10276" t="s">
        <v>39080</v>
      </c>
      <c r="H10276">
        <v>50.424017800000001</v>
      </c>
      <c r="I10276">
        <v>-121.69268750000001</v>
      </c>
      <c r="J10276" s="1" t="str">
        <f t="shared" si="1666"/>
        <v>NGR bulk stream sediment</v>
      </c>
      <c r="K10276" s="1" t="str">
        <f t="shared" si="1667"/>
        <v>&lt;177 micron (NGR)</v>
      </c>
      <c r="L10276">
        <v>12</v>
      </c>
      <c r="M10276" t="s">
        <v>38</v>
      </c>
      <c r="N10276">
        <v>224</v>
      </c>
      <c r="O10276">
        <v>2</v>
      </c>
    </row>
    <row r="10277" spans="1:15" hidden="1" x14ac:dyDescent="0.3">
      <c r="A10277" t="s">
        <v>39081</v>
      </c>
      <c r="B10277" t="s">
        <v>39082</v>
      </c>
      <c r="C10277" s="1" t="str">
        <f t="shared" si="1661"/>
        <v>21:0476</v>
      </c>
      <c r="D10277" s="1" t="str">
        <f t="shared" si="1665"/>
        <v>21:0156</v>
      </c>
      <c r="E10277" t="s">
        <v>39083</v>
      </c>
      <c r="F10277" t="s">
        <v>39084</v>
      </c>
      <c r="H10277">
        <v>50.430093300000003</v>
      </c>
      <c r="I10277">
        <v>-121.6978991</v>
      </c>
      <c r="J10277" s="1" t="str">
        <f t="shared" si="1666"/>
        <v>NGR bulk stream sediment</v>
      </c>
      <c r="K10277" s="1" t="str">
        <f t="shared" si="1667"/>
        <v>&lt;177 micron (NGR)</v>
      </c>
      <c r="L10277">
        <v>12</v>
      </c>
      <c r="M10277" t="s">
        <v>43</v>
      </c>
      <c r="N10277">
        <v>225</v>
      </c>
      <c r="O10277">
        <v>1.5</v>
      </c>
    </row>
    <row r="10278" spans="1:15" hidden="1" x14ac:dyDescent="0.3">
      <c r="A10278" t="s">
        <v>39085</v>
      </c>
      <c r="B10278" t="s">
        <v>39086</v>
      </c>
      <c r="C10278" s="1" t="str">
        <f t="shared" si="1661"/>
        <v>21:0476</v>
      </c>
      <c r="D10278" s="1" t="str">
        <f t="shared" si="1665"/>
        <v>21:0156</v>
      </c>
      <c r="E10278" t="s">
        <v>39087</v>
      </c>
      <c r="F10278" t="s">
        <v>39088</v>
      </c>
      <c r="H10278">
        <v>50.4444266</v>
      </c>
      <c r="I10278">
        <v>-121.7064781</v>
      </c>
      <c r="J10278" s="1" t="str">
        <f t="shared" si="1666"/>
        <v>NGR bulk stream sediment</v>
      </c>
      <c r="K10278" s="1" t="str">
        <f t="shared" si="1667"/>
        <v>&lt;177 micron (NGR)</v>
      </c>
      <c r="L10278">
        <v>12</v>
      </c>
      <c r="M10278" t="s">
        <v>48</v>
      </c>
      <c r="N10278">
        <v>226</v>
      </c>
      <c r="O10278">
        <v>2</v>
      </c>
    </row>
    <row r="10279" spans="1:15" hidden="1" x14ac:dyDescent="0.3">
      <c r="A10279" t="s">
        <v>39089</v>
      </c>
      <c r="B10279" t="s">
        <v>39090</v>
      </c>
      <c r="C10279" s="1" t="str">
        <f t="shared" si="1661"/>
        <v>21:0476</v>
      </c>
      <c r="D10279" s="1" t="str">
        <f t="shared" si="1665"/>
        <v>21:0156</v>
      </c>
      <c r="E10279" t="s">
        <v>39091</v>
      </c>
      <c r="F10279" t="s">
        <v>39092</v>
      </c>
      <c r="H10279">
        <v>50.518218900000001</v>
      </c>
      <c r="I10279">
        <v>-121.77082059999999</v>
      </c>
      <c r="J10279" s="1" t="str">
        <f t="shared" si="1666"/>
        <v>NGR bulk stream sediment</v>
      </c>
      <c r="K10279" s="1" t="str">
        <f t="shared" si="1667"/>
        <v>&lt;177 micron (NGR)</v>
      </c>
      <c r="L10279">
        <v>12</v>
      </c>
      <c r="M10279" t="s">
        <v>53</v>
      </c>
      <c r="N10279">
        <v>227</v>
      </c>
      <c r="O10279">
        <v>2</v>
      </c>
    </row>
    <row r="10280" spans="1:15" hidden="1" x14ac:dyDescent="0.3">
      <c r="A10280" t="s">
        <v>39093</v>
      </c>
      <c r="B10280" t="s">
        <v>39094</v>
      </c>
      <c r="C10280" s="1" t="str">
        <f t="shared" si="1661"/>
        <v>21:0476</v>
      </c>
      <c r="D10280" s="1" t="str">
        <f t="shared" si="1665"/>
        <v>21:0156</v>
      </c>
      <c r="E10280" t="s">
        <v>39095</v>
      </c>
      <c r="F10280" t="s">
        <v>39096</v>
      </c>
      <c r="H10280">
        <v>50.917627099999997</v>
      </c>
      <c r="I10280">
        <v>-121.78149790000001</v>
      </c>
      <c r="J10280" s="1" t="str">
        <f t="shared" si="1666"/>
        <v>NGR bulk stream sediment</v>
      </c>
      <c r="K10280" s="1" t="str">
        <f t="shared" si="1667"/>
        <v>&lt;177 micron (NGR)</v>
      </c>
      <c r="L10280">
        <v>12</v>
      </c>
      <c r="M10280" t="s">
        <v>58</v>
      </c>
      <c r="N10280">
        <v>228</v>
      </c>
      <c r="O10280">
        <v>1</v>
      </c>
    </row>
    <row r="10281" spans="1:15" hidden="1" x14ac:dyDescent="0.3">
      <c r="A10281" t="s">
        <v>39097</v>
      </c>
      <c r="B10281" t="s">
        <v>39098</v>
      </c>
      <c r="C10281" s="1" t="str">
        <f t="shared" si="1661"/>
        <v>21:0476</v>
      </c>
      <c r="D10281" s="1" t="str">
        <f t="shared" si="1665"/>
        <v>21:0156</v>
      </c>
      <c r="E10281" t="s">
        <v>39099</v>
      </c>
      <c r="F10281" t="s">
        <v>39100</v>
      </c>
      <c r="H10281">
        <v>50.916033200000001</v>
      </c>
      <c r="I10281">
        <v>-121.77187929999999</v>
      </c>
      <c r="J10281" s="1" t="str">
        <f t="shared" si="1666"/>
        <v>NGR bulk stream sediment</v>
      </c>
      <c r="K10281" s="1" t="str">
        <f t="shared" si="1667"/>
        <v>&lt;177 micron (NGR)</v>
      </c>
      <c r="L10281">
        <v>12</v>
      </c>
      <c r="M10281" t="s">
        <v>63</v>
      </c>
      <c r="N10281">
        <v>229</v>
      </c>
      <c r="O10281">
        <v>1.5</v>
      </c>
    </row>
    <row r="10282" spans="1:15" hidden="1" x14ac:dyDescent="0.3">
      <c r="A10282" t="s">
        <v>39101</v>
      </c>
      <c r="B10282" t="s">
        <v>39102</v>
      </c>
      <c r="C10282" s="1" t="str">
        <f t="shared" si="1661"/>
        <v>21:0476</v>
      </c>
      <c r="D10282" s="1" t="str">
        <f t="shared" si="1665"/>
        <v>21:0156</v>
      </c>
      <c r="E10282" t="s">
        <v>39103</v>
      </c>
      <c r="F10282" t="s">
        <v>39104</v>
      </c>
      <c r="H10282">
        <v>50.914299499999998</v>
      </c>
      <c r="I10282">
        <v>-121.7669598</v>
      </c>
      <c r="J10282" s="1" t="str">
        <f t="shared" si="1666"/>
        <v>NGR bulk stream sediment</v>
      </c>
      <c r="K10282" s="1" t="str">
        <f t="shared" si="1667"/>
        <v>&lt;177 micron (NGR)</v>
      </c>
      <c r="L10282">
        <v>12</v>
      </c>
      <c r="M10282" t="s">
        <v>68</v>
      </c>
      <c r="N10282">
        <v>230</v>
      </c>
      <c r="O10282">
        <v>1</v>
      </c>
    </row>
    <row r="10283" spans="1:15" hidden="1" x14ac:dyDescent="0.3">
      <c r="A10283" t="s">
        <v>39105</v>
      </c>
      <c r="B10283" t="s">
        <v>39106</v>
      </c>
      <c r="C10283" s="1" t="str">
        <f t="shared" si="1661"/>
        <v>21:0476</v>
      </c>
      <c r="D10283" s="1" t="str">
        <f t="shared" si="1665"/>
        <v>21:0156</v>
      </c>
      <c r="E10283" t="s">
        <v>39107</v>
      </c>
      <c r="F10283" t="s">
        <v>39108</v>
      </c>
      <c r="H10283">
        <v>50.944155000000002</v>
      </c>
      <c r="I10283">
        <v>-121.8152984</v>
      </c>
      <c r="J10283" s="1" t="str">
        <f t="shared" si="1666"/>
        <v>NGR bulk stream sediment</v>
      </c>
      <c r="K10283" s="1" t="str">
        <f t="shared" si="1667"/>
        <v>&lt;177 micron (NGR)</v>
      </c>
      <c r="L10283">
        <v>12</v>
      </c>
      <c r="M10283" t="s">
        <v>77</v>
      </c>
      <c r="N10283">
        <v>231</v>
      </c>
      <c r="O10283">
        <v>1.5</v>
      </c>
    </row>
    <row r="10284" spans="1:15" hidden="1" x14ac:dyDescent="0.3">
      <c r="A10284" t="s">
        <v>39109</v>
      </c>
      <c r="B10284" t="s">
        <v>39110</v>
      </c>
      <c r="C10284" s="1" t="str">
        <f t="shared" si="1661"/>
        <v>21:0476</v>
      </c>
      <c r="D10284" s="1" t="str">
        <f t="shared" si="1665"/>
        <v>21:0156</v>
      </c>
      <c r="E10284" t="s">
        <v>39111</v>
      </c>
      <c r="F10284" t="s">
        <v>39112</v>
      </c>
      <c r="H10284">
        <v>50.954531000000003</v>
      </c>
      <c r="I10284">
        <v>-121.7948876</v>
      </c>
      <c r="J10284" s="1" t="str">
        <f t="shared" si="1666"/>
        <v>NGR bulk stream sediment</v>
      </c>
      <c r="K10284" s="1" t="str">
        <f t="shared" si="1667"/>
        <v>&lt;177 micron (NGR)</v>
      </c>
      <c r="L10284">
        <v>12</v>
      </c>
      <c r="M10284" t="s">
        <v>82</v>
      </c>
      <c r="N10284">
        <v>232</v>
      </c>
      <c r="O10284">
        <v>1.5</v>
      </c>
    </row>
    <row r="10285" spans="1:15" hidden="1" x14ac:dyDescent="0.3">
      <c r="A10285" t="s">
        <v>39113</v>
      </c>
      <c r="B10285" t="s">
        <v>39114</v>
      </c>
      <c r="C10285" s="1" t="str">
        <f t="shared" si="1661"/>
        <v>21:0476</v>
      </c>
      <c r="D10285" s="1" t="str">
        <f>HYPERLINK("https://geochem.nrcan.gc.ca/cdogs/content/svy/svy_e.htm", "")</f>
        <v/>
      </c>
      <c r="G10285" s="1" t="str">
        <f>HYPERLINK("https://geochem.nrcan.gc.ca/cdogs/content/cr_/cr_00102_e.htm", "102")</f>
        <v>102</v>
      </c>
      <c r="J10285" t="s">
        <v>31</v>
      </c>
      <c r="K10285" t="s">
        <v>32</v>
      </c>
      <c r="L10285">
        <v>12</v>
      </c>
      <c r="M10285" t="s">
        <v>33</v>
      </c>
      <c r="N10285">
        <v>233</v>
      </c>
      <c r="O10285">
        <v>3</v>
      </c>
    </row>
    <row r="10286" spans="1:15" hidden="1" x14ac:dyDescent="0.3">
      <c r="A10286" t="s">
        <v>39115</v>
      </c>
      <c r="B10286" t="s">
        <v>39116</v>
      </c>
      <c r="C10286" s="1" t="str">
        <f t="shared" si="1661"/>
        <v>21:0476</v>
      </c>
      <c r="D10286" s="1" t="str">
        <f t="shared" ref="D10286:D10305" si="1668">HYPERLINK("https://geochem.nrcan.gc.ca/cdogs/content/svy/svy210156_e.htm", "21:0156")</f>
        <v>21:0156</v>
      </c>
      <c r="E10286" t="s">
        <v>39068</v>
      </c>
      <c r="F10286" t="s">
        <v>39117</v>
      </c>
      <c r="H10286">
        <v>50.980462799999998</v>
      </c>
      <c r="I10286">
        <v>-121.7788462</v>
      </c>
      <c r="J10286" s="1" t="str">
        <f t="shared" ref="J10286:J10305" si="1669">HYPERLINK("https://geochem.nrcan.gc.ca/cdogs/content/kwd/kwd020030_e.htm", "NGR bulk stream sediment")</f>
        <v>NGR bulk stream sediment</v>
      </c>
      <c r="K10286" s="1" t="str">
        <f t="shared" ref="K10286:K10305" si="1670">HYPERLINK("https://geochem.nrcan.gc.ca/cdogs/content/kwd/kwd080006_e.htm", "&lt;177 micron (NGR)")</f>
        <v>&lt;177 micron (NGR)</v>
      </c>
      <c r="L10286">
        <v>12</v>
      </c>
      <c r="M10286" t="s">
        <v>72</v>
      </c>
      <c r="N10286">
        <v>234</v>
      </c>
      <c r="O10286">
        <v>1.5</v>
      </c>
    </row>
    <row r="10287" spans="1:15" hidden="1" x14ac:dyDescent="0.3">
      <c r="A10287" t="s">
        <v>39118</v>
      </c>
      <c r="B10287" t="s">
        <v>39119</v>
      </c>
      <c r="C10287" s="1" t="str">
        <f t="shared" si="1661"/>
        <v>21:0476</v>
      </c>
      <c r="D10287" s="1" t="str">
        <f t="shared" si="1668"/>
        <v>21:0156</v>
      </c>
      <c r="E10287" t="s">
        <v>39120</v>
      </c>
      <c r="F10287" t="s">
        <v>39121</v>
      </c>
      <c r="H10287">
        <v>50.9908438</v>
      </c>
      <c r="I10287">
        <v>-121.7877366</v>
      </c>
      <c r="J10287" s="1" t="str">
        <f t="shared" si="1669"/>
        <v>NGR bulk stream sediment</v>
      </c>
      <c r="K10287" s="1" t="str">
        <f t="shared" si="1670"/>
        <v>&lt;177 micron (NGR)</v>
      </c>
      <c r="L10287">
        <v>12</v>
      </c>
      <c r="M10287" t="s">
        <v>87</v>
      </c>
      <c r="N10287">
        <v>235</v>
      </c>
      <c r="O10287">
        <v>1</v>
      </c>
    </row>
    <row r="10288" spans="1:15" hidden="1" x14ac:dyDescent="0.3">
      <c r="A10288" t="s">
        <v>39122</v>
      </c>
      <c r="B10288" t="s">
        <v>39123</v>
      </c>
      <c r="C10288" s="1" t="str">
        <f t="shared" si="1661"/>
        <v>21:0476</v>
      </c>
      <c r="D10288" s="1" t="str">
        <f t="shared" si="1668"/>
        <v>21:0156</v>
      </c>
      <c r="E10288" t="s">
        <v>39124</v>
      </c>
      <c r="F10288" t="s">
        <v>39125</v>
      </c>
      <c r="H10288">
        <v>50.835752100000001</v>
      </c>
      <c r="I10288">
        <v>-121.70408070000001</v>
      </c>
      <c r="J10288" s="1" t="str">
        <f t="shared" si="1669"/>
        <v>NGR bulk stream sediment</v>
      </c>
      <c r="K10288" s="1" t="str">
        <f t="shared" si="1670"/>
        <v>&lt;177 micron (NGR)</v>
      </c>
      <c r="L10288">
        <v>12</v>
      </c>
      <c r="M10288" t="s">
        <v>92</v>
      </c>
      <c r="N10288">
        <v>236</v>
      </c>
      <c r="O10288">
        <v>1.5</v>
      </c>
    </row>
    <row r="10289" spans="1:15" hidden="1" x14ac:dyDescent="0.3">
      <c r="A10289" t="s">
        <v>39126</v>
      </c>
      <c r="B10289" t="s">
        <v>39127</v>
      </c>
      <c r="C10289" s="1" t="str">
        <f t="shared" si="1661"/>
        <v>21:0476</v>
      </c>
      <c r="D10289" s="1" t="str">
        <f t="shared" si="1668"/>
        <v>21:0156</v>
      </c>
      <c r="E10289" t="s">
        <v>39128</v>
      </c>
      <c r="F10289" t="s">
        <v>39129</v>
      </c>
      <c r="H10289">
        <v>50.850906799999997</v>
      </c>
      <c r="I10289">
        <v>-121.7519222</v>
      </c>
      <c r="J10289" s="1" t="str">
        <f t="shared" si="1669"/>
        <v>NGR bulk stream sediment</v>
      </c>
      <c r="K10289" s="1" t="str">
        <f t="shared" si="1670"/>
        <v>&lt;177 micron (NGR)</v>
      </c>
      <c r="L10289">
        <v>12</v>
      </c>
      <c r="M10289" t="s">
        <v>97</v>
      </c>
      <c r="N10289">
        <v>237</v>
      </c>
      <c r="O10289">
        <v>2.5</v>
      </c>
    </row>
    <row r="10290" spans="1:15" hidden="1" x14ac:dyDescent="0.3">
      <c r="A10290" t="s">
        <v>39130</v>
      </c>
      <c r="B10290" t="s">
        <v>39131</v>
      </c>
      <c r="C10290" s="1" t="str">
        <f t="shared" si="1661"/>
        <v>21:0476</v>
      </c>
      <c r="D10290" s="1" t="str">
        <f t="shared" si="1668"/>
        <v>21:0156</v>
      </c>
      <c r="E10290" t="s">
        <v>39132</v>
      </c>
      <c r="F10290" t="s">
        <v>39133</v>
      </c>
      <c r="H10290">
        <v>50.800645899999999</v>
      </c>
      <c r="I10290">
        <v>-121.1246828</v>
      </c>
      <c r="J10290" s="1" t="str">
        <f t="shared" si="1669"/>
        <v>NGR bulk stream sediment</v>
      </c>
      <c r="K10290" s="1" t="str">
        <f t="shared" si="1670"/>
        <v>&lt;177 micron (NGR)</v>
      </c>
      <c r="L10290">
        <v>12</v>
      </c>
      <c r="M10290" t="s">
        <v>102</v>
      </c>
      <c r="N10290">
        <v>238</v>
      </c>
      <c r="O10290">
        <v>1.5</v>
      </c>
    </row>
    <row r="10291" spans="1:15" hidden="1" x14ac:dyDescent="0.3">
      <c r="A10291" t="s">
        <v>39134</v>
      </c>
      <c r="B10291" t="s">
        <v>39135</v>
      </c>
      <c r="C10291" s="1" t="str">
        <f t="shared" si="1661"/>
        <v>21:0476</v>
      </c>
      <c r="D10291" s="1" t="str">
        <f t="shared" si="1668"/>
        <v>21:0156</v>
      </c>
      <c r="E10291" t="s">
        <v>39136</v>
      </c>
      <c r="F10291" t="s">
        <v>39137</v>
      </c>
      <c r="H10291">
        <v>50.960854099999999</v>
      </c>
      <c r="I10291">
        <v>-121.0908362</v>
      </c>
      <c r="J10291" s="1" t="str">
        <f t="shared" si="1669"/>
        <v>NGR bulk stream sediment</v>
      </c>
      <c r="K10291" s="1" t="str">
        <f t="shared" si="1670"/>
        <v>&lt;177 micron (NGR)</v>
      </c>
      <c r="L10291">
        <v>12</v>
      </c>
      <c r="M10291" t="s">
        <v>107</v>
      </c>
      <c r="N10291">
        <v>239</v>
      </c>
      <c r="O10291">
        <v>3</v>
      </c>
    </row>
    <row r="10292" spans="1:15" hidden="1" x14ac:dyDescent="0.3">
      <c r="A10292" t="s">
        <v>39138</v>
      </c>
      <c r="B10292" t="s">
        <v>39139</v>
      </c>
      <c r="C10292" s="1" t="str">
        <f t="shared" si="1661"/>
        <v>21:0476</v>
      </c>
      <c r="D10292" s="1" t="str">
        <f t="shared" si="1668"/>
        <v>21:0156</v>
      </c>
      <c r="E10292" t="s">
        <v>39140</v>
      </c>
      <c r="F10292" t="s">
        <v>39141</v>
      </c>
      <c r="H10292">
        <v>50.9660376</v>
      </c>
      <c r="I10292">
        <v>-121.0981864</v>
      </c>
      <c r="J10292" s="1" t="str">
        <f t="shared" si="1669"/>
        <v>NGR bulk stream sediment</v>
      </c>
      <c r="K10292" s="1" t="str">
        <f t="shared" si="1670"/>
        <v>&lt;177 micron (NGR)</v>
      </c>
      <c r="L10292">
        <v>12</v>
      </c>
      <c r="M10292" t="s">
        <v>112</v>
      </c>
      <c r="N10292">
        <v>240</v>
      </c>
      <c r="O10292">
        <v>5</v>
      </c>
    </row>
    <row r="10293" spans="1:15" hidden="1" x14ac:dyDescent="0.3">
      <c r="A10293" t="s">
        <v>39142</v>
      </c>
      <c r="B10293" t="s">
        <v>39143</v>
      </c>
      <c r="C10293" s="1" t="str">
        <f t="shared" si="1661"/>
        <v>21:0476</v>
      </c>
      <c r="D10293" s="1" t="str">
        <f t="shared" si="1668"/>
        <v>21:0156</v>
      </c>
      <c r="E10293" t="s">
        <v>39144</v>
      </c>
      <c r="F10293" t="s">
        <v>39145</v>
      </c>
      <c r="H10293">
        <v>50.977278499999997</v>
      </c>
      <c r="I10293">
        <v>-121.302227</v>
      </c>
      <c r="J10293" s="1" t="str">
        <f t="shared" si="1669"/>
        <v>NGR bulk stream sediment</v>
      </c>
      <c r="K10293" s="1" t="str">
        <f t="shared" si="1670"/>
        <v>&lt;177 micron (NGR)</v>
      </c>
      <c r="L10293">
        <v>13</v>
      </c>
      <c r="M10293" t="s">
        <v>19</v>
      </c>
      <c r="N10293">
        <v>241</v>
      </c>
      <c r="O10293">
        <v>1.5</v>
      </c>
    </row>
    <row r="10294" spans="1:15" hidden="1" x14ac:dyDescent="0.3">
      <c r="A10294" t="s">
        <v>39146</v>
      </c>
      <c r="B10294" t="s">
        <v>39147</v>
      </c>
      <c r="C10294" s="1" t="str">
        <f t="shared" si="1661"/>
        <v>21:0476</v>
      </c>
      <c r="D10294" s="1" t="str">
        <f t="shared" si="1668"/>
        <v>21:0156</v>
      </c>
      <c r="E10294" t="s">
        <v>39148</v>
      </c>
      <c r="F10294" t="s">
        <v>39149</v>
      </c>
      <c r="H10294">
        <v>50.973315399999997</v>
      </c>
      <c r="I10294">
        <v>-121.1818335</v>
      </c>
      <c r="J10294" s="1" t="str">
        <f t="shared" si="1669"/>
        <v>NGR bulk stream sediment</v>
      </c>
      <c r="K10294" s="1" t="str">
        <f t="shared" si="1670"/>
        <v>&lt;177 micron (NGR)</v>
      </c>
      <c r="L10294">
        <v>13</v>
      </c>
      <c r="M10294" t="s">
        <v>24</v>
      </c>
      <c r="N10294">
        <v>242</v>
      </c>
      <c r="O10294">
        <v>2.5</v>
      </c>
    </row>
    <row r="10295" spans="1:15" hidden="1" x14ac:dyDescent="0.3">
      <c r="A10295" t="s">
        <v>39150</v>
      </c>
      <c r="B10295" t="s">
        <v>39151</v>
      </c>
      <c r="C10295" s="1" t="str">
        <f t="shared" si="1661"/>
        <v>21:0476</v>
      </c>
      <c r="D10295" s="1" t="str">
        <f t="shared" si="1668"/>
        <v>21:0156</v>
      </c>
      <c r="E10295" t="s">
        <v>39148</v>
      </c>
      <c r="F10295" t="s">
        <v>39152</v>
      </c>
      <c r="H10295">
        <v>50.973315399999997</v>
      </c>
      <c r="I10295">
        <v>-121.1818335</v>
      </c>
      <c r="J10295" s="1" t="str">
        <f t="shared" si="1669"/>
        <v>NGR bulk stream sediment</v>
      </c>
      <c r="K10295" s="1" t="str">
        <f t="shared" si="1670"/>
        <v>&lt;177 micron (NGR)</v>
      </c>
      <c r="L10295">
        <v>13</v>
      </c>
      <c r="M10295" t="s">
        <v>28</v>
      </c>
      <c r="N10295">
        <v>243</v>
      </c>
      <c r="O10295">
        <v>3</v>
      </c>
    </row>
    <row r="10296" spans="1:15" hidden="1" x14ac:dyDescent="0.3">
      <c r="A10296" t="s">
        <v>39153</v>
      </c>
      <c r="B10296" t="s">
        <v>39154</v>
      </c>
      <c r="C10296" s="1" t="str">
        <f t="shared" si="1661"/>
        <v>21:0476</v>
      </c>
      <c r="D10296" s="1" t="str">
        <f t="shared" si="1668"/>
        <v>21:0156</v>
      </c>
      <c r="E10296" t="s">
        <v>39155</v>
      </c>
      <c r="F10296" t="s">
        <v>39156</v>
      </c>
      <c r="H10296">
        <v>50.973694100000003</v>
      </c>
      <c r="I10296">
        <v>-121.21686099999999</v>
      </c>
      <c r="J10296" s="1" t="str">
        <f t="shared" si="1669"/>
        <v>NGR bulk stream sediment</v>
      </c>
      <c r="K10296" s="1" t="str">
        <f t="shared" si="1670"/>
        <v>&lt;177 micron (NGR)</v>
      </c>
      <c r="L10296">
        <v>13</v>
      </c>
      <c r="M10296" t="s">
        <v>38</v>
      </c>
      <c r="N10296">
        <v>244</v>
      </c>
      <c r="O10296">
        <v>2</v>
      </c>
    </row>
    <row r="10297" spans="1:15" hidden="1" x14ac:dyDescent="0.3">
      <c r="A10297" t="s">
        <v>39157</v>
      </c>
      <c r="B10297" t="s">
        <v>39158</v>
      </c>
      <c r="C10297" s="1" t="str">
        <f t="shared" si="1661"/>
        <v>21:0476</v>
      </c>
      <c r="D10297" s="1" t="str">
        <f t="shared" si="1668"/>
        <v>21:0156</v>
      </c>
      <c r="E10297" t="s">
        <v>39159</v>
      </c>
      <c r="F10297" t="s">
        <v>39160</v>
      </c>
      <c r="H10297">
        <v>50.9772167</v>
      </c>
      <c r="I10297">
        <v>-121.2439499</v>
      </c>
      <c r="J10297" s="1" t="str">
        <f t="shared" si="1669"/>
        <v>NGR bulk stream sediment</v>
      </c>
      <c r="K10297" s="1" t="str">
        <f t="shared" si="1670"/>
        <v>&lt;177 micron (NGR)</v>
      </c>
      <c r="L10297">
        <v>13</v>
      </c>
      <c r="M10297" t="s">
        <v>43</v>
      </c>
      <c r="N10297">
        <v>245</v>
      </c>
      <c r="O10297">
        <v>1</v>
      </c>
    </row>
    <row r="10298" spans="1:15" hidden="1" x14ac:dyDescent="0.3">
      <c r="A10298" t="s">
        <v>39161</v>
      </c>
      <c r="B10298" t="s">
        <v>39162</v>
      </c>
      <c r="C10298" s="1" t="str">
        <f t="shared" si="1661"/>
        <v>21:0476</v>
      </c>
      <c r="D10298" s="1" t="str">
        <f t="shared" si="1668"/>
        <v>21:0156</v>
      </c>
      <c r="E10298" t="s">
        <v>39163</v>
      </c>
      <c r="F10298" t="s">
        <v>39164</v>
      </c>
      <c r="H10298">
        <v>50.971755700000003</v>
      </c>
      <c r="I10298">
        <v>-121.2788403</v>
      </c>
      <c r="J10298" s="1" t="str">
        <f t="shared" si="1669"/>
        <v>NGR bulk stream sediment</v>
      </c>
      <c r="K10298" s="1" t="str">
        <f t="shared" si="1670"/>
        <v>&lt;177 micron (NGR)</v>
      </c>
      <c r="L10298">
        <v>13</v>
      </c>
      <c r="M10298" t="s">
        <v>48</v>
      </c>
      <c r="N10298">
        <v>246</v>
      </c>
      <c r="O10298">
        <v>2</v>
      </c>
    </row>
    <row r="10299" spans="1:15" hidden="1" x14ac:dyDescent="0.3">
      <c r="A10299" t="s">
        <v>39165</v>
      </c>
      <c r="B10299" t="s">
        <v>39166</v>
      </c>
      <c r="C10299" s="1" t="str">
        <f t="shared" si="1661"/>
        <v>21:0476</v>
      </c>
      <c r="D10299" s="1" t="str">
        <f t="shared" si="1668"/>
        <v>21:0156</v>
      </c>
      <c r="E10299" t="s">
        <v>39144</v>
      </c>
      <c r="F10299" t="s">
        <v>39167</v>
      </c>
      <c r="H10299">
        <v>50.977278499999997</v>
      </c>
      <c r="I10299">
        <v>-121.302227</v>
      </c>
      <c r="J10299" s="1" t="str">
        <f t="shared" si="1669"/>
        <v>NGR bulk stream sediment</v>
      </c>
      <c r="K10299" s="1" t="str">
        <f t="shared" si="1670"/>
        <v>&lt;177 micron (NGR)</v>
      </c>
      <c r="L10299">
        <v>13</v>
      </c>
      <c r="M10299" t="s">
        <v>72</v>
      </c>
      <c r="N10299">
        <v>247</v>
      </c>
      <c r="O10299">
        <v>1.5</v>
      </c>
    </row>
    <row r="10300" spans="1:15" hidden="1" x14ac:dyDescent="0.3">
      <c r="A10300" t="s">
        <v>39168</v>
      </c>
      <c r="B10300" t="s">
        <v>39169</v>
      </c>
      <c r="C10300" s="1" t="str">
        <f t="shared" si="1661"/>
        <v>21:0476</v>
      </c>
      <c r="D10300" s="1" t="str">
        <f t="shared" si="1668"/>
        <v>21:0156</v>
      </c>
      <c r="E10300" t="s">
        <v>39170</v>
      </c>
      <c r="F10300" t="s">
        <v>39171</v>
      </c>
      <c r="H10300">
        <v>50.983417699999997</v>
      </c>
      <c r="I10300">
        <v>-121.3275489</v>
      </c>
      <c r="J10300" s="1" t="str">
        <f t="shared" si="1669"/>
        <v>NGR bulk stream sediment</v>
      </c>
      <c r="K10300" s="1" t="str">
        <f t="shared" si="1670"/>
        <v>&lt;177 micron (NGR)</v>
      </c>
      <c r="L10300">
        <v>13</v>
      </c>
      <c r="M10300" t="s">
        <v>53</v>
      </c>
      <c r="N10300">
        <v>248</v>
      </c>
      <c r="O10300">
        <v>3</v>
      </c>
    </row>
    <row r="10301" spans="1:15" hidden="1" x14ac:dyDescent="0.3">
      <c r="A10301" t="s">
        <v>39172</v>
      </c>
      <c r="B10301" t="s">
        <v>39173</v>
      </c>
      <c r="C10301" s="1" t="str">
        <f t="shared" si="1661"/>
        <v>21:0476</v>
      </c>
      <c r="D10301" s="1" t="str">
        <f t="shared" si="1668"/>
        <v>21:0156</v>
      </c>
      <c r="E10301" t="s">
        <v>39174</v>
      </c>
      <c r="F10301" t="s">
        <v>39175</v>
      </c>
      <c r="H10301">
        <v>50.9887558</v>
      </c>
      <c r="I10301">
        <v>-121.3983913</v>
      </c>
      <c r="J10301" s="1" t="str">
        <f t="shared" si="1669"/>
        <v>NGR bulk stream sediment</v>
      </c>
      <c r="K10301" s="1" t="str">
        <f t="shared" si="1670"/>
        <v>&lt;177 micron (NGR)</v>
      </c>
      <c r="L10301">
        <v>13</v>
      </c>
      <c r="M10301" t="s">
        <v>58</v>
      </c>
      <c r="N10301">
        <v>249</v>
      </c>
      <c r="O10301">
        <v>1.5</v>
      </c>
    </row>
    <row r="10302" spans="1:15" hidden="1" x14ac:dyDescent="0.3">
      <c r="A10302" t="s">
        <v>39176</v>
      </c>
      <c r="B10302" t="s">
        <v>39177</v>
      </c>
      <c r="C10302" s="1" t="str">
        <f t="shared" si="1661"/>
        <v>21:0476</v>
      </c>
      <c r="D10302" s="1" t="str">
        <f t="shared" si="1668"/>
        <v>21:0156</v>
      </c>
      <c r="E10302" t="s">
        <v>39178</v>
      </c>
      <c r="F10302" t="s">
        <v>39179</v>
      </c>
      <c r="H10302">
        <v>50.952715300000001</v>
      </c>
      <c r="I10302">
        <v>-121.4299145</v>
      </c>
      <c r="J10302" s="1" t="str">
        <f t="shared" si="1669"/>
        <v>NGR bulk stream sediment</v>
      </c>
      <c r="K10302" s="1" t="str">
        <f t="shared" si="1670"/>
        <v>&lt;177 micron (NGR)</v>
      </c>
      <c r="L10302">
        <v>13</v>
      </c>
      <c r="M10302" t="s">
        <v>63</v>
      </c>
      <c r="N10302">
        <v>250</v>
      </c>
      <c r="O10302">
        <v>1.5</v>
      </c>
    </row>
    <row r="10303" spans="1:15" hidden="1" x14ac:dyDescent="0.3">
      <c r="A10303" t="s">
        <v>39180</v>
      </c>
      <c r="B10303" t="s">
        <v>39181</v>
      </c>
      <c r="C10303" s="1" t="str">
        <f t="shared" si="1661"/>
        <v>21:0476</v>
      </c>
      <c r="D10303" s="1" t="str">
        <f t="shared" si="1668"/>
        <v>21:0156</v>
      </c>
      <c r="E10303" t="s">
        <v>39182</v>
      </c>
      <c r="F10303" t="s">
        <v>39183</v>
      </c>
      <c r="H10303">
        <v>50.788170100000002</v>
      </c>
      <c r="I10303">
        <v>-121.61452439999999</v>
      </c>
      <c r="J10303" s="1" t="str">
        <f t="shared" si="1669"/>
        <v>NGR bulk stream sediment</v>
      </c>
      <c r="K10303" s="1" t="str">
        <f t="shared" si="1670"/>
        <v>&lt;177 micron (NGR)</v>
      </c>
      <c r="L10303">
        <v>13</v>
      </c>
      <c r="M10303" t="s">
        <v>68</v>
      </c>
      <c r="N10303">
        <v>251</v>
      </c>
      <c r="O10303">
        <v>4.5</v>
      </c>
    </row>
    <row r="10304" spans="1:15" hidden="1" x14ac:dyDescent="0.3">
      <c r="A10304" t="s">
        <v>39184</v>
      </c>
      <c r="B10304" t="s">
        <v>39185</v>
      </c>
      <c r="C10304" s="1" t="str">
        <f t="shared" si="1661"/>
        <v>21:0476</v>
      </c>
      <c r="D10304" s="1" t="str">
        <f t="shared" si="1668"/>
        <v>21:0156</v>
      </c>
      <c r="E10304" t="s">
        <v>39186</v>
      </c>
      <c r="F10304" t="s">
        <v>39187</v>
      </c>
      <c r="H10304">
        <v>50.7764053</v>
      </c>
      <c r="I10304">
        <v>-121.6441615</v>
      </c>
      <c r="J10304" s="1" t="str">
        <f t="shared" si="1669"/>
        <v>NGR bulk stream sediment</v>
      </c>
      <c r="K10304" s="1" t="str">
        <f t="shared" si="1670"/>
        <v>&lt;177 micron (NGR)</v>
      </c>
      <c r="L10304">
        <v>13</v>
      </c>
      <c r="M10304" t="s">
        <v>77</v>
      </c>
      <c r="N10304">
        <v>252</v>
      </c>
      <c r="O10304">
        <v>2.5</v>
      </c>
    </row>
    <row r="10305" spans="1:15" hidden="1" x14ac:dyDescent="0.3">
      <c r="A10305" t="s">
        <v>39188</v>
      </c>
      <c r="B10305" t="s">
        <v>39189</v>
      </c>
      <c r="C10305" s="1" t="str">
        <f t="shared" si="1661"/>
        <v>21:0476</v>
      </c>
      <c r="D10305" s="1" t="str">
        <f t="shared" si="1668"/>
        <v>21:0156</v>
      </c>
      <c r="E10305" t="s">
        <v>39190</v>
      </c>
      <c r="F10305" t="s">
        <v>39191</v>
      </c>
      <c r="H10305">
        <v>50.727508200000003</v>
      </c>
      <c r="I10305">
        <v>-121.65586020000001</v>
      </c>
      <c r="J10305" s="1" t="str">
        <f t="shared" si="1669"/>
        <v>NGR bulk stream sediment</v>
      </c>
      <c r="K10305" s="1" t="str">
        <f t="shared" si="1670"/>
        <v>&lt;177 micron (NGR)</v>
      </c>
      <c r="L10305">
        <v>13</v>
      </c>
      <c r="M10305" t="s">
        <v>82</v>
      </c>
      <c r="N10305">
        <v>253</v>
      </c>
      <c r="O10305">
        <v>2</v>
      </c>
    </row>
    <row r="10306" spans="1:15" hidden="1" x14ac:dyDescent="0.3">
      <c r="A10306" t="s">
        <v>39192</v>
      </c>
      <c r="B10306" t="s">
        <v>39193</v>
      </c>
      <c r="C10306" s="1" t="str">
        <f t="shared" si="1661"/>
        <v>21:0476</v>
      </c>
      <c r="D10306" s="1" t="str">
        <f>HYPERLINK("https://geochem.nrcan.gc.ca/cdogs/content/svy/svy_e.htm", "")</f>
        <v/>
      </c>
      <c r="G10306" s="1" t="str">
        <f>HYPERLINK("https://geochem.nrcan.gc.ca/cdogs/content/cr_/cr_00105_e.htm", "105")</f>
        <v>105</v>
      </c>
      <c r="J10306" t="s">
        <v>31</v>
      </c>
      <c r="K10306" t="s">
        <v>32</v>
      </c>
      <c r="L10306">
        <v>13</v>
      </c>
      <c r="M10306" t="s">
        <v>33</v>
      </c>
      <c r="N10306">
        <v>254</v>
      </c>
      <c r="O10306">
        <v>20</v>
      </c>
    </row>
    <row r="10307" spans="1:15" hidden="1" x14ac:dyDescent="0.3">
      <c r="A10307" t="s">
        <v>39194</v>
      </c>
      <c r="B10307" t="s">
        <v>39195</v>
      </c>
      <c r="C10307" s="1" t="str">
        <f t="shared" si="1661"/>
        <v>21:0476</v>
      </c>
      <c r="D10307" s="1" t="str">
        <f t="shared" ref="D10307:D10321" si="1671">HYPERLINK("https://geochem.nrcan.gc.ca/cdogs/content/svy/svy210156_e.htm", "21:0156")</f>
        <v>21:0156</v>
      </c>
      <c r="E10307" t="s">
        <v>39196</v>
      </c>
      <c r="F10307" t="s">
        <v>39197</v>
      </c>
      <c r="H10307">
        <v>50.709885300000003</v>
      </c>
      <c r="I10307">
        <v>-121.69660399999999</v>
      </c>
      <c r="J10307" s="1" t="str">
        <f t="shared" ref="J10307:J10321" si="1672">HYPERLINK("https://geochem.nrcan.gc.ca/cdogs/content/kwd/kwd020030_e.htm", "NGR bulk stream sediment")</f>
        <v>NGR bulk stream sediment</v>
      </c>
      <c r="K10307" s="1" t="str">
        <f t="shared" ref="K10307:K10321" si="1673">HYPERLINK("https://geochem.nrcan.gc.ca/cdogs/content/kwd/kwd080006_e.htm", "&lt;177 micron (NGR)")</f>
        <v>&lt;177 micron (NGR)</v>
      </c>
      <c r="L10307">
        <v>13</v>
      </c>
      <c r="M10307" t="s">
        <v>87</v>
      </c>
      <c r="N10307">
        <v>255</v>
      </c>
      <c r="O10307">
        <v>1.5</v>
      </c>
    </row>
    <row r="10308" spans="1:15" hidden="1" x14ac:dyDescent="0.3">
      <c r="A10308" t="s">
        <v>39198</v>
      </c>
      <c r="B10308" t="s">
        <v>39199</v>
      </c>
      <c r="C10308" s="1" t="str">
        <f t="shared" si="1661"/>
        <v>21:0476</v>
      </c>
      <c r="D10308" s="1" t="str">
        <f t="shared" si="1671"/>
        <v>21:0156</v>
      </c>
      <c r="E10308" t="s">
        <v>39200</v>
      </c>
      <c r="F10308" t="s">
        <v>39201</v>
      </c>
      <c r="H10308">
        <v>50.7322506</v>
      </c>
      <c r="I10308">
        <v>-121.6553134</v>
      </c>
      <c r="J10308" s="1" t="str">
        <f t="shared" si="1672"/>
        <v>NGR bulk stream sediment</v>
      </c>
      <c r="K10308" s="1" t="str">
        <f t="shared" si="1673"/>
        <v>&lt;177 micron (NGR)</v>
      </c>
      <c r="L10308">
        <v>13</v>
      </c>
      <c r="M10308" t="s">
        <v>92</v>
      </c>
      <c r="N10308">
        <v>256</v>
      </c>
      <c r="O10308">
        <v>2.5</v>
      </c>
    </row>
    <row r="10309" spans="1:15" hidden="1" x14ac:dyDescent="0.3">
      <c r="A10309" t="s">
        <v>39202</v>
      </c>
      <c r="B10309" t="s">
        <v>39203</v>
      </c>
      <c r="C10309" s="1" t="str">
        <f t="shared" ref="C10309:C10372" si="1674">HYPERLINK("https://geochem.nrcan.gc.ca/cdogs/content/bdl/bdl210476_e.htm", "21:0476")</f>
        <v>21:0476</v>
      </c>
      <c r="D10309" s="1" t="str">
        <f t="shared" si="1671"/>
        <v>21:0156</v>
      </c>
      <c r="E10309" t="s">
        <v>39204</v>
      </c>
      <c r="F10309" t="s">
        <v>39205</v>
      </c>
      <c r="H10309">
        <v>50.710452400000001</v>
      </c>
      <c r="I10309">
        <v>-121.6232617</v>
      </c>
      <c r="J10309" s="1" t="str">
        <f t="shared" si="1672"/>
        <v>NGR bulk stream sediment</v>
      </c>
      <c r="K10309" s="1" t="str">
        <f t="shared" si="1673"/>
        <v>&lt;177 micron (NGR)</v>
      </c>
      <c r="L10309">
        <v>13</v>
      </c>
      <c r="M10309" t="s">
        <v>97</v>
      </c>
      <c r="N10309">
        <v>257</v>
      </c>
      <c r="O10309">
        <v>1.5</v>
      </c>
    </row>
    <row r="10310" spans="1:15" hidden="1" x14ac:dyDescent="0.3">
      <c r="A10310" t="s">
        <v>39206</v>
      </c>
      <c r="B10310" t="s">
        <v>39207</v>
      </c>
      <c r="C10310" s="1" t="str">
        <f t="shared" si="1674"/>
        <v>21:0476</v>
      </c>
      <c r="D10310" s="1" t="str">
        <f t="shared" si="1671"/>
        <v>21:0156</v>
      </c>
      <c r="E10310" t="s">
        <v>39208</v>
      </c>
      <c r="F10310" t="s">
        <v>39209</v>
      </c>
      <c r="H10310">
        <v>50.756244500000001</v>
      </c>
      <c r="I10310">
        <v>-121.5848149</v>
      </c>
      <c r="J10310" s="1" t="str">
        <f t="shared" si="1672"/>
        <v>NGR bulk stream sediment</v>
      </c>
      <c r="K10310" s="1" t="str">
        <f t="shared" si="1673"/>
        <v>&lt;177 micron (NGR)</v>
      </c>
      <c r="L10310">
        <v>13</v>
      </c>
      <c r="M10310" t="s">
        <v>102</v>
      </c>
      <c r="N10310">
        <v>258</v>
      </c>
      <c r="O10310">
        <v>1.5</v>
      </c>
    </row>
    <row r="10311" spans="1:15" hidden="1" x14ac:dyDescent="0.3">
      <c r="A10311" t="s">
        <v>39210</v>
      </c>
      <c r="B10311" t="s">
        <v>39211</v>
      </c>
      <c r="C10311" s="1" t="str">
        <f t="shared" si="1674"/>
        <v>21:0476</v>
      </c>
      <c r="D10311" s="1" t="str">
        <f t="shared" si="1671"/>
        <v>21:0156</v>
      </c>
      <c r="E10311" t="s">
        <v>39212</v>
      </c>
      <c r="F10311" t="s">
        <v>39213</v>
      </c>
      <c r="H10311">
        <v>50.769250700000001</v>
      </c>
      <c r="I10311">
        <v>-121.5135681</v>
      </c>
      <c r="J10311" s="1" t="str">
        <f t="shared" si="1672"/>
        <v>NGR bulk stream sediment</v>
      </c>
      <c r="K10311" s="1" t="str">
        <f t="shared" si="1673"/>
        <v>&lt;177 micron (NGR)</v>
      </c>
      <c r="L10311">
        <v>13</v>
      </c>
      <c r="M10311" t="s">
        <v>107</v>
      </c>
      <c r="N10311">
        <v>259</v>
      </c>
      <c r="O10311">
        <v>2</v>
      </c>
    </row>
    <row r="10312" spans="1:15" hidden="1" x14ac:dyDescent="0.3">
      <c r="A10312" t="s">
        <v>39214</v>
      </c>
      <c r="B10312" t="s">
        <v>39215</v>
      </c>
      <c r="C10312" s="1" t="str">
        <f t="shared" si="1674"/>
        <v>21:0476</v>
      </c>
      <c r="D10312" s="1" t="str">
        <f t="shared" si="1671"/>
        <v>21:0156</v>
      </c>
      <c r="E10312" t="s">
        <v>39216</v>
      </c>
      <c r="F10312" t="s">
        <v>39217</v>
      </c>
      <c r="H10312">
        <v>50.745075399999998</v>
      </c>
      <c r="I10312">
        <v>-121.4698252</v>
      </c>
      <c r="J10312" s="1" t="str">
        <f t="shared" si="1672"/>
        <v>NGR bulk stream sediment</v>
      </c>
      <c r="K10312" s="1" t="str">
        <f t="shared" si="1673"/>
        <v>&lt;177 micron (NGR)</v>
      </c>
      <c r="L10312">
        <v>13</v>
      </c>
      <c r="M10312" t="s">
        <v>112</v>
      </c>
      <c r="N10312">
        <v>260</v>
      </c>
      <c r="O10312">
        <v>1.5</v>
      </c>
    </row>
    <row r="10313" spans="1:15" hidden="1" x14ac:dyDescent="0.3">
      <c r="A10313" t="s">
        <v>39218</v>
      </c>
      <c r="B10313" t="s">
        <v>39219</v>
      </c>
      <c r="C10313" s="1" t="str">
        <f t="shared" si="1674"/>
        <v>21:0476</v>
      </c>
      <c r="D10313" s="1" t="str">
        <f t="shared" si="1671"/>
        <v>21:0156</v>
      </c>
      <c r="E10313" t="s">
        <v>39220</v>
      </c>
      <c r="F10313" t="s">
        <v>39221</v>
      </c>
      <c r="H10313">
        <v>50.690828400000001</v>
      </c>
      <c r="I10313">
        <v>-121.4049759</v>
      </c>
      <c r="J10313" s="1" t="str">
        <f t="shared" si="1672"/>
        <v>NGR bulk stream sediment</v>
      </c>
      <c r="K10313" s="1" t="str">
        <f t="shared" si="1673"/>
        <v>&lt;177 micron (NGR)</v>
      </c>
      <c r="L10313">
        <v>14</v>
      </c>
      <c r="M10313" t="s">
        <v>19</v>
      </c>
      <c r="N10313">
        <v>261</v>
      </c>
      <c r="O10313">
        <v>2.5</v>
      </c>
    </row>
    <row r="10314" spans="1:15" hidden="1" x14ac:dyDescent="0.3">
      <c r="A10314" t="s">
        <v>39222</v>
      </c>
      <c r="B10314" t="s">
        <v>39223</v>
      </c>
      <c r="C10314" s="1" t="str">
        <f t="shared" si="1674"/>
        <v>21:0476</v>
      </c>
      <c r="D10314" s="1" t="str">
        <f t="shared" si="1671"/>
        <v>21:0156</v>
      </c>
      <c r="E10314" t="s">
        <v>39224</v>
      </c>
      <c r="F10314" t="s">
        <v>39225</v>
      </c>
      <c r="H10314">
        <v>50.7777429</v>
      </c>
      <c r="I10314">
        <v>-121.4809719</v>
      </c>
      <c r="J10314" s="1" t="str">
        <f t="shared" si="1672"/>
        <v>NGR bulk stream sediment</v>
      </c>
      <c r="K10314" s="1" t="str">
        <f t="shared" si="1673"/>
        <v>&lt;177 micron (NGR)</v>
      </c>
      <c r="L10314">
        <v>14</v>
      </c>
      <c r="M10314" t="s">
        <v>38</v>
      </c>
      <c r="N10314">
        <v>262</v>
      </c>
      <c r="O10314">
        <v>3</v>
      </c>
    </row>
    <row r="10315" spans="1:15" hidden="1" x14ac:dyDescent="0.3">
      <c r="A10315" t="s">
        <v>39226</v>
      </c>
      <c r="B10315" t="s">
        <v>39227</v>
      </c>
      <c r="C10315" s="1" t="str">
        <f t="shared" si="1674"/>
        <v>21:0476</v>
      </c>
      <c r="D10315" s="1" t="str">
        <f t="shared" si="1671"/>
        <v>21:0156</v>
      </c>
      <c r="E10315" t="s">
        <v>39228</v>
      </c>
      <c r="F10315" t="s">
        <v>39229</v>
      </c>
      <c r="H10315">
        <v>50.781089100000003</v>
      </c>
      <c r="I10315">
        <v>-121.422787</v>
      </c>
      <c r="J10315" s="1" t="str">
        <f t="shared" si="1672"/>
        <v>NGR bulk stream sediment</v>
      </c>
      <c r="K10315" s="1" t="str">
        <f t="shared" si="1673"/>
        <v>&lt;177 micron (NGR)</v>
      </c>
      <c r="L10315">
        <v>14</v>
      </c>
      <c r="M10315" t="s">
        <v>24</v>
      </c>
      <c r="N10315">
        <v>263</v>
      </c>
      <c r="O10315">
        <v>1.5</v>
      </c>
    </row>
    <row r="10316" spans="1:15" hidden="1" x14ac:dyDescent="0.3">
      <c r="A10316" t="s">
        <v>39230</v>
      </c>
      <c r="B10316" t="s">
        <v>39231</v>
      </c>
      <c r="C10316" s="1" t="str">
        <f t="shared" si="1674"/>
        <v>21:0476</v>
      </c>
      <c r="D10316" s="1" t="str">
        <f t="shared" si="1671"/>
        <v>21:0156</v>
      </c>
      <c r="E10316" t="s">
        <v>39228</v>
      </c>
      <c r="F10316" t="s">
        <v>39232</v>
      </c>
      <c r="H10316">
        <v>50.781089100000003</v>
      </c>
      <c r="I10316">
        <v>-121.422787</v>
      </c>
      <c r="J10316" s="1" t="str">
        <f t="shared" si="1672"/>
        <v>NGR bulk stream sediment</v>
      </c>
      <c r="K10316" s="1" t="str">
        <f t="shared" si="1673"/>
        <v>&lt;177 micron (NGR)</v>
      </c>
      <c r="L10316">
        <v>14</v>
      </c>
      <c r="M10316" t="s">
        <v>28</v>
      </c>
      <c r="N10316">
        <v>264</v>
      </c>
      <c r="O10316">
        <v>1.5</v>
      </c>
    </row>
    <row r="10317" spans="1:15" hidden="1" x14ac:dyDescent="0.3">
      <c r="A10317" t="s">
        <v>39233</v>
      </c>
      <c r="B10317" t="s">
        <v>39234</v>
      </c>
      <c r="C10317" s="1" t="str">
        <f t="shared" si="1674"/>
        <v>21:0476</v>
      </c>
      <c r="D10317" s="1" t="str">
        <f t="shared" si="1671"/>
        <v>21:0156</v>
      </c>
      <c r="E10317" t="s">
        <v>39235</v>
      </c>
      <c r="F10317" t="s">
        <v>39236</v>
      </c>
      <c r="H10317">
        <v>50.799812600000003</v>
      </c>
      <c r="I10317">
        <v>-121.42400139999999</v>
      </c>
      <c r="J10317" s="1" t="str">
        <f t="shared" si="1672"/>
        <v>NGR bulk stream sediment</v>
      </c>
      <c r="K10317" s="1" t="str">
        <f t="shared" si="1673"/>
        <v>&lt;177 micron (NGR)</v>
      </c>
      <c r="L10317">
        <v>14</v>
      </c>
      <c r="M10317" t="s">
        <v>43</v>
      </c>
      <c r="N10317">
        <v>265</v>
      </c>
      <c r="O10317">
        <v>1.5</v>
      </c>
    </row>
    <row r="10318" spans="1:15" hidden="1" x14ac:dyDescent="0.3">
      <c r="A10318" t="s">
        <v>39237</v>
      </c>
      <c r="B10318" t="s">
        <v>39238</v>
      </c>
      <c r="C10318" s="1" t="str">
        <f t="shared" si="1674"/>
        <v>21:0476</v>
      </c>
      <c r="D10318" s="1" t="str">
        <f t="shared" si="1671"/>
        <v>21:0156</v>
      </c>
      <c r="E10318" t="s">
        <v>39239</v>
      </c>
      <c r="F10318" t="s">
        <v>39240</v>
      </c>
      <c r="H10318">
        <v>50.731004300000002</v>
      </c>
      <c r="I10318">
        <v>-121.5748914</v>
      </c>
      <c r="J10318" s="1" t="str">
        <f t="shared" si="1672"/>
        <v>NGR bulk stream sediment</v>
      </c>
      <c r="K10318" s="1" t="str">
        <f t="shared" si="1673"/>
        <v>&lt;177 micron (NGR)</v>
      </c>
      <c r="L10318">
        <v>14</v>
      </c>
      <c r="M10318" t="s">
        <v>48</v>
      </c>
      <c r="N10318">
        <v>266</v>
      </c>
      <c r="O10318">
        <v>1.5</v>
      </c>
    </row>
    <row r="10319" spans="1:15" hidden="1" x14ac:dyDescent="0.3">
      <c r="A10319" t="s">
        <v>39241</v>
      </c>
      <c r="B10319" t="s">
        <v>39242</v>
      </c>
      <c r="C10319" s="1" t="str">
        <f t="shared" si="1674"/>
        <v>21:0476</v>
      </c>
      <c r="D10319" s="1" t="str">
        <f t="shared" si="1671"/>
        <v>21:0156</v>
      </c>
      <c r="E10319" t="s">
        <v>39243</v>
      </c>
      <c r="F10319" t="s">
        <v>39244</v>
      </c>
      <c r="H10319">
        <v>50.6380762</v>
      </c>
      <c r="I10319">
        <v>-121.57805980000001</v>
      </c>
      <c r="J10319" s="1" t="str">
        <f t="shared" si="1672"/>
        <v>NGR bulk stream sediment</v>
      </c>
      <c r="K10319" s="1" t="str">
        <f t="shared" si="1673"/>
        <v>&lt;177 micron (NGR)</v>
      </c>
      <c r="L10319">
        <v>14</v>
      </c>
      <c r="M10319" t="s">
        <v>53</v>
      </c>
      <c r="N10319">
        <v>267</v>
      </c>
      <c r="O10319">
        <v>1.5</v>
      </c>
    </row>
    <row r="10320" spans="1:15" hidden="1" x14ac:dyDescent="0.3">
      <c r="A10320" t="s">
        <v>39245</v>
      </c>
      <c r="B10320" t="s">
        <v>39246</v>
      </c>
      <c r="C10320" s="1" t="str">
        <f t="shared" si="1674"/>
        <v>21:0476</v>
      </c>
      <c r="D10320" s="1" t="str">
        <f t="shared" si="1671"/>
        <v>21:0156</v>
      </c>
      <c r="E10320" t="s">
        <v>39247</v>
      </c>
      <c r="F10320" t="s">
        <v>39248</v>
      </c>
      <c r="H10320">
        <v>50.647853499999997</v>
      </c>
      <c r="I10320">
        <v>-121.4772755</v>
      </c>
      <c r="J10320" s="1" t="str">
        <f t="shared" si="1672"/>
        <v>NGR bulk stream sediment</v>
      </c>
      <c r="K10320" s="1" t="str">
        <f t="shared" si="1673"/>
        <v>&lt;177 micron (NGR)</v>
      </c>
      <c r="L10320">
        <v>14</v>
      </c>
      <c r="M10320" t="s">
        <v>58</v>
      </c>
      <c r="N10320">
        <v>268</v>
      </c>
      <c r="O10320">
        <v>2</v>
      </c>
    </row>
    <row r="10321" spans="1:15" hidden="1" x14ac:dyDescent="0.3">
      <c r="A10321" t="s">
        <v>39249</v>
      </c>
      <c r="B10321" t="s">
        <v>39250</v>
      </c>
      <c r="C10321" s="1" t="str">
        <f t="shared" si="1674"/>
        <v>21:0476</v>
      </c>
      <c r="D10321" s="1" t="str">
        <f t="shared" si="1671"/>
        <v>21:0156</v>
      </c>
      <c r="E10321" t="s">
        <v>39251</v>
      </c>
      <c r="F10321" t="s">
        <v>39252</v>
      </c>
      <c r="H10321">
        <v>50.649737500000001</v>
      </c>
      <c r="I10321">
        <v>-121.4516943</v>
      </c>
      <c r="J10321" s="1" t="str">
        <f t="shared" si="1672"/>
        <v>NGR bulk stream sediment</v>
      </c>
      <c r="K10321" s="1" t="str">
        <f t="shared" si="1673"/>
        <v>&lt;177 micron (NGR)</v>
      </c>
      <c r="L10321">
        <v>14</v>
      </c>
      <c r="M10321" t="s">
        <v>63</v>
      </c>
      <c r="N10321">
        <v>269</v>
      </c>
      <c r="O10321">
        <v>1</v>
      </c>
    </row>
    <row r="10322" spans="1:15" hidden="1" x14ac:dyDescent="0.3">
      <c r="A10322" t="s">
        <v>39253</v>
      </c>
      <c r="B10322" t="s">
        <v>39254</v>
      </c>
      <c r="C10322" s="1" t="str">
        <f t="shared" si="1674"/>
        <v>21:0476</v>
      </c>
      <c r="D10322" s="1" t="str">
        <f>HYPERLINK("https://geochem.nrcan.gc.ca/cdogs/content/svy/svy_e.htm", "")</f>
        <v/>
      </c>
      <c r="G10322" s="1" t="str">
        <f>HYPERLINK("https://geochem.nrcan.gc.ca/cdogs/content/cr_/cr_00105_e.htm", "105")</f>
        <v>105</v>
      </c>
      <c r="J10322" t="s">
        <v>31</v>
      </c>
      <c r="K10322" t="s">
        <v>32</v>
      </c>
      <c r="L10322">
        <v>14</v>
      </c>
      <c r="M10322" t="s">
        <v>33</v>
      </c>
      <c r="N10322">
        <v>270</v>
      </c>
      <c r="O10322">
        <v>20</v>
      </c>
    </row>
    <row r="10323" spans="1:15" hidden="1" x14ac:dyDescent="0.3">
      <c r="A10323" t="s">
        <v>39255</v>
      </c>
      <c r="B10323" t="s">
        <v>39256</v>
      </c>
      <c r="C10323" s="1" t="str">
        <f t="shared" si="1674"/>
        <v>21:0476</v>
      </c>
      <c r="D10323" s="1" t="str">
        <f t="shared" ref="D10323:D10342" si="1675">HYPERLINK("https://geochem.nrcan.gc.ca/cdogs/content/svy/svy210156_e.htm", "21:0156")</f>
        <v>21:0156</v>
      </c>
      <c r="E10323" t="s">
        <v>39257</v>
      </c>
      <c r="F10323" t="s">
        <v>39258</v>
      </c>
      <c r="H10323">
        <v>50.634958400000002</v>
      </c>
      <c r="I10323">
        <v>-121.3957115</v>
      </c>
      <c r="J10323" s="1" t="str">
        <f t="shared" ref="J10323:J10342" si="1676">HYPERLINK("https://geochem.nrcan.gc.ca/cdogs/content/kwd/kwd020030_e.htm", "NGR bulk stream sediment")</f>
        <v>NGR bulk stream sediment</v>
      </c>
      <c r="K10323" s="1" t="str">
        <f t="shared" ref="K10323:K10342" si="1677">HYPERLINK("https://geochem.nrcan.gc.ca/cdogs/content/kwd/kwd080006_e.htm", "&lt;177 micron (NGR)")</f>
        <v>&lt;177 micron (NGR)</v>
      </c>
      <c r="L10323">
        <v>14</v>
      </c>
      <c r="M10323" t="s">
        <v>68</v>
      </c>
      <c r="N10323">
        <v>271</v>
      </c>
      <c r="O10323">
        <v>1.5</v>
      </c>
    </row>
    <row r="10324" spans="1:15" hidden="1" x14ac:dyDescent="0.3">
      <c r="A10324" t="s">
        <v>39259</v>
      </c>
      <c r="B10324" t="s">
        <v>39260</v>
      </c>
      <c r="C10324" s="1" t="str">
        <f t="shared" si="1674"/>
        <v>21:0476</v>
      </c>
      <c r="D10324" s="1" t="str">
        <f t="shared" si="1675"/>
        <v>21:0156</v>
      </c>
      <c r="E10324" t="s">
        <v>39261</v>
      </c>
      <c r="F10324" t="s">
        <v>39262</v>
      </c>
      <c r="H10324">
        <v>50.6573122</v>
      </c>
      <c r="I10324">
        <v>-121.3599171</v>
      </c>
      <c r="J10324" s="1" t="str">
        <f t="shared" si="1676"/>
        <v>NGR bulk stream sediment</v>
      </c>
      <c r="K10324" s="1" t="str">
        <f t="shared" si="1677"/>
        <v>&lt;177 micron (NGR)</v>
      </c>
      <c r="L10324">
        <v>14</v>
      </c>
      <c r="M10324" t="s">
        <v>77</v>
      </c>
      <c r="N10324">
        <v>272</v>
      </c>
      <c r="O10324">
        <v>1.5</v>
      </c>
    </row>
    <row r="10325" spans="1:15" hidden="1" x14ac:dyDescent="0.3">
      <c r="A10325" t="s">
        <v>39263</v>
      </c>
      <c r="B10325" t="s">
        <v>39264</v>
      </c>
      <c r="C10325" s="1" t="str">
        <f t="shared" si="1674"/>
        <v>21:0476</v>
      </c>
      <c r="D10325" s="1" t="str">
        <f t="shared" si="1675"/>
        <v>21:0156</v>
      </c>
      <c r="E10325" t="s">
        <v>39265</v>
      </c>
      <c r="F10325" t="s">
        <v>39266</v>
      </c>
      <c r="H10325">
        <v>50.616045800000002</v>
      </c>
      <c r="I10325">
        <v>-121.3406141</v>
      </c>
      <c r="J10325" s="1" t="str">
        <f t="shared" si="1676"/>
        <v>NGR bulk stream sediment</v>
      </c>
      <c r="K10325" s="1" t="str">
        <f t="shared" si="1677"/>
        <v>&lt;177 micron (NGR)</v>
      </c>
      <c r="L10325">
        <v>14</v>
      </c>
      <c r="M10325" t="s">
        <v>82</v>
      </c>
      <c r="N10325">
        <v>273</v>
      </c>
      <c r="O10325">
        <v>1.5</v>
      </c>
    </row>
    <row r="10326" spans="1:15" hidden="1" x14ac:dyDescent="0.3">
      <c r="A10326" t="s">
        <v>39267</v>
      </c>
      <c r="B10326" t="s">
        <v>39268</v>
      </c>
      <c r="C10326" s="1" t="str">
        <f t="shared" si="1674"/>
        <v>21:0476</v>
      </c>
      <c r="D10326" s="1" t="str">
        <f t="shared" si="1675"/>
        <v>21:0156</v>
      </c>
      <c r="E10326" t="s">
        <v>39220</v>
      </c>
      <c r="F10326" t="s">
        <v>39269</v>
      </c>
      <c r="H10326">
        <v>50.690828400000001</v>
      </c>
      <c r="I10326">
        <v>-121.4049759</v>
      </c>
      <c r="J10326" s="1" t="str">
        <f t="shared" si="1676"/>
        <v>NGR bulk stream sediment</v>
      </c>
      <c r="K10326" s="1" t="str">
        <f t="shared" si="1677"/>
        <v>&lt;177 micron (NGR)</v>
      </c>
      <c r="L10326">
        <v>14</v>
      </c>
      <c r="M10326" t="s">
        <v>72</v>
      </c>
      <c r="N10326">
        <v>274</v>
      </c>
      <c r="O10326">
        <v>0.5</v>
      </c>
    </row>
    <row r="10327" spans="1:15" hidden="1" x14ac:dyDescent="0.3">
      <c r="A10327" t="s">
        <v>39270</v>
      </c>
      <c r="B10327" t="s">
        <v>39271</v>
      </c>
      <c r="C10327" s="1" t="str">
        <f t="shared" si="1674"/>
        <v>21:0476</v>
      </c>
      <c r="D10327" s="1" t="str">
        <f t="shared" si="1675"/>
        <v>21:0156</v>
      </c>
      <c r="E10327" t="s">
        <v>39272</v>
      </c>
      <c r="F10327" t="s">
        <v>39273</v>
      </c>
      <c r="H10327">
        <v>50.7239729</v>
      </c>
      <c r="I10327">
        <v>-121.38429790000001</v>
      </c>
      <c r="J10327" s="1" t="str">
        <f t="shared" si="1676"/>
        <v>NGR bulk stream sediment</v>
      </c>
      <c r="K10327" s="1" t="str">
        <f t="shared" si="1677"/>
        <v>&lt;177 micron (NGR)</v>
      </c>
      <c r="L10327">
        <v>14</v>
      </c>
      <c r="M10327" t="s">
        <v>87</v>
      </c>
      <c r="N10327">
        <v>275</v>
      </c>
      <c r="O10327">
        <v>1</v>
      </c>
    </row>
    <row r="10328" spans="1:15" hidden="1" x14ac:dyDescent="0.3">
      <c r="A10328" t="s">
        <v>39274</v>
      </c>
      <c r="B10328" t="s">
        <v>39275</v>
      </c>
      <c r="C10328" s="1" t="str">
        <f t="shared" si="1674"/>
        <v>21:0476</v>
      </c>
      <c r="D10328" s="1" t="str">
        <f t="shared" si="1675"/>
        <v>21:0156</v>
      </c>
      <c r="E10328" t="s">
        <v>39276</v>
      </c>
      <c r="F10328" t="s">
        <v>39277</v>
      </c>
      <c r="H10328">
        <v>50.749233699999998</v>
      </c>
      <c r="I10328">
        <v>-121.3776443</v>
      </c>
      <c r="J10328" s="1" t="str">
        <f t="shared" si="1676"/>
        <v>NGR bulk stream sediment</v>
      </c>
      <c r="K10328" s="1" t="str">
        <f t="shared" si="1677"/>
        <v>&lt;177 micron (NGR)</v>
      </c>
      <c r="L10328">
        <v>14</v>
      </c>
      <c r="M10328" t="s">
        <v>92</v>
      </c>
      <c r="N10328">
        <v>276</v>
      </c>
      <c r="O10328">
        <v>1</v>
      </c>
    </row>
    <row r="10329" spans="1:15" hidden="1" x14ac:dyDescent="0.3">
      <c r="A10329" t="s">
        <v>39278</v>
      </c>
      <c r="B10329" t="s">
        <v>39279</v>
      </c>
      <c r="C10329" s="1" t="str">
        <f t="shared" si="1674"/>
        <v>21:0476</v>
      </c>
      <c r="D10329" s="1" t="str">
        <f t="shared" si="1675"/>
        <v>21:0156</v>
      </c>
      <c r="E10329" t="s">
        <v>39280</v>
      </c>
      <c r="F10329" t="s">
        <v>39281</v>
      </c>
      <c r="H10329">
        <v>50.8212245</v>
      </c>
      <c r="I10329">
        <v>-121.5863725</v>
      </c>
      <c r="J10329" s="1" t="str">
        <f t="shared" si="1676"/>
        <v>NGR bulk stream sediment</v>
      </c>
      <c r="K10329" s="1" t="str">
        <f t="shared" si="1677"/>
        <v>&lt;177 micron (NGR)</v>
      </c>
      <c r="L10329">
        <v>14</v>
      </c>
      <c r="M10329" t="s">
        <v>97</v>
      </c>
      <c r="N10329">
        <v>277</v>
      </c>
      <c r="O10329">
        <v>1</v>
      </c>
    </row>
    <row r="10330" spans="1:15" hidden="1" x14ac:dyDescent="0.3">
      <c r="A10330" t="s">
        <v>39282</v>
      </c>
      <c r="B10330" t="s">
        <v>39283</v>
      </c>
      <c r="C10330" s="1" t="str">
        <f t="shared" si="1674"/>
        <v>21:0476</v>
      </c>
      <c r="D10330" s="1" t="str">
        <f t="shared" si="1675"/>
        <v>21:0156</v>
      </c>
      <c r="E10330" t="s">
        <v>39284</v>
      </c>
      <c r="F10330" t="s">
        <v>39285</v>
      </c>
      <c r="H10330">
        <v>50.915570500000001</v>
      </c>
      <c r="I10330">
        <v>-121.90503889999999</v>
      </c>
      <c r="J10330" s="1" t="str">
        <f t="shared" si="1676"/>
        <v>NGR bulk stream sediment</v>
      </c>
      <c r="K10330" s="1" t="str">
        <f t="shared" si="1677"/>
        <v>&lt;177 micron (NGR)</v>
      </c>
      <c r="L10330">
        <v>14</v>
      </c>
      <c r="M10330" t="s">
        <v>102</v>
      </c>
      <c r="N10330">
        <v>278</v>
      </c>
      <c r="O10330">
        <v>1</v>
      </c>
    </row>
    <row r="10331" spans="1:15" hidden="1" x14ac:dyDescent="0.3">
      <c r="A10331" t="s">
        <v>39286</v>
      </c>
      <c r="B10331" t="s">
        <v>39287</v>
      </c>
      <c r="C10331" s="1" t="str">
        <f t="shared" si="1674"/>
        <v>21:0476</v>
      </c>
      <c r="D10331" s="1" t="str">
        <f t="shared" si="1675"/>
        <v>21:0156</v>
      </c>
      <c r="E10331" t="s">
        <v>39288</v>
      </c>
      <c r="F10331" t="s">
        <v>39289</v>
      </c>
      <c r="H10331">
        <v>50.857062800000001</v>
      </c>
      <c r="I10331">
        <v>-121.88820629999999</v>
      </c>
      <c r="J10331" s="1" t="str">
        <f t="shared" si="1676"/>
        <v>NGR bulk stream sediment</v>
      </c>
      <c r="K10331" s="1" t="str">
        <f t="shared" si="1677"/>
        <v>&lt;177 micron (NGR)</v>
      </c>
      <c r="L10331">
        <v>14</v>
      </c>
      <c r="M10331" t="s">
        <v>107</v>
      </c>
      <c r="N10331">
        <v>279</v>
      </c>
      <c r="O10331">
        <v>1</v>
      </c>
    </row>
    <row r="10332" spans="1:15" hidden="1" x14ac:dyDescent="0.3">
      <c r="A10332" t="s">
        <v>39290</v>
      </c>
      <c r="B10332" t="s">
        <v>39291</v>
      </c>
      <c r="C10332" s="1" t="str">
        <f t="shared" si="1674"/>
        <v>21:0476</v>
      </c>
      <c r="D10332" s="1" t="str">
        <f t="shared" si="1675"/>
        <v>21:0156</v>
      </c>
      <c r="E10332" t="s">
        <v>39292</v>
      </c>
      <c r="F10332" t="s">
        <v>39293</v>
      </c>
      <c r="H10332">
        <v>50.831755800000003</v>
      </c>
      <c r="I10332">
        <v>-121.88917600000001</v>
      </c>
      <c r="J10332" s="1" t="str">
        <f t="shared" si="1676"/>
        <v>NGR bulk stream sediment</v>
      </c>
      <c r="K10332" s="1" t="str">
        <f t="shared" si="1677"/>
        <v>&lt;177 micron (NGR)</v>
      </c>
      <c r="L10332">
        <v>14</v>
      </c>
      <c r="M10332" t="s">
        <v>112</v>
      </c>
      <c r="N10332">
        <v>280</v>
      </c>
      <c r="O10332">
        <v>1.5</v>
      </c>
    </row>
    <row r="10333" spans="1:15" hidden="1" x14ac:dyDescent="0.3">
      <c r="A10333" t="s">
        <v>39294</v>
      </c>
      <c r="B10333" t="s">
        <v>39295</v>
      </c>
      <c r="C10333" s="1" t="str">
        <f t="shared" si="1674"/>
        <v>21:0476</v>
      </c>
      <c r="D10333" s="1" t="str">
        <f t="shared" si="1675"/>
        <v>21:0156</v>
      </c>
      <c r="E10333" t="s">
        <v>39296</v>
      </c>
      <c r="F10333" t="s">
        <v>39297</v>
      </c>
      <c r="H10333">
        <v>50.760695699999999</v>
      </c>
      <c r="I10333">
        <v>-121.9639382</v>
      </c>
      <c r="J10333" s="1" t="str">
        <f t="shared" si="1676"/>
        <v>NGR bulk stream sediment</v>
      </c>
      <c r="K10333" s="1" t="str">
        <f t="shared" si="1677"/>
        <v>&lt;177 micron (NGR)</v>
      </c>
      <c r="L10333">
        <v>15</v>
      </c>
      <c r="M10333" t="s">
        <v>19</v>
      </c>
      <c r="N10333">
        <v>281</v>
      </c>
      <c r="O10333">
        <v>1</v>
      </c>
    </row>
    <row r="10334" spans="1:15" hidden="1" x14ac:dyDescent="0.3">
      <c r="A10334" t="s">
        <v>39298</v>
      </c>
      <c r="B10334" t="s">
        <v>39299</v>
      </c>
      <c r="C10334" s="1" t="str">
        <f t="shared" si="1674"/>
        <v>21:0476</v>
      </c>
      <c r="D10334" s="1" t="str">
        <f t="shared" si="1675"/>
        <v>21:0156</v>
      </c>
      <c r="E10334" t="s">
        <v>39300</v>
      </c>
      <c r="F10334" t="s">
        <v>39301</v>
      </c>
      <c r="H10334">
        <v>50.804164999999998</v>
      </c>
      <c r="I10334">
        <v>-121.8968689</v>
      </c>
      <c r="J10334" s="1" t="str">
        <f t="shared" si="1676"/>
        <v>NGR bulk stream sediment</v>
      </c>
      <c r="K10334" s="1" t="str">
        <f t="shared" si="1677"/>
        <v>&lt;177 micron (NGR)</v>
      </c>
      <c r="L10334">
        <v>15</v>
      </c>
      <c r="M10334" t="s">
        <v>38</v>
      </c>
      <c r="N10334">
        <v>282</v>
      </c>
      <c r="O10334">
        <v>1</v>
      </c>
    </row>
    <row r="10335" spans="1:15" hidden="1" x14ac:dyDescent="0.3">
      <c r="A10335" t="s">
        <v>39302</v>
      </c>
      <c r="B10335" t="s">
        <v>39303</v>
      </c>
      <c r="C10335" s="1" t="str">
        <f t="shared" si="1674"/>
        <v>21:0476</v>
      </c>
      <c r="D10335" s="1" t="str">
        <f t="shared" si="1675"/>
        <v>21:0156</v>
      </c>
      <c r="E10335" t="s">
        <v>39296</v>
      </c>
      <c r="F10335" t="s">
        <v>39304</v>
      </c>
      <c r="H10335">
        <v>50.760695699999999</v>
      </c>
      <c r="I10335">
        <v>-121.9639382</v>
      </c>
      <c r="J10335" s="1" t="str">
        <f t="shared" si="1676"/>
        <v>NGR bulk stream sediment</v>
      </c>
      <c r="K10335" s="1" t="str">
        <f t="shared" si="1677"/>
        <v>&lt;177 micron (NGR)</v>
      </c>
      <c r="L10335">
        <v>15</v>
      </c>
      <c r="M10335" t="s">
        <v>72</v>
      </c>
      <c r="N10335">
        <v>283</v>
      </c>
      <c r="O10335">
        <v>1.5</v>
      </c>
    </row>
    <row r="10336" spans="1:15" hidden="1" x14ac:dyDescent="0.3">
      <c r="A10336" t="s">
        <v>39305</v>
      </c>
      <c r="B10336" t="s">
        <v>39306</v>
      </c>
      <c r="C10336" s="1" t="str">
        <f t="shared" si="1674"/>
        <v>21:0476</v>
      </c>
      <c r="D10336" s="1" t="str">
        <f t="shared" si="1675"/>
        <v>21:0156</v>
      </c>
      <c r="E10336" t="s">
        <v>39307</v>
      </c>
      <c r="F10336" t="s">
        <v>39308</v>
      </c>
      <c r="H10336">
        <v>50.736318699999998</v>
      </c>
      <c r="I10336">
        <v>-121.9434578</v>
      </c>
      <c r="J10336" s="1" t="str">
        <f t="shared" si="1676"/>
        <v>NGR bulk stream sediment</v>
      </c>
      <c r="K10336" s="1" t="str">
        <f t="shared" si="1677"/>
        <v>&lt;177 micron (NGR)</v>
      </c>
      <c r="L10336">
        <v>15</v>
      </c>
      <c r="M10336" t="s">
        <v>43</v>
      </c>
      <c r="N10336">
        <v>284</v>
      </c>
      <c r="O10336">
        <v>1.5</v>
      </c>
    </row>
    <row r="10337" spans="1:15" hidden="1" x14ac:dyDescent="0.3">
      <c r="A10337" t="s">
        <v>39309</v>
      </c>
      <c r="B10337" t="s">
        <v>39310</v>
      </c>
      <c r="C10337" s="1" t="str">
        <f t="shared" si="1674"/>
        <v>21:0476</v>
      </c>
      <c r="D10337" s="1" t="str">
        <f t="shared" si="1675"/>
        <v>21:0156</v>
      </c>
      <c r="E10337" t="s">
        <v>39311</v>
      </c>
      <c r="F10337" t="s">
        <v>39312</v>
      </c>
      <c r="H10337">
        <v>50.0217496</v>
      </c>
      <c r="I10337">
        <v>-121.64318590000001</v>
      </c>
      <c r="J10337" s="1" t="str">
        <f t="shared" si="1676"/>
        <v>NGR bulk stream sediment</v>
      </c>
      <c r="K10337" s="1" t="str">
        <f t="shared" si="1677"/>
        <v>&lt;177 micron (NGR)</v>
      </c>
      <c r="L10337">
        <v>16</v>
      </c>
      <c r="M10337" t="s">
        <v>19</v>
      </c>
      <c r="N10337">
        <v>285</v>
      </c>
      <c r="O10337">
        <v>1</v>
      </c>
    </row>
    <row r="10338" spans="1:15" hidden="1" x14ac:dyDescent="0.3">
      <c r="A10338" t="s">
        <v>39313</v>
      </c>
      <c r="B10338" t="s">
        <v>39314</v>
      </c>
      <c r="C10338" s="1" t="str">
        <f t="shared" si="1674"/>
        <v>21:0476</v>
      </c>
      <c r="D10338" s="1" t="str">
        <f t="shared" si="1675"/>
        <v>21:0156</v>
      </c>
      <c r="E10338" t="s">
        <v>39315</v>
      </c>
      <c r="F10338" t="s">
        <v>39316</v>
      </c>
      <c r="H10338">
        <v>50.006914500000001</v>
      </c>
      <c r="I10338">
        <v>-121.73373309999999</v>
      </c>
      <c r="J10338" s="1" t="str">
        <f t="shared" si="1676"/>
        <v>NGR bulk stream sediment</v>
      </c>
      <c r="K10338" s="1" t="str">
        <f t="shared" si="1677"/>
        <v>&lt;177 micron (NGR)</v>
      </c>
      <c r="L10338">
        <v>16</v>
      </c>
      <c r="M10338" t="s">
        <v>38</v>
      </c>
      <c r="N10338">
        <v>286</v>
      </c>
      <c r="O10338">
        <v>1.5</v>
      </c>
    </row>
    <row r="10339" spans="1:15" hidden="1" x14ac:dyDescent="0.3">
      <c r="A10339" t="s">
        <v>39317</v>
      </c>
      <c r="B10339" t="s">
        <v>39318</v>
      </c>
      <c r="C10339" s="1" t="str">
        <f t="shared" si="1674"/>
        <v>21:0476</v>
      </c>
      <c r="D10339" s="1" t="str">
        <f t="shared" si="1675"/>
        <v>21:0156</v>
      </c>
      <c r="E10339" t="s">
        <v>39319</v>
      </c>
      <c r="F10339" t="s">
        <v>39320</v>
      </c>
      <c r="H10339">
        <v>50.012799000000001</v>
      </c>
      <c r="I10339">
        <v>-121.717527</v>
      </c>
      <c r="J10339" s="1" t="str">
        <f t="shared" si="1676"/>
        <v>NGR bulk stream sediment</v>
      </c>
      <c r="K10339" s="1" t="str">
        <f t="shared" si="1677"/>
        <v>&lt;177 micron (NGR)</v>
      </c>
      <c r="L10339">
        <v>16</v>
      </c>
      <c r="M10339" t="s">
        <v>43</v>
      </c>
      <c r="N10339">
        <v>287</v>
      </c>
      <c r="O10339">
        <v>1.5</v>
      </c>
    </row>
    <row r="10340" spans="1:15" hidden="1" x14ac:dyDescent="0.3">
      <c r="A10340" t="s">
        <v>39321</v>
      </c>
      <c r="B10340" t="s">
        <v>39322</v>
      </c>
      <c r="C10340" s="1" t="str">
        <f t="shared" si="1674"/>
        <v>21:0476</v>
      </c>
      <c r="D10340" s="1" t="str">
        <f t="shared" si="1675"/>
        <v>21:0156</v>
      </c>
      <c r="E10340" t="s">
        <v>39323</v>
      </c>
      <c r="F10340" t="s">
        <v>39324</v>
      </c>
      <c r="H10340">
        <v>50.014746000000002</v>
      </c>
      <c r="I10340">
        <v>-121.7081649</v>
      </c>
      <c r="J10340" s="1" t="str">
        <f t="shared" si="1676"/>
        <v>NGR bulk stream sediment</v>
      </c>
      <c r="K10340" s="1" t="str">
        <f t="shared" si="1677"/>
        <v>&lt;177 micron (NGR)</v>
      </c>
      <c r="L10340">
        <v>16</v>
      </c>
      <c r="M10340" t="s">
        <v>48</v>
      </c>
      <c r="N10340">
        <v>288</v>
      </c>
      <c r="O10340">
        <v>2</v>
      </c>
    </row>
    <row r="10341" spans="1:15" hidden="1" x14ac:dyDescent="0.3">
      <c r="A10341" t="s">
        <v>39325</v>
      </c>
      <c r="B10341" t="s">
        <v>39326</v>
      </c>
      <c r="C10341" s="1" t="str">
        <f t="shared" si="1674"/>
        <v>21:0476</v>
      </c>
      <c r="D10341" s="1" t="str">
        <f t="shared" si="1675"/>
        <v>21:0156</v>
      </c>
      <c r="E10341" t="s">
        <v>39327</v>
      </c>
      <c r="F10341" t="s">
        <v>39328</v>
      </c>
      <c r="H10341">
        <v>50.057706199999998</v>
      </c>
      <c r="I10341">
        <v>-121.7313089</v>
      </c>
      <c r="J10341" s="1" t="str">
        <f t="shared" si="1676"/>
        <v>NGR bulk stream sediment</v>
      </c>
      <c r="K10341" s="1" t="str">
        <f t="shared" si="1677"/>
        <v>&lt;177 micron (NGR)</v>
      </c>
      <c r="L10341">
        <v>16</v>
      </c>
      <c r="M10341" t="s">
        <v>24</v>
      </c>
      <c r="N10341">
        <v>289</v>
      </c>
      <c r="O10341">
        <v>1.5</v>
      </c>
    </row>
    <row r="10342" spans="1:15" hidden="1" x14ac:dyDescent="0.3">
      <c r="A10342" t="s">
        <v>39329</v>
      </c>
      <c r="B10342" t="s">
        <v>39330</v>
      </c>
      <c r="C10342" s="1" t="str">
        <f t="shared" si="1674"/>
        <v>21:0476</v>
      </c>
      <c r="D10342" s="1" t="str">
        <f t="shared" si="1675"/>
        <v>21:0156</v>
      </c>
      <c r="E10342" t="s">
        <v>39327</v>
      </c>
      <c r="F10342" t="s">
        <v>39331</v>
      </c>
      <c r="H10342">
        <v>50.057706199999998</v>
      </c>
      <c r="I10342">
        <v>-121.7313089</v>
      </c>
      <c r="J10342" s="1" t="str">
        <f t="shared" si="1676"/>
        <v>NGR bulk stream sediment</v>
      </c>
      <c r="K10342" s="1" t="str">
        <f t="shared" si="1677"/>
        <v>&lt;177 micron (NGR)</v>
      </c>
      <c r="L10342">
        <v>16</v>
      </c>
      <c r="M10342" t="s">
        <v>28</v>
      </c>
      <c r="N10342">
        <v>290</v>
      </c>
      <c r="O10342">
        <v>1.5</v>
      </c>
    </row>
    <row r="10343" spans="1:15" hidden="1" x14ac:dyDescent="0.3">
      <c r="A10343" t="s">
        <v>39332</v>
      </c>
      <c r="B10343" t="s">
        <v>39333</v>
      </c>
      <c r="C10343" s="1" t="str">
        <f t="shared" si="1674"/>
        <v>21:0476</v>
      </c>
      <c r="D10343" s="1" t="str">
        <f>HYPERLINK("https://geochem.nrcan.gc.ca/cdogs/content/svy/svy_e.htm", "")</f>
        <v/>
      </c>
      <c r="G10343" s="1" t="str">
        <f>HYPERLINK("https://geochem.nrcan.gc.ca/cdogs/content/cr_/cr_00104_e.htm", "104")</f>
        <v>104</v>
      </c>
      <c r="J10343" t="s">
        <v>31</v>
      </c>
      <c r="K10343" t="s">
        <v>32</v>
      </c>
      <c r="L10343">
        <v>16</v>
      </c>
      <c r="M10343" t="s">
        <v>33</v>
      </c>
      <c r="N10343">
        <v>291</v>
      </c>
      <c r="O10343">
        <v>4.5</v>
      </c>
    </row>
    <row r="10344" spans="1:15" hidden="1" x14ac:dyDescent="0.3">
      <c r="A10344" t="s">
        <v>39334</v>
      </c>
      <c r="B10344" t="s">
        <v>39335</v>
      </c>
      <c r="C10344" s="1" t="str">
        <f t="shared" si="1674"/>
        <v>21:0476</v>
      </c>
      <c r="D10344" s="1" t="str">
        <f t="shared" ref="D10344:D10367" si="1678">HYPERLINK("https://geochem.nrcan.gc.ca/cdogs/content/svy/svy210156_e.htm", "21:0156")</f>
        <v>21:0156</v>
      </c>
      <c r="E10344" t="s">
        <v>39336</v>
      </c>
      <c r="F10344" t="s">
        <v>39337</v>
      </c>
      <c r="H10344">
        <v>50.052990399999999</v>
      </c>
      <c r="I10344">
        <v>-121.7360151</v>
      </c>
      <c r="J10344" s="1" t="str">
        <f t="shared" ref="J10344:J10367" si="1679">HYPERLINK("https://geochem.nrcan.gc.ca/cdogs/content/kwd/kwd020030_e.htm", "NGR bulk stream sediment")</f>
        <v>NGR bulk stream sediment</v>
      </c>
      <c r="K10344" s="1" t="str">
        <f t="shared" ref="K10344:K10367" si="1680">HYPERLINK("https://geochem.nrcan.gc.ca/cdogs/content/kwd/kwd080006_e.htm", "&lt;177 micron (NGR)")</f>
        <v>&lt;177 micron (NGR)</v>
      </c>
      <c r="L10344">
        <v>16</v>
      </c>
      <c r="M10344" t="s">
        <v>53</v>
      </c>
      <c r="N10344">
        <v>292</v>
      </c>
      <c r="O10344">
        <v>1.5</v>
      </c>
    </row>
    <row r="10345" spans="1:15" hidden="1" x14ac:dyDescent="0.3">
      <c r="A10345" t="s">
        <v>39338</v>
      </c>
      <c r="B10345" t="s">
        <v>39339</v>
      </c>
      <c r="C10345" s="1" t="str">
        <f t="shared" si="1674"/>
        <v>21:0476</v>
      </c>
      <c r="D10345" s="1" t="str">
        <f t="shared" si="1678"/>
        <v>21:0156</v>
      </c>
      <c r="E10345" t="s">
        <v>39340</v>
      </c>
      <c r="F10345" t="s">
        <v>39341</v>
      </c>
      <c r="H10345">
        <v>50.053905899999997</v>
      </c>
      <c r="I10345">
        <v>-121.7039858</v>
      </c>
      <c r="J10345" s="1" t="str">
        <f t="shared" si="1679"/>
        <v>NGR bulk stream sediment</v>
      </c>
      <c r="K10345" s="1" t="str">
        <f t="shared" si="1680"/>
        <v>&lt;177 micron (NGR)</v>
      </c>
      <c r="L10345">
        <v>16</v>
      </c>
      <c r="M10345" t="s">
        <v>58</v>
      </c>
      <c r="N10345">
        <v>293</v>
      </c>
      <c r="O10345">
        <v>2.5</v>
      </c>
    </row>
    <row r="10346" spans="1:15" hidden="1" x14ac:dyDescent="0.3">
      <c r="A10346" t="s">
        <v>39342</v>
      </c>
      <c r="B10346" t="s">
        <v>39343</v>
      </c>
      <c r="C10346" s="1" t="str">
        <f t="shared" si="1674"/>
        <v>21:0476</v>
      </c>
      <c r="D10346" s="1" t="str">
        <f t="shared" si="1678"/>
        <v>21:0156</v>
      </c>
      <c r="E10346" t="s">
        <v>39344</v>
      </c>
      <c r="F10346" t="s">
        <v>39345</v>
      </c>
      <c r="H10346">
        <v>50.039457599999999</v>
      </c>
      <c r="I10346">
        <v>-121.6686777</v>
      </c>
      <c r="J10346" s="1" t="str">
        <f t="shared" si="1679"/>
        <v>NGR bulk stream sediment</v>
      </c>
      <c r="K10346" s="1" t="str">
        <f t="shared" si="1680"/>
        <v>&lt;177 micron (NGR)</v>
      </c>
      <c r="L10346">
        <v>16</v>
      </c>
      <c r="M10346" t="s">
        <v>63</v>
      </c>
      <c r="N10346">
        <v>294</v>
      </c>
      <c r="O10346">
        <v>1.5</v>
      </c>
    </row>
    <row r="10347" spans="1:15" hidden="1" x14ac:dyDescent="0.3">
      <c r="A10347" t="s">
        <v>39346</v>
      </c>
      <c r="B10347" t="s">
        <v>39347</v>
      </c>
      <c r="C10347" s="1" t="str">
        <f t="shared" si="1674"/>
        <v>21:0476</v>
      </c>
      <c r="D10347" s="1" t="str">
        <f t="shared" si="1678"/>
        <v>21:0156</v>
      </c>
      <c r="E10347" t="s">
        <v>39311</v>
      </c>
      <c r="F10347" t="s">
        <v>39348</v>
      </c>
      <c r="H10347">
        <v>50.0217496</v>
      </c>
      <c r="I10347">
        <v>-121.64318590000001</v>
      </c>
      <c r="J10347" s="1" t="str">
        <f t="shared" si="1679"/>
        <v>NGR bulk stream sediment</v>
      </c>
      <c r="K10347" s="1" t="str">
        <f t="shared" si="1680"/>
        <v>&lt;177 micron (NGR)</v>
      </c>
      <c r="L10347">
        <v>16</v>
      </c>
      <c r="M10347" t="s">
        <v>72</v>
      </c>
      <c r="N10347">
        <v>295</v>
      </c>
      <c r="O10347">
        <v>1</v>
      </c>
    </row>
    <row r="10348" spans="1:15" hidden="1" x14ac:dyDescent="0.3">
      <c r="A10348" t="s">
        <v>39349</v>
      </c>
      <c r="B10348" t="s">
        <v>39350</v>
      </c>
      <c r="C10348" s="1" t="str">
        <f t="shared" si="1674"/>
        <v>21:0476</v>
      </c>
      <c r="D10348" s="1" t="str">
        <f t="shared" si="1678"/>
        <v>21:0156</v>
      </c>
      <c r="E10348" t="s">
        <v>39351</v>
      </c>
      <c r="F10348" t="s">
        <v>39352</v>
      </c>
      <c r="H10348">
        <v>50.010536799999997</v>
      </c>
      <c r="I10348">
        <v>-121.61904819999999</v>
      </c>
      <c r="J10348" s="1" t="str">
        <f t="shared" si="1679"/>
        <v>NGR bulk stream sediment</v>
      </c>
      <c r="K10348" s="1" t="str">
        <f t="shared" si="1680"/>
        <v>&lt;177 micron (NGR)</v>
      </c>
      <c r="L10348">
        <v>16</v>
      </c>
      <c r="M10348" t="s">
        <v>68</v>
      </c>
      <c r="N10348">
        <v>296</v>
      </c>
      <c r="O10348">
        <v>1.5</v>
      </c>
    </row>
    <row r="10349" spans="1:15" hidden="1" x14ac:dyDescent="0.3">
      <c r="A10349" t="s">
        <v>39353</v>
      </c>
      <c r="B10349" t="s">
        <v>39354</v>
      </c>
      <c r="C10349" s="1" t="str">
        <f t="shared" si="1674"/>
        <v>21:0476</v>
      </c>
      <c r="D10349" s="1" t="str">
        <f t="shared" si="1678"/>
        <v>21:0156</v>
      </c>
      <c r="E10349" t="s">
        <v>39355</v>
      </c>
      <c r="F10349" t="s">
        <v>39356</v>
      </c>
      <c r="H10349">
        <v>50.0091508</v>
      </c>
      <c r="I10349">
        <v>-121.6024372</v>
      </c>
      <c r="J10349" s="1" t="str">
        <f t="shared" si="1679"/>
        <v>NGR bulk stream sediment</v>
      </c>
      <c r="K10349" s="1" t="str">
        <f t="shared" si="1680"/>
        <v>&lt;177 micron (NGR)</v>
      </c>
      <c r="L10349">
        <v>16</v>
      </c>
      <c r="M10349" t="s">
        <v>77</v>
      </c>
      <c r="N10349">
        <v>297</v>
      </c>
      <c r="O10349">
        <v>5</v>
      </c>
    </row>
    <row r="10350" spans="1:15" hidden="1" x14ac:dyDescent="0.3">
      <c r="A10350" t="s">
        <v>39357</v>
      </c>
      <c r="B10350" t="s">
        <v>39358</v>
      </c>
      <c r="C10350" s="1" t="str">
        <f t="shared" si="1674"/>
        <v>21:0476</v>
      </c>
      <c r="D10350" s="1" t="str">
        <f t="shared" si="1678"/>
        <v>21:0156</v>
      </c>
      <c r="E10350" t="s">
        <v>39359</v>
      </c>
      <c r="F10350" t="s">
        <v>39360</v>
      </c>
      <c r="H10350">
        <v>50.026693199999997</v>
      </c>
      <c r="I10350">
        <v>-121.541946</v>
      </c>
      <c r="J10350" s="1" t="str">
        <f t="shared" si="1679"/>
        <v>NGR bulk stream sediment</v>
      </c>
      <c r="K10350" s="1" t="str">
        <f t="shared" si="1680"/>
        <v>&lt;177 micron (NGR)</v>
      </c>
      <c r="L10350">
        <v>16</v>
      </c>
      <c r="M10350" t="s">
        <v>82</v>
      </c>
      <c r="N10350">
        <v>298</v>
      </c>
      <c r="O10350">
        <v>2</v>
      </c>
    </row>
    <row r="10351" spans="1:15" hidden="1" x14ac:dyDescent="0.3">
      <c r="A10351" t="s">
        <v>39361</v>
      </c>
      <c r="B10351" t="s">
        <v>39362</v>
      </c>
      <c r="C10351" s="1" t="str">
        <f t="shared" si="1674"/>
        <v>21:0476</v>
      </c>
      <c r="D10351" s="1" t="str">
        <f t="shared" si="1678"/>
        <v>21:0156</v>
      </c>
      <c r="E10351" t="s">
        <v>39363</v>
      </c>
      <c r="F10351" t="s">
        <v>39364</v>
      </c>
      <c r="H10351">
        <v>50.049322699999998</v>
      </c>
      <c r="I10351">
        <v>-121.5497391</v>
      </c>
      <c r="J10351" s="1" t="str">
        <f t="shared" si="1679"/>
        <v>NGR bulk stream sediment</v>
      </c>
      <c r="K10351" s="1" t="str">
        <f t="shared" si="1680"/>
        <v>&lt;177 micron (NGR)</v>
      </c>
      <c r="L10351">
        <v>16</v>
      </c>
      <c r="M10351" t="s">
        <v>87</v>
      </c>
      <c r="N10351">
        <v>299</v>
      </c>
      <c r="O10351">
        <v>2</v>
      </c>
    </row>
    <row r="10352" spans="1:15" hidden="1" x14ac:dyDescent="0.3">
      <c r="A10352" t="s">
        <v>39365</v>
      </c>
      <c r="B10352" t="s">
        <v>39366</v>
      </c>
      <c r="C10352" s="1" t="str">
        <f t="shared" si="1674"/>
        <v>21:0476</v>
      </c>
      <c r="D10352" s="1" t="str">
        <f t="shared" si="1678"/>
        <v>21:0156</v>
      </c>
      <c r="E10352" t="s">
        <v>39367</v>
      </c>
      <c r="F10352" t="s">
        <v>39368</v>
      </c>
      <c r="H10352">
        <v>50.067030899999999</v>
      </c>
      <c r="I10352">
        <v>-121.55967130000001</v>
      </c>
      <c r="J10352" s="1" t="str">
        <f t="shared" si="1679"/>
        <v>NGR bulk stream sediment</v>
      </c>
      <c r="K10352" s="1" t="str">
        <f t="shared" si="1680"/>
        <v>&lt;177 micron (NGR)</v>
      </c>
      <c r="L10352">
        <v>16</v>
      </c>
      <c r="M10352" t="s">
        <v>92</v>
      </c>
      <c r="N10352">
        <v>300</v>
      </c>
      <c r="O10352">
        <v>1.5</v>
      </c>
    </row>
    <row r="10353" spans="1:15" hidden="1" x14ac:dyDescent="0.3">
      <c r="A10353" t="s">
        <v>39369</v>
      </c>
      <c r="B10353" t="s">
        <v>39370</v>
      </c>
      <c r="C10353" s="1" t="str">
        <f t="shared" si="1674"/>
        <v>21:0476</v>
      </c>
      <c r="D10353" s="1" t="str">
        <f t="shared" si="1678"/>
        <v>21:0156</v>
      </c>
      <c r="E10353" t="s">
        <v>39371</v>
      </c>
      <c r="F10353" t="s">
        <v>39372</v>
      </c>
      <c r="H10353">
        <v>50.081725599999999</v>
      </c>
      <c r="I10353">
        <v>-121.56673720000001</v>
      </c>
      <c r="J10353" s="1" t="str">
        <f t="shared" si="1679"/>
        <v>NGR bulk stream sediment</v>
      </c>
      <c r="K10353" s="1" t="str">
        <f t="shared" si="1680"/>
        <v>&lt;177 micron (NGR)</v>
      </c>
      <c r="L10353">
        <v>16</v>
      </c>
      <c r="M10353" t="s">
        <v>97</v>
      </c>
      <c r="N10353">
        <v>301</v>
      </c>
      <c r="O10353">
        <v>1.5</v>
      </c>
    </row>
    <row r="10354" spans="1:15" hidden="1" x14ac:dyDescent="0.3">
      <c r="A10354" t="s">
        <v>39373</v>
      </c>
      <c r="B10354" t="s">
        <v>39374</v>
      </c>
      <c r="C10354" s="1" t="str">
        <f t="shared" si="1674"/>
        <v>21:0476</v>
      </c>
      <c r="D10354" s="1" t="str">
        <f t="shared" si="1678"/>
        <v>21:0156</v>
      </c>
      <c r="E10354" t="s">
        <v>39375</v>
      </c>
      <c r="F10354" t="s">
        <v>39376</v>
      </c>
      <c r="H10354">
        <v>50.222423499999998</v>
      </c>
      <c r="I10354">
        <v>-120.6839294</v>
      </c>
      <c r="J10354" s="1" t="str">
        <f t="shared" si="1679"/>
        <v>NGR bulk stream sediment</v>
      </c>
      <c r="K10354" s="1" t="str">
        <f t="shared" si="1680"/>
        <v>&lt;177 micron (NGR)</v>
      </c>
      <c r="L10354">
        <v>16</v>
      </c>
      <c r="M10354" t="s">
        <v>102</v>
      </c>
      <c r="N10354">
        <v>302</v>
      </c>
      <c r="O10354">
        <v>1.5</v>
      </c>
    </row>
    <row r="10355" spans="1:15" hidden="1" x14ac:dyDescent="0.3">
      <c r="A10355" t="s">
        <v>39377</v>
      </c>
      <c r="B10355" t="s">
        <v>39378</v>
      </c>
      <c r="C10355" s="1" t="str">
        <f t="shared" si="1674"/>
        <v>21:0476</v>
      </c>
      <c r="D10355" s="1" t="str">
        <f t="shared" si="1678"/>
        <v>21:0156</v>
      </c>
      <c r="E10355" t="s">
        <v>39379</v>
      </c>
      <c r="F10355" t="s">
        <v>39380</v>
      </c>
      <c r="H10355">
        <v>50.23321</v>
      </c>
      <c r="I10355">
        <v>-120.6077349</v>
      </c>
      <c r="J10355" s="1" t="str">
        <f t="shared" si="1679"/>
        <v>NGR bulk stream sediment</v>
      </c>
      <c r="K10355" s="1" t="str">
        <f t="shared" si="1680"/>
        <v>&lt;177 micron (NGR)</v>
      </c>
      <c r="L10355">
        <v>16</v>
      </c>
      <c r="M10355" t="s">
        <v>107</v>
      </c>
      <c r="N10355">
        <v>303</v>
      </c>
      <c r="O10355">
        <v>6.5</v>
      </c>
    </row>
    <row r="10356" spans="1:15" hidden="1" x14ac:dyDescent="0.3">
      <c r="A10356" t="s">
        <v>39381</v>
      </c>
      <c r="B10356" t="s">
        <v>39382</v>
      </c>
      <c r="C10356" s="1" t="str">
        <f t="shared" si="1674"/>
        <v>21:0476</v>
      </c>
      <c r="D10356" s="1" t="str">
        <f t="shared" si="1678"/>
        <v>21:0156</v>
      </c>
      <c r="E10356" t="s">
        <v>39383</v>
      </c>
      <c r="F10356" t="s">
        <v>39384</v>
      </c>
      <c r="H10356">
        <v>50.223534399999998</v>
      </c>
      <c r="I10356">
        <v>-120.5974508</v>
      </c>
      <c r="J10356" s="1" t="str">
        <f t="shared" si="1679"/>
        <v>NGR bulk stream sediment</v>
      </c>
      <c r="K10356" s="1" t="str">
        <f t="shared" si="1680"/>
        <v>&lt;177 micron (NGR)</v>
      </c>
      <c r="L10356">
        <v>16</v>
      </c>
      <c r="M10356" t="s">
        <v>112</v>
      </c>
      <c r="N10356">
        <v>304</v>
      </c>
      <c r="O10356">
        <v>3.5</v>
      </c>
    </row>
    <row r="10357" spans="1:15" hidden="1" x14ac:dyDescent="0.3">
      <c r="A10357" t="s">
        <v>39385</v>
      </c>
      <c r="B10357" t="s">
        <v>39386</v>
      </c>
      <c r="C10357" s="1" t="str">
        <f t="shared" si="1674"/>
        <v>21:0476</v>
      </c>
      <c r="D10357" s="1" t="str">
        <f t="shared" si="1678"/>
        <v>21:0156</v>
      </c>
      <c r="E10357" t="s">
        <v>39387</v>
      </c>
      <c r="F10357" t="s">
        <v>39388</v>
      </c>
      <c r="H10357">
        <v>50.117751599999998</v>
      </c>
      <c r="I10357">
        <v>-121.76798220000001</v>
      </c>
      <c r="J10357" s="1" t="str">
        <f t="shared" si="1679"/>
        <v>NGR bulk stream sediment</v>
      </c>
      <c r="K10357" s="1" t="str">
        <f t="shared" si="1680"/>
        <v>&lt;177 micron (NGR)</v>
      </c>
      <c r="L10357">
        <v>17</v>
      </c>
      <c r="M10357" t="s">
        <v>19</v>
      </c>
      <c r="N10357">
        <v>305</v>
      </c>
      <c r="O10357">
        <v>3</v>
      </c>
    </row>
    <row r="10358" spans="1:15" hidden="1" x14ac:dyDescent="0.3">
      <c r="A10358" t="s">
        <v>39389</v>
      </c>
      <c r="B10358" t="s">
        <v>39390</v>
      </c>
      <c r="C10358" s="1" t="str">
        <f t="shared" si="1674"/>
        <v>21:0476</v>
      </c>
      <c r="D10358" s="1" t="str">
        <f t="shared" si="1678"/>
        <v>21:0156</v>
      </c>
      <c r="E10358" t="s">
        <v>39391</v>
      </c>
      <c r="F10358" t="s">
        <v>39392</v>
      </c>
      <c r="H10358">
        <v>50.261842000000001</v>
      </c>
      <c r="I10358">
        <v>-120.59814799999999</v>
      </c>
      <c r="J10358" s="1" t="str">
        <f t="shared" si="1679"/>
        <v>NGR bulk stream sediment</v>
      </c>
      <c r="K10358" s="1" t="str">
        <f t="shared" si="1680"/>
        <v>&lt;177 micron (NGR)</v>
      </c>
      <c r="L10358">
        <v>17</v>
      </c>
      <c r="M10358" t="s">
        <v>38</v>
      </c>
      <c r="N10358">
        <v>306</v>
      </c>
      <c r="O10358">
        <v>7.5</v>
      </c>
    </row>
    <row r="10359" spans="1:15" hidden="1" x14ac:dyDescent="0.3">
      <c r="A10359" t="s">
        <v>39393</v>
      </c>
      <c r="B10359" t="s">
        <v>39394</v>
      </c>
      <c r="C10359" s="1" t="str">
        <f t="shared" si="1674"/>
        <v>21:0476</v>
      </c>
      <c r="D10359" s="1" t="str">
        <f t="shared" si="1678"/>
        <v>21:0156</v>
      </c>
      <c r="E10359" t="s">
        <v>39395</v>
      </c>
      <c r="F10359" t="s">
        <v>39396</v>
      </c>
      <c r="H10359">
        <v>50.218504099999997</v>
      </c>
      <c r="I10359">
        <v>-120.6420894</v>
      </c>
      <c r="J10359" s="1" t="str">
        <f t="shared" si="1679"/>
        <v>NGR bulk stream sediment</v>
      </c>
      <c r="K10359" s="1" t="str">
        <f t="shared" si="1680"/>
        <v>&lt;177 micron (NGR)</v>
      </c>
      <c r="L10359">
        <v>17</v>
      </c>
      <c r="M10359" t="s">
        <v>43</v>
      </c>
      <c r="N10359">
        <v>307</v>
      </c>
      <c r="O10359">
        <v>2</v>
      </c>
    </row>
    <row r="10360" spans="1:15" hidden="1" x14ac:dyDescent="0.3">
      <c r="A10360" t="s">
        <v>39397</v>
      </c>
      <c r="B10360" t="s">
        <v>39398</v>
      </c>
      <c r="C10360" s="1" t="str">
        <f t="shared" si="1674"/>
        <v>21:0476</v>
      </c>
      <c r="D10360" s="1" t="str">
        <f t="shared" si="1678"/>
        <v>21:0156</v>
      </c>
      <c r="E10360" t="s">
        <v>39399</v>
      </c>
      <c r="F10360" t="s">
        <v>39400</v>
      </c>
      <c r="H10360">
        <v>50.218995399999997</v>
      </c>
      <c r="I10360">
        <v>-120.6317607</v>
      </c>
      <c r="J10360" s="1" t="str">
        <f t="shared" si="1679"/>
        <v>NGR bulk stream sediment</v>
      </c>
      <c r="K10360" s="1" t="str">
        <f t="shared" si="1680"/>
        <v>&lt;177 micron (NGR)</v>
      </c>
      <c r="L10360">
        <v>17</v>
      </c>
      <c r="M10360" t="s">
        <v>48</v>
      </c>
      <c r="N10360">
        <v>308</v>
      </c>
      <c r="O10360">
        <v>2.5</v>
      </c>
    </row>
    <row r="10361" spans="1:15" hidden="1" x14ac:dyDescent="0.3">
      <c r="A10361" t="s">
        <v>39401</v>
      </c>
      <c r="B10361" t="s">
        <v>39402</v>
      </c>
      <c r="C10361" s="1" t="str">
        <f t="shared" si="1674"/>
        <v>21:0476</v>
      </c>
      <c r="D10361" s="1" t="str">
        <f t="shared" si="1678"/>
        <v>21:0156</v>
      </c>
      <c r="E10361" t="s">
        <v>39403</v>
      </c>
      <c r="F10361" t="s">
        <v>39404</v>
      </c>
      <c r="H10361">
        <v>50.181979400000003</v>
      </c>
      <c r="I10361">
        <v>-120.6740077</v>
      </c>
      <c r="J10361" s="1" t="str">
        <f t="shared" si="1679"/>
        <v>NGR bulk stream sediment</v>
      </c>
      <c r="K10361" s="1" t="str">
        <f t="shared" si="1680"/>
        <v>&lt;177 micron (NGR)</v>
      </c>
      <c r="L10361">
        <v>17</v>
      </c>
      <c r="M10361" t="s">
        <v>53</v>
      </c>
      <c r="N10361">
        <v>309</v>
      </c>
      <c r="O10361">
        <v>1.5</v>
      </c>
    </row>
    <row r="10362" spans="1:15" hidden="1" x14ac:dyDescent="0.3">
      <c r="A10362" t="s">
        <v>39405</v>
      </c>
      <c r="B10362" t="s">
        <v>39406</v>
      </c>
      <c r="C10362" s="1" t="str">
        <f t="shared" si="1674"/>
        <v>21:0476</v>
      </c>
      <c r="D10362" s="1" t="str">
        <f t="shared" si="1678"/>
        <v>21:0156</v>
      </c>
      <c r="E10362" t="s">
        <v>39407</v>
      </c>
      <c r="F10362" t="s">
        <v>39408</v>
      </c>
      <c r="H10362">
        <v>50.1863204</v>
      </c>
      <c r="I10362">
        <v>-120.70540269999999</v>
      </c>
      <c r="J10362" s="1" t="str">
        <f t="shared" si="1679"/>
        <v>NGR bulk stream sediment</v>
      </c>
      <c r="K10362" s="1" t="str">
        <f t="shared" si="1680"/>
        <v>&lt;177 micron (NGR)</v>
      </c>
      <c r="L10362">
        <v>17</v>
      </c>
      <c r="M10362" t="s">
        <v>58</v>
      </c>
      <c r="N10362">
        <v>310</v>
      </c>
      <c r="O10362">
        <v>0.5</v>
      </c>
    </row>
    <row r="10363" spans="1:15" hidden="1" x14ac:dyDescent="0.3">
      <c r="A10363" t="s">
        <v>39409</v>
      </c>
      <c r="B10363" t="s">
        <v>39410</v>
      </c>
      <c r="C10363" s="1" t="str">
        <f t="shared" si="1674"/>
        <v>21:0476</v>
      </c>
      <c r="D10363" s="1" t="str">
        <f t="shared" si="1678"/>
        <v>21:0156</v>
      </c>
      <c r="E10363" t="s">
        <v>39411</v>
      </c>
      <c r="F10363" t="s">
        <v>39412</v>
      </c>
      <c r="H10363">
        <v>50.185194799999998</v>
      </c>
      <c r="I10363">
        <v>-120.7162719</v>
      </c>
      <c r="J10363" s="1" t="str">
        <f t="shared" si="1679"/>
        <v>NGR bulk stream sediment</v>
      </c>
      <c r="K10363" s="1" t="str">
        <f t="shared" si="1680"/>
        <v>&lt;177 micron (NGR)</v>
      </c>
      <c r="L10363">
        <v>17</v>
      </c>
      <c r="M10363" t="s">
        <v>63</v>
      </c>
      <c r="N10363">
        <v>311</v>
      </c>
      <c r="O10363">
        <v>1.5</v>
      </c>
    </row>
    <row r="10364" spans="1:15" hidden="1" x14ac:dyDescent="0.3">
      <c r="A10364" t="s">
        <v>39413</v>
      </c>
      <c r="B10364" t="s">
        <v>39414</v>
      </c>
      <c r="C10364" s="1" t="str">
        <f t="shared" si="1674"/>
        <v>21:0476</v>
      </c>
      <c r="D10364" s="1" t="str">
        <f t="shared" si="1678"/>
        <v>21:0156</v>
      </c>
      <c r="E10364" t="s">
        <v>39415</v>
      </c>
      <c r="F10364" t="s">
        <v>39416</v>
      </c>
      <c r="H10364">
        <v>50.134533900000001</v>
      </c>
      <c r="I10364">
        <v>-121.9044482</v>
      </c>
      <c r="J10364" s="1" t="str">
        <f t="shared" si="1679"/>
        <v>NGR bulk stream sediment</v>
      </c>
      <c r="K10364" s="1" t="str">
        <f t="shared" si="1680"/>
        <v>&lt;177 micron (NGR)</v>
      </c>
      <c r="L10364">
        <v>17</v>
      </c>
      <c r="M10364" t="s">
        <v>68</v>
      </c>
      <c r="N10364">
        <v>312</v>
      </c>
      <c r="O10364">
        <v>1.5</v>
      </c>
    </row>
    <row r="10365" spans="1:15" hidden="1" x14ac:dyDescent="0.3">
      <c r="A10365" t="s">
        <v>39417</v>
      </c>
      <c r="B10365" t="s">
        <v>39418</v>
      </c>
      <c r="C10365" s="1" t="str">
        <f t="shared" si="1674"/>
        <v>21:0476</v>
      </c>
      <c r="D10365" s="1" t="str">
        <f t="shared" si="1678"/>
        <v>21:0156</v>
      </c>
      <c r="E10365" t="s">
        <v>39387</v>
      </c>
      <c r="F10365" t="s">
        <v>39419</v>
      </c>
      <c r="H10365">
        <v>50.117751599999998</v>
      </c>
      <c r="I10365">
        <v>-121.76798220000001</v>
      </c>
      <c r="J10365" s="1" t="str">
        <f t="shared" si="1679"/>
        <v>NGR bulk stream sediment</v>
      </c>
      <c r="K10365" s="1" t="str">
        <f t="shared" si="1680"/>
        <v>&lt;177 micron (NGR)</v>
      </c>
      <c r="L10365">
        <v>17</v>
      </c>
      <c r="M10365" t="s">
        <v>72</v>
      </c>
      <c r="N10365">
        <v>313</v>
      </c>
      <c r="O10365">
        <v>2.5</v>
      </c>
    </row>
    <row r="10366" spans="1:15" hidden="1" x14ac:dyDescent="0.3">
      <c r="A10366" t="s">
        <v>39420</v>
      </c>
      <c r="B10366" t="s">
        <v>39421</v>
      </c>
      <c r="C10366" s="1" t="str">
        <f t="shared" si="1674"/>
        <v>21:0476</v>
      </c>
      <c r="D10366" s="1" t="str">
        <f t="shared" si="1678"/>
        <v>21:0156</v>
      </c>
      <c r="E10366" t="s">
        <v>39422</v>
      </c>
      <c r="F10366" t="s">
        <v>39423</v>
      </c>
      <c r="H10366">
        <v>50.148624699999999</v>
      </c>
      <c r="I10366">
        <v>-121.7406491</v>
      </c>
      <c r="J10366" s="1" t="str">
        <f t="shared" si="1679"/>
        <v>NGR bulk stream sediment</v>
      </c>
      <c r="K10366" s="1" t="str">
        <f t="shared" si="1680"/>
        <v>&lt;177 micron (NGR)</v>
      </c>
      <c r="L10366">
        <v>17</v>
      </c>
      <c r="M10366" t="s">
        <v>24</v>
      </c>
      <c r="N10366">
        <v>314</v>
      </c>
      <c r="O10366">
        <v>2</v>
      </c>
    </row>
    <row r="10367" spans="1:15" hidden="1" x14ac:dyDescent="0.3">
      <c r="A10367" t="s">
        <v>39424</v>
      </c>
      <c r="B10367" t="s">
        <v>39425</v>
      </c>
      <c r="C10367" s="1" t="str">
        <f t="shared" si="1674"/>
        <v>21:0476</v>
      </c>
      <c r="D10367" s="1" t="str">
        <f t="shared" si="1678"/>
        <v>21:0156</v>
      </c>
      <c r="E10367" t="s">
        <v>39422</v>
      </c>
      <c r="F10367" t="s">
        <v>39426</v>
      </c>
      <c r="H10367">
        <v>50.148624699999999</v>
      </c>
      <c r="I10367">
        <v>-121.7406491</v>
      </c>
      <c r="J10367" s="1" t="str">
        <f t="shared" si="1679"/>
        <v>NGR bulk stream sediment</v>
      </c>
      <c r="K10367" s="1" t="str">
        <f t="shared" si="1680"/>
        <v>&lt;177 micron (NGR)</v>
      </c>
      <c r="L10367">
        <v>17</v>
      </c>
      <c r="M10367" t="s">
        <v>28</v>
      </c>
      <c r="N10367">
        <v>315</v>
      </c>
      <c r="O10367">
        <v>2</v>
      </c>
    </row>
    <row r="10368" spans="1:15" hidden="1" x14ac:dyDescent="0.3">
      <c r="A10368" t="s">
        <v>39427</v>
      </c>
      <c r="B10368" t="s">
        <v>39428</v>
      </c>
      <c r="C10368" s="1" t="str">
        <f t="shared" si="1674"/>
        <v>21:0476</v>
      </c>
      <c r="D10368" s="1" t="str">
        <f>HYPERLINK("https://geochem.nrcan.gc.ca/cdogs/content/svy/svy_e.htm", "")</f>
        <v/>
      </c>
      <c r="G10368" s="1" t="str">
        <f>HYPERLINK("https://geochem.nrcan.gc.ca/cdogs/content/cr_/cr_00102_e.htm", "102")</f>
        <v>102</v>
      </c>
      <c r="J10368" t="s">
        <v>31</v>
      </c>
      <c r="K10368" t="s">
        <v>32</v>
      </c>
      <c r="L10368">
        <v>17</v>
      </c>
      <c r="M10368" t="s">
        <v>33</v>
      </c>
      <c r="N10368">
        <v>316</v>
      </c>
      <c r="O10368">
        <v>3</v>
      </c>
    </row>
    <row r="10369" spans="1:15" hidden="1" x14ac:dyDescent="0.3">
      <c r="A10369" t="s">
        <v>39429</v>
      </c>
      <c r="B10369" t="s">
        <v>39430</v>
      </c>
      <c r="C10369" s="1" t="str">
        <f t="shared" si="1674"/>
        <v>21:0476</v>
      </c>
      <c r="D10369" s="1" t="str">
        <f t="shared" ref="D10369:D10382" si="1681">HYPERLINK("https://geochem.nrcan.gc.ca/cdogs/content/svy/svy210156_e.htm", "21:0156")</f>
        <v>21:0156</v>
      </c>
      <c r="E10369" t="s">
        <v>39431</v>
      </c>
      <c r="F10369" t="s">
        <v>39432</v>
      </c>
      <c r="H10369">
        <v>50.147972699999997</v>
      </c>
      <c r="I10369">
        <v>-121.72783029999999</v>
      </c>
      <c r="J10369" s="1" t="str">
        <f t="shared" ref="J10369:J10382" si="1682">HYPERLINK("https://geochem.nrcan.gc.ca/cdogs/content/kwd/kwd020030_e.htm", "NGR bulk stream sediment")</f>
        <v>NGR bulk stream sediment</v>
      </c>
      <c r="K10369" s="1" t="str">
        <f t="shared" ref="K10369:K10382" si="1683">HYPERLINK("https://geochem.nrcan.gc.ca/cdogs/content/kwd/kwd080006_e.htm", "&lt;177 micron (NGR)")</f>
        <v>&lt;177 micron (NGR)</v>
      </c>
      <c r="L10369">
        <v>17</v>
      </c>
      <c r="M10369" t="s">
        <v>77</v>
      </c>
      <c r="N10369">
        <v>317</v>
      </c>
      <c r="O10369">
        <v>15.5</v>
      </c>
    </row>
    <row r="10370" spans="1:15" hidden="1" x14ac:dyDescent="0.3">
      <c r="A10370" t="s">
        <v>39433</v>
      </c>
      <c r="B10370" t="s">
        <v>39434</v>
      </c>
      <c r="C10370" s="1" t="str">
        <f t="shared" si="1674"/>
        <v>21:0476</v>
      </c>
      <c r="D10370" s="1" t="str">
        <f t="shared" si="1681"/>
        <v>21:0156</v>
      </c>
      <c r="E10370" t="s">
        <v>39435</v>
      </c>
      <c r="F10370" t="s">
        <v>39436</v>
      </c>
      <c r="H10370">
        <v>50.130056699999997</v>
      </c>
      <c r="I10370">
        <v>-121.7172796</v>
      </c>
      <c r="J10370" s="1" t="str">
        <f t="shared" si="1682"/>
        <v>NGR bulk stream sediment</v>
      </c>
      <c r="K10370" s="1" t="str">
        <f t="shared" si="1683"/>
        <v>&lt;177 micron (NGR)</v>
      </c>
      <c r="L10370">
        <v>17</v>
      </c>
      <c r="M10370" t="s">
        <v>82</v>
      </c>
      <c r="N10370">
        <v>318</v>
      </c>
      <c r="O10370">
        <v>1.5</v>
      </c>
    </row>
    <row r="10371" spans="1:15" hidden="1" x14ac:dyDescent="0.3">
      <c r="A10371" t="s">
        <v>39437</v>
      </c>
      <c r="B10371" t="s">
        <v>39438</v>
      </c>
      <c r="C10371" s="1" t="str">
        <f t="shared" si="1674"/>
        <v>21:0476</v>
      </c>
      <c r="D10371" s="1" t="str">
        <f t="shared" si="1681"/>
        <v>21:0156</v>
      </c>
      <c r="E10371" t="s">
        <v>39439</v>
      </c>
      <c r="F10371" t="s">
        <v>39440</v>
      </c>
      <c r="H10371">
        <v>50.123372500000002</v>
      </c>
      <c r="I10371">
        <v>-121.6495905</v>
      </c>
      <c r="J10371" s="1" t="str">
        <f t="shared" si="1682"/>
        <v>NGR bulk stream sediment</v>
      </c>
      <c r="K10371" s="1" t="str">
        <f t="shared" si="1683"/>
        <v>&lt;177 micron (NGR)</v>
      </c>
      <c r="L10371">
        <v>17</v>
      </c>
      <c r="M10371" t="s">
        <v>87</v>
      </c>
      <c r="N10371">
        <v>319</v>
      </c>
      <c r="O10371">
        <v>2</v>
      </c>
    </row>
    <row r="10372" spans="1:15" hidden="1" x14ac:dyDescent="0.3">
      <c r="A10372" t="s">
        <v>39441</v>
      </c>
      <c r="B10372" t="s">
        <v>39442</v>
      </c>
      <c r="C10372" s="1" t="str">
        <f t="shared" si="1674"/>
        <v>21:0476</v>
      </c>
      <c r="D10372" s="1" t="str">
        <f t="shared" si="1681"/>
        <v>21:0156</v>
      </c>
      <c r="E10372" t="s">
        <v>39443</v>
      </c>
      <c r="F10372" t="s">
        <v>39444</v>
      </c>
      <c r="H10372">
        <v>50.112870800000003</v>
      </c>
      <c r="I10372">
        <v>-121.6398992</v>
      </c>
      <c r="J10372" s="1" t="str">
        <f t="shared" si="1682"/>
        <v>NGR bulk stream sediment</v>
      </c>
      <c r="K10372" s="1" t="str">
        <f t="shared" si="1683"/>
        <v>&lt;177 micron (NGR)</v>
      </c>
      <c r="L10372">
        <v>17</v>
      </c>
      <c r="M10372" t="s">
        <v>92</v>
      </c>
      <c r="N10372">
        <v>320</v>
      </c>
      <c r="O10372">
        <v>2</v>
      </c>
    </row>
    <row r="10373" spans="1:15" hidden="1" x14ac:dyDescent="0.3">
      <c r="A10373" t="s">
        <v>39445</v>
      </c>
      <c r="B10373" t="s">
        <v>39446</v>
      </c>
      <c r="C10373" s="1" t="str">
        <f t="shared" ref="C10373:C10436" si="1684">HYPERLINK("https://geochem.nrcan.gc.ca/cdogs/content/bdl/bdl210476_e.htm", "21:0476")</f>
        <v>21:0476</v>
      </c>
      <c r="D10373" s="1" t="str">
        <f t="shared" si="1681"/>
        <v>21:0156</v>
      </c>
      <c r="E10373" t="s">
        <v>39447</v>
      </c>
      <c r="F10373" t="s">
        <v>39448</v>
      </c>
      <c r="H10373">
        <v>50.156355400000002</v>
      </c>
      <c r="I10373">
        <v>-121.5896508</v>
      </c>
      <c r="J10373" s="1" t="str">
        <f t="shared" si="1682"/>
        <v>NGR bulk stream sediment</v>
      </c>
      <c r="K10373" s="1" t="str">
        <f t="shared" si="1683"/>
        <v>&lt;177 micron (NGR)</v>
      </c>
      <c r="L10373">
        <v>17</v>
      </c>
      <c r="M10373" t="s">
        <v>97</v>
      </c>
      <c r="N10373">
        <v>321</v>
      </c>
      <c r="O10373">
        <v>1.5</v>
      </c>
    </row>
    <row r="10374" spans="1:15" hidden="1" x14ac:dyDescent="0.3">
      <c r="A10374" t="s">
        <v>39449</v>
      </c>
      <c r="B10374" t="s">
        <v>39450</v>
      </c>
      <c r="C10374" s="1" t="str">
        <f t="shared" si="1684"/>
        <v>21:0476</v>
      </c>
      <c r="D10374" s="1" t="str">
        <f t="shared" si="1681"/>
        <v>21:0156</v>
      </c>
      <c r="E10374" t="s">
        <v>39451</v>
      </c>
      <c r="F10374" t="s">
        <v>39452</v>
      </c>
      <c r="H10374">
        <v>50.198492100000003</v>
      </c>
      <c r="I10374">
        <v>-121.59164610000001</v>
      </c>
      <c r="J10374" s="1" t="str">
        <f t="shared" si="1682"/>
        <v>NGR bulk stream sediment</v>
      </c>
      <c r="K10374" s="1" t="str">
        <f t="shared" si="1683"/>
        <v>&lt;177 micron (NGR)</v>
      </c>
      <c r="L10374">
        <v>17</v>
      </c>
      <c r="M10374" t="s">
        <v>102</v>
      </c>
      <c r="N10374">
        <v>322</v>
      </c>
      <c r="O10374">
        <v>1.5</v>
      </c>
    </row>
    <row r="10375" spans="1:15" hidden="1" x14ac:dyDescent="0.3">
      <c r="A10375" t="s">
        <v>39453</v>
      </c>
      <c r="B10375" t="s">
        <v>39454</v>
      </c>
      <c r="C10375" s="1" t="str">
        <f t="shared" si="1684"/>
        <v>21:0476</v>
      </c>
      <c r="D10375" s="1" t="str">
        <f t="shared" si="1681"/>
        <v>21:0156</v>
      </c>
      <c r="E10375" t="s">
        <v>39455</v>
      </c>
      <c r="F10375" t="s">
        <v>39456</v>
      </c>
      <c r="H10375">
        <v>50.245719100000002</v>
      </c>
      <c r="I10375">
        <v>-121.6018397</v>
      </c>
      <c r="J10375" s="1" t="str">
        <f t="shared" si="1682"/>
        <v>NGR bulk stream sediment</v>
      </c>
      <c r="K10375" s="1" t="str">
        <f t="shared" si="1683"/>
        <v>&lt;177 micron (NGR)</v>
      </c>
      <c r="L10375">
        <v>17</v>
      </c>
      <c r="M10375" t="s">
        <v>107</v>
      </c>
      <c r="N10375">
        <v>323</v>
      </c>
      <c r="O10375">
        <v>1</v>
      </c>
    </row>
    <row r="10376" spans="1:15" hidden="1" x14ac:dyDescent="0.3">
      <c r="A10376" t="s">
        <v>39457</v>
      </c>
      <c r="B10376" t="s">
        <v>39458</v>
      </c>
      <c r="C10376" s="1" t="str">
        <f t="shared" si="1684"/>
        <v>21:0476</v>
      </c>
      <c r="D10376" s="1" t="str">
        <f t="shared" si="1681"/>
        <v>21:0156</v>
      </c>
      <c r="E10376" t="s">
        <v>39459</v>
      </c>
      <c r="F10376" t="s">
        <v>39460</v>
      </c>
      <c r="H10376">
        <v>50.080084599999999</v>
      </c>
      <c r="I10376">
        <v>-121.2633405</v>
      </c>
      <c r="J10376" s="1" t="str">
        <f t="shared" si="1682"/>
        <v>NGR bulk stream sediment</v>
      </c>
      <c r="K10376" s="1" t="str">
        <f t="shared" si="1683"/>
        <v>&lt;177 micron (NGR)</v>
      </c>
      <c r="L10376">
        <v>17</v>
      </c>
      <c r="M10376" t="s">
        <v>112</v>
      </c>
      <c r="N10376">
        <v>324</v>
      </c>
      <c r="O10376">
        <v>1.5</v>
      </c>
    </row>
    <row r="10377" spans="1:15" hidden="1" x14ac:dyDescent="0.3">
      <c r="A10377" t="s">
        <v>39461</v>
      </c>
      <c r="B10377" t="s">
        <v>39462</v>
      </c>
      <c r="C10377" s="1" t="str">
        <f t="shared" si="1684"/>
        <v>21:0476</v>
      </c>
      <c r="D10377" s="1" t="str">
        <f t="shared" si="1681"/>
        <v>21:0156</v>
      </c>
      <c r="E10377" t="s">
        <v>39463</v>
      </c>
      <c r="F10377" t="s">
        <v>39464</v>
      </c>
      <c r="H10377">
        <v>50.439234999999996</v>
      </c>
      <c r="I10377">
        <v>-121.4161905</v>
      </c>
      <c r="J10377" s="1" t="str">
        <f t="shared" si="1682"/>
        <v>NGR bulk stream sediment</v>
      </c>
      <c r="K10377" s="1" t="str">
        <f t="shared" si="1683"/>
        <v>&lt;177 micron (NGR)</v>
      </c>
      <c r="L10377">
        <v>18</v>
      </c>
      <c r="M10377" t="s">
        <v>19</v>
      </c>
      <c r="N10377">
        <v>325</v>
      </c>
      <c r="O10377">
        <v>1</v>
      </c>
    </row>
    <row r="10378" spans="1:15" hidden="1" x14ac:dyDescent="0.3">
      <c r="A10378" t="s">
        <v>39465</v>
      </c>
      <c r="B10378" t="s">
        <v>39466</v>
      </c>
      <c r="C10378" s="1" t="str">
        <f t="shared" si="1684"/>
        <v>21:0476</v>
      </c>
      <c r="D10378" s="1" t="str">
        <f t="shared" si="1681"/>
        <v>21:0156</v>
      </c>
      <c r="E10378" t="s">
        <v>39467</v>
      </c>
      <c r="F10378" t="s">
        <v>39468</v>
      </c>
      <c r="H10378">
        <v>50.0677333</v>
      </c>
      <c r="I10378">
        <v>-121.2099731</v>
      </c>
      <c r="J10378" s="1" t="str">
        <f t="shared" si="1682"/>
        <v>NGR bulk stream sediment</v>
      </c>
      <c r="K10378" s="1" t="str">
        <f t="shared" si="1683"/>
        <v>&lt;177 micron (NGR)</v>
      </c>
      <c r="L10378">
        <v>18</v>
      </c>
      <c r="M10378" t="s">
        <v>38</v>
      </c>
      <c r="N10378">
        <v>326</v>
      </c>
      <c r="O10378">
        <v>1</v>
      </c>
    </row>
    <row r="10379" spans="1:15" hidden="1" x14ac:dyDescent="0.3">
      <c r="A10379" t="s">
        <v>39469</v>
      </c>
      <c r="B10379" t="s">
        <v>39470</v>
      </c>
      <c r="C10379" s="1" t="str">
        <f t="shared" si="1684"/>
        <v>21:0476</v>
      </c>
      <c r="D10379" s="1" t="str">
        <f t="shared" si="1681"/>
        <v>21:0156</v>
      </c>
      <c r="E10379" t="s">
        <v>39471</v>
      </c>
      <c r="F10379" t="s">
        <v>39472</v>
      </c>
      <c r="H10379">
        <v>50.0844515</v>
      </c>
      <c r="I10379">
        <v>-121.2355886</v>
      </c>
      <c r="J10379" s="1" t="str">
        <f t="shared" si="1682"/>
        <v>NGR bulk stream sediment</v>
      </c>
      <c r="K10379" s="1" t="str">
        <f t="shared" si="1683"/>
        <v>&lt;177 micron (NGR)</v>
      </c>
      <c r="L10379">
        <v>18</v>
      </c>
      <c r="M10379" t="s">
        <v>43</v>
      </c>
      <c r="N10379">
        <v>327</v>
      </c>
      <c r="O10379">
        <v>1.5</v>
      </c>
    </row>
    <row r="10380" spans="1:15" hidden="1" x14ac:dyDescent="0.3">
      <c r="A10380" t="s">
        <v>39473</v>
      </c>
      <c r="B10380" t="s">
        <v>39474</v>
      </c>
      <c r="C10380" s="1" t="str">
        <f t="shared" si="1684"/>
        <v>21:0476</v>
      </c>
      <c r="D10380" s="1" t="str">
        <f t="shared" si="1681"/>
        <v>21:0156</v>
      </c>
      <c r="E10380" t="s">
        <v>39475</v>
      </c>
      <c r="F10380" t="s">
        <v>39476</v>
      </c>
      <c r="H10380">
        <v>50.081935799999997</v>
      </c>
      <c r="I10380">
        <v>-121.21576260000001</v>
      </c>
      <c r="J10380" s="1" t="str">
        <f t="shared" si="1682"/>
        <v>NGR bulk stream sediment</v>
      </c>
      <c r="K10380" s="1" t="str">
        <f t="shared" si="1683"/>
        <v>&lt;177 micron (NGR)</v>
      </c>
      <c r="L10380">
        <v>18</v>
      </c>
      <c r="M10380" t="s">
        <v>48</v>
      </c>
      <c r="N10380">
        <v>328</v>
      </c>
      <c r="O10380">
        <v>1.5</v>
      </c>
    </row>
    <row r="10381" spans="1:15" hidden="1" x14ac:dyDescent="0.3">
      <c r="A10381" t="s">
        <v>39477</v>
      </c>
      <c r="B10381" t="s">
        <v>39478</v>
      </c>
      <c r="C10381" s="1" t="str">
        <f t="shared" si="1684"/>
        <v>21:0476</v>
      </c>
      <c r="D10381" s="1" t="str">
        <f t="shared" si="1681"/>
        <v>21:0156</v>
      </c>
      <c r="E10381" t="s">
        <v>39479</v>
      </c>
      <c r="F10381" t="s">
        <v>39480</v>
      </c>
      <c r="H10381">
        <v>50.089127099999999</v>
      </c>
      <c r="I10381">
        <v>-121.17266069999999</v>
      </c>
      <c r="J10381" s="1" t="str">
        <f t="shared" si="1682"/>
        <v>NGR bulk stream sediment</v>
      </c>
      <c r="K10381" s="1" t="str">
        <f t="shared" si="1683"/>
        <v>&lt;177 micron (NGR)</v>
      </c>
      <c r="L10381">
        <v>18</v>
      </c>
      <c r="M10381" t="s">
        <v>53</v>
      </c>
      <c r="N10381">
        <v>329</v>
      </c>
      <c r="O10381">
        <v>1</v>
      </c>
    </row>
    <row r="10382" spans="1:15" hidden="1" x14ac:dyDescent="0.3">
      <c r="A10382" t="s">
        <v>39481</v>
      </c>
      <c r="B10382" t="s">
        <v>39482</v>
      </c>
      <c r="C10382" s="1" t="str">
        <f t="shared" si="1684"/>
        <v>21:0476</v>
      </c>
      <c r="D10382" s="1" t="str">
        <f t="shared" si="1681"/>
        <v>21:0156</v>
      </c>
      <c r="E10382" t="s">
        <v>39483</v>
      </c>
      <c r="F10382" t="s">
        <v>39484</v>
      </c>
      <c r="H10382">
        <v>50.0683425</v>
      </c>
      <c r="I10382">
        <v>-121.1717175</v>
      </c>
      <c r="J10382" s="1" t="str">
        <f t="shared" si="1682"/>
        <v>NGR bulk stream sediment</v>
      </c>
      <c r="K10382" s="1" t="str">
        <f t="shared" si="1683"/>
        <v>&lt;177 micron (NGR)</v>
      </c>
      <c r="L10382">
        <v>18</v>
      </c>
      <c r="M10382" t="s">
        <v>58</v>
      </c>
      <c r="N10382">
        <v>330</v>
      </c>
      <c r="O10382">
        <v>1</v>
      </c>
    </row>
    <row r="10383" spans="1:15" hidden="1" x14ac:dyDescent="0.3">
      <c r="A10383" t="s">
        <v>39485</v>
      </c>
      <c r="B10383" t="s">
        <v>39486</v>
      </c>
      <c r="C10383" s="1" t="str">
        <f t="shared" si="1684"/>
        <v>21:0476</v>
      </c>
      <c r="D10383" s="1" t="str">
        <f>HYPERLINK("https://geochem.nrcan.gc.ca/cdogs/content/svy/svy_e.htm", "")</f>
        <v/>
      </c>
      <c r="G10383" s="1" t="str">
        <f>HYPERLINK("https://geochem.nrcan.gc.ca/cdogs/content/cr_/cr_00105_e.htm", "105")</f>
        <v>105</v>
      </c>
      <c r="J10383" t="s">
        <v>31</v>
      </c>
      <c r="K10383" t="s">
        <v>32</v>
      </c>
      <c r="L10383">
        <v>18</v>
      </c>
      <c r="M10383" t="s">
        <v>33</v>
      </c>
      <c r="N10383">
        <v>331</v>
      </c>
      <c r="O10383">
        <v>19</v>
      </c>
    </row>
    <row r="10384" spans="1:15" hidden="1" x14ac:dyDescent="0.3">
      <c r="A10384" t="s">
        <v>39487</v>
      </c>
      <c r="B10384" t="s">
        <v>39488</v>
      </c>
      <c r="C10384" s="1" t="str">
        <f t="shared" si="1684"/>
        <v>21:0476</v>
      </c>
      <c r="D10384" s="1" t="str">
        <f t="shared" ref="D10384:D10402" si="1685">HYPERLINK("https://geochem.nrcan.gc.ca/cdogs/content/svy/svy210156_e.htm", "21:0156")</f>
        <v>21:0156</v>
      </c>
      <c r="E10384" t="s">
        <v>39489</v>
      </c>
      <c r="F10384" t="s">
        <v>39490</v>
      </c>
      <c r="H10384">
        <v>50.025592500000002</v>
      </c>
      <c r="I10384">
        <v>-121.1319396</v>
      </c>
      <c r="J10384" s="1" t="str">
        <f t="shared" ref="J10384:J10402" si="1686">HYPERLINK("https://geochem.nrcan.gc.ca/cdogs/content/kwd/kwd020030_e.htm", "NGR bulk stream sediment")</f>
        <v>NGR bulk stream sediment</v>
      </c>
      <c r="K10384" s="1" t="str">
        <f t="shared" ref="K10384:K10402" si="1687">HYPERLINK("https://geochem.nrcan.gc.ca/cdogs/content/kwd/kwd080006_e.htm", "&lt;177 micron (NGR)")</f>
        <v>&lt;177 micron (NGR)</v>
      </c>
      <c r="L10384">
        <v>18</v>
      </c>
      <c r="M10384" t="s">
        <v>24</v>
      </c>
      <c r="N10384">
        <v>332</v>
      </c>
      <c r="O10384">
        <v>1</v>
      </c>
    </row>
    <row r="10385" spans="1:15" hidden="1" x14ac:dyDescent="0.3">
      <c r="A10385" t="s">
        <v>39491</v>
      </c>
      <c r="B10385" t="s">
        <v>39492</v>
      </c>
      <c r="C10385" s="1" t="str">
        <f t="shared" si="1684"/>
        <v>21:0476</v>
      </c>
      <c r="D10385" s="1" t="str">
        <f t="shared" si="1685"/>
        <v>21:0156</v>
      </c>
      <c r="E10385" t="s">
        <v>39489</v>
      </c>
      <c r="F10385" t="s">
        <v>39493</v>
      </c>
      <c r="H10385">
        <v>50.025592500000002</v>
      </c>
      <c r="I10385">
        <v>-121.1319396</v>
      </c>
      <c r="J10385" s="1" t="str">
        <f t="shared" si="1686"/>
        <v>NGR bulk stream sediment</v>
      </c>
      <c r="K10385" s="1" t="str">
        <f t="shared" si="1687"/>
        <v>&lt;177 micron (NGR)</v>
      </c>
      <c r="L10385">
        <v>18</v>
      </c>
      <c r="M10385" t="s">
        <v>28</v>
      </c>
      <c r="N10385">
        <v>333</v>
      </c>
      <c r="O10385">
        <v>1</v>
      </c>
    </row>
    <row r="10386" spans="1:15" hidden="1" x14ac:dyDescent="0.3">
      <c r="A10386" t="s">
        <v>39494</v>
      </c>
      <c r="B10386" t="s">
        <v>39495</v>
      </c>
      <c r="C10386" s="1" t="str">
        <f t="shared" si="1684"/>
        <v>21:0476</v>
      </c>
      <c r="D10386" s="1" t="str">
        <f t="shared" si="1685"/>
        <v>21:0156</v>
      </c>
      <c r="E10386" t="s">
        <v>39496</v>
      </c>
      <c r="F10386" t="s">
        <v>39497</v>
      </c>
      <c r="H10386">
        <v>50.030470399999999</v>
      </c>
      <c r="I10386">
        <v>-121.2003686</v>
      </c>
      <c r="J10386" s="1" t="str">
        <f t="shared" si="1686"/>
        <v>NGR bulk stream sediment</v>
      </c>
      <c r="K10386" s="1" t="str">
        <f t="shared" si="1687"/>
        <v>&lt;177 micron (NGR)</v>
      </c>
      <c r="L10386">
        <v>18</v>
      </c>
      <c r="M10386" t="s">
        <v>63</v>
      </c>
      <c r="N10386">
        <v>334</v>
      </c>
      <c r="O10386">
        <v>0.5</v>
      </c>
    </row>
    <row r="10387" spans="1:15" hidden="1" x14ac:dyDescent="0.3">
      <c r="A10387" t="s">
        <v>39498</v>
      </c>
      <c r="B10387" t="s">
        <v>39499</v>
      </c>
      <c r="C10387" s="1" t="str">
        <f t="shared" si="1684"/>
        <v>21:0476</v>
      </c>
      <c r="D10387" s="1" t="str">
        <f t="shared" si="1685"/>
        <v>21:0156</v>
      </c>
      <c r="E10387" t="s">
        <v>39500</v>
      </c>
      <c r="F10387" t="s">
        <v>39501</v>
      </c>
      <c r="H10387">
        <v>50.041315500000003</v>
      </c>
      <c r="I10387">
        <v>-121.15209950000001</v>
      </c>
      <c r="J10387" s="1" t="str">
        <f t="shared" si="1686"/>
        <v>NGR bulk stream sediment</v>
      </c>
      <c r="K10387" s="1" t="str">
        <f t="shared" si="1687"/>
        <v>&lt;177 micron (NGR)</v>
      </c>
      <c r="L10387">
        <v>18</v>
      </c>
      <c r="M10387" t="s">
        <v>68</v>
      </c>
      <c r="N10387">
        <v>335</v>
      </c>
      <c r="O10387">
        <v>0.5</v>
      </c>
    </row>
    <row r="10388" spans="1:15" hidden="1" x14ac:dyDescent="0.3">
      <c r="A10388" t="s">
        <v>39502</v>
      </c>
      <c r="B10388" t="s">
        <v>39503</v>
      </c>
      <c r="C10388" s="1" t="str">
        <f t="shared" si="1684"/>
        <v>21:0476</v>
      </c>
      <c r="D10388" s="1" t="str">
        <f t="shared" si="1685"/>
        <v>21:0156</v>
      </c>
      <c r="E10388" t="s">
        <v>39504</v>
      </c>
      <c r="F10388" t="s">
        <v>39505</v>
      </c>
      <c r="H10388">
        <v>50.046298399999998</v>
      </c>
      <c r="I10388">
        <v>-121.14530120000001</v>
      </c>
      <c r="J10388" s="1" t="str">
        <f t="shared" si="1686"/>
        <v>NGR bulk stream sediment</v>
      </c>
      <c r="K10388" s="1" t="str">
        <f t="shared" si="1687"/>
        <v>&lt;177 micron (NGR)</v>
      </c>
      <c r="L10388">
        <v>18</v>
      </c>
      <c r="M10388" t="s">
        <v>77</v>
      </c>
      <c r="N10388">
        <v>336</v>
      </c>
      <c r="O10388">
        <v>1.5</v>
      </c>
    </row>
    <row r="10389" spans="1:15" hidden="1" x14ac:dyDescent="0.3">
      <c r="A10389" t="s">
        <v>39506</v>
      </c>
      <c r="B10389" t="s">
        <v>39507</v>
      </c>
      <c r="C10389" s="1" t="str">
        <f t="shared" si="1684"/>
        <v>21:0476</v>
      </c>
      <c r="D10389" s="1" t="str">
        <f t="shared" si="1685"/>
        <v>21:0156</v>
      </c>
      <c r="E10389" t="s">
        <v>39508</v>
      </c>
      <c r="F10389" t="s">
        <v>39509</v>
      </c>
      <c r="H10389">
        <v>50.032208599999997</v>
      </c>
      <c r="I10389">
        <v>-121.1094516</v>
      </c>
      <c r="J10389" s="1" t="str">
        <f t="shared" si="1686"/>
        <v>NGR bulk stream sediment</v>
      </c>
      <c r="K10389" s="1" t="str">
        <f t="shared" si="1687"/>
        <v>&lt;177 micron (NGR)</v>
      </c>
      <c r="L10389">
        <v>18</v>
      </c>
      <c r="M10389" t="s">
        <v>82</v>
      </c>
      <c r="N10389">
        <v>337</v>
      </c>
      <c r="O10389">
        <v>1.5</v>
      </c>
    </row>
    <row r="10390" spans="1:15" hidden="1" x14ac:dyDescent="0.3">
      <c r="A10390" t="s">
        <v>39510</v>
      </c>
      <c r="B10390" t="s">
        <v>39511</v>
      </c>
      <c r="C10390" s="1" t="str">
        <f t="shared" si="1684"/>
        <v>21:0476</v>
      </c>
      <c r="D10390" s="1" t="str">
        <f t="shared" si="1685"/>
        <v>21:0156</v>
      </c>
      <c r="E10390" t="s">
        <v>39512</v>
      </c>
      <c r="F10390" t="s">
        <v>39513</v>
      </c>
      <c r="H10390">
        <v>50.046811400000003</v>
      </c>
      <c r="I10390">
        <v>-121.083888</v>
      </c>
      <c r="J10390" s="1" t="str">
        <f t="shared" si="1686"/>
        <v>NGR bulk stream sediment</v>
      </c>
      <c r="K10390" s="1" t="str">
        <f t="shared" si="1687"/>
        <v>&lt;177 micron (NGR)</v>
      </c>
      <c r="L10390">
        <v>18</v>
      </c>
      <c r="M10390" t="s">
        <v>87</v>
      </c>
      <c r="N10390">
        <v>338</v>
      </c>
      <c r="O10390">
        <v>1</v>
      </c>
    </row>
    <row r="10391" spans="1:15" hidden="1" x14ac:dyDescent="0.3">
      <c r="A10391" t="s">
        <v>39514</v>
      </c>
      <c r="B10391" t="s">
        <v>39515</v>
      </c>
      <c r="C10391" s="1" t="str">
        <f t="shared" si="1684"/>
        <v>21:0476</v>
      </c>
      <c r="D10391" s="1" t="str">
        <f t="shared" si="1685"/>
        <v>21:0156</v>
      </c>
      <c r="E10391" t="s">
        <v>39516</v>
      </c>
      <c r="F10391" t="s">
        <v>39517</v>
      </c>
      <c r="H10391">
        <v>50.066578800000002</v>
      </c>
      <c r="I10391">
        <v>-121.0749397</v>
      </c>
      <c r="J10391" s="1" t="str">
        <f t="shared" si="1686"/>
        <v>NGR bulk stream sediment</v>
      </c>
      <c r="K10391" s="1" t="str">
        <f t="shared" si="1687"/>
        <v>&lt;177 micron (NGR)</v>
      </c>
      <c r="L10391">
        <v>18</v>
      </c>
      <c r="M10391" t="s">
        <v>92</v>
      </c>
      <c r="N10391">
        <v>339</v>
      </c>
      <c r="O10391">
        <v>1</v>
      </c>
    </row>
    <row r="10392" spans="1:15" hidden="1" x14ac:dyDescent="0.3">
      <c r="A10392" t="s">
        <v>39518</v>
      </c>
      <c r="B10392" t="s">
        <v>39519</v>
      </c>
      <c r="C10392" s="1" t="str">
        <f t="shared" si="1684"/>
        <v>21:0476</v>
      </c>
      <c r="D10392" s="1" t="str">
        <f t="shared" si="1685"/>
        <v>21:0156</v>
      </c>
      <c r="E10392" t="s">
        <v>39520</v>
      </c>
      <c r="F10392" t="s">
        <v>39521</v>
      </c>
      <c r="H10392">
        <v>50.075555700000002</v>
      </c>
      <c r="I10392">
        <v>-121.0673401</v>
      </c>
      <c r="J10392" s="1" t="str">
        <f t="shared" si="1686"/>
        <v>NGR bulk stream sediment</v>
      </c>
      <c r="K10392" s="1" t="str">
        <f t="shared" si="1687"/>
        <v>&lt;177 micron (NGR)</v>
      </c>
      <c r="L10392">
        <v>18</v>
      </c>
      <c r="M10392" t="s">
        <v>97</v>
      </c>
      <c r="N10392">
        <v>340</v>
      </c>
      <c r="O10392">
        <v>1.5</v>
      </c>
    </row>
    <row r="10393" spans="1:15" hidden="1" x14ac:dyDescent="0.3">
      <c r="A10393" t="s">
        <v>39522</v>
      </c>
      <c r="B10393" t="s">
        <v>39523</v>
      </c>
      <c r="C10393" s="1" t="str">
        <f t="shared" si="1684"/>
        <v>21:0476</v>
      </c>
      <c r="D10393" s="1" t="str">
        <f t="shared" si="1685"/>
        <v>21:0156</v>
      </c>
      <c r="E10393" t="s">
        <v>39524</v>
      </c>
      <c r="F10393" t="s">
        <v>39525</v>
      </c>
      <c r="H10393">
        <v>50.438175100000002</v>
      </c>
      <c r="I10393">
        <v>-121.38298709999999</v>
      </c>
      <c r="J10393" s="1" t="str">
        <f t="shared" si="1686"/>
        <v>NGR bulk stream sediment</v>
      </c>
      <c r="K10393" s="1" t="str">
        <f t="shared" si="1687"/>
        <v>&lt;177 micron (NGR)</v>
      </c>
      <c r="L10393">
        <v>18</v>
      </c>
      <c r="M10393" t="s">
        <v>102</v>
      </c>
      <c r="N10393">
        <v>341</v>
      </c>
      <c r="O10393">
        <v>2</v>
      </c>
    </row>
    <row r="10394" spans="1:15" hidden="1" x14ac:dyDescent="0.3">
      <c r="A10394" t="s">
        <v>39526</v>
      </c>
      <c r="B10394" t="s">
        <v>39527</v>
      </c>
      <c r="C10394" s="1" t="str">
        <f t="shared" si="1684"/>
        <v>21:0476</v>
      </c>
      <c r="D10394" s="1" t="str">
        <f t="shared" si="1685"/>
        <v>21:0156</v>
      </c>
      <c r="E10394" t="s">
        <v>39463</v>
      </c>
      <c r="F10394" t="s">
        <v>39528</v>
      </c>
      <c r="H10394">
        <v>50.439234999999996</v>
      </c>
      <c r="I10394">
        <v>-121.4161905</v>
      </c>
      <c r="J10394" s="1" t="str">
        <f t="shared" si="1686"/>
        <v>NGR bulk stream sediment</v>
      </c>
      <c r="K10394" s="1" t="str">
        <f t="shared" si="1687"/>
        <v>&lt;177 micron (NGR)</v>
      </c>
      <c r="L10394">
        <v>18</v>
      </c>
      <c r="M10394" t="s">
        <v>72</v>
      </c>
      <c r="N10394">
        <v>342</v>
      </c>
      <c r="O10394">
        <v>1.5</v>
      </c>
    </row>
    <row r="10395" spans="1:15" hidden="1" x14ac:dyDescent="0.3">
      <c r="A10395" t="s">
        <v>39529</v>
      </c>
      <c r="B10395" t="s">
        <v>39530</v>
      </c>
      <c r="C10395" s="1" t="str">
        <f t="shared" si="1684"/>
        <v>21:0476</v>
      </c>
      <c r="D10395" s="1" t="str">
        <f t="shared" si="1685"/>
        <v>21:0156</v>
      </c>
      <c r="E10395" t="s">
        <v>39531</v>
      </c>
      <c r="F10395" t="s">
        <v>39532</v>
      </c>
      <c r="H10395">
        <v>50.485393799999997</v>
      </c>
      <c r="I10395">
        <v>-121.4523942</v>
      </c>
      <c r="J10395" s="1" t="str">
        <f t="shared" si="1686"/>
        <v>NGR bulk stream sediment</v>
      </c>
      <c r="K10395" s="1" t="str">
        <f t="shared" si="1687"/>
        <v>&lt;177 micron (NGR)</v>
      </c>
      <c r="L10395">
        <v>18</v>
      </c>
      <c r="M10395" t="s">
        <v>107</v>
      </c>
      <c r="N10395">
        <v>343</v>
      </c>
      <c r="O10395">
        <v>1.5</v>
      </c>
    </row>
    <row r="10396" spans="1:15" hidden="1" x14ac:dyDescent="0.3">
      <c r="A10396" t="s">
        <v>39533</v>
      </c>
      <c r="B10396" t="s">
        <v>39534</v>
      </c>
      <c r="C10396" s="1" t="str">
        <f t="shared" si="1684"/>
        <v>21:0476</v>
      </c>
      <c r="D10396" s="1" t="str">
        <f t="shared" si="1685"/>
        <v>21:0156</v>
      </c>
      <c r="E10396" t="s">
        <v>39535</v>
      </c>
      <c r="F10396" t="s">
        <v>39536</v>
      </c>
      <c r="H10396">
        <v>50.463244600000003</v>
      </c>
      <c r="I10396">
        <v>-121.4620494</v>
      </c>
      <c r="J10396" s="1" t="str">
        <f t="shared" si="1686"/>
        <v>NGR bulk stream sediment</v>
      </c>
      <c r="K10396" s="1" t="str">
        <f t="shared" si="1687"/>
        <v>&lt;177 micron (NGR)</v>
      </c>
      <c r="L10396">
        <v>18</v>
      </c>
      <c r="M10396" t="s">
        <v>112</v>
      </c>
      <c r="N10396">
        <v>344</v>
      </c>
      <c r="O10396">
        <v>1</v>
      </c>
    </row>
    <row r="10397" spans="1:15" hidden="1" x14ac:dyDescent="0.3">
      <c r="A10397" t="s">
        <v>39537</v>
      </c>
      <c r="B10397" t="s">
        <v>39538</v>
      </c>
      <c r="C10397" s="1" t="str">
        <f t="shared" si="1684"/>
        <v>21:0476</v>
      </c>
      <c r="D10397" s="1" t="str">
        <f t="shared" si="1685"/>
        <v>21:0156</v>
      </c>
      <c r="E10397" t="s">
        <v>39539</v>
      </c>
      <c r="F10397" t="s">
        <v>39540</v>
      </c>
      <c r="H10397">
        <v>50.497590500000001</v>
      </c>
      <c r="I10397">
        <v>-121.5979507</v>
      </c>
      <c r="J10397" s="1" t="str">
        <f t="shared" si="1686"/>
        <v>NGR bulk stream sediment</v>
      </c>
      <c r="K10397" s="1" t="str">
        <f t="shared" si="1687"/>
        <v>&lt;177 micron (NGR)</v>
      </c>
      <c r="L10397">
        <v>19</v>
      </c>
      <c r="M10397" t="s">
        <v>19</v>
      </c>
      <c r="N10397">
        <v>345</v>
      </c>
      <c r="O10397">
        <v>1</v>
      </c>
    </row>
    <row r="10398" spans="1:15" hidden="1" x14ac:dyDescent="0.3">
      <c r="A10398" t="s">
        <v>39541</v>
      </c>
      <c r="B10398" t="s">
        <v>39542</v>
      </c>
      <c r="C10398" s="1" t="str">
        <f t="shared" si="1684"/>
        <v>21:0476</v>
      </c>
      <c r="D10398" s="1" t="str">
        <f t="shared" si="1685"/>
        <v>21:0156</v>
      </c>
      <c r="E10398" t="s">
        <v>39543</v>
      </c>
      <c r="F10398" t="s">
        <v>39544</v>
      </c>
      <c r="H10398">
        <v>50.488378699999998</v>
      </c>
      <c r="I10398">
        <v>-121.5080561</v>
      </c>
      <c r="J10398" s="1" t="str">
        <f t="shared" si="1686"/>
        <v>NGR bulk stream sediment</v>
      </c>
      <c r="K10398" s="1" t="str">
        <f t="shared" si="1687"/>
        <v>&lt;177 micron (NGR)</v>
      </c>
      <c r="L10398">
        <v>19</v>
      </c>
      <c r="M10398" t="s">
        <v>24</v>
      </c>
      <c r="N10398">
        <v>346</v>
      </c>
      <c r="O10398">
        <v>1</v>
      </c>
    </row>
    <row r="10399" spans="1:15" hidden="1" x14ac:dyDescent="0.3">
      <c r="A10399" t="s">
        <v>39545</v>
      </c>
      <c r="B10399" t="s">
        <v>39546</v>
      </c>
      <c r="C10399" s="1" t="str">
        <f t="shared" si="1684"/>
        <v>21:0476</v>
      </c>
      <c r="D10399" s="1" t="str">
        <f t="shared" si="1685"/>
        <v>21:0156</v>
      </c>
      <c r="E10399" t="s">
        <v>39543</v>
      </c>
      <c r="F10399" t="s">
        <v>39547</v>
      </c>
      <c r="H10399">
        <v>50.488378699999998</v>
      </c>
      <c r="I10399">
        <v>-121.5080561</v>
      </c>
      <c r="J10399" s="1" t="str">
        <f t="shared" si="1686"/>
        <v>NGR bulk stream sediment</v>
      </c>
      <c r="K10399" s="1" t="str">
        <f t="shared" si="1687"/>
        <v>&lt;177 micron (NGR)</v>
      </c>
      <c r="L10399">
        <v>19</v>
      </c>
      <c r="M10399" t="s">
        <v>28</v>
      </c>
      <c r="N10399">
        <v>347</v>
      </c>
      <c r="O10399">
        <v>1</v>
      </c>
    </row>
    <row r="10400" spans="1:15" hidden="1" x14ac:dyDescent="0.3">
      <c r="A10400" t="s">
        <v>39548</v>
      </c>
      <c r="B10400" t="s">
        <v>39549</v>
      </c>
      <c r="C10400" s="1" t="str">
        <f t="shared" si="1684"/>
        <v>21:0476</v>
      </c>
      <c r="D10400" s="1" t="str">
        <f t="shared" si="1685"/>
        <v>21:0156</v>
      </c>
      <c r="E10400" t="s">
        <v>39550</v>
      </c>
      <c r="F10400" t="s">
        <v>39551</v>
      </c>
      <c r="H10400">
        <v>50.491225100000001</v>
      </c>
      <c r="I10400">
        <v>-121.5417741</v>
      </c>
      <c r="J10400" s="1" t="str">
        <f t="shared" si="1686"/>
        <v>NGR bulk stream sediment</v>
      </c>
      <c r="K10400" s="1" t="str">
        <f t="shared" si="1687"/>
        <v>&lt;177 micron (NGR)</v>
      </c>
      <c r="L10400">
        <v>19</v>
      </c>
      <c r="M10400" t="s">
        <v>38</v>
      </c>
      <c r="N10400">
        <v>348</v>
      </c>
      <c r="O10400">
        <v>1</v>
      </c>
    </row>
    <row r="10401" spans="1:15" hidden="1" x14ac:dyDescent="0.3">
      <c r="A10401" t="s">
        <v>39552</v>
      </c>
      <c r="B10401" t="s">
        <v>39553</v>
      </c>
      <c r="C10401" s="1" t="str">
        <f t="shared" si="1684"/>
        <v>21:0476</v>
      </c>
      <c r="D10401" s="1" t="str">
        <f t="shared" si="1685"/>
        <v>21:0156</v>
      </c>
      <c r="E10401" t="s">
        <v>39539</v>
      </c>
      <c r="F10401" t="s">
        <v>39554</v>
      </c>
      <c r="H10401">
        <v>50.497590500000001</v>
      </c>
      <c r="I10401">
        <v>-121.5979507</v>
      </c>
      <c r="J10401" s="1" t="str">
        <f t="shared" si="1686"/>
        <v>NGR bulk stream sediment</v>
      </c>
      <c r="K10401" s="1" t="str">
        <f t="shared" si="1687"/>
        <v>&lt;177 micron (NGR)</v>
      </c>
      <c r="L10401">
        <v>19</v>
      </c>
      <c r="M10401" t="s">
        <v>72</v>
      </c>
      <c r="N10401">
        <v>349</v>
      </c>
      <c r="O10401">
        <v>1</v>
      </c>
    </row>
    <row r="10402" spans="1:15" hidden="1" x14ac:dyDescent="0.3">
      <c r="A10402" t="s">
        <v>39555</v>
      </c>
      <c r="B10402" t="s">
        <v>39556</v>
      </c>
      <c r="C10402" s="1" t="str">
        <f t="shared" si="1684"/>
        <v>21:0476</v>
      </c>
      <c r="D10402" s="1" t="str">
        <f t="shared" si="1685"/>
        <v>21:0156</v>
      </c>
      <c r="E10402" t="s">
        <v>39557</v>
      </c>
      <c r="F10402" t="s">
        <v>39558</v>
      </c>
      <c r="H10402">
        <v>50.486366799999999</v>
      </c>
      <c r="I10402">
        <v>-121.6235722</v>
      </c>
      <c r="J10402" s="1" t="str">
        <f t="shared" si="1686"/>
        <v>NGR bulk stream sediment</v>
      </c>
      <c r="K10402" s="1" t="str">
        <f t="shared" si="1687"/>
        <v>&lt;177 micron (NGR)</v>
      </c>
      <c r="L10402">
        <v>19</v>
      </c>
      <c r="M10402" t="s">
        <v>43</v>
      </c>
      <c r="N10402">
        <v>350</v>
      </c>
      <c r="O10402">
        <v>1</v>
      </c>
    </row>
    <row r="10403" spans="1:15" hidden="1" x14ac:dyDescent="0.3">
      <c r="A10403" t="s">
        <v>39559</v>
      </c>
      <c r="B10403" t="s">
        <v>39560</v>
      </c>
      <c r="C10403" s="1" t="str">
        <f t="shared" si="1684"/>
        <v>21:0476</v>
      </c>
      <c r="D10403" s="1" t="str">
        <f>HYPERLINK("https://geochem.nrcan.gc.ca/cdogs/content/svy/svy_e.htm", "")</f>
        <v/>
      </c>
      <c r="G10403" s="1" t="str">
        <f>HYPERLINK("https://geochem.nrcan.gc.ca/cdogs/content/cr_/cr_00103_e.htm", "103")</f>
        <v>103</v>
      </c>
      <c r="J10403" t="s">
        <v>31</v>
      </c>
      <c r="K10403" t="s">
        <v>32</v>
      </c>
      <c r="L10403">
        <v>19</v>
      </c>
      <c r="M10403" t="s">
        <v>33</v>
      </c>
      <c r="N10403">
        <v>351</v>
      </c>
      <c r="O10403">
        <v>24</v>
      </c>
    </row>
    <row r="10404" spans="1:15" hidden="1" x14ac:dyDescent="0.3">
      <c r="A10404" t="s">
        <v>39561</v>
      </c>
      <c r="B10404" t="s">
        <v>39562</v>
      </c>
      <c r="C10404" s="1" t="str">
        <f t="shared" si="1684"/>
        <v>21:0476</v>
      </c>
      <c r="D10404" s="1" t="str">
        <f t="shared" ref="D10404:D10430" si="1688">HYPERLINK("https://geochem.nrcan.gc.ca/cdogs/content/svy/svy210156_e.htm", "21:0156")</f>
        <v>21:0156</v>
      </c>
      <c r="E10404" t="s">
        <v>39563</v>
      </c>
      <c r="F10404" t="s">
        <v>39564</v>
      </c>
      <c r="H10404">
        <v>50.464565</v>
      </c>
      <c r="I10404">
        <v>-121.6303759</v>
      </c>
      <c r="J10404" s="1" t="str">
        <f t="shared" ref="J10404:J10430" si="1689">HYPERLINK("https://geochem.nrcan.gc.ca/cdogs/content/kwd/kwd020030_e.htm", "NGR bulk stream sediment")</f>
        <v>NGR bulk stream sediment</v>
      </c>
      <c r="K10404" s="1" t="str">
        <f t="shared" ref="K10404:K10430" si="1690">HYPERLINK("https://geochem.nrcan.gc.ca/cdogs/content/kwd/kwd080006_e.htm", "&lt;177 micron (NGR)")</f>
        <v>&lt;177 micron (NGR)</v>
      </c>
      <c r="L10404">
        <v>19</v>
      </c>
      <c r="M10404" t="s">
        <v>48</v>
      </c>
      <c r="N10404">
        <v>352</v>
      </c>
      <c r="O10404">
        <v>1</v>
      </c>
    </row>
    <row r="10405" spans="1:15" hidden="1" x14ac:dyDescent="0.3">
      <c r="A10405" t="s">
        <v>39565</v>
      </c>
      <c r="B10405" t="s">
        <v>39566</v>
      </c>
      <c r="C10405" s="1" t="str">
        <f t="shared" si="1684"/>
        <v>21:0476</v>
      </c>
      <c r="D10405" s="1" t="str">
        <f t="shared" si="1688"/>
        <v>21:0156</v>
      </c>
      <c r="E10405" t="s">
        <v>39567</v>
      </c>
      <c r="F10405" t="s">
        <v>39568</v>
      </c>
      <c r="H10405">
        <v>50.460076899999997</v>
      </c>
      <c r="I10405">
        <v>-121.6349575</v>
      </c>
      <c r="J10405" s="1" t="str">
        <f t="shared" si="1689"/>
        <v>NGR bulk stream sediment</v>
      </c>
      <c r="K10405" s="1" t="str">
        <f t="shared" si="1690"/>
        <v>&lt;177 micron (NGR)</v>
      </c>
      <c r="L10405">
        <v>19</v>
      </c>
      <c r="M10405" t="s">
        <v>53</v>
      </c>
      <c r="N10405">
        <v>353</v>
      </c>
      <c r="O10405">
        <v>1</v>
      </c>
    </row>
    <row r="10406" spans="1:15" hidden="1" x14ac:dyDescent="0.3">
      <c r="A10406" t="s">
        <v>39569</v>
      </c>
      <c r="B10406" t="s">
        <v>39570</v>
      </c>
      <c r="C10406" s="1" t="str">
        <f t="shared" si="1684"/>
        <v>21:0476</v>
      </c>
      <c r="D10406" s="1" t="str">
        <f t="shared" si="1688"/>
        <v>21:0156</v>
      </c>
      <c r="E10406" t="s">
        <v>39571</v>
      </c>
      <c r="F10406" t="s">
        <v>39572</v>
      </c>
      <c r="H10406">
        <v>50.459169899999999</v>
      </c>
      <c r="I10406">
        <v>-121.596549</v>
      </c>
      <c r="J10406" s="1" t="str">
        <f t="shared" si="1689"/>
        <v>NGR bulk stream sediment</v>
      </c>
      <c r="K10406" s="1" t="str">
        <f t="shared" si="1690"/>
        <v>&lt;177 micron (NGR)</v>
      </c>
      <c r="L10406">
        <v>19</v>
      </c>
      <c r="M10406" t="s">
        <v>58</v>
      </c>
      <c r="N10406">
        <v>354</v>
      </c>
      <c r="O10406">
        <v>1.5</v>
      </c>
    </row>
    <row r="10407" spans="1:15" hidden="1" x14ac:dyDescent="0.3">
      <c r="A10407" t="s">
        <v>39573</v>
      </c>
      <c r="B10407" t="s">
        <v>39574</v>
      </c>
      <c r="C10407" s="1" t="str">
        <f t="shared" si="1684"/>
        <v>21:0476</v>
      </c>
      <c r="D10407" s="1" t="str">
        <f t="shared" si="1688"/>
        <v>21:0156</v>
      </c>
      <c r="E10407" t="s">
        <v>39575</v>
      </c>
      <c r="F10407" t="s">
        <v>39576</v>
      </c>
      <c r="H10407">
        <v>50.429549899999998</v>
      </c>
      <c r="I10407">
        <v>-121.54276609999999</v>
      </c>
      <c r="J10407" s="1" t="str">
        <f t="shared" si="1689"/>
        <v>NGR bulk stream sediment</v>
      </c>
      <c r="K10407" s="1" t="str">
        <f t="shared" si="1690"/>
        <v>&lt;177 micron (NGR)</v>
      </c>
      <c r="L10407">
        <v>19</v>
      </c>
      <c r="M10407" t="s">
        <v>63</v>
      </c>
      <c r="N10407">
        <v>355</v>
      </c>
      <c r="O10407">
        <v>0.5</v>
      </c>
    </row>
    <row r="10408" spans="1:15" hidden="1" x14ac:dyDescent="0.3">
      <c r="A10408" t="s">
        <v>39577</v>
      </c>
      <c r="B10408" t="s">
        <v>39578</v>
      </c>
      <c r="C10408" s="1" t="str">
        <f t="shared" si="1684"/>
        <v>21:0476</v>
      </c>
      <c r="D10408" s="1" t="str">
        <f t="shared" si="1688"/>
        <v>21:0156</v>
      </c>
      <c r="E10408" t="s">
        <v>39579</v>
      </c>
      <c r="F10408" t="s">
        <v>39580</v>
      </c>
      <c r="H10408">
        <v>50.395946100000003</v>
      </c>
      <c r="I10408">
        <v>-121.52617979999999</v>
      </c>
      <c r="J10408" s="1" t="str">
        <f t="shared" si="1689"/>
        <v>NGR bulk stream sediment</v>
      </c>
      <c r="K10408" s="1" t="str">
        <f t="shared" si="1690"/>
        <v>&lt;177 micron (NGR)</v>
      </c>
      <c r="L10408">
        <v>19</v>
      </c>
      <c r="M10408" t="s">
        <v>68</v>
      </c>
      <c r="N10408">
        <v>356</v>
      </c>
      <c r="O10408">
        <v>1.5</v>
      </c>
    </row>
    <row r="10409" spans="1:15" hidden="1" x14ac:dyDescent="0.3">
      <c r="A10409" t="s">
        <v>39581</v>
      </c>
      <c r="B10409" t="s">
        <v>39582</v>
      </c>
      <c r="C10409" s="1" t="str">
        <f t="shared" si="1684"/>
        <v>21:0476</v>
      </c>
      <c r="D10409" s="1" t="str">
        <f t="shared" si="1688"/>
        <v>21:0156</v>
      </c>
      <c r="E10409" t="s">
        <v>39583</v>
      </c>
      <c r="F10409" t="s">
        <v>39584</v>
      </c>
      <c r="H10409">
        <v>50.3802679</v>
      </c>
      <c r="I10409">
        <v>-121.5519537</v>
      </c>
      <c r="J10409" s="1" t="str">
        <f t="shared" si="1689"/>
        <v>NGR bulk stream sediment</v>
      </c>
      <c r="K10409" s="1" t="str">
        <f t="shared" si="1690"/>
        <v>&lt;177 micron (NGR)</v>
      </c>
      <c r="L10409">
        <v>19</v>
      </c>
      <c r="M10409" t="s">
        <v>77</v>
      </c>
      <c r="N10409">
        <v>357</v>
      </c>
      <c r="O10409">
        <v>1</v>
      </c>
    </row>
    <row r="10410" spans="1:15" hidden="1" x14ac:dyDescent="0.3">
      <c r="A10410" t="s">
        <v>39585</v>
      </c>
      <c r="B10410" t="s">
        <v>39586</v>
      </c>
      <c r="C10410" s="1" t="str">
        <f t="shared" si="1684"/>
        <v>21:0476</v>
      </c>
      <c r="D10410" s="1" t="str">
        <f t="shared" si="1688"/>
        <v>21:0156</v>
      </c>
      <c r="E10410" t="s">
        <v>39587</v>
      </c>
      <c r="F10410" t="s">
        <v>39588</v>
      </c>
      <c r="H10410">
        <v>50.3532066</v>
      </c>
      <c r="I10410">
        <v>-121.5507513</v>
      </c>
      <c r="J10410" s="1" t="str">
        <f t="shared" si="1689"/>
        <v>NGR bulk stream sediment</v>
      </c>
      <c r="K10410" s="1" t="str">
        <f t="shared" si="1690"/>
        <v>&lt;177 micron (NGR)</v>
      </c>
      <c r="L10410">
        <v>19</v>
      </c>
      <c r="M10410" t="s">
        <v>82</v>
      </c>
      <c r="N10410">
        <v>358</v>
      </c>
      <c r="O10410">
        <v>1</v>
      </c>
    </row>
    <row r="10411" spans="1:15" hidden="1" x14ac:dyDescent="0.3">
      <c r="A10411" t="s">
        <v>39589</v>
      </c>
      <c r="B10411" t="s">
        <v>39590</v>
      </c>
      <c r="C10411" s="1" t="str">
        <f t="shared" si="1684"/>
        <v>21:0476</v>
      </c>
      <c r="D10411" s="1" t="str">
        <f t="shared" si="1688"/>
        <v>21:0156</v>
      </c>
      <c r="E10411" t="s">
        <v>39591</v>
      </c>
      <c r="F10411" t="s">
        <v>39592</v>
      </c>
      <c r="H10411">
        <v>50.328908499999997</v>
      </c>
      <c r="I10411">
        <v>-121.5554796</v>
      </c>
      <c r="J10411" s="1" t="str">
        <f t="shared" si="1689"/>
        <v>NGR bulk stream sediment</v>
      </c>
      <c r="K10411" s="1" t="str">
        <f t="shared" si="1690"/>
        <v>&lt;177 micron (NGR)</v>
      </c>
      <c r="L10411">
        <v>19</v>
      </c>
      <c r="M10411" t="s">
        <v>87</v>
      </c>
      <c r="N10411">
        <v>359</v>
      </c>
      <c r="O10411">
        <v>1.5</v>
      </c>
    </row>
    <row r="10412" spans="1:15" hidden="1" x14ac:dyDescent="0.3">
      <c r="A10412" t="s">
        <v>39593</v>
      </c>
      <c r="B10412" t="s">
        <v>39594</v>
      </c>
      <c r="C10412" s="1" t="str">
        <f t="shared" si="1684"/>
        <v>21:0476</v>
      </c>
      <c r="D10412" s="1" t="str">
        <f t="shared" si="1688"/>
        <v>21:0156</v>
      </c>
      <c r="E10412" t="s">
        <v>39595</v>
      </c>
      <c r="F10412" t="s">
        <v>39596</v>
      </c>
      <c r="H10412">
        <v>50.337044800000001</v>
      </c>
      <c r="I10412">
        <v>-121.5407872</v>
      </c>
      <c r="J10412" s="1" t="str">
        <f t="shared" si="1689"/>
        <v>NGR bulk stream sediment</v>
      </c>
      <c r="K10412" s="1" t="str">
        <f t="shared" si="1690"/>
        <v>&lt;177 micron (NGR)</v>
      </c>
      <c r="L10412">
        <v>19</v>
      </c>
      <c r="M10412" t="s">
        <v>92</v>
      </c>
      <c r="N10412">
        <v>360</v>
      </c>
      <c r="O10412">
        <v>1</v>
      </c>
    </row>
    <row r="10413" spans="1:15" hidden="1" x14ac:dyDescent="0.3">
      <c r="A10413" t="s">
        <v>39597</v>
      </c>
      <c r="B10413" t="s">
        <v>39598</v>
      </c>
      <c r="C10413" s="1" t="str">
        <f t="shared" si="1684"/>
        <v>21:0476</v>
      </c>
      <c r="D10413" s="1" t="str">
        <f t="shared" si="1688"/>
        <v>21:0156</v>
      </c>
      <c r="E10413" t="s">
        <v>39599</v>
      </c>
      <c r="F10413" t="s">
        <v>39600</v>
      </c>
      <c r="H10413">
        <v>50.304879499999998</v>
      </c>
      <c r="I10413">
        <v>-121.5521768</v>
      </c>
      <c r="J10413" s="1" t="str">
        <f t="shared" si="1689"/>
        <v>NGR bulk stream sediment</v>
      </c>
      <c r="K10413" s="1" t="str">
        <f t="shared" si="1690"/>
        <v>&lt;177 micron (NGR)</v>
      </c>
      <c r="L10413">
        <v>19</v>
      </c>
      <c r="M10413" t="s">
        <v>97</v>
      </c>
      <c r="N10413">
        <v>361</v>
      </c>
      <c r="O10413">
        <v>1</v>
      </c>
    </row>
    <row r="10414" spans="1:15" hidden="1" x14ac:dyDescent="0.3">
      <c r="A10414" t="s">
        <v>39601</v>
      </c>
      <c r="B10414" t="s">
        <v>39602</v>
      </c>
      <c r="C10414" s="1" t="str">
        <f t="shared" si="1684"/>
        <v>21:0476</v>
      </c>
      <c r="D10414" s="1" t="str">
        <f t="shared" si="1688"/>
        <v>21:0156</v>
      </c>
      <c r="E10414" t="s">
        <v>39603</v>
      </c>
      <c r="F10414" t="s">
        <v>39604</v>
      </c>
      <c r="H10414">
        <v>50.059054000000003</v>
      </c>
      <c r="I10414">
        <v>-121.5353199</v>
      </c>
      <c r="J10414" s="1" t="str">
        <f t="shared" si="1689"/>
        <v>NGR bulk stream sediment</v>
      </c>
      <c r="K10414" s="1" t="str">
        <f t="shared" si="1690"/>
        <v>&lt;177 micron (NGR)</v>
      </c>
      <c r="L10414">
        <v>19</v>
      </c>
      <c r="M10414" t="s">
        <v>102</v>
      </c>
      <c r="N10414">
        <v>362</v>
      </c>
      <c r="O10414">
        <v>2</v>
      </c>
    </row>
    <row r="10415" spans="1:15" hidden="1" x14ac:dyDescent="0.3">
      <c r="A10415" t="s">
        <v>39605</v>
      </c>
      <c r="B10415" t="s">
        <v>39606</v>
      </c>
      <c r="C10415" s="1" t="str">
        <f t="shared" si="1684"/>
        <v>21:0476</v>
      </c>
      <c r="D10415" s="1" t="str">
        <f t="shared" si="1688"/>
        <v>21:0156</v>
      </c>
      <c r="E10415" t="s">
        <v>39607</v>
      </c>
      <c r="F10415" t="s">
        <v>39608</v>
      </c>
      <c r="H10415">
        <v>50.067662200000001</v>
      </c>
      <c r="I10415">
        <v>-121.5389145</v>
      </c>
      <c r="J10415" s="1" t="str">
        <f t="shared" si="1689"/>
        <v>NGR bulk stream sediment</v>
      </c>
      <c r="K10415" s="1" t="str">
        <f t="shared" si="1690"/>
        <v>&lt;177 micron (NGR)</v>
      </c>
      <c r="L10415">
        <v>19</v>
      </c>
      <c r="M10415" t="s">
        <v>107</v>
      </c>
      <c r="N10415">
        <v>363</v>
      </c>
      <c r="O10415">
        <v>4.5</v>
      </c>
    </row>
    <row r="10416" spans="1:15" hidden="1" x14ac:dyDescent="0.3">
      <c r="A10416" t="s">
        <v>39609</v>
      </c>
      <c r="B10416" t="s">
        <v>39610</v>
      </c>
      <c r="C10416" s="1" t="str">
        <f t="shared" si="1684"/>
        <v>21:0476</v>
      </c>
      <c r="D10416" s="1" t="str">
        <f t="shared" si="1688"/>
        <v>21:0156</v>
      </c>
      <c r="E10416" t="s">
        <v>39611</v>
      </c>
      <c r="F10416" t="s">
        <v>39612</v>
      </c>
      <c r="H10416">
        <v>50.095233299999997</v>
      </c>
      <c r="I10416">
        <v>-121.55059</v>
      </c>
      <c r="J10416" s="1" t="str">
        <f t="shared" si="1689"/>
        <v>NGR bulk stream sediment</v>
      </c>
      <c r="K10416" s="1" t="str">
        <f t="shared" si="1690"/>
        <v>&lt;177 micron (NGR)</v>
      </c>
      <c r="L10416">
        <v>19</v>
      </c>
      <c r="M10416" t="s">
        <v>112</v>
      </c>
      <c r="N10416">
        <v>364</v>
      </c>
      <c r="O10416">
        <v>1</v>
      </c>
    </row>
    <row r="10417" spans="1:15" hidden="1" x14ac:dyDescent="0.3">
      <c r="A10417" t="s">
        <v>39613</v>
      </c>
      <c r="B10417" t="s">
        <v>39614</v>
      </c>
      <c r="C10417" s="1" t="str">
        <f t="shared" si="1684"/>
        <v>21:0476</v>
      </c>
      <c r="D10417" s="1" t="str">
        <f t="shared" si="1688"/>
        <v>21:0156</v>
      </c>
      <c r="E10417" t="s">
        <v>39615</v>
      </c>
      <c r="F10417" t="s">
        <v>39616</v>
      </c>
      <c r="H10417">
        <v>50.359976699999997</v>
      </c>
      <c r="I10417">
        <v>-121.3886244</v>
      </c>
      <c r="J10417" s="1" t="str">
        <f t="shared" si="1689"/>
        <v>NGR bulk stream sediment</v>
      </c>
      <c r="K10417" s="1" t="str">
        <f t="shared" si="1690"/>
        <v>&lt;177 micron (NGR)</v>
      </c>
      <c r="L10417">
        <v>20</v>
      </c>
      <c r="M10417" t="s">
        <v>19</v>
      </c>
      <c r="N10417">
        <v>365</v>
      </c>
      <c r="O10417">
        <v>1.5</v>
      </c>
    </row>
    <row r="10418" spans="1:15" hidden="1" x14ac:dyDescent="0.3">
      <c r="A10418" t="s">
        <v>39617</v>
      </c>
      <c r="B10418" t="s">
        <v>39618</v>
      </c>
      <c r="C10418" s="1" t="str">
        <f t="shared" si="1684"/>
        <v>21:0476</v>
      </c>
      <c r="D10418" s="1" t="str">
        <f t="shared" si="1688"/>
        <v>21:0156</v>
      </c>
      <c r="E10418" t="s">
        <v>39619</v>
      </c>
      <c r="F10418" t="s">
        <v>39620</v>
      </c>
      <c r="H10418">
        <v>50.113391</v>
      </c>
      <c r="I10418">
        <v>-121.55183220000001</v>
      </c>
      <c r="J10418" s="1" t="str">
        <f t="shared" si="1689"/>
        <v>NGR bulk stream sediment</v>
      </c>
      <c r="K10418" s="1" t="str">
        <f t="shared" si="1690"/>
        <v>&lt;177 micron (NGR)</v>
      </c>
      <c r="L10418">
        <v>20</v>
      </c>
      <c r="M10418" t="s">
        <v>38</v>
      </c>
      <c r="N10418">
        <v>366</v>
      </c>
      <c r="O10418">
        <v>8</v>
      </c>
    </row>
    <row r="10419" spans="1:15" hidden="1" x14ac:dyDescent="0.3">
      <c r="A10419" t="s">
        <v>39621</v>
      </c>
      <c r="B10419" t="s">
        <v>39622</v>
      </c>
      <c r="C10419" s="1" t="str">
        <f t="shared" si="1684"/>
        <v>21:0476</v>
      </c>
      <c r="D10419" s="1" t="str">
        <f t="shared" si="1688"/>
        <v>21:0156</v>
      </c>
      <c r="E10419" t="s">
        <v>39623</v>
      </c>
      <c r="F10419" t="s">
        <v>39624</v>
      </c>
      <c r="H10419">
        <v>50.143184900000001</v>
      </c>
      <c r="I10419">
        <v>-121.5651809</v>
      </c>
      <c r="J10419" s="1" t="str">
        <f t="shared" si="1689"/>
        <v>NGR bulk stream sediment</v>
      </c>
      <c r="K10419" s="1" t="str">
        <f t="shared" si="1690"/>
        <v>&lt;177 micron (NGR)</v>
      </c>
      <c r="L10419">
        <v>20</v>
      </c>
      <c r="M10419" t="s">
        <v>43</v>
      </c>
      <c r="N10419">
        <v>367</v>
      </c>
      <c r="O10419">
        <v>1.5</v>
      </c>
    </row>
    <row r="10420" spans="1:15" hidden="1" x14ac:dyDescent="0.3">
      <c r="A10420" t="s">
        <v>39625</v>
      </c>
      <c r="B10420" t="s">
        <v>39626</v>
      </c>
      <c r="C10420" s="1" t="str">
        <f t="shared" si="1684"/>
        <v>21:0476</v>
      </c>
      <c r="D10420" s="1" t="str">
        <f t="shared" si="1688"/>
        <v>21:0156</v>
      </c>
      <c r="E10420" t="s">
        <v>39627</v>
      </c>
      <c r="F10420" t="s">
        <v>39628</v>
      </c>
      <c r="H10420">
        <v>50.184305899999998</v>
      </c>
      <c r="I10420">
        <v>-121.5649997</v>
      </c>
      <c r="J10420" s="1" t="str">
        <f t="shared" si="1689"/>
        <v>NGR bulk stream sediment</v>
      </c>
      <c r="K10420" s="1" t="str">
        <f t="shared" si="1690"/>
        <v>&lt;177 micron (NGR)</v>
      </c>
      <c r="L10420">
        <v>20</v>
      </c>
      <c r="M10420" t="s">
        <v>48</v>
      </c>
      <c r="N10420">
        <v>368</v>
      </c>
      <c r="O10420">
        <v>9.5</v>
      </c>
    </row>
    <row r="10421" spans="1:15" hidden="1" x14ac:dyDescent="0.3">
      <c r="A10421" t="s">
        <v>39629</v>
      </c>
      <c r="B10421" t="s">
        <v>39630</v>
      </c>
      <c r="C10421" s="1" t="str">
        <f t="shared" si="1684"/>
        <v>21:0476</v>
      </c>
      <c r="D10421" s="1" t="str">
        <f t="shared" si="1688"/>
        <v>21:0156</v>
      </c>
      <c r="E10421" t="s">
        <v>39631</v>
      </c>
      <c r="F10421" t="s">
        <v>39632</v>
      </c>
      <c r="H10421">
        <v>50.226247399999998</v>
      </c>
      <c r="I10421">
        <v>-121.5723076</v>
      </c>
      <c r="J10421" s="1" t="str">
        <f t="shared" si="1689"/>
        <v>NGR bulk stream sediment</v>
      </c>
      <c r="K10421" s="1" t="str">
        <f t="shared" si="1690"/>
        <v>&lt;177 micron (NGR)</v>
      </c>
      <c r="L10421">
        <v>20</v>
      </c>
      <c r="M10421" t="s">
        <v>53</v>
      </c>
      <c r="N10421">
        <v>369</v>
      </c>
      <c r="O10421">
        <v>4.5</v>
      </c>
    </row>
    <row r="10422" spans="1:15" hidden="1" x14ac:dyDescent="0.3">
      <c r="A10422" t="s">
        <v>39633</v>
      </c>
      <c r="B10422" t="s">
        <v>39634</v>
      </c>
      <c r="C10422" s="1" t="str">
        <f t="shared" si="1684"/>
        <v>21:0476</v>
      </c>
      <c r="D10422" s="1" t="str">
        <f t="shared" si="1688"/>
        <v>21:0156</v>
      </c>
      <c r="E10422" t="s">
        <v>39635</v>
      </c>
      <c r="F10422" t="s">
        <v>39636</v>
      </c>
      <c r="H10422">
        <v>50.244874299999999</v>
      </c>
      <c r="I10422">
        <v>-121.4724203</v>
      </c>
      <c r="J10422" s="1" t="str">
        <f t="shared" si="1689"/>
        <v>NGR bulk stream sediment</v>
      </c>
      <c r="K10422" s="1" t="str">
        <f t="shared" si="1690"/>
        <v>&lt;177 micron (NGR)</v>
      </c>
      <c r="L10422">
        <v>20</v>
      </c>
      <c r="M10422" t="s">
        <v>58</v>
      </c>
      <c r="N10422">
        <v>370</v>
      </c>
      <c r="O10422">
        <v>1</v>
      </c>
    </row>
    <row r="10423" spans="1:15" hidden="1" x14ac:dyDescent="0.3">
      <c r="A10423" t="s">
        <v>39637</v>
      </c>
      <c r="B10423" t="s">
        <v>39638</v>
      </c>
      <c r="C10423" s="1" t="str">
        <f t="shared" si="1684"/>
        <v>21:0476</v>
      </c>
      <c r="D10423" s="1" t="str">
        <f t="shared" si="1688"/>
        <v>21:0156</v>
      </c>
      <c r="E10423" t="s">
        <v>39639</v>
      </c>
      <c r="F10423" t="s">
        <v>39640</v>
      </c>
      <c r="H10423">
        <v>50.241854400000001</v>
      </c>
      <c r="I10423">
        <v>-121.4946621</v>
      </c>
      <c r="J10423" s="1" t="str">
        <f t="shared" si="1689"/>
        <v>NGR bulk stream sediment</v>
      </c>
      <c r="K10423" s="1" t="str">
        <f t="shared" si="1690"/>
        <v>&lt;177 micron (NGR)</v>
      </c>
      <c r="L10423">
        <v>20</v>
      </c>
      <c r="M10423" t="s">
        <v>63</v>
      </c>
      <c r="N10423">
        <v>371</v>
      </c>
      <c r="O10423">
        <v>3</v>
      </c>
    </row>
    <row r="10424" spans="1:15" hidden="1" x14ac:dyDescent="0.3">
      <c r="A10424" t="s">
        <v>39641</v>
      </c>
      <c r="B10424" t="s">
        <v>39642</v>
      </c>
      <c r="C10424" s="1" t="str">
        <f t="shared" si="1684"/>
        <v>21:0476</v>
      </c>
      <c r="D10424" s="1" t="str">
        <f t="shared" si="1688"/>
        <v>21:0156</v>
      </c>
      <c r="E10424" t="s">
        <v>39643</v>
      </c>
      <c r="F10424" t="s">
        <v>39644</v>
      </c>
      <c r="H10424">
        <v>50.251387999999999</v>
      </c>
      <c r="I10424">
        <v>-121.4480843</v>
      </c>
      <c r="J10424" s="1" t="str">
        <f t="shared" si="1689"/>
        <v>NGR bulk stream sediment</v>
      </c>
      <c r="K10424" s="1" t="str">
        <f t="shared" si="1690"/>
        <v>&lt;177 micron (NGR)</v>
      </c>
      <c r="L10424">
        <v>20</v>
      </c>
      <c r="M10424" t="s">
        <v>68</v>
      </c>
      <c r="N10424">
        <v>372</v>
      </c>
      <c r="O10424">
        <v>4.5</v>
      </c>
    </row>
    <row r="10425" spans="1:15" hidden="1" x14ac:dyDescent="0.3">
      <c r="A10425" t="s">
        <v>39645</v>
      </c>
      <c r="B10425" t="s">
        <v>39646</v>
      </c>
      <c r="C10425" s="1" t="str">
        <f t="shared" si="1684"/>
        <v>21:0476</v>
      </c>
      <c r="D10425" s="1" t="str">
        <f t="shared" si="1688"/>
        <v>21:0156</v>
      </c>
      <c r="E10425" t="s">
        <v>39647</v>
      </c>
      <c r="F10425" t="s">
        <v>39648</v>
      </c>
      <c r="H10425">
        <v>50.267219500000003</v>
      </c>
      <c r="I10425">
        <v>-121.39194310000001</v>
      </c>
      <c r="J10425" s="1" t="str">
        <f t="shared" si="1689"/>
        <v>NGR bulk stream sediment</v>
      </c>
      <c r="K10425" s="1" t="str">
        <f t="shared" si="1690"/>
        <v>&lt;177 micron (NGR)</v>
      </c>
      <c r="L10425">
        <v>20</v>
      </c>
      <c r="M10425" t="s">
        <v>77</v>
      </c>
      <c r="N10425">
        <v>373</v>
      </c>
      <c r="O10425">
        <v>1.5</v>
      </c>
    </row>
    <row r="10426" spans="1:15" hidden="1" x14ac:dyDescent="0.3">
      <c r="A10426" t="s">
        <v>39649</v>
      </c>
      <c r="B10426" t="s">
        <v>39650</v>
      </c>
      <c r="C10426" s="1" t="str">
        <f t="shared" si="1684"/>
        <v>21:0476</v>
      </c>
      <c r="D10426" s="1" t="str">
        <f t="shared" si="1688"/>
        <v>21:0156</v>
      </c>
      <c r="E10426" t="s">
        <v>39651</v>
      </c>
      <c r="F10426" t="s">
        <v>39652</v>
      </c>
      <c r="H10426">
        <v>50.310020299999998</v>
      </c>
      <c r="I10426">
        <v>-121.3865366</v>
      </c>
      <c r="J10426" s="1" t="str">
        <f t="shared" si="1689"/>
        <v>NGR bulk stream sediment</v>
      </c>
      <c r="K10426" s="1" t="str">
        <f t="shared" si="1690"/>
        <v>&lt;177 micron (NGR)</v>
      </c>
      <c r="L10426">
        <v>20</v>
      </c>
      <c r="M10426" t="s">
        <v>24</v>
      </c>
      <c r="N10426">
        <v>374</v>
      </c>
      <c r="O10426">
        <v>1</v>
      </c>
    </row>
    <row r="10427" spans="1:15" hidden="1" x14ac:dyDescent="0.3">
      <c r="A10427" t="s">
        <v>39653</v>
      </c>
      <c r="B10427" t="s">
        <v>39654</v>
      </c>
      <c r="C10427" s="1" t="str">
        <f t="shared" si="1684"/>
        <v>21:0476</v>
      </c>
      <c r="D10427" s="1" t="str">
        <f t="shared" si="1688"/>
        <v>21:0156</v>
      </c>
      <c r="E10427" t="s">
        <v>39651</v>
      </c>
      <c r="F10427" t="s">
        <v>39655</v>
      </c>
      <c r="H10427">
        <v>50.310020299999998</v>
      </c>
      <c r="I10427">
        <v>-121.3865366</v>
      </c>
      <c r="J10427" s="1" t="str">
        <f t="shared" si="1689"/>
        <v>NGR bulk stream sediment</v>
      </c>
      <c r="K10427" s="1" t="str">
        <f t="shared" si="1690"/>
        <v>&lt;177 micron (NGR)</v>
      </c>
      <c r="L10427">
        <v>20</v>
      </c>
      <c r="M10427" t="s">
        <v>28</v>
      </c>
      <c r="N10427">
        <v>375</v>
      </c>
      <c r="O10427">
        <v>1</v>
      </c>
    </row>
    <row r="10428" spans="1:15" hidden="1" x14ac:dyDescent="0.3">
      <c r="A10428" t="s">
        <v>39656</v>
      </c>
      <c r="B10428" t="s">
        <v>39657</v>
      </c>
      <c r="C10428" s="1" t="str">
        <f t="shared" si="1684"/>
        <v>21:0476</v>
      </c>
      <c r="D10428" s="1" t="str">
        <f t="shared" si="1688"/>
        <v>21:0156</v>
      </c>
      <c r="E10428" t="s">
        <v>39615</v>
      </c>
      <c r="F10428" t="s">
        <v>39658</v>
      </c>
      <c r="H10428">
        <v>50.359976699999997</v>
      </c>
      <c r="I10428">
        <v>-121.3886244</v>
      </c>
      <c r="J10428" s="1" t="str">
        <f t="shared" si="1689"/>
        <v>NGR bulk stream sediment</v>
      </c>
      <c r="K10428" s="1" t="str">
        <f t="shared" si="1690"/>
        <v>&lt;177 micron (NGR)</v>
      </c>
      <c r="L10428">
        <v>20</v>
      </c>
      <c r="M10428" t="s">
        <v>72</v>
      </c>
      <c r="N10428">
        <v>376</v>
      </c>
      <c r="O10428">
        <v>1.5</v>
      </c>
    </row>
    <row r="10429" spans="1:15" hidden="1" x14ac:dyDescent="0.3">
      <c r="A10429" t="s">
        <v>39659</v>
      </c>
      <c r="B10429" t="s">
        <v>39660</v>
      </c>
      <c r="C10429" s="1" t="str">
        <f t="shared" si="1684"/>
        <v>21:0476</v>
      </c>
      <c r="D10429" s="1" t="str">
        <f t="shared" si="1688"/>
        <v>21:0156</v>
      </c>
      <c r="E10429" t="s">
        <v>39661</v>
      </c>
      <c r="F10429" t="s">
        <v>39662</v>
      </c>
      <c r="H10429">
        <v>50.373987499999998</v>
      </c>
      <c r="I10429">
        <v>-120.3013444</v>
      </c>
      <c r="J10429" s="1" t="str">
        <f t="shared" si="1689"/>
        <v>NGR bulk stream sediment</v>
      </c>
      <c r="K10429" s="1" t="str">
        <f t="shared" si="1690"/>
        <v>&lt;177 micron (NGR)</v>
      </c>
      <c r="L10429">
        <v>20</v>
      </c>
      <c r="M10429" t="s">
        <v>82</v>
      </c>
      <c r="N10429">
        <v>377</v>
      </c>
      <c r="O10429">
        <v>2</v>
      </c>
    </row>
    <row r="10430" spans="1:15" hidden="1" x14ac:dyDescent="0.3">
      <c r="A10430" t="s">
        <v>39663</v>
      </c>
      <c r="B10430" t="s">
        <v>39664</v>
      </c>
      <c r="C10430" s="1" t="str">
        <f t="shared" si="1684"/>
        <v>21:0476</v>
      </c>
      <c r="D10430" s="1" t="str">
        <f t="shared" si="1688"/>
        <v>21:0156</v>
      </c>
      <c r="E10430" t="s">
        <v>39665</v>
      </c>
      <c r="F10430" t="s">
        <v>39666</v>
      </c>
      <c r="H10430">
        <v>50.389958</v>
      </c>
      <c r="I10430">
        <v>-120.3084873</v>
      </c>
      <c r="J10430" s="1" t="str">
        <f t="shared" si="1689"/>
        <v>NGR bulk stream sediment</v>
      </c>
      <c r="K10430" s="1" t="str">
        <f t="shared" si="1690"/>
        <v>&lt;177 micron (NGR)</v>
      </c>
      <c r="L10430">
        <v>20</v>
      </c>
      <c r="M10430" t="s">
        <v>87</v>
      </c>
      <c r="N10430">
        <v>378</v>
      </c>
      <c r="O10430">
        <v>2</v>
      </c>
    </row>
    <row r="10431" spans="1:15" hidden="1" x14ac:dyDescent="0.3">
      <c r="A10431" t="s">
        <v>39667</v>
      </c>
      <c r="B10431" t="s">
        <v>39668</v>
      </c>
      <c r="C10431" s="1" t="str">
        <f t="shared" si="1684"/>
        <v>21:0476</v>
      </c>
      <c r="D10431" s="1" t="str">
        <f>HYPERLINK("https://geochem.nrcan.gc.ca/cdogs/content/svy/svy_e.htm", "")</f>
        <v/>
      </c>
      <c r="G10431" s="1" t="str">
        <f>HYPERLINK("https://geochem.nrcan.gc.ca/cdogs/content/cr_/cr_00102_e.htm", "102")</f>
        <v>102</v>
      </c>
      <c r="J10431" t="s">
        <v>31</v>
      </c>
      <c r="K10431" t="s">
        <v>32</v>
      </c>
      <c r="L10431">
        <v>20</v>
      </c>
      <c r="M10431" t="s">
        <v>33</v>
      </c>
      <c r="N10431">
        <v>379</v>
      </c>
      <c r="O10431">
        <v>3</v>
      </c>
    </row>
    <row r="10432" spans="1:15" hidden="1" x14ac:dyDescent="0.3">
      <c r="A10432" t="s">
        <v>39669</v>
      </c>
      <c r="B10432" t="s">
        <v>39670</v>
      </c>
      <c r="C10432" s="1" t="str">
        <f t="shared" si="1684"/>
        <v>21:0476</v>
      </c>
      <c r="D10432" s="1" t="str">
        <f t="shared" ref="D10432:D10448" si="1691">HYPERLINK("https://geochem.nrcan.gc.ca/cdogs/content/svy/svy210156_e.htm", "21:0156")</f>
        <v>21:0156</v>
      </c>
      <c r="E10432" t="s">
        <v>39671</v>
      </c>
      <c r="F10432" t="s">
        <v>39672</v>
      </c>
      <c r="H10432">
        <v>50.433697799999997</v>
      </c>
      <c r="I10432">
        <v>-120.3443036</v>
      </c>
      <c r="J10432" s="1" t="str">
        <f t="shared" ref="J10432:J10448" si="1692">HYPERLINK("https://geochem.nrcan.gc.ca/cdogs/content/kwd/kwd020030_e.htm", "NGR bulk stream sediment")</f>
        <v>NGR bulk stream sediment</v>
      </c>
      <c r="K10432" s="1" t="str">
        <f t="shared" ref="K10432:K10448" si="1693">HYPERLINK("https://geochem.nrcan.gc.ca/cdogs/content/kwd/kwd080006_e.htm", "&lt;177 micron (NGR)")</f>
        <v>&lt;177 micron (NGR)</v>
      </c>
      <c r="L10432">
        <v>20</v>
      </c>
      <c r="M10432" t="s">
        <v>92</v>
      </c>
      <c r="N10432">
        <v>380</v>
      </c>
      <c r="O10432">
        <v>1.5</v>
      </c>
    </row>
    <row r="10433" spans="1:15" hidden="1" x14ac:dyDescent="0.3">
      <c r="A10433" t="s">
        <v>39673</v>
      </c>
      <c r="B10433" t="s">
        <v>39674</v>
      </c>
      <c r="C10433" s="1" t="str">
        <f t="shared" si="1684"/>
        <v>21:0476</v>
      </c>
      <c r="D10433" s="1" t="str">
        <f t="shared" si="1691"/>
        <v>21:0156</v>
      </c>
      <c r="E10433" t="s">
        <v>39675</v>
      </c>
      <c r="F10433" t="s">
        <v>39676</v>
      </c>
      <c r="H10433">
        <v>50.404597199999998</v>
      </c>
      <c r="I10433">
        <v>-120.3470277</v>
      </c>
      <c r="J10433" s="1" t="str">
        <f t="shared" si="1692"/>
        <v>NGR bulk stream sediment</v>
      </c>
      <c r="K10433" s="1" t="str">
        <f t="shared" si="1693"/>
        <v>&lt;177 micron (NGR)</v>
      </c>
      <c r="L10433">
        <v>20</v>
      </c>
      <c r="M10433" t="s">
        <v>97</v>
      </c>
      <c r="N10433">
        <v>381</v>
      </c>
      <c r="O10433">
        <v>1.5</v>
      </c>
    </row>
    <row r="10434" spans="1:15" hidden="1" x14ac:dyDescent="0.3">
      <c r="A10434" t="s">
        <v>39677</v>
      </c>
      <c r="B10434" t="s">
        <v>39678</v>
      </c>
      <c r="C10434" s="1" t="str">
        <f t="shared" si="1684"/>
        <v>21:0476</v>
      </c>
      <c r="D10434" s="1" t="str">
        <f t="shared" si="1691"/>
        <v>21:0156</v>
      </c>
      <c r="E10434" t="s">
        <v>39679</v>
      </c>
      <c r="F10434" t="s">
        <v>39680</v>
      </c>
      <c r="H10434">
        <v>50.4103919</v>
      </c>
      <c r="I10434">
        <v>-120.3652991</v>
      </c>
      <c r="J10434" s="1" t="str">
        <f t="shared" si="1692"/>
        <v>NGR bulk stream sediment</v>
      </c>
      <c r="K10434" s="1" t="str">
        <f t="shared" si="1693"/>
        <v>&lt;177 micron (NGR)</v>
      </c>
      <c r="L10434">
        <v>20</v>
      </c>
      <c r="M10434" t="s">
        <v>102</v>
      </c>
      <c r="N10434">
        <v>382</v>
      </c>
      <c r="O10434">
        <v>1</v>
      </c>
    </row>
    <row r="10435" spans="1:15" hidden="1" x14ac:dyDescent="0.3">
      <c r="A10435" t="s">
        <v>39681</v>
      </c>
      <c r="B10435" t="s">
        <v>39682</v>
      </c>
      <c r="C10435" s="1" t="str">
        <f t="shared" si="1684"/>
        <v>21:0476</v>
      </c>
      <c r="D10435" s="1" t="str">
        <f t="shared" si="1691"/>
        <v>21:0156</v>
      </c>
      <c r="E10435" t="s">
        <v>39683</v>
      </c>
      <c r="F10435" t="s">
        <v>39684</v>
      </c>
      <c r="H10435">
        <v>50.410902499999999</v>
      </c>
      <c r="I10435">
        <v>-120.3903267</v>
      </c>
      <c r="J10435" s="1" t="str">
        <f t="shared" si="1692"/>
        <v>NGR bulk stream sediment</v>
      </c>
      <c r="K10435" s="1" t="str">
        <f t="shared" si="1693"/>
        <v>&lt;177 micron (NGR)</v>
      </c>
      <c r="L10435">
        <v>20</v>
      </c>
      <c r="M10435" t="s">
        <v>107</v>
      </c>
      <c r="N10435">
        <v>383</v>
      </c>
      <c r="O10435">
        <v>1.5</v>
      </c>
    </row>
    <row r="10436" spans="1:15" hidden="1" x14ac:dyDescent="0.3">
      <c r="A10436" t="s">
        <v>39685</v>
      </c>
      <c r="B10436" t="s">
        <v>39686</v>
      </c>
      <c r="C10436" s="1" t="str">
        <f t="shared" si="1684"/>
        <v>21:0476</v>
      </c>
      <c r="D10436" s="1" t="str">
        <f t="shared" si="1691"/>
        <v>21:0156</v>
      </c>
      <c r="E10436" t="s">
        <v>39687</v>
      </c>
      <c r="F10436" t="s">
        <v>39688</v>
      </c>
      <c r="H10436">
        <v>50.392533399999998</v>
      </c>
      <c r="I10436">
        <v>-120.418914</v>
      </c>
      <c r="J10436" s="1" t="str">
        <f t="shared" si="1692"/>
        <v>NGR bulk stream sediment</v>
      </c>
      <c r="K10436" s="1" t="str">
        <f t="shared" si="1693"/>
        <v>&lt;177 micron (NGR)</v>
      </c>
      <c r="L10436">
        <v>20</v>
      </c>
      <c r="M10436" t="s">
        <v>112</v>
      </c>
      <c r="N10436">
        <v>384</v>
      </c>
      <c r="O10436">
        <v>5</v>
      </c>
    </row>
    <row r="10437" spans="1:15" hidden="1" x14ac:dyDescent="0.3">
      <c r="A10437" t="s">
        <v>39689</v>
      </c>
      <c r="B10437" t="s">
        <v>39690</v>
      </c>
      <c r="C10437" s="1" t="str">
        <f t="shared" ref="C10437:C10500" si="1694">HYPERLINK("https://geochem.nrcan.gc.ca/cdogs/content/bdl/bdl210476_e.htm", "21:0476")</f>
        <v>21:0476</v>
      </c>
      <c r="D10437" s="1" t="str">
        <f t="shared" si="1691"/>
        <v>21:0156</v>
      </c>
      <c r="E10437" t="s">
        <v>39691</v>
      </c>
      <c r="F10437" t="s">
        <v>39692</v>
      </c>
      <c r="H10437">
        <v>50.3299977</v>
      </c>
      <c r="I10437">
        <v>-120.4560716</v>
      </c>
      <c r="J10437" s="1" t="str">
        <f t="shared" si="1692"/>
        <v>NGR bulk stream sediment</v>
      </c>
      <c r="K10437" s="1" t="str">
        <f t="shared" si="1693"/>
        <v>&lt;177 micron (NGR)</v>
      </c>
      <c r="L10437">
        <v>21</v>
      </c>
      <c r="M10437" t="s">
        <v>19</v>
      </c>
      <c r="N10437">
        <v>385</v>
      </c>
      <c r="O10437">
        <v>2.5</v>
      </c>
    </row>
    <row r="10438" spans="1:15" hidden="1" x14ac:dyDescent="0.3">
      <c r="A10438" t="s">
        <v>39693</v>
      </c>
      <c r="B10438" t="s">
        <v>39694</v>
      </c>
      <c r="C10438" s="1" t="str">
        <f t="shared" si="1694"/>
        <v>21:0476</v>
      </c>
      <c r="D10438" s="1" t="str">
        <f t="shared" si="1691"/>
        <v>21:0156</v>
      </c>
      <c r="E10438" t="s">
        <v>39695</v>
      </c>
      <c r="F10438" t="s">
        <v>39696</v>
      </c>
      <c r="H10438">
        <v>50.398787200000001</v>
      </c>
      <c r="I10438">
        <v>-120.4532639</v>
      </c>
      <c r="J10438" s="1" t="str">
        <f t="shared" si="1692"/>
        <v>NGR bulk stream sediment</v>
      </c>
      <c r="K10438" s="1" t="str">
        <f t="shared" si="1693"/>
        <v>&lt;177 micron (NGR)</v>
      </c>
      <c r="L10438">
        <v>21</v>
      </c>
      <c r="M10438" t="s">
        <v>38</v>
      </c>
      <c r="N10438">
        <v>386</v>
      </c>
      <c r="O10438">
        <v>47.5</v>
      </c>
    </row>
    <row r="10439" spans="1:15" hidden="1" x14ac:dyDescent="0.3">
      <c r="A10439" t="s">
        <v>39697</v>
      </c>
      <c r="B10439" t="s">
        <v>39698</v>
      </c>
      <c r="C10439" s="1" t="str">
        <f t="shared" si="1694"/>
        <v>21:0476</v>
      </c>
      <c r="D10439" s="1" t="str">
        <f t="shared" si="1691"/>
        <v>21:0156</v>
      </c>
      <c r="E10439" t="s">
        <v>39699</v>
      </c>
      <c r="F10439" t="s">
        <v>39700</v>
      </c>
      <c r="H10439">
        <v>50.363037300000002</v>
      </c>
      <c r="I10439">
        <v>-120.4380216</v>
      </c>
      <c r="J10439" s="1" t="str">
        <f t="shared" si="1692"/>
        <v>NGR bulk stream sediment</v>
      </c>
      <c r="K10439" s="1" t="str">
        <f t="shared" si="1693"/>
        <v>&lt;177 micron (NGR)</v>
      </c>
      <c r="L10439">
        <v>21</v>
      </c>
      <c r="M10439" t="s">
        <v>43</v>
      </c>
      <c r="N10439">
        <v>387</v>
      </c>
      <c r="O10439">
        <v>10</v>
      </c>
    </row>
    <row r="10440" spans="1:15" hidden="1" x14ac:dyDescent="0.3">
      <c r="A10440" t="s">
        <v>39701</v>
      </c>
      <c r="B10440" t="s">
        <v>39702</v>
      </c>
      <c r="C10440" s="1" t="str">
        <f t="shared" si="1694"/>
        <v>21:0476</v>
      </c>
      <c r="D10440" s="1" t="str">
        <f t="shared" si="1691"/>
        <v>21:0156</v>
      </c>
      <c r="E10440" t="s">
        <v>39703</v>
      </c>
      <c r="F10440" t="s">
        <v>39704</v>
      </c>
      <c r="H10440">
        <v>50.358525499999999</v>
      </c>
      <c r="I10440">
        <v>-120.4504694</v>
      </c>
      <c r="J10440" s="1" t="str">
        <f t="shared" si="1692"/>
        <v>NGR bulk stream sediment</v>
      </c>
      <c r="K10440" s="1" t="str">
        <f t="shared" si="1693"/>
        <v>&lt;177 micron (NGR)</v>
      </c>
      <c r="L10440">
        <v>21</v>
      </c>
      <c r="M10440" t="s">
        <v>48</v>
      </c>
      <c r="N10440">
        <v>388</v>
      </c>
      <c r="O10440">
        <v>6</v>
      </c>
    </row>
    <row r="10441" spans="1:15" hidden="1" x14ac:dyDescent="0.3">
      <c r="A10441" t="s">
        <v>39705</v>
      </c>
      <c r="B10441" t="s">
        <v>39706</v>
      </c>
      <c r="C10441" s="1" t="str">
        <f t="shared" si="1694"/>
        <v>21:0476</v>
      </c>
      <c r="D10441" s="1" t="str">
        <f t="shared" si="1691"/>
        <v>21:0156</v>
      </c>
      <c r="E10441" t="s">
        <v>39691</v>
      </c>
      <c r="F10441" t="s">
        <v>39707</v>
      </c>
      <c r="H10441">
        <v>50.3299977</v>
      </c>
      <c r="I10441">
        <v>-120.4560716</v>
      </c>
      <c r="J10441" s="1" t="str">
        <f t="shared" si="1692"/>
        <v>NGR bulk stream sediment</v>
      </c>
      <c r="K10441" s="1" t="str">
        <f t="shared" si="1693"/>
        <v>&lt;177 micron (NGR)</v>
      </c>
      <c r="L10441">
        <v>21</v>
      </c>
      <c r="M10441" t="s">
        <v>72</v>
      </c>
      <c r="N10441">
        <v>389</v>
      </c>
      <c r="O10441">
        <v>2.5</v>
      </c>
    </row>
    <row r="10442" spans="1:15" hidden="1" x14ac:dyDescent="0.3">
      <c r="A10442" t="s">
        <v>39708</v>
      </c>
      <c r="B10442" t="s">
        <v>39709</v>
      </c>
      <c r="C10442" s="1" t="str">
        <f t="shared" si="1694"/>
        <v>21:0476</v>
      </c>
      <c r="D10442" s="1" t="str">
        <f t="shared" si="1691"/>
        <v>21:0156</v>
      </c>
      <c r="E10442" t="s">
        <v>39710</v>
      </c>
      <c r="F10442" t="s">
        <v>39711</v>
      </c>
      <c r="H10442">
        <v>50.316284199999998</v>
      </c>
      <c r="I10442">
        <v>-120.4534182</v>
      </c>
      <c r="J10442" s="1" t="str">
        <f t="shared" si="1692"/>
        <v>NGR bulk stream sediment</v>
      </c>
      <c r="K10442" s="1" t="str">
        <f t="shared" si="1693"/>
        <v>&lt;177 micron (NGR)</v>
      </c>
      <c r="L10442">
        <v>21</v>
      </c>
      <c r="M10442" t="s">
        <v>53</v>
      </c>
      <c r="N10442">
        <v>390</v>
      </c>
      <c r="O10442">
        <v>3.5</v>
      </c>
    </row>
    <row r="10443" spans="1:15" hidden="1" x14ac:dyDescent="0.3">
      <c r="A10443" t="s">
        <v>39712</v>
      </c>
      <c r="B10443" t="s">
        <v>39713</v>
      </c>
      <c r="C10443" s="1" t="str">
        <f t="shared" si="1694"/>
        <v>21:0476</v>
      </c>
      <c r="D10443" s="1" t="str">
        <f t="shared" si="1691"/>
        <v>21:0156</v>
      </c>
      <c r="E10443" t="s">
        <v>39714</v>
      </c>
      <c r="F10443" t="s">
        <v>39715</v>
      </c>
      <c r="H10443">
        <v>50.295671400000003</v>
      </c>
      <c r="I10443">
        <v>-121.1708555</v>
      </c>
      <c r="J10443" s="1" t="str">
        <f t="shared" si="1692"/>
        <v>NGR bulk stream sediment</v>
      </c>
      <c r="K10443" s="1" t="str">
        <f t="shared" si="1693"/>
        <v>&lt;177 micron (NGR)</v>
      </c>
      <c r="L10443">
        <v>21</v>
      </c>
      <c r="M10443" t="s">
        <v>58</v>
      </c>
      <c r="N10443">
        <v>391</v>
      </c>
      <c r="O10443">
        <v>1.5</v>
      </c>
    </row>
    <row r="10444" spans="1:15" hidden="1" x14ac:dyDescent="0.3">
      <c r="A10444" t="s">
        <v>39716</v>
      </c>
      <c r="B10444" t="s">
        <v>39717</v>
      </c>
      <c r="C10444" s="1" t="str">
        <f t="shared" si="1694"/>
        <v>21:0476</v>
      </c>
      <c r="D10444" s="1" t="str">
        <f t="shared" si="1691"/>
        <v>21:0156</v>
      </c>
      <c r="E10444" t="s">
        <v>39718</v>
      </c>
      <c r="F10444" t="s">
        <v>39719</v>
      </c>
      <c r="H10444">
        <v>50.309766600000003</v>
      </c>
      <c r="I10444">
        <v>-121.1498929</v>
      </c>
      <c r="J10444" s="1" t="str">
        <f t="shared" si="1692"/>
        <v>NGR bulk stream sediment</v>
      </c>
      <c r="K10444" s="1" t="str">
        <f t="shared" si="1693"/>
        <v>&lt;177 micron (NGR)</v>
      </c>
      <c r="L10444">
        <v>21</v>
      </c>
      <c r="M10444" t="s">
        <v>63</v>
      </c>
      <c r="N10444">
        <v>392</v>
      </c>
      <c r="O10444">
        <v>2.5</v>
      </c>
    </row>
    <row r="10445" spans="1:15" hidden="1" x14ac:dyDescent="0.3">
      <c r="A10445" t="s">
        <v>39720</v>
      </c>
      <c r="B10445" t="s">
        <v>39721</v>
      </c>
      <c r="C10445" s="1" t="str">
        <f t="shared" si="1694"/>
        <v>21:0476</v>
      </c>
      <c r="D10445" s="1" t="str">
        <f t="shared" si="1691"/>
        <v>21:0156</v>
      </c>
      <c r="E10445" t="s">
        <v>39722</v>
      </c>
      <c r="F10445" t="s">
        <v>39723</v>
      </c>
      <c r="H10445">
        <v>50.309713700000003</v>
      </c>
      <c r="I10445">
        <v>-121.1152737</v>
      </c>
      <c r="J10445" s="1" t="str">
        <f t="shared" si="1692"/>
        <v>NGR bulk stream sediment</v>
      </c>
      <c r="K10445" s="1" t="str">
        <f t="shared" si="1693"/>
        <v>&lt;177 micron (NGR)</v>
      </c>
      <c r="L10445">
        <v>21</v>
      </c>
      <c r="M10445" t="s">
        <v>68</v>
      </c>
      <c r="N10445">
        <v>393</v>
      </c>
      <c r="O10445">
        <v>5</v>
      </c>
    </row>
    <row r="10446" spans="1:15" hidden="1" x14ac:dyDescent="0.3">
      <c r="A10446" t="s">
        <v>39724</v>
      </c>
      <c r="B10446" t="s">
        <v>39725</v>
      </c>
      <c r="C10446" s="1" t="str">
        <f t="shared" si="1694"/>
        <v>21:0476</v>
      </c>
      <c r="D10446" s="1" t="str">
        <f t="shared" si="1691"/>
        <v>21:0156</v>
      </c>
      <c r="E10446" t="s">
        <v>39726</v>
      </c>
      <c r="F10446" t="s">
        <v>39727</v>
      </c>
      <c r="H10446">
        <v>50.295327499999999</v>
      </c>
      <c r="I10446">
        <v>-121.0788022</v>
      </c>
      <c r="J10446" s="1" t="str">
        <f t="shared" si="1692"/>
        <v>NGR bulk stream sediment</v>
      </c>
      <c r="K10446" s="1" t="str">
        <f t="shared" si="1693"/>
        <v>&lt;177 micron (NGR)</v>
      </c>
      <c r="L10446">
        <v>21</v>
      </c>
      <c r="M10446" t="s">
        <v>24</v>
      </c>
      <c r="N10446">
        <v>394</v>
      </c>
      <c r="O10446">
        <v>2</v>
      </c>
    </row>
    <row r="10447" spans="1:15" hidden="1" x14ac:dyDescent="0.3">
      <c r="A10447" t="s">
        <v>39728</v>
      </c>
      <c r="B10447" t="s">
        <v>39729</v>
      </c>
      <c r="C10447" s="1" t="str">
        <f t="shared" si="1694"/>
        <v>21:0476</v>
      </c>
      <c r="D10447" s="1" t="str">
        <f t="shared" si="1691"/>
        <v>21:0156</v>
      </c>
      <c r="E10447" t="s">
        <v>39726</v>
      </c>
      <c r="F10447" t="s">
        <v>39730</v>
      </c>
      <c r="H10447">
        <v>50.295327499999999</v>
      </c>
      <c r="I10447">
        <v>-121.0788022</v>
      </c>
      <c r="J10447" s="1" t="str">
        <f t="shared" si="1692"/>
        <v>NGR bulk stream sediment</v>
      </c>
      <c r="K10447" s="1" t="str">
        <f t="shared" si="1693"/>
        <v>&lt;177 micron (NGR)</v>
      </c>
      <c r="L10447">
        <v>21</v>
      </c>
      <c r="M10447" t="s">
        <v>28</v>
      </c>
      <c r="N10447">
        <v>395</v>
      </c>
      <c r="O10447">
        <v>2.5</v>
      </c>
    </row>
    <row r="10448" spans="1:15" hidden="1" x14ac:dyDescent="0.3">
      <c r="A10448" t="s">
        <v>39731</v>
      </c>
      <c r="B10448" t="s">
        <v>39732</v>
      </c>
      <c r="C10448" s="1" t="str">
        <f t="shared" si="1694"/>
        <v>21:0476</v>
      </c>
      <c r="D10448" s="1" t="str">
        <f t="shared" si="1691"/>
        <v>21:0156</v>
      </c>
      <c r="E10448" t="s">
        <v>39733</v>
      </c>
      <c r="F10448" t="s">
        <v>39734</v>
      </c>
      <c r="H10448">
        <v>50.320858800000003</v>
      </c>
      <c r="I10448">
        <v>-121.02547079999999</v>
      </c>
      <c r="J10448" s="1" t="str">
        <f t="shared" si="1692"/>
        <v>NGR bulk stream sediment</v>
      </c>
      <c r="K10448" s="1" t="str">
        <f t="shared" si="1693"/>
        <v>&lt;177 micron (NGR)</v>
      </c>
      <c r="L10448">
        <v>21</v>
      </c>
      <c r="M10448" t="s">
        <v>77</v>
      </c>
      <c r="N10448">
        <v>396</v>
      </c>
      <c r="O10448">
        <v>2.5</v>
      </c>
    </row>
    <row r="10449" spans="1:15" hidden="1" x14ac:dyDescent="0.3">
      <c r="A10449" t="s">
        <v>39735</v>
      </c>
      <c r="B10449" t="s">
        <v>39736</v>
      </c>
      <c r="C10449" s="1" t="str">
        <f t="shared" si="1694"/>
        <v>21:0476</v>
      </c>
      <c r="D10449" s="1" t="str">
        <f>HYPERLINK("https://geochem.nrcan.gc.ca/cdogs/content/svy/svy_e.htm", "")</f>
        <v/>
      </c>
      <c r="G10449" s="1" t="str">
        <f>HYPERLINK("https://geochem.nrcan.gc.ca/cdogs/content/cr_/cr_00102_e.htm", "102")</f>
        <v>102</v>
      </c>
      <c r="J10449" t="s">
        <v>31</v>
      </c>
      <c r="K10449" t="s">
        <v>32</v>
      </c>
      <c r="L10449">
        <v>21</v>
      </c>
      <c r="M10449" t="s">
        <v>33</v>
      </c>
      <c r="N10449">
        <v>397</v>
      </c>
      <c r="O10449">
        <v>3</v>
      </c>
    </row>
    <row r="10450" spans="1:15" hidden="1" x14ac:dyDescent="0.3">
      <c r="A10450" t="s">
        <v>39737</v>
      </c>
      <c r="B10450" t="s">
        <v>39738</v>
      </c>
      <c r="C10450" s="1" t="str">
        <f t="shared" si="1694"/>
        <v>21:0476</v>
      </c>
      <c r="D10450" s="1" t="str">
        <f t="shared" ref="D10450:D10457" si="1695">HYPERLINK("https://geochem.nrcan.gc.ca/cdogs/content/svy/svy210156_e.htm", "21:0156")</f>
        <v>21:0156</v>
      </c>
      <c r="E10450" t="s">
        <v>39739</v>
      </c>
      <c r="F10450" t="s">
        <v>39740</v>
      </c>
      <c r="H10450">
        <v>50.325361000000001</v>
      </c>
      <c r="I10450">
        <v>-121.03530189999999</v>
      </c>
      <c r="J10450" s="1" t="str">
        <f t="shared" ref="J10450:J10457" si="1696">HYPERLINK("https://geochem.nrcan.gc.ca/cdogs/content/kwd/kwd020030_e.htm", "NGR bulk stream sediment")</f>
        <v>NGR bulk stream sediment</v>
      </c>
      <c r="K10450" s="1" t="str">
        <f t="shared" ref="K10450:K10457" si="1697">HYPERLINK("https://geochem.nrcan.gc.ca/cdogs/content/kwd/kwd080006_e.htm", "&lt;177 micron (NGR)")</f>
        <v>&lt;177 micron (NGR)</v>
      </c>
      <c r="L10450">
        <v>21</v>
      </c>
      <c r="M10450" t="s">
        <v>82</v>
      </c>
      <c r="N10450">
        <v>398</v>
      </c>
      <c r="O10450">
        <v>3.5</v>
      </c>
    </row>
    <row r="10451" spans="1:15" hidden="1" x14ac:dyDescent="0.3">
      <c r="A10451" t="s">
        <v>39741</v>
      </c>
      <c r="B10451" t="s">
        <v>39742</v>
      </c>
      <c r="C10451" s="1" t="str">
        <f t="shared" si="1694"/>
        <v>21:0476</v>
      </c>
      <c r="D10451" s="1" t="str">
        <f t="shared" si="1695"/>
        <v>21:0156</v>
      </c>
      <c r="E10451" t="s">
        <v>39743</v>
      </c>
      <c r="F10451" t="s">
        <v>39744</v>
      </c>
      <c r="H10451">
        <v>50.359055499999997</v>
      </c>
      <c r="I10451">
        <v>-121.0279381</v>
      </c>
      <c r="J10451" s="1" t="str">
        <f t="shared" si="1696"/>
        <v>NGR bulk stream sediment</v>
      </c>
      <c r="K10451" s="1" t="str">
        <f t="shared" si="1697"/>
        <v>&lt;177 micron (NGR)</v>
      </c>
      <c r="L10451">
        <v>21</v>
      </c>
      <c r="M10451" t="s">
        <v>87</v>
      </c>
      <c r="N10451">
        <v>399</v>
      </c>
      <c r="O10451">
        <v>1</v>
      </c>
    </row>
    <row r="10452" spans="1:15" hidden="1" x14ac:dyDescent="0.3">
      <c r="A10452" t="s">
        <v>39745</v>
      </c>
      <c r="B10452" t="s">
        <v>39746</v>
      </c>
      <c r="C10452" s="1" t="str">
        <f t="shared" si="1694"/>
        <v>21:0476</v>
      </c>
      <c r="D10452" s="1" t="str">
        <f t="shared" si="1695"/>
        <v>21:0156</v>
      </c>
      <c r="E10452" t="s">
        <v>39747</v>
      </c>
      <c r="F10452" t="s">
        <v>39748</v>
      </c>
      <c r="H10452">
        <v>50.369157899999998</v>
      </c>
      <c r="I10452">
        <v>-121.03280789999999</v>
      </c>
      <c r="J10452" s="1" t="str">
        <f t="shared" si="1696"/>
        <v>NGR bulk stream sediment</v>
      </c>
      <c r="K10452" s="1" t="str">
        <f t="shared" si="1697"/>
        <v>&lt;177 micron (NGR)</v>
      </c>
      <c r="L10452">
        <v>21</v>
      </c>
      <c r="M10452" t="s">
        <v>92</v>
      </c>
      <c r="N10452">
        <v>400</v>
      </c>
      <c r="O10452">
        <v>3</v>
      </c>
    </row>
    <row r="10453" spans="1:15" hidden="1" x14ac:dyDescent="0.3">
      <c r="A10453" t="s">
        <v>39749</v>
      </c>
      <c r="B10453" t="s">
        <v>39750</v>
      </c>
      <c r="C10453" s="1" t="str">
        <f t="shared" si="1694"/>
        <v>21:0476</v>
      </c>
      <c r="D10453" s="1" t="str">
        <f t="shared" si="1695"/>
        <v>21:0156</v>
      </c>
      <c r="E10453" t="s">
        <v>39751</v>
      </c>
      <c r="F10453" t="s">
        <v>39752</v>
      </c>
      <c r="H10453">
        <v>50.364771400000002</v>
      </c>
      <c r="I10453">
        <v>-121.0255502</v>
      </c>
      <c r="J10453" s="1" t="str">
        <f t="shared" si="1696"/>
        <v>NGR bulk stream sediment</v>
      </c>
      <c r="K10453" s="1" t="str">
        <f t="shared" si="1697"/>
        <v>&lt;177 micron (NGR)</v>
      </c>
      <c r="L10453">
        <v>21</v>
      </c>
      <c r="M10453" t="s">
        <v>97</v>
      </c>
      <c r="N10453">
        <v>401</v>
      </c>
      <c r="O10453">
        <v>1.5</v>
      </c>
    </row>
    <row r="10454" spans="1:15" hidden="1" x14ac:dyDescent="0.3">
      <c r="A10454" t="s">
        <v>39753</v>
      </c>
      <c r="B10454" t="s">
        <v>39754</v>
      </c>
      <c r="C10454" s="1" t="str">
        <f t="shared" si="1694"/>
        <v>21:0476</v>
      </c>
      <c r="D10454" s="1" t="str">
        <f t="shared" si="1695"/>
        <v>21:0156</v>
      </c>
      <c r="E10454" t="s">
        <v>39755</v>
      </c>
      <c r="F10454" t="s">
        <v>39756</v>
      </c>
      <c r="H10454">
        <v>50.326840300000001</v>
      </c>
      <c r="I10454">
        <v>-120.950699</v>
      </c>
      <c r="J10454" s="1" t="str">
        <f t="shared" si="1696"/>
        <v>NGR bulk stream sediment</v>
      </c>
      <c r="K10454" s="1" t="str">
        <f t="shared" si="1697"/>
        <v>&lt;177 micron (NGR)</v>
      </c>
      <c r="L10454">
        <v>21</v>
      </c>
      <c r="M10454" t="s">
        <v>102</v>
      </c>
      <c r="N10454">
        <v>402</v>
      </c>
      <c r="O10454">
        <v>11.5</v>
      </c>
    </row>
    <row r="10455" spans="1:15" hidden="1" x14ac:dyDescent="0.3">
      <c r="A10455" t="s">
        <v>39757</v>
      </c>
      <c r="B10455" t="s">
        <v>39758</v>
      </c>
      <c r="C10455" s="1" t="str">
        <f t="shared" si="1694"/>
        <v>21:0476</v>
      </c>
      <c r="D10455" s="1" t="str">
        <f t="shared" si="1695"/>
        <v>21:0156</v>
      </c>
      <c r="E10455" t="s">
        <v>39759</v>
      </c>
      <c r="F10455" t="s">
        <v>39760</v>
      </c>
      <c r="H10455">
        <v>50.344202500000002</v>
      </c>
      <c r="I10455">
        <v>-120.9585124</v>
      </c>
      <c r="J10455" s="1" t="str">
        <f t="shared" si="1696"/>
        <v>NGR bulk stream sediment</v>
      </c>
      <c r="K10455" s="1" t="str">
        <f t="shared" si="1697"/>
        <v>&lt;177 micron (NGR)</v>
      </c>
      <c r="L10455">
        <v>21</v>
      </c>
      <c r="M10455" t="s">
        <v>107</v>
      </c>
      <c r="N10455">
        <v>403</v>
      </c>
      <c r="O10455">
        <v>8.5</v>
      </c>
    </row>
    <row r="10456" spans="1:15" hidden="1" x14ac:dyDescent="0.3">
      <c r="A10456" t="s">
        <v>39761</v>
      </c>
      <c r="B10456" t="s">
        <v>39762</v>
      </c>
      <c r="C10456" s="1" t="str">
        <f t="shared" si="1694"/>
        <v>21:0476</v>
      </c>
      <c r="D10456" s="1" t="str">
        <f t="shared" si="1695"/>
        <v>21:0156</v>
      </c>
      <c r="E10456" t="s">
        <v>39763</v>
      </c>
      <c r="F10456" t="s">
        <v>39764</v>
      </c>
      <c r="H10456">
        <v>50.333411499999997</v>
      </c>
      <c r="I10456">
        <v>-120.9231403</v>
      </c>
      <c r="J10456" s="1" t="str">
        <f t="shared" si="1696"/>
        <v>NGR bulk stream sediment</v>
      </c>
      <c r="K10456" s="1" t="str">
        <f t="shared" si="1697"/>
        <v>&lt;177 micron (NGR)</v>
      </c>
      <c r="L10456">
        <v>21</v>
      </c>
      <c r="M10456" t="s">
        <v>112</v>
      </c>
      <c r="N10456">
        <v>404</v>
      </c>
      <c r="O10456">
        <v>6</v>
      </c>
    </row>
    <row r="10457" spans="1:15" hidden="1" x14ac:dyDescent="0.3">
      <c r="A10457" t="s">
        <v>39765</v>
      </c>
      <c r="B10457" t="s">
        <v>39766</v>
      </c>
      <c r="C10457" s="1" t="str">
        <f t="shared" si="1694"/>
        <v>21:0476</v>
      </c>
      <c r="D10457" s="1" t="str">
        <f t="shared" si="1695"/>
        <v>21:0156</v>
      </c>
      <c r="E10457" t="s">
        <v>39767</v>
      </c>
      <c r="F10457" t="s">
        <v>39768</v>
      </c>
      <c r="H10457">
        <v>50.246614200000003</v>
      </c>
      <c r="I10457">
        <v>-121.03963450000001</v>
      </c>
      <c r="J10457" s="1" t="str">
        <f t="shared" si="1696"/>
        <v>NGR bulk stream sediment</v>
      </c>
      <c r="K10457" s="1" t="str">
        <f t="shared" si="1697"/>
        <v>&lt;177 micron (NGR)</v>
      </c>
      <c r="L10457">
        <v>22</v>
      </c>
      <c r="M10457" t="s">
        <v>19</v>
      </c>
      <c r="N10457">
        <v>405</v>
      </c>
      <c r="O10457">
        <v>2</v>
      </c>
    </row>
    <row r="10458" spans="1:15" hidden="1" x14ac:dyDescent="0.3">
      <c r="A10458" t="s">
        <v>39769</v>
      </c>
      <c r="B10458" t="s">
        <v>39770</v>
      </c>
      <c r="C10458" s="1" t="str">
        <f t="shared" si="1694"/>
        <v>21:0476</v>
      </c>
      <c r="D10458" s="1" t="str">
        <f>HYPERLINK("https://geochem.nrcan.gc.ca/cdogs/content/svy/svy_e.htm", "")</f>
        <v/>
      </c>
      <c r="G10458" s="1" t="str">
        <f>HYPERLINK("https://geochem.nrcan.gc.ca/cdogs/content/cr_/cr_00102_e.htm", "102")</f>
        <v>102</v>
      </c>
      <c r="J10458" t="s">
        <v>31</v>
      </c>
      <c r="K10458" t="s">
        <v>32</v>
      </c>
      <c r="L10458">
        <v>22</v>
      </c>
      <c r="M10458" t="s">
        <v>33</v>
      </c>
      <c r="N10458">
        <v>406</v>
      </c>
      <c r="O10458">
        <v>3</v>
      </c>
    </row>
    <row r="10459" spans="1:15" hidden="1" x14ac:dyDescent="0.3">
      <c r="A10459" t="s">
        <v>39771</v>
      </c>
      <c r="B10459" t="s">
        <v>39772</v>
      </c>
      <c r="C10459" s="1" t="str">
        <f t="shared" si="1694"/>
        <v>21:0476</v>
      </c>
      <c r="D10459" s="1" t="str">
        <f t="shared" ref="D10459:D10484" si="1698">HYPERLINK("https://geochem.nrcan.gc.ca/cdogs/content/svy/svy210156_e.htm", "21:0156")</f>
        <v>21:0156</v>
      </c>
      <c r="E10459" t="s">
        <v>39773</v>
      </c>
      <c r="F10459" t="s">
        <v>39774</v>
      </c>
      <c r="H10459">
        <v>50.3361023</v>
      </c>
      <c r="I10459">
        <v>-120.911176</v>
      </c>
      <c r="J10459" s="1" t="str">
        <f t="shared" ref="J10459:J10484" si="1699">HYPERLINK("https://geochem.nrcan.gc.ca/cdogs/content/kwd/kwd020030_e.htm", "NGR bulk stream sediment")</f>
        <v>NGR bulk stream sediment</v>
      </c>
      <c r="K10459" s="1" t="str">
        <f t="shared" ref="K10459:K10484" si="1700">HYPERLINK("https://geochem.nrcan.gc.ca/cdogs/content/kwd/kwd080006_e.htm", "&lt;177 micron (NGR)")</f>
        <v>&lt;177 micron (NGR)</v>
      </c>
      <c r="L10459">
        <v>22</v>
      </c>
      <c r="M10459" t="s">
        <v>38</v>
      </c>
      <c r="N10459">
        <v>407</v>
      </c>
      <c r="O10459">
        <v>5</v>
      </c>
    </row>
    <row r="10460" spans="1:15" hidden="1" x14ac:dyDescent="0.3">
      <c r="A10460" t="s">
        <v>39775</v>
      </c>
      <c r="B10460" t="s">
        <v>39776</v>
      </c>
      <c r="C10460" s="1" t="str">
        <f t="shared" si="1694"/>
        <v>21:0476</v>
      </c>
      <c r="D10460" s="1" t="str">
        <f t="shared" si="1698"/>
        <v>21:0156</v>
      </c>
      <c r="E10460" t="s">
        <v>39777</v>
      </c>
      <c r="F10460" t="s">
        <v>39778</v>
      </c>
      <c r="H10460">
        <v>50.3722481</v>
      </c>
      <c r="I10460">
        <v>-120.7584549</v>
      </c>
      <c r="J10460" s="1" t="str">
        <f t="shared" si="1699"/>
        <v>NGR bulk stream sediment</v>
      </c>
      <c r="K10460" s="1" t="str">
        <f t="shared" si="1700"/>
        <v>&lt;177 micron (NGR)</v>
      </c>
      <c r="L10460">
        <v>22</v>
      </c>
      <c r="M10460" t="s">
        <v>43</v>
      </c>
      <c r="N10460">
        <v>408</v>
      </c>
      <c r="O10460">
        <v>1</v>
      </c>
    </row>
    <row r="10461" spans="1:15" hidden="1" x14ac:dyDescent="0.3">
      <c r="A10461" t="s">
        <v>39779</v>
      </c>
      <c r="B10461" t="s">
        <v>39780</v>
      </c>
      <c r="C10461" s="1" t="str">
        <f t="shared" si="1694"/>
        <v>21:0476</v>
      </c>
      <c r="D10461" s="1" t="str">
        <f t="shared" si="1698"/>
        <v>21:0156</v>
      </c>
      <c r="E10461" t="s">
        <v>39781</v>
      </c>
      <c r="F10461" t="s">
        <v>39782</v>
      </c>
      <c r="H10461">
        <v>50.357014800000002</v>
      </c>
      <c r="I10461">
        <v>-120.7253587</v>
      </c>
      <c r="J10461" s="1" t="str">
        <f t="shared" si="1699"/>
        <v>NGR bulk stream sediment</v>
      </c>
      <c r="K10461" s="1" t="str">
        <f t="shared" si="1700"/>
        <v>&lt;177 micron (NGR)</v>
      </c>
      <c r="L10461">
        <v>22</v>
      </c>
      <c r="M10461" t="s">
        <v>48</v>
      </c>
      <c r="N10461">
        <v>409</v>
      </c>
      <c r="O10461">
        <v>1.5</v>
      </c>
    </row>
    <row r="10462" spans="1:15" hidden="1" x14ac:dyDescent="0.3">
      <c r="A10462" t="s">
        <v>39783</v>
      </c>
      <c r="B10462" t="s">
        <v>39784</v>
      </c>
      <c r="C10462" s="1" t="str">
        <f t="shared" si="1694"/>
        <v>21:0476</v>
      </c>
      <c r="D10462" s="1" t="str">
        <f t="shared" si="1698"/>
        <v>21:0156</v>
      </c>
      <c r="E10462" t="s">
        <v>39785</v>
      </c>
      <c r="F10462" t="s">
        <v>39786</v>
      </c>
      <c r="H10462">
        <v>50.333967700000002</v>
      </c>
      <c r="I10462">
        <v>-120.7060549</v>
      </c>
      <c r="J10462" s="1" t="str">
        <f t="shared" si="1699"/>
        <v>NGR bulk stream sediment</v>
      </c>
      <c r="K10462" s="1" t="str">
        <f t="shared" si="1700"/>
        <v>&lt;177 micron (NGR)</v>
      </c>
      <c r="L10462">
        <v>22</v>
      </c>
      <c r="M10462" t="s">
        <v>53</v>
      </c>
      <c r="N10462">
        <v>410</v>
      </c>
      <c r="O10462">
        <v>2</v>
      </c>
    </row>
    <row r="10463" spans="1:15" hidden="1" x14ac:dyDescent="0.3">
      <c r="A10463" t="s">
        <v>39787</v>
      </c>
      <c r="B10463" t="s">
        <v>39788</v>
      </c>
      <c r="C10463" s="1" t="str">
        <f t="shared" si="1694"/>
        <v>21:0476</v>
      </c>
      <c r="D10463" s="1" t="str">
        <f t="shared" si="1698"/>
        <v>21:0156</v>
      </c>
      <c r="E10463" t="s">
        <v>39789</v>
      </c>
      <c r="F10463" t="s">
        <v>39790</v>
      </c>
      <c r="H10463">
        <v>50.332541300000003</v>
      </c>
      <c r="I10463">
        <v>-120.6754317</v>
      </c>
      <c r="J10463" s="1" t="str">
        <f t="shared" si="1699"/>
        <v>NGR bulk stream sediment</v>
      </c>
      <c r="K10463" s="1" t="str">
        <f t="shared" si="1700"/>
        <v>&lt;177 micron (NGR)</v>
      </c>
      <c r="L10463">
        <v>22</v>
      </c>
      <c r="M10463" t="s">
        <v>58</v>
      </c>
      <c r="N10463">
        <v>411</v>
      </c>
      <c r="O10463">
        <v>1</v>
      </c>
    </row>
    <row r="10464" spans="1:15" hidden="1" x14ac:dyDescent="0.3">
      <c r="A10464" t="s">
        <v>39791</v>
      </c>
      <c r="B10464" t="s">
        <v>39792</v>
      </c>
      <c r="C10464" s="1" t="str">
        <f t="shared" si="1694"/>
        <v>21:0476</v>
      </c>
      <c r="D10464" s="1" t="str">
        <f t="shared" si="1698"/>
        <v>21:0156</v>
      </c>
      <c r="E10464" t="s">
        <v>39793</v>
      </c>
      <c r="F10464" t="s">
        <v>39794</v>
      </c>
      <c r="H10464">
        <v>50.324472499999999</v>
      </c>
      <c r="I10464">
        <v>-120.6428064</v>
      </c>
      <c r="J10464" s="1" t="str">
        <f t="shared" si="1699"/>
        <v>NGR bulk stream sediment</v>
      </c>
      <c r="K10464" s="1" t="str">
        <f t="shared" si="1700"/>
        <v>&lt;177 micron (NGR)</v>
      </c>
      <c r="L10464">
        <v>22</v>
      </c>
      <c r="M10464" t="s">
        <v>24</v>
      </c>
      <c r="N10464">
        <v>412</v>
      </c>
      <c r="O10464">
        <v>2.5</v>
      </c>
    </row>
    <row r="10465" spans="1:15" hidden="1" x14ac:dyDescent="0.3">
      <c r="A10465" t="s">
        <v>39795</v>
      </c>
      <c r="B10465" t="s">
        <v>39796</v>
      </c>
      <c r="C10465" s="1" t="str">
        <f t="shared" si="1694"/>
        <v>21:0476</v>
      </c>
      <c r="D10465" s="1" t="str">
        <f t="shared" si="1698"/>
        <v>21:0156</v>
      </c>
      <c r="E10465" t="s">
        <v>39793</v>
      </c>
      <c r="F10465" t="s">
        <v>39797</v>
      </c>
      <c r="H10465">
        <v>50.324472499999999</v>
      </c>
      <c r="I10465">
        <v>-120.6428064</v>
      </c>
      <c r="J10465" s="1" t="str">
        <f t="shared" si="1699"/>
        <v>NGR bulk stream sediment</v>
      </c>
      <c r="K10465" s="1" t="str">
        <f t="shared" si="1700"/>
        <v>&lt;177 micron (NGR)</v>
      </c>
      <c r="L10465">
        <v>22</v>
      </c>
      <c r="M10465" t="s">
        <v>28</v>
      </c>
      <c r="N10465">
        <v>413</v>
      </c>
      <c r="O10465">
        <v>2</v>
      </c>
    </row>
    <row r="10466" spans="1:15" hidden="1" x14ac:dyDescent="0.3">
      <c r="A10466" t="s">
        <v>39798</v>
      </c>
      <c r="B10466" t="s">
        <v>39799</v>
      </c>
      <c r="C10466" s="1" t="str">
        <f t="shared" si="1694"/>
        <v>21:0476</v>
      </c>
      <c r="D10466" s="1" t="str">
        <f t="shared" si="1698"/>
        <v>21:0156</v>
      </c>
      <c r="E10466" t="s">
        <v>39800</v>
      </c>
      <c r="F10466" t="s">
        <v>39801</v>
      </c>
      <c r="H10466">
        <v>50.312805599999997</v>
      </c>
      <c r="I10466">
        <v>-120.6343792</v>
      </c>
      <c r="J10466" s="1" t="str">
        <f t="shared" si="1699"/>
        <v>NGR bulk stream sediment</v>
      </c>
      <c r="K10466" s="1" t="str">
        <f t="shared" si="1700"/>
        <v>&lt;177 micron (NGR)</v>
      </c>
      <c r="L10466">
        <v>22</v>
      </c>
      <c r="M10466" t="s">
        <v>63</v>
      </c>
      <c r="N10466">
        <v>414</v>
      </c>
      <c r="O10466">
        <v>4.5</v>
      </c>
    </row>
    <row r="10467" spans="1:15" hidden="1" x14ac:dyDescent="0.3">
      <c r="A10467" t="s">
        <v>39802</v>
      </c>
      <c r="B10467" t="s">
        <v>39803</v>
      </c>
      <c r="C10467" s="1" t="str">
        <f t="shared" si="1694"/>
        <v>21:0476</v>
      </c>
      <c r="D10467" s="1" t="str">
        <f t="shared" si="1698"/>
        <v>21:0156</v>
      </c>
      <c r="E10467" t="s">
        <v>39804</v>
      </c>
      <c r="F10467" t="s">
        <v>39805</v>
      </c>
      <c r="H10467">
        <v>50.285873899999999</v>
      </c>
      <c r="I10467">
        <v>-120.57590740000001</v>
      </c>
      <c r="J10467" s="1" t="str">
        <f t="shared" si="1699"/>
        <v>NGR bulk stream sediment</v>
      </c>
      <c r="K10467" s="1" t="str">
        <f t="shared" si="1700"/>
        <v>&lt;177 micron (NGR)</v>
      </c>
      <c r="L10467">
        <v>22</v>
      </c>
      <c r="M10467" t="s">
        <v>68</v>
      </c>
      <c r="N10467">
        <v>415</v>
      </c>
      <c r="O10467">
        <v>8</v>
      </c>
    </row>
    <row r="10468" spans="1:15" hidden="1" x14ac:dyDescent="0.3">
      <c r="A10468" t="s">
        <v>39806</v>
      </c>
      <c r="B10468" t="s">
        <v>39807</v>
      </c>
      <c r="C10468" s="1" t="str">
        <f t="shared" si="1694"/>
        <v>21:0476</v>
      </c>
      <c r="D10468" s="1" t="str">
        <f t="shared" si="1698"/>
        <v>21:0156</v>
      </c>
      <c r="E10468" t="s">
        <v>39808</v>
      </c>
      <c r="F10468" t="s">
        <v>39809</v>
      </c>
      <c r="H10468">
        <v>50.285054799999997</v>
      </c>
      <c r="I10468">
        <v>-120.5488957</v>
      </c>
      <c r="J10468" s="1" t="str">
        <f t="shared" si="1699"/>
        <v>NGR bulk stream sediment</v>
      </c>
      <c r="K10468" s="1" t="str">
        <f t="shared" si="1700"/>
        <v>&lt;177 micron (NGR)</v>
      </c>
      <c r="L10468">
        <v>22</v>
      </c>
      <c r="M10468" t="s">
        <v>77</v>
      </c>
      <c r="N10468">
        <v>416</v>
      </c>
      <c r="O10468">
        <v>19.5</v>
      </c>
    </row>
    <row r="10469" spans="1:15" hidden="1" x14ac:dyDescent="0.3">
      <c r="A10469" t="s">
        <v>39810</v>
      </c>
      <c r="B10469" t="s">
        <v>39811</v>
      </c>
      <c r="C10469" s="1" t="str">
        <f t="shared" si="1694"/>
        <v>21:0476</v>
      </c>
      <c r="D10469" s="1" t="str">
        <f t="shared" si="1698"/>
        <v>21:0156</v>
      </c>
      <c r="E10469" t="s">
        <v>39812</v>
      </c>
      <c r="F10469" t="s">
        <v>39813</v>
      </c>
      <c r="H10469">
        <v>50.267426999999998</v>
      </c>
      <c r="I10469">
        <v>-120.4880374</v>
      </c>
      <c r="J10469" s="1" t="str">
        <f t="shared" si="1699"/>
        <v>NGR bulk stream sediment</v>
      </c>
      <c r="K10469" s="1" t="str">
        <f t="shared" si="1700"/>
        <v>&lt;177 micron (NGR)</v>
      </c>
      <c r="L10469">
        <v>22</v>
      </c>
      <c r="M10469" t="s">
        <v>82</v>
      </c>
      <c r="N10469">
        <v>417</v>
      </c>
      <c r="O10469">
        <v>4</v>
      </c>
    </row>
    <row r="10470" spans="1:15" hidden="1" x14ac:dyDescent="0.3">
      <c r="A10470" t="s">
        <v>39814</v>
      </c>
      <c r="B10470" t="s">
        <v>39815</v>
      </c>
      <c r="C10470" s="1" t="str">
        <f t="shared" si="1694"/>
        <v>21:0476</v>
      </c>
      <c r="D10470" s="1" t="str">
        <f t="shared" si="1698"/>
        <v>21:0156</v>
      </c>
      <c r="E10470" t="s">
        <v>39816</v>
      </c>
      <c r="F10470" t="s">
        <v>39817</v>
      </c>
      <c r="H10470">
        <v>50.2490776</v>
      </c>
      <c r="I10470">
        <v>-120.51401540000001</v>
      </c>
      <c r="J10470" s="1" t="str">
        <f t="shared" si="1699"/>
        <v>NGR bulk stream sediment</v>
      </c>
      <c r="K10470" s="1" t="str">
        <f t="shared" si="1700"/>
        <v>&lt;177 micron (NGR)</v>
      </c>
      <c r="L10470">
        <v>22</v>
      </c>
      <c r="M10470" t="s">
        <v>87</v>
      </c>
      <c r="N10470">
        <v>418</v>
      </c>
      <c r="O10470">
        <v>7</v>
      </c>
    </row>
    <row r="10471" spans="1:15" hidden="1" x14ac:dyDescent="0.3">
      <c r="A10471" t="s">
        <v>39818</v>
      </c>
      <c r="B10471" t="s">
        <v>39819</v>
      </c>
      <c r="C10471" s="1" t="str">
        <f t="shared" si="1694"/>
        <v>21:0476</v>
      </c>
      <c r="D10471" s="1" t="str">
        <f t="shared" si="1698"/>
        <v>21:0156</v>
      </c>
      <c r="E10471" t="s">
        <v>39820</v>
      </c>
      <c r="F10471" t="s">
        <v>39821</v>
      </c>
      <c r="H10471">
        <v>50.182557899999999</v>
      </c>
      <c r="I10471">
        <v>-120.5448999</v>
      </c>
      <c r="J10471" s="1" t="str">
        <f t="shared" si="1699"/>
        <v>NGR bulk stream sediment</v>
      </c>
      <c r="K10471" s="1" t="str">
        <f t="shared" si="1700"/>
        <v>&lt;177 micron (NGR)</v>
      </c>
      <c r="L10471">
        <v>22</v>
      </c>
      <c r="M10471" t="s">
        <v>92</v>
      </c>
      <c r="N10471">
        <v>419</v>
      </c>
      <c r="O10471">
        <v>10</v>
      </c>
    </row>
    <row r="10472" spans="1:15" hidden="1" x14ac:dyDescent="0.3">
      <c r="A10472" t="s">
        <v>39822</v>
      </c>
      <c r="B10472" t="s">
        <v>39823</v>
      </c>
      <c r="C10472" s="1" t="str">
        <f t="shared" si="1694"/>
        <v>21:0476</v>
      </c>
      <c r="D10472" s="1" t="str">
        <f t="shared" si="1698"/>
        <v>21:0156</v>
      </c>
      <c r="E10472" t="s">
        <v>39824</v>
      </c>
      <c r="F10472" t="s">
        <v>39825</v>
      </c>
      <c r="H10472">
        <v>50.245324799999999</v>
      </c>
      <c r="I10472">
        <v>-121.06839960000001</v>
      </c>
      <c r="J10472" s="1" t="str">
        <f t="shared" si="1699"/>
        <v>NGR bulk stream sediment</v>
      </c>
      <c r="K10472" s="1" t="str">
        <f t="shared" si="1700"/>
        <v>&lt;177 micron (NGR)</v>
      </c>
      <c r="L10472">
        <v>22</v>
      </c>
      <c r="M10472" t="s">
        <v>97</v>
      </c>
      <c r="N10472">
        <v>420</v>
      </c>
      <c r="O10472">
        <v>3</v>
      </c>
    </row>
    <row r="10473" spans="1:15" hidden="1" x14ac:dyDescent="0.3">
      <c r="A10473" t="s">
        <v>39826</v>
      </c>
      <c r="B10473" t="s">
        <v>39827</v>
      </c>
      <c r="C10473" s="1" t="str">
        <f t="shared" si="1694"/>
        <v>21:0476</v>
      </c>
      <c r="D10473" s="1" t="str">
        <f t="shared" si="1698"/>
        <v>21:0156</v>
      </c>
      <c r="E10473" t="s">
        <v>39767</v>
      </c>
      <c r="F10473" t="s">
        <v>39828</v>
      </c>
      <c r="H10473">
        <v>50.246614200000003</v>
      </c>
      <c r="I10473">
        <v>-121.03963450000001</v>
      </c>
      <c r="J10473" s="1" t="str">
        <f t="shared" si="1699"/>
        <v>NGR bulk stream sediment</v>
      </c>
      <c r="K10473" s="1" t="str">
        <f t="shared" si="1700"/>
        <v>&lt;177 micron (NGR)</v>
      </c>
      <c r="L10473">
        <v>22</v>
      </c>
      <c r="M10473" t="s">
        <v>72</v>
      </c>
      <c r="N10473">
        <v>421</v>
      </c>
      <c r="O10473">
        <v>2.5</v>
      </c>
    </row>
    <row r="10474" spans="1:15" hidden="1" x14ac:dyDescent="0.3">
      <c r="A10474" t="s">
        <v>39829</v>
      </c>
      <c r="B10474" t="s">
        <v>39830</v>
      </c>
      <c r="C10474" s="1" t="str">
        <f t="shared" si="1694"/>
        <v>21:0476</v>
      </c>
      <c r="D10474" s="1" t="str">
        <f t="shared" si="1698"/>
        <v>21:0156</v>
      </c>
      <c r="E10474" t="s">
        <v>39831</v>
      </c>
      <c r="F10474" t="s">
        <v>39832</v>
      </c>
      <c r="H10474">
        <v>50.2511674</v>
      </c>
      <c r="I10474">
        <v>-121.0482854</v>
      </c>
      <c r="J10474" s="1" t="str">
        <f t="shared" si="1699"/>
        <v>NGR bulk stream sediment</v>
      </c>
      <c r="K10474" s="1" t="str">
        <f t="shared" si="1700"/>
        <v>&lt;177 micron (NGR)</v>
      </c>
      <c r="L10474">
        <v>22</v>
      </c>
      <c r="M10474" t="s">
        <v>102</v>
      </c>
      <c r="N10474">
        <v>422</v>
      </c>
      <c r="O10474">
        <v>4.5</v>
      </c>
    </row>
    <row r="10475" spans="1:15" hidden="1" x14ac:dyDescent="0.3">
      <c r="A10475" t="s">
        <v>39833</v>
      </c>
      <c r="B10475" t="s">
        <v>39834</v>
      </c>
      <c r="C10475" s="1" t="str">
        <f t="shared" si="1694"/>
        <v>21:0476</v>
      </c>
      <c r="D10475" s="1" t="str">
        <f t="shared" si="1698"/>
        <v>21:0156</v>
      </c>
      <c r="E10475" t="s">
        <v>39835</v>
      </c>
      <c r="F10475" t="s">
        <v>39836</v>
      </c>
      <c r="H10475">
        <v>50.239348</v>
      </c>
      <c r="I10475">
        <v>-120.9830201</v>
      </c>
      <c r="J10475" s="1" t="str">
        <f t="shared" si="1699"/>
        <v>NGR bulk stream sediment</v>
      </c>
      <c r="K10475" s="1" t="str">
        <f t="shared" si="1700"/>
        <v>&lt;177 micron (NGR)</v>
      </c>
      <c r="L10475">
        <v>22</v>
      </c>
      <c r="M10475" t="s">
        <v>107</v>
      </c>
      <c r="N10475">
        <v>423</v>
      </c>
      <c r="O10475">
        <v>3</v>
      </c>
    </row>
    <row r="10476" spans="1:15" hidden="1" x14ac:dyDescent="0.3">
      <c r="A10476" t="s">
        <v>39837</v>
      </c>
      <c r="B10476" t="s">
        <v>39838</v>
      </c>
      <c r="C10476" s="1" t="str">
        <f t="shared" si="1694"/>
        <v>21:0476</v>
      </c>
      <c r="D10476" s="1" t="str">
        <f t="shared" si="1698"/>
        <v>21:0156</v>
      </c>
      <c r="E10476" t="s">
        <v>39839</v>
      </c>
      <c r="F10476" t="s">
        <v>39840</v>
      </c>
      <c r="H10476">
        <v>50.210170699999999</v>
      </c>
      <c r="I10476">
        <v>-120.9857085</v>
      </c>
      <c r="J10476" s="1" t="str">
        <f t="shared" si="1699"/>
        <v>NGR bulk stream sediment</v>
      </c>
      <c r="K10476" s="1" t="str">
        <f t="shared" si="1700"/>
        <v>&lt;177 micron (NGR)</v>
      </c>
      <c r="L10476">
        <v>22</v>
      </c>
      <c r="M10476" t="s">
        <v>112</v>
      </c>
      <c r="N10476">
        <v>424</v>
      </c>
      <c r="O10476">
        <v>2.5</v>
      </c>
    </row>
    <row r="10477" spans="1:15" hidden="1" x14ac:dyDescent="0.3">
      <c r="A10477" t="s">
        <v>39841</v>
      </c>
      <c r="B10477" t="s">
        <v>39842</v>
      </c>
      <c r="C10477" s="1" t="str">
        <f t="shared" si="1694"/>
        <v>21:0476</v>
      </c>
      <c r="D10477" s="1" t="str">
        <f t="shared" si="1698"/>
        <v>21:0156</v>
      </c>
      <c r="E10477" t="s">
        <v>39843</v>
      </c>
      <c r="F10477" t="s">
        <v>39844</v>
      </c>
      <c r="H10477">
        <v>50.938347299999997</v>
      </c>
      <c r="I10477">
        <v>-120.8875499</v>
      </c>
      <c r="J10477" s="1" t="str">
        <f t="shared" si="1699"/>
        <v>NGR bulk stream sediment</v>
      </c>
      <c r="K10477" s="1" t="str">
        <f t="shared" si="1700"/>
        <v>&lt;177 micron (NGR)</v>
      </c>
      <c r="L10477">
        <v>23</v>
      </c>
      <c r="M10477" t="s">
        <v>19</v>
      </c>
      <c r="N10477">
        <v>425</v>
      </c>
      <c r="O10477">
        <v>1.5</v>
      </c>
    </row>
    <row r="10478" spans="1:15" hidden="1" x14ac:dyDescent="0.3">
      <c r="A10478" t="s">
        <v>39845</v>
      </c>
      <c r="B10478" t="s">
        <v>39846</v>
      </c>
      <c r="C10478" s="1" t="str">
        <f t="shared" si="1694"/>
        <v>21:0476</v>
      </c>
      <c r="D10478" s="1" t="str">
        <f t="shared" si="1698"/>
        <v>21:0156</v>
      </c>
      <c r="E10478" t="s">
        <v>39847</v>
      </c>
      <c r="F10478" t="s">
        <v>39848</v>
      </c>
      <c r="H10478">
        <v>50.175589500000001</v>
      </c>
      <c r="I10478">
        <v>-120.9524981</v>
      </c>
      <c r="J10478" s="1" t="str">
        <f t="shared" si="1699"/>
        <v>NGR bulk stream sediment</v>
      </c>
      <c r="K10478" s="1" t="str">
        <f t="shared" si="1700"/>
        <v>&lt;177 micron (NGR)</v>
      </c>
      <c r="L10478">
        <v>23</v>
      </c>
      <c r="M10478" t="s">
        <v>38</v>
      </c>
      <c r="N10478">
        <v>426</v>
      </c>
      <c r="O10478">
        <v>2</v>
      </c>
    </row>
    <row r="10479" spans="1:15" hidden="1" x14ac:dyDescent="0.3">
      <c r="A10479" t="s">
        <v>39849</v>
      </c>
      <c r="B10479" t="s">
        <v>39850</v>
      </c>
      <c r="C10479" s="1" t="str">
        <f t="shared" si="1694"/>
        <v>21:0476</v>
      </c>
      <c r="D10479" s="1" t="str">
        <f t="shared" si="1698"/>
        <v>21:0156</v>
      </c>
      <c r="E10479" t="s">
        <v>39851</v>
      </c>
      <c r="F10479" t="s">
        <v>39852</v>
      </c>
      <c r="H10479">
        <v>50.889305200000003</v>
      </c>
      <c r="I10479">
        <v>-120.9620517</v>
      </c>
      <c r="J10479" s="1" t="str">
        <f t="shared" si="1699"/>
        <v>NGR bulk stream sediment</v>
      </c>
      <c r="K10479" s="1" t="str">
        <f t="shared" si="1700"/>
        <v>&lt;177 micron (NGR)</v>
      </c>
      <c r="L10479">
        <v>23</v>
      </c>
      <c r="M10479" t="s">
        <v>24</v>
      </c>
      <c r="N10479">
        <v>427</v>
      </c>
      <c r="O10479">
        <v>1.5</v>
      </c>
    </row>
    <row r="10480" spans="1:15" hidden="1" x14ac:dyDescent="0.3">
      <c r="A10480" t="s">
        <v>39853</v>
      </c>
      <c r="B10480" t="s">
        <v>39854</v>
      </c>
      <c r="C10480" s="1" t="str">
        <f t="shared" si="1694"/>
        <v>21:0476</v>
      </c>
      <c r="D10480" s="1" t="str">
        <f t="shared" si="1698"/>
        <v>21:0156</v>
      </c>
      <c r="E10480" t="s">
        <v>39851</v>
      </c>
      <c r="F10480" t="s">
        <v>39855</v>
      </c>
      <c r="H10480">
        <v>50.889305200000003</v>
      </c>
      <c r="I10480">
        <v>-120.9620517</v>
      </c>
      <c r="J10480" s="1" t="str">
        <f t="shared" si="1699"/>
        <v>NGR bulk stream sediment</v>
      </c>
      <c r="K10480" s="1" t="str">
        <f t="shared" si="1700"/>
        <v>&lt;177 micron (NGR)</v>
      </c>
      <c r="L10480">
        <v>23</v>
      </c>
      <c r="M10480" t="s">
        <v>28</v>
      </c>
      <c r="N10480">
        <v>428</v>
      </c>
      <c r="O10480">
        <v>2</v>
      </c>
    </row>
    <row r="10481" spans="1:15" hidden="1" x14ac:dyDescent="0.3">
      <c r="A10481" t="s">
        <v>39856</v>
      </c>
      <c r="B10481" t="s">
        <v>39857</v>
      </c>
      <c r="C10481" s="1" t="str">
        <f t="shared" si="1694"/>
        <v>21:0476</v>
      </c>
      <c r="D10481" s="1" t="str">
        <f t="shared" si="1698"/>
        <v>21:0156</v>
      </c>
      <c r="E10481" t="s">
        <v>39858</v>
      </c>
      <c r="F10481" t="s">
        <v>39859</v>
      </c>
      <c r="H10481">
        <v>50.9234492</v>
      </c>
      <c r="I10481">
        <v>-120.9138554</v>
      </c>
      <c r="J10481" s="1" t="str">
        <f t="shared" si="1699"/>
        <v>NGR bulk stream sediment</v>
      </c>
      <c r="K10481" s="1" t="str">
        <f t="shared" si="1700"/>
        <v>&lt;177 micron (NGR)</v>
      </c>
      <c r="L10481">
        <v>23</v>
      </c>
      <c r="M10481" t="s">
        <v>43</v>
      </c>
      <c r="N10481">
        <v>429</v>
      </c>
      <c r="O10481">
        <v>1.5</v>
      </c>
    </row>
    <row r="10482" spans="1:15" hidden="1" x14ac:dyDescent="0.3">
      <c r="A10482" t="s">
        <v>39860</v>
      </c>
      <c r="B10482" t="s">
        <v>39861</v>
      </c>
      <c r="C10482" s="1" t="str">
        <f t="shared" si="1694"/>
        <v>21:0476</v>
      </c>
      <c r="D10482" s="1" t="str">
        <f t="shared" si="1698"/>
        <v>21:0156</v>
      </c>
      <c r="E10482" t="s">
        <v>39843</v>
      </c>
      <c r="F10482" t="s">
        <v>39862</v>
      </c>
      <c r="H10482">
        <v>50.938347299999997</v>
      </c>
      <c r="I10482">
        <v>-120.8875499</v>
      </c>
      <c r="J10482" s="1" t="str">
        <f t="shared" si="1699"/>
        <v>NGR bulk stream sediment</v>
      </c>
      <c r="K10482" s="1" t="str">
        <f t="shared" si="1700"/>
        <v>&lt;177 micron (NGR)</v>
      </c>
      <c r="L10482">
        <v>23</v>
      </c>
      <c r="M10482" t="s">
        <v>72</v>
      </c>
      <c r="N10482">
        <v>430</v>
      </c>
      <c r="O10482">
        <v>1.5</v>
      </c>
    </row>
    <row r="10483" spans="1:15" hidden="1" x14ac:dyDescent="0.3">
      <c r="A10483" t="s">
        <v>39863</v>
      </c>
      <c r="B10483" t="s">
        <v>39864</v>
      </c>
      <c r="C10483" s="1" t="str">
        <f t="shared" si="1694"/>
        <v>21:0476</v>
      </c>
      <c r="D10483" s="1" t="str">
        <f t="shared" si="1698"/>
        <v>21:0156</v>
      </c>
      <c r="E10483" t="s">
        <v>39865</v>
      </c>
      <c r="F10483" t="s">
        <v>39866</v>
      </c>
      <c r="H10483">
        <v>50.920582199999998</v>
      </c>
      <c r="I10483">
        <v>-120.88301989999999</v>
      </c>
      <c r="J10483" s="1" t="str">
        <f t="shared" si="1699"/>
        <v>NGR bulk stream sediment</v>
      </c>
      <c r="K10483" s="1" t="str">
        <f t="shared" si="1700"/>
        <v>&lt;177 micron (NGR)</v>
      </c>
      <c r="L10483">
        <v>23</v>
      </c>
      <c r="M10483" t="s">
        <v>48</v>
      </c>
      <c r="N10483">
        <v>431</v>
      </c>
      <c r="O10483">
        <v>1</v>
      </c>
    </row>
    <row r="10484" spans="1:15" hidden="1" x14ac:dyDescent="0.3">
      <c r="A10484" t="s">
        <v>39867</v>
      </c>
      <c r="B10484" t="s">
        <v>39868</v>
      </c>
      <c r="C10484" s="1" t="str">
        <f t="shared" si="1694"/>
        <v>21:0476</v>
      </c>
      <c r="D10484" s="1" t="str">
        <f t="shared" si="1698"/>
        <v>21:0156</v>
      </c>
      <c r="E10484" t="s">
        <v>39869</v>
      </c>
      <c r="F10484" t="s">
        <v>39870</v>
      </c>
      <c r="H10484">
        <v>50.9134739</v>
      </c>
      <c r="I10484">
        <v>-120.8309709</v>
      </c>
      <c r="J10484" s="1" t="str">
        <f t="shared" si="1699"/>
        <v>NGR bulk stream sediment</v>
      </c>
      <c r="K10484" s="1" t="str">
        <f t="shared" si="1700"/>
        <v>&lt;177 micron (NGR)</v>
      </c>
      <c r="L10484">
        <v>23</v>
      </c>
      <c r="M10484" t="s">
        <v>53</v>
      </c>
      <c r="N10484">
        <v>432</v>
      </c>
      <c r="O10484">
        <v>1.5</v>
      </c>
    </row>
    <row r="10485" spans="1:15" hidden="1" x14ac:dyDescent="0.3">
      <c r="A10485" t="s">
        <v>39871</v>
      </c>
      <c r="B10485" t="s">
        <v>39872</v>
      </c>
      <c r="C10485" s="1" t="str">
        <f t="shared" si="1694"/>
        <v>21:0476</v>
      </c>
      <c r="D10485" s="1" t="str">
        <f>HYPERLINK("https://geochem.nrcan.gc.ca/cdogs/content/svy/svy_e.htm", "")</f>
        <v/>
      </c>
      <c r="G10485" s="1" t="str">
        <f>HYPERLINK("https://geochem.nrcan.gc.ca/cdogs/content/cr_/cr_00103_e.htm", "103")</f>
        <v>103</v>
      </c>
      <c r="J10485" t="s">
        <v>31</v>
      </c>
      <c r="K10485" t="s">
        <v>32</v>
      </c>
      <c r="L10485">
        <v>23</v>
      </c>
      <c r="M10485" t="s">
        <v>33</v>
      </c>
      <c r="N10485">
        <v>433</v>
      </c>
      <c r="O10485">
        <v>23.5</v>
      </c>
    </row>
    <row r="10486" spans="1:15" hidden="1" x14ac:dyDescent="0.3">
      <c r="A10486" t="s">
        <v>39873</v>
      </c>
      <c r="B10486" t="s">
        <v>39874</v>
      </c>
      <c r="C10486" s="1" t="str">
        <f t="shared" si="1694"/>
        <v>21:0476</v>
      </c>
      <c r="D10486" s="1" t="str">
        <f t="shared" ref="D10486:D10512" si="1701">HYPERLINK("https://geochem.nrcan.gc.ca/cdogs/content/svy/svy210156_e.htm", "21:0156")</f>
        <v>21:0156</v>
      </c>
      <c r="E10486" t="s">
        <v>39875</v>
      </c>
      <c r="F10486" t="s">
        <v>39876</v>
      </c>
      <c r="H10486">
        <v>50.848236200000002</v>
      </c>
      <c r="I10486">
        <v>-120.79916420000001</v>
      </c>
      <c r="J10486" s="1" t="str">
        <f t="shared" ref="J10486:J10512" si="1702">HYPERLINK("https://geochem.nrcan.gc.ca/cdogs/content/kwd/kwd020030_e.htm", "NGR bulk stream sediment")</f>
        <v>NGR bulk stream sediment</v>
      </c>
      <c r="K10486" s="1" t="str">
        <f t="shared" ref="K10486:K10512" si="1703">HYPERLINK("https://geochem.nrcan.gc.ca/cdogs/content/kwd/kwd080006_e.htm", "&lt;177 micron (NGR)")</f>
        <v>&lt;177 micron (NGR)</v>
      </c>
      <c r="L10486">
        <v>23</v>
      </c>
      <c r="M10486" t="s">
        <v>58</v>
      </c>
      <c r="N10486">
        <v>434</v>
      </c>
      <c r="O10486">
        <v>2.5</v>
      </c>
    </row>
    <row r="10487" spans="1:15" hidden="1" x14ac:dyDescent="0.3">
      <c r="A10487" t="s">
        <v>39877</v>
      </c>
      <c r="B10487" t="s">
        <v>39878</v>
      </c>
      <c r="C10487" s="1" t="str">
        <f t="shared" si="1694"/>
        <v>21:0476</v>
      </c>
      <c r="D10487" s="1" t="str">
        <f t="shared" si="1701"/>
        <v>21:0156</v>
      </c>
      <c r="E10487" t="s">
        <v>39879</v>
      </c>
      <c r="F10487" t="s">
        <v>39880</v>
      </c>
      <c r="H10487">
        <v>50.815951800000001</v>
      </c>
      <c r="I10487">
        <v>-120.77386199999999</v>
      </c>
      <c r="J10487" s="1" t="str">
        <f t="shared" si="1702"/>
        <v>NGR bulk stream sediment</v>
      </c>
      <c r="K10487" s="1" t="str">
        <f t="shared" si="1703"/>
        <v>&lt;177 micron (NGR)</v>
      </c>
      <c r="L10487">
        <v>23</v>
      </c>
      <c r="M10487" t="s">
        <v>63</v>
      </c>
      <c r="N10487">
        <v>435</v>
      </c>
      <c r="O10487">
        <v>1</v>
      </c>
    </row>
    <row r="10488" spans="1:15" hidden="1" x14ac:dyDescent="0.3">
      <c r="A10488" t="s">
        <v>39881</v>
      </c>
      <c r="B10488" t="s">
        <v>39882</v>
      </c>
      <c r="C10488" s="1" t="str">
        <f t="shared" si="1694"/>
        <v>21:0476</v>
      </c>
      <c r="D10488" s="1" t="str">
        <f t="shared" si="1701"/>
        <v>21:0156</v>
      </c>
      <c r="E10488" t="s">
        <v>39883</v>
      </c>
      <c r="F10488" t="s">
        <v>39884</v>
      </c>
      <c r="H10488">
        <v>50.805748100000002</v>
      </c>
      <c r="I10488">
        <v>-120.7868672</v>
      </c>
      <c r="J10488" s="1" t="str">
        <f t="shared" si="1702"/>
        <v>NGR bulk stream sediment</v>
      </c>
      <c r="K10488" s="1" t="str">
        <f t="shared" si="1703"/>
        <v>&lt;177 micron (NGR)</v>
      </c>
      <c r="L10488">
        <v>23</v>
      </c>
      <c r="M10488" t="s">
        <v>68</v>
      </c>
      <c r="N10488">
        <v>436</v>
      </c>
      <c r="O10488">
        <v>1</v>
      </c>
    </row>
    <row r="10489" spans="1:15" hidden="1" x14ac:dyDescent="0.3">
      <c r="A10489" t="s">
        <v>39885</v>
      </c>
      <c r="B10489" t="s">
        <v>39886</v>
      </c>
      <c r="C10489" s="1" t="str">
        <f t="shared" si="1694"/>
        <v>21:0476</v>
      </c>
      <c r="D10489" s="1" t="str">
        <f t="shared" si="1701"/>
        <v>21:0156</v>
      </c>
      <c r="E10489" t="s">
        <v>39887</v>
      </c>
      <c r="F10489" t="s">
        <v>39888</v>
      </c>
      <c r="H10489">
        <v>50.824244399999998</v>
      </c>
      <c r="I10489">
        <v>-120.83788269999999</v>
      </c>
      <c r="J10489" s="1" t="str">
        <f t="shared" si="1702"/>
        <v>NGR bulk stream sediment</v>
      </c>
      <c r="K10489" s="1" t="str">
        <f t="shared" si="1703"/>
        <v>&lt;177 micron (NGR)</v>
      </c>
      <c r="L10489">
        <v>23</v>
      </c>
      <c r="M10489" t="s">
        <v>77</v>
      </c>
      <c r="N10489">
        <v>437</v>
      </c>
      <c r="O10489">
        <v>1.5</v>
      </c>
    </row>
    <row r="10490" spans="1:15" hidden="1" x14ac:dyDescent="0.3">
      <c r="A10490" t="s">
        <v>39889</v>
      </c>
      <c r="B10490" t="s">
        <v>39890</v>
      </c>
      <c r="C10490" s="1" t="str">
        <f t="shared" si="1694"/>
        <v>21:0476</v>
      </c>
      <c r="D10490" s="1" t="str">
        <f t="shared" si="1701"/>
        <v>21:0156</v>
      </c>
      <c r="E10490" t="s">
        <v>39891</v>
      </c>
      <c r="F10490" t="s">
        <v>39892</v>
      </c>
      <c r="H10490">
        <v>50.8027309</v>
      </c>
      <c r="I10490">
        <v>-120.8534944</v>
      </c>
      <c r="J10490" s="1" t="str">
        <f t="shared" si="1702"/>
        <v>NGR bulk stream sediment</v>
      </c>
      <c r="K10490" s="1" t="str">
        <f t="shared" si="1703"/>
        <v>&lt;177 micron (NGR)</v>
      </c>
      <c r="L10490">
        <v>23</v>
      </c>
      <c r="M10490" t="s">
        <v>82</v>
      </c>
      <c r="N10490">
        <v>438</v>
      </c>
      <c r="O10490">
        <v>1.5</v>
      </c>
    </row>
    <row r="10491" spans="1:15" hidden="1" x14ac:dyDescent="0.3">
      <c r="A10491" t="s">
        <v>39893</v>
      </c>
      <c r="B10491" t="s">
        <v>39894</v>
      </c>
      <c r="C10491" s="1" t="str">
        <f t="shared" si="1694"/>
        <v>21:0476</v>
      </c>
      <c r="D10491" s="1" t="str">
        <f t="shared" si="1701"/>
        <v>21:0156</v>
      </c>
      <c r="E10491" t="s">
        <v>39895</v>
      </c>
      <c r="F10491" t="s">
        <v>39896</v>
      </c>
      <c r="H10491">
        <v>50.659580599999998</v>
      </c>
      <c r="I10491">
        <v>-120.8376104</v>
      </c>
      <c r="J10491" s="1" t="str">
        <f t="shared" si="1702"/>
        <v>NGR bulk stream sediment</v>
      </c>
      <c r="K10491" s="1" t="str">
        <f t="shared" si="1703"/>
        <v>&lt;177 micron (NGR)</v>
      </c>
      <c r="L10491">
        <v>23</v>
      </c>
      <c r="M10491" t="s">
        <v>87</v>
      </c>
      <c r="N10491">
        <v>439</v>
      </c>
      <c r="O10491">
        <v>6.5</v>
      </c>
    </row>
    <row r="10492" spans="1:15" hidden="1" x14ac:dyDescent="0.3">
      <c r="A10492" t="s">
        <v>39897</v>
      </c>
      <c r="B10492" t="s">
        <v>39898</v>
      </c>
      <c r="C10492" s="1" t="str">
        <f t="shared" si="1694"/>
        <v>21:0476</v>
      </c>
      <c r="D10492" s="1" t="str">
        <f t="shared" si="1701"/>
        <v>21:0156</v>
      </c>
      <c r="E10492" t="s">
        <v>39899</v>
      </c>
      <c r="F10492" t="s">
        <v>39900</v>
      </c>
      <c r="H10492">
        <v>50.688887299999998</v>
      </c>
      <c r="I10492">
        <v>-120.86754070000001</v>
      </c>
      <c r="J10492" s="1" t="str">
        <f t="shared" si="1702"/>
        <v>NGR bulk stream sediment</v>
      </c>
      <c r="K10492" s="1" t="str">
        <f t="shared" si="1703"/>
        <v>&lt;177 micron (NGR)</v>
      </c>
      <c r="L10492">
        <v>23</v>
      </c>
      <c r="M10492" t="s">
        <v>92</v>
      </c>
      <c r="N10492">
        <v>440</v>
      </c>
      <c r="O10492">
        <v>2</v>
      </c>
    </row>
    <row r="10493" spans="1:15" hidden="1" x14ac:dyDescent="0.3">
      <c r="A10493" t="s">
        <v>39901</v>
      </c>
      <c r="B10493" t="s">
        <v>39902</v>
      </c>
      <c r="C10493" s="1" t="str">
        <f t="shared" si="1694"/>
        <v>21:0476</v>
      </c>
      <c r="D10493" s="1" t="str">
        <f t="shared" si="1701"/>
        <v>21:0156</v>
      </c>
      <c r="E10493" t="s">
        <v>39903</v>
      </c>
      <c r="F10493" t="s">
        <v>39904</v>
      </c>
      <c r="H10493">
        <v>50.702997099999997</v>
      </c>
      <c r="I10493">
        <v>-120.8802285</v>
      </c>
      <c r="J10493" s="1" t="str">
        <f t="shared" si="1702"/>
        <v>NGR bulk stream sediment</v>
      </c>
      <c r="K10493" s="1" t="str">
        <f t="shared" si="1703"/>
        <v>&lt;177 micron (NGR)</v>
      </c>
      <c r="L10493">
        <v>23</v>
      </c>
      <c r="M10493" t="s">
        <v>97</v>
      </c>
      <c r="N10493">
        <v>441</v>
      </c>
      <c r="O10493">
        <v>2</v>
      </c>
    </row>
    <row r="10494" spans="1:15" hidden="1" x14ac:dyDescent="0.3">
      <c r="A10494" t="s">
        <v>39905</v>
      </c>
      <c r="B10494" t="s">
        <v>39906</v>
      </c>
      <c r="C10494" s="1" t="str">
        <f t="shared" si="1694"/>
        <v>21:0476</v>
      </c>
      <c r="D10494" s="1" t="str">
        <f t="shared" si="1701"/>
        <v>21:0156</v>
      </c>
      <c r="E10494" t="s">
        <v>39907</v>
      </c>
      <c r="F10494" t="s">
        <v>39908</v>
      </c>
      <c r="H10494">
        <v>50.7033463</v>
      </c>
      <c r="I10494">
        <v>-120.9125193</v>
      </c>
      <c r="J10494" s="1" t="str">
        <f t="shared" si="1702"/>
        <v>NGR bulk stream sediment</v>
      </c>
      <c r="K10494" s="1" t="str">
        <f t="shared" si="1703"/>
        <v>&lt;177 micron (NGR)</v>
      </c>
      <c r="L10494">
        <v>23</v>
      </c>
      <c r="M10494" t="s">
        <v>102</v>
      </c>
      <c r="N10494">
        <v>442</v>
      </c>
      <c r="O10494">
        <v>1.5</v>
      </c>
    </row>
    <row r="10495" spans="1:15" hidden="1" x14ac:dyDescent="0.3">
      <c r="A10495" t="s">
        <v>39909</v>
      </c>
      <c r="B10495" t="s">
        <v>39910</v>
      </c>
      <c r="C10495" s="1" t="str">
        <f t="shared" si="1694"/>
        <v>21:0476</v>
      </c>
      <c r="D10495" s="1" t="str">
        <f t="shared" si="1701"/>
        <v>21:0156</v>
      </c>
      <c r="E10495" t="s">
        <v>39911</v>
      </c>
      <c r="F10495" t="s">
        <v>39912</v>
      </c>
      <c r="H10495">
        <v>50.702375000000004</v>
      </c>
      <c r="I10495">
        <v>-120.9316827</v>
      </c>
      <c r="J10495" s="1" t="str">
        <f t="shared" si="1702"/>
        <v>NGR bulk stream sediment</v>
      </c>
      <c r="K10495" s="1" t="str">
        <f t="shared" si="1703"/>
        <v>&lt;177 micron (NGR)</v>
      </c>
      <c r="L10495">
        <v>23</v>
      </c>
      <c r="M10495" t="s">
        <v>107</v>
      </c>
      <c r="N10495">
        <v>443</v>
      </c>
      <c r="O10495">
        <v>2</v>
      </c>
    </row>
    <row r="10496" spans="1:15" hidden="1" x14ac:dyDescent="0.3">
      <c r="A10496" t="s">
        <v>39913</v>
      </c>
      <c r="B10496" t="s">
        <v>39914</v>
      </c>
      <c r="C10496" s="1" t="str">
        <f t="shared" si="1694"/>
        <v>21:0476</v>
      </c>
      <c r="D10496" s="1" t="str">
        <f t="shared" si="1701"/>
        <v>21:0156</v>
      </c>
      <c r="E10496" t="s">
        <v>39915</v>
      </c>
      <c r="F10496" t="s">
        <v>39916</v>
      </c>
      <c r="H10496">
        <v>50.711154999999998</v>
      </c>
      <c r="I10496">
        <v>-120.9872235</v>
      </c>
      <c r="J10496" s="1" t="str">
        <f t="shared" si="1702"/>
        <v>NGR bulk stream sediment</v>
      </c>
      <c r="K10496" s="1" t="str">
        <f t="shared" si="1703"/>
        <v>&lt;177 micron (NGR)</v>
      </c>
      <c r="L10496">
        <v>23</v>
      </c>
      <c r="M10496" t="s">
        <v>112</v>
      </c>
      <c r="N10496">
        <v>444</v>
      </c>
      <c r="O10496">
        <v>1.5</v>
      </c>
    </row>
    <row r="10497" spans="1:15" hidden="1" x14ac:dyDescent="0.3">
      <c r="A10497" t="s">
        <v>39917</v>
      </c>
      <c r="B10497" t="s">
        <v>39918</v>
      </c>
      <c r="C10497" s="1" t="str">
        <f t="shared" si="1694"/>
        <v>21:0476</v>
      </c>
      <c r="D10497" s="1" t="str">
        <f t="shared" si="1701"/>
        <v>21:0156</v>
      </c>
      <c r="E10497" t="s">
        <v>39919</v>
      </c>
      <c r="F10497" t="s">
        <v>39920</v>
      </c>
      <c r="H10497">
        <v>50.181634600000002</v>
      </c>
      <c r="I10497">
        <v>-120.8461011</v>
      </c>
      <c r="J10497" s="1" t="str">
        <f t="shared" si="1702"/>
        <v>NGR bulk stream sediment</v>
      </c>
      <c r="K10497" s="1" t="str">
        <f t="shared" si="1703"/>
        <v>&lt;177 micron (NGR)</v>
      </c>
      <c r="L10497">
        <v>24</v>
      </c>
      <c r="M10497" t="s">
        <v>19</v>
      </c>
      <c r="N10497">
        <v>445</v>
      </c>
      <c r="O10497">
        <v>2</v>
      </c>
    </row>
    <row r="10498" spans="1:15" hidden="1" x14ac:dyDescent="0.3">
      <c r="A10498" t="s">
        <v>39921</v>
      </c>
      <c r="B10498" t="s">
        <v>39922</v>
      </c>
      <c r="C10498" s="1" t="str">
        <f t="shared" si="1694"/>
        <v>21:0476</v>
      </c>
      <c r="D10498" s="1" t="str">
        <f t="shared" si="1701"/>
        <v>21:0156</v>
      </c>
      <c r="E10498" t="s">
        <v>39923</v>
      </c>
      <c r="F10498" t="s">
        <v>39924</v>
      </c>
      <c r="H10498">
        <v>50.717451699999998</v>
      </c>
      <c r="I10498">
        <v>-121.044843</v>
      </c>
      <c r="J10498" s="1" t="str">
        <f t="shared" si="1702"/>
        <v>NGR bulk stream sediment</v>
      </c>
      <c r="K10498" s="1" t="str">
        <f t="shared" si="1703"/>
        <v>&lt;177 micron (NGR)</v>
      </c>
      <c r="L10498">
        <v>24</v>
      </c>
      <c r="M10498" t="s">
        <v>38</v>
      </c>
      <c r="N10498">
        <v>446</v>
      </c>
      <c r="O10498">
        <v>2</v>
      </c>
    </row>
    <row r="10499" spans="1:15" hidden="1" x14ac:dyDescent="0.3">
      <c r="A10499" t="s">
        <v>39925</v>
      </c>
      <c r="B10499" t="s">
        <v>39926</v>
      </c>
      <c r="C10499" s="1" t="str">
        <f t="shared" si="1694"/>
        <v>21:0476</v>
      </c>
      <c r="D10499" s="1" t="str">
        <f t="shared" si="1701"/>
        <v>21:0156</v>
      </c>
      <c r="E10499" t="s">
        <v>39927</v>
      </c>
      <c r="F10499" t="s">
        <v>39928</v>
      </c>
      <c r="H10499">
        <v>50.7188613</v>
      </c>
      <c r="I10499">
        <v>-121.1018105</v>
      </c>
      <c r="J10499" s="1" t="str">
        <f t="shared" si="1702"/>
        <v>NGR bulk stream sediment</v>
      </c>
      <c r="K10499" s="1" t="str">
        <f t="shared" si="1703"/>
        <v>&lt;177 micron (NGR)</v>
      </c>
      <c r="L10499">
        <v>24</v>
      </c>
      <c r="M10499" t="s">
        <v>24</v>
      </c>
      <c r="N10499">
        <v>447</v>
      </c>
      <c r="O10499">
        <v>2</v>
      </c>
    </row>
    <row r="10500" spans="1:15" hidden="1" x14ac:dyDescent="0.3">
      <c r="A10500" t="s">
        <v>39929</v>
      </c>
      <c r="B10500" t="s">
        <v>39930</v>
      </c>
      <c r="C10500" s="1" t="str">
        <f t="shared" si="1694"/>
        <v>21:0476</v>
      </c>
      <c r="D10500" s="1" t="str">
        <f t="shared" si="1701"/>
        <v>21:0156</v>
      </c>
      <c r="E10500" t="s">
        <v>39927</v>
      </c>
      <c r="F10500" t="s">
        <v>39931</v>
      </c>
      <c r="H10500">
        <v>50.7188613</v>
      </c>
      <c r="I10500">
        <v>-121.1018105</v>
      </c>
      <c r="J10500" s="1" t="str">
        <f t="shared" si="1702"/>
        <v>NGR bulk stream sediment</v>
      </c>
      <c r="K10500" s="1" t="str">
        <f t="shared" si="1703"/>
        <v>&lt;177 micron (NGR)</v>
      </c>
      <c r="L10500">
        <v>24</v>
      </c>
      <c r="M10500" t="s">
        <v>28</v>
      </c>
      <c r="N10500">
        <v>448</v>
      </c>
      <c r="O10500">
        <v>2</v>
      </c>
    </row>
    <row r="10501" spans="1:15" hidden="1" x14ac:dyDescent="0.3">
      <c r="A10501" t="s">
        <v>39932</v>
      </c>
      <c r="B10501" t="s">
        <v>39933</v>
      </c>
      <c r="C10501" s="1" t="str">
        <f t="shared" ref="C10501:C10564" si="1704">HYPERLINK("https://geochem.nrcan.gc.ca/cdogs/content/bdl/bdl210476_e.htm", "21:0476")</f>
        <v>21:0476</v>
      </c>
      <c r="D10501" s="1" t="str">
        <f t="shared" si="1701"/>
        <v>21:0156</v>
      </c>
      <c r="E10501" t="s">
        <v>39934</v>
      </c>
      <c r="F10501" t="s">
        <v>39935</v>
      </c>
      <c r="H10501">
        <v>50.706398399999998</v>
      </c>
      <c r="I10501">
        <v>-121.1989258</v>
      </c>
      <c r="J10501" s="1" t="str">
        <f t="shared" si="1702"/>
        <v>NGR bulk stream sediment</v>
      </c>
      <c r="K10501" s="1" t="str">
        <f t="shared" si="1703"/>
        <v>&lt;177 micron (NGR)</v>
      </c>
      <c r="L10501">
        <v>24</v>
      </c>
      <c r="M10501" t="s">
        <v>43</v>
      </c>
      <c r="N10501">
        <v>449</v>
      </c>
      <c r="O10501">
        <v>1.5</v>
      </c>
    </row>
    <row r="10502" spans="1:15" hidden="1" x14ac:dyDescent="0.3">
      <c r="A10502" t="s">
        <v>39936</v>
      </c>
      <c r="B10502" t="s">
        <v>39937</v>
      </c>
      <c r="C10502" s="1" t="str">
        <f t="shared" si="1704"/>
        <v>21:0476</v>
      </c>
      <c r="D10502" s="1" t="str">
        <f t="shared" si="1701"/>
        <v>21:0156</v>
      </c>
      <c r="E10502" t="s">
        <v>39938</v>
      </c>
      <c r="F10502" t="s">
        <v>39939</v>
      </c>
      <c r="H10502">
        <v>50.7122229</v>
      </c>
      <c r="I10502">
        <v>-121.1987024</v>
      </c>
      <c r="J10502" s="1" t="str">
        <f t="shared" si="1702"/>
        <v>NGR bulk stream sediment</v>
      </c>
      <c r="K10502" s="1" t="str">
        <f t="shared" si="1703"/>
        <v>&lt;177 micron (NGR)</v>
      </c>
      <c r="L10502">
        <v>24</v>
      </c>
      <c r="M10502" t="s">
        <v>48</v>
      </c>
      <c r="N10502">
        <v>450</v>
      </c>
      <c r="O10502">
        <v>2</v>
      </c>
    </row>
    <row r="10503" spans="1:15" hidden="1" x14ac:dyDescent="0.3">
      <c r="A10503" t="s">
        <v>39940</v>
      </c>
      <c r="B10503" t="s">
        <v>39941</v>
      </c>
      <c r="C10503" s="1" t="str">
        <f t="shared" si="1704"/>
        <v>21:0476</v>
      </c>
      <c r="D10503" s="1" t="str">
        <f t="shared" si="1701"/>
        <v>21:0156</v>
      </c>
      <c r="E10503" t="s">
        <v>39942</v>
      </c>
      <c r="F10503" t="s">
        <v>39943</v>
      </c>
      <c r="H10503">
        <v>50.208691700000003</v>
      </c>
      <c r="I10503">
        <v>-120.836921</v>
      </c>
      <c r="J10503" s="1" t="str">
        <f t="shared" si="1702"/>
        <v>NGR bulk stream sediment</v>
      </c>
      <c r="K10503" s="1" t="str">
        <f t="shared" si="1703"/>
        <v>&lt;177 micron (NGR)</v>
      </c>
      <c r="L10503">
        <v>24</v>
      </c>
      <c r="M10503" t="s">
        <v>53</v>
      </c>
      <c r="N10503">
        <v>451</v>
      </c>
      <c r="O10503">
        <v>1</v>
      </c>
    </row>
    <row r="10504" spans="1:15" hidden="1" x14ac:dyDescent="0.3">
      <c r="A10504" t="s">
        <v>39944</v>
      </c>
      <c r="B10504" t="s">
        <v>39945</v>
      </c>
      <c r="C10504" s="1" t="str">
        <f t="shared" si="1704"/>
        <v>21:0476</v>
      </c>
      <c r="D10504" s="1" t="str">
        <f t="shared" si="1701"/>
        <v>21:0156</v>
      </c>
      <c r="E10504" t="s">
        <v>39946</v>
      </c>
      <c r="F10504" t="s">
        <v>39947</v>
      </c>
      <c r="H10504">
        <v>50.247111199999999</v>
      </c>
      <c r="I10504">
        <v>-120.8283631</v>
      </c>
      <c r="J10504" s="1" t="str">
        <f t="shared" si="1702"/>
        <v>NGR bulk stream sediment</v>
      </c>
      <c r="K10504" s="1" t="str">
        <f t="shared" si="1703"/>
        <v>&lt;177 micron (NGR)</v>
      </c>
      <c r="L10504">
        <v>24</v>
      </c>
      <c r="M10504" t="s">
        <v>58</v>
      </c>
      <c r="N10504">
        <v>452</v>
      </c>
      <c r="O10504">
        <v>2</v>
      </c>
    </row>
    <row r="10505" spans="1:15" hidden="1" x14ac:dyDescent="0.3">
      <c r="A10505" t="s">
        <v>39948</v>
      </c>
      <c r="B10505" t="s">
        <v>39949</v>
      </c>
      <c r="C10505" s="1" t="str">
        <f t="shared" si="1704"/>
        <v>21:0476</v>
      </c>
      <c r="D10505" s="1" t="str">
        <f t="shared" si="1701"/>
        <v>21:0156</v>
      </c>
      <c r="E10505" t="s">
        <v>39950</v>
      </c>
      <c r="F10505" t="s">
        <v>39951</v>
      </c>
      <c r="H10505">
        <v>50.228614399999998</v>
      </c>
      <c r="I10505">
        <v>-120.77404249999999</v>
      </c>
      <c r="J10505" s="1" t="str">
        <f t="shared" si="1702"/>
        <v>NGR bulk stream sediment</v>
      </c>
      <c r="K10505" s="1" t="str">
        <f t="shared" si="1703"/>
        <v>&lt;177 micron (NGR)</v>
      </c>
      <c r="L10505">
        <v>24</v>
      </c>
      <c r="M10505" t="s">
        <v>63</v>
      </c>
      <c r="N10505">
        <v>453</v>
      </c>
      <c r="O10505">
        <v>2</v>
      </c>
    </row>
    <row r="10506" spans="1:15" hidden="1" x14ac:dyDescent="0.3">
      <c r="A10506" t="s">
        <v>39952</v>
      </c>
      <c r="B10506" t="s">
        <v>39953</v>
      </c>
      <c r="C10506" s="1" t="str">
        <f t="shared" si="1704"/>
        <v>21:0476</v>
      </c>
      <c r="D10506" s="1" t="str">
        <f t="shared" si="1701"/>
        <v>21:0156</v>
      </c>
      <c r="E10506" t="s">
        <v>39954</v>
      </c>
      <c r="F10506" t="s">
        <v>39955</v>
      </c>
      <c r="H10506">
        <v>50.232020599999998</v>
      </c>
      <c r="I10506">
        <v>-120.7542658</v>
      </c>
      <c r="J10506" s="1" t="str">
        <f t="shared" si="1702"/>
        <v>NGR bulk stream sediment</v>
      </c>
      <c r="K10506" s="1" t="str">
        <f t="shared" si="1703"/>
        <v>&lt;177 micron (NGR)</v>
      </c>
      <c r="L10506">
        <v>24</v>
      </c>
      <c r="M10506" t="s">
        <v>68</v>
      </c>
      <c r="N10506">
        <v>454</v>
      </c>
      <c r="O10506">
        <v>1</v>
      </c>
    </row>
    <row r="10507" spans="1:15" hidden="1" x14ac:dyDescent="0.3">
      <c r="A10507" t="s">
        <v>39956</v>
      </c>
      <c r="B10507" t="s">
        <v>39957</v>
      </c>
      <c r="C10507" s="1" t="str">
        <f t="shared" si="1704"/>
        <v>21:0476</v>
      </c>
      <c r="D10507" s="1" t="str">
        <f t="shared" si="1701"/>
        <v>21:0156</v>
      </c>
      <c r="E10507" t="s">
        <v>39919</v>
      </c>
      <c r="F10507" t="s">
        <v>39958</v>
      </c>
      <c r="H10507">
        <v>50.181634600000002</v>
      </c>
      <c r="I10507">
        <v>-120.8461011</v>
      </c>
      <c r="J10507" s="1" t="str">
        <f t="shared" si="1702"/>
        <v>NGR bulk stream sediment</v>
      </c>
      <c r="K10507" s="1" t="str">
        <f t="shared" si="1703"/>
        <v>&lt;177 micron (NGR)</v>
      </c>
      <c r="L10507">
        <v>24</v>
      </c>
      <c r="M10507" t="s">
        <v>72</v>
      </c>
      <c r="N10507">
        <v>455</v>
      </c>
      <c r="O10507">
        <v>2</v>
      </c>
    </row>
    <row r="10508" spans="1:15" hidden="1" x14ac:dyDescent="0.3">
      <c r="A10508" t="s">
        <v>39959</v>
      </c>
      <c r="B10508" t="s">
        <v>39960</v>
      </c>
      <c r="C10508" s="1" t="str">
        <f t="shared" si="1704"/>
        <v>21:0476</v>
      </c>
      <c r="D10508" s="1" t="str">
        <f t="shared" si="1701"/>
        <v>21:0156</v>
      </c>
      <c r="E10508" t="s">
        <v>39961</v>
      </c>
      <c r="F10508" t="s">
        <v>39962</v>
      </c>
      <c r="H10508">
        <v>50.158102999999997</v>
      </c>
      <c r="I10508">
        <v>-120.8354269</v>
      </c>
      <c r="J10508" s="1" t="str">
        <f t="shared" si="1702"/>
        <v>NGR bulk stream sediment</v>
      </c>
      <c r="K10508" s="1" t="str">
        <f t="shared" si="1703"/>
        <v>&lt;177 micron (NGR)</v>
      </c>
      <c r="L10508">
        <v>24</v>
      </c>
      <c r="M10508" t="s">
        <v>77</v>
      </c>
      <c r="N10508">
        <v>456</v>
      </c>
      <c r="O10508">
        <v>2</v>
      </c>
    </row>
    <row r="10509" spans="1:15" hidden="1" x14ac:dyDescent="0.3">
      <c r="A10509" t="s">
        <v>39963</v>
      </c>
      <c r="B10509" t="s">
        <v>39964</v>
      </c>
      <c r="C10509" s="1" t="str">
        <f t="shared" si="1704"/>
        <v>21:0476</v>
      </c>
      <c r="D10509" s="1" t="str">
        <f t="shared" si="1701"/>
        <v>21:0156</v>
      </c>
      <c r="E10509" t="s">
        <v>39965</v>
      </c>
      <c r="F10509" t="s">
        <v>39966</v>
      </c>
      <c r="H10509">
        <v>50.127381</v>
      </c>
      <c r="I10509">
        <v>-120.9743417</v>
      </c>
      <c r="J10509" s="1" t="str">
        <f t="shared" si="1702"/>
        <v>NGR bulk stream sediment</v>
      </c>
      <c r="K10509" s="1" t="str">
        <f t="shared" si="1703"/>
        <v>&lt;177 micron (NGR)</v>
      </c>
      <c r="L10509">
        <v>24</v>
      </c>
      <c r="M10509" t="s">
        <v>82</v>
      </c>
      <c r="N10509">
        <v>457</v>
      </c>
      <c r="O10509">
        <v>1</v>
      </c>
    </row>
    <row r="10510" spans="1:15" hidden="1" x14ac:dyDescent="0.3">
      <c r="A10510" t="s">
        <v>39967</v>
      </c>
      <c r="B10510" t="s">
        <v>39968</v>
      </c>
      <c r="C10510" s="1" t="str">
        <f t="shared" si="1704"/>
        <v>21:0476</v>
      </c>
      <c r="D10510" s="1" t="str">
        <f t="shared" si="1701"/>
        <v>21:0156</v>
      </c>
      <c r="E10510" t="s">
        <v>39969</v>
      </c>
      <c r="F10510" t="s">
        <v>39970</v>
      </c>
      <c r="H10510">
        <v>50.7325102</v>
      </c>
      <c r="I10510">
        <v>-120.5233259</v>
      </c>
      <c r="J10510" s="1" t="str">
        <f t="shared" si="1702"/>
        <v>NGR bulk stream sediment</v>
      </c>
      <c r="K10510" s="1" t="str">
        <f t="shared" si="1703"/>
        <v>&lt;177 micron (NGR)</v>
      </c>
      <c r="L10510">
        <v>24</v>
      </c>
      <c r="M10510" t="s">
        <v>87</v>
      </c>
      <c r="N10510">
        <v>458</v>
      </c>
      <c r="O10510">
        <v>2</v>
      </c>
    </row>
    <row r="10511" spans="1:15" hidden="1" x14ac:dyDescent="0.3">
      <c r="A10511" t="s">
        <v>39971</v>
      </c>
      <c r="B10511" t="s">
        <v>39972</v>
      </c>
      <c r="C10511" s="1" t="str">
        <f t="shared" si="1704"/>
        <v>21:0476</v>
      </c>
      <c r="D10511" s="1" t="str">
        <f t="shared" si="1701"/>
        <v>21:0156</v>
      </c>
      <c r="E10511" t="s">
        <v>39973</v>
      </c>
      <c r="F10511" t="s">
        <v>39974</v>
      </c>
      <c r="H10511">
        <v>50.782516299999997</v>
      </c>
      <c r="I10511">
        <v>-120.53711149999999</v>
      </c>
      <c r="J10511" s="1" t="str">
        <f t="shared" si="1702"/>
        <v>NGR bulk stream sediment</v>
      </c>
      <c r="K10511" s="1" t="str">
        <f t="shared" si="1703"/>
        <v>&lt;177 micron (NGR)</v>
      </c>
      <c r="L10511">
        <v>24</v>
      </c>
      <c r="M10511" t="s">
        <v>92</v>
      </c>
      <c r="N10511">
        <v>459</v>
      </c>
      <c r="O10511">
        <v>1.5</v>
      </c>
    </row>
    <row r="10512" spans="1:15" hidden="1" x14ac:dyDescent="0.3">
      <c r="A10512" t="s">
        <v>39975</v>
      </c>
      <c r="B10512" t="s">
        <v>39976</v>
      </c>
      <c r="C10512" s="1" t="str">
        <f t="shared" si="1704"/>
        <v>21:0476</v>
      </c>
      <c r="D10512" s="1" t="str">
        <f t="shared" si="1701"/>
        <v>21:0156</v>
      </c>
      <c r="E10512" t="s">
        <v>39977</v>
      </c>
      <c r="F10512" t="s">
        <v>39978</v>
      </c>
      <c r="H10512">
        <v>50.809561700000003</v>
      </c>
      <c r="I10512">
        <v>-120.5502673</v>
      </c>
      <c r="J10512" s="1" t="str">
        <f t="shared" si="1702"/>
        <v>NGR bulk stream sediment</v>
      </c>
      <c r="K10512" s="1" t="str">
        <f t="shared" si="1703"/>
        <v>&lt;177 micron (NGR)</v>
      </c>
      <c r="L10512">
        <v>24</v>
      </c>
      <c r="M10512" t="s">
        <v>97</v>
      </c>
      <c r="N10512">
        <v>460</v>
      </c>
      <c r="O10512">
        <v>1.5</v>
      </c>
    </row>
    <row r="10513" spans="1:15" hidden="1" x14ac:dyDescent="0.3">
      <c r="A10513" t="s">
        <v>39979</v>
      </c>
      <c r="B10513" t="s">
        <v>39980</v>
      </c>
      <c r="C10513" s="1" t="str">
        <f t="shared" si="1704"/>
        <v>21:0476</v>
      </c>
      <c r="D10513" s="1" t="str">
        <f>HYPERLINK("https://geochem.nrcan.gc.ca/cdogs/content/svy/svy_e.htm", "")</f>
        <v/>
      </c>
      <c r="G10513" s="1" t="str">
        <f>HYPERLINK("https://geochem.nrcan.gc.ca/cdogs/content/cr_/cr_00105_e.htm", "105")</f>
        <v>105</v>
      </c>
      <c r="J10513" t="s">
        <v>31</v>
      </c>
      <c r="K10513" t="s">
        <v>32</v>
      </c>
      <c r="L10513">
        <v>24</v>
      </c>
      <c r="M10513" t="s">
        <v>33</v>
      </c>
      <c r="N10513">
        <v>461</v>
      </c>
      <c r="O10513">
        <v>19</v>
      </c>
    </row>
    <row r="10514" spans="1:15" hidden="1" x14ac:dyDescent="0.3">
      <c r="A10514" t="s">
        <v>39981</v>
      </c>
      <c r="B10514" t="s">
        <v>39982</v>
      </c>
      <c r="C10514" s="1" t="str">
        <f t="shared" si="1704"/>
        <v>21:0476</v>
      </c>
      <c r="D10514" s="1" t="str">
        <f t="shared" ref="D10514:D10524" si="1705">HYPERLINK("https://geochem.nrcan.gc.ca/cdogs/content/svy/svy210156_e.htm", "21:0156")</f>
        <v>21:0156</v>
      </c>
      <c r="E10514" t="s">
        <v>39983</v>
      </c>
      <c r="F10514" t="s">
        <v>39984</v>
      </c>
      <c r="H10514">
        <v>50.822048000000002</v>
      </c>
      <c r="I10514">
        <v>-120.601855</v>
      </c>
      <c r="J10514" s="1" t="str">
        <f t="shared" ref="J10514:J10524" si="1706">HYPERLINK("https://geochem.nrcan.gc.ca/cdogs/content/kwd/kwd020030_e.htm", "NGR bulk stream sediment")</f>
        <v>NGR bulk stream sediment</v>
      </c>
      <c r="K10514" s="1" t="str">
        <f t="shared" ref="K10514:K10524" si="1707">HYPERLINK("https://geochem.nrcan.gc.ca/cdogs/content/kwd/kwd080006_e.htm", "&lt;177 micron (NGR)")</f>
        <v>&lt;177 micron (NGR)</v>
      </c>
      <c r="L10514">
        <v>24</v>
      </c>
      <c r="M10514" t="s">
        <v>102</v>
      </c>
      <c r="N10514">
        <v>462</v>
      </c>
      <c r="O10514">
        <v>2.5</v>
      </c>
    </row>
    <row r="10515" spans="1:15" hidden="1" x14ac:dyDescent="0.3">
      <c r="A10515" t="s">
        <v>39985</v>
      </c>
      <c r="B10515" t="s">
        <v>39986</v>
      </c>
      <c r="C10515" s="1" t="str">
        <f t="shared" si="1704"/>
        <v>21:0476</v>
      </c>
      <c r="D10515" s="1" t="str">
        <f t="shared" si="1705"/>
        <v>21:0156</v>
      </c>
      <c r="E10515" t="s">
        <v>39987</v>
      </c>
      <c r="F10515" t="s">
        <v>39988</v>
      </c>
      <c r="H10515">
        <v>50.836165600000001</v>
      </c>
      <c r="I10515">
        <v>-120.6284879</v>
      </c>
      <c r="J10515" s="1" t="str">
        <f t="shared" si="1706"/>
        <v>NGR bulk stream sediment</v>
      </c>
      <c r="K10515" s="1" t="str">
        <f t="shared" si="1707"/>
        <v>&lt;177 micron (NGR)</v>
      </c>
      <c r="L10515">
        <v>24</v>
      </c>
      <c r="M10515" t="s">
        <v>107</v>
      </c>
      <c r="N10515">
        <v>463</v>
      </c>
      <c r="O10515">
        <v>2</v>
      </c>
    </row>
    <row r="10516" spans="1:15" hidden="1" x14ac:dyDescent="0.3">
      <c r="A10516" t="s">
        <v>39989</v>
      </c>
      <c r="B10516" t="s">
        <v>39990</v>
      </c>
      <c r="C10516" s="1" t="str">
        <f t="shared" si="1704"/>
        <v>21:0476</v>
      </c>
      <c r="D10516" s="1" t="str">
        <f t="shared" si="1705"/>
        <v>21:0156</v>
      </c>
      <c r="E10516" t="s">
        <v>39991</v>
      </c>
      <c r="F10516" t="s">
        <v>39992</v>
      </c>
      <c r="H10516">
        <v>50.895016900000002</v>
      </c>
      <c r="I10516">
        <v>-120.6989961</v>
      </c>
      <c r="J10516" s="1" t="str">
        <f t="shared" si="1706"/>
        <v>NGR bulk stream sediment</v>
      </c>
      <c r="K10516" s="1" t="str">
        <f t="shared" si="1707"/>
        <v>&lt;177 micron (NGR)</v>
      </c>
      <c r="L10516">
        <v>24</v>
      </c>
      <c r="M10516" t="s">
        <v>112</v>
      </c>
      <c r="N10516">
        <v>464</v>
      </c>
      <c r="O10516">
        <v>2</v>
      </c>
    </row>
    <row r="10517" spans="1:15" hidden="1" x14ac:dyDescent="0.3">
      <c r="A10517" t="s">
        <v>39993</v>
      </c>
      <c r="B10517" t="s">
        <v>39994</v>
      </c>
      <c r="C10517" s="1" t="str">
        <f t="shared" si="1704"/>
        <v>21:0476</v>
      </c>
      <c r="D10517" s="1" t="str">
        <f t="shared" si="1705"/>
        <v>21:0156</v>
      </c>
      <c r="E10517" t="s">
        <v>39995</v>
      </c>
      <c r="F10517" t="s">
        <v>39996</v>
      </c>
      <c r="H10517">
        <v>50.468187200000003</v>
      </c>
      <c r="I10517">
        <v>-121.3439281</v>
      </c>
      <c r="J10517" s="1" t="str">
        <f t="shared" si="1706"/>
        <v>NGR bulk stream sediment</v>
      </c>
      <c r="K10517" s="1" t="str">
        <f t="shared" si="1707"/>
        <v>&lt;177 micron (NGR)</v>
      </c>
      <c r="L10517">
        <v>25</v>
      </c>
      <c r="M10517" t="s">
        <v>19</v>
      </c>
      <c r="N10517">
        <v>465</v>
      </c>
      <c r="O10517">
        <v>1.5</v>
      </c>
    </row>
    <row r="10518" spans="1:15" hidden="1" x14ac:dyDescent="0.3">
      <c r="A10518" t="s">
        <v>39997</v>
      </c>
      <c r="B10518" t="s">
        <v>39998</v>
      </c>
      <c r="C10518" s="1" t="str">
        <f t="shared" si="1704"/>
        <v>21:0476</v>
      </c>
      <c r="D10518" s="1" t="str">
        <f t="shared" si="1705"/>
        <v>21:0156</v>
      </c>
      <c r="E10518" t="s">
        <v>39999</v>
      </c>
      <c r="F10518" t="s">
        <v>40000</v>
      </c>
      <c r="H10518">
        <v>50.914125200000001</v>
      </c>
      <c r="I10518">
        <v>-120.7235209</v>
      </c>
      <c r="J10518" s="1" t="str">
        <f t="shared" si="1706"/>
        <v>NGR bulk stream sediment</v>
      </c>
      <c r="K10518" s="1" t="str">
        <f t="shared" si="1707"/>
        <v>&lt;177 micron (NGR)</v>
      </c>
      <c r="L10518">
        <v>25</v>
      </c>
      <c r="M10518" t="s">
        <v>38</v>
      </c>
      <c r="N10518">
        <v>466</v>
      </c>
      <c r="O10518">
        <v>1.5</v>
      </c>
    </row>
    <row r="10519" spans="1:15" hidden="1" x14ac:dyDescent="0.3">
      <c r="A10519" t="s">
        <v>40001</v>
      </c>
      <c r="B10519" t="s">
        <v>40002</v>
      </c>
      <c r="C10519" s="1" t="str">
        <f t="shared" si="1704"/>
        <v>21:0476</v>
      </c>
      <c r="D10519" s="1" t="str">
        <f t="shared" si="1705"/>
        <v>21:0156</v>
      </c>
      <c r="E10519" t="s">
        <v>40003</v>
      </c>
      <c r="F10519" t="s">
        <v>40004</v>
      </c>
      <c r="H10519">
        <v>50.916869800000001</v>
      </c>
      <c r="I10519">
        <v>-120.7621882</v>
      </c>
      <c r="J10519" s="1" t="str">
        <f t="shared" si="1706"/>
        <v>NGR bulk stream sediment</v>
      </c>
      <c r="K10519" s="1" t="str">
        <f t="shared" si="1707"/>
        <v>&lt;177 micron (NGR)</v>
      </c>
      <c r="L10519">
        <v>25</v>
      </c>
      <c r="M10519" t="s">
        <v>43</v>
      </c>
      <c r="N10519">
        <v>467</v>
      </c>
      <c r="O10519">
        <v>1.5</v>
      </c>
    </row>
    <row r="10520" spans="1:15" hidden="1" x14ac:dyDescent="0.3">
      <c r="A10520" t="s">
        <v>40005</v>
      </c>
      <c r="B10520" t="s">
        <v>40006</v>
      </c>
      <c r="C10520" s="1" t="str">
        <f t="shared" si="1704"/>
        <v>21:0476</v>
      </c>
      <c r="D10520" s="1" t="str">
        <f t="shared" si="1705"/>
        <v>21:0156</v>
      </c>
      <c r="E10520" t="s">
        <v>40007</v>
      </c>
      <c r="F10520" t="s">
        <v>40008</v>
      </c>
      <c r="H10520">
        <v>50.947028699999997</v>
      </c>
      <c r="I10520">
        <v>-120.7304695</v>
      </c>
      <c r="J10520" s="1" t="str">
        <f t="shared" si="1706"/>
        <v>NGR bulk stream sediment</v>
      </c>
      <c r="K10520" s="1" t="str">
        <f t="shared" si="1707"/>
        <v>&lt;177 micron (NGR)</v>
      </c>
      <c r="L10520">
        <v>25</v>
      </c>
      <c r="M10520" t="s">
        <v>48</v>
      </c>
      <c r="N10520">
        <v>468</v>
      </c>
      <c r="O10520">
        <v>2</v>
      </c>
    </row>
    <row r="10521" spans="1:15" hidden="1" x14ac:dyDescent="0.3">
      <c r="A10521" t="s">
        <v>40009</v>
      </c>
      <c r="B10521" t="s">
        <v>40010</v>
      </c>
      <c r="C10521" s="1" t="str">
        <f t="shared" si="1704"/>
        <v>21:0476</v>
      </c>
      <c r="D10521" s="1" t="str">
        <f t="shared" si="1705"/>
        <v>21:0156</v>
      </c>
      <c r="E10521" t="s">
        <v>40011</v>
      </c>
      <c r="F10521" t="s">
        <v>40012</v>
      </c>
      <c r="H10521">
        <v>50.949652700000001</v>
      </c>
      <c r="I10521">
        <v>-120.6723053</v>
      </c>
      <c r="J10521" s="1" t="str">
        <f t="shared" si="1706"/>
        <v>NGR bulk stream sediment</v>
      </c>
      <c r="K10521" s="1" t="str">
        <f t="shared" si="1707"/>
        <v>&lt;177 micron (NGR)</v>
      </c>
      <c r="L10521">
        <v>25</v>
      </c>
      <c r="M10521" t="s">
        <v>53</v>
      </c>
      <c r="N10521">
        <v>469</v>
      </c>
      <c r="O10521">
        <v>3.5</v>
      </c>
    </row>
    <row r="10522" spans="1:15" hidden="1" x14ac:dyDescent="0.3">
      <c r="A10522" t="s">
        <v>40013</v>
      </c>
      <c r="B10522" t="s">
        <v>40014</v>
      </c>
      <c r="C10522" s="1" t="str">
        <f t="shared" si="1704"/>
        <v>21:0476</v>
      </c>
      <c r="D10522" s="1" t="str">
        <f t="shared" si="1705"/>
        <v>21:0156</v>
      </c>
      <c r="E10522" t="s">
        <v>40015</v>
      </c>
      <c r="F10522" t="s">
        <v>40016</v>
      </c>
      <c r="H10522">
        <v>50.945297099999998</v>
      </c>
      <c r="I10522">
        <v>-120.66544709999999</v>
      </c>
      <c r="J10522" s="1" t="str">
        <f t="shared" si="1706"/>
        <v>NGR bulk stream sediment</v>
      </c>
      <c r="K10522" s="1" t="str">
        <f t="shared" si="1707"/>
        <v>&lt;177 micron (NGR)</v>
      </c>
      <c r="L10522">
        <v>25</v>
      </c>
      <c r="M10522" t="s">
        <v>58</v>
      </c>
      <c r="N10522">
        <v>470</v>
      </c>
      <c r="O10522">
        <v>1.5</v>
      </c>
    </row>
    <row r="10523" spans="1:15" hidden="1" x14ac:dyDescent="0.3">
      <c r="A10523" t="s">
        <v>40017</v>
      </c>
      <c r="B10523" t="s">
        <v>40018</v>
      </c>
      <c r="C10523" s="1" t="str">
        <f t="shared" si="1704"/>
        <v>21:0476</v>
      </c>
      <c r="D10523" s="1" t="str">
        <f t="shared" si="1705"/>
        <v>21:0156</v>
      </c>
      <c r="E10523" t="s">
        <v>40019</v>
      </c>
      <c r="F10523" t="s">
        <v>40020</v>
      </c>
      <c r="H10523">
        <v>50.437925100000001</v>
      </c>
      <c r="I10523">
        <v>-121.34351770000001</v>
      </c>
      <c r="J10523" s="1" t="str">
        <f t="shared" si="1706"/>
        <v>NGR bulk stream sediment</v>
      </c>
      <c r="K10523" s="1" t="str">
        <f t="shared" si="1707"/>
        <v>&lt;177 micron (NGR)</v>
      </c>
      <c r="L10523">
        <v>25</v>
      </c>
      <c r="M10523" t="s">
        <v>24</v>
      </c>
      <c r="N10523">
        <v>471</v>
      </c>
      <c r="O10523">
        <v>1.5</v>
      </c>
    </row>
    <row r="10524" spans="1:15" hidden="1" x14ac:dyDescent="0.3">
      <c r="A10524" t="s">
        <v>40021</v>
      </c>
      <c r="B10524" t="s">
        <v>40022</v>
      </c>
      <c r="C10524" s="1" t="str">
        <f t="shared" si="1704"/>
        <v>21:0476</v>
      </c>
      <c r="D10524" s="1" t="str">
        <f t="shared" si="1705"/>
        <v>21:0156</v>
      </c>
      <c r="E10524" t="s">
        <v>40019</v>
      </c>
      <c r="F10524" t="s">
        <v>40023</v>
      </c>
      <c r="H10524">
        <v>50.437925100000001</v>
      </c>
      <c r="I10524">
        <v>-121.34351770000001</v>
      </c>
      <c r="J10524" s="1" t="str">
        <f t="shared" si="1706"/>
        <v>NGR bulk stream sediment</v>
      </c>
      <c r="K10524" s="1" t="str">
        <f t="shared" si="1707"/>
        <v>&lt;177 micron (NGR)</v>
      </c>
      <c r="L10524">
        <v>25</v>
      </c>
      <c r="M10524" t="s">
        <v>28</v>
      </c>
      <c r="N10524">
        <v>472</v>
      </c>
      <c r="O10524">
        <v>1.5</v>
      </c>
    </row>
    <row r="10525" spans="1:15" hidden="1" x14ac:dyDescent="0.3">
      <c r="A10525" t="s">
        <v>40024</v>
      </c>
      <c r="B10525" t="s">
        <v>40025</v>
      </c>
      <c r="C10525" s="1" t="str">
        <f t="shared" si="1704"/>
        <v>21:0476</v>
      </c>
      <c r="D10525" s="1" t="str">
        <f>HYPERLINK("https://geochem.nrcan.gc.ca/cdogs/content/svy/svy_e.htm", "")</f>
        <v/>
      </c>
      <c r="G10525" s="1" t="str">
        <f>HYPERLINK("https://geochem.nrcan.gc.ca/cdogs/content/cr_/cr_00103_e.htm", "103")</f>
        <v>103</v>
      </c>
      <c r="J10525" t="s">
        <v>31</v>
      </c>
      <c r="K10525" t="s">
        <v>32</v>
      </c>
      <c r="L10525">
        <v>25</v>
      </c>
      <c r="M10525" t="s">
        <v>33</v>
      </c>
      <c r="N10525">
        <v>473</v>
      </c>
      <c r="O10525">
        <v>23.5</v>
      </c>
    </row>
    <row r="10526" spans="1:15" hidden="1" x14ac:dyDescent="0.3">
      <c r="A10526" t="s">
        <v>40026</v>
      </c>
      <c r="B10526" t="s">
        <v>40027</v>
      </c>
      <c r="C10526" s="1" t="str">
        <f t="shared" si="1704"/>
        <v>21:0476</v>
      </c>
      <c r="D10526" s="1" t="str">
        <f t="shared" ref="D10526:D10543" si="1708">HYPERLINK("https://geochem.nrcan.gc.ca/cdogs/content/svy/svy210156_e.htm", "21:0156")</f>
        <v>21:0156</v>
      </c>
      <c r="E10526" t="s">
        <v>39995</v>
      </c>
      <c r="F10526" t="s">
        <v>40028</v>
      </c>
      <c r="H10526">
        <v>50.468187200000003</v>
      </c>
      <c r="I10526">
        <v>-121.3439281</v>
      </c>
      <c r="J10526" s="1" t="str">
        <f t="shared" ref="J10526:J10543" si="1709">HYPERLINK("https://geochem.nrcan.gc.ca/cdogs/content/kwd/kwd020030_e.htm", "NGR bulk stream sediment")</f>
        <v>NGR bulk stream sediment</v>
      </c>
      <c r="K10526" s="1" t="str">
        <f t="shared" ref="K10526:K10543" si="1710">HYPERLINK("https://geochem.nrcan.gc.ca/cdogs/content/kwd/kwd080006_e.htm", "&lt;177 micron (NGR)")</f>
        <v>&lt;177 micron (NGR)</v>
      </c>
      <c r="L10526">
        <v>25</v>
      </c>
      <c r="M10526" t="s">
        <v>72</v>
      </c>
      <c r="N10526">
        <v>474</v>
      </c>
      <c r="O10526">
        <v>1.5</v>
      </c>
    </row>
    <row r="10527" spans="1:15" hidden="1" x14ac:dyDescent="0.3">
      <c r="A10527" t="s">
        <v>40029</v>
      </c>
      <c r="B10527" t="s">
        <v>40030</v>
      </c>
      <c r="C10527" s="1" t="str">
        <f t="shared" si="1704"/>
        <v>21:0476</v>
      </c>
      <c r="D10527" s="1" t="str">
        <f t="shared" si="1708"/>
        <v>21:0156</v>
      </c>
      <c r="E10527" t="s">
        <v>40031</v>
      </c>
      <c r="F10527" t="s">
        <v>40032</v>
      </c>
      <c r="H10527">
        <v>50.522407700000002</v>
      </c>
      <c r="I10527">
        <v>-121.39558150000001</v>
      </c>
      <c r="J10527" s="1" t="str">
        <f t="shared" si="1709"/>
        <v>NGR bulk stream sediment</v>
      </c>
      <c r="K10527" s="1" t="str">
        <f t="shared" si="1710"/>
        <v>&lt;177 micron (NGR)</v>
      </c>
      <c r="L10527">
        <v>25</v>
      </c>
      <c r="M10527" t="s">
        <v>63</v>
      </c>
      <c r="N10527">
        <v>475</v>
      </c>
      <c r="O10527">
        <v>1</v>
      </c>
    </row>
    <row r="10528" spans="1:15" hidden="1" x14ac:dyDescent="0.3">
      <c r="A10528" t="s">
        <v>40033</v>
      </c>
      <c r="B10528" t="s">
        <v>40034</v>
      </c>
      <c r="C10528" s="1" t="str">
        <f t="shared" si="1704"/>
        <v>21:0476</v>
      </c>
      <c r="D10528" s="1" t="str">
        <f t="shared" si="1708"/>
        <v>21:0156</v>
      </c>
      <c r="E10528" t="s">
        <v>40035</v>
      </c>
      <c r="F10528" t="s">
        <v>40036</v>
      </c>
      <c r="H10528">
        <v>50.548307299999998</v>
      </c>
      <c r="I10528">
        <v>-121.4018887</v>
      </c>
      <c r="J10528" s="1" t="str">
        <f t="shared" si="1709"/>
        <v>NGR bulk stream sediment</v>
      </c>
      <c r="K10528" s="1" t="str">
        <f t="shared" si="1710"/>
        <v>&lt;177 micron (NGR)</v>
      </c>
      <c r="L10528">
        <v>25</v>
      </c>
      <c r="M10528" t="s">
        <v>68</v>
      </c>
      <c r="N10528">
        <v>476</v>
      </c>
      <c r="O10528">
        <v>1</v>
      </c>
    </row>
    <row r="10529" spans="1:15" hidden="1" x14ac:dyDescent="0.3">
      <c r="A10529" t="s">
        <v>40037</v>
      </c>
      <c r="B10529" t="s">
        <v>40038</v>
      </c>
      <c r="C10529" s="1" t="str">
        <f t="shared" si="1704"/>
        <v>21:0476</v>
      </c>
      <c r="D10529" s="1" t="str">
        <f t="shared" si="1708"/>
        <v>21:0156</v>
      </c>
      <c r="E10529" t="s">
        <v>40039</v>
      </c>
      <c r="F10529" t="s">
        <v>40040</v>
      </c>
      <c r="H10529">
        <v>50.545413000000003</v>
      </c>
      <c r="I10529">
        <v>-121.41253159999999</v>
      </c>
      <c r="J10529" s="1" t="str">
        <f t="shared" si="1709"/>
        <v>NGR bulk stream sediment</v>
      </c>
      <c r="K10529" s="1" t="str">
        <f t="shared" si="1710"/>
        <v>&lt;177 micron (NGR)</v>
      </c>
      <c r="L10529">
        <v>25</v>
      </c>
      <c r="M10529" t="s">
        <v>77</v>
      </c>
      <c r="N10529">
        <v>477</v>
      </c>
      <c r="O10529">
        <v>1.5</v>
      </c>
    </row>
    <row r="10530" spans="1:15" hidden="1" x14ac:dyDescent="0.3">
      <c r="A10530" t="s">
        <v>40041</v>
      </c>
      <c r="B10530" t="s">
        <v>40042</v>
      </c>
      <c r="C10530" s="1" t="str">
        <f t="shared" si="1704"/>
        <v>21:0476</v>
      </c>
      <c r="D10530" s="1" t="str">
        <f t="shared" si="1708"/>
        <v>21:0156</v>
      </c>
      <c r="E10530" t="s">
        <v>40043</v>
      </c>
      <c r="F10530" t="s">
        <v>40044</v>
      </c>
      <c r="H10530">
        <v>50.580228900000002</v>
      </c>
      <c r="I10530">
        <v>-121.44184559999999</v>
      </c>
      <c r="J10530" s="1" t="str">
        <f t="shared" si="1709"/>
        <v>NGR bulk stream sediment</v>
      </c>
      <c r="K10530" s="1" t="str">
        <f t="shared" si="1710"/>
        <v>&lt;177 micron (NGR)</v>
      </c>
      <c r="L10530">
        <v>25</v>
      </c>
      <c r="M10530" t="s">
        <v>82</v>
      </c>
      <c r="N10530">
        <v>478</v>
      </c>
      <c r="O10530">
        <v>2</v>
      </c>
    </row>
    <row r="10531" spans="1:15" hidden="1" x14ac:dyDescent="0.3">
      <c r="A10531" t="s">
        <v>40045</v>
      </c>
      <c r="B10531" t="s">
        <v>40046</v>
      </c>
      <c r="C10531" s="1" t="str">
        <f t="shared" si="1704"/>
        <v>21:0476</v>
      </c>
      <c r="D10531" s="1" t="str">
        <f t="shared" si="1708"/>
        <v>21:0156</v>
      </c>
      <c r="E10531" t="s">
        <v>40047</v>
      </c>
      <c r="F10531" t="s">
        <v>40048</v>
      </c>
      <c r="H10531">
        <v>50.602858599999998</v>
      </c>
      <c r="I10531">
        <v>-121.49949290000001</v>
      </c>
      <c r="J10531" s="1" t="str">
        <f t="shared" si="1709"/>
        <v>NGR bulk stream sediment</v>
      </c>
      <c r="K10531" s="1" t="str">
        <f t="shared" si="1710"/>
        <v>&lt;177 micron (NGR)</v>
      </c>
      <c r="L10531">
        <v>25</v>
      </c>
      <c r="M10531" t="s">
        <v>87</v>
      </c>
      <c r="N10531">
        <v>479</v>
      </c>
      <c r="O10531">
        <v>0.5</v>
      </c>
    </row>
    <row r="10532" spans="1:15" hidden="1" x14ac:dyDescent="0.3">
      <c r="A10532" t="s">
        <v>40049</v>
      </c>
      <c r="B10532" t="s">
        <v>40050</v>
      </c>
      <c r="C10532" s="1" t="str">
        <f t="shared" si="1704"/>
        <v>21:0476</v>
      </c>
      <c r="D10532" s="1" t="str">
        <f t="shared" si="1708"/>
        <v>21:0156</v>
      </c>
      <c r="E10532" t="s">
        <v>40051</v>
      </c>
      <c r="F10532" t="s">
        <v>40052</v>
      </c>
      <c r="H10532">
        <v>50.609628200000003</v>
      </c>
      <c r="I10532">
        <v>-121.5611813</v>
      </c>
      <c r="J10532" s="1" t="str">
        <f t="shared" si="1709"/>
        <v>NGR bulk stream sediment</v>
      </c>
      <c r="K10532" s="1" t="str">
        <f t="shared" si="1710"/>
        <v>&lt;177 micron (NGR)</v>
      </c>
      <c r="L10532">
        <v>25</v>
      </c>
      <c r="M10532" t="s">
        <v>92</v>
      </c>
      <c r="N10532">
        <v>480</v>
      </c>
      <c r="O10532">
        <v>1.5</v>
      </c>
    </row>
    <row r="10533" spans="1:15" hidden="1" x14ac:dyDescent="0.3">
      <c r="A10533" t="s">
        <v>40053</v>
      </c>
      <c r="B10533" t="s">
        <v>40054</v>
      </c>
      <c r="C10533" s="1" t="str">
        <f t="shared" si="1704"/>
        <v>21:0476</v>
      </c>
      <c r="D10533" s="1" t="str">
        <f t="shared" si="1708"/>
        <v>21:0156</v>
      </c>
      <c r="E10533" t="s">
        <v>40055</v>
      </c>
      <c r="F10533" t="s">
        <v>40056</v>
      </c>
      <c r="H10533">
        <v>50.609253199999998</v>
      </c>
      <c r="I10533">
        <v>-121.57528360000001</v>
      </c>
      <c r="J10533" s="1" t="str">
        <f t="shared" si="1709"/>
        <v>NGR bulk stream sediment</v>
      </c>
      <c r="K10533" s="1" t="str">
        <f t="shared" si="1710"/>
        <v>&lt;177 micron (NGR)</v>
      </c>
      <c r="L10533">
        <v>25</v>
      </c>
      <c r="M10533" t="s">
        <v>97</v>
      </c>
      <c r="N10533">
        <v>481</v>
      </c>
      <c r="O10533">
        <v>1.5</v>
      </c>
    </row>
    <row r="10534" spans="1:15" hidden="1" x14ac:dyDescent="0.3">
      <c r="A10534" t="s">
        <v>40057</v>
      </c>
      <c r="B10534" t="s">
        <v>40058</v>
      </c>
      <c r="C10534" s="1" t="str">
        <f t="shared" si="1704"/>
        <v>21:0476</v>
      </c>
      <c r="D10534" s="1" t="str">
        <f t="shared" si="1708"/>
        <v>21:0156</v>
      </c>
      <c r="E10534" t="s">
        <v>40059</v>
      </c>
      <c r="F10534" t="s">
        <v>40060</v>
      </c>
      <c r="H10534">
        <v>50.608377699999998</v>
      </c>
      <c r="I10534">
        <v>-121.5684414</v>
      </c>
      <c r="J10534" s="1" t="str">
        <f t="shared" si="1709"/>
        <v>NGR bulk stream sediment</v>
      </c>
      <c r="K10534" s="1" t="str">
        <f t="shared" si="1710"/>
        <v>&lt;177 micron (NGR)</v>
      </c>
      <c r="L10534">
        <v>25</v>
      </c>
      <c r="M10534" t="s">
        <v>102</v>
      </c>
      <c r="N10534">
        <v>482</v>
      </c>
      <c r="O10534">
        <v>1.5</v>
      </c>
    </row>
    <row r="10535" spans="1:15" hidden="1" x14ac:dyDescent="0.3">
      <c r="A10535" t="s">
        <v>40061</v>
      </c>
      <c r="B10535" t="s">
        <v>40062</v>
      </c>
      <c r="C10535" s="1" t="str">
        <f t="shared" si="1704"/>
        <v>21:0476</v>
      </c>
      <c r="D10535" s="1" t="str">
        <f t="shared" si="1708"/>
        <v>21:0156</v>
      </c>
      <c r="E10535" t="s">
        <v>40063</v>
      </c>
      <c r="F10535" t="s">
        <v>40064</v>
      </c>
      <c r="H10535">
        <v>50.5855216</v>
      </c>
      <c r="I10535">
        <v>-121.60068</v>
      </c>
      <c r="J10535" s="1" t="str">
        <f t="shared" si="1709"/>
        <v>NGR bulk stream sediment</v>
      </c>
      <c r="K10535" s="1" t="str">
        <f t="shared" si="1710"/>
        <v>&lt;177 micron (NGR)</v>
      </c>
      <c r="L10535">
        <v>25</v>
      </c>
      <c r="M10535" t="s">
        <v>107</v>
      </c>
      <c r="N10535">
        <v>483</v>
      </c>
      <c r="O10535">
        <v>1.5</v>
      </c>
    </row>
    <row r="10536" spans="1:15" hidden="1" x14ac:dyDescent="0.3">
      <c r="A10536" t="s">
        <v>40065</v>
      </c>
      <c r="B10536" t="s">
        <v>40066</v>
      </c>
      <c r="C10536" s="1" t="str">
        <f t="shared" si="1704"/>
        <v>21:0476</v>
      </c>
      <c r="D10536" s="1" t="str">
        <f t="shared" si="1708"/>
        <v>21:0156</v>
      </c>
      <c r="E10536" t="s">
        <v>40067</v>
      </c>
      <c r="F10536" t="s">
        <v>40068</v>
      </c>
      <c r="H10536">
        <v>50.572040100000002</v>
      </c>
      <c r="I10536">
        <v>-121.601461</v>
      </c>
      <c r="J10536" s="1" t="str">
        <f t="shared" si="1709"/>
        <v>NGR bulk stream sediment</v>
      </c>
      <c r="K10536" s="1" t="str">
        <f t="shared" si="1710"/>
        <v>&lt;177 micron (NGR)</v>
      </c>
      <c r="L10536">
        <v>25</v>
      </c>
      <c r="M10536" t="s">
        <v>112</v>
      </c>
      <c r="N10536">
        <v>484</v>
      </c>
      <c r="O10536">
        <v>1.5</v>
      </c>
    </row>
    <row r="10537" spans="1:15" hidden="1" x14ac:dyDescent="0.3">
      <c r="A10537" t="s">
        <v>40069</v>
      </c>
      <c r="B10537" t="s">
        <v>40070</v>
      </c>
      <c r="C10537" s="1" t="str">
        <f t="shared" si="1704"/>
        <v>21:0476</v>
      </c>
      <c r="D10537" s="1" t="str">
        <f t="shared" si="1708"/>
        <v>21:0156</v>
      </c>
      <c r="E10537" t="s">
        <v>40071</v>
      </c>
      <c r="F10537" t="s">
        <v>40072</v>
      </c>
      <c r="H10537">
        <v>50.846074399999999</v>
      </c>
      <c r="I10537">
        <v>-120.22556160000001</v>
      </c>
      <c r="J10537" s="1" t="str">
        <f t="shared" si="1709"/>
        <v>NGR bulk stream sediment</v>
      </c>
      <c r="K10537" s="1" t="str">
        <f t="shared" si="1710"/>
        <v>&lt;177 micron (NGR)</v>
      </c>
      <c r="L10537">
        <v>26</v>
      </c>
      <c r="M10537" t="s">
        <v>19</v>
      </c>
      <c r="N10537">
        <v>485</v>
      </c>
      <c r="O10537">
        <v>1.5</v>
      </c>
    </row>
    <row r="10538" spans="1:15" hidden="1" x14ac:dyDescent="0.3">
      <c r="A10538" t="s">
        <v>40073</v>
      </c>
      <c r="B10538" t="s">
        <v>40074</v>
      </c>
      <c r="C10538" s="1" t="str">
        <f t="shared" si="1704"/>
        <v>21:0476</v>
      </c>
      <c r="D10538" s="1" t="str">
        <f t="shared" si="1708"/>
        <v>21:0156</v>
      </c>
      <c r="E10538" t="s">
        <v>40075</v>
      </c>
      <c r="F10538" t="s">
        <v>40076</v>
      </c>
      <c r="H10538">
        <v>50.535682999999999</v>
      </c>
      <c r="I10538">
        <v>-121.5981903</v>
      </c>
      <c r="J10538" s="1" t="str">
        <f t="shared" si="1709"/>
        <v>NGR bulk stream sediment</v>
      </c>
      <c r="K10538" s="1" t="str">
        <f t="shared" si="1710"/>
        <v>&lt;177 micron (NGR)</v>
      </c>
      <c r="L10538">
        <v>26</v>
      </c>
      <c r="M10538" t="s">
        <v>38</v>
      </c>
      <c r="N10538">
        <v>486</v>
      </c>
      <c r="O10538">
        <v>1.5</v>
      </c>
    </row>
    <row r="10539" spans="1:15" hidden="1" x14ac:dyDescent="0.3">
      <c r="A10539" t="s">
        <v>40077</v>
      </c>
      <c r="B10539" t="s">
        <v>40078</v>
      </c>
      <c r="C10539" s="1" t="str">
        <f t="shared" si="1704"/>
        <v>21:0476</v>
      </c>
      <c r="D10539" s="1" t="str">
        <f t="shared" si="1708"/>
        <v>21:0156</v>
      </c>
      <c r="E10539" t="s">
        <v>40079</v>
      </c>
      <c r="F10539" t="s">
        <v>40080</v>
      </c>
      <c r="H10539">
        <v>50.524815599999997</v>
      </c>
      <c r="I10539">
        <v>-121.5920225</v>
      </c>
      <c r="J10539" s="1" t="str">
        <f t="shared" si="1709"/>
        <v>NGR bulk stream sediment</v>
      </c>
      <c r="K10539" s="1" t="str">
        <f t="shared" si="1710"/>
        <v>&lt;177 micron (NGR)</v>
      </c>
      <c r="L10539">
        <v>26</v>
      </c>
      <c r="M10539" t="s">
        <v>43</v>
      </c>
      <c r="N10539">
        <v>487</v>
      </c>
      <c r="O10539">
        <v>1.5</v>
      </c>
    </row>
    <row r="10540" spans="1:15" hidden="1" x14ac:dyDescent="0.3">
      <c r="A10540" t="s">
        <v>40081</v>
      </c>
      <c r="B10540" t="s">
        <v>40082</v>
      </c>
      <c r="C10540" s="1" t="str">
        <f t="shared" si="1704"/>
        <v>21:0476</v>
      </c>
      <c r="D10540" s="1" t="str">
        <f t="shared" si="1708"/>
        <v>21:0156</v>
      </c>
      <c r="E10540" t="s">
        <v>40071</v>
      </c>
      <c r="F10540" t="s">
        <v>40083</v>
      </c>
      <c r="H10540">
        <v>50.846074399999999</v>
      </c>
      <c r="I10540">
        <v>-120.22556160000001</v>
      </c>
      <c r="J10540" s="1" t="str">
        <f t="shared" si="1709"/>
        <v>NGR bulk stream sediment</v>
      </c>
      <c r="K10540" s="1" t="str">
        <f t="shared" si="1710"/>
        <v>&lt;177 micron (NGR)</v>
      </c>
      <c r="L10540">
        <v>26</v>
      </c>
      <c r="M10540" t="s">
        <v>72</v>
      </c>
      <c r="N10540">
        <v>488</v>
      </c>
      <c r="O10540">
        <v>1.5</v>
      </c>
    </row>
    <row r="10541" spans="1:15" hidden="1" x14ac:dyDescent="0.3">
      <c r="A10541" t="s">
        <v>40084</v>
      </c>
      <c r="B10541" t="s">
        <v>40085</v>
      </c>
      <c r="C10541" s="1" t="str">
        <f t="shared" si="1704"/>
        <v>21:0476</v>
      </c>
      <c r="D10541" s="1" t="str">
        <f t="shared" si="1708"/>
        <v>21:0156</v>
      </c>
      <c r="E10541" t="s">
        <v>40086</v>
      </c>
      <c r="F10541" t="s">
        <v>40087</v>
      </c>
      <c r="H10541">
        <v>50.816149500000002</v>
      </c>
      <c r="I10541">
        <v>-120.1772725</v>
      </c>
      <c r="J10541" s="1" t="str">
        <f t="shared" si="1709"/>
        <v>NGR bulk stream sediment</v>
      </c>
      <c r="K10541" s="1" t="str">
        <f t="shared" si="1710"/>
        <v>&lt;177 micron (NGR)</v>
      </c>
      <c r="L10541">
        <v>26</v>
      </c>
      <c r="M10541" t="s">
        <v>24</v>
      </c>
      <c r="N10541">
        <v>489</v>
      </c>
      <c r="O10541">
        <v>2</v>
      </c>
    </row>
    <row r="10542" spans="1:15" hidden="1" x14ac:dyDescent="0.3">
      <c r="A10542" t="s">
        <v>40088</v>
      </c>
      <c r="B10542" t="s">
        <v>40089</v>
      </c>
      <c r="C10542" s="1" t="str">
        <f t="shared" si="1704"/>
        <v>21:0476</v>
      </c>
      <c r="D10542" s="1" t="str">
        <f t="shared" si="1708"/>
        <v>21:0156</v>
      </c>
      <c r="E10542" t="s">
        <v>40086</v>
      </c>
      <c r="F10542" t="s">
        <v>40090</v>
      </c>
      <c r="H10542">
        <v>50.816149500000002</v>
      </c>
      <c r="I10542">
        <v>-120.1772725</v>
      </c>
      <c r="J10542" s="1" t="str">
        <f t="shared" si="1709"/>
        <v>NGR bulk stream sediment</v>
      </c>
      <c r="K10542" s="1" t="str">
        <f t="shared" si="1710"/>
        <v>&lt;177 micron (NGR)</v>
      </c>
      <c r="L10542">
        <v>26</v>
      </c>
      <c r="M10542" t="s">
        <v>28</v>
      </c>
      <c r="N10542">
        <v>490</v>
      </c>
      <c r="O10542">
        <v>2.5</v>
      </c>
    </row>
    <row r="10543" spans="1:15" hidden="1" x14ac:dyDescent="0.3">
      <c r="A10543" t="s">
        <v>40091</v>
      </c>
      <c r="B10543" t="s">
        <v>40092</v>
      </c>
      <c r="C10543" s="1" t="str">
        <f t="shared" si="1704"/>
        <v>21:0476</v>
      </c>
      <c r="D10543" s="1" t="str">
        <f t="shared" si="1708"/>
        <v>21:0156</v>
      </c>
      <c r="E10543" t="s">
        <v>40093</v>
      </c>
      <c r="F10543" t="s">
        <v>40094</v>
      </c>
      <c r="H10543">
        <v>50.798010400000003</v>
      </c>
      <c r="I10543">
        <v>-120.2065691</v>
      </c>
      <c r="J10543" s="1" t="str">
        <f t="shared" si="1709"/>
        <v>NGR bulk stream sediment</v>
      </c>
      <c r="K10543" s="1" t="str">
        <f t="shared" si="1710"/>
        <v>&lt;177 micron (NGR)</v>
      </c>
      <c r="L10543">
        <v>26</v>
      </c>
      <c r="M10543" t="s">
        <v>48</v>
      </c>
      <c r="N10543">
        <v>491</v>
      </c>
      <c r="O10543">
        <v>2.5</v>
      </c>
    </row>
    <row r="10544" spans="1:15" hidden="1" x14ac:dyDescent="0.3">
      <c r="A10544" t="s">
        <v>40095</v>
      </c>
      <c r="B10544" t="s">
        <v>40096</v>
      </c>
      <c r="C10544" s="1" t="str">
        <f t="shared" si="1704"/>
        <v>21:0476</v>
      </c>
      <c r="D10544" s="1" t="str">
        <f>HYPERLINK("https://geochem.nrcan.gc.ca/cdogs/content/svy/svy_e.htm", "")</f>
        <v/>
      </c>
      <c r="G10544" s="1" t="str">
        <f>HYPERLINK("https://geochem.nrcan.gc.ca/cdogs/content/cr_/cr_00104_e.htm", "104")</f>
        <v>104</v>
      </c>
      <c r="J10544" t="s">
        <v>31</v>
      </c>
      <c r="K10544" t="s">
        <v>32</v>
      </c>
      <c r="L10544">
        <v>26</v>
      </c>
      <c r="M10544" t="s">
        <v>33</v>
      </c>
      <c r="N10544">
        <v>492</v>
      </c>
      <c r="O10544">
        <v>5</v>
      </c>
    </row>
    <row r="10545" spans="1:15" hidden="1" x14ac:dyDescent="0.3">
      <c r="A10545" t="s">
        <v>40097</v>
      </c>
      <c r="B10545" t="s">
        <v>40098</v>
      </c>
      <c r="C10545" s="1" t="str">
        <f t="shared" si="1704"/>
        <v>21:0476</v>
      </c>
      <c r="D10545" s="1" t="str">
        <f t="shared" ref="D10545:D10557" si="1711">HYPERLINK("https://geochem.nrcan.gc.ca/cdogs/content/svy/svy210156_e.htm", "21:0156")</f>
        <v>21:0156</v>
      </c>
      <c r="E10545" t="s">
        <v>40099</v>
      </c>
      <c r="F10545" t="s">
        <v>40100</v>
      </c>
      <c r="H10545">
        <v>50.796640600000003</v>
      </c>
      <c r="I10545">
        <v>-120.1978372</v>
      </c>
      <c r="J10545" s="1" t="str">
        <f t="shared" ref="J10545:J10557" si="1712">HYPERLINK("https://geochem.nrcan.gc.ca/cdogs/content/kwd/kwd020030_e.htm", "NGR bulk stream sediment")</f>
        <v>NGR bulk stream sediment</v>
      </c>
      <c r="K10545" s="1" t="str">
        <f t="shared" ref="K10545:K10557" si="1713">HYPERLINK("https://geochem.nrcan.gc.ca/cdogs/content/kwd/kwd080006_e.htm", "&lt;177 micron (NGR)")</f>
        <v>&lt;177 micron (NGR)</v>
      </c>
      <c r="L10545">
        <v>26</v>
      </c>
      <c r="M10545" t="s">
        <v>53</v>
      </c>
      <c r="N10545">
        <v>493</v>
      </c>
      <c r="O10545">
        <v>2</v>
      </c>
    </row>
    <row r="10546" spans="1:15" hidden="1" x14ac:dyDescent="0.3">
      <c r="A10546" t="s">
        <v>40101</v>
      </c>
      <c r="B10546" t="s">
        <v>40102</v>
      </c>
      <c r="C10546" s="1" t="str">
        <f t="shared" si="1704"/>
        <v>21:0476</v>
      </c>
      <c r="D10546" s="1" t="str">
        <f t="shared" si="1711"/>
        <v>21:0156</v>
      </c>
      <c r="E10546" t="s">
        <v>40103</v>
      </c>
      <c r="F10546" t="s">
        <v>40104</v>
      </c>
      <c r="H10546">
        <v>50.761150000000001</v>
      </c>
      <c r="I10546">
        <v>-120.20024429999999</v>
      </c>
      <c r="J10546" s="1" t="str">
        <f t="shared" si="1712"/>
        <v>NGR bulk stream sediment</v>
      </c>
      <c r="K10546" s="1" t="str">
        <f t="shared" si="1713"/>
        <v>&lt;177 micron (NGR)</v>
      </c>
      <c r="L10546">
        <v>26</v>
      </c>
      <c r="M10546" t="s">
        <v>58</v>
      </c>
      <c r="N10546">
        <v>494</v>
      </c>
      <c r="O10546">
        <v>2.5</v>
      </c>
    </row>
    <row r="10547" spans="1:15" hidden="1" x14ac:dyDescent="0.3">
      <c r="A10547" t="s">
        <v>40105</v>
      </c>
      <c r="B10547" t="s">
        <v>40106</v>
      </c>
      <c r="C10547" s="1" t="str">
        <f t="shared" si="1704"/>
        <v>21:0476</v>
      </c>
      <c r="D10547" s="1" t="str">
        <f t="shared" si="1711"/>
        <v>21:0156</v>
      </c>
      <c r="E10547" t="s">
        <v>40107</v>
      </c>
      <c r="F10547" t="s">
        <v>40108</v>
      </c>
      <c r="H10547">
        <v>50.773395299999997</v>
      </c>
      <c r="I10547">
        <v>-120.18691560000001</v>
      </c>
      <c r="J10547" s="1" t="str">
        <f t="shared" si="1712"/>
        <v>NGR bulk stream sediment</v>
      </c>
      <c r="K10547" s="1" t="str">
        <f t="shared" si="1713"/>
        <v>&lt;177 micron (NGR)</v>
      </c>
      <c r="L10547">
        <v>26</v>
      </c>
      <c r="M10547" t="s">
        <v>63</v>
      </c>
      <c r="N10547">
        <v>495</v>
      </c>
      <c r="O10547">
        <v>2.5</v>
      </c>
    </row>
    <row r="10548" spans="1:15" hidden="1" x14ac:dyDescent="0.3">
      <c r="A10548" t="s">
        <v>40109</v>
      </c>
      <c r="B10548" t="s">
        <v>40110</v>
      </c>
      <c r="C10548" s="1" t="str">
        <f t="shared" si="1704"/>
        <v>21:0476</v>
      </c>
      <c r="D10548" s="1" t="str">
        <f t="shared" si="1711"/>
        <v>21:0156</v>
      </c>
      <c r="E10548" t="s">
        <v>40111</v>
      </c>
      <c r="F10548" t="s">
        <v>40112</v>
      </c>
      <c r="H10548">
        <v>50.743967599999998</v>
      </c>
      <c r="I10548">
        <v>-120.1919298</v>
      </c>
      <c r="J10548" s="1" t="str">
        <f t="shared" si="1712"/>
        <v>NGR bulk stream sediment</v>
      </c>
      <c r="K10548" s="1" t="str">
        <f t="shared" si="1713"/>
        <v>&lt;177 micron (NGR)</v>
      </c>
      <c r="L10548">
        <v>26</v>
      </c>
      <c r="M10548" t="s">
        <v>68</v>
      </c>
      <c r="N10548">
        <v>496</v>
      </c>
      <c r="O10548">
        <v>2</v>
      </c>
    </row>
    <row r="10549" spans="1:15" hidden="1" x14ac:dyDescent="0.3">
      <c r="A10549" t="s">
        <v>40113</v>
      </c>
      <c r="B10549" t="s">
        <v>40114</v>
      </c>
      <c r="C10549" s="1" t="str">
        <f t="shared" si="1704"/>
        <v>21:0476</v>
      </c>
      <c r="D10549" s="1" t="str">
        <f t="shared" si="1711"/>
        <v>21:0156</v>
      </c>
      <c r="E10549" t="s">
        <v>40115</v>
      </c>
      <c r="F10549" t="s">
        <v>40116</v>
      </c>
      <c r="H10549">
        <v>50.745105000000002</v>
      </c>
      <c r="I10549">
        <v>-120.1723818</v>
      </c>
      <c r="J10549" s="1" t="str">
        <f t="shared" si="1712"/>
        <v>NGR bulk stream sediment</v>
      </c>
      <c r="K10549" s="1" t="str">
        <f t="shared" si="1713"/>
        <v>&lt;177 micron (NGR)</v>
      </c>
      <c r="L10549">
        <v>26</v>
      </c>
      <c r="M10549" t="s">
        <v>77</v>
      </c>
      <c r="N10549">
        <v>497</v>
      </c>
      <c r="O10549">
        <v>2.5</v>
      </c>
    </row>
    <row r="10550" spans="1:15" hidden="1" x14ac:dyDescent="0.3">
      <c r="A10550" t="s">
        <v>40117</v>
      </c>
      <c r="B10550" t="s">
        <v>40118</v>
      </c>
      <c r="C10550" s="1" t="str">
        <f t="shared" si="1704"/>
        <v>21:0476</v>
      </c>
      <c r="D10550" s="1" t="str">
        <f t="shared" si="1711"/>
        <v>21:0156</v>
      </c>
      <c r="E10550" t="s">
        <v>40119</v>
      </c>
      <c r="F10550" t="s">
        <v>40120</v>
      </c>
      <c r="H10550">
        <v>50.756218099999998</v>
      </c>
      <c r="I10550">
        <v>-120.1022387</v>
      </c>
      <c r="J10550" s="1" t="str">
        <f t="shared" si="1712"/>
        <v>NGR bulk stream sediment</v>
      </c>
      <c r="K10550" s="1" t="str">
        <f t="shared" si="1713"/>
        <v>&lt;177 micron (NGR)</v>
      </c>
      <c r="L10550">
        <v>26</v>
      </c>
      <c r="M10550" t="s">
        <v>82</v>
      </c>
      <c r="N10550">
        <v>498</v>
      </c>
      <c r="O10550">
        <v>3</v>
      </c>
    </row>
    <row r="10551" spans="1:15" hidden="1" x14ac:dyDescent="0.3">
      <c r="A10551" t="s">
        <v>40121</v>
      </c>
      <c r="B10551" t="s">
        <v>40122</v>
      </c>
      <c r="C10551" s="1" t="str">
        <f t="shared" si="1704"/>
        <v>21:0476</v>
      </c>
      <c r="D10551" s="1" t="str">
        <f t="shared" si="1711"/>
        <v>21:0156</v>
      </c>
      <c r="E10551" t="s">
        <v>40123</v>
      </c>
      <c r="F10551" t="s">
        <v>40124</v>
      </c>
      <c r="H10551">
        <v>50.739342200000003</v>
      </c>
      <c r="I10551">
        <v>-120.05057499999999</v>
      </c>
      <c r="J10551" s="1" t="str">
        <f t="shared" si="1712"/>
        <v>NGR bulk stream sediment</v>
      </c>
      <c r="K10551" s="1" t="str">
        <f t="shared" si="1713"/>
        <v>&lt;177 micron (NGR)</v>
      </c>
      <c r="L10551">
        <v>26</v>
      </c>
      <c r="M10551" t="s">
        <v>87</v>
      </c>
      <c r="N10551">
        <v>499</v>
      </c>
      <c r="O10551">
        <v>1.5</v>
      </c>
    </row>
    <row r="10552" spans="1:15" hidden="1" x14ac:dyDescent="0.3">
      <c r="A10552" t="s">
        <v>40125</v>
      </c>
      <c r="B10552" t="s">
        <v>40126</v>
      </c>
      <c r="C10552" s="1" t="str">
        <f t="shared" si="1704"/>
        <v>21:0476</v>
      </c>
      <c r="D10552" s="1" t="str">
        <f t="shared" si="1711"/>
        <v>21:0156</v>
      </c>
      <c r="E10552" t="s">
        <v>40127</v>
      </c>
      <c r="F10552" t="s">
        <v>40128</v>
      </c>
      <c r="H10552">
        <v>50.7616461</v>
      </c>
      <c r="I10552">
        <v>-120.07108340000001</v>
      </c>
      <c r="J10552" s="1" t="str">
        <f t="shared" si="1712"/>
        <v>NGR bulk stream sediment</v>
      </c>
      <c r="K10552" s="1" t="str">
        <f t="shared" si="1713"/>
        <v>&lt;177 micron (NGR)</v>
      </c>
      <c r="L10552">
        <v>26</v>
      </c>
      <c r="M10552" t="s">
        <v>92</v>
      </c>
      <c r="N10552">
        <v>500</v>
      </c>
      <c r="O10552">
        <v>2.5</v>
      </c>
    </row>
    <row r="10553" spans="1:15" hidden="1" x14ac:dyDescent="0.3">
      <c r="A10553" t="s">
        <v>40129</v>
      </c>
      <c r="B10553" t="s">
        <v>40130</v>
      </c>
      <c r="C10553" s="1" t="str">
        <f t="shared" si="1704"/>
        <v>21:0476</v>
      </c>
      <c r="D10553" s="1" t="str">
        <f t="shared" si="1711"/>
        <v>21:0156</v>
      </c>
      <c r="E10553" t="s">
        <v>40131</v>
      </c>
      <c r="F10553" t="s">
        <v>40132</v>
      </c>
      <c r="H10553">
        <v>50.9965343</v>
      </c>
      <c r="I10553">
        <v>-120.952305</v>
      </c>
      <c r="J10553" s="1" t="str">
        <f t="shared" si="1712"/>
        <v>NGR bulk stream sediment</v>
      </c>
      <c r="K10553" s="1" t="str">
        <f t="shared" si="1713"/>
        <v>&lt;177 micron (NGR)</v>
      </c>
      <c r="L10553">
        <v>26</v>
      </c>
      <c r="M10553" t="s">
        <v>97</v>
      </c>
      <c r="N10553">
        <v>501</v>
      </c>
      <c r="O10553">
        <v>1</v>
      </c>
    </row>
    <row r="10554" spans="1:15" hidden="1" x14ac:dyDescent="0.3">
      <c r="A10554" t="s">
        <v>40133</v>
      </c>
      <c r="B10554" t="s">
        <v>40134</v>
      </c>
      <c r="C10554" s="1" t="str">
        <f t="shared" si="1704"/>
        <v>21:0476</v>
      </c>
      <c r="D10554" s="1" t="str">
        <f t="shared" si="1711"/>
        <v>21:0156</v>
      </c>
      <c r="E10554" t="s">
        <v>40135</v>
      </c>
      <c r="F10554" t="s">
        <v>40136</v>
      </c>
      <c r="H10554">
        <v>50.9691847</v>
      </c>
      <c r="I10554">
        <v>-120.9519006</v>
      </c>
      <c r="J10554" s="1" t="str">
        <f t="shared" si="1712"/>
        <v>NGR bulk stream sediment</v>
      </c>
      <c r="K10554" s="1" t="str">
        <f t="shared" si="1713"/>
        <v>&lt;177 micron (NGR)</v>
      </c>
      <c r="L10554">
        <v>26</v>
      </c>
      <c r="M10554" t="s">
        <v>102</v>
      </c>
      <c r="N10554">
        <v>502</v>
      </c>
      <c r="O10554">
        <v>1</v>
      </c>
    </row>
    <row r="10555" spans="1:15" hidden="1" x14ac:dyDescent="0.3">
      <c r="A10555" t="s">
        <v>40137</v>
      </c>
      <c r="B10555" t="s">
        <v>40138</v>
      </c>
      <c r="C10555" s="1" t="str">
        <f t="shared" si="1704"/>
        <v>21:0476</v>
      </c>
      <c r="D10555" s="1" t="str">
        <f t="shared" si="1711"/>
        <v>21:0156</v>
      </c>
      <c r="E10555" t="s">
        <v>40139</v>
      </c>
      <c r="F10555" t="s">
        <v>40140</v>
      </c>
      <c r="H10555">
        <v>50.961975700000004</v>
      </c>
      <c r="I10555">
        <v>-120.9888772</v>
      </c>
      <c r="J10555" s="1" t="str">
        <f t="shared" si="1712"/>
        <v>NGR bulk stream sediment</v>
      </c>
      <c r="K10555" s="1" t="str">
        <f t="shared" si="1713"/>
        <v>&lt;177 micron (NGR)</v>
      </c>
      <c r="L10555">
        <v>26</v>
      </c>
      <c r="M10555" t="s">
        <v>107</v>
      </c>
      <c r="N10555">
        <v>503</v>
      </c>
      <c r="O10555">
        <v>1.5</v>
      </c>
    </row>
    <row r="10556" spans="1:15" hidden="1" x14ac:dyDescent="0.3">
      <c r="A10556" t="s">
        <v>40141</v>
      </c>
      <c r="B10556" t="s">
        <v>40142</v>
      </c>
      <c r="C10556" s="1" t="str">
        <f t="shared" si="1704"/>
        <v>21:0476</v>
      </c>
      <c r="D10556" s="1" t="str">
        <f t="shared" si="1711"/>
        <v>21:0156</v>
      </c>
      <c r="E10556" t="s">
        <v>40143</v>
      </c>
      <c r="F10556" t="s">
        <v>40144</v>
      </c>
      <c r="H10556">
        <v>50.934795700000002</v>
      </c>
      <c r="I10556">
        <v>-120.9988482</v>
      </c>
      <c r="J10556" s="1" t="str">
        <f t="shared" si="1712"/>
        <v>NGR bulk stream sediment</v>
      </c>
      <c r="K10556" s="1" t="str">
        <f t="shared" si="1713"/>
        <v>&lt;177 micron (NGR)</v>
      </c>
      <c r="L10556">
        <v>26</v>
      </c>
      <c r="M10556" t="s">
        <v>112</v>
      </c>
      <c r="N10556">
        <v>504</v>
      </c>
      <c r="O10556">
        <v>2</v>
      </c>
    </row>
    <row r="10557" spans="1:15" hidden="1" x14ac:dyDescent="0.3">
      <c r="A10557" t="s">
        <v>40145</v>
      </c>
      <c r="B10557" t="s">
        <v>40146</v>
      </c>
      <c r="C10557" s="1" t="str">
        <f t="shared" si="1704"/>
        <v>21:0476</v>
      </c>
      <c r="D10557" s="1" t="str">
        <f t="shared" si="1711"/>
        <v>21:0156</v>
      </c>
      <c r="E10557" t="s">
        <v>40147</v>
      </c>
      <c r="F10557" t="s">
        <v>40148</v>
      </c>
      <c r="H10557">
        <v>50.936565799999997</v>
      </c>
      <c r="I10557">
        <v>-120.98828159999999</v>
      </c>
      <c r="J10557" s="1" t="str">
        <f t="shared" si="1712"/>
        <v>NGR bulk stream sediment</v>
      </c>
      <c r="K10557" s="1" t="str">
        <f t="shared" si="1713"/>
        <v>&lt;177 micron (NGR)</v>
      </c>
      <c r="L10557">
        <v>27</v>
      </c>
      <c r="M10557" t="s">
        <v>725</v>
      </c>
      <c r="N10557">
        <v>505</v>
      </c>
      <c r="O10557">
        <v>1</v>
      </c>
    </row>
    <row r="10558" spans="1:15" hidden="1" x14ac:dyDescent="0.3">
      <c r="A10558" t="s">
        <v>40149</v>
      </c>
      <c r="B10558" t="s">
        <v>40150</v>
      </c>
      <c r="C10558" s="1" t="str">
        <f t="shared" si="1704"/>
        <v>21:0476</v>
      </c>
      <c r="D10558" s="1" t="str">
        <f>HYPERLINK("https://geochem.nrcan.gc.ca/cdogs/content/svy/svy_e.htm", "")</f>
        <v/>
      </c>
      <c r="G10558" s="1" t="str">
        <f>HYPERLINK("https://geochem.nrcan.gc.ca/cdogs/content/cr_/cr_00102_e.htm", "102")</f>
        <v>102</v>
      </c>
      <c r="J10558" t="s">
        <v>31</v>
      </c>
      <c r="K10558" t="s">
        <v>32</v>
      </c>
      <c r="L10558">
        <v>27</v>
      </c>
      <c r="M10558" t="s">
        <v>33</v>
      </c>
      <c r="N10558">
        <v>506</v>
      </c>
      <c r="O10558">
        <v>2.5</v>
      </c>
    </row>
    <row r="10559" spans="1:15" hidden="1" x14ac:dyDescent="0.3">
      <c r="A10559" t="s">
        <v>40151</v>
      </c>
      <c r="B10559" t="s">
        <v>40152</v>
      </c>
      <c r="C10559" s="1" t="str">
        <f t="shared" si="1704"/>
        <v>21:0476</v>
      </c>
      <c r="D10559" s="1" t="str">
        <f t="shared" ref="D10559:D10593" si="1714">HYPERLINK("https://geochem.nrcan.gc.ca/cdogs/content/svy/svy210156_e.htm", "21:0156")</f>
        <v>21:0156</v>
      </c>
      <c r="E10559" t="s">
        <v>40147</v>
      </c>
      <c r="F10559" t="s">
        <v>40153</v>
      </c>
      <c r="H10559">
        <v>50.936565799999997</v>
      </c>
      <c r="I10559">
        <v>-120.98828159999999</v>
      </c>
      <c r="J10559" s="1" t="str">
        <f t="shared" ref="J10559:J10593" si="1715">HYPERLINK("https://geochem.nrcan.gc.ca/cdogs/content/kwd/kwd020030_e.htm", "NGR bulk stream sediment")</f>
        <v>NGR bulk stream sediment</v>
      </c>
      <c r="K10559" s="1" t="str">
        <f t="shared" ref="K10559:K10593" si="1716">HYPERLINK("https://geochem.nrcan.gc.ca/cdogs/content/kwd/kwd080006_e.htm", "&lt;177 micron (NGR)")</f>
        <v>&lt;177 micron (NGR)</v>
      </c>
      <c r="L10559">
        <v>27</v>
      </c>
      <c r="M10559" t="s">
        <v>733</v>
      </c>
      <c r="N10559">
        <v>507</v>
      </c>
      <c r="O10559">
        <v>1</v>
      </c>
    </row>
    <row r="10560" spans="1:15" hidden="1" x14ac:dyDescent="0.3">
      <c r="A10560" t="s">
        <v>40154</v>
      </c>
      <c r="B10560" t="s">
        <v>40155</v>
      </c>
      <c r="C10560" s="1" t="str">
        <f t="shared" si="1704"/>
        <v>21:0476</v>
      </c>
      <c r="D10560" s="1" t="str">
        <f t="shared" si="1714"/>
        <v>21:0156</v>
      </c>
      <c r="E10560" t="s">
        <v>40147</v>
      </c>
      <c r="F10560" t="s">
        <v>40156</v>
      </c>
      <c r="H10560">
        <v>50.936565799999997</v>
      </c>
      <c r="I10560">
        <v>-120.98828159999999</v>
      </c>
      <c r="J10560" s="1" t="str">
        <f t="shared" si="1715"/>
        <v>NGR bulk stream sediment</v>
      </c>
      <c r="K10560" s="1" t="str">
        <f t="shared" si="1716"/>
        <v>&lt;177 micron (NGR)</v>
      </c>
      <c r="L10560">
        <v>27</v>
      </c>
      <c r="M10560" t="s">
        <v>729</v>
      </c>
      <c r="N10560">
        <v>508</v>
      </c>
      <c r="O10560">
        <v>1</v>
      </c>
    </row>
    <row r="10561" spans="1:15" hidden="1" x14ac:dyDescent="0.3">
      <c r="A10561" t="s">
        <v>40157</v>
      </c>
      <c r="B10561" t="s">
        <v>40158</v>
      </c>
      <c r="C10561" s="1" t="str">
        <f t="shared" si="1704"/>
        <v>21:0476</v>
      </c>
      <c r="D10561" s="1" t="str">
        <f t="shared" si="1714"/>
        <v>21:0156</v>
      </c>
      <c r="E10561" t="s">
        <v>40159</v>
      </c>
      <c r="F10561" t="s">
        <v>40160</v>
      </c>
      <c r="H10561">
        <v>50.882383099999998</v>
      </c>
      <c r="I10561">
        <v>-120.99545209999999</v>
      </c>
      <c r="J10561" s="1" t="str">
        <f t="shared" si="1715"/>
        <v>NGR bulk stream sediment</v>
      </c>
      <c r="K10561" s="1" t="str">
        <f t="shared" si="1716"/>
        <v>&lt;177 micron (NGR)</v>
      </c>
      <c r="L10561">
        <v>27</v>
      </c>
      <c r="M10561" t="s">
        <v>38</v>
      </c>
      <c r="N10561">
        <v>509</v>
      </c>
      <c r="O10561">
        <v>1.5</v>
      </c>
    </row>
    <row r="10562" spans="1:15" hidden="1" x14ac:dyDescent="0.3">
      <c r="A10562" t="s">
        <v>40161</v>
      </c>
      <c r="B10562" t="s">
        <v>40162</v>
      </c>
      <c r="C10562" s="1" t="str">
        <f t="shared" si="1704"/>
        <v>21:0476</v>
      </c>
      <c r="D10562" s="1" t="str">
        <f t="shared" si="1714"/>
        <v>21:0156</v>
      </c>
      <c r="E10562" t="s">
        <v>40163</v>
      </c>
      <c r="F10562" t="s">
        <v>40164</v>
      </c>
      <c r="H10562">
        <v>50.255197199999998</v>
      </c>
      <c r="I10562">
        <v>-120.7982389</v>
      </c>
      <c r="J10562" s="1" t="str">
        <f t="shared" si="1715"/>
        <v>NGR bulk stream sediment</v>
      </c>
      <c r="K10562" s="1" t="str">
        <f t="shared" si="1716"/>
        <v>&lt;177 micron (NGR)</v>
      </c>
      <c r="L10562">
        <v>27</v>
      </c>
      <c r="M10562" t="s">
        <v>43</v>
      </c>
      <c r="N10562">
        <v>510</v>
      </c>
      <c r="O10562">
        <v>1.5</v>
      </c>
    </row>
    <row r="10563" spans="1:15" hidden="1" x14ac:dyDescent="0.3">
      <c r="A10563" t="s">
        <v>40165</v>
      </c>
      <c r="B10563" t="s">
        <v>40166</v>
      </c>
      <c r="C10563" s="1" t="str">
        <f t="shared" si="1704"/>
        <v>21:0476</v>
      </c>
      <c r="D10563" s="1" t="str">
        <f t="shared" si="1714"/>
        <v>21:0156</v>
      </c>
      <c r="E10563" t="s">
        <v>40167</v>
      </c>
      <c r="F10563" t="s">
        <v>40168</v>
      </c>
      <c r="H10563">
        <v>50.2916381</v>
      </c>
      <c r="I10563">
        <v>-120.8194311</v>
      </c>
      <c r="J10563" s="1" t="str">
        <f t="shared" si="1715"/>
        <v>NGR bulk stream sediment</v>
      </c>
      <c r="K10563" s="1" t="str">
        <f t="shared" si="1716"/>
        <v>&lt;177 micron (NGR)</v>
      </c>
      <c r="L10563">
        <v>27</v>
      </c>
      <c r="M10563" t="s">
        <v>48</v>
      </c>
      <c r="N10563">
        <v>511</v>
      </c>
      <c r="O10563">
        <v>1.5</v>
      </c>
    </row>
    <row r="10564" spans="1:15" hidden="1" x14ac:dyDescent="0.3">
      <c r="A10564" t="s">
        <v>40169</v>
      </c>
      <c r="B10564" t="s">
        <v>40170</v>
      </c>
      <c r="C10564" s="1" t="str">
        <f t="shared" si="1704"/>
        <v>21:0476</v>
      </c>
      <c r="D10564" s="1" t="str">
        <f t="shared" si="1714"/>
        <v>21:0156</v>
      </c>
      <c r="E10564" t="s">
        <v>40171</v>
      </c>
      <c r="F10564" t="s">
        <v>40172</v>
      </c>
      <c r="H10564">
        <v>50.3220545</v>
      </c>
      <c r="I10564">
        <v>-120.8049613</v>
      </c>
      <c r="J10564" s="1" t="str">
        <f t="shared" si="1715"/>
        <v>NGR bulk stream sediment</v>
      </c>
      <c r="K10564" s="1" t="str">
        <f t="shared" si="1716"/>
        <v>&lt;177 micron (NGR)</v>
      </c>
      <c r="L10564">
        <v>27</v>
      </c>
      <c r="M10564" t="s">
        <v>53</v>
      </c>
      <c r="N10564">
        <v>512</v>
      </c>
      <c r="O10564">
        <v>1.5</v>
      </c>
    </row>
    <row r="10565" spans="1:15" hidden="1" x14ac:dyDescent="0.3">
      <c r="A10565" t="s">
        <v>40173</v>
      </c>
      <c r="B10565" t="s">
        <v>40174</v>
      </c>
      <c r="C10565" s="1" t="str">
        <f t="shared" ref="C10565:C10628" si="1717">HYPERLINK("https://geochem.nrcan.gc.ca/cdogs/content/bdl/bdl210476_e.htm", "21:0476")</f>
        <v>21:0476</v>
      </c>
      <c r="D10565" s="1" t="str">
        <f t="shared" si="1714"/>
        <v>21:0156</v>
      </c>
      <c r="E10565" t="s">
        <v>40175</v>
      </c>
      <c r="F10565" t="s">
        <v>40176</v>
      </c>
      <c r="H10565">
        <v>50.421291099999998</v>
      </c>
      <c r="I10565">
        <v>-120.7999525</v>
      </c>
      <c r="J10565" s="1" t="str">
        <f t="shared" si="1715"/>
        <v>NGR bulk stream sediment</v>
      </c>
      <c r="K10565" s="1" t="str">
        <f t="shared" si="1716"/>
        <v>&lt;177 micron (NGR)</v>
      </c>
      <c r="L10565">
        <v>27</v>
      </c>
      <c r="M10565" t="s">
        <v>58</v>
      </c>
      <c r="N10565">
        <v>513</v>
      </c>
      <c r="O10565">
        <v>1</v>
      </c>
    </row>
    <row r="10566" spans="1:15" hidden="1" x14ac:dyDescent="0.3">
      <c r="A10566" t="s">
        <v>40177</v>
      </c>
      <c r="B10566" t="s">
        <v>40178</v>
      </c>
      <c r="C10566" s="1" t="str">
        <f t="shared" si="1717"/>
        <v>21:0476</v>
      </c>
      <c r="D10566" s="1" t="str">
        <f t="shared" si="1714"/>
        <v>21:0156</v>
      </c>
      <c r="E10566" t="s">
        <v>40179</v>
      </c>
      <c r="F10566" t="s">
        <v>40180</v>
      </c>
      <c r="H10566">
        <v>50.431449399999998</v>
      </c>
      <c r="I10566">
        <v>-120.8001148</v>
      </c>
      <c r="J10566" s="1" t="str">
        <f t="shared" si="1715"/>
        <v>NGR bulk stream sediment</v>
      </c>
      <c r="K10566" s="1" t="str">
        <f t="shared" si="1716"/>
        <v>&lt;177 micron (NGR)</v>
      </c>
      <c r="L10566">
        <v>27</v>
      </c>
      <c r="M10566" t="s">
        <v>63</v>
      </c>
      <c r="N10566">
        <v>514</v>
      </c>
      <c r="O10566">
        <v>1</v>
      </c>
    </row>
    <row r="10567" spans="1:15" hidden="1" x14ac:dyDescent="0.3">
      <c r="A10567" t="s">
        <v>40181</v>
      </c>
      <c r="B10567" t="s">
        <v>40182</v>
      </c>
      <c r="C10567" s="1" t="str">
        <f t="shared" si="1717"/>
        <v>21:0476</v>
      </c>
      <c r="D10567" s="1" t="str">
        <f t="shared" si="1714"/>
        <v>21:0156</v>
      </c>
      <c r="E10567" t="s">
        <v>40183</v>
      </c>
      <c r="F10567" t="s">
        <v>40184</v>
      </c>
      <c r="H10567">
        <v>50.472106199999999</v>
      </c>
      <c r="I10567">
        <v>-120.8063325</v>
      </c>
      <c r="J10567" s="1" t="str">
        <f t="shared" si="1715"/>
        <v>NGR bulk stream sediment</v>
      </c>
      <c r="K10567" s="1" t="str">
        <f t="shared" si="1716"/>
        <v>&lt;177 micron (NGR)</v>
      </c>
      <c r="L10567">
        <v>27</v>
      </c>
      <c r="M10567" t="s">
        <v>68</v>
      </c>
      <c r="N10567">
        <v>515</v>
      </c>
      <c r="O10567">
        <v>1</v>
      </c>
    </row>
    <row r="10568" spans="1:15" hidden="1" x14ac:dyDescent="0.3">
      <c r="A10568" t="s">
        <v>40185</v>
      </c>
      <c r="B10568" t="s">
        <v>40186</v>
      </c>
      <c r="C10568" s="1" t="str">
        <f t="shared" si="1717"/>
        <v>21:0476</v>
      </c>
      <c r="D10568" s="1" t="str">
        <f t="shared" si="1714"/>
        <v>21:0156</v>
      </c>
      <c r="E10568" t="s">
        <v>40187</v>
      </c>
      <c r="F10568" t="s">
        <v>40188</v>
      </c>
      <c r="H10568">
        <v>50.480176399999998</v>
      </c>
      <c r="I10568">
        <v>-120.6979937</v>
      </c>
      <c r="J10568" s="1" t="str">
        <f t="shared" si="1715"/>
        <v>NGR bulk stream sediment</v>
      </c>
      <c r="K10568" s="1" t="str">
        <f t="shared" si="1716"/>
        <v>&lt;177 micron (NGR)</v>
      </c>
      <c r="L10568">
        <v>27</v>
      </c>
      <c r="M10568" t="s">
        <v>77</v>
      </c>
      <c r="N10568">
        <v>516</v>
      </c>
      <c r="O10568">
        <v>1</v>
      </c>
    </row>
    <row r="10569" spans="1:15" hidden="1" x14ac:dyDescent="0.3">
      <c r="A10569" t="s">
        <v>40189</v>
      </c>
      <c r="B10569" t="s">
        <v>40190</v>
      </c>
      <c r="C10569" s="1" t="str">
        <f t="shared" si="1717"/>
        <v>21:0476</v>
      </c>
      <c r="D10569" s="1" t="str">
        <f t="shared" si="1714"/>
        <v>21:0156</v>
      </c>
      <c r="E10569" t="s">
        <v>40191</v>
      </c>
      <c r="F10569" t="s">
        <v>40192</v>
      </c>
      <c r="H10569">
        <v>50.463615799999999</v>
      </c>
      <c r="I10569">
        <v>-120.62106850000001</v>
      </c>
      <c r="J10569" s="1" t="str">
        <f t="shared" si="1715"/>
        <v>NGR bulk stream sediment</v>
      </c>
      <c r="K10569" s="1" t="str">
        <f t="shared" si="1716"/>
        <v>&lt;177 micron (NGR)</v>
      </c>
      <c r="L10569">
        <v>27</v>
      </c>
      <c r="M10569" t="s">
        <v>82</v>
      </c>
      <c r="N10569">
        <v>517</v>
      </c>
      <c r="O10569">
        <v>1</v>
      </c>
    </row>
    <row r="10570" spans="1:15" hidden="1" x14ac:dyDescent="0.3">
      <c r="A10570" t="s">
        <v>40193</v>
      </c>
      <c r="B10570" t="s">
        <v>40194</v>
      </c>
      <c r="C10570" s="1" t="str">
        <f t="shared" si="1717"/>
        <v>21:0476</v>
      </c>
      <c r="D10570" s="1" t="str">
        <f t="shared" si="1714"/>
        <v>21:0156</v>
      </c>
      <c r="E10570" t="s">
        <v>40195</v>
      </c>
      <c r="F10570" t="s">
        <v>40196</v>
      </c>
      <c r="H10570">
        <v>50.450180899999999</v>
      </c>
      <c r="I10570">
        <v>-120.63536550000001</v>
      </c>
      <c r="J10570" s="1" t="str">
        <f t="shared" si="1715"/>
        <v>NGR bulk stream sediment</v>
      </c>
      <c r="K10570" s="1" t="str">
        <f t="shared" si="1716"/>
        <v>&lt;177 micron (NGR)</v>
      </c>
      <c r="L10570">
        <v>27</v>
      </c>
      <c r="M10570" t="s">
        <v>87</v>
      </c>
      <c r="N10570">
        <v>518</v>
      </c>
      <c r="O10570">
        <v>1.5</v>
      </c>
    </row>
    <row r="10571" spans="1:15" hidden="1" x14ac:dyDescent="0.3">
      <c r="A10571" t="s">
        <v>40197</v>
      </c>
      <c r="B10571" t="s">
        <v>40198</v>
      </c>
      <c r="C10571" s="1" t="str">
        <f t="shared" si="1717"/>
        <v>21:0476</v>
      </c>
      <c r="D10571" s="1" t="str">
        <f t="shared" si="1714"/>
        <v>21:0156</v>
      </c>
      <c r="E10571" t="s">
        <v>40199</v>
      </c>
      <c r="F10571" t="s">
        <v>40200</v>
      </c>
      <c r="H10571">
        <v>50.489127099999997</v>
      </c>
      <c r="I10571">
        <v>-120.5564669</v>
      </c>
      <c r="J10571" s="1" t="str">
        <f t="shared" si="1715"/>
        <v>NGR bulk stream sediment</v>
      </c>
      <c r="K10571" s="1" t="str">
        <f t="shared" si="1716"/>
        <v>&lt;177 micron (NGR)</v>
      </c>
      <c r="L10571">
        <v>27</v>
      </c>
      <c r="M10571" t="s">
        <v>92</v>
      </c>
      <c r="N10571">
        <v>519</v>
      </c>
      <c r="O10571">
        <v>1.5</v>
      </c>
    </row>
    <row r="10572" spans="1:15" hidden="1" x14ac:dyDescent="0.3">
      <c r="A10572" t="s">
        <v>40201</v>
      </c>
      <c r="B10572" t="s">
        <v>40202</v>
      </c>
      <c r="C10572" s="1" t="str">
        <f t="shared" si="1717"/>
        <v>21:0476</v>
      </c>
      <c r="D10572" s="1" t="str">
        <f t="shared" si="1714"/>
        <v>21:0156</v>
      </c>
      <c r="E10572" t="s">
        <v>40203</v>
      </c>
      <c r="F10572" t="s">
        <v>40204</v>
      </c>
      <c r="H10572">
        <v>50.451105300000002</v>
      </c>
      <c r="I10572">
        <v>-120.5211922</v>
      </c>
      <c r="J10572" s="1" t="str">
        <f t="shared" si="1715"/>
        <v>NGR bulk stream sediment</v>
      </c>
      <c r="K10572" s="1" t="str">
        <f t="shared" si="1716"/>
        <v>&lt;177 micron (NGR)</v>
      </c>
      <c r="L10572">
        <v>27</v>
      </c>
      <c r="M10572" t="s">
        <v>97</v>
      </c>
      <c r="N10572">
        <v>520</v>
      </c>
      <c r="O10572">
        <v>1.5</v>
      </c>
    </row>
    <row r="10573" spans="1:15" hidden="1" x14ac:dyDescent="0.3">
      <c r="A10573" t="s">
        <v>40205</v>
      </c>
      <c r="B10573" t="s">
        <v>40206</v>
      </c>
      <c r="C10573" s="1" t="str">
        <f t="shared" si="1717"/>
        <v>21:0476</v>
      </c>
      <c r="D10573" s="1" t="str">
        <f t="shared" si="1714"/>
        <v>21:0156</v>
      </c>
      <c r="E10573" t="s">
        <v>40207</v>
      </c>
      <c r="F10573" t="s">
        <v>40208</v>
      </c>
      <c r="H10573">
        <v>50.488629099999997</v>
      </c>
      <c r="I10573">
        <v>-120.5434932</v>
      </c>
      <c r="J10573" s="1" t="str">
        <f t="shared" si="1715"/>
        <v>NGR bulk stream sediment</v>
      </c>
      <c r="K10573" s="1" t="str">
        <f t="shared" si="1716"/>
        <v>&lt;177 micron (NGR)</v>
      </c>
      <c r="L10573">
        <v>27</v>
      </c>
      <c r="M10573" t="s">
        <v>102</v>
      </c>
      <c r="N10573">
        <v>521</v>
      </c>
      <c r="O10573">
        <v>1.5</v>
      </c>
    </row>
    <row r="10574" spans="1:15" hidden="1" x14ac:dyDescent="0.3">
      <c r="A10574" t="s">
        <v>40209</v>
      </c>
      <c r="B10574" t="s">
        <v>40210</v>
      </c>
      <c r="C10574" s="1" t="str">
        <f t="shared" si="1717"/>
        <v>21:0476</v>
      </c>
      <c r="D10574" s="1" t="str">
        <f t="shared" si="1714"/>
        <v>21:0156</v>
      </c>
      <c r="E10574" t="s">
        <v>40211</v>
      </c>
      <c r="F10574" t="s">
        <v>40212</v>
      </c>
      <c r="H10574">
        <v>50.473299500000003</v>
      </c>
      <c r="I10574">
        <v>-120.588982</v>
      </c>
      <c r="J10574" s="1" t="str">
        <f t="shared" si="1715"/>
        <v>NGR bulk stream sediment</v>
      </c>
      <c r="K10574" s="1" t="str">
        <f t="shared" si="1716"/>
        <v>&lt;177 micron (NGR)</v>
      </c>
      <c r="L10574">
        <v>27</v>
      </c>
      <c r="M10574" t="s">
        <v>107</v>
      </c>
      <c r="N10574">
        <v>522</v>
      </c>
      <c r="O10574">
        <v>1.5</v>
      </c>
    </row>
    <row r="10575" spans="1:15" hidden="1" x14ac:dyDescent="0.3">
      <c r="A10575" t="s">
        <v>40213</v>
      </c>
      <c r="B10575" t="s">
        <v>40214</v>
      </c>
      <c r="C10575" s="1" t="str">
        <f t="shared" si="1717"/>
        <v>21:0476</v>
      </c>
      <c r="D10575" s="1" t="str">
        <f t="shared" si="1714"/>
        <v>21:0156</v>
      </c>
      <c r="E10575" t="s">
        <v>40215</v>
      </c>
      <c r="F10575" t="s">
        <v>40216</v>
      </c>
      <c r="H10575">
        <v>50.535212700000002</v>
      </c>
      <c r="I10575">
        <v>-121.07683</v>
      </c>
      <c r="J10575" s="1" t="str">
        <f t="shared" si="1715"/>
        <v>NGR bulk stream sediment</v>
      </c>
      <c r="K10575" s="1" t="str">
        <f t="shared" si="1716"/>
        <v>&lt;177 micron (NGR)</v>
      </c>
      <c r="L10575">
        <v>27</v>
      </c>
      <c r="M10575" t="s">
        <v>112</v>
      </c>
      <c r="N10575">
        <v>523</v>
      </c>
      <c r="O10575">
        <v>2.5</v>
      </c>
    </row>
    <row r="10576" spans="1:15" hidden="1" x14ac:dyDescent="0.3">
      <c r="A10576" t="s">
        <v>40217</v>
      </c>
      <c r="B10576" t="s">
        <v>40218</v>
      </c>
      <c r="C10576" s="1" t="str">
        <f t="shared" si="1717"/>
        <v>21:0476</v>
      </c>
      <c r="D10576" s="1" t="str">
        <f t="shared" si="1714"/>
        <v>21:0156</v>
      </c>
      <c r="E10576" t="s">
        <v>40219</v>
      </c>
      <c r="F10576" t="s">
        <v>40220</v>
      </c>
      <c r="H10576">
        <v>50.5627414</v>
      </c>
      <c r="I10576">
        <v>-121.1414521</v>
      </c>
      <c r="J10576" s="1" t="str">
        <f t="shared" si="1715"/>
        <v>NGR bulk stream sediment</v>
      </c>
      <c r="K10576" s="1" t="str">
        <f t="shared" si="1716"/>
        <v>&lt;177 micron (NGR)</v>
      </c>
      <c r="L10576">
        <v>27</v>
      </c>
      <c r="M10576" t="s">
        <v>800</v>
      </c>
      <c r="N10576">
        <v>524</v>
      </c>
      <c r="O10576">
        <v>1.5</v>
      </c>
    </row>
    <row r="10577" spans="1:15" hidden="1" x14ac:dyDescent="0.3">
      <c r="A10577" t="s">
        <v>40221</v>
      </c>
      <c r="B10577" t="s">
        <v>40222</v>
      </c>
      <c r="C10577" s="1" t="str">
        <f t="shared" si="1717"/>
        <v>21:0476</v>
      </c>
      <c r="D10577" s="1" t="str">
        <f t="shared" si="1714"/>
        <v>21:0156</v>
      </c>
      <c r="E10577" t="s">
        <v>40223</v>
      </c>
      <c r="F10577" t="s">
        <v>40224</v>
      </c>
      <c r="H10577">
        <v>50.771179500000002</v>
      </c>
      <c r="I10577">
        <v>-120.9124252</v>
      </c>
      <c r="J10577" s="1" t="str">
        <f t="shared" si="1715"/>
        <v>NGR bulk stream sediment</v>
      </c>
      <c r="K10577" s="1" t="str">
        <f t="shared" si="1716"/>
        <v>&lt;177 micron (NGR)</v>
      </c>
      <c r="L10577">
        <v>28</v>
      </c>
      <c r="M10577" t="s">
        <v>19</v>
      </c>
      <c r="N10577">
        <v>525</v>
      </c>
      <c r="O10577">
        <v>2</v>
      </c>
    </row>
    <row r="10578" spans="1:15" hidden="1" x14ac:dyDescent="0.3">
      <c r="A10578" t="s">
        <v>40225</v>
      </c>
      <c r="B10578" t="s">
        <v>40226</v>
      </c>
      <c r="C10578" s="1" t="str">
        <f t="shared" si="1717"/>
        <v>21:0476</v>
      </c>
      <c r="D10578" s="1" t="str">
        <f t="shared" si="1714"/>
        <v>21:0156</v>
      </c>
      <c r="E10578" t="s">
        <v>40227</v>
      </c>
      <c r="F10578" t="s">
        <v>40228</v>
      </c>
      <c r="H10578">
        <v>50.561487700000001</v>
      </c>
      <c r="I10578">
        <v>-121.1667482</v>
      </c>
      <c r="J10578" s="1" t="str">
        <f t="shared" si="1715"/>
        <v>NGR bulk stream sediment</v>
      </c>
      <c r="K10578" s="1" t="str">
        <f t="shared" si="1716"/>
        <v>&lt;177 micron (NGR)</v>
      </c>
      <c r="L10578">
        <v>28</v>
      </c>
      <c r="M10578" t="s">
        <v>38</v>
      </c>
      <c r="N10578">
        <v>526</v>
      </c>
      <c r="O10578">
        <v>3</v>
      </c>
    </row>
    <row r="10579" spans="1:15" hidden="1" x14ac:dyDescent="0.3">
      <c r="A10579" t="s">
        <v>40229</v>
      </c>
      <c r="B10579" t="s">
        <v>40230</v>
      </c>
      <c r="C10579" s="1" t="str">
        <f t="shared" si="1717"/>
        <v>21:0476</v>
      </c>
      <c r="D10579" s="1" t="str">
        <f t="shared" si="1714"/>
        <v>21:0156</v>
      </c>
      <c r="E10579" t="s">
        <v>40231</v>
      </c>
      <c r="F10579" t="s">
        <v>40232</v>
      </c>
      <c r="H10579">
        <v>50.5789556</v>
      </c>
      <c r="I10579">
        <v>-121.2195344</v>
      </c>
      <c r="J10579" s="1" t="str">
        <f t="shared" si="1715"/>
        <v>NGR bulk stream sediment</v>
      </c>
      <c r="K10579" s="1" t="str">
        <f t="shared" si="1716"/>
        <v>&lt;177 micron (NGR)</v>
      </c>
      <c r="L10579">
        <v>28</v>
      </c>
      <c r="M10579" t="s">
        <v>24</v>
      </c>
      <c r="N10579">
        <v>527</v>
      </c>
      <c r="O10579">
        <v>2</v>
      </c>
    </row>
    <row r="10580" spans="1:15" hidden="1" x14ac:dyDescent="0.3">
      <c r="A10580" t="s">
        <v>40233</v>
      </c>
      <c r="B10580" t="s">
        <v>40234</v>
      </c>
      <c r="C10580" s="1" t="str">
        <f t="shared" si="1717"/>
        <v>21:0476</v>
      </c>
      <c r="D10580" s="1" t="str">
        <f t="shared" si="1714"/>
        <v>21:0156</v>
      </c>
      <c r="E10580" t="s">
        <v>40231</v>
      </c>
      <c r="F10580" t="s">
        <v>40235</v>
      </c>
      <c r="H10580">
        <v>50.5789556</v>
      </c>
      <c r="I10580">
        <v>-121.2195344</v>
      </c>
      <c r="J10580" s="1" t="str">
        <f t="shared" si="1715"/>
        <v>NGR bulk stream sediment</v>
      </c>
      <c r="K10580" s="1" t="str">
        <f t="shared" si="1716"/>
        <v>&lt;177 micron (NGR)</v>
      </c>
      <c r="L10580">
        <v>28</v>
      </c>
      <c r="M10580" t="s">
        <v>28</v>
      </c>
      <c r="N10580">
        <v>528</v>
      </c>
      <c r="O10580">
        <v>2</v>
      </c>
    </row>
    <row r="10581" spans="1:15" hidden="1" x14ac:dyDescent="0.3">
      <c r="A10581" t="s">
        <v>40236</v>
      </c>
      <c r="B10581" t="s">
        <v>40237</v>
      </c>
      <c r="C10581" s="1" t="str">
        <f t="shared" si="1717"/>
        <v>21:0476</v>
      </c>
      <c r="D10581" s="1" t="str">
        <f t="shared" si="1714"/>
        <v>21:0156</v>
      </c>
      <c r="E10581" t="s">
        <v>40238</v>
      </c>
      <c r="F10581" t="s">
        <v>40239</v>
      </c>
      <c r="H10581">
        <v>50.473833399999997</v>
      </c>
      <c r="I10581">
        <v>-121.1419971</v>
      </c>
      <c r="J10581" s="1" t="str">
        <f t="shared" si="1715"/>
        <v>NGR bulk stream sediment</v>
      </c>
      <c r="K10581" s="1" t="str">
        <f t="shared" si="1716"/>
        <v>&lt;177 micron (NGR)</v>
      </c>
      <c r="L10581">
        <v>28</v>
      </c>
      <c r="M10581" t="s">
        <v>43</v>
      </c>
      <c r="N10581">
        <v>529</v>
      </c>
      <c r="O10581">
        <v>2</v>
      </c>
    </row>
    <row r="10582" spans="1:15" hidden="1" x14ac:dyDescent="0.3">
      <c r="A10582" t="s">
        <v>40240</v>
      </c>
      <c r="B10582" t="s">
        <v>40241</v>
      </c>
      <c r="C10582" s="1" t="str">
        <f t="shared" si="1717"/>
        <v>21:0476</v>
      </c>
      <c r="D10582" s="1" t="str">
        <f t="shared" si="1714"/>
        <v>21:0156</v>
      </c>
      <c r="E10582" t="s">
        <v>40242</v>
      </c>
      <c r="F10582" t="s">
        <v>40243</v>
      </c>
      <c r="H10582">
        <v>50.438966800000003</v>
      </c>
      <c r="I10582">
        <v>-121.16209019999999</v>
      </c>
      <c r="J10582" s="1" t="str">
        <f t="shared" si="1715"/>
        <v>NGR bulk stream sediment</v>
      </c>
      <c r="K10582" s="1" t="str">
        <f t="shared" si="1716"/>
        <v>&lt;177 micron (NGR)</v>
      </c>
      <c r="L10582">
        <v>28</v>
      </c>
      <c r="M10582" t="s">
        <v>48</v>
      </c>
      <c r="N10582">
        <v>530</v>
      </c>
      <c r="O10582">
        <v>3</v>
      </c>
    </row>
    <row r="10583" spans="1:15" hidden="1" x14ac:dyDescent="0.3">
      <c r="A10583" t="s">
        <v>40244</v>
      </c>
      <c r="B10583" t="s">
        <v>40245</v>
      </c>
      <c r="C10583" s="1" t="str">
        <f t="shared" si="1717"/>
        <v>21:0476</v>
      </c>
      <c r="D10583" s="1" t="str">
        <f t="shared" si="1714"/>
        <v>21:0156</v>
      </c>
      <c r="E10583" t="s">
        <v>40246</v>
      </c>
      <c r="F10583" t="s">
        <v>40247</v>
      </c>
      <c r="H10583">
        <v>50.382360800000001</v>
      </c>
      <c r="I10583">
        <v>-121.1680593</v>
      </c>
      <c r="J10583" s="1" t="str">
        <f t="shared" si="1715"/>
        <v>NGR bulk stream sediment</v>
      </c>
      <c r="K10583" s="1" t="str">
        <f t="shared" si="1716"/>
        <v>&lt;177 micron (NGR)</v>
      </c>
      <c r="L10583">
        <v>28</v>
      </c>
      <c r="M10583" t="s">
        <v>53</v>
      </c>
      <c r="N10583">
        <v>531</v>
      </c>
      <c r="O10583">
        <v>3</v>
      </c>
    </row>
    <row r="10584" spans="1:15" hidden="1" x14ac:dyDescent="0.3">
      <c r="A10584" t="s">
        <v>40248</v>
      </c>
      <c r="B10584" t="s">
        <v>40249</v>
      </c>
      <c r="C10584" s="1" t="str">
        <f t="shared" si="1717"/>
        <v>21:0476</v>
      </c>
      <c r="D10584" s="1" t="str">
        <f t="shared" si="1714"/>
        <v>21:0156</v>
      </c>
      <c r="E10584" t="s">
        <v>40250</v>
      </c>
      <c r="F10584" t="s">
        <v>40251</v>
      </c>
      <c r="H10584">
        <v>50.408014700000003</v>
      </c>
      <c r="I10584">
        <v>-121.0976915</v>
      </c>
      <c r="J10584" s="1" t="str">
        <f t="shared" si="1715"/>
        <v>NGR bulk stream sediment</v>
      </c>
      <c r="K10584" s="1" t="str">
        <f t="shared" si="1716"/>
        <v>&lt;177 micron (NGR)</v>
      </c>
      <c r="L10584">
        <v>28</v>
      </c>
      <c r="M10584" t="s">
        <v>58</v>
      </c>
      <c r="N10584">
        <v>532</v>
      </c>
      <c r="O10584">
        <v>8</v>
      </c>
    </row>
    <row r="10585" spans="1:15" hidden="1" x14ac:dyDescent="0.3">
      <c r="A10585" t="s">
        <v>40252</v>
      </c>
      <c r="B10585" t="s">
        <v>40253</v>
      </c>
      <c r="C10585" s="1" t="str">
        <f t="shared" si="1717"/>
        <v>21:0476</v>
      </c>
      <c r="D10585" s="1" t="str">
        <f t="shared" si="1714"/>
        <v>21:0156</v>
      </c>
      <c r="E10585" t="s">
        <v>40254</v>
      </c>
      <c r="F10585" t="s">
        <v>40255</v>
      </c>
      <c r="H10585">
        <v>50.396399899999999</v>
      </c>
      <c r="I10585">
        <v>-121.1146026</v>
      </c>
      <c r="J10585" s="1" t="str">
        <f t="shared" si="1715"/>
        <v>NGR bulk stream sediment</v>
      </c>
      <c r="K10585" s="1" t="str">
        <f t="shared" si="1716"/>
        <v>&lt;177 micron (NGR)</v>
      </c>
      <c r="L10585">
        <v>28</v>
      </c>
      <c r="M10585" t="s">
        <v>63</v>
      </c>
      <c r="N10585">
        <v>533</v>
      </c>
      <c r="O10585">
        <v>2.5</v>
      </c>
    </row>
    <row r="10586" spans="1:15" hidden="1" x14ac:dyDescent="0.3">
      <c r="A10586" t="s">
        <v>40256</v>
      </c>
      <c r="B10586" t="s">
        <v>40257</v>
      </c>
      <c r="C10586" s="1" t="str">
        <f t="shared" si="1717"/>
        <v>21:0476</v>
      </c>
      <c r="D10586" s="1" t="str">
        <f t="shared" si="1714"/>
        <v>21:0156</v>
      </c>
      <c r="E10586" t="s">
        <v>40258</v>
      </c>
      <c r="F10586" t="s">
        <v>40259</v>
      </c>
      <c r="H10586">
        <v>50.4090718</v>
      </c>
      <c r="I10586">
        <v>-121.0331436</v>
      </c>
      <c r="J10586" s="1" t="str">
        <f t="shared" si="1715"/>
        <v>NGR bulk stream sediment</v>
      </c>
      <c r="K10586" s="1" t="str">
        <f t="shared" si="1716"/>
        <v>&lt;177 micron (NGR)</v>
      </c>
      <c r="L10586">
        <v>28</v>
      </c>
      <c r="M10586" t="s">
        <v>68</v>
      </c>
      <c r="N10586">
        <v>534</v>
      </c>
      <c r="O10586">
        <v>4.5</v>
      </c>
    </row>
    <row r="10587" spans="1:15" hidden="1" x14ac:dyDescent="0.3">
      <c r="A10587" t="s">
        <v>40260</v>
      </c>
      <c r="B10587" t="s">
        <v>40261</v>
      </c>
      <c r="C10587" s="1" t="str">
        <f t="shared" si="1717"/>
        <v>21:0476</v>
      </c>
      <c r="D10587" s="1" t="str">
        <f t="shared" si="1714"/>
        <v>21:0156</v>
      </c>
      <c r="E10587" t="s">
        <v>40262</v>
      </c>
      <c r="F10587" t="s">
        <v>40263</v>
      </c>
      <c r="H10587">
        <v>50.713341800000002</v>
      </c>
      <c r="I10587">
        <v>-120.6434076</v>
      </c>
      <c r="J10587" s="1" t="str">
        <f t="shared" si="1715"/>
        <v>NGR bulk stream sediment</v>
      </c>
      <c r="K10587" s="1" t="str">
        <f t="shared" si="1716"/>
        <v>&lt;177 micron (NGR)</v>
      </c>
      <c r="L10587">
        <v>28</v>
      </c>
      <c r="M10587" t="s">
        <v>77</v>
      </c>
      <c r="N10587">
        <v>535</v>
      </c>
      <c r="O10587">
        <v>1.5</v>
      </c>
    </row>
    <row r="10588" spans="1:15" hidden="1" x14ac:dyDescent="0.3">
      <c r="A10588" t="s">
        <v>40264</v>
      </c>
      <c r="B10588" t="s">
        <v>40265</v>
      </c>
      <c r="C10588" s="1" t="str">
        <f t="shared" si="1717"/>
        <v>21:0476</v>
      </c>
      <c r="D10588" s="1" t="str">
        <f t="shared" si="1714"/>
        <v>21:0156</v>
      </c>
      <c r="E10588" t="s">
        <v>40223</v>
      </c>
      <c r="F10588" t="s">
        <v>40266</v>
      </c>
      <c r="H10588">
        <v>50.771179500000002</v>
      </c>
      <c r="I10588">
        <v>-120.9124252</v>
      </c>
      <c r="J10588" s="1" t="str">
        <f t="shared" si="1715"/>
        <v>NGR bulk stream sediment</v>
      </c>
      <c r="K10588" s="1" t="str">
        <f t="shared" si="1716"/>
        <v>&lt;177 micron (NGR)</v>
      </c>
      <c r="L10588">
        <v>28</v>
      </c>
      <c r="M10588" t="s">
        <v>72</v>
      </c>
      <c r="N10588">
        <v>536</v>
      </c>
      <c r="O10588">
        <v>1.5</v>
      </c>
    </row>
    <row r="10589" spans="1:15" hidden="1" x14ac:dyDescent="0.3">
      <c r="A10589" t="s">
        <v>40267</v>
      </c>
      <c r="B10589" t="s">
        <v>40268</v>
      </c>
      <c r="C10589" s="1" t="str">
        <f t="shared" si="1717"/>
        <v>21:0476</v>
      </c>
      <c r="D10589" s="1" t="str">
        <f t="shared" si="1714"/>
        <v>21:0156</v>
      </c>
      <c r="E10589" t="s">
        <v>40269</v>
      </c>
      <c r="F10589" t="s">
        <v>40270</v>
      </c>
      <c r="H10589">
        <v>50.432104699999996</v>
      </c>
      <c r="I10589">
        <v>-121.9334278</v>
      </c>
      <c r="J10589" s="1" t="str">
        <f t="shared" si="1715"/>
        <v>NGR bulk stream sediment</v>
      </c>
      <c r="K10589" s="1" t="str">
        <f t="shared" si="1716"/>
        <v>&lt;177 micron (NGR)</v>
      </c>
      <c r="L10589">
        <v>28</v>
      </c>
      <c r="M10589" t="s">
        <v>82</v>
      </c>
      <c r="N10589">
        <v>537</v>
      </c>
      <c r="O10589">
        <v>2.5</v>
      </c>
    </row>
    <row r="10590" spans="1:15" hidden="1" x14ac:dyDescent="0.3">
      <c r="A10590" t="s">
        <v>40271</v>
      </c>
      <c r="B10590" t="s">
        <v>40272</v>
      </c>
      <c r="C10590" s="1" t="str">
        <f t="shared" si="1717"/>
        <v>21:0476</v>
      </c>
      <c r="D10590" s="1" t="str">
        <f t="shared" si="1714"/>
        <v>21:0156</v>
      </c>
      <c r="E10590" t="s">
        <v>40273</v>
      </c>
      <c r="F10590" t="s">
        <v>40274</v>
      </c>
      <c r="H10590">
        <v>50.450847799999998</v>
      </c>
      <c r="I10590">
        <v>-121.9512203</v>
      </c>
      <c r="J10590" s="1" t="str">
        <f t="shared" si="1715"/>
        <v>NGR bulk stream sediment</v>
      </c>
      <c r="K10590" s="1" t="str">
        <f t="shared" si="1716"/>
        <v>&lt;177 micron (NGR)</v>
      </c>
      <c r="L10590">
        <v>28</v>
      </c>
      <c r="M10590" t="s">
        <v>87</v>
      </c>
      <c r="N10590">
        <v>538</v>
      </c>
      <c r="O10590">
        <v>2.5</v>
      </c>
    </row>
    <row r="10591" spans="1:15" hidden="1" x14ac:dyDescent="0.3">
      <c r="A10591" t="s">
        <v>40275</v>
      </c>
      <c r="B10591" t="s">
        <v>40276</v>
      </c>
      <c r="C10591" s="1" t="str">
        <f t="shared" si="1717"/>
        <v>21:0476</v>
      </c>
      <c r="D10591" s="1" t="str">
        <f t="shared" si="1714"/>
        <v>21:0156</v>
      </c>
      <c r="E10591" t="s">
        <v>40277</v>
      </c>
      <c r="F10591" t="s">
        <v>40278</v>
      </c>
      <c r="H10591">
        <v>50.447653500000001</v>
      </c>
      <c r="I10591">
        <v>-121.96412220000001</v>
      </c>
      <c r="J10591" s="1" t="str">
        <f t="shared" si="1715"/>
        <v>NGR bulk stream sediment</v>
      </c>
      <c r="K10591" s="1" t="str">
        <f t="shared" si="1716"/>
        <v>&lt;177 micron (NGR)</v>
      </c>
      <c r="L10591">
        <v>28</v>
      </c>
      <c r="M10591" t="s">
        <v>92</v>
      </c>
      <c r="N10591">
        <v>539</v>
      </c>
      <c r="O10591">
        <v>2</v>
      </c>
    </row>
    <row r="10592" spans="1:15" hidden="1" x14ac:dyDescent="0.3">
      <c r="A10592" t="s">
        <v>40279</v>
      </c>
      <c r="B10592" t="s">
        <v>40280</v>
      </c>
      <c r="C10592" s="1" t="str">
        <f t="shared" si="1717"/>
        <v>21:0476</v>
      </c>
      <c r="D10592" s="1" t="str">
        <f t="shared" si="1714"/>
        <v>21:0156</v>
      </c>
      <c r="E10592" t="s">
        <v>40281</v>
      </c>
      <c r="F10592" t="s">
        <v>40282</v>
      </c>
      <c r="H10592">
        <v>50.453995800000001</v>
      </c>
      <c r="I10592">
        <v>-121.96329369999999</v>
      </c>
      <c r="J10592" s="1" t="str">
        <f t="shared" si="1715"/>
        <v>NGR bulk stream sediment</v>
      </c>
      <c r="K10592" s="1" t="str">
        <f t="shared" si="1716"/>
        <v>&lt;177 micron (NGR)</v>
      </c>
      <c r="L10592">
        <v>28</v>
      </c>
      <c r="M10592" t="s">
        <v>97</v>
      </c>
      <c r="N10592">
        <v>540</v>
      </c>
      <c r="O10592">
        <v>2</v>
      </c>
    </row>
    <row r="10593" spans="1:15" hidden="1" x14ac:dyDescent="0.3">
      <c r="A10593" t="s">
        <v>40283</v>
      </c>
      <c r="B10593" t="s">
        <v>40284</v>
      </c>
      <c r="C10593" s="1" t="str">
        <f t="shared" si="1717"/>
        <v>21:0476</v>
      </c>
      <c r="D10593" s="1" t="str">
        <f t="shared" si="1714"/>
        <v>21:0156</v>
      </c>
      <c r="E10593" t="s">
        <v>40285</v>
      </c>
      <c r="F10593" t="s">
        <v>40286</v>
      </c>
      <c r="H10593">
        <v>50.470320399999999</v>
      </c>
      <c r="I10593">
        <v>-121.9513115</v>
      </c>
      <c r="J10593" s="1" t="str">
        <f t="shared" si="1715"/>
        <v>NGR bulk stream sediment</v>
      </c>
      <c r="K10593" s="1" t="str">
        <f t="shared" si="1716"/>
        <v>&lt;177 micron (NGR)</v>
      </c>
      <c r="L10593">
        <v>28</v>
      </c>
      <c r="M10593" t="s">
        <v>102</v>
      </c>
      <c r="N10593">
        <v>541</v>
      </c>
      <c r="O10593">
        <v>2</v>
      </c>
    </row>
    <row r="10594" spans="1:15" hidden="1" x14ac:dyDescent="0.3">
      <c r="A10594" t="s">
        <v>40287</v>
      </c>
      <c r="B10594" t="s">
        <v>40288</v>
      </c>
      <c r="C10594" s="1" t="str">
        <f t="shared" si="1717"/>
        <v>21:0476</v>
      </c>
      <c r="D10594" s="1" t="str">
        <f>HYPERLINK("https://geochem.nrcan.gc.ca/cdogs/content/svy/svy_e.htm", "")</f>
        <v/>
      </c>
      <c r="G10594" s="1" t="str">
        <f>HYPERLINK("https://geochem.nrcan.gc.ca/cdogs/content/cr_/cr_00104_e.htm", "104")</f>
        <v>104</v>
      </c>
      <c r="J10594" t="s">
        <v>31</v>
      </c>
      <c r="K10594" t="s">
        <v>32</v>
      </c>
      <c r="L10594">
        <v>28</v>
      </c>
      <c r="M10594" t="s">
        <v>33</v>
      </c>
      <c r="N10594">
        <v>542</v>
      </c>
      <c r="O10594">
        <v>5</v>
      </c>
    </row>
    <row r="10595" spans="1:15" hidden="1" x14ac:dyDescent="0.3">
      <c r="A10595" t="s">
        <v>40289</v>
      </c>
      <c r="B10595" t="s">
        <v>40290</v>
      </c>
      <c r="C10595" s="1" t="str">
        <f t="shared" si="1717"/>
        <v>21:0476</v>
      </c>
      <c r="D10595" s="1" t="str">
        <f t="shared" ref="D10595:D10613" si="1718">HYPERLINK("https://geochem.nrcan.gc.ca/cdogs/content/svy/svy210156_e.htm", "21:0156")</f>
        <v>21:0156</v>
      </c>
      <c r="E10595" t="s">
        <v>40291</v>
      </c>
      <c r="F10595" t="s">
        <v>40292</v>
      </c>
      <c r="H10595">
        <v>50.484228999999999</v>
      </c>
      <c r="I10595">
        <v>-121.9358793</v>
      </c>
      <c r="J10595" s="1" t="str">
        <f t="shared" ref="J10595:J10613" si="1719">HYPERLINK("https://geochem.nrcan.gc.ca/cdogs/content/kwd/kwd020030_e.htm", "NGR bulk stream sediment")</f>
        <v>NGR bulk stream sediment</v>
      </c>
      <c r="K10595" s="1" t="str">
        <f t="shared" ref="K10595:K10613" si="1720">HYPERLINK("https://geochem.nrcan.gc.ca/cdogs/content/kwd/kwd080006_e.htm", "&lt;177 micron (NGR)")</f>
        <v>&lt;177 micron (NGR)</v>
      </c>
      <c r="L10595">
        <v>28</v>
      </c>
      <c r="M10595" t="s">
        <v>107</v>
      </c>
      <c r="N10595">
        <v>543</v>
      </c>
      <c r="O10595">
        <v>1.5</v>
      </c>
    </row>
    <row r="10596" spans="1:15" hidden="1" x14ac:dyDescent="0.3">
      <c r="A10596" t="s">
        <v>40293</v>
      </c>
      <c r="B10596" t="s">
        <v>40294</v>
      </c>
      <c r="C10596" s="1" t="str">
        <f t="shared" si="1717"/>
        <v>21:0476</v>
      </c>
      <c r="D10596" s="1" t="str">
        <f t="shared" si="1718"/>
        <v>21:0156</v>
      </c>
      <c r="E10596" t="s">
        <v>40295</v>
      </c>
      <c r="F10596" t="s">
        <v>40296</v>
      </c>
      <c r="H10596">
        <v>50.482763900000002</v>
      </c>
      <c r="I10596">
        <v>-121.92033669999999</v>
      </c>
      <c r="J10596" s="1" t="str">
        <f t="shared" si="1719"/>
        <v>NGR bulk stream sediment</v>
      </c>
      <c r="K10596" s="1" t="str">
        <f t="shared" si="1720"/>
        <v>&lt;177 micron (NGR)</v>
      </c>
      <c r="L10596">
        <v>28</v>
      </c>
      <c r="M10596" t="s">
        <v>112</v>
      </c>
      <c r="N10596">
        <v>544</v>
      </c>
      <c r="O10596">
        <v>4.5</v>
      </c>
    </row>
    <row r="10597" spans="1:15" hidden="1" x14ac:dyDescent="0.3">
      <c r="A10597" t="s">
        <v>40297</v>
      </c>
      <c r="B10597" t="s">
        <v>40298</v>
      </c>
      <c r="C10597" s="1" t="str">
        <f t="shared" si="1717"/>
        <v>21:0476</v>
      </c>
      <c r="D10597" s="1" t="str">
        <f t="shared" si="1718"/>
        <v>21:0156</v>
      </c>
      <c r="E10597" t="s">
        <v>40299</v>
      </c>
      <c r="F10597" t="s">
        <v>40300</v>
      </c>
      <c r="H10597">
        <v>50.431685299999998</v>
      </c>
      <c r="I10597">
        <v>-121.62750749999999</v>
      </c>
      <c r="J10597" s="1" t="str">
        <f t="shared" si="1719"/>
        <v>NGR bulk stream sediment</v>
      </c>
      <c r="K10597" s="1" t="str">
        <f t="shared" si="1720"/>
        <v>&lt;177 micron (NGR)</v>
      </c>
      <c r="L10597">
        <v>29</v>
      </c>
      <c r="M10597" t="s">
        <v>19</v>
      </c>
      <c r="N10597">
        <v>545</v>
      </c>
      <c r="O10597">
        <v>1</v>
      </c>
    </row>
    <row r="10598" spans="1:15" hidden="1" x14ac:dyDescent="0.3">
      <c r="A10598" t="s">
        <v>40301</v>
      </c>
      <c r="B10598" t="s">
        <v>40302</v>
      </c>
      <c r="C10598" s="1" t="str">
        <f t="shared" si="1717"/>
        <v>21:0476</v>
      </c>
      <c r="D10598" s="1" t="str">
        <f t="shared" si="1718"/>
        <v>21:0156</v>
      </c>
      <c r="E10598" t="s">
        <v>40303</v>
      </c>
      <c r="F10598" t="s">
        <v>40304</v>
      </c>
      <c r="H10598">
        <v>50.5072014</v>
      </c>
      <c r="I10598">
        <v>-121.88039120000001</v>
      </c>
      <c r="J10598" s="1" t="str">
        <f t="shared" si="1719"/>
        <v>NGR bulk stream sediment</v>
      </c>
      <c r="K10598" s="1" t="str">
        <f t="shared" si="1720"/>
        <v>&lt;177 micron (NGR)</v>
      </c>
      <c r="L10598">
        <v>29</v>
      </c>
      <c r="M10598" t="s">
        <v>38</v>
      </c>
      <c r="N10598">
        <v>546</v>
      </c>
      <c r="O10598">
        <v>4</v>
      </c>
    </row>
    <row r="10599" spans="1:15" hidden="1" x14ac:dyDescent="0.3">
      <c r="A10599" t="s">
        <v>40305</v>
      </c>
      <c r="B10599" t="s">
        <v>40306</v>
      </c>
      <c r="C10599" s="1" t="str">
        <f t="shared" si="1717"/>
        <v>21:0476</v>
      </c>
      <c r="D10599" s="1" t="str">
        <f t="shared" si="1718"/>
        <v>21:0156</v>
      </c>
      <c r="E10599" t="s">
        <v>40307</v>
      </c>
      <c r="F10599" t="s">
        <v>40308</v>
      </c>
      <c r="H10599">
        <v>50.511342599999999</v>
      </c>
      <c r="I10599">
        <v>-121.89025030000001</v>
      </c>
      <c r="J10599" s="1" t="str">
        <f t="shared" si="1719"/>
        <v>NGR bulk stream sediment</v>
      </c>
      <c r="K10599" s="1" t="str">
        <f t="shared" si="1720"/>
        <v>&lt;177 micron (NGR)</v>
      </c>
      <c r="L10599">
        <v>29</v>
      </c>
      <c r="M10599" t="s">
        <v>24</v>
      </c>
      <c r="N10599">
        <v>547</v>
      </c>
      <c r="O10599">
        <v>2.5</v>
      </c>
    </row>
    <row r="10600" spans="1:15" hidden="1" x14ac:dyDescent="0.3">
      <c r="A10600" t="s">
        <v>40309</v>
      </c>
      <c r="B10600" t="s">
        <v>40310</v>
      </c>
      <c r="C10600" s="1" t="str">
        <f t="shared" si="1717"/>
        <v>21:0476</v>
      </c>
      <c r="D10600" s="1" t="str">
        <f t="shared" si="1718"/>
        <v>21:0156</v>
      </c>
      <c r="E10600" t="s">
        <v>40307</v>
      </c>
      <c r="F10600" t="s">
        <v>40311</v>
      </c>
      <c r="H10600">
        <v>50.511342599999999</v>
      </c>
      <c r="I10600">
        <v>-121.89025030000001</v>
      </c>
      <c r="J10600" s="1" t="str">
        <f t="shared" si="1719"/>
        <v>NGR bulk stream sediment</v>
      </c>
      <c r="K10600" s="1" t="str">
        <f t="shared" si="1720"/>
        <v>&lt;177 micron (NGR)</v>
      </c>
      <c r="L10600">
        <v>29</v>
      </c>
      <c r="M10600" t="s">
        <v>28</v>
      </c>
      <c r="N10600">
        <v>548</v>
      </c>
      <c r="O10600">
        <v>3</v>
      </c>
    </row>
    <row r="10601" spans="1:15" hidden="1" x14ac:dyDescent="0.3">
      <c r="A10601" t="s">
        <v>40312</v>
      </c>
      <c r="B10601" t="s">
        <v>40313</v>
      </c>
      <c r="C10601" s="1" t="str">
        <f t="shared" si="1717"/>
        <v>21:0476</v>
      </c>
      <c r="D10601" s="1" t="str">
        <f t="shared" si="1718"/>
        <v>21:0156</v>
      </c>
      <c r="E10601" t="s">
        <v>40314</v>
      </c>
      <c r="F10601" t="s">
        <v>40315</v>
      </c>
      <c r="H10601">
        <v>50.5170016</v>
      </c>
      <c r="I10601">
        <v>-121.8970995</v>
      </c>
      <c r="J10601" s="1" t="str">
        <f t="shared" si="1719"/>
        <v>NGR bulk stream sediment</v>
      </c>
      <c r="K10601" s="1" t="str">
        <f t="shared" si="1720"/>
        <v>&lt;177 micron (NGR)</v>
      </c>
      <c r="L10601">
        <v>29</v>
      </c>
      <c r="M10601" t="s">
        <v>43</v>
      </c>
      <c r="N10601">
        <v>549</v>
      </c>
      <c r="O10601">
        <v>2</v>
      </c>
    </row>
    <row r="10602" spans="1:15" hidden="1" x14ac:dyDescent="0.3">
      <c r="A10602" t="s">
        <v>40316</v>
      </c>
      <c r="B10602" t="s">
        <v>40317</v>
      </c>
      <c r="C10602" s="1" t="str">
        <f t="shared" si="1717"/>
        <v>21:0476</v>
      </c>
      <c r="D10602" s="1" t="str">
        <f t="shared" si="1718"/>
        <v>21:0156</v>
      </c>
      <c r="E10602" t="s">
        <v>40318</v>
      </c>
      <c r="F10602" t="s">
        <v>40319</v>
      </c>
      <c r="H10602">
        <v>50.521254800000001</v>
      </c>
      <c r="I10602">
        <v>-121.85228170000001</v>
      </c>
      <c r="J10602" s="1" t="str">
        <f t="shared" si="1719"/>
        <v>NGR bulk stream sediment</v>
      </c>
      <c r="K10602" s="1" t="str">
        <f t="shared" si="1720"/>
        <v>&lt;177 micron (NGR)</v>
      </c>
      <c r="L10602">
        <v>29</v>
      </c>
      <c r="M10602" t="s">
        <v>48</v>
      </c>
      <c r="N10602">
        <v>550</v>
      </c>
      <c r="O10602">
        <v>1</v>
      </c>
    </row>
    <row r="10603" spans="1:15" hidden="1" x14ac:dyDescent="0.3">
      <c r="A10603" t="s">
        <v>40320</v>
      </c>
      <c r="B10603" t="s">
        <v>40321</v>
      </c>
      <c r="C10603" s="1" t="str">
        <f t="shared" si="1717"/>
        <v>21:0476</v>
      </c>
      <c r="D10603" s="1" t="str">
        <f t="shared" si="1718"/>
        <v>21:0156</v>
      </c>
      <c r="E10603" t="s">
        <v>40322</v>
      </c>
      <c r="F10603" t="s">
        <v>40323</v>
      </c>
      <c r="H10603">
        <v>50.547141799999999</v>
      </c>
      <c r="I10603">
        <v>-121.84538499999999</v>
      </c>
      <c r="J10603" s="1" t="str">
        <f t="shared" si="1719"/>
        <v>NGR bulk stream sediment</v>
      </c>
      <c r="K10603" s="1" t="str">
        <f t="shared" si="1720"/>
        <v>&lt;177 micron (NGR)</v>
      </c>
      <c r="L10603">
        <v>29</v>
      </c>
      <c r="M10603" t="s">
        <v>53</v>
      </c>
      <c r="N10603">
        <v>551</v>
      </c>
      <c r="O10603">
        <v>1.5</v>
      </c>
    </row>
    <row r="10604" spans="1:15" hidden="1" x14ac:dyDescent="0.3">
      <c r="A10604" t="s">
        <v>40324</v>
      </c>
      <c r="B10604" t="s">
        <v>40325</v>
      </c>
      <c r="C10604" s="1" t="str">
        <f t="shared" si="1717"/>
        <v>21:0476</v>
      </c>
      <c r="D10604" s="1" t="str">
        <f t="shared" si="1718"/>
        <v>21:0156</v>
      </c>
      <c r="E10604" t="s">
        <v>40326</v>
      </c>
      <c r="F10604" t="s">
        <v>40327</v>
      </c>
      <c r="H10604">
        <v>50.539575999999997</v>
      </c>
      <c r="I10604">
        <v>-121.7628986</v>
      </c>
      <c r="J10604" s="1" t="str">
        <f t="shared" si="1719"/>
        <v>NGR bulk stream sediment</v>
      </c>
      <c r="K10604" s="1" t="str">
        <f t="shared" si="1720"/>
        <v>&lt;177 micron (NGR)</v>
      </c>
      <c r="L10604">
        <v>29</v>
      </c>
      <c r="M10604" t="s">
        <v>58</v>
      </c>
      <c r="N10604">
        <v>552</v>
      </c>
      <c r="O10604">
        <v>1.5</v>
      </c>
    </row>
    <row r="10605" spans="1:15" hidden="1" x14ac:dyDescent="0.3">
      <c r="A10605" t="s">
        <v>40328</v>
      </c>
      <c r="B10605" t="s">
        <v>40329</v>
      </c>
      <c r="C10605" s="1" t="str">
        <f t="shared" si="1717"/>
        <v>21:0476</v>
      </c>
      <c r="D10605" s="1" t="str">
        <f t="shared" si="1718"/>
        <v>21:0156</v>
      </c>
      <c r="E10605" t="s">
        <v>40330</v>
      </c>
      <c r="F10605" t="s">
        <v>40331</v>
      </c>
      <c r="H10605">
        <v>50.3036028</v>
      </c>
      <c r="I10605">
        <v>-121.6248739</v>
      </c>
      <c r="J10605" s="1" t="str">
        <f t="shared" si="1719"/>
        <v>NGR bulk stream sediment</v>
      </c>
      <c r="K10605" s="1" t="str">
        <f t="shared" si="1720"/>
        <v>&lt;177 micron (NGR)</v>
      </c>
      <c r="L10605">
        <v>29</v>
      </c>
      <c r="M10605" t="s">
        <v>63</v>
      </c>
      <c r="N10605">
        <v>553</v>
      </c>
      <c r="O10605">
        <v>1.5</v>
      </c>
    </row>
    <row r="10606" spans="1:15" hidden="1" x14ac:dyDescent="0.3">
      <c r="A10606" t="s">
        <v>40332</v>
      </c>
      <c r="B10606" t="s">
        <v>40333</v>
      </c>
      <c r="C10606" s="1" t="str">
        <f t="shared" si="1717"/>
        <v>21:0476</v>
      </c>
      <c r="D10606" s="1" t="str">
        <f t="shared" si="1718"/>
        <v>21:0156</v>
      </c>
      <c r="E10606" t="s">
        <v>40334</v>
      </c>
      <c r="F10606" t="s">
        <v>40335</v>
      </c>
      <c r="H10606">
        <v>50.315866700000001</v>
      </c>
      <c r="I10606">
        <v>-121.6359685</v>
      </c>
      <c r="J10606" s="1" t="str">
        <f t="shared" si="1719"/>
        <v>NGR bulk stream sediment</v>
      </c>
      <c r="K10606" s="1" t="str">
        <f t="shared" si="1720"/>
        <v>&lt;177 micron (NGR)</v>
      </c>
      <c r="L10606">
        <v>29</v>
      </c>
      <c r="M10606" t="s">
        <v>68</v>
      </c>
      <c r="N10606">
        <v>554</v>
      </c>
      <c r="O10606">
        <v>2.5</v>
      </c>
    </row>
    <row r="10607" spans="1:15" hidden="1" x14ac:dyDescent="0.3">
      <c r="A10607" t="s">
        <v>40336</v>
      </c>
      <c r="B10607" t="s">
        <v>40337</v>
      </c>
      <c r="C10607" s="1" t="str">
        <f t="shared" si="1717"/>
        <v>21:0476</v>
      </c>
      <c r="D10607" s="1" t="str">
        <f t="shared" si="1718"/>
        <v>21:0156</v>
      </c>
      <c r="E10607" t="s">
        <v>40338</v>
      </c>
      <c r="F10607" t="s">
        <v>40339</v>
      </c>
      <c r="H10607">
        <v>50.353143299999999</v>
      </c>
      <c r="I10607">
        <v>-121.6486501</v>
      </c>
      <c r="J10607" s="1" t="str">
        <f t="shared" si="1719"/>
        <v>NGR bulk stream sediment</v>
      </c>
      <c r="K10607" s="1" t="str">
        <f t="shared" si="1720"/>
        <v>&lt;177 micron (NGR)</v>
      </c>
      <c r="L10607">
        <v>29</v>
      </c>
      <c r="M10607" t="s">
        <v>77</v>
      </c>
      <c r="N10607">
        <v>555</v>
      </c>
      <c r="O10607">
        <v>4</v>
      </c>
    </row>
    <row r="10608" spans="1:15" hidden="1" x14ac:dyDescent="0.3">
      <c r="A10608" t="s">
        <v>40340</v>
      </c>
      <c r="B10608" t="s">
        <v>40341</v>
      </c>
      <c r="C10608" s="1" t="str">
        <f t="shared" si="1717"/>
        <v>21:0476</v>
      </c>
      <c r="D10608" s="1" t="str">
        <f t="shared" si="1718"/>
        <v>21:0156</v>
      </c>
      <c r="E10608" t="s">
        <v>40342</v>
      </c>
      <c r="F10608" t="s">
        <v>40343</v>
      </c>
      <c r="H10608">
        <v>50.417617499999999</v>
      </c>
      <c r="I10608">
        <v>-121.6312215</v>
      </c>
      <c r="J10608" s="1" t="str">
        <f t="shared" si="1719"/>
        <v>NGR bulk stream sediment</v>
      </c>
      <c r="K10608" s="1" t="str">
        <f t="shared" si="1720"/>
        <v>&lt;177 micron (NGR)</v>
      </c>
      <c r="L10608">
        <v>29</v>
      </c>
      <c r="M10608" t="s">
        <v>82</v>
      </c>
      <c r="N10608">
        <v>556</v>
      </c>
      <c r="O10608">
        <v>1.5</v>
      </c>
    </row>
    <row r="10609" spans="1:15" hidden="1" x14ac:dyDescent="0.3">
      <c r="A10609" t="s">
        <v>40344</v>
      </c>
      <c r="B10609" t="s">
        <v>40345</v>
      </c>
      <c r="C10609" s="1" t="str">
        <f t="shared" si="1717"/>
        <v>21:0476</v>
      </c>
      <c r="D10609" s="1" t="str">
        <f t="shared" si="1718"/>
        <v>21:0156</v>
      </c>
      <c r="E10609" t="s">
        <v>40299</v>
      </c>
      <c r="F10609" t="s">
        <v>40346</v>
      </c>
      <c r="H10609">
        <v>50.431685299999998</v>
      </c>
      <c r="I10609">
        <v>-121.62750749999999</v>
      </c>
      <c r="J10609" s="1" t="str">
        <f t="shared" si="1719"/>
        <v>NGR bulk stream sediment</v>
      </c>
      <c r="K10609" s="1" t="str">
        <f t="shared" si="1720"/>
        <v>&lt;177 micron (NGR)</v>
      </c>
      <c r="L10609">
        <v>29</v>
      </c>
      <c r="M10609" t="s">
        <v>72</v>
      </c>
      <c r="N10609">
        <v>557</v>
      </c>
      <c r="O10609">
        <v>1</v>
      </c>
    </row>
    <row r="10610" spans="1:15" hidden="1" x14ac:dyDescent="0.3">
      <c r="A10610" t="s">
        <v>40347</v>
      </c>
      <c r="B10610" t="s">
        <v>40348</v>
      </c>
      <c r="C10610" s="1" t="str">
        <f t="shared" si="1717"/>
        <v>21:0476</v>
      </c>
      <c r="D10610" s="1" t="str">
        <f t="shared" si="1718"/>
        <v>21:0156</v>
      </c>
      <c r="E10610" t="s">
        <v>40349</v>
      </c>
      <c r="F10610" t="s">
        <v>40350</v>
      </c>
      <c r="H10610">
        <v>50.380890899999997</v>
      </c>
      <c r="I10610">
        <v>-121.65876369999999</v>
      </c>
      <c r="J10610" s="1" t="str">
        <f t="shared" si="1719"/>
        <v>NGR bulk stream sediment</v>
      </c>
      <c r="K10610" s="1" t="str">
        <f t="shared" si="1720"/>
        <v>&lt;177 micron (NGR)</v>
      </c>
      <c r="L10610">
        <v>29</v>
      </c>
      <c r="M10610" t="s">
        <v>87</v>
      </c>
      <c r="N10610">
        <v>558</v>
      </c>
      <c r="O10610">
        <v>1.5</v>
      </c>
    </row>
    <row r="10611" spans="1:15" hidden="1" x14ac:dyDescent="0.3">
      <c r="A10611" t="s">
        <v>40351</v>
      </c>
      <c r="B10611" t="s">
        <v>40352</v>
      </c>
      <c r="C10611" s="1" t="str">
        <f t="shared" si="1717"/>
        <v>21:0476</v>
      </c>
      <c r="D10611" s="1" t="str">
        <f t="shared" si="1718"/>
        <v>21:0156</v>
      </c>
      <c r="E10611" t="s">
        <v>40353</v>
      </c>
      <c r="F10611" t="s">
        <v>40354</v>
      </c>
      <c r="H10611">
        <v>50.467788900000002</v>
      </c>
      <c r="I10611">
        <v>-121.68049069999999</v>
      </c>
      <c r="J10611" s="1" t="str">
        <f t="shared" si="1719"/>
        <v>NGR bulk stream sediment</v>
      </c>
      <c r="K10611" s="1" t="str">
        <f t="shared" si="1720"/>
        <v>&lt;177 micron (NGR)</v>
      </c>
      <c r="L10611">
        <v>29</v>
      </c>
      <c r="M10611" t="s">
        <v>92</v>
      </c>
      <c r="N10611">
        <v>559</v>
      </c>
      <c r="O10611">
        <v>0.5</v>
      </c>
    </row>
    <row r="10612" spans="1:15" hidden="1" x14ac:dyDescent="0.3">
      <c r="A10612" t="s">
        <v>40355</v>
      </c>
      <c r="B10612" t="s">
        <v>40356</v>
      </c>
      <c r="C10612" s="1" t="str">
        <f t="shared" si="1717"/>
        <v>21:0476</v>
      </c>
      <c r="D10612" s="1" t="str">
        <f t="shared" si="1718"/>
        <v>21:0156</v>
      </c>
      <c r="E10612" t="s">
        <v>40357</v>
      </c>
      <c r="F10612" t="s">
        <v>40358</v>
      </c>
      <c r="H10612">
        <v>50.496526199999998</v>
      </c>
      <c r="I10612">
        <v>-121.6957651</v>
      </c>
      <c r="J10612" s="1" t="str">
        <f t="shared" si="1719"/>
        <v>NGR bulk stream sediment</v>
      </c>
      <c r="K10612" s="1" t="str">
        <f t="shared" si="1720"/>
        <v>&lt;177 micron (NGR)</v>
      </c>
      <c r="L10612">
        <v>29</v>
      </c>
      <c r="M10612" t="s">
        <v>97</v>
      </c>
      <c r="N10612">
        <v>560</v>
      </c>
      <c r="O10612">
        <v>1.5</v>
      </c>
    </row>
    <row r="10613" spans="1:15" hidden="1" x14ac:dyDescent="0.3">
      <c r="A10613" t="s">
        <v>40359</v>
      </c>
      <c r="B10613" t="s">
        <v>40360</v>
      </c>
      <c r="C10613" s="1" t="str">
        <f t="shared" si="1717"/>
        <v>21:0476</v>
      </c>
      <c r="D10613" s="1" t="str">
        <f t="shared" si="1718"/>
        <v>21:0156</v>
      </c>
      <c r="E10613" t="s">
        <v>40361</v>
      </c>
      <c r="F10613" t="s">
        <v>40362</v>
      </c>
      <c r="H10613">
        <v>50.544896700000002</v>
      </c>
      <c r="I10613">
        <v>-121.6878408</v>
      </c>
      <c r="J10613" s="1" t="str">
        <f t="shared" si="1719"/>
        <v>NGR bulk stream sediment</v>
      </c>
      <c r="K10613" s="1" t="str">
        <f t="shared" si="1720"/>
        <v>&lt;177 micron (NGR)</v>
      </c>
      <c r="L10613">
        <v>29</v>
      </c>
      <c r="M10613" t="s">
        <v>102</v>
      </c>
      <c r="N10613">
        <v>561</v>
      </c>
      <c r="O10613">
        <v>1</v>
      </c>
    </row>
    <row r="10614" spans="1:15" hidden="1" x14ac:dyDescent="0.3">
      <c r="A10614" t="s">
        <v>40363</v>
      </c>
      <c r="B10614" t="s">
        <v>40364</v>
      </c>
      <c r="C10614" s="1" t="str">
        <f t="shared" si="1717"/>
        <v>21:0476</v>
      </c>
      <c r="D10614" s="1" t="str">
        <f>HYPERLINK("https://geochem.nrcan.gc.ca/cdogs/content/svy/svy_e.htm", "")</f>
        <v/>
      </c>
      <c r="G10614" s="1" t="str">
        <f>HYPERLINK("https://geochem.nrcan.gc.ca/cdogs/content/cr_/cr_00103_e.htm", "103")</f>
        <v>103</v>
      </c>
      <c r="J10614" t="s">
        <v>31</v>
      </c>
      <c r="K10614" t="s">
        <v>32</v>
      </c>
      <c r="L10614">
        <v>29</v>
      </c>
      <c r="M10614" t="s">
        <v>33</v>
      </c>
      <c r="N10614">
        <v>562</v>
      </c>
      <c r="O10614">
        <v>22.5</v>
      </c>
    </row>
    <row r="10615" spans="1:15" hidden="1" x14ac:dyDescent="0.3">
      <c r="A10615" t="s">
        <v>40365</v>
      </c>
      <c r="B10615" t="s">
        <v>40366</v>
      </c>
      <c r="C10615" s="1" t="str">
        <f t="shared" si="1717"/>
        <v>21:0476</v>
      </c>
      <c r="D10615" s="1" t="str">
        <f t="shared" ref="D10615:D10622" si="1721">HYPERLINK("https://geochem.nrcan.gc.ca/cdogs/content/svy/svy210156_e.htm", "21:0156")</f>
        <v>21:0156</v>
      </c>
      <c r="E10615" t="s">
        <v>40367</v>
      </c>
      <c r="F10615" t="s">
        <v>40368</v>
      </c>
      <c r="H10615">
        <v>50.520730899999997</v>
      </c>
      <c r="I10615">
        <v>-121.6807798</v>
      </c>
      <c r="J10615" s="1" t="str">
        <f t="shared" ref="J10615:J10622" si="1722">HYPERLINK("https://geochem.nrcan.gc.ca/cdogs/content/kwd/kwd020030_e.htm", "NGR bulk stream sediment")</f>
        <v>NGR bulk stream sediment</v>
      </c>
      <c r="K10615" s="1" t="str">
        <f t="shared" ref="K10615:K10622" si="1723">HYPERLINK("https://geochem.nrcan.gc.ca/cdogs/content/kwd/kwd080006_e.htm", "&lt;177 micron (NGR)")</f>
        <v>&lt;177 micron (NGR)</v>
      </c>
      <c r="L10615">
        <v>29</v>
      </c>
      <c r="M10615" t="s">
        <v>107</v>
      </c>
      <c r="N10615">
        <v>563</v>
      </c>
      <c r="O10615">
        <v>1</v>
      </c>
    </row>
    <row r="10616" spans="1:15" hidden="1" x14ac:dyDescent="0.3">
      <c r="A10616" t="s">
        <v>40369</v>
      </c>
      <c r="B10616" t="s">
        <v>40370</v>
      </c>
      <c r="C10616" s="1" t="str">
        <f t="shared" si="1717"/>
        <v>21:0476</v>
      </c>
      <c r="D10616" s="1" t="str">
        <f t="shared" si="1721"/>
        <v>21:0156</v>
      </c>
      <c r="E10616" t="s">
        <v>40371</v>
      </c>
      <c r="F10616" t="s">
        <v>40372</v>
      </c>
      <c r="H10616">
        <v>50.5181039</v>
      </c>
      <c r="I10616">
        <v>-121.6712325</v>
      </c>
      <c r="J10616" s="1" t="str">
        <f t="shared" si="1722"/>
        <v>NGR bulk stream sediment</v>
      </c>
      <c r="K10616" s="1" t="str">
        <f t="shared" si="1723"/>
        <v>&lt;177 micron (NGR)</v>
      </c>
      <c r="L10616">
        <v>29</v>
      </c>
      <c r="M10616" t="s">
        <v>112</v>
      </c>
      <c r="N10616">
        <v>564</v>
      </c>
      <c r="O10616">
        <v>1</v>
      </c>
    </row>
    <row r="10617" spans="1:15" hidden="1" x14ac:dyDescent="0.3">
      <c r="A10617" t="s">
        <v>40373</v>
      </c>
      <c r="B10617" t="s">
        <v>40374</v>
      </c>
      <c r="C10617" s="1" t="str">
        <f t="shared" si="1717"/>
        <v>21:0476</v>
      </c>
      <c r="D10617" s="1" t="str">
        <f t="shared" si="1721"/>
        <v>21:0156</v>
      </c>
      <c r="E10617" t="s">
        <v>40375</v>
      </c>
      <c r="F10617" t="s">
        <v>40376</v>
      </c>
      <c r="H10617">
        <v>50.884128099999998</v>
      </c>
      <c r="I10617">
        <v>-121.54993810000001</v>
      </c>
      <c r="J10617" s="1" t="str">
        <f t="shared" si="1722"/>
        <v>NGR bulk stream sediment</v>
      </c>
      <c r="K10617" s="1" t="str">
        <f t="shared" si="1723"/>
        <v>&lt;177 micron (NGR)</v>
      </c>
      <c r="L10617">
        <v>30</v>
      </c>
      <c r="M10617" t="s">
        <v>19</v>
      </c>
      <c r="N10617">
        <v>565</v>
      </c>
      <c r="O10617">
        <v>1.5</v>
      </c>
    </row>
    <row r="10618" spans="1:15" hidden="1" x14ac:dyDescent="0.3">
      <c r="A10618" t="s">
        <v>40377</v>
      </c>
      <c r="B10618" t="s">
        <v>40378</v>
      </c>
      <c r="C10618" s="1" t="str">
        <f t="shared" si="1717"/>
        <v>21:0476</v>
      </c>
      <c r="D10618" s="1" t="str">
        <f t="shared" si="1721"/>
        <v>21:0156</v>
      </c>
      <c r="E10618" t="s">
        <v>40379</v>
      </c>
      <c r="F10618" t="s">
        <v>40380</v>
      </c>
      <c r="H10618">
        <v>50.957974399999998</v>
      </c>
      <c r="I10618">
        <v>-121.42708880000001</v>
      </c>
      <c r="J10618" s="1" t="str">
        <f t="shared" si="1722"/>
        <v>NGR bulk stream sediment</v>
      </c>
      <c r="K10618" s="1" t="str">
        <f t="shared" si="1723"/>
        <v>&lt;177 micron (NGR)</v>
      </c>
      <c r="L10618">
        <v>30</v>
      </c>
      <c r="M10618" t="s">
        <v>38</v>
      </c>
      <c r="N10618">
        <v>566</v>
      </c>
      <c r="O10618">
        <v>2</v>
      </c>
    </row>
    <row r="10619" spans="1:15" hidden="1" x14ac:dyDescent="0.3">
      <c r="A10619" t="s">
        <v>40381</v>
      </c>
      <c r="B10619" t="s">
        <v>40382</v>
      </c>
      <c r="C10619" s="1" t="str">
        <f t="shared" si="1717"/>
        <v>21:0476</v>
      </c>
      <c r="D10619" s="1" t="str">
        <f t="shared" si="1721"/>
        <v>21:0156</v>
      </c>
      <c r="E10619" t="s">
        <v>40383</v>
      </c>
      <c r="F10619" t="s">
        <v>40384</v>
      </c>
      <c r="H10619">
        <v>50.972643400000003</v>
      </c>
      <c r="I10619">
        <v>-121.45468409999999</v>
      </c>
      <c r="J10619" s="1" t="str">
        <f t="shared" si="1722"/>
        <v>NGR bulk stream sediment</v>
      </c>
      <c r="K10619" s="1" t="str">
        <f t="shared" si="1723"/>
        <v>&lt;177 micron (NGR)</v>
      </c>
      <c r="L10619">
        <v>30</v>
      </c>
      <c r="M10619" t="s">
        <v>43</v>
      </c>
      <c r="N10619">
        <v>567</v>
      </c>
      <c r="O10619">
        <v>1.5</v>
      </c>
    </row>
    <row r="10620" spans="1:15" hidden="1" x14ac:dyDescent="0.3">
      <c r="A10620" t="s">
        <v>40385</v>
      </c>
      <c r="B10620" t="s">
        <v>40386</v>
      </c>
      <c r="C10620" s="1" t="str">
        <f t="shared" si="1717"/>
        <v>21:0476</v>
      </c>
      <c r="D10620" s="1" t="str">
        <f t="shared" si="1721"/>
        <v>21:0156</v>
      </c>
      <c r="E10620" t="s">
        <v>40387</v>
      </c>
      <c r="F10620" t="s">
        <v>40388</v>
      </c>
      <c r="H10620">
        <v>50.9697052</v>
      </c>
      <c r="I10620">
        <v>-121.4740104</v>
      </c>
      <c r="J10620" s="1" t="str">
        <f t="shared" si="1722"/>
        <v>NGR bulk stream sediment</v>
      </c>
      <c r="K10620" s="1" t="str">
        <f t="shared" si="1723"/>
        <v>&lt;177 micron (NGR)</v>
      </c>
      <c r="L10620">
        <v>30</v>
      </c>
      <c r="M10620" t="s">
        <v>48</v>
      </c>
      <c r="N10620">
        <v>568</v>
      </c>
      <c r="O10620">
        <v>2</v>
      </c>
    </row>
    <row r="10621" spans="1:15" hidden="1" x14ac:dyDescent="0.3">
      <c r="A10621" t="s">
        <v>40389</v>
      </c>
      <c r="B10621" t="s">
        <v>40390</v>
      </c>
      <c r="C10621" s="1" t="str">
        <f t="shared" si="1717"/>
        <v>21:0476</v>
      </c>
      <c r="D10621" s="1" t="str">
        <f t="shared" si="1721"/>
        <v>21:0156</v>
      </c>
      <c r="E10621" t="s">
        <v>40391</v>
      </c>
      <c r="F10621" t="s">
        <v>40392</v>
      </c>
      <c r="H10621">
        <v>50.941498099999997</v>
      </c>
      <c r="I10621">
        <v>-121.55349459999999</v>
      </c>
      <c r="J10621" s="1" t="str">
        <f t="shared" si="1722"/>
        <v>NGR bulk stream sediment</v>
      </c>
      <c r="K10621" s="1" t="str">
        <f t="shared" si="1723"/>
        <v>&lt;177 micron (NGR)</v>
      </c>
      <c r="L10621">
        <v>30</v>
      </c>
      <c r="M10621" t="s">
        <v>24</v>
      </c>
      <c r="N10621">
        <v>569</v>
      </c>
      <c r="O10621">
        <v>1</v>
      </c>
    </row>
    <row r="10622" spans="1:15" hidden="1" x14ac:dyDescent="0.3">
      <c r="A10622" t="s">
        <v>40393</v>
      </c>
      <c r="B10622" t="s">
        <v>40394</v>
      </c>
      <c r="C10622" s="1" t="str">
        <f t="shared" si="1717"/>
        <v>21:0476</v>
      </c>
      <c r="D10622" s="1" t="str">
        <f t="shared" si="1721"/>
        <v>21:0156</v>
      </c>
      <c r="E10622" t="s">
        <v>40391</v>
      </c>
      <c r="F10622" t="s">
        <v>40395</v>
      </c>
      <c r="H10622">
        <v>50.941498099999997</v>
      </c>
      <c r="I10622">
        <v>-121.55349459999999</v>
      </c>
      <c r="J10622" s="1" t="str">
        <f t="shared" si="1722"/>
        <v>NGR bulk stream sediment</v>
      </c>
      <c r="K10622" s="1" t="str">
        <f t="shared" si="1723"/>
        <v>&lt;177 micron (NGR)</v>
      </c>
      <c r="L10622">
        <v>30</v>
      </c>
      <c r="M10622" t="s">
        <v>28</v>
      </c>
      <c r="N10622">
        <v>570</v>
      </c>
      <c r="O10622">
        <v>1</v>
      </c>
    </row>
    <row r="10623" spans="1:15" hidden="1" x14ac:dyDescent="0.3">
      <c r="A10623" t="s">
        <v>40396</v>
      </c>
      <c r="B10623" t="s">
        <v>40397</v>
      </c>
      <c r="C10623" s="1" t="str">
        <f t="shared" si="1717"/>
        <v>21:0476</v>
      </c>
      <c r="D10623" s="1" t="str">
        <f>HYPERLINK("https://geochem.nrcan.gc.ca/cdogs/content/svy/svy_e.htm", "")</f>
        <v/>
      </c>
      <c r="G10623" s="1" t="str">
        <f>HYPERLINK("https://geochem.nrcan.gc.ca/cdogs/content/cr_/cr_00103_e.htm", "103")</f>
        <v>103</v>
      </c>
      <c r="J10623" t="s">
        <v>31</v>
      </c>
      <c r="K10623" t="s">
        <v>32</v>
      </c>
      <c r="L10623">
        <v>30</v>
      </c>
      <c r="M10623" t="s">
        <v>33</v>
      </c>
      <c r="N10623">
        <v>571</v>
      </c>
      <c r="O10623">
        <v>23</v>
      </c>
    </row>
    <row r="10624" spans="1:15" hidden="1" x14ac:dyDescent="0.3">
      <c r="A10624" t="s">
        <v>40398</v>
      </c>
      <c r="B10624" t="s">
        <v>40399</v>
      </c>
      <c r="C10624" s="1" t="str">
        <f t="shared" si="1717"/>
        <v>21:0476</v>
      </c>
      <c r="D10624" s="1" t="str">
        <f t="shared" ref="D10624:D10661" si="1724">HYPERLINK("https://geochem.nrcan.gc.ca/cdogs/content/svy/svy210156_e.htm", "21:0156")</f>
        <v>21:0156</v>
      </c>
      <c r="E10624" t="s">
        <v>40400</v>
      </c>
      <c r="F10624" t="s">
        <v>40401</v>
      </c>
      <c r="H10624">
        <v>50.945188899999998</v>
      </c>
      <c r="I10624">
        <v>-121.6091843</v>
      </c>
      <c r="J10624" s="1" t="str">
        <f t="shared" ref="J10624:J10661" si="1725">HYPERLINK("https://geochem.nrcan.gc.ca/cdogs/content/kwd/kwd020030_e.htm", "NGR bulk stream sediment")</f>
        <v>NGR bulk stream sediment</v>
      </c>
      <c r="K10624" s="1" t="str">
        <f t="shared" ref="K10624:K10661" si="1726">HYPERLINK("https://geochem.nrcan.gc.ca/cdogs/content/kwd/kwd080006_e.htm", "&lt;177 micron (NGR)")</f>
        <v>&lt;177 micron (NGR)</v>
      </c>
      <c r="L10624">
        <v>30</v>
      </c>
      <c r="M10624" t="s">
        <v>53</v>
      </c>
      <c r="N10624">
        <v>572</v>
      </c>
      <c r="O10624">
        <v>1.5</v>
      </c>
    </row>
    <row r="10625" spans="1:15" hidden="1" x14ac:dyDescent="0.3">
      <c r="A10625" t="s">
        <v>40402</v>
      </c>
      <c r="B10625" t="s">
        <v>40403</v>
      </c>
      <c r="C10625" s="1" t="str">
        <f t="shared" si="1717"/>
        <v>21:0476</v>
      </c>
      <c r="D10625" s="1" t="str">
        <f t="shared" si="1724"/>
        <v>21:0156</v>
      </c>
      <c r="E10625" t="s">
        <v>40404</v>
      </c>
      <c r="F10625" t="s">
        <v>40405</v>
      </c>
      <c r="H10625">
        <v>50.8897567</v>
      </c>
      <c r="I10625">
        <v>-121.5433366</v>
      </c>
      <c r="J10625" s="1" t="str">
        <f t="shared" si="1725"/>
        <v>NGR bulk stream sediment</v>
      </c>
      <c r="K10625" s="1" t="str">
        <f t="shared" si="1726"/>
        <v>&lt;177 micron (NGR)</v>
      </c>
      <c r="L10625">
        <v>30</v>
      </c>
      <c r="M10625" t="s">
        <v>58</v>
      </c>
      <c r="N10625">
        <v>573</v>
      </c>
      <c r="O10625">
        <v>1.5</v>
      </c>
    </row>
    <row r="10626" spans="1:15" hidden="1" x14ac:dyDescent="0.3">
      <c r="A10626" t="s">
        <v>40406</v>
      </c>
      <c r="B10626" t="s">
        <v>40407</v>
      </c>
      <c r="C10626" s="1" t="str">
        <f t="shared" si="1717"/>
        <v>21:0476</v>
      </c>
      <c r="D10626" s="1" t="str">
        <f t="shared" si="1724"/>
        <v>21:0156</v>
      </c>
      <c r="E10626" t="s">
        <v>40375</v>
      </c>
      <c r="F10626" t="s">
        <v>40408</v>
      </c>
      <c r="H10626">
        <v>50.884128099999998</v>
      </c>
      <c r="I10626">
        <v>-121.54993810000001</v>
      </c>
      <c r="J10626" s="1" t="str">
        <f t="shared" si="1725"/>
        <v>NGR bulk stream sediment</v>
      </c>
      <c r="K10626" s="1" t="str">
        <f t="shared" si="1726"/>
        <v>&lt;177 micron (NGR)</v>
      </c>
      <c r="L10626">
        <v>30</v>
      </c>
      <c r="M10626" t="s">
        <v>72</v>
      </c>
      <c r="N10626">
        <v>574</v>
      </c>
      <c r="O10626">
        <v>1.5</v>
      </c>
    </row>
    <row r="10627" spans="1:15" hidden="1" x14ac:dyDescent="0.3">
      <c r="A10627" t="s">
        <v>40409</v>
      </c>
      <c r="B10627" t="s">
        <v>40410</v>
      </c>
      <c r="C10627" s="1" t="str">
        <f t="shared" si="1717"/>
        <v>21:0476</v>
      </c>
      <c r="D10627" s="1" t="str">
        <f t="shared" si="1724"/>
        <v>21:0156</v>
      </c>
      <c r="E10627" t="s">
        <v>40411</v>
      </c>
      <c r="F10627" t="s">
        <v>40412</v>
      </c>
      <c r="H10627">
        <v>50.844513499999998</v>
      </c>
      <c r="I10627">
        <v>-121.5465627</v>
      </c>
      <c r="J10627" s="1" t="str">
        <f t="shared" si="1725"/>
        <v>NGR bulk stream sediment</v>
      </c>
      <c r="K10627" s="1" t="str">
        <f t="shared" si="1726"/>
        <v>&lt;177 micron (NGR)</v>
      </c>
      <c r="L10627">
        <v>30</v>
      </c>
      <c r="M10627" t="s">
        <v>63</v>
      </c>
      <c r="N10627">
        <v>575</v>
      </c>
      <c r="O10627">
        <v>1.5</v>
      </c>
    </row>
    <row r="10628" spans="1:15" hidden="1" x14ac:dyDescent="0.3">
      <c r="A10628" t="s">
        <v>40413</v>
      </c>
      <c r="B10628" t="s">
        <v>40414</v>
      </c>
      <c r="C10628" s="1" t="str">
        <f t="shared" si="1717"/>
        <v>21:0476</v>
      </c>
      <c r="D10628" s="1" t="str">
        <f t="shared" si="1724"/>
        <v>21:0156</v>
      </c>
      <c r="E10628" t="s">
        <v>40415</v>
      </c>
      <c r="F10628" t="s">
        <v>40416</v>
      </c>
      <c r="H10628">
        <v>50.825533299999996</v>
      </c>
      <c r="I10628">
        <v>-121.55134049999999</v>
      </c>
      <c r="J10628" s="1" t="str">
        <f t="shared" si="1725"/>
        <v>NGR bulk stream sediment</v>
      </c>
      <c r="K10628" s="1" t="str">
        <f t="shared" si="1726"/>
        <v>&lt;177 micron (NGR)</v>
      </c>
      <c r="L10628">
        <v>30</v>
      </c>
      <c r="M10628" t="s">
        <v>68</v>
      </c>
      <c r="N10628">
        <v>576</v>
      </c>
      <c r="O10628">
        <v>1.5</v>
      </c>
    </row>
    <row r="10629" spans="1:15" hidden="1" x14ac:dyDescent="0.3">
      <c r="A10629" t="s">
        <v>40417</v>
      </c>
      <c r="B10629" t="s">
        <v>40418</v>
      </c>
      <c r="C10629" s="1" t="str">
        <f t="shared" ref="C10629:C10692" si="1727">HYPERLINK("https://geochem.nrcan.gc.ca/cdogs/content/bdl/bdl210476_e.htm", "21:0476")</f>
        <v>21:0476</v>
      </c>
      <c r="D10629" s="1" t="str">
        <f t="shared" si="1724"/>
        <v>21:0156</v>
      </c>
      <c r="E10629" t="s">
        <v>40419</v>
      </c>
      <c r="F10629" t="s">
        <v>40420</v>
      </c>
      <c r="H10629">
        <v>50.5468045</v>
      </c>
      <c r="I10629">
        <v>-121.7350586</v>
      </c>
      <c r="J10629" s="1" t="str">
        <f t="shared" si="1725"/>
        <v>NGR bulk stream sediment</v>
      </c>
      <c r="K10629" s="1" t="str">
        <f t="shared" si="1726"/>
        <v>&lt;177 micron (NGR)</v>
      </c>
      <c r="L10629">
        <v>30</v>
      </c>
      <c r="M10629" t="s">
        <v>77</v>
      </c>
      <c r="N10629">
        <v>577</v>
      </c>
      <c r="O10629">
        <v>1.5</v>
      </c>
    </row>
    <row r="10630" spans="1:15" hidden="1" x14ac:dyDescent="0.3">
      <c r="A10630" t="s">
        <v>40421</v>
      </c>
      <c r="B10630" t="s">
        <v>40422</v>
      </c>
      <c r="C10630" s="1" t="str">
        <f t="shared" si="1727"/>
        <v>21:0476</v>
      </c>
      <c r="D10630" s="1" t="str">
        <f t="shared" si="1724"/>
        <v>21:0156</v>
      </c>
      <c r="E10630" t="s">
        <v>40423</v>
      </c>
      <c r="F10630" t="s">
        <v>40424</v>
      </c>
      <c r="H10630">
        <v>50.565133000000003</v>
      </c>
      <c r="I10630">
        <v>-121.7516395</v>
      </c>
      <c r="J10630" s="1" t="str">
        <f t="shared" si="1725"/>
        <v>NGR bulk stream sediment</v>
      </c>
      <c r="K10630" s="1" t="str">
        <f t="shared" si="1726"/>
        <v>&lt;177 micron (NGR)</v>
      </c>
      <c r="L10630">
        <v>30</v>
      </c>
      <c r="M10630" t="s">
        <v>82</v>
      </c>
      <c r="N10630">
        <v>578</v>
      </c>
      <c r="O10630">
        <v>1</v>
      </c>
    </row>
    <row r="10631" spans="1:15" hidden="1" x14ac:dyDescent="0.3">
      <c r="A10631" t="s">
        <v>40425</v>
      </c>
      <c r="B10631" t="s">
        <v>40426</v>
      </c>
      <c r="C10631" s="1" t="str">
        <f t="shared" si="1727"/>
        <v>21:0476</v>
      </c>
      <c r="D10631" s="1" t="str">
        <f t="shared" si="1724"/>
        <v>21:0156</v>
      </c>
      <c r="E10631" t="s">
        <v>40427</v>
      </c>
      <c r="F10631" t="s">
        <v>40428</v>
      </c>
      <c r="H10631">
        <v>50.631545199999998</v>
      </c>
      <c r="I10631">
        <v>-121.79125190000001</v>
      </c>
      <c r="J10631" s="1" t="str">
        <f t="shared" si="1725"/>
        <v>NGR bulk stream sediment</v>
      </c>
      <c r="K10631" s="1" t="str">
        <f t="shared" si="1726"/>
        <v>&lt;177 micron (NGR)</v>
      </c>
      <c r="L10631">
        <v>30</v>
      </c>
      <c r="M10631" t="s">
        <v>87</v>
      </c>
      <c r="N10631">
        <v>579</v>
      </c>
      <c r="O10631">
        <v>1.5</v>
      </c>
    </row>
    <row r="10632" spans="1:15" hidden="1" x14ac:dyDescent="0.3">
      <c r="A10632" t="s">
        <v>40429</v>
      </c>
      <c r="B10632" t="s">
        <v>40430</v>
      </c>
      <c r="C10632" s="1" t="str">
        <f t="shared" si="1727"/>
        <v>21:0476</v>
      </c>
      <c r="D10632" s="1" t="str">
        <f t="shared" si="1724"/>
        <v>21:0156</v>
      </c>
      <c r="E10632" t="s">
        <v>40431</v>
      </c>
      <c r="F10632" t="s">
        <v>40432</v>
      </c>
      <c r="H10632">
        <v>50.6749467</v>
      </c>
      <c r="I10632">
        <v>-121.7610933</v>
      </c>
      <c r="J10632" s="1" t="str">
        <f t="shared" si="1725"/>
        <v>NGR bulk stream sediment</v>
      </c>
      <c r="K10632" s="1" t="str">
        <f t="shared" si="1726"/>
        <v>&lt;177 micron (NGR)</v>
      </c>
      <c r="L10632">
        <v>30</v>
      </c>
      <c r="M10632" t="s">
        <v>92</v>
      </c>
      <c r="N10632">
        <v>580</v>
      </c>
      <c r="O10632">
        <v>1.5</v>
      </c>
    </row>
    <row r="10633" spans="1:15" hidden="1" x14ac:dyDescent="0.3">
      <c r="A10633" t="s">
        <v>40433</v>
      </c>
      <c r="B10633" t="s">
        <v>40434</v>
      </c>
      <c r="C10633" s="1" t="str">
        <f t="shared" si="1727"/>
        <v>21:0476</v>
      </c>
      <c r="D10633" s="1" t="str">
        <f t="shared" si="1724"/>
        <v>21:0156</v>
      </c>
      <c r="E10633" t="s">
        <v>40435</v>
      </c>
      <c r="F10633" t="s">
        <v>40436</v>
      </c>
      <c r="H10633">
        <v>50.680372300000002</v>
      </c>
      <c r="I10633">
        <v>-121.76046909999999</v>
      </c>
      <c r="J10633" s="1" t="str">
        <f t="shared" si="1725"/>
        <v>NGR bulk stream sediment</v>
      </c>
      <c r="K10633" s="1" t="str">
        <f t="shared" si="1726"/>
        <v>&lt;177 micron (NGR)</v>
      </c>
      <c r="L10633">
        <v>30</v>
      </c>
      <c r="M10633" t="s">
        <v>97</v>
      </c>
      <c r="N10633">
        <v>581</v>
      </c>
      <c r="O10633">
        <v>1</v>
      </c>
    </row>
    <row r="10634" spans="1:15" hidden="1" x14ac:dyDescent="0.3">
      <c r="A10634" t="s">
        <v>40437</v>
      </c>
      <c r="B10634" t="s">
        <v>40438</v>
      </c>
      <c r="C10634" s="1" t="str">
        <f t="shared" si="1727"/>
        <v>21:0476</v>
      </c>
      <c r="D10634" s="1" t="str">
        <f t="shared" si="1724"/>
        <v>21:0156</v>
      </c>
      <c r="E10634" t="s">
        <v>40439</v>
      </c>
      <c r="F10634" t="s">
        <v>40440</v>
      </c>
      <c r="H10634">
        <v>50.677605399999997</v>
      </c>
      <c r="I10634">
        <v>-121.8021548</v>
      </c>
      <c r="J10634" s="1" t="str">
        <f t="shared" si="1725"/>
        <v>NGR bulk stream sediment</v>
      </c>
      <c r="K10634" s="1" t="str">
        <f t="shared" si="1726"/>
        <v>&lt;177 micron (NGR)</v>
      </c>
      <c r="L10634">
        <v>30</v>
      </c>
      <c r="M10634" t="s">
        <v>102</v>
      </c>
      <c r="N10634">
        <v>582</v>
      </c>
      <c r="O10634">
        <v>1</v>
      </c>
    </row>
    <row r="10635" spans="1:15" hidden="1" x14ac:dyDescent="0.3">
      <c r="A10635" t="s">
        <v>40441</v>
      </c>
      <c r="B10635" t="s">
        <v>40442</v>
      </c>
      <c r="C10635" s="1" t="str">
        <f t="shared" si="1727"/>
        <v>21:0476</v>
      </c>
      <c r="D10635" s="1" t="str">
        <f t="shared" si="1724"/>
        <v>21:0156</v>
      </c>
      <c r="E10635" t="s">
        <v>40443</v>
      </c>
      <c r="F10635" t="s">
        <v>40444</v>
      </c>
      <c r="H10635">
        <v>50.6993066</v>
      </c>
      <c r="I10635">
        <v>-121.80997120000001</v>
      </c>
      <c r="J10635" s="1" t="str">
        <f t="shared" si="1725"/>
        <v>NGR bulk stream sediment</v>
      </c>
      <c r="K10635" s="1" t="str">
        <f t="shared" si="1726"/>
        <v>&lt;177 micron (NGR)</v>
      </c>
      <c r="L10635">
        <v>30</v>
      </c>
      <c r="M10635" t="s">
        <v>107</v>
      </c>
      <c r="N10635">
        <v>583</v>
      </c>
      <c r="O10635">
        <v>2</v>
      </c>
    </row>
    <row r="10636" spans="1:15" hidden="1" x14ac:dyDescent="0.3">
      <c r="A10636" t="s">
        <v>40445</v>
      </c>
      <c r="B10636" t="s">
        <v>40446</v>
      </c>
      <c r="C10636" s="1" t="str">
        <f t="shared" si="1727"/>
        <v>21:0476</v>
      </c>
      <c r="D10636" s="1" t="str">
        <f t="shared" si="1724"/>
        <v>21:0156</v>
      </c>
      <c r="E10636" t="s">
        <v>40447</v>
      </c>
      <c r="F10636" t="s">
        <v>40448</v>
      </c>
      <c r="H10636">
        <v>50.705784899999998</v>
      </c>
      <c r="I10636">
        <v>-121.8442089</v>
      </c>
      <c r="J10636" s="1" t="str">
        <f t="shared" si="1725"/>
        <v>NGR bulk stream sediment</v>
      </c>
      <c r="K10636" s="1" t="str">
        <f t="shared" si="1726"/>
        <v>&lt;177 micron (NGR)</v>
      </c>
      <c r="L10636">
        <v>30</v>
      </c>
      <c r="M10636" t="s">
        <v>112</v>
      </c>
      <c r="N10636">
        <v>584</v>
      </c>
      <c r="O10636">
        <v>1.5</v>
      </c>
    </row>
    <row r="10637" spans="1:15" hidden="1" x14ac:dyDescent="0.3">
      <c r="A10637" t="s">
        <v>40449</v>
      </c>
      <c r="B10637" t="s">
        <v>40450</v>
      </c>
      <c r="C10637" s="1" t="str">
        <f t="shared" si="1727"/>
        <v>21:0476</v>
      </c>
      <c r="D10637" s="1" t="str">
        <f t="shared" si="1724"/>
        <v>21:0156</v>
      </c>
      <c r="E10637" t="s">
        <v>40451</v>
      </c>
      <c r="F10637" t="s">
        <v>40452</v>
      </c>
      <c r="H10637">
        <v>50.738902799999998</v>
      </c>
      <c r="I10637">
        <v>-121.859042</v>
      </c>
      <c r="J10637" s="1" t="str">
        <f t="shared" si="1725"/>
        <v>NGR bulk stream sediment</v>
      </c>
      <c r="K10637" s="1" t="str">
        <f t="shared" si="1726"/>
        <v>&lt;177 micron (NGR)</v>
      </c>
      <c r="L10637">
        <v>31</v>
      </c>
      <c r="M10637" t="s">
        <v>19</v>
      </c>
      <c r="N10637">
        <v>585</v>
      </c>
      <c r="O10637">
        <v>1.5</v>
      </c>
    </row>
    <row r="10638" spans="1:15" hidden="1" x14ac:dyDescent="0.3">
      <c r="A10638" t="s">
        <v>40453</v>
      </c>
      <c r="B10638" t="s">
        <v>40454</v>
      </c>
      <c r="C10638" s="1" t="str">
        <f t="shared" si="1727"/>
        <v>21:0476</v>
      </c>
      <c r="D10638" s="1" t="str">
        <f t="shared" si="1724"/>
        <v>21:0156</v>
      </c>
      <c r="E10638" t="s">
        <v>40451</v>
      </c>
      <c r="F10638" t="s">
        <v>40455</v>
      </c>
      <c r="H10638">
        <v>50.738902799999998</v>
      </c>
      <c r="I10638">
        <v>-121.859042</v>
      </c>
      <c r="J10638" s="1" t="str">
        <f t="shared" si="1725"/>
        <v>NGR bulk stream sediment</v>
      </c>
      <c r="K10638" s="1" t="str">
        <f t="shared" si="1726"/>
        <v>&lt;177 micron (NGR)</v>
      </c>
      <c r="L10638">
        <v>31</v>
      </c>
      <c r="M10638" t="s">
        <v>72</v>
      </c>
      <c r="N10638">
        <v>586</v>
      </c>
      <c r="O10638">
        <v>1.5</v>
      </c>
    </row>
    <row r="10639" spans="1:15" hidden="1" x14ac:dyDescent="0.3">
      <c r="A10639" t="s">
        <v>40456</v>
      </c>
      <c r="B10639" t="s">
        <v>40457</v>
      </c>
      <c r="C10639" s="1" t="str">
        <f t="shared" si="1727"/>
        <v>21:0476</v>
      </c>
      <c r="D10639" s="1" t="str">
        <f t="shared" si="1724"/>
        <v>21:0156</v>
      </c>
      <c r="E10639" t="s">
        <v>40458</v>
      </c>
      <c r="F10639" t="s">
        <v>40459</v>
      </c>
      <c r="H10639">
        <v>50.807437100000001</v>
      </c>
      <c r="I10639">
        <v>-121.60048519999999</v>
      </c>
      <c r="J10639" s="1" t="str">
        <f t="shared" si="1725"/>
        <v>NGR bulk stream sediment</v>
      </c>
      <c r="K10639" s="1" t="str">
        <f t="shared" si="1726"/>
        <v>&lt;177 micron (NGR)</v>
      </c>
      <c r="L10639">
        <v>31</v>
      </c>
      <c r="M10639" t="s">
        <v>24</v>
      </c>
      <c r="N10639">
        <v>587</v>
      </c>
      <c r="O10639">
        <v>2</v>
      </c>
    </row>
    <row r="10640" spans="1:15" hidden="1" x14ac:dyDescent="0.3">
      <c r="A10640" t="s">
        <v>40460</v>
      </c>
      <c r="B10640" t="s">
        <v>40461</v>
      </c>
      <c r="C10640" s="1" t="str">
        <f t="shared" si="1727"/>
        <v>21:0476</v>
      </c>
      <c r="D10640" s="1" t="str">
        <f t="shared" si="1724"/>
        <v>21:0156</v>
      </c>
      <c r="E10640" t="s">
        <v>40458</v>
      </c>
      <c r="F10640" t="s">
        <v>40462</v>
      </c>
      <c r="H10640">
        <v>50.807437100000001</v>
      </c>
      <c r="I10640">
        <v>-121.60048519999999</v>
      </c>
      <c r="J10640" s="1" t="str">
        <f t="shared" si="1725"/>
        <v>NGR bulk stream sediment</v>
      </c>
      <c r="K10640" s="1" t="str">
        <f t="shared" si="1726"/>
        <v>&lt;177 micron (NGR)</v>
      </c>
      <c r="L10640">
        <v>31</v>
      </c>
      <c r="M10640" t="s">
        <v>28</v>
      </c>
      <c r="N10640">
        <v>588</v>
      </c>
      <c r="O10640">
        <v>1.5</v>
      </c>
    </row>
    <row r="10641" spans="1:15" hidden="1" x14ac:dyDescent="0.3">
      <c r="A10641" t="s">
        <v>40463</v>
      </c>
      <c r="B10641" t="s">
        <v>40464</v>
      </c>
      <c r="C10641" s="1" t="str">
        <f t="shared" si="1727"/>
        <v>21:0476</v>
      </c>
      <c r="D10641" s="1" t="str">
        <f t="shared" si="1724"/>
        <v>21:0156</v>
      </c>
      <c r="E10641" t="s">
        <v>40465</v>
      </c>
      <c r="F10641" t="s">
        <v>40466</v>
      </c>
      <c r="H10641">
        <v>50.827120299999997</v>
      </c>
      <c r="I10641">
        <v>-121.67072279999999</v>
      </c>
      <c r="J10641" s="1" t="str">
        <f t="shared" si="1725"/>
        <v>NGR bulk stream sediment</v>
      </c>
      <c r="K10641" s="1" t="str">
        <f t="shared" si="1726"/>
        <v>&lt;177 micron (NGR)</v>
      </c>
      <c r="L10641">
        <v>31</v>
      </c>
      <c r="M10641" t="s">
        <v>38</v>
      </c>
      <c r="N10641">
        <v>589</v>
      </c>
      <c r="O10641">
        <v>2</v>
      </c>
    </row>
    <row r="10642" spans="1:15" hidden="1" x14ac:dyDescent="0.3">
      <c r="A10642" t="s">
        <v>40467</v>
      </c>
      <c r="B10642" t="s">
        <v>40468</v>
      </c>
      <c r="C10642" s="1" t="str">
        <f t="shared" si="1727"/>
        <v>21:0476</v>
      </c>
      <c r="D10642" s="1" t="str">
        <f t="shared" si="1724"/>
        <v>21:0156</v>
      </c>
      <c r="E10642" t="s">
        <v>40469</v>
      </c>
      <c r="F10642" t="s">
        <v>40470</v>
      </c>
      <c r="H10642">
        <v>50.884158599999999</v>
      </c>
      <c r="I10642">
        <v>-121.7488599</v>
      </c>
      <c r="J10642" s="1" t="str">
        <f t="shared" si="1725"/>
        <v>NGR bulk stream sediment</v>
      </c>
      <c r="K10642" s="1" t="str">
        <f t="shared" si="1726"/>
        <v>&lt;177 micron (NGR)</v>
      </c>
      <c r="L10642">
        <v>31</v>
      </c>
      <c r="M10642" t="s">
        <v>43</v>
      </c>
      <c r="N10642">
        <v>590</v>
      </c>
      <c r="O10642">
        <v>1</v>
      </c>
    </row>
    <row r="10643" spans="1:15" hidden="1" x14ac:dyDescent="0.3">
      <c r="A10643" t="s">
        <v>40471</v>
      </c>
      <c r="B10643" t="s">
        <v>40472</v>
      </c>
      <c r="C10643" s="1" t="str">
        <f t="shared" si="1727"/>
        <v>21:0476</v>
      </c>
      <c r="D10643" s="1" t="str">
        <f t="shared" si="1724"/>
        <v>21:0156</v>
      </c>
      <c r="E10643" t="s">
        <v>40473</v>
      </c>
      <c r="F10643" t="s">
        <v>40474</v>
      </c>
      <c r="H10643">
        <v>50.895617100000003</v>
      </c>
      <c r="I10643">
        <v>-121.76072619999999</v>
      </c>
      <c r="J10643" s="1" t="str">
        <f t="shared" si="1725"/>
        <v>NGR bulk stream sediment</v>
      </c>
      <c r="K10643" s="1" t="str">
        <f t="shared" si="1726"/>
        <v>&lt;177 micron (NGR)</v>
      </c>
      <c r="L10643">
        <v>31</v>
      </c>
      <c r="M10643" t="s">
        <v>48</v>
      </c>
      <c r="N10643">
        <v>591</v>
      </c>
      <c r="O10643">
        <v>2</v>
      </c>
    </row>
    <row r="10644" spans="1:15" hidden="1" x14ac:dyDescent="0.3">
      <c r="A10644" t="s">
        <v>40475</v>
      </c>
      <c r="B10644" t="s">
        <v>40476</v>
      </c>
      <c r="C10644" s="1" t="str">
        <f t="shared" si="1727"/>
        <v>21:0476</v>
      </c>
      <c r="D10644" s="1" t="str">
        <f t="shared" si="1724"/>
        <v>21:0156</v>
      </c>
      <c r="E10644" t="s">
        <v>40477</v>
      </c>
      <c r="F10644" t="s">
        <v>40478</v>
      </c>
      <c r="H10644">
        <v>50.900254500000003</v>
      </c>
      <c r="I10644">
        <v>-121.79037030000001</v>
      </c>
      <c r="J10644" s="1" t="str">
        <f t="shared" si="1725"/>
        <v>NGR bulk stream sediment</v>
      </c>
      <c r="K10644" s="1" t="str">
        <f t="shared" si="1726"/>
        <v>&lt;177 micron (NGR)</v>
      </c>
      <c r="L10644">
        <v>31</v>
      </c>
      <c r="M10644" t="s">
        <v>53</v>
      </c>
      <c r="N10644">
        <v>592</v>
      </c>
      <c r="O10644">
        <v>1.5</v>
      </c>
    </row>
    <row r="10645" spans="1:15" hidden="1" x14ac:dyDescent="0.3">
      <c r="A10645" t="s">
        <v>40479</v>
      </c>
      <c r="B10645" t="s">
        <v>40480</v>
      </c>
      <c r="C10645" s="1" t="str">
        <f t="shared" si="1727"/>
        <v>21:0476</v>
      </c>
      <c r="D10645" s="1" t="str">
        <f t="shared" si="1724"/>
        <v>21:0156</v>
      </c>
      <c r="E10645" t="s">
        <v>40481</v>
      </c>
      <c r="F10645" t="s">
        <v>40482</v>
      </c>
      <c r="H10645">
        <v>50.846960699999997</v>
      </c>
      <c r="I10645">
        <v>-121.85909700000001</v>
      </c>
      <c r="J10645" s="1" t="str">
        <f t="shared" si="1725"/>
        <v>NGR bulk stream sediment</v>
      </c>
      <c r="K10645" s="1" t="str">
        <f t="shared" si="1726"/>
        <v>&lt;177 micron (NGR)</v>
      </c>
      <c r="L10645">
        <v>31</v>
      </c>
      <c r="M10645" t="s">
        <v>58</v>
      </c>
      <c r="N10645">
        <v>593</v>
      </c>
      <c r="O10645">
        <v>1</v>
      </c>
    </row>
    <row r="10646" spans="1:15" hidden="1" x14ac:dyDescent="0.3">
      <c r="A10646" t="s">
        <v>40483</v>
      </c>
      <c r="B10646" t="s">
        <v>40484</v>
      </c>
      <c r="C10646" s="1" t="str">
        <f t="shared" si="1727"/>
        <v>21:0476</v>
      </c>
      <c r="D10646" s="1" t="str">
        <f t="shared" si="1724"/>
        <v>21:0156</v>
      </c>
      <c r="E10646" t="s">
        <v>40485</v>
      </c>
      <c r="F10646" t="s">
        <v>40486</v>
      </c>
      <c r="H10646">
        <v>50.793369900000002</v>
      </c>
      <c r="I10646">
        <v>-121.8400949</v>
      </c>
      <c r="J10646" s="1" t="str">
        <f t="shared" si="1725"/>
        <v>NGR bulk stream sediment</v>
      </c>
      <c r="K10646" s="1" t="str">
        <f t="shared" si="1726"/>
        <v>&lt;177 micron (NGR)</v>
      </c>
      <c r="L10646">
        <v>31</v>
      </c>
      <c r="M10646" t="s">
        <v>63</v>
      </c>
      <c r="N10646">
        <v>594</v>
      </c>
      <c r="O10646">
        <v>3</v>
      </c>
    </row>
    <row r="10647" spans="1:15" hidden="1" x14ac:dyDescent="0.3">
      <c r="A10647" t="s">
        <v>40487</v>
      </c>
      <c r="B10647" t="s">
        <v>40488</v>
      </c>
      <c r="C10647" s="1" t="str">
        <f t="shared" si="1727"/>
        <v>21:0476</v>
      </c>
      <c r="D10647" s="1" t="str">
        <f t="shared" si="1724"/>
        <v>21:0156</v>
      </c>
      <c r="E10647" t="s">
        <v>40489</v>
      </c>
      <c r="F10647" t="s">
        <v>40490</v>
      </c>
      <c r="H10647">
        <v>50.756447899999998</v>
      </c>
      <c r="I10647">
        <v>-121.828969</v>
      </c>
      <c r="J10647" s="1" t="str">
        <f t="shared" si="1725"/>
        <v>NGR bulk stream sediment</v>
      </c>
      <c r="K10647" s="1" t="str">
        <f t="shared" si="1726"/>
        <v>&lt;177 micron (NGR)</v>
      </c>
      <c r="L10647">
        <v>31</v>
      </c>
      <c r="M10647" t="s">
        <v>68</v>
      </c>
      <c r="N10647">
        <v>595</v>
      </c>
      <c r="O10647">
        <v>2</v>
      </c>
    </row>
    <row r="10648" spans="1:15" hidden="1" x14ac:dyDescent="0.3">
      <c r="A10648" t="s">
        <v>40491</v>
      </c>
      <c r="B10648" t="s">
        <v>40492</v>
      </c>
      <c r="C10648" s="1" t="str">
        <f t="shared" si="1727"/>
        <v>21:0476</v>
      </c>
      <c r="D10648" s="1" t="str">
        <f t="shared" si="1724"/>
        <v>21:0156</v>
      </c>
      <c r="E10648" t="s">
        <v>40493</v>
      </c>
      <c r="F10648" t="s">
        <v>40494</v>
      </c>
      <c r="H10648">
        <v>50.574890600000003</v>
      </c>
      <c r="I10648">
        <v>-121.8439849</v>
      </c>
      <c r="J10648" s="1" t="str">
        <f t="shared" si="1725"/>
        <v>NGR bulk stream sediment</v>
      </c>
      <c r="K10648" s="1" t="str">
        <f t="shared" si="1726"/>
        <v>&lt;177 micron (NGR)</v>
      </c>
      <c r="L10648">
        <v>31</v>
      </c>
      <c r="M10648" t="s">
        <v>77</v>
      </c>
      <c r="N10648">
        <v>596</v>
      </c>
      <c r="O10648">
        <v>2</v>
      </c>
    </row>
    <row r="10649" spans="1:15" hidden="1" x14ac:dyDescent="0.3">
      <c r="A10649" t="s">
        <v>40495</v>
      </c>
      <c r="B10649" t="s">
        <v>40496</v>
      </c>
      <c r="C10649" s="1" t="str">
        <f t="shared" si="1727"/>
        <v>21:0476</v>
      </c>
      <c r="D10649" s="1" t="str">
        <f t="shared" si="1724"/>
        <v>21:0156</v>
      </c>
      <c r="E10649" t="s">
        <v>40497</v>
      </c>
      <c r="F10649" t="s">
        <v>40498</v>
      </c>
      <c r="H10649">
        <v>50.587080399999998</v>
      </c>
      <c r="I10649">
        <v>-121.85437949999999</v>
      </c>
      <c r="J10649" s="1" t="str">
        <f t="shared" si="1725"/>
        <v>NGR bulk stream sediment</v>
      </c>
      <c r="K10649" s="1" t="str">
        <f t="shared" si="1726"/>
        <v>&lt;177 micron (NGR)</v>
      </c>
      <c r="L10649">
        <v>31</v>
      </c>
      <c r="M10649" t="s">
        <v>82</v>
      </c>
      <c r="N10649">
        <v>597</v>
      </c>
      <c r="O10649">
        <v>2</v>
      </c>
    </row>
    <row r="10650" spans="1:15" hidden="1" x14ac:dyDescent="0.3">
      <c r="A10650" t="s">
        <v>40499</v>
      </c>
      <c r="B10650" t="s">
        <v>40500</v>
      </c>
      <c r="C10650" s="1" t="str">
        <f t="shared" si="1727"/>
        <v>21:0476</v>
      </c>
      <c r="D10650" s="1" t="str">
        <f t="shared" si="1724"/>
        <v>21:0156</v>
      </c>
      <c r="E10650" t="s">
        <v>40501</v>
      </c>
      <c r="F10650" t="s">
        <v>40502</v>
      </c>
      <c r="H10650">
        <v>50.602378700000003</v>
      </c>
      <c r="I10650">
        <v>-121.87006100000001</v>
      </c>
      <c r="J10650" s="1" t="str">
        <f t="shared" si="1725"/>
        <v>NGR bulk stream sediment</v>
      </c>
      <c r="K10650" s="1" t="str">
        <f t="shared" si="1726"/>
        <v>&lt;177 micron (NGR)</v>
      </c>
      <c r="L10650">
        <v>31</v>
      </c>
      <c r="M10650" t="s">
        <v>87</v>
      </c>
      <c r="N10650">
        <v>598</v>
      </c>
      <c r="O10650">
        <v>2</v>
      </c>
    </row>
    <row r="10651" spans="1:15" hidden="1" x14ac:dyDescent="0.3">
      <c r="A10651" t="s">
        <v>40503</v>
      </c>
      <c r="B10651" t="s">
        <v>40504</v>
      </c>
      <c r="C10651" s="1" t="str">
        <f t="shared" si="1727"/>
        <v>21:0476</v>
      </c>
      <c r="D10651" s="1" t="str">
        <f t="shared" si="1724"/>
        <v>21:0156</v>
      </c>
      <c r="E10651" t="s">
        <v>40505</v>
      </c>
      <c r="F10651" t="s">
        <v>40506</v>
      </c>
      <c r="H10651">
        <v>50.6407138</v>
      </c>
      <c r="I10651">
        <v>-121.902435</v>
      </c>
      <c r="J10651" s="1" t="str">
        <f t="shared" si="1725"/>
        <v>NGR bulk stream sediment</v>
      </c>
      <c r="K10651" s="1" t="str">
        <f t="shared" si="1726"/>
        <v>&lt;177 micron (NGR)</v>
      </c>
      <c r="L10651">
        <v>31</v>
      </c>
      <c r="M10651" t="s">
        <v>92</v>
      </c>
      <c r="N10651">
        <v>599</v>
      </c>
      <c r="O10651">
        <v>2</v>
      </c>
    </row>
    <row r="10652" spans="1:15" hidden="1" x14ac:dyDescent="0.3">
      <c r="A10652" t="s">
        <v>40507</v>
      </c>
      <c r="B10652" t="s">
        <v>40508</v>
      </c>
      <c r="C10652" s="1" t="str">
        <f t="shared" si="1727"/>
        <v>21:0476</v>
      </c>
      <c r="D10652" s="1" t="str">
        <f t="shared" si="1724"/>
        <v>21:0156</v>
      </c>
      <c r="E10652" t="s">
        <v>40509</v>
      </c>
      <c r="F10652" t="s">
        <v>40510</v>
      </c>
      <c r="H10652">
        <v>50.926380000000002</v>
      </c>
      <c r="I10652">
        <v>-121.9509329</v>
      </c>
      <c r="J10652" s="1" t="str">
        <f t="shared" si="1725"/>
        <v>NGR bulk stream sediment</v>
      </c>
      <c r="K10652" s="1" t="str">
        <f t="shared" si="1726"/>
        <v>&lt;177 micron (NGR)</v>
      </c>
      <c r="L10652">
        <v>32</v>
      </c>
      <c r="M10652" t="s">
        <v>19</v>
      </c>
      <c r="N10652">
        <v>600</v>
      </c>
      <c r="O10652">
        <v>1.5</v>
      </c>
    </row>
    <row r="10653" spans="1:15" hidden="1" x14ac:dyDescent="0.3">
      <c r="A10653" t="s">
        <v>40511</v>
      </c>
      <c r="B10653" t="s">
        <v>40512</v>
      </c>
      <c r="C10653" s="1" t="str">
        <f t="shared" si="1727"/>
        <v>21:0476</v>
      </c>
      <c r="D10653" s="1" t="str">
        <f t="shared" si="1724"/>
        <v>21:0156</v>
      </c>
      <c r="E10653" t="s">
        <v>40513</v>
      </c>
      <c r="F10653" t="s">
        <v>40514</v>
      </c>
      <c r="H10653">
        <v>50.892050900000001</v>
      </c>
      <c r="I10653">
        <v>-121.9516751</v>
      </c>
      <c r="J10653" s="1" t="str">
        <f t="shared" si="1725"/>
        <v>NGR bulk stream sediment</v>
      </c>
      <c r="K10653" s="1" t="str">
        <f t="shared" si="1726"/>
        <v>&lt;177 micron (NGR)</v>
      </c>
      <c r="L10653">
        <v>32</v>
      </c>
      <c r="M10653" t="s">
        <v>24</v>
      </c>
      <c r="N10653">
        <v>601</v>
      </c>
      <c r="O10653">
        <v>1</v>
      </c>
    </row>
    <row r="10654" spans="1:15" hidden="1" x14ac:dyDescent="0.3">
      <c r="A10654" t="s">
        <v>40515</v>
      </c>
      <c r="B10654" t="s">
        <v>40516</v>
      </c>
      <c r="C10654" s="1" t="str">
        <f t="shared" si="1727"/>
        <v>21:0476</v>
      </c>
      <c r="D10654" s="1" t="str">
        <f t="shared" si="1724"/>
        <v>21:0156</v>
      </c>
      <c r="E10654" t="s">
        <v>40513</v>
      </c>
      <c r="F10654" t="s">
        <v>40517</v>
      </c>
      <c r="H10654">
        <v>50.892050900000001</v>
      </c>
      <c r="I10654">
        <v>-121.9516751</v>
      </c>
      <c r="J10654" s="1" t="str">
        <f t="shared" si="1725"/>
        <v>NGR bulk stream sediment</v>
      </c>
      <c r="K10654" s="1" t="str">
        <f t="shared" si="1726"/>
        <v>&lt;177 micron (NGR)</v>
      </c>
      <c r="L10654">
        <v>32</v>
      </c>
      <c r="M10654" t="s">
        <v>28</v>
      </c>
      <c r="N10654">
        <v>602</v>
      </c>
      <c r="O10654">
        <v>1.5</v>
      </c>
    </row>
    <row r="10655" spans="1:15" hidden="1" x14ac:dyDescent="0.3">
      <c r="A10655" t="s">
        <v>40518</v>
      </c>
      <c r="B10655" t="s">
        <v>40519</v>
      </c>
      <c r="C10655" s="1" t="str">
        <f t="shared" si="1727"/>
        <v>21:0476</v>
      </c>
      <c r="D10655" s="1" t="str">
        <f t="shared" si="1724"/>
        <v>21:0156</v>
      </c>
      <c r="E10655" t="s">
        <v>40509</v>
      </c>
      <c r="F10655" t="s">
        <v>40520</v>
      </c>
      <c r="H10655">
        <v>50.926380000000002</v>
      </c>
      <c r="I10655">
        <v>-121.9509329</v>
      </c>
      <c r="J10655" s="1" t="str">
        <f t="shared" si="1725"/>
        <v>NGR bulk stream sediment</v>
      </c>
      <c r="K10655" s="1" t="str">
        <f t="shared" si="1726"/>
        <v>&lt;177 micron (NGR)</v>
      </c>
      <c r="L10655">
        <v>32</v>
      </c>
      <c r="M10655" t="s">
        <v>72</v>
      </c>
      <c r="N10655">
        <v>603</v>
      </c>
      <c r="O10655">
        <v>1</v>
      </c>
    </row>
    <row r="10656" spans="1:15" hidden="1" x14ac:dyDescent="0.3">
      <c r="A10656" t="s">
        <v>40521</v>
      </c>
      <c r="B10656" t="s">
        <v>40522</v>
      </c>
      <c r="C10656" s="1" t="str">
        <f t="shared" si="1727"/>
        <v>21:0476</v>
      </c>
      <c r="D10656" s="1" t="str">
        <f t="shared" si="1724"/>
        <v>21:0156</v>
      </c>
      <c r="E10656" t="s">
        <v>40523</v>
      </c>
      <c r="F10656" t="s">
        <v>40524</v>
      </c>
      <c r="H10656">
        <v>50.970898900000002</v>
      </c>
      <c r="I10656">
        <v>-121.8863624</v>
      </c>
      <c r="J10656" s="1" t="str">
        <f t="shared" si="1725"/>
        <v>NGR bulk stream sediment</v>
      </c>
      <c r="K10656" s="1" t="str">
        <f t="shared" si="1726"/>
        <v>&lt;177 micron (NGR)</v>
      </c>
      <c r="L10656">
        <v>32</v>
      </c>
      <c r="M10656" t="s">
        <v>38</v>
      </c>
      <c r="N10656">
        <v>604</v>
      </c>
      <c r="O10656">
        <v>3.5</v>
      </c>
    </row>
    <row r="10657" spans="1:15" hidden="1" x14ac:dyDescent="0.3">
      <c r="A10657" t="s">
        <v>40525</v>
      </c>
      <c r="B10657" t="s">
        <v>40526</v>
      </c>
      <c r="C10657" s="1" t="str">
        <f t="shared" si="1727"/>
        <v>21:0476</v>
      </c>
      <c r="D10657" s="1" t="str">
        <f t="shared" si="1724"/>
        <v>21:0156</v>
      </c>
      <c r="E10657" t="s">
        <v>40527</v>
      </c>
      <c r="F10657" t="s">
        <v>40528</v>
      </c>
      <c r="H10657">
        <v>50.919570800000002</v>
      </c>
      <c r="I10657">
        <v>-121.6983571</v>
      </c>
      <c r="J10657" s="1" t="str">
        <f t="shared" si="1725"/>
        <v>NGR bulk stream sediment</v>
      </c>
      <c r="K10657" s="1" t="str">
        <f t="shared" si="1726"/>
        <v>&lt;177 micron (NGR)</v>
      </c>
      <c r="L10657">
        <v>32</v>
      </c>
      <c r="M10657" t="s">
        <v>43</v>
      </c>
      <c r="N10657">
        <v>605</v>
      </c>
      <c r="O10657">
        <v>2</v>
      </c>
    </row>
    <row r="10658" spans="1:15" hidden="1" x14ac:dyDescent="0.3">
      <c r="A10658" t="s">
        <v>40529</v>
      </c>
      <c r="B10658" t="s">
        <v>40530</v>
      </c>
      <c r="C10658" s="1" t="str">
        <f t="shared" si="1727"/>
        <v>21:0476</v>
      </c>
      <c r="D10658" s="1" t="str">
        <f t="shared" si="1724"/>
        <v>21:0156</v>
      </c>
      <c r="E10658" t="s">
        <v>40531</v>
      </c>
      <c r="F10658" t="s">
        <v>40532</v>
      </c>
      <c r="H10658">
        <v>50.953480200000001</v>
      </c>
      <c r="I10658">
        <v>-121.69065000000001</v>
      </c>
      <c r="J10658" s="1" t="str">
        <f t="shared" si="1725"/>
        <v>NGR bulk stream sediment</v>
      </c>
      <c r="K10658" s="1" t="str">
        <f t="shared" si="1726"/>
        <v>&lt;177 micron (NGR)</v>
      </c>
      <c r="L10658">
        <v>32</v>
      </c>
      <c r="M10658" t="s">
        <v>48</v>
      </c>
      <c r="N10658">
        <v>606</v>
      </c>
      <c r="O10658">
        <v>2</v>
      </c>
    </row>
    <row r="10659" spans="1:15" hidden="1" x14ac:dyDescent="0.3">
      <c r="A10659" t="s">
        <v>40533</v>
      </c>
      <c r="B10659" t="s">
        <v>40534</v>
      </c>
      <c r="C10659" s="1" t="str">
        <f t="shared" si="1727"/>
        <v>21:0476</v>
      </c>
      <c r="D10659" s="1" t="str">
        <f t="shared" si="1724"/>
        <v>21:0156</v>
      </c>
      <c r="E10659" t="s">
        <v>40535</v>
      </c>
      <c r="F10659" t="s">
        <v>40536</v>
      </c>
      <c r="H10659">
        <v>50.957321</v>
      </c>
      <c r="I10659">
        <v>-121.6243013</v>
      </c>
      <c r="J10659" s="1" t="str">
        <f t="shared" si="1725"/>
        <v>NGR bulk stream sediment</v>
      </c>
      <c r="K10659" s="1" t="str">
        <f t="shared" si="1726"/>
        <v>&lt;177 micron (NGR)</v>
      </c>
      <c r="L10659">
        <v>32</v>
      </c>
      <c r="M10659" t="s">
        <v>53</v>
      </c>
      <c r="N10659">
        <v>607</v>
      </c>
      <c r="O10659">
        <v>2</v>
      </c>
    </row>
    <row r="10660" spans="1:15" hidden="1" x14ac:dyDescent="0.3">
      <c r="A10660" t="s">
        <v>40537</v>
      </c>
      <c r="B10660" t="s">
        <v>40538</v>
      </c>
      <c r="C10660" s="1" t="str">
        <f t="shared" si="1727"/>
        <v>21:0476</v>
      </c>
      <c r="D10660" s="1" t="str">
        <f t="shared" si="1724"/>
        <v>21:0156</v>
      </c>
      <c r="E10660" t="s">
        <v>40539</v>
      </c>
      <c r="F10660" t="s">
        <v>40540</v>
      </c>
      <c r="H10660">
        <v>50.873419300000002</v>
      </c>
      <c r="I10660">
        <v>-121.6061442</v>
      </c>
      <c r="J10660" s="1" t="str">
        <f t="shared" si="1725"/>
        <v>NGR bulk stream sediment</v>
      </c>
      <c r="K10660" s="1" t="str">
        <f t="shared" si="1726"/>
        <v>&lt;177 micron (NGR)</v>
      </c>
      <c r="L10660">
        <v>32</v>
      </c>
      <c r="M10660" t="s">
        <v>58</v>
      </c>
      <c r="N10660">
        <v>608</v>
      </c>
      <c r="O10660">
        <v>1.5</v>
      </c>
    </row>
    <row r="10661" spans="1:15" hidden="1" x14ac:dyDescent="0.3">
      <c r="A10661" t="s">
        <v>40541</v>
      </c>
      <c r="B10661" t="s">
        <v>40542</v>
      </c>
      <c r="C10661" s="1" t="str">
        <f t="shared" si="1727"/>
        <v>21:0476</v>
      </c>
      <c r="D10661" s="1" t="str">
        <f t="shared" si="1724"/>
        <v>21:0156</v>
      </c>
      <c r="E10661" t="s">
        <v>40543</v>
      </c>
      <c r="F10661" t="s">
        <v>40544</v>
      </c>
      <c r="H10661">
        <v>50.702164799999998</v>
      </c>
      <c r="I10661">
        <v>-121.1479763</v>
      </c>
      <c r="J10661" s="1" t="str">
        <f t="shared" si="1725"/>
        <v>NGR bulk stream sediment</v>
      </c>
      <c r="K10661" s="1" t="str">
        <f t="shared" si="1726"/>
        <v>&lt;177 micron (NGR)</v>
      </c>
      <c r="L10661">
        <v>32</v>
      </c>
      <c r="M10661" t="s">
        <v>63</v>
      </c>
      <c r="N10661">
        <v>609</v>
      </c>
      <c r="O10661">
        <v>2</v>
      </c>
    </row>
    <row r="10662" spans="1:15" hidden="1" x14ac:dyDescent="0.3">
      <c r="A10662" t="s">
        <v>40545</v>
      </c>
      <c r="B10662" t="s">
        <v>40546</v>
      </c>
      <c r="C10662" s="1" t="str">
        <f t="shared" si="1727"/>
        <v>21:0476</v>
      </c>
      <c r="D10662" s="1" t="str">
        <f>HYPERLINK("https://geochem.nrcan.gc.ca/cdogs/content/svy/svy_e.htm", "")</f>
        <v/>
      </c>
      <c r="G10662" s="1" t="str">
        <f>HYPERLINK("https://geochem.nrcan.gc.ca/cdogs/content/cr_/cr_00104_e.htm", "104")</f>
        <v>104</v>
      </c>
      <c r="J10662" t="s">
        <v>31</v>
      </c>
      <c r="K10662" t="s">
        <v>32</v>
      </c>
      <c r="L10662">
        <v>32</v>
      </c>
      <c r="M10662" t="s">
        <v>33</v>
      </c>
      <c r="N10662">
        <v>610</v>
      </c>
      <c r="O10662">
        <v>5</v>
      </c>
    </row>
    <row r="10663" spans="1:15" hidden="1" x14ac:dyDescent="0.3">
      <c r="A10663" t="s">
        <v>40547</v>
      </c>
      <c r="B10663" t="s">
        <v>40548</v>
      </c>
      <c r="C10663" s="1" t="str">
        <f t="shared" si="1727"/>
        <v>21:0476</v>
      </c>
      <c r="D10663" s="1" t="str">
        <f t="shared" ref="D10663:D10672" si="1728">HYPERLINK("https://geochem.nrcan.gc.ca/cdogs/content/svy/svy210156_e.htm", "21:0156")</f>
        <v>21:0156</v>
      </c>
      <c r="E10663" t="s">
        <v>40549</v>
      </c>
      <c r="F10663" t="s">
        <v>40550</v>
      </c>
      <c r="H10663">
        <v>50.728057</v>
      </c>
      <c r="I10663">
        <v>-121.5274841</v>
      </c>
      <c r="J10663" s="1" t="str">
        <f t="shared" ref="J10663:J10672" si="1729">HYPERLINK("https://geochem.nrcan.gc.ca/cdogs/content/kwd/kwd020030_e.htm", "NGR bulk stream sediment")</f>
        <v>NGR bulk stream sediment</v>
      </c>
      <c r="K10663" s="1" t="str">
        <f t="shared" ref="K10663:K10672" si="1730">HYPERLINK("https://geochem.nrcan.gc.ca/cdogs/content/kwd/kwd080006_e.htm", "&lt;177 micron (NGR)")</f>
        <v>&lt;177 micron (NGR)</v>
      </c>
      <c r="L10663">
        <v>32</v>
      </c>
      <c r="M10663" t="s">
        <v>68</v>
      </c>
      <c r="N10663">
        <v>611</v>
      </c>
      <c r="O10663">
        <v>1</v>
      </c>
    </row>
    <row r="10664" spans="1:15" hidden="1" x14ac:dyDescent="0.3">
      <c r="A10664" t="s">
        <v>40551</v>
      </c>
      <c r="B10664" t="s">
        <v>40552</v>
      </c>
      <c r="C10664" s="1" t="str">
        <f t="shared" si="1727"/>
        <v>21:0476</v>
      </c>
      <c r="D10664" s="1" t="str">
        <f t="shared" si="1728"/>
        <v>21:0156</v>
      </c>
      <c r="E10664" t="s">
        <v>40553</v>
      </c>
      <c r="F10664" t="s">
        <v>40554</v>
      </c>
      <c r="H10664">
        <v>50.6635712</v>
      </c>
      <c r="I10664">
        <v>-121.6519005</v>
      </c>
      <c r="J10664" s="1" t="str">
        <f t="shared" si="1729"/>
        <v>NGR bulk stream sediment</v>
      </c>
      <c r="K10664" s="1" t="str">
        <f t="shared" si="1730"/>
        <v>&lt;177 micron (NGR)</v>
      </c>
      <c r="L10664">
        <v>32</v>
      </c>
      <c r="M10664" t="s">
        <v>77</v>
      </c>
      <c r="N10664">
        <v>612</v>
      </c>
      <c r="O10664">
        <v>1.5</v>
      </c>
    </row>
    <row r="10665" spans="1:15" hidden="1" x14ac:dyDescent="0.3">
      <c r="A10665" t="s">
        <v>40555</v>
      </c>
      <c r="B10665" t="s">
        <v>40556</v>
      </c>
      <c r="C10665" s="1" t="str">
        <f t="shared" si="1727"/>
        <v>21:0476</v>
      </c>
      <c r="D10665" s="1" t="str">
        <f t="shared" si="1728"/>
        <v>21:0156</v>
      </c>
      <c r="E10665" t="s">
        <v>40557</v>
      </c>
      <c r="F10665" t="s">
        <v>40558</v>
      </c>
      <c r="H10665">
        <v>50.685321999999999</v>
      </c>
      <c r="I10665">
        <v>-121.623842</v>
      </c>
      <c r="J10665" s="1" t="str">
        <f t="shared" si="1729"/>
        <v>NGR bulk stream sediment</v>
      </c>
      <c r="K10665" s="1" t="str">
        <f t="shared" si="1730"/>
        <v>&lt;177 micron (NGR)</v>
      </c>
      <c r="L10665">
        <v>32</v>
      </c>
      <c r="M10665" t="s">
        <v>82</v>
      </c>
      <c r="N10665">
        <v>613</v>
      </c>
      <c r="O10665">
        <v>1.5</v>
      </c>
    </row>
    <row r="10666" spans="1:15" hidden="1" x14ac:dyDescent="0.3">
      <c r="A10666" t="s">
        <v>40559</v>
      </c>
      <c r="B10666" t="s">
        <v>40560</v>
      </c>
      <c r="C10666" s="1" t="str">
        <f t="shared" si="1727"/>
        <v>21:0476</v>
      </c>
      <c r="D10666" s="1" t="str">
        <f t="shared" si="1728"/>
        <v>21:0156</v>
      </c>
      <c r="E10666" t="s">
        <v>40561</v>
      </c>
      <c r="F10666" t="s">
        <v>40562</v>
      </c>
      <c r="H10666">
        <v>50.630025500000002</v>
      </c>
      <c r="I10666">
        <v>-121.6174706</v>
      </c>
      <c r="J10666" s="1" t="str">
        <f t="shared" si="1729"/>
        <v>NGR bulk stream sediment</v>
      </c>
      <c r="K10666" s="1" t="str">
        <f t="shared" si="1730"/>
        <v>&lt;177 micron (NGR)</v>
      </c>
      <c r="L10666">
        <v>32</v>
      </c>
      <c r="M10666" t="s">
        <v>87</v>
      </c>
      <c r="N10666">
        <v>614</v>
      </c>
      <c r="O10666">
        <v>1</v>
      </c>
    </row>
    <row r="10667" spans="1:15" hidden="1" x14ac:dyDescent="0.3">
      <c r="A10667" t="s">
        <v>40563</v>
      </c>
      <c r="B10667" t="s">
        <v>40564</v>
      </c>
      <c r="C10667" s="1" t="str">
        <f t="shared" si="1727"/>
        <v>21:0476</v>
      </c>
      <c r="D10667" s="1" t="str">
        <f t="shared" si="1728"/>
        <v>21:0156</v>
      </c>
      <c r="E10667" t="s">
        <v>40565</v>
      </c>
      <c r="F10667" t="s">
        <v>40566</v>
      </c>
      <c r="H10667">
        <v>50.549453</v>
      </c>
      <c r="I10667">
        <v>-121.535448</v>
      </c>
      <c r="J10667" s="1" t="str">
        <f t="shared" si="1729"/>
        <v>NGR bulk stream sediment</v>
      </c>
      <c r="K10667" s="1" t="str">
        <f t="shared" si="1730"/>
        <v>&lt;177 micron (NGR)</v>
      </c>
      <c r="L10667">
        <v>32</v>
      </c>
      <c r="M10667" t="s">
        <v>92</v>
      </c>
      <c r="N10667">
        <v>615</v>
      </c>
      <c r="O10667">
        <v>1.5</v>
      </c>
    </row>
    <row r="10668" spans="1:15" hidden="1" x14ac:dyDescent="0.3">
      <c r="A10668" t="s">
        <v>40567</v>
      </c>
      <c r="B10668" t="s">
        <v>40568</v>
      </c>
      <c r="C10668" s="1" t="str">
        <f t="shared" si="1727"/>
        <v>21:0476</v>
      </c>
      <c r="D10668" s="1" t="str">
        <f t="shared" si="1728"/>
        <v>21:0156</v>
      </c>
      <c r="E10668" t="s">
        <v>40569</v>
      </c>
      <c r="F10668" t="s">
        <v>40570</v>
      </c>
      <c r="H10668">
        <v>50.6559253</v>
      </c>
      <c r="I10668">
        <v>-121.9859354</v>
      </c>
      <c r="J10668" s="1" t="str">
        <f t="shared" si="1729"/>
        <v>NGR bulk stream sediment</v>
      </c>
      <c r="K10668" s="1" t="str">
        <f t="shared" si="1730"/>
        <v>&lt;177 micron (NGR)</v>
      </c>
      <c r="L10668">
        <v>32</v>
      </c>
      <c r="M10668" t="s">
        <v>97</v>
      </c>
      <c r="N10668">
        <v>616</v>
      </c>
      <c r="O10668">
        <v>1.5</v>
      </c>
    </row>
    <row r="10669" spans="1:15" hidden="1" x14ac:dyDescent="0.3">
      <c r="A10669" t="s">
        <v>40571</v>
      </c>
      <c r="B10669" t="s">
        <v>40572</v>
      </c>
      <c r="C10669" s="1" t="str">
        <f t="shared" si="1727"/>
        <v>21:0476</v>
      </c>
      <c r="D10669" s="1" t="str">
        <f t="shared" si="1728"/>
        <v>21:0156</v>
      </c>
      <c r="E10669" t="s">
        <v>40573</v>
      </c>
      <c r="F10669" t="s">
        <v>40574</v>
      </c>
      <c r="H10669">
        <v>50.5899328</v>
      </c>
      <c r="I10669">
        <v>-121.9040809</v>
      </c>
      <c r="J10669" s="1" t="str">
        <f t="shared" si="1729"/>
        <v>NGR bulk stream sediment</v>
      </c>
      <c r="K10669" s="1" t="str">
        <f t="shared" si="1730"/>
        <v>&lt;177 micron (NGR)</v>
      </c>
      <c r="L10669">
        <v>32</v>
      </c>
      <c r="M10669" t="s">
        <v>102</v>
      </c>
      <c r="N10669">
        <v>617</v>
      </c>
      <c r="O10669">
        <v>2.5</v>
      </c>
    </row>
    <row r="10670" spans="1:15" hidden="1" x14ac:dyDescent="0.3">
      <c r="A10670" t="s">
        <v>40575</v>
      </c>
      <c r="B10670" t="s">
        <v>40576</v>
      </c>
      <c r="C10670" s="1" t="str">
        <f t="shared" si="1727"/>
        <v>21:0476</v>
      </c>
      <c r="D10670" s="1" t="str">
        <f t="shared" si="1728"/>
        <v>21:0156</v>
      </c>
      <c r="E10670" t="s">
        <v>40577</v>
      </c>
      <c r="F10670" t="s">
        <v>40578</v>
      </c>
      <c r="H10670">
        <v>50.553773</v>
      </c>
      <c r="I10670">
        <v>-121.9373757</v>
      </c>
      <c r="J10670" s="1" t="str">
        <f t="shared" si="1729"/>
        <v>NGR bulk stream sediment</v>
      </c>
      <c r="K10670" s="1" t="str">
        <f t="shared" si="1730"/>
        <v>&lt;177 micron (NGR)</v>
      </c>
      <c r="L10670">
        <v>32</v>
      </c>
      <c r="M10670" t="s">
        <v>107</v>
      </c>
      <c r="N10670">
        <v>618</v>
      </c>
      <c r="O10670">
        <v>2</v>
      </c>
    </row>
    <row r="10671" spans="1:15" hidden="1" x14ac:dyDescent="0.3">
      <c r="A10671" t="s">
        <v>40579</v>
      </c>
      <c r="B10671" t="s">
        <v>40580</v>
      </c>
      <c r="C10671" s="1" t="str">
        <f t="shared" si="1727"/>
        <v>21:0476</v>
      </c>
      <c r="D10671" s="1" t="str">
        <f t="shared" si="1728"/>
        <v>21:0156</v>
      </c>
      <c r="E10671" t="s">
        <v>40581</v>
      </c>
      <c r="F10671" t="s">
        <v>40582</v>
      </c>
      <c r="H10671">
        <v>50.5092827</v>
      </c>
      <c r="I10671">
        <v>-121.97569439999999</v>
      </c>
      <c r="J10671" s="1" t="str">
        <f t="shared" si="1729"/>
        <v>NGR bulk stream sediment</v>
      </c>
      <c r="K10671" s="1" t="str">
        <f t="shared" si="1730"/>
        <v>&lt;177 micron (NGR)</v>
      </c>
      <c r="L10671">
        <v>32</v>
      </c>
      <c r="M10671" t="s">
        <v>112</v>
      </c>
      <c r="N10671">
        <v>619</v>
      </c>
      <c r="O10671">
        <v>2</v>
      </c>
    </row>
    <row r="10672" spans="1:15" hidden="1" x14ac:dyDescent="0.3">
      <c r="A10672" t="s">
        <v>40583</v>
      </c>
      <c r="B10672" t="s">
        <v>40584</v>
      </c>
      <c r="C10672" s="1" t="str">
        <f t="shared" si="1727"/>
        <v>21:0476</v>
      </c>
      <c r="D10672" s="1" t="str">
        <f t="shared" si="1728"/>
        <v>21:0156</v>
      </c>
      <c r="E10672" t="s">
        <v>40585</v>
      </c>
      <c r="F10672" t="s">
        <v>40586</v>
      </c>
      <c r="H10672">
        <v>50.341782799999997</v>
      </c>
      <c r="I10672">
        <v>-121.86759720000001</v>
      </c>
      <c r="J10672" s="1" t="str">
        <f t="shared" si="1729"/>
        <v>NGR bulk stream sediment</v>
      </c>
      <c r="K10672" s="1" t="str">
        <f t="shared" si="1730"/>
        <v>&lt;177 micron (NGR)</v>
      </c>
      <c r="L10672">
        <v>33</v>
      </c>
      <c r="M10672" t="s">
        <v>19</v>
      </c>
      <c r="N10672">
        <v>620</v>
      </c>
      <c r="O10672">
        <v>6.5</v>
      </c>
    </row>
    <row r="10673" spans="1:15" hidden="1" x14ac:dyDescent="0.3">
      <c r="A10673" t="s">
        <v>40587</v>
      </c>
      <c r="B10673" t="s">
        <v>40588</v>
      </c>
      <c r="C10673" s="1" t="str">
        <f t="shared" si="1727"/>
        <v>21:0476</v>
      </c>
      <c r="D10673" s="1" t="str">
        <f>HYPERLINK("https://geochem.nrcan.gc.ca/cdogs/content/svy/svy_e.htm", "")</f>
        <v/>
      </c>
      <c r="G10673" s="1" t="str">
        <f>HYPERLINK("https://geochem.nrcan.gc.ca/cdogs/content/cr_/cr_00103_e.htm", "103")</f>
        <v>103</v>
      </c>
      <c r="J10673" t="s">
        <v>31</v>
      </c>
      <c r="K10673" t="s">
        <v>32</v>
      </c>
      <c r="L10673">
        <v>33</v>
      </c>
      <c r="M10673" t="s">
        <v>33</v>
      </c>
      <c r="N10673">
        <v>621</v>
      </c>
      <c r="O10673">
        <v>23</v>
      </c>
    </row>
    <row r="10674" spans="1:15" hidden="1" x14ac:dyDescent="0.3">
      <c r="A10674" t="s">
        <v>40589</v>
      </c>
      <c r="B10674" t="s">
        <v>40590</v>
      </c>
      <c r="C10674" s="1" t="str">
        <f t="shared" si="1727"/>
        <v>21:0476</v>
      </c>
      <c r="D10674" s="1" t="str">
        <f t="shared" ref="D10674:D10694" si="1731">HYPERLINK("https://geochem.nrcan.gc.ca/cdogs/content/svy/svy210156_e.htm", "21:0156")</f>
        <v>21:0156</v>
      </c>
      <c r="E10674" t="s">
        <v>40591</v>
      </c>
      <c r="F10674" t="s">
        <v>40592</v>
      </c>
      <c r="H10674">
        <v>50.514862700000002</v>
      </c>
      <c r="I10674">
        <v>-121.97816880000001</v>
      </c>
      <c r="J10674" s="1" t="str">
        <f t="shared" ref="J10674:J10694" si="1732">HYPERLINK("https://geochem.nrcan.gc.ca/cdogs/content/kwd/kwd020030_e.htm", "NGR bulk stream sediment")</f>
        <v>NGR bulk stream sediment</v>
      </c>
      <c r="K10674" s="1" t="str">
        <f t="shared" ref="K10674:K10694" si="1733">HYPERLINK("https://geochem.nrcan.gc.ca/cdogs/content/kwd/kwd080006_e.htm", "&lt;177 micron (NGR)")</f>
        <v>&lt;177 micron (NGR)</v>
      </c>
      <c r="L10674">
        <v>33</v>
      </c>
      <c r="M10674" t="s">
        <v>38</v>
      </c>
      <c r="N10674">
        <v>622</v>
      </c>
      <c r="O10674">
        <v>3</v>
      </c>
    </row>
    <row r="10675" spans="1:15" hidden="1" x14ac:dyDescent="0.3">
      <c r="A10675" t="s">
        <v>40593</v>
      </c>
      <c r="B10675" t="s">
        <v>40594</v>
      </c>
      <c r="C10675" s="1" t="str">
        <f t="shared" si="1727"/>
        <v>21:0476</v>
      </c>
      <c r="D10675" s="1" t="str">
        <f t="shared" si="1731"/>
        <v>21:0156</v>
      </c>
      <c r="E10675" t="s">
        <v>40595</v>
      </c>
      <c r="F10675" t="s">
        <v>40596</v>
      </c>
      <c r="H10675">
        <v>50.448847100000002</v>
      </c>
      <c r="I10675">
        <v>-121.8915564</v>
      </c>
      <c r="J10675" s="1" t="str">
        <f t="shared" si="1732"/>
        <v>NGR bulk stream sediment</v>
      </c>
      <c r="K10675" s="1" t="str">
        <f t="shared" si="1733"/>
        <v>&lt;177 micron (NGR)</v>
      </c>
      <c r="L10675">
        <v>33</v>
      </c>
      <c r="M10675" t="s">
        <v>24</v>
      </c>
      <c r="N10675">
        <v>623</v>
      </c>
      <c r="O10675">
        <v>16</v>
      </c>
    </row>
    <row r="10676" spans="1:15" hidden="1" x14ac:dyDescent="0.3">
      <c r="A10676" t="s">
        <v>40597</v>
      </c>
      <c r="B10676" t="s">
        <v>40598</v>
      </c>
      <c r="C10676" s="1" t="str">
        <f t="shared" si="1727"/>
        <v>21:0476</v>
      </c>
      <c r="D10676" s="1" t="str">
        <f t="shared" si="1731"/>
        <v>21:0156</v>
      </c>
      <c r="E10676" t="s">
        <v>40595</v>
      </c>
      <c r="F10676" t="s">
        <v>40599</v>
      </c>
      <c r="H10676">
        <v>50.448847100000002</v>
      </c>
      <c r="I10676">
        <v>-121.8915564</v>
      </c>
      <c r="J10676" s="1" t="str">
        <f t="shared" si="1732"/>
        <v>NGR bulk stream sediment</v>
      </c>
      <c r="K10676" s="1" t="str">
        <f t="shared" si="1733"/>
        <v>&lt;177 micron (NGR)</v>
      </c>
      <c r="L10676">
        <v>33</v>
      </c>
      <c r="M10676" t="s">
        <v>28</v>
      </c>
      <c r="N10676">
        <v>624</v>
      </c>
    </row>
    <row r="10677" spans="1:15" hidden="1" x14ac:dyDescent="0.3">
      <c r="A10677" t="s">
        <v>40600</v>
      </c>
      <c r="B10677" t="s">
        <v>40601</v>
      </c>
      <c r="C10677" s="1" t="str">
        <f t="shared" si="1727"/>
        <v>21:0476</v>
      </c>
      <c r="D10677" s="1" t="str">
        <f t="shared" si="1731"/>
        <v>21:0156</v>
      </c>
      <c r="E10677" t="s">
        <v>40602</v>
      </c>
      <c r="F10677" t="s">
        <v>40603</v>
      </c>
      <c r="H10677">
        <v>50.468356800000002</v>
      </c>
      <c r="I10677">
        <v>-121.79402570000001</v>
      </c>
      <c r="J10677" s="1" t="str">
        <f t="shared" si="1732"/>
        <v>NGR bulk stream sediment</v>
      </c>
      <c r="K10677" s="1" t="str">
        <f t="shared" si="1733"/>
        <v>&lt;177 micron (NGR)</v>
      </c>
      <c r="L10677">
        <v>33</v>
      </c>
      <c r="M10677" t="s">
        <v>43</v>
      </c>
      <c r="N10677">
        <v>625</v>
      </c>
      <c r="O10677">
        <v>3.5</v>
      </c>
    </row>
    <row r="10678" spans="1:15" hidden="1" x14ac:dyDescent="0.3">
      <c r="A10678" t="s">
        <v>40604</v>
      </c>
      <c r="B10678" t="s">
        <v>40605</v>
      </c>
      <c r="C10678" s="1" t="str">
        <f t="shared" si="1727"/>
        <v>21:0476</v>
      </c>
      <c r="D10678" s="1" t="str">
        <f t="shared" si="1731"/>
        <v>21:0156</v>
      </c>
      <c r="E10678" t="s">
        <v>40606</v>
      </c>
      <c r="F10678" t="s">
        <v>40607</v>
      </c>
      <c r="H10678">
        <v>50.404776200000001</v>
      </c>
      <c r="I10678">
        <v>-121.8896982</v>
      </c>
      <c r="J10678" s="1" t="str">
        <f t="shared" si="1732"/>
        <v>NGR bulk stream sediment</v>
      </c>
      <c r="K10678" s="1" t="str">
        <f t="shared" si="1733"/>
        <v>&lt;177 micron (NGR)</v>
      </c>
      <c r="L10678">
        <v>33</v>
      </c>
      <c r="M10678" t="s">
        <v>48</v>
      </c>
      <c r="N10678">
        <v>626</v>
      </c>
      <c r="O10678">
        <v>6.5</v>
      </c>
    </row>
    <row r="10679" spans="1:15" hidden="1" x14ac:dyDescent="0.3">
      <c r="A10679" t="s">
        <v>40608</v>
      </c>
      <c r="B10679" t="s">
        <v>40609</v>
      </c>
      <c r="C10679" s="1" t="str">
        <f t="shared" si="1727"/>
        <v>21:0476</v>
      </c>
      <c r="D10679" s="1" t="str">
        <f t="shared" si="1731"/>
        <v>21:0156</v>
      </c>
      <c r="E10679" t="s">
        <v>40610</v>
      </c>
      <c r="F10679" t="s">
        <v>40611</v>
      </c>
      <c r="H10679">
        <v>50.391880700000002</v>
      </c>
      <c r="I10679">
        <v>-121.8312202</v>
      </c>
      <c r="J10679" s="1" t="str">
        <f t="shared" si="1732"/>
        <v>NGR bulk stream sediment</v>
      </c>
      <c r="K10679" s="1" t="str">
        <f t="shared" si="1733"/>
        <v>&lt;177 micron (NGR)</v>
      </c>
      <c r="L10679">
        <v>33</v>
      </c>
      <c r="M10679" t="s">
        <v>53</v>
      </c>
      <c r="N10679">
        <v>627</v>
      </c>
      <c r="O10679">
        <v>14</v>
      </c>
    </row>
    <row r="10680" spans="1:15" hidden="1" x14ac:dyDescent="0.3">
      <c r="A10680" t="s">
        <v>40612</v>
      </c>
      <c r="B10680" t="s">
        <v>40613</v>
      </c>
      <c r="C10680" s="1" t="str">
        <f t="shared" si="1727"/>
        <v>21:0476</v>
      </c>
      <c r="D10680" s="1" t="str">
        <f t="shared" si="1731"/>
        <v>21:0156</v>
      </c>
      <c r="E10680" t="s">
        <v>40614</v>
      </c>
      <c r="F10680" t="s">
        <v>40615</v>
      </c>
      <c r="H10680">
        <v>50.344200899999997</v>
      </c>
      <c r="I10680">
        <v>-121.8582778</v>
      </c>
      <c r="J10680" s="1" t="str">
        <f t="shared" si="1732"/>
        <v>NGR bulk stream sediment</v>
      </c>
      <c r="K10680" s="1" t="str">
        <f t="shared" si="1733"/>
        <v>&lt;177 micron (NGR)</v>
      </c>
      <c r="L10680">
        <v>33</v>
      </c>
      <c r="M10680" t="s">
        <v>58</v>
      </c>
      <c r="N10680">
        <v>628</v>
      </c>
      <c r="O10680">
        <v>8</v>
      </c>
    </row>
    <row r="10681" spans="1:15" hidden="1" x14ac:dyDescent="0.3">
      <c r="A10681" t="s">
        <v>40616</v>
      </c>
      <c r="B10681" t="s">
        <v>40617</v>
      </c>
      <c r="C10681" s="1" t="str">
        <f t="shared" si="1727"/>
        <v>21:0476</v>
      </c>
      <c r="D10681" s="1" t="str">
        <f t="shared" si="1731"/>
        <v>21:0156</v>
      </c>
      <c r="E10681" t="s">
        <v>40585</v>
      </c>
      <c r="F10681" t="s">
        <v>40618</v>
      </c>
      <c r="H10681">
        <v>50.341782799999997</v>
      </c>
      <c r="I10681">
        <v>-121.86759720000001</v>
      </c>
      <c r="J10681" s="1" t="str">
        <f t="shared" si="1732"/>
        <v>NGR bulk stream sediment</v>
      </c>
      <c r="K10681" s="1" t="str">
        <f t="shared" si="1733"/>
        <v>&lt;177 micron (NGR)</v>
      </c>
      <c r="L10681">
        <v>33</v>
      </c>
      <c r="M10681" t="s">
        <v>72</v>
      </c>
      <c r="N10681">
        <v>629</v>
      </c>
      <c r="O10681">
        <v>6.5</v>
      </c>
    </row>
    <row r="10682" spans="1:15" hidden="1" x14ac:dyDescent="0.3">
      <c r="A10682" t="s">
        <v>40619</v>
      </c>
      <c r="B10682" t="s">
        <v>40620</v>
      </c>
      <c r="C10682" s="1" t="str">
        <f t="shared" si="1727"/>
        <v>21:0476</v>
      </c>
      <c r="D10682" s="1" t="str">
        <f t="shared" si="1731"/>
        <v>21:0156</v>
      </c>
      <c r="E10682" t="s">
        <v>40621</v>
      </c>
      <c r="F10682" t="s">
        <v>40622</v>
      </c>
      <c r="H10682">
        <v>50.366096900000002</v>
      </c>
      <c r="I10682">
        <v>-121.9502325</v>
      </c>
      <c r="J10682" s="1" t="str">
        <f t="shared" si="1732"/>
        <v>NGR bulk stream sediment</v>
      </c>
      <c r="K10682" s="1" t="str">
        <f t="shared" si="1733"/>
        <v>&lt;177 micron (NGR)</v>
      </c>
      <c r="L10682">
        <v>33</v>
      </c>
      <c r="M10682" t="s">
        <v>63</v>
      </c>
      <c r="N10682">
        <v>630</v>
      </c>
      <c r="O10682">
        <v>4</v>
      </c>
    </row>
    <row r="10683" spans="1:15" hidden="1" x14ac:dyDescent="0.3">
      <c r="A10683" t="s">
        <v>40623</v>
      </c>
      <c r="B10683" t="s">
        <v>40624</v>
      </c>
      <c r="C10683" s="1" t="str">
        <f t="shared" si="1727"/>
        <v>21:0476</v>
      </c>
      <c r="D10683" s="1" t="str">
        <f t="shared" si="1731"/>
        <v>21:0156</v>
      </c>
      <c r="E10683" t="s">
        <v>40625</v>
      </c>
      <c r="F10683" t="s">
        <v>40626</v>
      </c>
      <c r="H10683">
        <v>50.328986899999997</v>
      </c>
      <c r="I10683">
        <v>-121.979557</v>
      </c>
      <c r="J10683" s="1" t="str">
        <f t="shared" si="1732"/>
        <v>NGR bulk stream sediment</v>
      </c>
      <c r="K10683" s="1" t="str">
        <f t="shared" si="1733"/>
        <v>&lt;177 micron (NGR)</v>
      </c>
      <c r="L10683">
        <v>33</v>
      </c>
      <c r="M10683" t="s">
        <v>68</v>
      </c>
      <c r="N10683">
        <v>631</v>
      </c>
      <c r="O10683">
        <v>5</v>
      </c>
    </row>
    <row r="10684" spans="1:15" hidden="1" x14ac:dyDescent="0.3">
      <c r="A10684" t="s">
        <v>40627</v>
      </c>
      <c r="B10684" t="s">
        <v>40628</v>
      </c>
      <c r="C10684" s="1" t="str">
        <f t="shared" si="1727"/>
        <v>21:0476</v>
      </c>
      <c r="D10684" s="1" t="str">
        <f t="shared" si="1731"/>
        <v>21:0156</v>
      </c>
      <c r="E10684" t="s">
        <v>40629</v>
      </c>
      <c r="F10684" t="s">
        <v>40630</v>
      </c>
      <c r="H10684">
        <v>50.3279906</v>
      </c>
      <c r="I10684">
        <v>-121.9706006</v>
      </c>
      <c r="J10684" s="1" t="str">
        <f t="shared" si="1732"/>
        <v>NGR bulk stream sediment</v>
      </c>
      <c r="K10684" s="1" t="str">
        <f t="shared" si="1733"/>
        <v>&lt;177 micron (NGR)</v>
      </c>
      <c r="L10684">
        <v>33</v>
      </c>
      <c r="M10684" t="s">
        <v>77</v>
      </c>
      <c r="N10684">
        <v>632</v>
      </c>
      <c r="O10684">
        <v>4</v>
      </c>
    </row>
    <row r="10685" spans="1:15" hidden="1" x14ac:dyDescent="0.3">
      <c r="A10685" t="s">
        <v>40631</v>
      </c>
      <c r="B10685" t="s">
        <v>40632</v>
      </c>
      <c r="C10685" s="1" t="str">
        <f t="shared" si="1727"/>
        <v>21:0476</v>
      </c>
      <c r="D10685" s="1" t="str">
        <f t="shared" si="1731"/>
        <v>21:0156</v>
      </c>
      <c r="E10685" t="s">
        <v>40633</v>
      </c>
      <c r="F10685" t="s">
        <v>40634</v>
      </c>
      <c r="H10685">
        <v>50.312192699999997</v>
      </c>
      <c r="I10685">
        <v>-121.8686652</v>
      </c>
      <c r="J10685" s="1" t="str">
        <f t="shared" si="1732"/>
        <v>NGR bulk stream sediment</v>
      </c>
      <c r="K10685" s="1" t="str">
        <f t="shared" si="1733"/>
        <v>&lt;177 micron (NGR)</v>
      </c>
      <c r="L10685">
        <v>33</v>
      </c>
      <c r="M10685" t="s">
        <v>82</v>
      </c>
      <c r="N10685">
        <v>633</v>
      </c>
      <c r="O10685">
        <v>7</v>
      </c>
    </row>
    <row r="10686" spans="1:15" hidden="1" x14ac:dyDescent="0.3">
      <c r="A10686" t="s">
        <v>40635</v>
      </c>
      <c r="B10686" t="s">
        <v>40636</v>
      </c>
      <c r="C10686" s="1" t="str">
        <f t="shared" si="1727"/>
        <v>21:0476</v>
      </c>
      <c r="D10686" s="1" t="str">
        <f t="shared" si="1731"/>
        <v>21:0156</v>
      </c>
      <c r="E10686" t="s">
        <v>40637</v>
      </c>
      <c r="F10686" t="s">
        <v>40638</v>
      </c>
      <c r="H10686">
        <v>50.171773399999999</v>
      </c>
      <c r="I10686">
        <v>-121.81485240000001</v>
      </c>
      <c r="J10686" s="1" t="str">
        <f t="shared" si="1732"/>
        <v>NGR bulk stream sediment</v>
      </c>
      <c r="K10686" s="1" t="str">
        <f t="shared" si="1733"/>
        <v>&lt;177 micron (NGR)</v>
      </c>
      <c r="L10686">
        <v>33</v>
      </c>
      <c r="M10686" t="s">
        <v>87</v>
      </c>
      <c r="N10686">
        <v>634</v>
      </c>
      <c r="O10686">
        <v>1</v>
      </c>
    </row>
    <row r="10687" spans="1:15" hidden="1" x14ac:dyDescent="0.3">
      <c r="A10687" t="s">
        <v>40639</v>
      </c>
      <c r="B10687" t="s">
        <v>40640</v>
      </c>
      <c r="C10687" s="1" t="str">
        <f t="shared" si="1727"/>
        <v>21:0476</v>
      </c>
      <c r="D10687" s="1" t="str">
        <f t="shared" si="1731"/>
        <v>21:0156</v>
      </c>
      <c r="E10687" t="s">
        <v>40641</v>
      </c>
      <c r="F10687" t="s">
        <v>40642</v>
      </c>
      <c r="H10687">
        <v>50.181415100000002</v>
      </c>
      <c r="I10687">
        <v>-121.93858849999999</v>
      </c>
      <c r="J10687" s="1" t="str">
        <f t="shared" si="1732"/>
        <v>NGR bulk stream sediment</v>
      </c>
      <c r="K10687" s="1" t="str">
        <f t="shared" si="1733"/>
        <v>&lt;177 micron (NGR)</v>
      </c>
      <c r="L10687">
        <v>33</v>
      </c>
      <c r="M10687" t="s">
        <v>92</v>
      </c>
      <c r="N10687">
        <v>635</v>
      </c>
      <c r="O10687">
        <v>4</v>
      </c>
    </row>
    <row r="10688" spans="1:15" hidden="1" x14ac:dyDescent="0.3">
      <c r="A10688" t="s">
        <v>40643</v>
      </c>
      <c r="B10688" t="s">
        <v>40644</v>
      </c>
      <c r="C10688" s="1" t="str">
        <f t="shared" si="1727"/>
        <v>21:0476</v>
      </c>
      <c r="D10688" s="1" t="str">
        <f t="shared" si="1731"/>
        <v>21:0156</v>
      </c>
      <c r="E10688" t="s">
        <v>40645</v>
      </c>
      <c r="F10688" t="s">
        <v>40646</v>
      </c>
      <c r="H10688">
        <v>50.296144400000003</v>
      </c>
      <c r="I10688">
        <v>-121.97395590000001</v>
      </c>
      <c r="J10688" s="1" t="str">
        <f t="shared" si="1732"/>
        <v>NGR bulk stream sediment</v>
      </c>
      <c r="K10688" s="1" t="str">
        <f t="shared" si="1733"/>
        <v>&lt;177 micron (NGR)</v>
      </c>
      <c r="L10688">
        <v>33</v>
      </c>
      <c r="M10688" t="s">
        <v>97</v>
      </c>
      <c r="N10688">
        <v>636</v>
      </c>
      <c r="O10688">
        <v>3.5</v>
      </c>
    </row>
    <row r="10689" spans="1:15" hidden="1" x14ac:dyDescent="0.3">
      <c r="A10689" t="s">
        <v>40647</v>
      </c>
      <c r="B10689" t="s">
        <v>40648</v>
      </c>
      <c r="C10689" s="1" t="str">
        <f t="shared" si="1727"/>
        <v>21:0476</v>
      </c>
      <c r="D10689" s="1" t="str">
        <f t="shared" si="1731"/>
        <v>21:0156</v>
      </c>
      <c r="E10689" t="s">
        <v>40649</v>
      </c>
      <c r="F10689" t="s">
        <v>40650</v>
      </c>
      <c r="H10689">
        <v>50.301878500000001</v>
      </c>
      <c r="I10689">
        <v>-121.958302</v>
      </c>
      <c r="J10689" s="1" t="str">
        <f t="shared" si="1732"/>
        <v>NGR bulk stream sediment</v>
      </c>
      <c r="K10689" s="1" t="str">
        <f t="shared" si="1733"/>
        <v>&lt;177 micron (NGR)</v>
      </c>
      <c r="L10689">
        <v>33</v>
      </c>
      <c r="M10689" t="s">
        <v>102</v>
      </c>
      <c r="N10689">
        <v>637</v>
      </c>
      <c r="O10689">
        <v>9.5</v>
      </c>
    </row>
    <row r="10690" spans="1:15" hidden="1" x14ac:dyDescent="0.3">
      <c r="A10690" t="s">
        <v>40651</v>
      </c>
      <c r="B10690" t="s">
        <v>40652</v>
      </c>
      <c r="C10690" s="1" t="str">
        <f t="shared" si="1727"/>
        <v>21:0476</v>
      </c>
      <c r="D10690" s="1" t="str">
        <f t="shared" si="1731"/>
        <v>21:0156</v>
      </c>
      <c r="E10690" t="s">
        <v>40653</v>
      </c>
      <c r="F10690" t="s">
        <v>40654</v>
      </c>
      <c r="H10690">
        <v>50.230476600000003</v>
      </c>
      <c r="I10690">
        <v>-121.9003263</v>
      </c>
      <c r="J10690" s="1" t="str">
        <f t="shared" si="1732"/>
        <v>NGR bulk stream sediment</v>
      </c>
      <c r="K10690" s="1" t="str">
        <f t="shared" si="1733"/>
        <v>&lt;177 micron (NGR)</v>
      </c>
      <c r="L10690">
        <v>33</v>
      </c>
      <c r="M10690" t="s">
        <v>107</v>
      </c>
      <c r="N10690">
        <v>638</v>
      </c>
      <c r="O10690">
        <v>3.5</v>
      </c>
    </row>
    <row r="10691" spans="1:15" hidden="1" x14ac:dyDescent="0.3">
      <c r="A10691" t="s">
        <v>40655</v>
      </c>
      <c r="B10691" t="s">
        <v>40656</v>
      </c>
      <c r="C10691" s="1" t="str">
        <f t="shared" si="1727"/>
        <v>21:0476</v>
      </c>
      <c r="D10691" s="1" t="str">
        <f t="shared" si="1731"/>
        <v>21:0156</v>
      </c>
      <c r="E10691" t="s">
        <v>40657</v>
      </c>
      <c r="F10691" t="s">
        <v>40658</v>
      </c>
      <c r="H10691">
        <v>50.2707731</v>
      </c>
      <c r="I10691">
        <v>-121.9234215</v>
      </c>
      <c r="J10691" s="1" t="str">
        <f t="shared" si="1732"/>
        <v>NGR bulk stream sediment</v>
      </c>
      <c r="K10691" s="1" t="str">
        <f t="shared" si="1733"/>
        <v>&lt;177 micron (NGR)</v>
      </c>
      <c r="L10691">
        <v>33</v>
      </c>
      <c r="M10691" t="s">
        <v>112</v>
      </c>
      <c r="N10691">
        <v>639</v>
      </c>
      <c r="O10691">
        <v>3</v>
      </c>
    </row>
    <row r="10692" spans="1:15" hidden="1" x14ac:dyDescent="0.3">
      <c r="A10692" t="s">
        <v>40659</v>
      </c>
      <c r="B10692" t="s">
        <v>40660</v>
      </c>
      <c r="C10692" s="1" t="str">
        <f t="shared" si="1727"/>
        <v>21:0476</v>
      </c>
      <c r="D10692" s="1" t="str">
        <f t="shared" si="1731"/>
        <v>21:0156</v>
      </c>
      <c r="E10692" t="s">
        <v>40661</v>
      </c>
      <c r="F10692" t="s">
        <v>40662</v>
      </c>
      <c r="H10692">
        <v>50.224111499999999</v>
      </c>
      <c r="I10692">
        <v>-121.6857627</v>
      </c>
      <c r="J10692" s="1" t="str">
        <f t="shared" si="1732"/>
        <v>NGR bulk stream sediment</v>
      </c>
      <c r="K10692" s="1" t="str">
        <f t="shared" si="1733"/>
        <v>&lt;177 micron (NGR)</v>
      </c>
      <c r="L10692">
        <v>34</v>
      </c>
      <c r="M10692" t="s">
        <v>725</v>
      </c>
      <c r="N10692">
        <v>640</v>
      </c>
      <c r="O10692">
        <v>2</v>
      </c>
    </row>
    <row r="10693" spans="1:15" hidden="1" x14ac:dyDescent="0.3">
      <c r="A10693" t="s">
        <v>40663</v>
      </c>
      <c r="B10693" t="s">
        <v>40664</v>
      </c>
      <c r="C10693" s="1" t="str">
        <f t="shared" ref="C10693:C10726" si="1734">HYPERLINK("https://geochem.nrcan.gc.ca/cdogs/content/bdl/bdl210476_e.htm", "21:0476")</f>
        <v>21:0476</v>
      </c>
      <c r="D10693" s="1" t="str">
        <f t="shared" si="1731"/>
        <v>21:0156</v>
      </c>
      <c r="E10693" t="s">
        <v>40665</v>
      </c>
      <c r="F10693" t="s">
        <v>40666</v>
      </c>
      <c r="H10693">
        <v>50.278651000000004</v>
      </c>
      <c r="I10693">
        <v>-121.7601236</v>
      </c>
      <c r="J10693" s="1" t="str">
        <f t="shared" si="1732"/>
        <v>NGR bulk stream sediment</v>
      </c>
      <c r="K10693" s="1" t="str">
        <f t="shared" si="1733"/>
        <v>&lt;177 micron (NGR)</v>
      </c>
      <c r="L10693">
        <v>34</v>
      </c>
      <c r="M10693" t="s">
        <v>38</v>
      </c>
      <c r="N10693">
        <v>641</v>
      </c>
      <c r="O10693">
        <v>4</v>
      </c>
    </row>
    <row r="10694" spans="1:15" hidden="1" x14ac:dyDescent="0.3">
      <c r="A10694" t="s">
        <v>40667</v>
      </c>
      <c r="B10694" t="s">
        <v>40668</v>
      </c>
      <c r="C10694" s="1" t="str">
        <f t="shared" si="1734"/>
        <v>21:0476</v>
      </c>
      <c r="D10694" s="1" t="str">
        <f t="shared" si="1731"/>
        <v>21:0156</v>
      </c>
      <c r="E10694" t="s">
        <v>40669</v>
      </c>
      <c r="F10694" t="s">
        <v>40670</v>
      </c>
      <c r="H10694">
        <v>50.283280300000001</v>
      </c>
      <c r="I10694">
        <v>-121.7430889</v>
      </c>
      <c r="J10694" s="1" t="str">
        <f t="shared" si="1732"/>
        <v>NGR bulk stream sediment</v>
      </c>
      <c r="K10694" s="1" t="str">
        <f t="shared" si="1733"/>
        <v>&lt;177 micron (NGR)</v>
      </c>
      <c r="L10694">
        <v>34</v>
      </c>
      <c r="M10694" t="s">
        <v>43</v>
      </c>
      <c r="N10694">
        <v>642</v>
      </c>
      <c r="O10694">
        <v>18.5</v>
      </c>
    </row>
    <row r="10695" spans="1:15" hidden="1" x14ac:dyDescent="0.3">
      <c r="A10695" t="s">
        <v>40671</v>
      </c>
      <c r="B10695" t="s">
        <v>40672</v>
      </c>
      <c r="C10695" s="1" t="str">
        <f t="shared" si="1734"/>
        <v>21:0476</v>
      </c>
      <c r="D10695" s="1" t="str">
        <f>HYPERLINK("https://geochem.nrcan.gc.ca/cdogs/content/svy/svy_e.htm", "")</f>
        <v/>
      </c>
      <c r="G10695" s="1" t="str">
        <f>HYPERLINK("https://geochem.nrcan.gc.ca/cdogs/content/cr_/cr_00105_e.htm", "105")</f>
        <v>105</v>
      </c>
      <c r="J10695" t="s">
        <v>31</v>
      </c>
      <c r="K10695" t="s">
        <v>32</v>
      </c>
      <c r="L10695">
        <v>34</v>
      </c>
      <c r="M10695" t="s">
        <v>33</v>
      </c>
      <c r="N10695">
        <v>643</v>
      </c>
      <c r="O10695">
        <v>20.5</v>
      </c>
    </row>
    <row r="10696" spans="1:15" hidden="1" x14ac:dyDescent="0.3">
      <c r="A10696" t="s">
        <v>40673</v>
      </c>
      <c r="B10696" t="s">
        <v>40674</v>
      </c>
      <c r="C10696" s="1" t="str">
        <f t="shared" si="1734"/>
        <v>21:0476</v>
      </c>
      <c r="D10696" s="1" t="str">
        <f t="shared" ref="D10696:D10722" si="1735">HYPERLINK("https://geochem.nrcan.gc.ca/cdogs/content/svy/svy210156_e.htm", "21:0156")</f>
        <v>21:0156</v>
      </c>
      <c r="E10696" t="s">
        <v>40675</v>
      </c>
      <c r="F10696" t="s">
        <v>40676</v>
      </c>
      <c r="H10696">
        <v>50.210186399999998</v>
      </c>
      <c r="I10696">
        <v>-121.8181316</v>
      </c>
      <c r="J10696" s="1" t="str">
        <f t="shared" ref="J10696:J10722" si="1736">HYPERLINK("https://geochem.nrcan.gc.ca/cdogs/content/kwd/kwd020030_e.htm", "NGR bulk stream sediment")</f>
        <v>NGR bulk stream sediment</v>
      </c>
      <c r="K10696" s="1" t="str">
        <f t="shared" ref="K10696:K10722" si="1737">HYPERLINK("https://geochem.nrcan.gc.ca/cdogs/content/kwd/kwd080006_e.htm", "&lt;177 micron (NGR)")</f>
        <v>&lt;177 micron (NGR)</v>
      </c>
      <c r="L10696">
        <v>34</v>
      </c>
      <c r="M10696" t="s">
        <v>48</v>
      </c>
      <c r="N10696">
        <v>644</v>
      </c>
      <c r="O10696">
        <v>3</v>
      </c>
    </row>
    <row r="10697" spans="1:15" hidden="1" x14ac:dyDescent="0.3">
      <c r="A10697" t="s">
        <v>40677</v>
      </c>
      <c r="B10697" t="s">
        <v>40678</v>
      </c>
      <c r="C10697" s="1" t="str">
        <f t="shared" si="1734"/>
        <v>21:0476</v>
      </c>
      <c r="D10697" s="1" t="str">
        <f t="shared" si="1735"/>
        <v>21:0156</v>
      </c>
      <c r="E10697" t="s">
        <v>40679</v>
      </c>
      <c r="F10697" t="s">
        <v>40680</v>
      </c>
      <c r="H10697">
        <v>50.211752799999999</v>
      </c>
      <c r="I10697">
        <v>-121.75447339999999</v>
      </c>
      <c r="J10697" s="1" t="str">
        <f t="shared" si="1736"/>
        <v>NGR bulk stream sediment</v>
      </c>
      <c r="K10697" s="1" t="str">
        <f t="shared" si="1737"/>
        <v>&lt;177 micron (NGR)</v>
      </c>
      <c r="L10697">
        <v>34</v>
      </c>
      <c r="M10697" t="s">
        <v>53</v>
      </c>
      <c r="N10697">
        <v>645</v>
      </c>
      <c r="O10697">
        <v>3.5</v>
      </c>
    </row>
    <row r="10698" spans="1:15" hidden="1" x14ac:dyDescent="0.3">
      <c r="A10698" t="s">
        <v>40681</v>
      </c>
      <c r="B10698" t="s">
        <v>40682</v>
      </c>
      <c r="C10698" s="1" t="str">
        <f t="shared" si="1734"/>
        <v>21:0476</v>
      </c>
      <c r="D10698" s="1" t="str">
        <f t="shared" si="1735"/>
        <v>21:0156</v>
      </c>
      <c r="E10698" t="s">
        <v>40661</v>
      </c>
      <c r="F10698" t="s">
        <v>40683</v>
      </c>
      <c r="H10698">
        <v>50.224111499999999</v>
      </c>
      <c r="I10698">
        <v>-121.6857627</v>
      </c>
      <c r="J10698" s="1" t="str">
        <f t="shared" si="1736"/>
        <v>NGR bulk stream sediment</v>
      </c>
      <c r="K10698" s="1" t="str">
        <f t="shared" si="1737"/>
        <v>&lt;177 micron (NGR)</v>
      </c>
      <c r="L10698">
        <v>34</v>
      </c>
      <c r="M10698" t="s">
        <v>729</v>
      </c>
      <c r="N10698">
        <v>646</v>
      </c>
      <c r="O10698">
        <v>2.5</v>
      </c>
    </row>
    <row r="10699" spans="1:15" hidden="1" x14ac:dyDescent="0.3">
      <c r="A10699" t="s">
        <v>40684</v>
      </c>
      <c r="B10699" t="s">
        <v>40685</v>
      </c>
      <c r="C10699" s="1" t="str">
        <f t="shared" si="1734"/>
        <v>21:0476</v>
      </c>
      <c r="D10699" s="1" t="str">
        <f t="shared" si="1735"/>
        <v>21:0156</v>
      </c>
      <c r="E10699" t="s">
        <v>40661</v>
      </c>
      <c r="F10699" t="s">
        <v>40686</v>
      </c>
      <c r="H10699">
        <v>50.224111499999999</v>
      </c>
      <c r="I10699">
        <v>-121.6857627</v>
      </c>
      <c r="J10699" s="1" t="str">
        <f t="shared" si="1736"/>
        <v>NGR bulk stream sediment</v>
      </c>
      <c r="K10699" s="1" t="str">
        <f t="shared" si="1737"/>
        <v>&lt;177 micron (NGR)</v>
      </c>
      <c r="L10699">
        <v>34</v>
      </c>
      <c r="M10699" t="s">
        <v>733</v>
      </c>
      <c r="N10699">
        <v>647</v>
      </c>
      <c r="O10699">
        <v>2</v>
      </c>
    </row>
    <row r="10700" spans="1:15" hidden="1" x14ac:dyDescent="0.3">
      <c r="A10700" t="s">
        <v>40687</v>
      </c>
      <c r="B10700" t="s">
        <v>40688</v>
      </c>
      <c r="C10700" s="1" t="str">
        <f t="shared" si="1734"/>
        <v>21:0476</v>
      </c>
      <c r="D10700" s="1" t="str">
        <f t="shared" si="1735"/>
        <v>21:0156</v>
      </c>
      <c r="E10700" t="s">
        <v>40689</v>
      </c>
      <c r="F10700" t="s">
        <v>40690</v>
      </c>
      <c r="H10700">
        <v>50.067461100000003</v>
      </c>
      <c r="I10700">
        <v>-121.717022</v>
      </c>
      <c r="J10700" s="1" t="str">
        <f t="shared" si="1736"/>
        <v>NGR bulk stream sediment</v>
      </c>
      <c r="K10700" s="1" t="str">
        <f t="shared" si="1737"/>
        <v>&lt;177 micron (NGR)</v>
      </c>
      <c r="L10700">
        <v>34</v>
      </c>
      <c r="M10700" t="s">
        <v>58</v>
      </c>
      <c r="N10700">
        <v>648</v>
      </c>
      <c r="O10700">
        <v>1.5</v>
      </c>
    </row>
    <row r="10701" spans="1:15" hidden="1" x14ac:dyDescent="0.3">
      <c r="A10701" t="s">
        <v>40691</v>
      </c>
      <c r="B10701" t="s">
        <v>40692</v>
      </c>
      <c r="C10701" s="1" t="str">
        <f t="shared" si="1734"/>
        <v>21:0476</v>
      </c>
      <c r="D10701" s="1" t="str">
        <f t="shared" si="1735"/>
        <v>21:0156</v>
      </c>
      <c r="E10701" t="s">
        <v>40693</v>
      </c>
      <c r="F10701" t="s">
        <v>40694</v>
      </c>
      <c r="H10701">
        <v>50.054027300000001</v>
      </c>
      <c r="I10701">
        <v>-121.7740282</v>
      </c>
      <c r="J10701" s="1" t="str">
        <f t="shared" si="1736"/>
        <v>NGR bulk stream sediment</v>
      </c>
      <c r="K10701" s="1" t="str">
        <f t="shared" si="1737"/>
        <v>&lt;177 micron (NGR)</v>
      </c>
      <c r="L10701">
        <v>34</v>
      </c>
      <c r="M10701" t="s">
        <v>63</v>
      </c>
      <c r="N10701">
        <v>649</v>
      </c>
      <c r="O10701">
        <v>1</v>
      </c>
    </row>
    <row r="10702" spans="1:15" hidden="1" x14ac:dyDescent="0.3">
      <c r="A10702" t="s">
        <v>40695</v>
      </c>
      <c r="B10702" t="s">
        <v>40696</v>
      </c>
      <c r="C10702" s="1" t="str">
        <f t="shared" si="1734"/>
        <v>21:0476</v>
      </c>
      <c r="D10702" s="1" t="str">
        <f t="shared" si="1735"/>
        <v>21:0156</v>
      </c>
      <c r="E10702" t="s">
        <v>40697</v>
      </c>
      <c r="F10702" t="s">
        <v>40698</v>
      </c>
      <c r="H10702">
        <v>50.017913200000002</v>
      </c>
      <c r="I10702">
        <v>-121.8136828</v>
      </c>
      <c r="J10702" s="1" t="str">
        <f t="shared" si="1736"/>
        <v>NGR bulk stream sediment</v>
      </c>
      <c r="K10702" s="1" t="str">
        <f t="shared" si="1737"/>
        <v>&lt;177 micron (NGR)</v>
      </c>
      <c r="L10702">
        <v>34</v>
      </c>
      <c r="M10702" t="s">
        <v>68</v>
      </c>
      <c r="N10702">
        <v>650</v>
      </c>
      <c r="O10702">
        <v>1</v>
      </c>
    </row>
    <row r="10703" spans="1:15" hidden="1" x14ac:dyDescent="0.3">
      <c r="A10703" t="s">
        <v>40699</v>
      </c>
      <c r="B10703" t="s">
        <v>40700</v>
      </c>
      <c r="C10703" s="1" t="str">
        <f t="shared" si="1734"/>
        <v>21:0476</v>
      </c>
      <c r="D10703" s="1" t="str">
        <f t="shared" si="1735"/>
        <v>21:0156</v>
      </c>
      <c r="E10703" t="s">
        <v>40701</v>
      </c>
      <c r="F10703" t="s">
        <v>40702</v>
      </c>
      <c r="H10703">
        <v>50.013902199999997</v>
      </c>
      <c r="I10703">
        <v>-121.82168160000001</v>
      </c>
      <c r="J10703" s="1" t="str">
        <f t="shared" si="1736"/>
        <v>NGR bulk stream sediment</v>
      </c>
      <c r="K10703" s="1" t="str">
        <f t="shared" si="1737"/>
        <v>&lt;177 micron (NGR)</v>
      </c>
      <c r="L10703">
        <v>34</v>
      </c>
      <c r="M10703" t="s">
        <v>77</v>
      </c>
      <c r="N10703">
        <v>651</v>
      </c>
      <c r="O10703">
        <v>1.5</v>
      </c>
    </row>
    <row r="10704" spans="1:15" hidden="1" x14ac:dyDescent="0.3">
      <c r="A10704" t="s">
        <v>40703</v>
      </c>
      <c r="B10704" t="s">
        <v>40704</v>
      </c>
      <c r="C10704" s="1" t="str">
        <f t="shared" si="1734"/>
        <v>21:0476</v>
      </c>
      <c r="D10704" s="1" t="str">
        <f t="shared" si="1735"/>
        <v>21:0156</v>
      </c>
      <c r="E10704" t="s">
        <v>40705</v>
      </c>
      <c r="F10704" t="s">
        <v>40706</v>
      </c>
      <c r="H10704">
        <v>50.011636799999998</v>
      </c>
      <c r="I10704">
        <v>-121.9092637</v>
      </c>
      <c r="J10704" s="1" t="str">
        <f t="shared" si="1736"/>
        <v>NGR bulk stream sediment</v>
      </c>
      <c r="K10704" s="1" t="str">
        <f t="shared" si="1737"/>
        <v>&lt;177 micron (NGR)</v>
      </c>
      <c r="L10704">
        <v>34</v>
      </c>
      <c r="M10704" t="s">
        <v>82</v>
      </c>
      <c r="N10704">
        <v>652</v>
      </c>
      <c r="O10704">
        <v>2</v>
      </c>
    </row>
    <row r="10705" spans="1:15" hidden="1" x14ac:dyDescent="0.3">
      <c r="A10705" t="s">
        <v>40707</v>
      </c>
      <c r="B10705" t="s">
        <v>40708</v>
      </c>
      <c r="C10705" s="1" t="str">
        <f t="shared" si="1734"/>
        <v>21:0476</v>
      </c>
      <c r="D10705" s="1" t="str">
        <f t="shared" si="1735"/>
        <v>21:0156</v>
      </c>
      <c r="E10705" t="s">
        <v>40709</v>
      </c>
      <c r="F10705" t="s">
        <v>40710</v>
      </c>
      <c r="H10705">
        <v>50.048659399999998</v>
      </c>
      <c r="I10705">
        <v>-121.9595226</v>
      </c>
      <c r="J10705" s="1" t="str">
        <f t="shared" si="1736"/>
        <v>NGR bulk stream sediment</v>
      </c>
      <c r="K10705" s="1" t="str">
        <f t="shared" si="1737"/>
        <v>&lt;177 micron (NGR)</v>
      </c>
      <c r="L10705">
        <v>34</v>
      </c>
      <c r="M10705" t="s">
        <v>87</v>
      </c>
      <c r="N10705">
        <v>653</v>
      </c>
      <c r="O10705">
        <v>1.5</v>
      </c>
    </row>
    <row r="10706" spans="1:15" hidden="1" x14ac:dyDescent="0.3">
      <c r="A10706" t="s">
        <v>40711</v>
      </c>
      <c r="B10706" t="s">
        <v>40712</v>
      </c>
      <c r="C10706" s="1" t="str">
        <f t="shared" si="1734"/>
        <v>21:0476</v>
      </c>
      <c r="D10706" s="1" t="str">
        <f t="shared" si="1735"/>
        <v>21:0156</v>
      </c>
      <c r="E10706" t="s">
        <v>40713</v>
      </c>
      <c r="F10706" t="s">
        <v>40714</v>
      </c>
      <c r="H10706">
        <v>50.261223000000001</v>
      </c>
      <c r="I10706">
        <v>-121.5145368</v>
      </c>
      <c r="J10706" s="1" t="str">
        <f t="shared" si="1736"/>
        <v>NGR bulk stream sediment</v>
      </c>
      <c r="K10706" s="1" t="str">
        <f t="shared" si="1737"/>
        <v>&lt;177 micron (NGR)</v>
      </c>
      <c r="L10706">
        <v>34</v>
      </c>
      <c r="M10706" t="s">
        <v>92</v>
      </c>
      <c r="N10706">
        <v>654</v>
      </c>
      <c r="O10706">
        <v>0.5</v>
      </c>
    </row>
    <row r="10707" spans="1:15" hidden="1" x14ac:dyDescent="0.3">
      <c r="A10707" t="s">
        <v>40715</v>
      </c>
      <c r="B10707" t="s">
        <v>40716</v>
      </c>
      <c r="C10707" s="1" t="str">
        <f t="shared" si="1734"/>
        <v>21:0476</v>
      </c>
      <c r="D10707" s="1" t="str">
        <f t="shared" si="1735"/>
        <v>21:0156</v>
      </c>
      <c r="E10707" t="s">
        <v>40717</v>
      </c>
      <c r="F10707" t="s">
        <v>40718</v>
      </c>
      <c r="H10707">
        <v>50.262009499999998</v>
      </c>
      <c r="I10707">
        <v>-121.4608861</v>
      </c>
      <c r="J10707" s="1" t="str">
        <f t="shared" si="1736"/>
        <v>NGR bulk stream sediment</v>
      </c>
      <c r="K10707" s="1" t="str">
        <f t="shared" si="1737"/>
        <v>&lt;177 micron (NGR)</v>
      </c>
      <c r="L10707">
        <v>34</v>
      </c>
      <c r="M10707" t="s">
        <v>97</v>
      </c>
      <c r="N10707">
        <v>655</v>
      </c>
      <c r="O10707">
        <v>1</v>
      </c>
    </row>
    <row r="10708" spans="1:15" hidden="1" x14ac:dyDescent="0.3">
      <c r="A10708" t="s">
        <v>40719</v>
      </c>
      <c r="B10708" t="s">
        <v>40720</v>
      </c>
      <c r="C10708" s="1" t="str">
        <f t="shared" si="1734"/>
        <v>21:0476</v>
      </c>
      <c r="D10708" s="1" t="str">
        <f t="shared" si="1735"/>
        <v>21:0156</v>
      </c>
      <c r="E10708" t="s">
        <v>40721</v>
      </c>
      <c r="F10708" t="s">
        <v>40722</v>
      </c>
      <c r="H10708">
        <v>50.266506200000002</v>
      </c>
      <c r="I10708">
        <v>-121.4258986</v>
      </c>
      <c r="J10708" s="1" t="str">
        <f t="shared" si="1736"/>
        <v>NGR bulk stream sediment</v>
      </c>
      <c r="K10708" s="1" t="str">
        <f t="shared" si="1737"/>
        <v>&lt;177 micron (NGR)</v>
      </c>
      <c r="L10708">
        <v>34</v>
      </c>
      <c r="M10708" t="s">
        <v>102</v>
      </c>
      <c r="N10708">
        <v>656</v>
      </c>
      <c r="O10708">
        <v>1.5</v>
      </c>
    </row>
    <row r="10709" spans="1:15" hidden="1" x14ac:dyDescent="0.3">
      <c r="A10709" t="s">
        <v>40723</v>
      </c>
      <c r="B10709" t="s">
        <v>40724</v>
      </c>
      <c r="C10709" s="1" t="str">
        <f t="shared" si="1734"/>
        <v>21:0476</v>
      </c>
      <c r="D10709" s="1" t="str">
        <f t="shared" si="1735"/>
        <v>21:0156</v>
      </c>
      <c r="E10709" t="s">
        <v>40725</v>
      </c>
      <c r="F10709" t="s">
        <v>40726</v>
      </c>
      <c r="H10709">
        <v>50.379051599999997</v>
      </c>
      <c r="I10709">
        <v>-121.4901885</v>
      </c>
      <c r="J10709" s="1" t="str">
        <f t="shared" si="1736"/>
        <v>NGR bulk stream sediment</v>
      </c>
      <c r="K10709" s="1" t="str">
        <f t="shared" si="1737"/>
        <v>&lt;177 micron (NGR)</v>
      </c>
      <c r="L10709">
        <v>34</v>
      </c>
      <c r="M10709" t="s">
        <v>107</v>
      </c>
      <c r="N10709">
        <v>657</v>
      </c>
      <c r="O10709">
        <v>1.5</v>
      </c>
    </row>
    <row r="10710" spans="1:15" hidden="1" x14ac:dyDescent="0.3">
      <c r="A10710" t="s">
        <v>40727</v>
      </c>
      <c r="B10710" t="s">
        <v>40728</v>
      </c>
      <c r="C10710" s="1" t="str">
        <f t="shared" si="1734"/>
        <v>21:0476</v>
      </c>
      <c r="D10710" s="1" t="str">
        <f t="shared" si="1735"/>
        <v>21:0156</v>
      </c>
      <c r="E10710" t="s">
        <v>40729</v>
      </c>
      <c r="F10710" t="s">
        <v>40730</v>
      </c>
      <c r="H10710">
        <v>50.370186400000001</v>
      </c>
      <c r="I10710">
        <v>-121.4050003</v>
      </c>
      <c r="J10710" s="1" t="str">
        <f t="shared" si="1736"/>
        <v>NGR bulk stream sediment</v>
      </c>
      <c r="K10710" s="1" t="str">
        <f t="shared" si="1737"/>
        <v>&lt;177 micron (NGR)</v>
      </c>
      <c r="L10710">
        <v>34</v>
      </c>
      <c r="M10710" t="s">
        <v>112</v>
      </c>
      <c r="N10710">
        <v>658</v>
      </c>
      <c r="O10710">
        <v>1.5</v>
      </c>
    </row>
    <row r="10711" spans="1:15" hidden="1" x14ac:dyDescent="0.3">
      <c r="A10711" t="s">
        <v>40731</v>
      </c>
      <c r="B10711" t="s">
        <v>40732</v>
      </c>
      <c r="C10711" s="1" t="str">
        <f t="shared" si="1734"/>
        <v>21:0476</v>
      </c>
      <c r="D10711" s="1" t="str">
        <f t="shared" si="1735"/>
        <v>21:0156</v>
      </c>
      <c r="E10711" t="s">
        <v>40733</v>
      </c>
      <c r="F10711" t="s">
        <v>40734</v>
      </c>
      <c r="H10711">
        <v>50.348047700000002</v>
      </c>
      <c r="I10711">
        <v>-121.40080810000001</v>
      </c>
      <c r="J10711" s="1" t="str">
        <f t="shared" si="1736"/>
        <v>NGR bulk stream sediment</v>
      </c>
      <c r="K10711" s="1" t="str">
        <f t="shared" si="1737"/>
        <v>&lt;177 micron (NGR)</v>
      </c>
      <c r="L10711">
        <v>34</v>
      </c>
      <c r="M10711" t="s">
        <v>800</v>
      </c>
      <c r="N10711">
        <v>659</v>
      </c>
      <c r="O10711">
        <v>1.5</v>
      </c>
    </row>
    <row r="10712" spans="1:15" hidden="1" x14ac:dyDescent="0.3">
      <c r="A10712" t="s">
        <v>40735</v>
      </c>
      <c r="B10712" t="s">
        <v>40736</v>
      </c>
      <c r="C10712" s="1" t="str">
        <f t="shared" si="1734"/>
        <v>21:0476</v>
      </c>
      <c r="D10712" s="1" t="str">
        <f t="shared" si="1735"/>
        <v>21:0156</v>
      </c>
      <c r="E10712" t="s">
        <v>40737</v>
      </c>
      <c r="F10712" t="s">
        <v>40738</v>
      </c>
      <c r="H10712">
        <v>50.260358699999998</v>
      </c>
      <c r="I10712">
        <v>-121.366287</v>
      </c>
      <c r="J10712" s="1" t="str">
        <f t="shared" si="1736"/>
        <v>NGR bulk stream sediment</v>
      </c>
      <c r="K10712" s="1" t="str">
        <f t="shared" si="1737"/>
        <v>&lt;177 micron (NGR)</v>
      </c>
      <c r="L10712">
        <v>35</v>
      </c>
      <c r="M10712" t="s">
        <v>19</v>
      </c>
      <c r="N10712">
        <v>660</v>
      </c>
      <c r="O10712">
        <v>0.5</v>
      </c>
    </row>
    <row r="10713" spans="1:15" hidden="1" x14ac:dyDescent="0.3">
      <c r="A10713" t="s">
        <v>40739</v>
      </c>
      <c r="B10713" t="s">
        <v>40740</v>
      </c>
      <c r="C10713" s="1" t="str">
        <f t="shared" si="1734"/>
        <v>21:0476</v>
      </c>
      <c r="D10713" s="1" t="str">
        <f t="shared" si="1735"/>
        <v>21:0156</v>
      </c>
      <c r="E10713" t="s">
        <v>40741</v>
      </c>
      <c r="F10713" t="s">
        <v>40742</v>
      </c>
      <c r="H10713">
        <v>50.305906</v>
      </c>
      <c r="I10713">
        <v>-121.4012123</v>
      </c>
      <c r="J10713" s="1" t="str">
        <f t="shared" si="1736"/>
        <v>NGR bulk stream sediment</v>
      </c>
      <c r="K10713" s="1" t="str">
        <f t="shared" si="1737"/>
        <v>&lt;177 micron (NGR)</v>
      </c>
      <c r="L10713">
        <v>35</v>
      </c>
      <c r="M10713" t="s">
        <v>24</v>
      </c>
      <c r="N10713">
        <v>661</v>
      </c>
      <c r="O10713">
        <v>1</v>
      </c>
    </row>
    <row r="10714" spans="1:15" hidden="1" x14ac:dyDescent="0.3">
      <c r="A10714" t="s">
        <v>40743</v>
      </c>
      <c r="B10714" t="s">
        <v>40744</v>
      </c>
      <c r="C10714" s="1" t="str">
        <f t="shared" si="1734"/>
        <v>21:0476</v>
      </c>
      <c r="D10714" s="1" t="str">
        <f t="shared" si="1735"/>
        <v>21:0156</v>
      </c>
      <c r="E10714" t="s">
        <v>40741</v>
      </c>
      <c r="F10714" t="s">
        <v>40745</v>
      </c>
      <c r="H10714">
        <v>50.305906</v>
      </c>
      <c r="I10714">
        <v>-121.4012123</v>
      </c>
      <c r="J10714" s="1" t="str">
        <f t="shared" si="1736"/>
        <v>NGR bulk stream sediment</v>
      </c>
      <c r="K10714" s="1" t="str">
        <f t="shared" si="1737"/>
        <v>&lt;177 micron (NGR)</v>
      </c>
      <c r="L10714">
        <v>35</v>
      </c>
      <c r="M10714" t="s">
        <v>28</v>
      </c>
      <c r="N10714">
        <v>662</v>
      </c>
      <c r="O10714">
        <v>1.5</v>
      </c>
    </row>
    <row r="10715" spans="1:15" hidden="1" x14ac:dyDescent="0.3">
      <c r="A10715" t="s">
        <v>40746</v>
      </c>
      <c r="B10715" t="s">
        <v>40747</v>
      </c>
      <c r="C10715" s="1" t="str">
        <f t="shared" si="1734"/>
        <v>21:0476</v>
      </c>
      <c r="D10715" s="1" t="str">
        <f t="shared" si="1735"/>
        <v>21:0156</v>
      </c>
      <c r="E10715" t="s">
        <v>40737</v>
      </c>
      <c r="F10715" t="s">
        <v>40748</v>
      </c>
      <c r="H10715">
        <v>50.260358699999998</v>
      </c>
      <c r="I10715">
        <v>-121.366287</v>
      </c>
      <c r="J10715" s="1" t="str">
        <f t="shared" si="1736"/>
        <v>NGR bulk stream sediment</v>
      </c>
      <c r="K10715" s="1" t="str">
        <f t="shared" si="1737"/>
        <v>&lt;177 micron (NGR)</v>
      </c>
      <c r="L10715">
        <v>35</v>
      </c>
      <c r="M10715" t="s">
        <v>72</v>
      </c>
      <c r="N10715">
        <v>663</v>
      </c>
      <c r="O10715">
        <v>1</v>
      </c>
    </row>
    <row r="10716" spans="1:15" hidden="1" x14ac:dyDescent="0.3">
      <c r="A10716" t="s">
        <v>40749</v>
      </c>
      <c r="B10716" t="s">
        <v>40750</v>
      </c>
      <c r="C10716" s="1" t="str">
        <f t="shared" si="1734"/>
        <v>21:0476</v>
      </c>
      <c r="D10716" s="1" t="str">
        <f t="shared" si="1735"/>
        <v>21:0156</v>
      </c>
      <c r="E10716" t="s">
        <v>40751</v>
      </c>
      <c r="F10716" t="s">
        <v>40752</v>
      </c>
      <c r="H10716">
        <v>50.2546076</v>
      </c>
      <c r="I10716">
        <v>-121.2631849</v>
      </c>
      <c r="J10716" s="1" t="str">
        <f t="shared" si="1736"/>
        <v>NGR bulk stream sediment</v>
      </c>
      <c r="K10716" s="1" t="str">
        <f t="shared" si="1737"/>
        <v>&lt;177 micron (NGR)</v>
      </c>
      <c r="L10716">
        <v>35</v>
      </c>
      <c r="M10716" t="s">
        <v>38</v>
      </c>
      <c r="N10716">
        <v>664</v>
      </c>
      <c r="O10716">
        <v>1</v>
      </c>
    </row>
    <row r="10717" spans="1:15" hidden="1" x14ac:dyDescent="0.3">
      <c r="A10717" t="s">
        <v>40753</v>
      </c>
      <c r="B10717" t="s">
        <v>40754</v>
      </c>
      <c r="C10717" s="1" t="str">
        <f t="shared" si="1734"/>
        <v>21:0476</v>
      </c>
      <c r="D10717" s="1" t="str">
        <f t="shared" si="1735"/>
        <v>21:0156</v>
      </c>
      <c r="E10717" t="s">
        <v>40755</v>
      </c>
      <c r="F10717" t="s">
        <v>40756</v>
      </c>
      <c r="H10717">
        <v>50.352647500000003</v>
      </c>
      <c r="I10717">
        <v>-121.24466320000001</v>
      </c>
      <c r="J10717" s="1" t="str">
        <f t="shared" si="1736"/>
        <v>NGR bulk stream sediment</v>
      </c>
      <c r="K10717" s="1" t="str">
        <f t="shared" si="1737"/>
        <v>&lt;177 micron (NGR)</v>
      </c>
      <c r="L10717">
        <v>35</v>
      </c>
      <c r="M10717" t="s">
        <v>43</v>
      </c>
      <c r="N10717">
        <v>665</v>
      </c>
      <c r="O10717">
        <v>1.5</v>
      </c>
    </row>
    <row r="10718" spans="1:15" hidden="1" x14ac:dyDescent="0.3">
      <c r="A10718" t="s">
        <v>40757</v>
      </c>
      <c r="B10718" t="s">
        <v>40758</v>
      </c>
      <c r="C10718" s="1" t="str">
        <f t="shared" si="1734"/>
        <v>21:0476</v>
      </c>
      <c r="D10718" s="1" t="str">
        <f t="shared" si="1735"/>
        <v>21:0156</v>
      </c>
      <c r="E10718" t="s">
        <v>40759</v>
      </c>
      <c r="F10718" t="s">
        <v>40760</v>
      </c>
      <c r="H10718">
        <v>50.012990700000003</v>
      </c>
      <c r="I10718">
        <v>-121.3872683</v>
      </c>
      <c r="J10718" s="1" t="str">
        <f t="shared" si="1736"/>
        <v>NGR bulk stream sediment</v>
      </c>
      <c r="K10718" s="1" t="str">
        <f t="shared" si="1737"/>
        <v>&lt;177 micron (NGR)</v>
      </c>
      <c r="L10718">
        <v>35</v>
      </c>
      <c r="M10718" t="s">
        <v>48</v>
      </c>
      <c r="N10718">
        <v>666</v>
      </c>
      <c r="O10718">
        <v>1.5</v>
      </c>
    </row>
    <row r="10719" spans="1:15" hidden="1" x14ac:dyDescent="0.3">
      <c r="A10719" t="s">
        <v>40761</v>
      </c>
      <c r="B10719" t="s">
        <v>40762</v>
      </c>
      <c r="C10719" s="1" t="str">
        <f t="shared" si="1734"/>
        <v>21:0476</v>
      </c>
      <c r="D10719" s="1" t="str">
        <f t="shared" si="1735"/>
        <v>21:0156</v>
      </c>
      <c r="E10719" t="s">
        <v>40763</v>
      </c>
      <c r="F10719" t="s">
        <v>40764</v>
      </c>
      <c r="H10719">
        <v>50.061900199999997</v>
      </c>
      <c r="I10719">
        <v>-120.9389266</v>
      </c>
      <c r="J10719" s="1" t="str">
        <f t="shared" si="1736"/>
        <v>NGR bulk stream sediment</v>
      </c>
      <c r="K10719" s="1" t="str">
        <f t="shared" si="1737"/>
        <v>&lt;177 micron (NGR)</v>
      </c>
      <c r="L10719">
        <v>35</v>
      </c>
      <c r="M10719" t="s">
        <v>53</v>
      </c>
      <c r="N10719">
        <v>667</v>
      </c>
      <c r="O10719">
        <v>1.5</v>
      </c>
    </row>
    <row r="10720" spans="1:15" hidden="1" x14ac:dyDescent="0.3">
      <c r="A10720" t="s">
        <v>40765</v>
      </c>
      <c r="B10720" t="s">
        <v>40766</v>
      </c>
      <c r="C10720" s="1" t="str">
        <f t="shared" si="1734"/>
        <v>21:0476</v>
      </c>
      <c r="D10720" s="1" t="str">
        <f t="shared" si="1735"/>
        <v>21:0156</v>
      </c>
      <c r="E10720" t="s">
        <v>40767</v>
      </c>
      <c r="F10720" t="s">
        <v>40768</v>
      </c>
      <c r="H10720">
        <v>50.099565499999997</v>
      </c>
      <c r="I10720">
        <v>-121.26200729999999</v>
      </c>
      <c r="J10720" s="1" t="str">
        <f t="shared" si="1736"/>
        <v>NGR bulk stream sediment</v>
      </c>
      <c r="K10720" s="1" t="str">
        <f t="shared" si="1737"/>
        <v>&lt;177 micron (NGR)</v>
      </c>
      <c r="L10720">
        <v>35</v>
      </c>
      <c r="M10720" t="s">
        <v>58</v>
      </c>
      <c r="N10720">
        <v>668</v>
      </c>
      <c r="O10720">
        <v>1.5</v>
      </c>
    </row>
    <row r="10721" spans="1:15" hidden="1" x14ac:dyDescent="0.3">
      <c r="A10721" t="s">
        <v>40769</v>
      </c>
      <c r="B10721" t="s">
        <v>40770</v>
      </c>
      <c r="C10721" s="1" t="str">
        <f t="shared" si="1734"/>
        <v>21:0476</v>
      </c>
      <c r="D10721" s="1" t="str">
        <f t="shared" si="1735"/>
        <v>21:0156</v>
      </c>
      <c r="E10721" t="s">
        <v>40771</v>
      </c>
      <c r="F10721" t="s">
        <v>40772</v>
      </c>
      <c r="H10721">
        <v>50.275692100000001</v>
      </c>
      <c r="I10721">
        <v>-120.9090472</v>
      </c>
      <c r="J10721" s="1" t="str">
        <f t="shared" si="1736"/>
        <v>NGR bulk stream sediment</v>
      </c>
      <c r="K10721" s="1" t="str">
        <f t="shared" si="1737"/>
        <v>&lt;177 micron (NGR)</v>
      </c>
      <c r="L10721">
        <v>35</v>
      </c>
      <c r="M10721" t="s">
        <v>63</v>
      </c>
      <c r="N10721">
        <v>669</v>
      </c>
      <c r="O10721">
        <v>3.5</v>
      </c>
    </row>
    <row r="10722" spans="1:15" hidden="1" x14ac:dyDescent="0.3">
      <c r="A10722" t="s">
        <v>40773</v>
      </c>
      <c r="B10722" t="s">
        <v>40774</v>
      </c>
      <c r="C10722" s="1" t="str">
        <f t="shared" si="1734"/>
        <v>21:0476</v>
      </c>
      <c r="D10722" s="1" t="str">
        <f t="shared" si="1735"/>
        <v>21:0156</v>
      </c>
      <c r="E10722" t="s">
        <v>40775</v>
      </c>
      <c r="F10722" t="s">
        <v>40776</v>
      </c>
      <c r="H10722">
        <v>50.089962999999997</v>
      </c>
      <c r="I10722">
        <v>-120.5159929</v>
      </c>
      <c r="J10722" s="1" t="str">
        <f t="shared" si="1736"/>
        <v>NGR bulk stream sediment</v>
      </c>
      <c r="K10722" s="1" t="str">
        <f t="shared" si="1737"/>
        <v>&lt;177 micron (NGR)</v>
      </c>
      <c r="L10722">
        <v>35</v>
      </c>
      <c r="M10722" t="s">
        <v>68</v>
      </c>
      <c r="N10722">
        <v>670</v>
      </c>
      <c r="O10722">
        <v>1</v>
      </c>
    </row>
    <row r="10723" spans="1:15" hidden="1" x14ac:dyDescent="0.3">
      <c r="A10723" t="s">
        <v>40777</v>
      </c>
      <c r="B10723" t="s">
        <v>40778</v>
      </c>
      <c r="C10723" s="1" t="str">
        <f t="shared" si="1734"/>
        <v>21:0476</v>
      </c>
      <c r="D10723" s="1" t="str">
        <f>HYPERLINK("https://geochem.nrcan.gc.ca/cdogs/content/svy/svy_e.htm", "")</f>
        <v/>
      </c>
      <c r="G10723" s="1" t="str">
        <f>HYPERLINK("https://geochem.nrcan.gc.ca/cdogs/content/cr_/cr_00102_e.htm", "102")</f>
        <v>102</v>
      </c>
      <c r="J10723" t="s">
        <v>31</v>
      </c>
      <c r="K10723" t="s">
        <v>32</v>
      </c>
      <c r="L10723">
        <v>35</v>
      </c>
      <c r="M10723" t="s">
        <v>33</v>
      </c>
      <c r="N10723">
        <v>671</v>
      </c>
      <c r="O10723">
        <v>3</v>
      </c>
    </row>
    <row r="10724" spans="1:15" hidden="1" x14ac:dyDescent="0.3">
      <c r="A10724" t="s">
        <v>40779</v>
      </c>
      <c r="B10724" t="s">
        <v>40780</v>
      </c>
      <c r="C10724" s="1" t="str">
        <f t="shared" si="1734"/>
        <v>21:0476</v>
      </c>
      <c r="D10724" s="1" t="str">
        <f>HYPERLINK("https://geochem.nrcan.gc.ca/cdogs/content/svy/svy210156_e.htm", "21:0156")</f>
        <v>21:0156</v>
      </c>
      <c r="E10724" t="s">
        <v>40781</v>
      </c>
      <c r="F10724" t="s">
        <v>40782</v>
      </c>
      <c r="H10724">
        <v>50.601597499999997</v>
      </c>
      <c r="I10724">
        <v>-120.9098013</v>
      </c>
      <c r="J10724" s="1" t="str">
        <f>HYPERLINK("https://geochem.nrcan.gc.ca/cdogs/content/kwd/kwd020030_e.htm", "NGR bulk stream sediment")</f>
        <v>NGR bulk stream sediment</v>
      </c>
      <c r="K10724" s="1" t="str">
        <f>HYPERLINK("https://geochem.nrcan.gc.ca/cdogs/content/kwd/kwd080006_e.htm", "&lt;177 micron (NGR)")</f>
        <v>&lt;177 micron (NGR)</v>
      </c>
      <c r="L10724">
        <v>35</v>
      </c>
      <c r="M10724" t="s">
        <v>77</v>
      </c>
      <c r="N10724">
        <v>672</v>
      </c>
      <c r="O10724">
        <v>2</v>
      </c>
    </row>
    <row r="10725" spans="1:15" hidden="1" x14ac:dyDescent="0.3">
      <c r="A10725" t="s">
        <v>40783</v>
      </c>
      <c r="B10725" t="s">
        <v>40784</v>
      </c>
      <c r="C10725" s="1" t="str">
        <f t="shared" si="1734"/>
        <v>21:0476</v>
      </c>
      <c r="D10725" s="1" t="str">
        <f>HYPERLINK("https://geochem.nrcan.gc.ca/cdogs/content/svy/svy210156_e.htm", "21:0156")</f>
        <v>21:0156</v>
      </c>
      <c r="E10725" t="s">
        <v>40785</v>
      </c>
      <c r="F10725" t="s">
        <v>40786</v>
      </c>
      <c r="H10725">
        <v>50.479178400000002</v>
      </c>
      <c r="I10725">
        <v>-120.0394173</v>
      </c>
      <c r="J10725" s="1" t="str">
        <f>HYPERLINK("https://geochem.nrcan.gc.ca/cdogs/content/kwd/kwd020030_e.htm", "NGR bulk stream sediment")</f>
        <v>NGR bulk stream sediment</v>
      </c>
      <c r="K10725" s="1" t="str">
        <f>HYPERLINK("https://geochem.nrcan.gc.ca/cdogs/content/kwd/kwd080006_e.htm", "&lt;177 micron (NGR)")</f>
        <v>&lt;177 micron (NGR)</v>
      </c>
      <c r="L10725">
        <v>35</v>
      </c>
      <c r="M10725" t="s">
        <v>82</v>
      </c>
      <c r="N10725">
        <v>673</v>
      </c>
      <c r="O10725">
        <v>2</v>
      </c>
    </row>
    <row r="10726" spans="1:15" hidden="1" x14ac:dyDescent="0.3">
      <c r="A10726" t="s">
        <v>40787</v>
      </c>
      <c r="B10726" t="s">
        <v>40788</v>
      </c>
      <c r="C10726" s="1" t="str">
        <f t="shared" si="1734"/>
        <v>21:0476</v>
      </c>
      <c r="D10726" s="1" t="str">
        <f>HYPERLINK("https://geochem.nrcan.gc.ca/cdogs/content/svy/svy210156_e.htm", "21:0156")</f>
        <v>21:0156</v>
      </c>
      <c r="E10726" t="s">
        <v>40789</v>
      </c>
      <c r="F10726" t="s">
        <v>40790</v>
      </c>
      <c r="H10726">
        <v>50.393213199999998</v>
      </c>
      <c r="I10726">
        <v>-120.02561179999999</v>
      </c>
      <c r="J10726" s="1" t="str">
        <f>HYPERLINK("https://geochem.nrcan.gc.ca/cdogs/content/kwd/kwd020030_e.htm", "NGR bulk stream sediment")</f>
        <v>NGR bulk stream sediment</v>
      </c>
      <c r="K10726" s="1" t="str">
        <f>HYPERLINK("https://geochem.nrcan.gc.ca/cdogs/content/kwd/kwd080006_e.htm", "&lt;177 micron (NGR)")</f>
        <v>&lt;177 micron (NGR)</v>
      </c>
      <c r="L10726">
        <v>35</v>
      </c>
      <c r="M10726" t="s">
        <v>87</v>
      </c>
      <c r="N10726">
        <v>674</v>
      </c>
      <c r="O10726">
        <v>3.5</v>
      </c>
    </row>
    <row r="10727" spans="1:15" hidden="1" x14ac:dyDescent="0.3">
      <c r="A10727" t="s">
        <v>40791</v>
      </c>
      <c r="B10727" t="s">
        <v>40792</v>
      </c>
      <c r="C10727" s="1" t="str">
        <f t="shared" ref="C10727:C10790" si="1738">HYPERLINK("https://geochem.nrcan.gc.ca/cdogs/content/bdl/bdl210479_e.htm", "21:0479")</f>
        <v>21:0479</v>
      </c>
      <c r="D10727" s="1" t="str">
        <f>HYPERLINK("https://geochem.nrcan.gc.ca/cdogs/content/svy/svy210157_e.htm", "21:0157")</f>
        <v>21:0157</v>
      </c>
      <c r="E10727" t="s">
        <v>40793</v>
      </c>
      <c r="F10727" t="s">
        <v>40794</v>
      </c>
      <c r="H10727">
        <v>50.969297300000001</v>
      </c>
      <c r="I10727">
        <v>-122.12002080000001</v>
      </c>
      <c r="J10727" s="1" t="str">
        <f>HYPERLINK("https://geochem.nrcan.gc.ca/cdogs/content/kwd/kwd020030_e.htm", "NGR bulk stream sediment")</f>
        <v>NGR bulk stream sediment</v>
      </c>
      <c r="K10727" s="1" t="str">
        <f>HYPERLINK("https://geochem.nrcan.gc.ca/cdogs/content/kwd/kwd080006_e.htm", "&lt;177 micron (NGR)")</f>
        <v>&lt;177 micron (NGR)</v>
      </c>
      <c r="L10727">
        <v>1</v>
      </c>
      <c r="M10727" t="s">
        <v>19</v>
      </c>
      <c r="N10727">
        <v>1</v>
      </c>
    </row>
    <row r="10728" spans="1:15" hidden="1" x14ac:dyDescent="0.3">
      <c r="A10728" t="s">
        <v>40795</v>
      </c>
      <c r="B10728" t="s">
        <v>40796</v>
      </c>
      <c r="C10728" s="1" t="str">
        <f t="shared" si="1738"/>
        <v>21:0479</v>
      </c>
      <c r="D10728" s="1" t="str">
        <f>HYPERLINK("https://geochem.nrcan.gc.ca/cdogs/content/svy/svy210157_e.htm", "21:0157")</f>
        <v>21:0157</v>
      </c>
      <c r="E10728" t="s">
        <v>40793</v>
      </c>
      <c r="F10728" t="s">
        <v>40797</v>
      </c>
      <c r="H10728">
        <v>50.969297300000001</v>
      </c>
      <c r="I10728">
        <v>-122.12002080000001</v>
      </c>
      <c r="J10728" s="1" t="str">
        <f>HYPERLINK("https://geochem.nrcan.gc.ca/cdogs/content/kwd/kwd020030_e.htm", "NGR bulk stream sediment")</f>
        <v>NGR bulk stream sediment</v>
      </c>
      <c r="K10728" s="1" t="str">
        <f>HYPERLINK("https://geochem.nrcan.gc.ca/cdogs/content/kwd/kwd080006_e.htm", "&lt;177 micron (NGR)")</f>
        <v>&lt;177 micron (NGR)</v>
      </c>
      <c r="L10728">
        <v>1</v>
      </c>
      <c r="M10728" t="s">
        <v>72</v>
      </c>
      <c r="N10728">
        <v>2</v>
      </c>
    </row>
    <row r="10729" spans="1:15" hidden="1" x14ac:dyDescent="0.3">
      <c r="A10729" t="s">
        <v>40798</v>
      </c>
      <c r="B10729" t="s">
        <v>40799</v>
      </c>
      <c r="C10729" s="1" t="str">
        <f t="shared" si="1738"/>
        <v>21:0479</v>
      </c>
      <c r="D10729" s="1" t="str">
        <f>HYPERLINK("https://geochem.nrcan.gc.ca/cdogs/content/svy/svy_e.htm", "")</f>
        <v/>
      </c>
      <c r="G10729" s="1" t="str">
        <f>HYPERLINK("https://geochem.nrcan.gc.ca/cdogs/content/cr_/cr_00104_e.htm", "104")</f>
        <v>104</v>
      </c>
      <c r="J10729" t="s">
        <v>31</v>
      </c>
      <c r="K10729" t="s">
        <v>32</v>
      </c>
      <c r="L10729">
        <v>1</v>
      </c>
      <c r="M10729" t="s">
        <v>33</v>
      </c>
      <c r="N10729">
        <v>3</v>
      </c>
    </row>
    <row r="10730" spans="1:15" hidden="1" x14ac:dyDescent="0.3">
      <c r="A10730" t="s">
        <v>40800</v>
      </c>
      <c r="B10730" t="s">
        <v>40801</v>
      </c>
      <c r="C10730" s="1" t="str">
        <f t="shared" si="1738"/>
        <v>21:0479</v>
      </c>
      <c r="D10730" s="1" t="str">
        <f t="shared" ref="D10730:D10761" si="1739">HYPERLINK("https://geochem.nrcan.gc.ca/cdogs/content/svy/svy210157_e.htm", "21:0157")</f>
        <v>21:0157</v>
      </c>
      <c r="E10730" t="s">
        <v>40802</v>
      </c>
      <c r="F10730" t="s">
        <v>40803</v>
      </c>
      <c r="H10730">
        <v>50.974372199999998</v>
      </c>
      <c r="I10730">
        <v>-122.1027041</v>
      </c>
      <c r="J10730" s="1" t="str">
        <f t="shared" ref="J10730:J10761" si="1740">HYPERLINK("https://geochem.nrcan.gc.ca/cdogs/content/kwd/kwd020030_e.htm", "NGR bulk stream sediment")</f>
        <v>NGR bulk stream sediment</v>
      </c>
      <c r="K10730" s="1" t="str">
        <f t="shared" ref="K10730:K10761" si="1741">HYPERLINK("https://geochem.nrcan.gc.ca/cdogs/content/kwd/kwd080006_e.htm", "&lt;177 micron (NGR)")</f>
        <v>&lt;177 micron (NGR)</v>
      </c>
      <c r="L10730">
        <v>1</v>
      </c>
      <c r="M10730" t="s">
        <v>38</v>
      </c>
      <c r="N10730">
        <v>4</v>
      </c>
    </row>
    <row r="10731" spans="1:15" hidden="1" x14ac:dyDescent="0.3">
      <c r="A10731" t="s">
        <v>40804</v>
      </c>
      <c r="B10731" t="s">
        <v>40805</v>
      </c>
      <c r="C10731" s="1" t="str">
        <f t="shared" si="1738"/>
        <v>21:0479</v>
      </c>
      <c r="D10731" s="1" t="str">
        <f t="shared" si="1739"/>
        <v>21:0157</v>
      </c>
      <c r="E10731" t="s">
        <v>40806</v>
      </c>
      <c r="F10731" t="s">
        <v>40807</v>
      </c>
      <c r="H10731">
        <v>50.978779699999997</v>
      </c>
      <c r="I10731">
        <v>-122.0706529</v>
      </c>
      <c r="J10731" s="1" t="str">
        <f t="shared" si="1740"/>
        <v>NGR bulk stream sediment</v>
      </c>
      <c r="K10731" s="1" t="str">
        <f t="shared" si="1741"/>
        <v>&lt;177 micron (NGR)</v>
      </c>
      <c r="L10731">
        <v>1</v>
      </c>
      <c r="M10731" t="s">
        <v>24</v>
      </c>
      <c r="N10731">
        <v>5</v>
      </c>
    </row>
    <row r="10732" spans="1:15" hidden="1" x14ac:dyDescent="0.3">
      <c r="A10732" t="s">
        <v>40808</v>
      </c>
      <c r="B10732" t="s">
        <v>40809</v>
      </c>
      <c r="C10732" s="1" t="str">
        <f t="shared" si="1738"/>
        <v>21:0479</v>
      </c>
      <c r="D10732" s="1" t="str">
        <f t="shared" si="1739"/>
        <v>21:0157</v>
      </c>
      <c r="E10732" t="s">
        <v>40806</v>
      </c>
      <c r="F10732" t="s">
        <v>40810</v>
      </c>
      <c r="H10732">
        <v>50.978779699999997</v>
      </c>
      <c r="I10732">
        <v>-122.0706529</v>
      </c>
      <c r="J10732" s="1" t="str">
        <f t="shared" si="1740"/>
        <v>NGR bulk stream sediment</v>
      </c>
      <c r="K10732" s="1" t="str">
        <f t="shared" si="1741"/>
        <v>&lt;177 micron (NGR)</v>
      </c>
      <c r="L10732">
        <v>1</v>
      </c>
      <c r="M10732" t="s">
        <v>28</v>
      </c>
      <c r="N10732">
        <v>6</v>
      </c>
    </row>
    <row r="10733" spans="1:15" hidden="1" x14ac:dyDescent="0.3">
      <c r="A10733" t="s">
        <v>40811</v>
      </c>
      <c r="B10733" t="s">
        <v>40812</v>
      </c>
      <c r="C10733" s="1" t="str">
        <f t="shared" si="1738"/>
        <v>21:0479</v>
      </c>
      <c r="D10733" s="1" t="str">
        <f t="shared" si="1739"/>
        <v>21:0157</v>
      </c>
      <c r="E10733" t="s">
        <v>40813</v>
      </c>
      <c r="F10733" t="s">
        <v>40814</v>
      </c>
      <c r="H10733">
        <v>50.971941800000003</v>
      </c>
      <c r="I10733">
        <v>-122.06123239999999</v>
      </c>
      <c r="J10733" s="1" t="str">
        <f t="shared" si="1740"/>
        <v>NGR bulk stream sediment</v>
      </c>
      <c r="K10733" s="1" t="str">
        <f t="shared" si="1741"/>
        <v>&lt;177 micron (NGR)</v>
      </c>
      <c r="L10733">
        <v>1</v>
      </c>
      <c r="M10733" t="s">
        <v>43</v>
      </c>
      <c r="N10733">
        <v>7</v>
      </c>
    </row>
    <row r="10734" spans="1:15" hidden="1" x14ac:dyDescent="0.3">
      <c r="A10734" t="s">
        <v>40815</v>
      </c>
      <c r="B10734" t="s">
        <v>40816</v>
      </c>
      <c r="C10734" s="1" t="str">
        <f t="shared" si="1738"/>
        <v>21:0479</v>
      </c>
      <c r="D10734" s="1" t="str">
        <f t="shared" si="1739"/>
        <v>21:0157</v>
      </c>
      <c r="E10734" t="s">
        <v>40817</v>
      </c>
      <c r="F10734" t="s">
        <v>40818</v>
      </c>
      <c r="H10734">
        <v>50.9699277</v>
      </c>
      <c r="I10734">
        <v>-122.03804359999999</v>
      </c>
      <c r="J10734" s="1" t="str">
        <f t="shared" si="1740"/>
        <v>NGR bulk stream sediment</v>
      </c>
      <c r="K10734" s="1" t="str">
        <f t="shared" si="1741"/>
        <v>&lt;177 micron (NGR)</v>
      </c>
      <c r="L10734">
        <v>1</v>
      </c>
      <c r="M10734" t="s">
        <v>48</v>
      </c>
      <c r="N10734">
        <v>8</v>
      </c>
    </row>
    <row r="10735" spans="1:15" hidden="1" x14ac:dyDescent="0.3">
      <c r="A10735" t="s">
        <v>40819</v>
      </c>
      <c r="B10735" t="s">
        <v>40820</v>
      </c>
      <c r="C10735" s="1" t="str">
        <f t="shared" si="1738"/>
        <v>21:0479</v>
      </c>
      <c r="D10735" s="1" t="str">
        <f t="shared" si="1739"/>
        <v>21:0157</v>
      </c>
      <c r="E10735" t="s">
        <v>40821</v>
      </c>
      <c r="F10735" t="s">
        <v>40822</v>
      </c>
      <c r="H10735">
        <v>50.978451800000002</v>
      </c>
      <c r="I10735">
        <v>-122.003608</v>
      </c>
      <c r="J10735" s="1" t="str">
        <f t="shared" si="1740"/>
        <v>NGR bulk stream sediment</v>
      </c>
      <c r="K10735" s="1" t="str">
        <f t="shared" si="1741"/>
        <v>&lt;177 micron (NGR)</v>
      </c>
      <c r="L10735">
        <v>1</v>
      </c>
      <c r="M10735" t="s">
        <v>53</v>
      </c>
      <c r="N10735">
        <v>9</v>
      </c>
    </row>
    <row r="10736" spans="1:15" hidden="1" x14ac:dyDescent="0.3">
      <c r="A10736" t="s">
        <v>40823</v>
      </c>
      <c r="B10736" t="s">
        <v>40824</v>
      </c>
      <c r="C10736" s="1" t="str">
        <f t="shared" si="1738"/>
        <v>21:0479</v>
      </c>
      <c r="D10736" s="1" t="str">
        <f t="shared" si="1739"/>
        <v>21:0157</v>
      </c>
      <c r="E10736" t="s">
        <v>40825</v>
      </c>
      <c r="F10736" t="s">
        <v>40826</v>
      </c>
      <c r="H10736">
        <v>50.689594200000002</v>
      </c>
      <c r="I10736">
        <v>-122.9853509</v>
      </c>
      <c r="J10736" s="1" t="str">
        <f t="shared" si="1740"/>
        <v>NGR bulk stream sediment</v>
      </c>
      <c r="K10736" s="1" t="str">
        <f t="shared" si="1741"/>
        <v>&lt;177 micron (NGR)</v>
      </c>
      <c r="L10736">
        <v>1</v>
      </c>
      <c r="M10736" t="s">
        <v>58</v>
      </c>
      <c r="N10736">
        <v>10</v>
      </c>
    </row>
    <row r="10737" spans="1:15" hidden="1" x14ac:dyDescent="0.3">
      <c r="A10737" t="s">
        <v>40827</v>
      </c>
      <c r="B10737" t="s">
        <v>40828</v>
      </c>
      <c r="C10737" s="1" t="str">
        <f t="shared" si="1738"/>
        <v>21:0479</v>
      </c>
      <c r="D10737" s="1" t="str">
        <f t="shared" si="1739"/>
        <v>21:0157</v>
      </c>
      <c r="E10737" t="s">
        <v>40829</v>
      </c>
      <c r="F10737" t="s">
        <v>40830</v>
      </c>
      <c r="H10737">
        <v>50.7164474</v>
      </c>
      <c r="I10737">
        <v>-122.9709826</v>
      </c>
      <c r="J10737" s="1" t="str">
        <f t="shared" si="1740"/>
        <v>NGR bulk stream sediment</v>
      </c>
      <c r="K10737" s="1" t="str">
        <f t="shared" si="1741"/>
        <v>&lt;177 micron (NGR)</v>
      </c>
      <c r="L10737">
        <v>1</v>
      </c>
      <c r="M10737" t="s">
        <v>63</v>
      </c>
      <c r="N10737">
        <v>11</v>
      </c>
    </row>
    <row r="10738" spans="1:15" hidden="1" x14ac:dyDescent="0.3">
      <c r="A10738" t="s">
        <v>40831</v>
      </c>
      <c r="B10738" t="s">
        <v>40832</v>
      </c>
      <c r="C10738" s="1" t="str">
        <f t="shared" si="1738"/>
        <v>21:0479</v>
      </c>
      <c r="D10738" s="1" t="str">
        <f t="shared" si="1739"/>
        <v>21:0157</v>
      </c>
      <c r="E10738" t="s">
        <v>40833</v>
      </c>
      <c r="F10738" t="s">
        <v>40834</v>
      </c>
      <c r="H10738">
        <v>50.732412400000001</v>
      </c>
      <c r="I10738">
        <v>-122.94531480000001</v>
      </c>
      <c r="J10738" s="1" t="str">
        <f t="shared" si="1740"/>
        <v>NGR bulk stream sediment</v>
      </c>
      <c r="K10738" s="1" t="str">
        <f t="shared" si="1741"/>
        <v>&lt;177 micron (NGR)</v>
      </c>
      <c r="L10738">
        <v>1</v>
      </c>
      <c r="M10738" t="s">
        <v>68</v>
      </c>
      <c r="N10738">
        <v>12</v>
      </c>
    </row>
    <row r="10739" spans="1:15" hidden="1" x14ac:dyDescent="0.3">
      <c r="A10739" t="s">
        <v>40835</v>
      </c>
      <c r="B10739" t="s">
        <v>40836</v>
      </c>
      <c r="C10739" s="1" t="str">
        <f t="shared" si="1738"/>
        <v>21:0479</v>
      </c>
      <c r="D10739" s="1" t="str">
        <f t="shared" si="1739"/>
        <v>21:0157</v>
      </c>
      <c r="E10739" t="s">
        <v>40837</v>
      </c>
      <c r="F10739" t="s">
        <v>40838</v>
      </c>
      <c r="H10739">
        <v>50.745895699999998</v>
      </c>
      <c r="I10739">
        <v>-122.93000859999999</v>
      </c>
      <c r="J10739" s="1" t="str">
        <f t="shared" si="1740"/>
        <v>NGR bulk stream sediment</v>
      </c>
      <c r="K10739" s="1" t="str">
        <f t="shared" si="1741"/>
        <v>&lt;177 micron (NGR)</v>
      </c>
      <c r="L10739">
        <v>1</v>
      </c>
      <c r="M10739" t="s">
        <v>77</v>
      </c>
      <c r="N10739">
        <v>13</v>
      </c>
    </row>
    <row r="10740" spans="1:15" hidden="1" x14ac:dyDescent="0.3">
      <c r="A10740" t="s">
        <v>40839</v>
      </c>
      <c r="B10740" t="s">
        <v>40840</v>
      </c>
      <c r="C10740" s="1" t="str">
        <f t="shared" si="1738"/>
        <v>21:0479</v>
      </c>
      <c r="D10740" s="1" t="str">
        <f t="shared" si="1739"/>
        <v>21:0157</v>
      </c>
      <c r="E10740" t="s">
        <v>40841</v>
      </c>
      <c r="F10740" t="s">
        <v>40842</v>
      </c>
      <c r="H10740">
        <v>50.765439399999998</v>
      </c>
      <c r="I10740">
        <v>-122.917715</v>
      </c>
      <c r="J10740" s="1" t="str">
        <f t="shared" si="1740"/>
        <v>NGR bulk stream sediment</v>
      </c>
      <c r="K10740" s="1" t="str">
        <f t="shared" si="1741"/>
        <v>&lt;177 micron (NGR)</v>
      </c>
      <c r="L10740">
        <v>1</v>
      </c>
      <c r="M10740" t="s">
        <v>82</v>
      </c>
      <c r="N10740">
        <v>14</v>
      </c>
    </row>
    <row r="10741" spans="1:15" hidden="1" x14ac:dyDescent="0.3">
      <c r="A10741" t="s">
        <v>40843</v>
      </c>
      <c r="B10741" t="s">
        <v>40844</v>
      </c>
      <c r="C10741" s="1" t="str">
        <f t="shared" si="1738"/>
        <v>21:0479</v>
      </c>
      <c r="D10741" s="1" t="str">
        <f t="shared" si="1739"/>
        <v>21:0157</v>
      </c>
      <c r="E10741" t="s">
        <v>40845</v>
      </c>
      <c r="F10741" t="s">
        <v>40846</v>
      </c>
      <c r="H10741">
        <v>50.769579200000003</v>
      </c>
      <c r="I10741">
        <v>-122.9093127</v>
      </c>
      <c r="J10741" s="1" t="str">
        <f t="shared" si="1740"/>
        <v>NGR bulk stream sediment</v>
      </c>
      <c r="K10741" s="1" t="str">
        <f t="shared" si="1741"/>
        <v>&lt;177 micron (NGR)</v>
      </c>
      <c r="L10741">
        <v>1</v>
      </c>
      <c r="M10741" t="s">
        <v>87</v>
      </c>
      <c r="N10741">
        <v>15</v>
      </c>
    </row>
    <row r="10742" spans="1:15" hidden="1" x14ac:dyDescent="0.3">
      <c r="A10742" t="s">
        <v>40847</v>
      </c>
      <c r="B10742" t="s">
        <v>40848</v>
      </c>
      <c r="C10742" s="1" t="str">
        <f t="shared" si="1738"/>
        <v>21:0479</v>
      </c>
      <c r="D10742" s="1" t="str">
        <f t="shared" si="1739"/>
        <v>21:0157</v>
      </c>
      <c r="E10742" t="s">
        <v>40849</v>
      </c>
      <c r="F10742" t="s">
        <v>40850</v>
      </c>
      <c r="H10742">
        <v>50.946300000000001</v>
      </c>
      <c r="I10742">
        <v>-122.6044991</v>
      </c>
      <c r="J10742" s="1" t="str">
        <f t="shared" si="1740"/>
        <v>NGR bulk stream sediment</v>
      </c>
      <c r="K10742" s="1" t="str">
        <f t="shared" si="1741"/>
        <v>&lt;177 micron (NGR)</v>
      </c>
      <c r="L10742">
        <v>1</v>
      </c>
      <c r="M10742" t="s">
        <v>92</v>
      </c>
      <c r="N10742">
        <v>16</v>
      </c>
    </row>
    <row r="10743" spans="1:15" hidden="1" x14ac:dyDescent="0.3">
      <c r="A10743" t="s">
        <v>40851</v>
      </c>
      <c r="B10743" t="s">
        <v>40852</v>
      </c>
      <c r="C10743" s="1" t="str">
        <f t="shared" si="1738"/>
        <v>21:0479</v>
      </c>
      <c r="D10743" s="1" t="str">
        <f t="shared" si="1739"/>
        <v>21:0157</v>
      </c>
      <c r="E10743" t="s">
        <v>40853</v>
      </c>
      <c r="F10743" t="s">
        <v>40854</v>
      </c>
      <c r="H10743">
        <v>50.925970900000003</v>
      </c>
      <c r="I10743">
        <v>-122.5844522</v>
      </c>
      <c r="J10743" s="1" t="str">
        <f t="shared" si="1740"/>
        <v>NGR bulk stream sediment</v>
      </c>
      <c r="K10743" s="1" t="str">
        <f t="shared" si="1741"/>
        <v>&lt;177 micron (NGR)</v>
      </c>
      <c r="L10743">
        <v>1</v>
      </c>
      <c r="M10743" t="s">
        <v>97</v>
      </c>
      <c r="N10743">
        <v>17</v>
      </c>
    </row>
    <row r="10744" spans="1:15" hidden="1" x14ac:dyDescent="0.3">
      <c r="A10744" t="s">
        <v>40855</v>
      </c>
      <c r="B10744" t="s">
        <v>40856</v>
      </c>
      <c r="C10744" s="1" t="str">
        <f t="shared" si="1738"/>
        <v>21:0479</v>
      </c>
      <c r="D10744" s="1" t="str">
        <f t="shared" si="1739"/>
        <v>21:0157</v>
      </c>
      <c r="E10744" t="s">
        <v>40857</v>
      </c>
      <c r="F10744" t="s">
        <v>40858</v>
      </c>
      <c r="H10744">
        <v>50.922401299999997</v>
      </c>
      <c r="I10744">
        <v>-122.5795327</v>
      </c>
      <c r="J10744" s="1" t="str">
        <f t="shared" si="1740"/>
        <v>NGR bulk stream sediment</v>
      </c>
      <c r="K10744" s="1" t="str">
        <f t="shared" si="1741"/>
        <v>&lt;177 micron (NGR)</v>
      </c>
      <c r="L10744">
        <v>1</v>
      </c>
      <c r="M10744" t="s">
        <v>102</v>
      </c>
      <c r="N10744">
        <v>18</v>
      </c>
    </row>
    <row r="10745" spans="1:15" hidden="1" x14ac:dyDescent="0.3">
      <c r="A10745" t="s">
        <v>40859</v>
      </c>
      <c r="B10745" t="s">
        <v>40860</v>
      </c>
      <c r="C10745" s="1" t="str">
        <f t="shared" si="1738"/>
        <v>21:0479</v>
      </c>
      <c r="D10745" s="1" t="str">
        <f t="shared" si="1739"/>
        <v>21:0157</v>
      </c>
      <c r="E10745" t="s">
        <v>40861</v>
      </c>
      <c r="F10745" t="s">
        <v>40862</v>
      </c>
      <c r="H10745">
        <v>50.904126699999999</v>
      </c>
      <c r="I10745">
        <v>-122.543586</v>
      </c>
      <c r="J10745" s="1" t="str">
        <f t="shared" si="1740"/>
        <v>NGR bulk stream sediment</v>
      </c>
      <c r="K10745" s="1" t="str">
        <f t="shared" si="1741"/>
        <v>&lt;177 micron (NGR)</v>
      </c>
      <c r="L10745">
        <v>1</v>
      </c>
      <c r="M10745" t="s">
        <v>107</v>
      </c>
      <c r="N10745">
        <v>19</v>
      </c>
    </row>
    <row r="10746" spans="1:15" hidden="1" x14ac:dyDescent="0.3">
      <c r="A10746" t="s">
        <v>40863</v>
      </c>
      <c r="B10746" t="s">
        <v>40864</v>
      </c>
      <c r="C10746" s="1" t="str">
        <f t="shared" si="1738"/>
        <v>21:0479</v>
      </c>
      <c r="D10746" s="1" t="str">
        <f t="shared" si="1739"/>
        <v>21:0157</v>
      </c>
      <c r="E10746" t="s">
        <v>40865</v>
      </c>
      <c r="F10746" t="s">
        <v>40866</v>
      </c>
      <c r="H10746">
        <v>50.904049299999997</v>
      </c>
      <c r="I10746">
        <v>-122.521997</v>
      </c>
      <c r="J10746" s="1" t="str">
        <f t="shared" si="1740"/>
        <v>NGR bulk stream sediment</v>
      </c>
      <c r="K10746" s="1" t="str">
        <f t="shared" si="1741"/>
        <v>&lt;177 micron (NGR)</v>
      </c>
      <c r="L10746">
        <v>1</v>
      </c>
      <c r="M10746" t="s">
        <v>112</v>
      </c>
      <c r="N10746">
        <v>20</v>
      </c>
    </row>
    <row r="10747" spans="1:15" hidden="1" x14ac:dyDescent="0.3">
      <c r="A10747" t="s">
        <v>40867</v>
      </c>
      <c r="B10747" t="s">
        <v>40868</v>
      </c>
      <c r="C10747" s="1" t="str">
        <f t="shared" si="1738"/>
        <v>21:0479</v>
      </c>
      <c r="D10747" s="1" t="str">
        <f t="shared" si="1739"/>
        <v>21:0157</v>
      </c>
      <c r="E10747" t="s">
        <v>40869</v>
      </c>
      <c r="F10747" t="s">
        <v>40870</v>
      </c>
      <c r="H10747">
        <v>50.803347899999999</v>
      </c>
      <c r="I10747">
        <v>-122.6993715</v>
      </c>
      <c r="J10747" s="1" t="str">
        <f t="shared" si="1740"/>
        <v>NGR bulk stream sediment</v>
      </c>
      <c r="K10747" s="1" t="str">
        <f t="shared" si="1741"/>
        <v>&lt;177 micron (NGR)</v>
      </c>
      <c r="L10747">
        <v>2</v>
      </c>
      <c r="M10747" t="s">
        <v>19</v>
      </c>
      <c r="N10747">
        <v>21</v>
      </c>
      <c r="O10747">
        <v>2</v>
      </c>
    </row>
    <row r="10748" spans="1:15" hidden="1" x14ac:dyDescent="0.3">
      <c r="A10748" t="s">
        <v>40871</v>
      </c>
      <c r="B10748" t="s">
        <v>40872</v>
      </c>
      <c r="C10748" s="1" t="str">
        <f t="shared" si="1738"/>
        <v>21:0479</v>
      </c>
      <c r="D10748" s="1" t="str">
        <f t="shared" si="1739"/>
        <v>21:0157</v>
      </c>
      <c r="E10748" t="s">
        <v>40873</v>
      </c>
      <c r="F10748" t="s">
        <v>40874</v>
      </c>
      <c r="H10748">
        <v>50.887574700000002</v>
      </c>
      <c r="I10748">
        <v>-122.5008529</v>
      </c>
      <c r="J10748" s="1" t="str">
        <f t="shared" si="1740"/>
        <v>NGR bulk stream sediment</v>
      </c>
      <c r="K10748" s="1" t="str">
        <f t="shared" si="1741"/>
        <v>&lt;177 micron (NGR)</v>
      </c>
      <c r="L10748">
        <v>2</v>
      </c>
      <c r="M10748" t="s">
        <v>24</v>
      </c>
      <c r="N10748">
        <v>22</v>
      </c>
      <c r="O10748">
        <v>1</v>
      </c>
    </row>
    <row r="10749" spans="1:15" hidden="1" x14ac:dyDescent="0.3">
      <c r="A10749" t="s">
        <v>40875</v>
      </c>
      <c r="B10749" t="s">
        <v>40876</v>
      </c>
      <c r="C10749" s="1" t="str">
        <f t="shared" si="1738"/>
        <v>21:0479</v>
      </c>
      <c r="D10749" s="1" t="str">
        <f t="shared" si="1739"/>
        <v>21:0157</v>
      </c>
      <c r="E10749" t="s">
        <v>40873</v>
      </c>
      <c r="F10749" t="s">
        <v>40877</v>
      </c>
      <c r="H10749">
        <v>50.887574700000002</v>
      </c>
      <c r="I10749">
        <v>-122.5008529</v>
      </c>
      <c r="J10749" s="1" t="str">
        <f t="shared" si="1740"/>
        <v>NGR bulk stream sediment</v>
      </c>
      <c r="K10749" s="1" t="str">
        <f t="shared" si="1741"/>
        <v>&lt;177 micron (NGR)</v>
      </c>
      <c r="L10749">
        <v>2</v>
      </c>
      <c r="M10749" t="s">
        <v>28</v>
      </c>
      <c r="N10749">
        <v>23</v>
      </c>
      <c r="O10749">
        <v>1</v>
      </c>
    </row>
    <row r="10750" spans="1:15" hidden="1" x14ac:dyDescent="0.3">
      <c r="A10750" t="s">
        <v>40878</v>
      </c>
      <c r="B10750" t="s">
        <v>40879</v>
      </c>
      <c r="C10750" s="1" t="str">
        <f t="shared" si="1738"/>
        <v>21:0479</v>
      </c>
      <c r="D10750" s="1" t="str">
        <f t="shared" si="1739"/>
        <v>21:0157</v>
      </c>
      <c r="E10750" t="s">
        <v>40880</v>
      </c>
      <c r="F10750" t="s">
        <v>40881</v>
      </c>
      <c r="H10750">
        <v>50.859333700000001</v>
      </c>
      <c r="I10750">
        <v>-122.48805249999999</v>
      </c>
      <c r="J10750" s="1" t="str">
        <f t="shared" si="1740"/>
        <v>NGR bulk stream sediment</v>
      </c>
      <c r="K10750" s="1" t="str">
        <f t="shared" si="1741"/>
        <v>&lt;177 micron (NGR)</v>
      </c>
      <c r="L10750">
        <v>2</v>
      </c>
      <c r="M10750" t="s">
        <v>38</v>
      </c>
      <c r="N10750">
        <v>24</v>
      </c>
      <c r="O10750">
        <v>1</v>
      </c>
    </row>
    <row r="10751" spans="1:15" hidden="1" x14ac:dyDescent="0.3">
      <c r="A10751" t="s">
        <v>40882</v>
      </c>
      <c r="B10751" t="s">
        <v>40883</v>
      </c>
      <c r="C10751" s="1" t="str">
        <f t="shared" si="1738"/>
        <v>21:0479</v>
      </c>
      <c r="D10751" s="1" t="str">
        <f t="shared" si="1739"/>
        <v>21:0157</v>
      </c>
      <c r="E10751" t="s">
        <v>40869</v>
      </c>
      <c r="F10751" t="s">
        <v>40884</v>
      </c>
      <c r="H10751">
        <v>50.803347899999999</v>
      </c>
      <c r="I10751">
        <v>-122.6993715</v>
      </c>
      <c r="J10751" s="1" t="str">
        <f t="shared" si="1740"/>
        <v>NGR bulk stream sediment</v>
      </c>
      <c r="K10751" s="1" t="str">
        <f t="shared" si="1741"/>
        <v>&lt;177 micron (NGR)</v>
      </c>
      <c r="L10751">
        <v>2</v>
      </c>
      <c r="M10751" t="s">
        <v>72</v>
      </c>
      <c r="N10751">
        <v>25</v>
      </c>
      <c r="O10751">
        <v>2</v>
      </c>
    </row>
    <row r="10752" spans="1:15" hidden="1" x14ac:dyDescent="0.3">
      <c r="A10752" t="s">
        <v>40885</v>
      </c>
      <c r="B10752" t="s">
        <v>40886</v>
      </c>
      <c r="C10752" s="1" t="str">
        <f t="shared" si="1738"/>
        <v>21:0479</v>
      </c>
      <c r="D10752" s="1" t="str">
        <f t="shared" si="1739"/>
        <v>21:0157</v>
      </c>
      <c r="E10752" t="s">
        <v>40887</v>
      </c>
      <c r="F10752" t="s">
        <v>40888</v>
      </c>
      <c r="H10752">
        <v>50.817157399999999</v>
      </c>
      <c r="I10752">
        <v>-122.6976787</v>
      </c>
      <c r="J10752" s="1" t="str">
        <f t="shared" si="1740"/>
        <v>NGR bulk stream sediment</v>
      </c>
      <c r="K10752" s="1" t="str">
        <f t="shared" si="1741"/>
        <v>&lt;177 micron (NGR)</v>
      </c>
      <c r="L10752">
        <v>2</v>
      </c>
      <c r="M10752" t="s">
        <v>43</v>
      </c>
      <c r="N10752">
        <v>26</v>
      </c>
      <c r="O10752">
        <v>1.5</v>
      </c>
    </row>
    <row r="10753" spans="1:15" hidden="1" x14ac:dyDescent="0.3">
      <c r="A10753" t="s">
        <v>40889</v>
      </c>
      <c r="B10753" t="s">
        <v>40890</v>
      </c>
      <c r="C10753" s="1" t="str">
        <f t="shared" si="1738"/>
        <v>21:0479</v>
      </c>
      <c r="D10753" s="1" t="str">
        <f t="shared" si="1739"/>
        <v>21:0157</v>
      </c>
      <c r="E10753" t="s">
        <v>40891</v>
      </c>
      <c r="F10753" t="s">
        <v>40892</v>
      </c>
      <c r="H10753">
        <v>50.8188739</v>
      </c>
      <c r="I10753">
        <v>-122.6869208</v>
      </c>
      <c r="J10753" s="1" t="str">
        <f t="shared" si="1740"/>
        <v>NGR bulk stream sediment</v>
      </c>
      <c r="K10753" s="1" t="str">
        <f t="shared" si="1741"/>
        <v>&lt;177 micron (NGR)</v>
      </c>
      <c r="L10753">
        <v>2</v>
      </c>
      <c r="M10753" t="s">
        <v>48</v>
      </c>
      <c r="N10753">
        <v>27</v>
      </c>
      <c r="O10753">
        <v>3</v>
      </c>
    </row>
    <row r="10754" spans="1:15" hidden="1" x14ac:dyDescent="0.3">
      <c r="A10754" t="s">
        <v>40893</v>
      </c>
      <c r="B10754" t="s">
        <v>40894</v>
      </c>
      <c r="C10754" s="1" t="str">
        <f t="shared" si="1738"/>
        <v>21:0479</v>
      </c>
      <c r="D10754" s="1" t="str">
        <f t="shared" si="1739"/>
        <v>21:0157</v>
      </c>
      <c r="E10754" t="s">
        <v>40895</v>
      </c>
      <c r="F10754" t="s">
        <v>40896</v>
      </c>
      <c r="H10754">
        <v>50.840429299999997</v>
      </c>
      <c r="I10754">
        <v>-122.6829563</v>
      </c>
      <c r="J10754" s="1" t="str">
        <f t="shared" si="1740"/>
        <v>NGR bulk stream sediment</v>
      </c>
      <c r="K10754" s="1" t="str">
        <f t="shared" si="1741"/>
        <v>&lt;177 micron (NGR)</v>
      </c>
      <c r="L10754">
        <v>2</v>
      </c>
      <c r="M10754" t="s">
        <v>53</v>
      </c>
      <c r="N10754">
        <v>28</v>
      </c>
      <c r="O10754">
        <v>2</v>
      </c>
    </row>
    <row r="10755" spans="1:15" hidden="1" x14ac:dyDescent="0.3">
      <c r="A10755" t="s">
        <v>40897</v>
      </c>
      <c r="B10755" t="s">
        <v>40898</v>
      </c>
      <c r="C10755" s="1" t="str">
        <f t="shared" si="1738"/>
        <v>21:0479</v>
      </c>
      <c r="D10755" s="1" t="str">
        <f t="shared" si="1739"/>
        <v>21:0157</v>
      </c>
      <c r="E10755" t="s">
        <v>40899</v>
      </c>
      <c r="F10755" t="s">
        <v>40900</v>
      </c>
      <c r="H10755">
        <v>50.847852199999998</v>
      </c>
      <c r="I10755">
        <v>-122.694413</v>
      </c>
      <c r="J10755" s="1" t="str">
        <f t="shared" si="1740"/>
        <v>NGR bulk stream sediment</v>
      </c>
      <c r="K10755" s="1" t="str">
        <f t="shared" si="1741"/>
        <v>&lt;177 micron (NGR)</v>
      </c>
      <c r="L10755">
        <v>2</v>
      </c>
      <c r="M10755" t="s">
        <v>58</v>
      </c>
      <c r="N10755">
        <v>29</v>
      </c>
      <c r="O10755">
        <v>1</v>
      </c>
    </row>
    <row r="10756" spans="1:15" hidden="1" x14ac:dyDescent="0.3">
      <c r="A10756" t="s">
        <v>40901</v>
      </c>
      <c r="B10756" t="s">
        <v>40902</v>
      </c>
      <c r="C10756" s="1" t="str">
        <f t="shared" si="1738"/>
        <v>21:0479</v>
      </c>
      <c r="D10756" s="1" t="str">
        <f t="shared" si="1739"/>
        <v>21:0157</v>
      </c>
      <c r="E10756" t="s">
        <v>40903</v>
      </c>
      <c r="F10756" t="s">
        <v>40904</v>
      </c>
      <c r="H10756">
        <v>50.866043400000002</v>
      </c>
      <c r="I10756">
        <v>-122.6901314</v>
      </c>
      <c r="J10756" s="1" t="str">
        <f t="shared" si="1740"/>
        <v>NGR bulk stream sediment</v>
      </c>
      <c r="K10756" s="1" t="str">
        <f t="shared" si="1741"/>
        <v>&lt;177 micron (NGR)</v>
      </c>
      <c r="L10756">
        <v>2</v>
      </c>
      <c r="M10756" t="s">
        <v>63</v>
      </c>
      <c r="N10756">
        <v>30</v>
      </c>
      <c r="O10756">
        <v>1.5</v>
      </c>
    </row>
    <row r="10757" spans="1:15" hidden="1" x14ac:dyDescent="0.3">
      <c r="A10757" t="s">
        <v>40905</v>
      </c>
      <c r="B10757" t="s">
        <v>40906</v>
      </c>
      <c r="C10757" s="1" t="str">
        <f t="shared" si="1738"/>
        <v>21:0479</v>
      </c>
      <c r="D10757" s="1" t="str">
        <f t="shared" si="1739"/>
        <v>21:0157</v>
      </c>
      <c r="E10757" t="s">
        <v>40907</v>
      </c>
      <c r="F10757" t="s">
        <v>40908</v>
      </c>
      <c r="H10757">
        <v>50.884733400000002</v>
      </c>
      <c r="I10757">
        <v>-122.7048944</v>
      </c>
      <c r="J10757" s="1" t="str">
        <f t="shared" si="1740"/>
        <v>NGR bulk stream sediment</v>
      </c>
      <c r="K10757" s="1" t="str">
        <f t="shared" si="1741"/>
        <v>&lt;177 micron (NGR)</v>
      </c>
      <c r="L10757">
        <v>2</v>
      </c>
      <c r="M10757" t="s">
        <v>68</v>
      </c>
      <c r="N10757">
        <v>31</v>
      </c>
      <c r="O10757">
        <v>1</v>
      </c>
    </row>
    <row r="10758" spans="1:15" hidden="1" x14ac:dyDescent="0.3">
      <c r="A10758" t="s">
        <v>40909</v>
      </c>
      <c r="B10758" t="s">
        <v>40910</v>
      </c>
      <c r="C10758" s="1" t="str">
        <f t="shared" si="1738"/>
        <v>21:0479</v>
      </c>
      <c r="D10758" s="1" t="str">
        <f t="shared" si="1739"/>
        <v>21:0157</v>
      </c>
      <c r="E10758" t="s">
        <v>40911</v>
      </c>
      <c r="F10758" t="s">
        <v>40912</v>
      </c>
      <c r="H10758">
        <v>50.887596700000003</v>
      </c>
      <c r="I10758">
        <v>-122.7535317</v>
      </c>
      <c r="J10758" s="1" t="str">
        <f t="shared" si="1740"/>
        <v>NGR bulk stream sediment</v>
      </c>
      <c r="K10758" s="1" t="str">
        <f t="shared" si="1741"/>
        <v>&lt;177 micron (NGR)</v>
      </c>
      <c r="L10758">
        <v>2</v>
      </c>
      <c r="M10758" t="s">
        <v>77</v>
      </c>
      <c r="N10758">
        <v>32</v>
      </c>
      <c r="O10758">
        <v>2.5</v>
      </c>
    </row>
    <row r="10759" spans="1:15" hidden="1" x14ac:dyDescent="0.3">
      <c r="A10759" t="s">
        <v>40913</v>
      </c>
      <c r="B10759" t="s">
        <v>40914</v>
      </c>
      <c r="C10759" s="1" t="str">
        <f t="shared" si="1738"/>
        <v>21:0479</v>
      </c>
      <c r="D10759" s="1" t="str">
        <f t="shared" si="1739"/>
        <v>21:0157</v>
      </c>
      <c r="E10759" t="s">
        <v>40915</v>
      </c>
      <c r="F10759" t="s">
        <v>40916</v>
      </c>
      <c r="H10759">
        <v>50.877432599999999</v>
      </c>
      <c r="I10759">
        <v>-122.7897605</v>
      </c>
      <c r="J10759" s="1" t="str">
        <f t="shared" si="1740"/>
        <v>NGR bulk stream sediment</v>
      </c>
      <c r="K10759" s="1" t="str">
        <f t="shared" si="1741"/>
        <v>&lt;177 micron (NGR)</v>
      </c>
      <c r="L10759">
        <v>2</v>
      </c>
      <c r="M10759" t="s">
        <v>82</v>
      </c>
      <c r="N10759">
        <v>33</v>
      </c>
      <c r="O10759">
        <v>1.5</v>
      </c>
    </row>
    <row r="10760" spans="1:15" hidden="1" x14ac:dyDescent="0.3">
      <c r="A10760" t="s">
        <v>40917</v>
      </c>
      <c r="B10760" t="s">
        <v>40918</v>
      </c>
      <c r="C10760" s="1" t="str">
        <f t="shared" si="1738"/>
        <v>21:0479</v>
      </c>
      <c r="D10760" s="1" t="str">
        <f t="shared" si="1739"/>
        <v>21:0157</v>
      </c>
      <c r="E10760" t="s">
        <v>40919</v>
      </c>
      <c r="F10760" t="s">
        <v>40920</v>
      </c>
      <c r="H10760">
        <v>50.8480062</v>
      </c>
      <c r="I10760">
        <v>-122.7993524</v>
      </c>
      <c r="J10760" s="1" t="str">
        <f t="shared" si="1740"/>
        <v>NGR bulk stream sediment</v>
      </c>
      <c r="K10760" s="1" t="str">
        <f t="shared" si="1741"/>
        <v>&lt;177 micron (NGR)</v>
      </c>
      <c r="L10760">
        <v>2</v>
      </c>
      <c r="M10760" t="s">
        <v>87</v>
      </c>
      <c r="N10760">
        <v>34</v>
      </c>
      <c r="O10760">
        <v>2</v>
      </c>
    </row>
    <row r="10761" spans="1:15" hidden="1" x14ac:dyDescent="0.3">
      <c r="A10761" t="s">
        <v>40921</v>
      </c>
      <c r="B10761" t="s">
        <v>40922</v>
      </c>
      <c r="C10761" s="1" t="str">
        <f t="shared" si="1738"/>
        <v>21:0479</v>
      </c>
      <c r="D10761" s="1" t="str">
        <f t="shared" si="1739"/>
        <v>21:0157</v>
      </c>
      <c r="E10761" t="s">
        <v>40923</v>
      </c>
      <c r="F10761" t="s">
        <v>40924</v>
      </c>
      <c r="H10761">
        <v>50.860224100000003</v>
      </c>
      <c r="I10761">
        <v>-122.8254044</v>
      </c>
      <c r="J10761" s="1" t="str">
        <f t="shared" si="1740"/>
        <v>NGR bulk stream sediment</v>
      </c>
      <c r="K10761" s="1" t="str">
        <f t="shared" si="1741"/>
        <v>&lt;177 micron (NGR)</v>
      </c>
      <c r="L10761">
        <v>2</v>
      </c>
      <c r="M10761" t="s">
        <v>92</v>
      </c>
      <c r="N10761">
        <v>35</v>
      </c>
      <c r="O10761">
        <v>3.5</v>
      </c>
    </row>
    <row r="10762" spans="1:15" hidden="1" x14ac:dyDescent="0.3">
      <c r="A10762" t="s">
        <v>40925</v>
      </c>
      <c r="B10762" t="s">
        <v>40926</v>
      </c>
      <c r="C10762" s="1" t="str">
        <f t="shared" si="1738"/>
        <v>21:0479</v>
      </c>
      <c r="D10762" s="1" t="str">
        <f>HYPERLINK("https://geochem.nrcan.gc.ca/cdogs/content/svy/svy_e.htm", "")</f>
        <v/>
      </c>
      <c r="G10762" s="1" t="str">
        <f>HYPERLINK("https://geochem.nrcan.gc.ca/cdogs/content/cr_/cr_00105_e.htm", "105")</f>
        <v>105</v>
      </c>
      <c r="J10762" t="s">
        <v>31</v>
      </c>
      <c r="K10762" t="s">
        <v>32</v>
      </c>
      <c r="L10762">
        <v>2</v>
      </c>
      <c r="M10762" t="s">
        <v>33</v>
      </c>
      <c r="N10762">
        <v>36</v>
      </c>
      <c r="O10762">
        <v>20</v>
      </c>
    </row>
    <row r="10763" spans="1:15" hidden="1" x14ac:dyDescent="0.3">
      <c r="A10763" t="s">
        <v>40927</v>
      </c>
      <c r="B10763" t="s">
        <v>40928</v>
      </c>
      <c r="C10763" s="1" t="str">
        <f t="shared" si="1738"/>
        <v>21:0479</v>
      </c>
      <c r="D10763" s="1" t="str">
        <f t="shared" ref="D10763:D10776" si="1742">HYPERLINK("https://geochem.nrcan.gc.ca/cdogs/content/svy/svy210157_e.htm", "21:0157")</f>
        <v>21:0157</v>
      </c>
      <c r="E10763" t="s">
        <v>40929</v>
      </c>
      <c r="F10763" t="s">
        <v>40930</v>
      </c>
      <c r="H10763">
        <v>50.508512000000003</v>
      </c>
      <c r="I10763">
        <v>-122.1831044</v>
      </c>
      <c r="J10763" s="1" t="str">
        <f t="shared" ref="J10763:J10776" si="1743">HYPERLINK("https://geochem.nrcan.gc.ca/cdogs/content/kwd/kwd020030_e.htm", "NGR bulk stream sediment")</f>
        <v>NGR bulk stream sediment</v>
      </c>
      <c r="K10763" s="1" t="str">
        <f t="shared" ref="K10763:K10776" si="1744">HYPERLINK("https://geochem.nrcan.gc.ca/cdogs/content/kwd/kwd080006_e.htm", "&lt;177 micron (NGR)")</f>
        <v>&lt;177 micron (NGR)</v>
      </c>
      <c r="L10763">
        <v>2</v>
      </c>
      <c r="M10763" t="s">
        <v>97</v>
      </c>
      <c r="N10763">
        <v>37</v>
      </c>
      <c r="O10763">
        <v>1.5</v>
      </c>
    </row>
    <row r="10764" spans="1:15" hidden="1" x14ac:dyDescent="0.3">
      <c r="A10764" t="s">
        <v>40931</v>
      </c>
      <c r="B10764" t="s">
        <v>40932</v>
      </c>
      <c r="C10764" s="1" t="str">
        <f t="shared" si="1738"/>
        <v>21:0479</v>
      </c>
      <c r="D10764" s="1" t="str">
        <f t="shared" si="1742"/>
        <v>21:0157</v>
      </c>
      <c r="E10764" t="s">
        <v>40933</v>
      </c>
      <c r="F10764" t="s">
        <v>40934</v>
      </c>
      <c r="H10764">
        <v>50.529125399999998</v>
      </c>
      <c r="I10764">
        <v>-122.1653259</v>
      </c>
      <c r="J10764" s="1" t="str">
        <f t="shared" si="1743"/>
        <v>NGR bulk stream sediment</v>
      </c>
      <c r="K10764" s="1" t="str">
        <f t="shared" si="1744"/>
        <v>&lt;177 micron (NGR)</v>
      </c>
      <c r="L10764">
        <v>2</v>
      </c>
      <c r="M10764" t="s">
        <v>102</v>
      </c>
      <c r="N10764">
        <v>38</v>
      </c>
      <c r="O10764">
        <v>3</v>
      </c>
    </row>
    <row r="10765" spans="1:15" hidden="1" x14ac:dyDescent="0.3">
      <c r="A10765" t="s">
        <v>40935</v>
      </c>
      <c r="B10765" t="s">
        <v>40936</v>
      </c>
      <c r="C10765" s="1" t="str">
        <f t="shared" si="1738"/>
        <v>21:0479</v>
      </c>
      <c r="D10765" s="1" t="str">
        <f t="shared" si="1742"/>
        <v>21:0157</v>
      </c>
      <c r="E10765" t="s">
        <v>40937</v>
      </c>
      <c r="F10765" t="s">
        <v>40938</v>
      </c>
      <c r="H10765">
        <v>50.533615400000002</v>
      </c>
      <c r="I10765">
        <v>-122.1568937</v>
      </c>
      <c r="J10765" s="1" t="str">
        <f t="shared" si="1743"/>
        <v>NGR bulk stream sediment</v>
      </c>
      <c r="K10765" s="1" t="str">
        <f t="shared" si="1744"/>
        <v>&lt;177 micron (NGR)</v>
      </c>
      <c r="L10765">
        <v>2</v>
      </c>
      <c r="M10765" t="s">
        <v>107</v>
      </c>
      <c r="N10765">
        <v>39</v>
      </c>
      <c r="O10765">
        <v>1.5</v>
      </c>
    </row>
    <row r="10766" spans="1:15" hidden="1" x14ac:dyDescent="0.3">
      <c r="A10766" t="s">
        <v>40939</v>
      </c>
      <c r="B10766" t="s">
        <v>40940</v>
      </c>
      <c r="C10766" s="1" t="str">
        <f t="shared" si="1738"/>
        <v>21:0479</v>
      </c>
      <c r="D10766" s="1" t="str">
        <f t="shared" si="1742"/>
        <v>21:0157</v>
      </c>
      <c r="E10766" t="s">
        <v>40941</v>
      </c>
      <c r="F10766" t="s">
        <v>40942</v>
      </c>
      <c r="H10766">
        <v>50.530888099999999</v>
      </c>
      <c r="I10766">
        <v>-122.1357217</v>
      </c>
      <c r="J10766" s="1" t="str">
        <f t="shared" si="1743"/>
        <v>NGR bulk stream sediment</v>
      </c>
      <c r="K10766" s="1" t="str">
        <f t="shared" si="1744"/>
        <v>&lt;177 micron (NGR)</v>
      </c>
      <c r="L10766">
        <v>2</v>
      </c>
      <c r="M10766" t="s">
        <v>112</v>
      </c>
      <c r="N10766">
        <v>40</v>
      </c>
      <c r="O10766">
        <v>1.5</v>
      </c>
    </row>
    <row r="10767" spans="1:15" hidden="1" x14ac:dyDescent="0.3">
      <c r="A10767" t="s">
        <v>40943</v>
      </c>
      <c r="B10767" t="s">
        <v>40944</v>
      </c>
      <c r="C10767" s="1" t="str">
        <f t="shared" si="1738"/>
        <v>21:0479</v>
      </c>
      <c r="D10767" s="1" t="str">
        <f t="shared" si="1742"/>
        <v>21:0157</v>
      </c>
      <c r="E10767" t="s">
        <v>40945</v>
      </c>
      <c r="F10767" t="s">
        <v>40946</v>
      </c>
      <c r="H10767">
        <v>50.5324411</v>
      </c>
      <c r="I10767">
        <v>-122.119721</v>
      </c>
      <c r="J10767" s="1" t="str">
        <f t="shared" si="1743"/>
        <v>NGR bulk stream sediment</v>
      </c>
      <c r="K10767" s="1" t="str">
        <f t="shared" si="1744"/>
        <v>&lt;177 micron (NGR)</v>
      </c>
      <c r="L10767">
        <v>3</v>
      </c>
      <c r="M10767" t="s">
        <v>19</v>
      </c>
      <c r="N10767">
        <v>41</v>
      </c>
      <c r="O10767">
        <v>1.5</v>
      </c>
    </row>
    <row r="10768" spans="1:15" hidden="1" x14ac:dyDescent="0.3">
      <c r="A10768" t="s">
        <v>40947</v>
      </c>
      <c r="B10768" t="s">
        <v>40948</v>
      </c>
      <c r="C10768" s="1" t="str">
        <f t="shared" si="1738"/>
        <v>21:0479</v>
      </c>
      <c r="D10768" s="1" t="str">
        <f t="shared" si="1742"/>
        <v>21:0157</v>
      </c>
      <c r="E10768" t="s">
        <v>40949</v>
      </c>
      <c r="F10768" t="s">
        <v>40950</v>
      </c>
      <c r="H10768">
        <v>50.506023599999999</v>
      </c>
      <c r="I10768">
        <v>-122.1385575</v>
      </c>
      <c r="J10768" s="1" t="str">
        <f t="shared" si="1743"/>
        <v>NGR bulk stream sediment</v>
      </c>
      <c r="K10768" s="1" t="str">
        <f t="shared" si="1744"/>
        <v>&lt;177 micron (NGR)</v>
      </c>
      <c r="L10768">
        <v>3</v>
      </c>
      <c r="M10768" t="s">
        <v>38</v>
      </c>
      <c r="N10768">
        <v>42</v>
      </c>
      <c r="O10768">
        <v>2</v>
      </c>
    </row>
    <row r="10769" spans="1:15" hidden="1" x14ac:dyDescent="0.3">
      <c r="A10769" t="s">
        <v>40951</v>
      </c>
      <c r="B10769" t="s">
        <v>40952</v>
      </c>
      <c r="C10769" s="1" t="str">
        <f t="shared" si="1738"/>
        <v>21:0479</v>
      </c>
      <c r="D10769" s="1" t="str">
        <f t="shared" si="1742"/>
        <v>21:0157</v>
      </c>
      <c r="E10769" t="s">
        <v>40945</v>
      </c>
      <c r="F10769" t="s">
        <v>40953</v>
      </c>
      <c r="H10769">
        <v>50.5324411</v>
      </c>
      <c r="I10769">
        <v>-122.119721</v>
      </c>
      <c r="J10769" s="1" t="str">
        <f t="shared" si="1743"/>
        <v>NGR bulk stream sediment</v>
      </c>
      <c r="K10769" s="1" t="str">
        <f t="shared" si="1744"/>
        <v>&lt;177 micron (NGR)</v>
      </c>
      <c r="L10769">
        <v>3</v>
      </c>
      <c r="M10769" t="s">
        <v>72</v>
      </c>
      <c r="N10769">
        <v>43</v>
      </c>
      <c r="O10769">
        <v>1.5</v>
      </c>
    </row>
    <row r="10770" spans="1:15" hidden="1" x14ac:dyDescent="0.3">
      <c r="A10770" t="s">
        <v>40954</v>
      </c>
      <c r="B10770" t="s">
        <v>40955</v>
      </c>
      <c r="C10770" s="1" t="str">
        <f t="shared" si="1738"/>
        <v>21:0479</v>
      </c>
      <c r="D10770" s="1" t="str">
        <f t="shared" si="1742"/>
        <v>21:0157</v>
      </c>
      <c r="E10770" t="s">
        <v>40956</v>
      </c>
      <c r="F10770" t="s">
        <v>40957</v>
      </c>
      <c r="H10770">
        <v>50.540409400000001</v>
      </c>
      <c r="I10770">
        <v>-122.1055454</v>
      </c>
      <c r="J10770" s="1" t="str">
        <f t="shared" si="1743"/>
        <v>NGR bulk stream sediment</v>
      </c>
      <c r="K10770" s="1" t="str">
        <f t="shared" si="1744"/>
        <v>&lt;177 micron (NGR)</v>
      </c>
      <c r="L10770">
        <v>3</v>
      </c>
      <c r="M10770" t="s">
        <v>43</v>
      </c>
      <c r="N10770">
        <v>44</v>
      </c>
      <c r="O10770">
        <v>2</v>
      </c>
    </row>
    <row r="10771" spans="1:15" hidden="1" x14ac:dyDescent="0.3">
      <c r="A10771" t="s">
        <v>40958</v>
      </c>
      <c r="B10771" t="s">
        <v>40959</v>
      </c>
      <c r="C10771" s="1" t="str">
        <f t="shared" si="1738"/>
        <v>21:0479</v>
      </c>
      <c r="D10771" s="1" t="str">
        <f t="shared" si="1742"/>
        <v>21:0157</v>
      </c>
      <c r="E10771" t="s">
        <v>40960</v>
      </c>
      <c r="F10771" t="s">
        <v>40961</v>
      </c>
      <c r="H10771">
        <v>50.561719400000001</v>
      </c>
      <c r="I10771">
        <v>-122.08520679999999</v>
      </c>
      <c r="J10771" s="1" t="str">
        <f t="shared" si="1743"/>
        <v>NGR bulk stream sediment</v>
      </c>
      <c r="K10771" s="1" t="str">
        <f t="shared" si="1744"/>
        <v>&lt;177 micron (NGR)</v>
      </c>
      <c r="L10771">
        <v>3</v>
      </c>
      <c r="M10771" t="s">
        <v>48</v>
      </c>
      <c r="N10771">
        <v>45</v>
      </c>
      <c r="O10771">
        <v>2.5</v>
      </c>
    </row>
    <row r="10772" spans="1:15" hidden="1" x14ac:dyDescent="0.3">
      <c r="A10772" t="s">
        <v>40962</v>
      </c>
      <c r="B10772" t="s">
        <v>40963</v>
      </c>
      <c r="C10772" s="1" t="str">
        <f t="shared" si="1738"/>
        <v>21:0479</v>
      </c>
      <c r="D10772" s="1" t="str">
        <f t="shared" si="1742"/>
        <v>21:0157</v>
      </c>
      <c r="E10772" t="s">
        <v>40964</v>
      </c>
      <c r="F10772" t="s">
        <v>40965</v>
      </c>
      <c r="H10772">
        <v>50.595979399999997</v>
      </c>
      <c r="I10772">
        <v>-122.090181</v>
      </c>
      <c r="J10772" s="1" t="str">
        <f t="shared" si="1743"/>
        <v>NGR bulk stream sediment</v>
      </c>
      <c r="K10772" s="1" t="str">
        <f t="shared" si="1744"/>
        <v>&lt;177 micron (NGR)</v>
      </c>
      <c r="L10772">
        <v>3</v>
      </c>
      <c r="M10772" t="s">
        <v>53</v>
      </c>
      <c r="N10772">
        <v>46</v>
      </c>
      <c r="O10772">
        <v>1.5</v>
      </c>
    </row>
    <row r="10773" spans="1:15" hidden="1" x14ac:dyDescent="0.3">
      <c r="A10773" t="s">
        <v>40966</v>
      </c>
      <c r="B10773" t="s">
        <v>40967</v>
      </c>
      <c r="C10773" s="1" t="str">
        <f t="shared" si="1738"/>
        <v>21:0479</v>
      </c>
      <c r="D10773" s="1" t="str">
        <f t="shared" si="1742"/>
        <v>21:0157</v>
      </c>
      <c r="E10773" t="s">
        <v>40968</v>
      </c>
      <c r="F10773" t="s">
        <v>40969</v>
      </c>
      <c r="H10773">
        <v>50.627911400000002</v>
      </c>
      <c r="I10773">
        <v>-122.1081442</v>
      </c>
      <c r="J10773" s="1" t="str">
        <f t="shared" si="1743"/>
        <v>NGR bulk stream sediment</v>
      </c>
      <c r="K10773" s="1" t="str">
        <f t="shared" si="1744"/>
        <v>&lt;177 micron (NGR)</v>
      </c>
      <c r="L10773">
        <v>3</v>
      </c>
      <c r="M10773" t="s">
        <v>24</v>
      </c>
      <c r="N10773">
        <v>47</v>
      </c>
      <c r="O10773">
        <v>4</v>
      </c>
    </row>
    <row r="10774" spans="1:15" hidden="1" x14ac:dyDescent="0.3">
      <c r="A10774" t="s">
        <v>40970</v>
      </c>
      <c r="B10774" t="s">
        <v>40971</v>
      </c>
      <c r="C10774" s="1" t="str">
        <f t="shared" si="1738"/>
        <v>21:0479</v>
      </c>
      <c r="D10774" s="1" t="str">
        <f t="shared" si="1742"/>
        <v>21:0157</v>
      </c>
      <c r="E10774" t="s">
        <v>40968</v>
      </c>
      <c r="F10774" t="s">
        <v>40972</v>
      </c>
      <c r="H10774">
        <v>50.627911400000002</v>
      </c>
      <c r="I10774">
        <v>-122.1081442</v>
      </c>
      <c r="J10774" s="1" t="str">
        <f t="shared" si="1743"/>
        <v>NGR bulk stream sediment</v>
      </c>
      <c r="K10774" s="1" t="str">
        <f t="shared" si="1744"/>
        <v>&lt;177 micron (NGR)</v>
      </c>
      <c r="L10774">
        <v>3</v>
      </c>
      <c r="M10774" t="s">
        <v>28</v>
      </c>
      <c r="N10774">
        <v>48</v>
      </c>
      <c r="O10774">
        <v>4</v>
      </c>
    </row>
    <row r="10775" spans="1:15" hidden="1" x14ac:dyDescent="0.3">
      <c r="A10775" t="s">
        <v>40973</v>
      </c>
      <c r="B10775" t="s">
        <v>40974</v>
      </c>
      <c r="C10775" s="1" t="str">
        <f t="shared" si="1738"/>
        <v>21:0479</v>
      </c>
      <c r="D10775" s="1" t="str">
        <f t="shared" si="1742"/>
        <v>21:0157</v>
      </c>
      <c r="E10775" t="s">
        <v>40975</v>
      </c>
      <c r="F10775" t="s">
        <v>40976</v>
      </c>
      <c r="H10775">
        <v>50.642677900000002</v>
      </c>
      <c r="I10775">
        <v>-122.0099529</v>
      </c>
      <c r="J10775" s="1" t="str">
        <f t="shared" si="1743"/>
        <v>NGR bulk stream sediment</v>
      </c>
      <c r="K10775" s="1" t="str">
        <f t="shared" si="1744"/>
        <v>&lt;177 micron (NGR)</v>
      </c>
      <c r="L10775">
        <v>3</v>
      </c>
      <c r="M10775" t="s">
        <v>58</v>
      </c>
      <c r="N10775">
        <v>49</v>
      </c>
      <c r="O10775">
        <v>1</v>
      </c>
    </row>
    <row r="10776" spans="1:15" hidden="1" x14ac:dyDescent="0.3">
      <c r="A10776" t="s">
        <v>40977</v>
      </c>
      <c r="B10776" t="s">
        <v>40978</v>
      </c>
      <c r="C10776" s="1" t="str">
        <f t="shared" si="1738"/>
        <v>21:0479</v>
      </c>
      <c r="D10776" s="1" t="str">
        <f t="shared" si="1742"/>
        <v>21:0157</v>
      </c>
      <c r="E10776" t="s">
        <v>40979</v>
      </c>
      <c r="F10776" t="s">
        <v>40980</v>
      </c>
      <c r="H10776">
        <v>50.757065500000003</v>
      </c>
      <c r="I10776">
        <v>-122.0321052</v>
      </c>
      <c r="J10776" s="1" t="str">
        <f t="shared" si="1743"/>
        <v>NGR bulk stream sediment</v>
      </c>
      <c r="K10776" s="1" t="str">
        <f t="shared" si="1744"/>
        <v>&lt;177 micron (NGR)</v>
      </c>
      <c r="L10776">
        <v>3</v>
      </c>
      <c r="M10776" t="s">
        <v>63</v>
      </c>
      <c r="N10776">
        <v>50</v>
      </c>
      <c r="O10776">
        <v>1.5</v>
      </c>
    </row>
    <row r="10777" spans="1:15" hidden="1" x14ac:dyDescent="0.3">
      <c r="A10777" t="s">
        <v>40981</v>
      </c>
      <c r="B10777" t="s">
        <v>40982</v>
      </c>
      <c r="C10777" s="1" t="str">
        <f t="shared" si="1738"/>
        <v>21:0479</v>
      </c>
      <c r="D10777" s="1" t="str">
        <f>HYPERLINK("https://geochem.nrcan.gc.ca/cdogs/content/svy/svy_e.htm", "")</f>
        <v/>
      </c>
      <c r="G10777" s="1" t="str">
        <f>HYPERLINK("https://geochem.nrcan.gc.ca/cdogs/content/cr_/cr_00105_e.htm", "105")</f>
        <v>105</v>
      </c>
      <c r="J10777" t="s">
        <v>31</v>
      </c>
      <c r="K10777" t="s">
        <v>32</v>
      </c>
      <c r="L10777">
        <v>3</v>
      </c>
      <c r="M10777" t="s">
        <v>33</v>
      </c>
      <c r="N10777">
        <v>51</v>
      </c>
      <c r="O10777">
        <v>20.5</v>
      </c>
    </row>
    <row r="10778" spans="1:15" hidden="1" x14ac:dyDescent="0.3">
      <c r="A10778" t="s">
        <v>40983</v>
      </c>
      <c r="B10778" t="s">
        <v>40984</v>
      </c>
      <c r="C10778" s="1" t="str">
        <f t="shared" si="1738"/>
        <v>21:0479</v>
      </c>
      <c r="D10778" s="1" t="str">
        <f t="shared" ref="D10778:D10799" si="1745">HYPERLINK("https://geochem.nrcan.gc.ca/cdogs/content/svy/svy210157_e.htm", "21:0157")</f>
        <v>21:0157</v>
      </c>
      <c r="E10778" t="s">
        <v>40985</v>
      </c>
      <c r="F10778" t="s">
        <v>40986</v>
      </c>
      <c r="H10778">
        <v>50.804881899999998</v>
      </c>
      <c r="I10778">
        <v>-122.0830361</v>
      </c>
      <c r="J10778" s="1" t="str">
        <f t="shared" ref="J10778:J10799" si="1746">HYPERLINK("https://geochem.nrcan.gc.ca/cdogs/content/kwd/kwd020030_e.htm", "NGR bulk stream sediment")</f>
        <v>NGR bulk stream sediment</v>
      </c>
      <c r="K10778" s="1" t="str">
        <f t="shared" ref="K10778:K10799" si="1747">HYPERLINK("https://geochem.nrcan.gc.ca/cdogs/content/kwd/kwd080006_e.htm", "&lt;177 micron (NGR)")</f>
        <v>&lt;177 micron (NGR)</v>
      </c>
      <c r="L10778">
        <v>3</v>
      </c>
      <c r="M10778" t="s">
        <v>68</v>
      </c>
      <c r="N10778">
        <v>52</v>
      </c>
      <c r="O10778">
        <v>1.5</v>
      </c>
    </row>
    <row r="10779" spans="1:15" hidden="1" x14ac:dyDescent="0.3">
      <c r="A10779" t="s">
        <v>40987</v>
      </c>
      <c r="B10779" t="s">
        <v>40988</v>
      </c>
      <c r="C10779" s="1" t="str">
        <f t="shared" si="1738"/>
        <v>21:0479</v>
      </c>
      <c r="D10779" s="1" t="str">
        <f t="shared" si="1745"/>
        <v>21:0157</v>
      </c>
      <c r="E10779" t="s">
        <v>40989</v>
      </c>
      <c r="F10779" t="s">
        <v>40990</v>
      </c>
      <c r="H10779">
        <v>50.487700599999997</v>
      </c>
      <c r="I10779">
        <v>-122.1972751</v>
      </c>
      <c r="J10779" s="1" t="str">
        <f t="shared" si="1746"/>
        <v>NGR bulk stream sediment</v>
      </c>
      <c r="K10779" s="1" t="str">
        <f t="shared" si="1747"/>
        <v>&lt;177 micron (NGR)</v>
      </c>
      <c r="L10779">
        <v>3</v>
      </c>
      <c r="M10779" t="s">
        <v>77</v>
      </c>
      <c r="N10779">
        <v>53</v>
      </c>
      <c r="O10779">
        <v>1.5</v>
      </c>
    </row>
    <row r="10780" spans="1:15" hidden="1" x14ac:dyDescent="0.3">
      <c r="A10780" t="s">
        <v>40991</v>
      </c>
      <c r="B10780" t="s">
        <v>40992</v>
      </c>
      <c r="C10780" s="1" t="str">
        <f t="shared" si="1738"/>
        <v>21:0479</v>
      </c>
      <c r="D10780" s="1" t="str">
        <f t="shared" si="1745"/>
        <v>21:0157</v>
      </c>
      <c r="E10780" t="s">
        <v>40993</v>
      </c>
      <c r="F10780" t="s">
        <v>40994</v>
      </c>
      <c r="H10780">
        <v>50.471766899999999</v>
      </c>
      <c r="I10780">
        <v>-122.22152680000001</v>
      </c>
      <c r="J10780" s="1" t="str">
        <f t="shared" si="1746"/>
        <v>NGR bulk stream sediment</v>
      </c>
      <c r="K10780" s="1" t="str">
        <f t="shared" si="1747"/>
        <v>&lt;177 micron (NGR)</v>
      </c>
      <c r="L10780">
        <v>3</v>
      </c>
      <c r="M10780" t="s">
        <v>82</v>
      </c>
      <c r="N10780">
        <v>54</v>
      </c>
      <c r="O10780">
        <v>1.5</v>
      </c>
    </row>
    <row r="10781" spans="1:15" hidden="1" x14ac:dyDescent="0.3">
      <c r="A10781" t="s">
        <v>40995</v>
      </c>
      <c r="B10781" t="s">
        <v>40996</v>
      </c>
      <c r="C10781" s="1" t="str">
        <f t="shared" si="1738"/>
        <v>21:0479</v>
      </c>
      <c r="D10781" s="1" t="str">
        <f t="shared" si="1745"/>
        <v>21:0157</v>
      </c>
      <c r="E10781" t="s">
        <v>40997</v>
      </c>
      <c r="F10781" t="s">
        <v>40998</v>
      </c>
      <c r="H10781">
        <v>50.458400599999997</v>
      </c>
      <c r="I10781">
        <v>-122.2584298</v>
      </c>
      <c r="J10781" s="1" t="str">
        <f t="shared" si="1746"/>
        <v>NGR bulk stream sediment</v>
      </c>
      <c r="K10781" s="1" t="str">
        <f t="shared" si="1747"/>
        <v>&lt;177 micron (NGR)</v>
      </c>
      <c r="L10781">
        <v>3</v>
      </c>
      <c r="M10781" t="s">
        <v>87</v>
      </c>
      <c r="N10781">
        <v>55</v>
      </c>
      <c r="O10781">
        <v>1.5</v>
      </c>
    </row>
    <row r="10782" spans="1:15" hidden="1" x14ac:dyDescent="0.3">
      <c r="A10782" t="s">
        <v>40999</v>
      </c>
      <c r="B10782" t="s">
        <v>41000</v>
      </c>
      <c r="C10782" s="1" t="str">
        <f t="shared" si="1738"/>
        <v>21:0479</v>
      </c>
      <c r="D10782" s="1" t="str">
        <f t="shared" si="1745"/>
        <v>21:0157</v>
      </c>
      <c r="E10782" t="s">
        <v>41001</v>
      </c>
      <c r="F10782" t="s">
        <v>41002</v>
      </c>
      <c r="H10782">
        <v>50.4345626</v>
      </c>
      <c r="I10782">
        <v>-122.2491816</v>
      </c>
      <c r="J10782" s="1" t="str">
        <f t="shared" si="1746"/>
        <v>NGR bulk stream sediment</v>
      </c>
      <c r="K10782" s="1" t="str">
        <f t="shared" si="1747"/>
        <v>&lt;177 micron (NGR)</v>
      </c>
      <c r="L10782">
        <v>3</v>
      </c>
      <c r="M10782" t="s">
        <v>92</v>
      </c>
      <c r="N10782">
        <v>56</v>
      </c>
      <c r="O10782">
        <v>2</v>
      </c>
    </row>
    <row r="10783" spans="1:15" hidden="1" x14ac:dyDescent="0.3">
      <c r="A10783" t="s">
        <v>41003</v>
      </c>
      <c r="B10783" t="s">
        <v>41004</v>
      </c>
      <c r="C10783" s="1" t="str">
        <f t="shared" si="1738"/>
        <v>21:0479</v>
      </c>
      <c r="D10783" s="1" t="str">
        <f t="shared" si="1745"/>
        <v>21:0157</v>
      </c>
      <c r="E10783" t="s">
        <v>41005</v>
      </c>
      <c r="F10783" t="s">
        <v>41006</v>
      </c>
      <c r="H10783">
        <v>50.3995423</v>
      </c>
      <c r="I10783">
        <v>-122.3059804</v>
      </c>
      <c r="J10783" s="1" t="str">
        <f t="shared" si="1746"/>
        <v>NGR bulk stream sediment</v>
      </c>
      <c r="K10783" s="1" t="str">
        <f t="shared" si="1747"/>
        <v>&lt;177 micron (NGR)</v>
      </c>
      <c r="L10783">
        <v>3</v>
      </c>
      <c r="M10783" t="s">
        <v>97</v>
      </c>
      <c r="N10783">
        <v>57</v>
      </c>
      <c r="O10783">
        <v>1.5</v>
      </c>
    </row>
    <row r="10784" spans="1:15" hidden="1" x14ac:dyDescent="0.3">
      <c r="A10784" t="s">
        <v>41007</v>
      </c>
      <c r="B10784" t="s">
        <v>41008</v>
      </c>
      <c r="C10784" s="1" t="str">
        <f t="shared" si="1738"/>
        <v>21:0479</v>
      </c>
      <c r="D10784" s="1" t="str">
        <f t="shared" si="1745"/>
        <v>21:0157</v>
      </c>
      <c r="E10784" t="s">
        <v>41009</v>
      </c>
      <c r="F10784" t="s">
        <v>41010</v>
      </c>
      <c r="H10784">
        <v>50.408127999999998</v>
      </c>
      <c r="I10784">
        <v>-122.28166</v>
      </c>
      <c r="J10784" s="1" t="str">
        <f t="shared" si="1746"/>
        <v>NGR bulk stream sediment</v>
      </c>
      <c r="K10784" s="1" t="str">
        <f t="shared" si="1747"/>
        <v>&lt;177 micron (NGR)</v>
      </c>
      <c r="L10784">
        <v>3</v>
      </c>
      <c r="M10784" t="s">
        <v>102</v>
      </c>
      <c r="N10784">
        <v>58</v>
      </c>
      <c r="O10784">
        <v>2</v>
      </c>
    </row>
    <row r="10785" spans="1:15" hidden="1" x14ac:dyDescent="0.3">
      <c r="A10785" t="s">
        <v>41011</v>
      </c>
      <c r="B10785" t="s">
        <v>41012</v>
      </c>
      <c r="C10785" s="1" t="str">
        <f t="shared" si="1738"/>
        <v>21:0479</v>
      </c>
      <c r="D10785" s="1" t="str">
        <f t="shared" si="1745"/>
        <v>21:0157</v>
      </c>
      <c r="E10785" t="s">
        <v>41013</v>
      </c>
      <c r="F10785" t="s">
        <v>41014</v>
      </c>
      <c r="H10785">
        <v>50.4929421</v>
      </c>
      <c r="I10785">
        <v>-122.2022623</v>
      </c>
      <c r="J10785" s="1" t="str">
        <f t="shared" si="1746"/>
        <v>NGR bulk stream sediment</v>
      </c>
      <c r="K10785" s="1" t="str">
        <f t="shared" si="1747"/>
        <v>&lt;177 micron (NGR)</v>
      </c>
      <c r="L10785">
        <v>3</v>
      </c>
      <c r="M10785" t="s">
        <v>107</v>
      </c>
      <c r="N10785">
        <v>59</v>
      </c>
      <c r="O10785">
        <v>2</v>
      </c>
    </row>
    <row r="10786" spans="1:15" hidden="1" x14ac:dyDescent="0.3">
      <c r="A10786" t="s">
        <v>41015</v>
      </c>
      <c r="B10786" t="s">
        <v>41016</v>
      </c>
      <c r="C10786" s="1" t="str">
        <f t="shared" si="1738"/>
        <v>21:0479</v>
      </c>
      <c r="D10786" s="1" t="str">
        <f t="shared" si="1745"/>
        <v>21:0157</v>
      </c>
      <c r="E10786" t="s">
        <v>41017</v>
      </c>
      <c r="F10786" t="s">
        <v>41018</v>
      </c>
      <c r="H10786">
        <v>50.789791700000002</v>
      </c>
      <c r="I10786">
        <v>-122.17216620000001</v>
      </c>
      <c r="J10786" s="1" t="str">
        <f t="shared" si="1746"/>
        <v>NGR bulk stream sediment</v>
      </c>
      <c r="K10786" s="1" t="str">
        <f t="shared" si="1747"/>
        <v>&lt;177 micron (NGR)</v>
      </c>
      <c r="L10786">
        <v>3</v>
      </c>
      <c r="M10786" t="s">
        <v>112</v>
      </c>
      <c r="N10786">
        <v>60</v>
      </c>
      <c r="O10786">
        <v>2</v>
      </c>
    </row>
    <row r="10787" spans="1:15" hidden="1" x14ac:dyDescent="0.3">
      <c r="A10787" t="s">
        <v>41019</v>
      </c>
      <c r="B10787" t="s">
        <v>41020</v>
      </c>
      <c r="C10787" s="1" t="str">
        <f t="shared" si="1738"/>
        <v>21:0479</v>
      </c>
      <c r="D10787" s="1" t="str">
        <f t="shared" si="1745"/>
        <v>21:0157</v>
      </c>
      <c r="E10787" t="s">
        <v>41021</v>
      </c>
      <c r="F10787" t="s">
        <v>41022</v>
      </c>
      <c r="H10787">
        <v>50.382381199999998</v>
      </c>
      <c r="I10787">
        <v>-122.21260909999999</v>
      </c>
      <c r="J10787" s="1" t="str">
        <f t="shared" si="1746"/>
        <v>NGR bulk stream sediment</v>
      </c>
      <c r="K10787" s="1" t="str">
        <f t="shared" si="1747"/>
        <v>&lt;177 micron (NGR)</v>
      </c>
      <c r="L10787">
        <v>4</v>
      </c>
      <c r="M10787" t="s">
        <v>19</v>
      </c>
      <c r="N10787">
        <v>61</v>
      </c>
      <c r="O10787">
        <v>1</v>
      </c>
    </row>
    <row r="10788" spans="1:15" hidden="1" x14ac:dyDescent="0.3">
      <c r="A10788" t="s">
        <v>41023</v>
      </c>
      <c r="B10788" t="s">
        <v>41024</v>
      </c>
      <c r="C10788" s="1" t="str">
        <f t="shared" si="1738"/>
        <v>21:0479</v>
      </c>
      <c r="D10788" s="1" t="str">
        <f t="shared" si="1745"/>
        <v>21:0157</v>
      </c>
      <c r="E10788" t="s">
        <v>41025</v>
      </c>
      <c r="F10788" t="s">
        <v>41026</v>
      </c>
      <c r="H10788">
        <v>50.8040758</v>
      </c>
      <c r="I10788">
        <v>-122.1725488</v>
      </c>
      <c r="J10788" s="1" t="str">
        <f t="shared" si="1746"/>
        <v>NGR bulk stream sediment</v>
      </c>
      <c r="K10788" s="1" t="str">
        <f t="shared" si="1747"/>
        <v>&lt;177 micron (NGR)</v>
      </c>
      <c r="L10788">
        <v>4</v>
      </c>
      <c r="M10788" t="s">
        <v>38</v>
      </c>
      <c r="N10788">
        <v>62</v>
      </c>
      <c r="O10788">
        <v>2</v>
      </c>
    </row>
    <row r="10789" spans="1:15" hidden="1" x14ac:dyDescent="0.3">
      <c r="A10789" t="s">
        <v>41027</v>
      </c>
      <c r="B10789" t="s">
        <v>41028</v>
      </c>
      <c r="C10789" s="1" t="str">
        <f t="shared" si="1738"/>
        <v>21:0479</v>
      </c>
      <c r="D10789" s="1" t="str">
        <f t="shared" si="1745"/>
        <v>21:0157</v>
      </c>
      <c r="E10789" t="s">
        <v>41029</v>
      </c>
      <c r="F10789" t="s">
        <v>41030</v>
      </c>
      <c r="H10789">
        <v>50.8261155</v>
      </c>
      <c r="I10789">
        <v>-122.20321199999999</v>
      </c>
      <c r="J10789" s="1" t="str">
        <f t="shared" si="1746"/>
        <v>NGR bulk stream sediment</v>
      </c>
      <c r="K10789" s="1" t="str">
        <f t="shared" si="1747"/>
        <v>&lt;177 micron (NGR)</v>
      </c>
      <c r="L10789">
        <v>4</v>
      </c>
      <c r="M10789" t="s">
        <v>43</v>
      </c>
      <c r="N10789">
        <v>63</v>
      </c>
      <c r="O10789">
        <v>2</v>
      </c>
    </row>
    <row r="10790" spans="1:15" hidden="1" x14ac:dyDescent="0.3">
      <c r="A10790" t="s">
        <v>41031</v>
      </c>
      <c r="B10790" t="s">
        <v>41032</v>
      </c>
      <c r="C10790" s="1" t="str">
        <f t="shared" si="1738"/>
        <v>21:0479</v>
      </c>
      <c r="D10790" s="1" t="str">
        <f t="shared" si="1745"/>
        <v>21:0157</v>
      </c>
      <c r="E10790" t="s">
        <v>41033</v>
      </c>
      <c r="F10790" t="s">
        <v>41034</v>
      </c>
      <c r="H10790">
        <v>50.837850500000002</v>
      </c>
      <c r="I10790">
        <v>-122.2123216</v>
      </c>
      <c r="J10790" s="1" t="str">
        <f t="shared" si="1746"/>
        <v>NGR bulk stream sediment</v>
      </c>
      <c r="K10790" s="1" t="str">
        <f t="shared" si="1747"/>
        <v>&lt;177 micron (NGR)</v>
      </c>
      <c r="L10790">
        <v>4</v>
      </c>
      <c r="M10790" t="s">
        <v>48</v>
      </c>
      <c r="N10790">
        <v>64</v>
      </c>
      <c r="O10790">
        <v>1.5</v>
      </c>
    </row>
    <row r="10791" spans="1:15" hidden="1" x14ac:dyDescent="0.3">
      <c r="A10791" t="s">
        <v>41035</v>
      </c>
      <c r="B10791" t="s">
        <v>41036</v>
      </c>
      <c r="C10791" s="1" t="str">
        <f t="shared" ref="C10791:C10854" si="1748">HYPERLINK("https://geochem.nrcan.gc.ca/cdogs/content/bdl/bdl210479_e.htm", "21:0479")</f>
        <v>21:0479</v>
      </c>
      <c r="D10791" s="1" t="str">
        <f t="shared" si="1745"/>
        <v>21:0157</v>
      </c>
      <c r="E10791" t="s">
        <v>41037</v>
      </c>
      <c r="F10791" t="s">
        <v>41038</v>
      </c>
      <c r="H10791">
        <v>50.851494099999996</v>
      </c>
      <c r="I10791">
        <v>-122.20579859999999</v>
      </c>
      <c r="J10791" s="1" t="str">
        <f t="shared" si="1746"/>
        <v>NGR bulk stream sediment</v>
      </c>
      <c r="K10791" s="1" t="str">
        <f t="shared" si="1747"/>
        <v>&lt;177 micron (NGR)</v>
      </c>
      <c r="L10791">
        <v>4</v>
      </c>
      <c r="M10791" t="s">
        <v>24</v>
      </c>
      <c r="N10791">
        <v>65</v>
      </c>
      <c r="O10791">
        <v>1.5</v>
      </c>
    </row>
    <row r="10792" spans="1:15" hidden="1" x14ac:dyDescent="0.3">
      <c r="A10792" t="s">
        <v>41039</v>
      </c>
      <c r="B10792" t="s">
        <v>41040</v>
      </c>
      <c r="C10792" s="1" t="str">
        <f t="shared" si="1748"/>
        <v>21:0479</v>
      </c>
      <c r="D10792" s="1" t="str">
        <f t="shared" si="1745"/>
        <v>21:0157</v>
      </c>
      <c r="E10792" t="s">
        <v>41037</v>
      </c>
      <c r="F10792" t="s">
        <v>41041</v>
      </c>
      <c r="H10792">
        <v>50.851494099999996</v>
      </c>
      <c r="I10792">
        <v>-122.20579859999999</v>
      </c>
      <c r="J10792" s="1" t="str">
        <f t="shared" si="1746"/>
        <v>NGR bulk stream sediment</v>
      </c>
      <c r="K10792" s="1" t="str">
        <f t="shared" si="1747"/>
        <v>&lt;177 micron (NGR)</v>
      </c>
      <c r="L10792">
        <v>4</v>
      </c>
      <c r="M10792" t="s">
        <v>28</v>
      </c>
      <c r="N10792">
        <v>66</v>
      </c>
      <c r="O10792">
        <v>1.5</v>
      </c>
    </row>
    <row r="10793" spans="1:15" hidden="1" x14ac:dyDescent="0.3">
      <c r="A10793" t="s">
        <v>41042</v>
      </c>
      <c r="B10793" t="s">
        <v>41043</v>
      </c>
      <c r="C10793" s="1" t="str">
        <f t="shared" si="1748"/>
        <v>21:0479</v>
      </c>
      <c r="D10793" s="1" t="str">
        <f t="shared" si="1745"/>
        <v>21:0157</v>
      </c>
      <c r="E10793" t="s">
        <v>41044</v>
      </c>
      <c r="F10793" t="s">
        <v>41045</v>
      </c>
      <c r="H10793">
        <v>50.883336499999999</v>
      </c>
      <c r="I10793">
        <v>-122.17439779999999</v>
      </c>
      <c r="J10793" s="1" t="str">
        <f t="shared" si="1746"/>
        <v>NGR bulk stream sediment</v>
      </c>
      <c r="K10793" s="1" t="str">
        <f t="shared" si="1747"/>
        <v>&lt;177 micron (NGR)</v>
      </c>
      <c r="L10793">
        <v>4</v>
      </c>
      <c r="M10793" t="s">
        <v>53</v>
      </c>
      <c r="N10793">
        <v>67</v>
      </c>
      <c r="O10793">
        <v>1</v>
      </c>
    </row>
    <row r="10794" spans="1:15" hidden="1" x14ac:dyDescent="0.3">
      <c r="A10794" t="s">
        <v>41046</v>
      </c>
      <c r="B10794" t="s">
        <v>41047</v>
      </c>
      <c r="C10794" s="1" t="str">
        <f t="shared" si="1748"/>
        <v>21:0479</v>
      </c>
      <c r="D10794" s="1" t="str">
        <f t="shared" si="1745"/>
        <v>21:0157</v>
      </c>
      <c r="E10794" t="s">
        <v>41048</v>
      </c>
      <c r="F10794" t="s">
        <v>41049</v>
      </c>
      <c r="H10794">
        <v>50.856418499999997</v>
      </c>
      <c r="I10794">
        <v>-122.13685390000001</v>
      </c>
      <c r="J10794" s="1" t="str">
        <f t="shared" si="1746"/>
        <v>NGR bulk stream sediment</v>
      </c>
      <c r="K10794" s="1" t="str">
        <f t="shared" si="1747"/>
        <v>&lt;177 micron (NGR)</v>
      </c>
      <c r="L10794">
        <v>4</v>
      </c>
      <c r="M10794" t="s">
        <v>58</v>
      </c>
      <c r="N10794">
        <v>68</v>
      </c>
      <c r="O10794">
        <v>0.5</v>
      </c>
    </row>
    <row r="10795" spans="1:15" hidden="1" x14ac:dyDescent="0.3">
      <c r="A10795" t="s">
        <v>41050</v>
      </c>
      <c r="B10795" t="s">
        <v>41051</v>
      </c>
      <c r="C10795" s="1" t="str">
        <f t="shared" si="1748"/>
        <v>21:0479</v>
      </c>
      <c r="D10795" s="1" t="str">
        <f t="shared" si="1745"/>
        <v>21:0157</v>
      </c>
      <c r="E10795" t="s">
        <v>41052</v>
      </c>
      <c r="F10795" t="s">
        <v>41053</v>
      </c>
      <c r="H10795">
        <v>50.765946900000003</v>
      </c>
      <c r="I10795">
        <v>-122.11645009999999</v>
      </c>
      <c r="J10795" s="1" t="str">
        <f t="shared" si="1746"/>
        <v>NGR bulk stream sediment</v>
      </c>
      <c r="K10795" s="1" t="str">
        <f t="shared" si="1747"/>
        <v>&lt;177 micron (NGR)</v>
      </c>
      <c r="L10795">
        <v>4</v>
      </c>
      <c r="M10795" t="s">
        <v>63</v>
      </c>
      <c r="N10795">
        <v>69</v>
      </c>
      <c r="O10795">
        <v>2</v>
      </c>
    </row>
    <row r="10796" spans="1:15" hidden="1" x14ac:dyDescent="0.3">
      <c r="A10796" t="s">
        <v>41054</v>
      </c>
      <c r="B10796" t="s">
        <v>41055</v>
      </c>
      <c r="C10796" s="1" t="str">
        <f t="shared" si="1748"/>
        <v>21:0479</v>
      </c>
      <c r="D10796" s="1" t="str">
        <f t="shared" si="1745"/>
        <v>21:0157</v>
      </c>
      <c r="E10796" t="s">
        <v>41056</v>
      </c>
      <c r="F10796" t="s">
        <v>41057</v>
      </c>
      <c r="H10796">
        <v>50.767394600000003</v>
      </c>
      <c r="I10796">
        <v>-122.1069519</v>
      </c>
      <c r="J10796" s="1" t="str">
        <f t="shared" si="1746"/>
        <v>NGR bulk stream sediment</v>
      </c>
      <c r="K10796" s="1" t="str">
        <f t="shared" si="1747"/>
        <v>&lt;177 micron (NGR)</v>
      </c>
      <c r="L10796">
        <v>4</v>
      </c>
      <c r="M10796" t="s">
        <v>68</v>
      </c>
      <c r="N10796">
        <v>70</v>
      </c>
      <c r="O10796">
        <v>2</v>
      </c>
    </row>
    <row r="10797" spans="1:15" hidden="1" x14ac:dyDescent="0.3">
      <c r="A10797" t="s">
        <v>41058</v>
      </c>
      <c r="B10797" t="s">
        <v>41059</v>
      </c>
      <c r="C10797" s="1" t="str">
        <f t="shared" si="1748"/>
        <v>21:0479</v>
      </c>
      <c r="D10797" s="1" t="str">
        <f t="shared" si="1745"/>
        <v>21:0157</v>
      </c>
      <c r="E10797" t="s">
        <v>41060</v>
      </c>
      <c r="F10797" t="s">
        <v>41061</v>
      </c>
      <c r="H10797">
        <v>50.780436799999997</v>
      </c>
      <c r="I10797">
        <v>-122.1383412</v>
      </c>
      <c r="J10797" s="1" t="str">
        <f t="shared" si="1746"/>
        <v>NGR bulk stream sediment</v>
      </c>
      <c r="K10797" s="1" t="str">
        <f t="shared" si="1747"/>
        <v>&lt;177 micron (NGR)</v>
      </c>
      <c r="L10797">
        <v>4</v>
      </c>
      <c r="M10797" t="s">
        <v>77</v>
      </c>
      <c r="N10797">
        <v>71</v>
      </c>
      <c r="O10797">
        <v>2.5</v>
      </c>
    </row>
    <row r="10798" spans="1:15" hidden="1" x14ac:dyDescent="0.3">
      <c r="A10798" t="s">
        <v>41062</v>
      </c>
      <c r="B10798" t="s">
        <v>41063</v>
      </c>
      <c r="C10798" s="1" t="str">
        <f t="shared" si="1748"/>
        <v>21:0479</v>
      </c>
      <c r="D10798" s="1" t="str">
        <f t="shared" si="1745"/>
        <v>21:0157</v>
      </c>
      <c r="E10798" t="s">
        <v>41064</v>
      </c>
      <c r="F10798" t="s">
        <v>41065</v>
      </c>
      <c r="H10798">
        <v>50.826674400000002</v>
      </c>
      <c r="I10798">
        <v>-122.14856949999999</v>
      </c>
      <c r="J10798" s="1" t="str">
        <f t="shared" si="1746"/>
        <v>NGR bulk stream sediment</v>
      </c>
      <c r="K10798" s="1" t="str">
        <f t="shared" si="1747"/>
        <v>&lt;177 micron (NGR)</v>
      </c>
      <c r="L10798">
        <v>4</v>
      </c>
      <c r="M10798" t="s">
        <v>82</v>
      </c>
      <c r="N10798">
        <v>72</v>
      </c>
      <c r="O10798">
        <v>1.5</v>
      </c>
    </row>
    <row r="10799" spans="1:15" hidden="1" x14ac:dyDescent="0.3">
      <c r="A10799" t="s">
        <v>41066</v>
      </c>
      <c r="B10799" t="s">
        <v>41067</v>
      </c>
      <c r="C10799" s="1" t="str">
        <f t="shared" si="1748"/>
        <v>21:0479</v>
      </c>
      <c r="D10799" s="1" t="str">
        <f t="shared" si="1745"/>
        <v>21:0157</v>
      </c>
      <c r="E10799" t="s">
        <v>41068</v>
      </c>
      <c r="F10799" t="s">
        <v>41069</v>
      </c>
      <c r="H10799">
        <v>50.361959400000003</v>
      </c>
      <c r="I10799">
        <v>-122.2092248</v>
      </c>
      <c r="J10799" s="1" t="str">
        <f t="shared" si="1746"/>
        <v>NGR bulk stream sediment</v>
      </c>
      <c r="K10799" s="1" t="str">
        <f t="shared" si="1747"/>
        <v>&lt;177 micron (NGR)</v>
      </c>
      <c r="L10799">
        <v>4</v>
      </c>
      <c r="M10799" t="s">
        <v>87</v>
      </c>
      <c r="N10799">
        <v>73</v>
      </c>
      <c r="O10799">
        <v>6.5</v>
      </c>
    </row>
    <row r="10800" spans="1:15" hidden="1" x14ac:dyDescent="0.3">
      <c r="A10800" t="s">
        <v>41070</v>
      </c>
      <c r="B10800" t="s">
        <v>41071</v>
      </c>
      <c r="C10800" s="1" t="str">
        <f t="shared" si="1748"/>
        <v>21:0479</v>
      </c>
      <c r="D10800" s="1" t="str">
        <f>HYPERLINK("https://geochem.nrcan.gc.ca/cdogs/content/svy/svy_e.htm", "")</f>
        <v/>
      </c>
      <c r="G10800" s="1" t="str">
        <f>HYPERLINK("https://geochem.nrcan.gc.ca/cdogs/content/cr_/cr_00103_e.htm", "103")</f>
        <v>103</v>
      </c>
      <c r="J10800" t="s">
        <v>31</v>
      </c>
      <c r="K10800" t="s">
        <v>32</v>
      </c>
      <c r="L10800">
        <v>4</v>
      </c>
      <c r="M10800" t="s">
        <v>33</v>
      </c>
      <c r="N10800">
        <v>74</v>
      </c>
      <c r="O10800">
        <v>23.5</v>
      </c>
    </row>
    <row r="10801" spans="1:15" hidden="1" x14ac:dyDescent="0.3">
      <c r="A10801" t="s">
        <v>41072</v>
      </c>
      <c r="B10801" t="s">
        <v>41073</v>
      </c>
      <c r="C10801" s="1" t="str">
        <f t="shared" si="1748"/>
        <v>21:0479</v>
      </c>
      <c r="D10801" s="1" t="str">
        <f t="shared" ref="D10801:D10815" si="1749">HYPERLINK("https://geochem.nrcan.gc.ca/cdogs/content/svy/svy210157_e.htm", "21:0157")</f>
        <v>21:0157</v>
      </c>
      <c r="E10801" t="s">
        <v>41074</v>
      </c>
      <c r="F10801" t="s">
        <v>41075</v>
      </c>
      <c r="H10801">
        <v>50.367598200000003</v>
      </c>
      <c r="I10801">
        <v>-122.2012416</v>
      </c>
      <c r="J10801" s="1" t="str">
        <f t="shared" ref="J10801:J10815" si="1750">HYPERLINK("https://geochem.nrcan.gc.ca/cdogs/content/kwd/kwd020030_e.htm", "NGR bulk stream sediment")</f>
        <v>NGR bulk stream sediment</v>
      </c>
      <c r="K10801" s="1" t="str">
        <f t="shared" ref="K10801:K10815" si="1751">HYPERLINK("https://geochem.nrcan.gc.ca/cdogs/content/kwd/kwd080006_e.htm", "&lt;177 micron (NGR)")</f>
        <v>&lt;177 micron (NGR)</v>
      </c>
      <c r="L10801">
        <v>4</v>
      </c>
      <c r="M10801" t="s">
        <v>92</v>
      </c>
      <c r="N10801">
        <v>75</v>
      </c>
      <c r="O10801">
        <v>8</v>
      </c>
    </row>
    <row r="10802" spans="1:15" hidden="1" x14ac:dyDescent="0.3">
      <c r="A10802" t="s">
        <v>41076</v>
      </c>
      <c r="B10802" t="s">
        <v>41077</v>
      </c>
      <c r="C10802" s="1" t="str">
        <f t="shared" si="1748"/>
        <v>21:0479</v>
      </c>
      <c r="D10802" s="1" t="str">
        <f t="shared" si="1749"/>
        <v>21:0157</v>
      </c>
      <c r="E10802" t="s">
        <v>41078</v>
      </c>
      <c r="F10802" t="s">
        <v>41079</v>
      </c>
      <c r="H10802">
        <v>50.3757266</v>
      </c>
      <c r="I10802">
        <v>-122.2154347</v>
      </c>
      <c r="J10802" s="1" t="str">
        <f t="shared" si="1750"/>
        <v>NGR bulk stream sediment</v>
      </c>
      <c r="K10802" s="1" t="str">
        <f t="shared" si="1751"/>
        <v>&lt;177 micron (NGR)</v>
      </c>
      <c r="L10802">
        <v>4</v>
      </c>
      <c r="M10802" t="s">
        <v>97</v>
      </c>
      <c r="N10802">
        <v>76</v>
      </c>
      <c r="O10802">
        <v>6.5</v>
      </c>
    </row>
    <row r="10803" spans="1:15" hidden="1" x14ac:dyDescent="0.3">
      <c r="A10803" t="s">
        <v>41080</v>
      </c>
      <c r="B10803" t="s">
        <v>41081</v>
      </c>
      <c r="C10803" s="1" t="str">
        <f t="shared" si="1748"/>
        <v>21:0479</v>
      </c>
      <c r="D10803" s="1" t="str">
        <f t="shared" si="1749"/>
        <v>21:0157</v>
      </c>
      <c r="E10803" t="s">
        <v>41021</v>
      </c>
      <c r="F10803" t="s">
        <v>41082</v>
      </c>
      <c r="H10803">
        <v>50.382381199999998</v>
      </c>
      <c r="I10803">
        <v>-122.21260909999999</v>
      </c>
      <c r="J10803" s="1" t="str">
        <f t="shared" si="1750"/>
        <v>NGR bulk stream sediment</v>
      </c>
      <c r="K10803" s="1" t="str">
        <f t="shared" si="1751"/>
        <v>&lt;177 micron (NGR)</v>
      </c>
      <c r="L10803">
        <v>4</v>
      </c>
      <c r="M10803" t="s">
        <v>72</v>
      </c>
      <c r="N10803">
        <v>77</v>
      </c>
      <c r="O10803">
        <v>1</v>
      </c>
    </row>
    <row r="10804" spans="1:15" hidden="1" x14ac:dyDescent="0.3">
      <c r="A10804" t="s">
        <v>41083</v>
      </c>
      <c r="B10804" t="s">
        <v>41084</v>
      </c>
      <c r="C10804" s="1" t="str">
        <f t="shared" si="1748"/>
        <v>21:0479</v>
      </c>
      <c r="D10804" s="1" t="str">
        <f t="shared" si="1749"/>
        <v>21:0157</v>
      </c>
      <c r="E10804" t="s">
        <v>41085</v>
      </c>
      <c r="F10804" t="s">
        <v>41086</v>
      </c>
      <c r="H10804">
        <v>50.4017707</v>
      </c>
      <c r="I10804">
        <v>-122.240765</v>
      </c>
      <c r="J10804" s="1" t="str">
        <f t="shared" si="1750"/>
        <v>NGR bulk stream sediment</v>
      </c>
      <c r="K10804" s="1" t="str">
        <f t="shared" si="1751"/>
        <v>&lt;177 micron (NGR)</v>
      </c>
      <c r="L10804">
        <v>4</v>
      </c>
      <c r="M10804" t="s">
        <v>102</v>
      </c>
      <c r="N10804">
        <v>78</v>
      </c>
      <c r="O10804">
        <v>12</v>
      </c>
    </row>
    <row r="10805" spans="1:15" hidden="1" x14ac:dyDescent="0.3">
      <c r="A10805" t="s">
        <v>41087</v>
      </c>
      <c r="B10805" t="s">
        <v>41088</v>
      </c>
      <c r="C10805" s="1" t="str">
        <f t="shared" si="1748"/>
        <v>21:0479</v>
      </c>
      <c r="D10805" s="1" t="str">
        <f t="shared" si="1749"/>
        <v>21:0157</v>
      </c>
      <c r="E10805" t="s">
        <v>41089</v>
      </c>
      <c r="F10805" t="s">
        <v>41090</v>
      </c>
      <c r="H10805">
        <v>50.408928699999997</v>
      </c>
      <c r="I10805">
        <v>-122.2309667</v>
      </c>
      <c r="J10805" s="1" t="str">
        <f t="shared" si="1750"/>
        <v>NGR bulk stream sediment</v>
      </c>
      <c r="K10805" s="1" t="str">
        <f t="shared" si="1751"/>
        <v>&lt;177 micron (NGR)</v>
      </c>
      <c r="L10805">
        <v>4</v>
      </c>
      <c r="M10805" t="s">
        <v>107</v>
      </c>
      <c r="N10805">
        <v>79</v>
      </c>
      <c r="O10805">
        <v>1.5</v>
      </c>
    </row>
    <row r="10806" spans="1:15" hidden="1" x14ac:dyDescent="0.3">
      <c r="A10806" t="s">
        <v>41091</v>
      </c>
      <c r="B10806" t="s">
        <v>41092</v>
      </c>
      <c r="C10806" s="1" t="str">
        <f t="shared" si="1748"/>
        <v>21:0479</v>
      </c>
      <c r="D10806" s="1" t="str">
        <f t="shared" si="1749"/>
        <v>21:0157</v>
      </c>
      <c r="E10806" t="s">
        <v>41093</v>
      </c>
      <c r="F10806" t="s">
        <v>41094</v>
      </c>
      <c r="H10806">
        <v>50.430393899999999</v>
      </c>
      <c r="I10806">
        <v>-122.2554425</v>
      </c>
      <c r="J10806" s="1" t="str">
        <f t="shared" si="1750"/>
        <v>NGR bulk stream sediment</v>
      </c>
      <c r="K10806" s="1" t="str">
        <f t="shared" si="1751"/>
        <v>&lt;177 micron (NGR)</v>
      </c>
      <c r="L10806">
        <v>4</v>
      </c>
      <c r="M10806" t="s">
        <v>112</v>
      </c>
      <c r="N10806">
        <v>80</v>
      </c>
      <c r="O10806">
        <v>4</v>
      </c>
    </row>
    <row r="10807" spans="1:15" hidden="1" x14ac:dyDescent="0.3">
      <c r="A10807" t="s">
        <v>41095</v>
      </c>
      <c r="B10807" t="s">
        <v>41096</v>
      </c>
      <c r="C10807" s="1" t="str">
        <f t="shared" si="1748"/>
        <v>21:0479</v>
      </c>
      <c r="D10807" s="1" t="str">
        <f t="shared" si="1749"/>
        <v>21:0157</v>
      </c>
      <c r="E10807" t="s">
        <v>41097</v>
      </c>
      <c r="F10807" t="s">
        <v>41098</v>
      </c>
      <c r="H10807">
        <v>50.683807000000002</v>
      </c>
      <c r="I10807">
        <v>-123.4827399</v>
      </c>
      <c r="J10807" s="1" t="str">
        <f t="shared" si="1750"/>
        <v>NGR bulk stream sediment</v>
      </c>
      <c r="K10807" s="1" t="str">
        <f t="shared" si="1751"/>
        <v>&lt;177 micron (NGR)</v>
      </c>
      <c r="L10807">
        <v>5</v>
      </c>
      <c r="M10807" t="s">
        <v>19</v>
      </c>
      <c r="N10807">
        <v>81</v>
      </c>
      <c r="O10807">
        <v>5</v>
      </c>
    </row>
    <row r="10808" spans="1:15" hidden="1" x14ac:dyDescent="0.3">
      <c r="A10808" t="s">
        <v>41099</v>
      </c>
      <c r="B10808" t="s">
        <v>41100</v>
      </c>
      <c r="C10808" s="1" t="str">
        <f t="shared" si="1748"/>
        <v>21:0479</v>
      </c>
      <c r="D10808" s="1" t="str">
        <f t="shared" si="1749"/>
        <v>21:0157</v>
      </c>
      <c r="E10808" t="s">
        <v>41101</v>
      </c>
      <c r="F10808" t="s">
        <v>41102</v>
      </c>
      <c r="H10808">
        <v>50.6761415</v>
      </c>
      <c r="I10808">
        <v>-123.5525493</v>
      </c>
      <c r="J10808" s="1" t="str">
        <f t="shared" si="1750"/>
        <v>NGR bulk stream sediment</v>
      </c>
      <c r="K10808" s="1" t="str">
        <f t="shared" si="1751"/>
        <v>&lt;177 micron (NGR)</v>
      </c>
      <c r="L10808">
        <v>5</v>
      </c>
      <c r="M10808" t="s">
        <v>38</v>
      </c>
      <c r="N10808">
        <v>82</v>
      </c>
      <c r="O10808">
        <v>1.5</v>
      </c>
    </row>
    <row r="10809" spans="1:15" hidden="1" x14ac:dyDescent="0.3">
      <c r="A10809" t="s">
        <v>41103</v>
      </c>
      <c r="B10809" t="s">
        <v>41104</v>
      </c>
      <c r="C10809" s="1" t="str">
        <f t="shared" si="1748"/>
        <v>21:0479</v>
      </c>
      <c r="D10809" s="1" t="str">
        <f t="shared" si="1749"/>
        <v>21:0157</v>
      </c>
      <c r="E10809" t="s">
        <v>41105</v>
      </c>
      <c r="F10809" t="s">
        <v>41106</v>
      </c>
      <c r="H10809">
        <v>50.683470700000001</v>
      </c>
      <c r="I10809">
        <v>-123.5151943</v>
      </c>
      <c r="J10809" s="1" t="str">
        <f t="shared" si="1750"/>
        <v>NGR bulk stream sediment</v>
      </c>
      <c r="K10809" s="1" t="str">
        <f t="shared" si="1751"/>
        <v>&lt;177 micron (NGR)</v>
      </c>
      <c r="L10809">
        <v>5</v>
      </c>
      <c r="M10809" t="s">
        <v>43</v>
      </c>
      <c r="N10809">
        <v>83</v>
      </c>
      <c r="O10809">
        <v>3</v>
      </c>
    </row>
    <row r="10810" spans="1:15" hidden="1" x14ac:dyDescent="0.3">
      <c r="A10810" t="s">
        <v>41107</v>
      </c>
      <c r="B10810" t="s">
        <v>41108</v>
      </c>
      <c r="C10810" s="1" t="str">
        <f t="shared" si="1748"/>
        <v>21:0479</v>
      </c>
      <c r="D10810" s="1" t="str">
        <f t="shared" si="1749"/>
        <v>21:0157</v>
      </c>
      <c r="E10810" t="s">
        <v>41109</v>
      </c>
      <c r="F10810" t="s">
        <v>41110</v>
      </c>
      <c r="H10810">
        <v>50.690236200000001</v>
      </c>
      <c r="I10810">
        <v>-123.49796790000001</v>
      </c>
      <c r="J10810" s="1" t="str">
        <f t="shared" si="1750"/>
        <v>NGR bulk stream sediment</v>
      </c>
      <c r="K10810" s="1" t="str">
        <f t="shared" si="1751"/>
        <v>&lt;177 micron (NGR)</v>
      </c>
      <c r="L10810">
        <v>5</v>
      </c>
      <c r="M10810" t="s">
        <v>48</v>
      </c>
      <c r="N10810">
        <v>84</v>
      </c>
      <c r="O10810">
        <v>1.5</v>
      </c>
    </row>
    <row r="10811" spans="1:15" hidden="1" x14ac:dyDescent="0.3">
      <c r="A10811" t="s">
        <v>41111</v>
      </c>
      <c r="B10811" t="s">
        <v>41112</v>
      </c>
      <c r="C10811" s="1" t="str">
        <f t="shared" si="1748"/>
        <v>21:0479</v>
      </c>
      <c r="D10811" s="1" t="str">
        <f t="shared" si="1749"/>
        <v>21:0157</v>
      </c>
      <c r="E10811" t="s">
        <v>41097</v>
      </c>
      <c r="F10811" t="s">
        <v>41113</v>
      </c>
      <c r="H10811">
        <v>50.683807000000002</v>
      </c>
      <c r="I10811">
        <v>-123.4827399</v>
      </c>
      <c r="J10811" s="1" t="str">
        <f t="shared" si="1750"/>
        <v>NGR bulk stream sediment</v>
      </c>
      <c r="K10811" s="1" t="str">
        <f t="shared" si="1751"/>
        <v>&lt;177 micron (NGR)</v>
      </c>
      <c r="L10811">
        <v>5</v>
      </c>
      <c r="M10811" t="s">
        <v>72</v>
      </c>
      <c r="N10811">
        <v>85</v>
      </c>
      <c r="O10811">
        <v>5</v>
      </c>
    </row>
    <row r="10812" spans="1:15" hidden="1" x14ac:dyDescent="0.3">
      <c r="A10812" t="s">
        <v>41114</v>
      </c>
      <c r="B10812" t="s">
        <v>41115</v>
      </c>
      <c r="C10812" s="1" t="str">
        <f t="shared" si="1748"/>
        <v>21:0479</v>
      </c>
      <c r="D10812" s="1" t="str">
        <f t="shared" si="1749"/>
        <v>21:0157</v>
      </c>
      <c r="E10812" t="s">
        <v>41116</v>
      </c>
      <c r="F10812" t="s">
        <v>41117</v>
      </c>
      <c r="H10812">
        <v>50.684281200000001</v>
      </c>
      <c r="I10812">
        <v>-123.4723122</v>
      </c>
      <c r="J10812" s="1" t="str">
        <f t="shared" si="1750"/>
        <v>NGR bulk stream sediment</v>
      </c>
      <c r="K10812" s="1" t="str">
        <f t="shared" si="1751"/>
        <v>&lt;177 micron (NGR)</v>
      </c>
      <c r="L10812">
        <v>5</v>
      </c>
      <c r="M10812" t="s">
        <v>53</v>
      </c>
      <c r="N10812">
        <v>86</v>
      </c>
      <c r="O10812">
        <v>2</v>
      </c>
    </row>
    <row r="10813" spans="1:15" hidden="1" x14ac:dyDescent="0.3">
      <c r="A10813" t="s">
        <v>41118</v>
      </c>
      <c r="B10813" t="s">
        <v>41119</v>
      </c>
      <c r="C10813" s="1" t="str">
        <f t="shared" si="1748"/>
        <v>21:0479</v>
      </c>
      <c r="D10813" s="1" t="str">
        <f t="shared" si="1749"/>
        <v>21:0157</v>
      </c>
      <c r="E10813" t="s">
        <v>41120</v>
      </c>
      <c r="F10813" t="s">
        <v>41121</v>
      </c>
      <c r="H10813">
        <v>50.6691766</v>
      </c>
      <c r="I10813">
        <v>-123.45077929999999</v>
      </c>
      <c r="J10813" s="1" t="str">
        <f t="shared" si="1750"/>
        <v>NGR bulk stream sediment</v>
      </c>
      <c r="K10813" s="1" t="str">
        <f t="shared" si="1751"/>
        <v>&lt;177 micron (NGR)</v>
      </c>
      <c r="L10813">
        <v>5</v>
      </c>
      <c r="M10813" t="s">
        <v>58</v>
      </c>
      <c r="N10813">
        <v>87</v>
      </c>
      <c r="O10813">
        <v>1.5</v>
      </c>
    </row>
    <row r="10814" spans="1:15" hidden="1" x14ac:dyDescent="0.3">
      <c r="A10814" t="s">
        <v>41122</v>
      </c>
      <c r="B10814" t="s">
        <v>41123</v>
      </c>
      <c r="C10814" s="1" t="str">
        <f t="shared" si="1748"/>
        <v>21:0479</v>
      </c>
      <c r="D10814" s="1" t="str">
        <f t="shared" si="1749"/>
        <v>21:0157</v>
      </c>
      <c r="E10814" t="s">
        <v>41124</v>
      </c>
      <c r="F10814" t="s">
        <v>41125</v>
      </c>
      <c r="H10814">
        <v>50.657254700000003</v>
      </c>
      <c r="I10814">
        <v>-123.4357119</v>
      </c>
      <c r="J10814" s="1" t="str">
        <f t="shared" si="1750"/>
        <v>NGR bulk stream sediment</v>
      </c>
      <c r="K10814" s="1" t="str">
        <f t="shared" si="1751"/>
        <v>&lt;177 micron (NGR)</v>
      </c>
      <c r="L10814">
        <v>5</v>
      </c>
      <c r="M10814" t="s">
        <v>63</v>
      </c>
      <c r="N10814">
        <v>88</v>
      </c>
      <c r="O10814">
        <v>1.5</v>
      </c>
    </row>
    <row r="10815" spans="1:15" hidden="1" x14ac:dyDescent="0.3">
      <c r="A10815" t="s">
        <v>41126</v>
      </c>
      <c r="B10815" t="s">
        <v>41127</v>
      </c>
      <c r="C10815" s="1" t="str">
        <f t="shared" si="1748"/>
        <v>21:0479</v>
      </c>
      <c r="D10815" s="1" t="str">
        <f t="shared" si="1749"/>
        <v>21:0157</v>
      </c>
      <c r="E10815" t="s">
        <v>41128</v>
      </c>
      <c r="F10815" t="s">
        <v>41129</v>
      </c>
      <c r="H10815">
        <v>50.639582900000001</v>
      </c>
      <c r="I10815">
        <v>-123.4235284</v>
      </c>
      <c r="J10815" s="1" t="str">
        <f t="shared" si="1750"/>
        <v>NGR bulk stream sediment</v>
      </c>
      <c r="K10815" s="1" t="str">
        <f t="shared" si="1751"/>
        <v>&lt;177 micron (NGR)</v>
      </c>
      <c r="L10815">
        <v>5</v>
      </c>
      <c r="M10815" t="s">
        <v>68</v>
      </c>
      <c r="N10815">
        <v>89</v>
      </c>
      <c r="O10815">
        <v>3</v>
      </c>
    </row>
    <row r="10816" spans="1:15" hidden="1" x14ac:dyDescent="0.3">
      <c r="A10816" t="s">
        <v>41130</v>
      </c>
      <c r="B10816" t="s">
        <v>41131</v>
      </c>
      <c r="C10816" s="1" t="str">
        <f t="shared" si="1748"/>
        <v>21:0479</v>
      </c>
      <c r="D10816" s="1" t="str">
        <f>HYPERLINK("https://geochem.nrcan.gc.ca/cdogs/content/svy/svy_e.htm", "")</f>
        <v/>
      </c>
      <c r="G10816" s="1" t="str">
        <f>HYPERLINK("https://geochem.nrcan.gc.ca/cdogs/content/cr_/cr_00102_e.htm", "102")</f>
        <v>102</v>
      </c>
      <c r="J10816" t="s">
        <v>31</v>
      </c>
      <c r="K10816" t="s">
        <v>32</v>
      </c>
      <c r="L10816">
        <v>5</v>
      </c>
      <c r="M10816" t="s">
        <v>33</v>
      </c>
      <c r="N10816">
        <v>90</v>
      </c>
      <c r="O10816">
        <v>2.5</v>
      </c>
    </row>
    <row r="10817" spans="1:15" hidden="1" x14ac:dyDescent="0.3">
      <c r="A10817" t="s">
        <v>41132</v>
      </c>
      <c r="B10817" t="s">
        <v>41133</v>
      </c>
      <c r="C10817" s="1" t="str">
        <f t="shared" si="1748"/>
        <v>21:0479</v>
      </c>
      <c r="D10817" s="1" t="str">
        <f t="shared" ref="D10817:D10839" si="1752">HYPERLINK("https://geochem.nrcan.gc.ca/cdogs/content/svy/svy210157_e.htm", "21:0157")</f>
        <v>21:0157</v>
      </c>
      <c r="E10817" t="s">
        <v>41134</v>
      </c>
      <c r="F10817" t="s">
        <v>41135</v>
      </c>
      <c r="H10817">
        <v>50.553244900000003</v>
      </c>
      <c r="I10817">
        <v>-123.4778651</v>
      </c>
      <c r="J10817" s="1" t="str">
        <f t="shared" ref="J10817:J10839" si="1753">HYPERLINK("https://geochem.nrcan.gc.ca/cdogs/content/kwd/kwd020030_e.htm", "NGR bulk stream sediment")</f>
        <v>NGR bulk stream sediment</v>
      </c>
      <c r="K10817" s="1" t="str">
        <f t="shared" ref="K10817:K10839" si="1754">HYPERLINK("https://geochem.nrcan.gc.ca/cdogs/content/kwd/kwd080006_e.htm", "&lt;177 micron (NGR)")</f>
        <v>&lt;177 micron (NGR)</v>
      </c>
      <c r="L10817">
        <v>5</v>
      </c>
      <c r="M10817" t="s">
        <v>24</v>
      </c>
      <c r="N10817">
        <v>91</v>
      </c>
      <c r="O10817">
        <v>3.5</v>
      </c>
    </row>
    <row r="10818" spans="1:15" hidden="1" x14ac:dyDescent="0.3">
      <c r="A10818" t="s">
        <v>41136</v>
      </c>
      <c r="B10818" t="s">
        <v>41137</v>
      </c>
      <c r="C10818" s="1" t="str">
        <f t="shared" si="1748"/>
        <v>21:0479</v>
      </c>
      <c r="D10818" s="1" t="str">
        <f t="shared" si="1752"/>
        <v>21:0157</v>
      </c>
      <c r="E10818" t="s">
        <v>41134</v>
      </c>
      <c r="F10818" t="s">
        <v>41138</v>
      </c>
      <c r="H10818">
        <v>50.553244900000003</v>
      </c>
      <c r="I10818">
        <v>-123.4778651</v>
      </c>
      <c r="J10818" s="1" t="str">
        <f t="shared" si="1753"/>
        <v>NGR bulk stream sediment</v>
      </c>
      <c r="K10818" s="1" t="str">
        <f t="shared" si="1754"/>
        <v>&lt;177 micron (NGR)</v>
      </c>
      <c r="L10818">
        <v>5</v>
      </c>
      <c r="M10818" t="s">
        <v>28</v>
      </c>
      <c r="N10818">
        <v>92</v>
      </c>
      <c r="O10818">
        <v>4</v>
      </c>
    </row>
    <row r="10819" spans="1:15" hidden="1" x14ac:dyDescent="0.3">
      <c r="A10819" t="s">
        <v>41139</v>
      </c>
      <c r="B10819" t="s">
        <v>41140</v>
      </c>
      <c r="C10819" s="1" t="str">
        <f t="shared" si="1748"/>
        <v>21:0479</v>
      </c>
      <c r="D10819" s="1" t="str">
        <f t="shared" si="1752"/>
        <v>21:0157</v>
      </c>
      <c r="E10819" t="s">
        <v>41141</v>
      </c>
      <c r="F10819" t="s">
        <v>41142</v>
      </c>
      <c r="H10819">
        <v>50.566395399999998</v>
      </c>
      <c r="I10819">
        <v>-123.46392059999999</v>
      </c>
      <c r="J10819" s="1" t="str">
        <f t="shared" si="1753"/>
        <v>NGR bulk stream sediment</v>
      </c>
      <c r="K10819" s="1" t="str">
        <f t="shared" si="1754"/>
        <v>&lt;177 micron (NGR)</v>
      </c>
      <c r="L10819">
        <v>5</v>
      </c>
      <c r="M10819" t="s">
        <v>77</v>
      </c>
      <c r="N10819">
        <v>93</v>
      </c>
      <c r="O10819">
        <v>2.5</v>
      </c>
    </row>
    <row r="10820" spans="1:15" hidden="1" x14ac:dyDescent="0.3">
      <c r="A10820" t="s">
        <v>41143</v>
      </c>
      <c r="B10820" t="s">
        <v>41144</v>
      </c>
      <c r="C10820" s="1" t="str">
        <f t="shared" si="1748"/>
        <v>21:0479</v>
      </c>
      <c r="D10820" s="1" t="str">
        <f t="shared" si="1752"/>
        <v>21:0157</v>
      </c>
      <c r="E10820" t="s">
        <v>41145</v>
      </c>
      <c r="F10820" t="s">
        <v>41146</v>
      </c>
      <c r="H10820">
        <v>50.604630499999999</v>
      </c>
      <c r="I10820">
        <v>-123.4346481</v>
      </c>
      <c r="J10820" s="1" t="str">
        <f t="shared" si="1753"/>
        <v>NGR bulk stream sediment</v>
      </c>
      <c r="K10820" s="1" t="str">
        <f t="shared" si="1754"/>
        <v>&lt;177 micron (NGR)</v>
      </c>
      <c r="L10820">
        <v>5</v>
      </c>
      <c r="M10820" t="s">
        <v>82</v>
      </c>
      <c r="N10820">
        <v>94</v>
      </c>
      <c r="O10820">
        <v>1.5</v>
      </c>
    </row>
    <row r="10821" spans="1:15" hidden="1" x14ac:dyDescent="0.3">
      <c r="A10821" t="s">
        <v>41147</v>
      </c>
      <c r="B10821" t="s">
        <v>41148</v>
      </c>
      <c r="C10821" s="1" t="str">
        <f t="shared" si="1748"/>
        <v>21:0479</v>
      </c>
      <c r="D10821" s="1" t="str">
        <f t="shared" si="1752"/>
        <v>21:0157</v>
      </c>
      <c r="E10821" t="s">
        <v>41149</v>
      </c>
      <c r="F10821" t="s">
        <v>41150</v>
      </c>
      <c r="H10821">
        <v>50.042520799999998</v>
      </c>
      <c r="I10821">
        <v>-123.1239609</v>
      </c>
      <c r="J10821" s="1" t="str">
        <f t="shared" si="1753"/>
        <v>NGR bulk stream sediment</v>
      </c>
      <c r="K10821" s="1" t="str">
        <f t="shared" si="1754"/>
        <v>&lt;177 micron (NGR)</v>
      </c>
      <c r="L10821">
        <v>5</v>
      </c>
      <c r="M10821" t="s">
        <v>87</v>
      </c>
      <c r="N10821">
        <v>95</v>
      </c>
      <c r="O10821">
        <v>1.5</v>
      </c>
    </row>
    <row r="10822" spans="1:15" hidden="1" x14ac:dyDescent="0.3">
      <c r="A10822" t="s">
        <v>41151</v>
      </c>
      <c r="B10822" t="s">
        <v>41152</v>
      </c>
      <c r="C10822" s="1" t="str">
        <f t="shared" si="1748"/>
        <v>21:0479</v>
      </c>
      <c r="D10822" s="1" t="str">
        <f t="shared" si="1752"/>
        <v>21:0157</v>
      </c>
      <c r="E10822" t="s">
        <v>41153</v>
      </c>
      <c r="F10822" t="s">
        <v>41154</v>
      </c>
      <c r="H10822">
        <v>50.0873518</v>
      </c>
      <c r="I10822">
        <v>-123.0129452</v>
      </c>
      <c r="J10822" s="1" t="str">
        <f t="shared" si="1753"/>
        <v>NGR bulk stream sediment</v>
      </c>
      <c r="K10822" s="1" t="str">
        <f t="shared" si="1754"/>
        <v>&lt;177 micron (NGR)</v>
      </c>
      <c r="L10822">
        <v>5</v>
      </c>
      <c r="M10822" t="s">
        <v>92</v>
      </c>
      <c r="N10822">
        <v>96</v>
      </c>
      <c r="O10822">
        <v>7</v>
      </c>
    </row>
    <row r="10823" spans="1:15" hidden="1" x14ac:dyDescent="0.3">
      <c r="A10823" t="s">
        <v>41155</v>
      </c>
      <c r="B10823" t="s">
        <v>41156</v>
      </c>
      <c r="C10823" s="1" t="str">
        <f t="shared" si="1748"/>
        <v>21:0479</v>
      </c>
      <c r="D10823" s="1" t="str">
        <f t="shared" si="1752"/>
        <v>21:0157</v>
      </c>
      <c r="E10823" t="s">
        <v>41157</v>
      </c>
      <c r="F10823" t="s">
        <v>41158</v>
      </c>
      <c r="H10823">
        <v>50.083716699999997</v>
      </c>
      <c r="I10823">
        <v>-122.37486370000001</v>
      </c>
      <c r="J10823" s="1" t="str">
        <f t="shared" si="1753"/>
        <v>NGR bulk stream sediment</v>
      </c>
      <c r="K10823" s="1" t="str">
        <f t="shared" si="1754"/>
        <v>&lt;177 micron (NGR)</v>
      </c>
      <c r="L10823">
        <v>5</v>
      </c>
      <c r="M10823" t="s">
        <v>97</v>
      </c>
      <c r="N10823">
        <v>97</v>
      </c>
      <c r="O10823">
        <v>3.5</v>
      </c>
    </row>
    <row r="10824" spans="1:15" hidden="1" x14ac:dyDescent="0.3">
      <c r="A10824" t="s">
        <v>41159</v>
      </c>
      <c r="B10824" t="s">
        <v>41160</v>
      </c>
      <c r="C10824" s="1" t="str">
        <f t="shared" si="1748"/>
        <v>21:0479</v>
      </c>
      <c r="D10824" s="1" t="str">
        <f t="shared" si="1752"/>
        <v>21:0157</v>
      </c>
      <c r="E10824" t="s">
        <v>41161</v>
      </c>
      <c r="F10824" t="s">
        <v>41162</v>
      </c>
      <c r="H10824">
        <v>50.072499299999997</v>
      </c>
      <c r="I10824">
        <v>-122.400192</v>
      </c>
      <c r="J10824" s="1" t="str">
        <f t="shared" si="1753"/>
        <v>NGR bulk stream sediment</v>
      </c>
      <c r="K10824" s="1" t="str">
        <f t="shared" si="1754"/>
        <v>&lt;177 micron (NGR)</v>
      </c>
      <c r="L10824">
        <v>5</v>
      </c>
      <c r="M10824" t="s">
        <v>102</v>
      </c>
      <c r="N10824">
        <v>98</v>
      </c>
      <c r="O10824">
        <v>15</v>
      </c>
    </row>
    <row r="10825" spans="1:15" hidden="1" x14ac:dyDescent="0.3">
      <c r="A10825" t="s">
        <v>41163</v>
      </c>
      <c r="B10825" t="s">
        <v>41164</v>
      </c>
      <c r="C10825" s="1" t="str">
        <f t="shared" si="1748"/>
        <v>21:0479</v>
      </c>
      <c r="D10825" s="1" t="str">
        <f t="shared" si="1752"/>
        <v>21:0157</v>
      </c>
      <c r="E10825" t="s">
        <v>41165</v>
      </c>
      <c r="F10825" t="s">
        <v>41166</v>
      </c>
      <c r="H10825">
        <v>50.0574668</v>
      </c>
      <c r="I10825">
        <v>-122.4281525</v>
      </c>
      <c r="J10825" s="1" t="str">
        <f t="shared" si="1753"/>
        <v>NGR bulk stream sediment</v>
      </c>
      <c r="K10825" s="1" t="str">
        <f t="shared" si="1754"/>
        <v>&lt;177 micron (NGR)</v>
      </c>
      <c r="L10825">
        <v>5</v>
      </c>
      <c r="M10825" t="s">
        <v>107</v>
      </c>
      <c r="N10825">
        <v>99</v>
      </c>
      <c r="O10825">
        <v>11.5</v>
      </c>
    </row>
    <row r="10826" spans="1:15" hidden="1" x14ac:dyDescent="0.3">
      <c r="A10826" t="s">
        <v>41167</v>
      </c>
      <c r="B10826" t="s">
        <v>41168</v>
      </c>
      <c r="C10826" s="1" t="str">
        <f t="shared" si="1748"/>
        <v>21:0479</v>
      </c>
      <c r="D10826" s="1" t="str">
        <f t="shared" si="1752"/>
        <v>21:0157</v>
      </c>
      <c r="E10826" t="s">
        <v>41169</v>
      </c>
      <c r="F10826" t="s">
        <v>41170</v>
      </c>
      <c r="H10826">
        <v>50.044698599999997</v>
      </c>
      <c r="I10826">
        <v>-122.4475364</v>
      </c>
      <c r="J10826" s="1" t="str">
        <f t="shared" si="1753"/>
        <v>NGR bulk stream sediment</v>
      </c>
      <c r="K10826" s="1" t="str">
        <f t="shared" si="1754"/>
        <v>&lt;177 micron (NGR)</v>
      </c>
      <c r="L10826">
        <v>5</v>
      </c>
      <c r="M10826" t="s">
        <v>112</v>
      </c>
      <c r="N10826">
        <v>100</v>
      </c>
      <c r="O10826">
        <v>21</v>
      </c>
    </row>
    <row r="10827" spans="1:15" hidden="1" x14ac:dyDescent="0.3">
      <c r="A10827" t="s">
        <v>41171</v>
      </c>
      <c r="B10827" t="s">
        <v>41172</v>
      </c>
      <c r="C10827" s="1" t="str">
        <f t="shared" si="1748"/>
        <v>21:0479</v>
      </c>
      <c r="D10827" s="1" t="str">
        <f t="shared" si="1752"/>
        <v>21:0157</v>
      </c>
      <c r="E10827" t="s">
        <v>41173</v>
      </c>
      <c r="F10827" t="s">
        <v>41174</v>
      </c>
      <c r="H10827">
        <v>50.181011699999999</v>
      </c>
      <c r="I10827">
        <v>-122.4407415</v>
      </c>
      <c r="J10827" s="1" t="str">
        <f t="shared" si="1753"/>
        <v>NGR bulk stream sediment</v>
      </c>
      <c r="K10827" s="1" t="str">
        <f t="shared" si="1754"/>
        <v>&lt;177 micron (NGR)</v>
      </c>
      <c r="L10827">
        <v>6</v>
      </c>
      <c r="M10827" t="s">
        <v>19</v>
      </c>
      <c r="N10827">
        <v>101</v>
      </c>
      <c r="O10827">
        <v>4</v>
      </c>
    </row>
    <row r="10828" spans="1:15" hidden="1" x14ac:dyDescent="0.3">
      <c r="A10828" t="s">
        <v>41175</v>
      </c>
      <c r="B10828" t="s">
        <v>41176</v>
      </c>
      <c r="C10828" s="1" t="str">
        <f t="shared" si="1748"/>
        <v>21:0479</v>
      </c>
      <c r="D10828" s="1" t="str">
        <f t="shared" si="1752"/>
        <v>21:0157</v>
      </c>
      <c r="E10828" t="s">
        <v>41177</v>
      </c>
      <c r="F10828" t="s">
        <v>41178</v>
      </c>
      <c r="H10828">
        <v>50.031512599999999</v>
      </c>
      <c r="I10828">
        <v>-122.44004990000001</v>
      </c>
      <c r="J10828" s="1" t="str">
        <f t="shared" si="1753"/>
        <v>NGR bulk stream sediment</v>
      </c>
      <c r="K10828" s="1" t="str">
        <f t="shared" si="1754"/>
        <v>&lt;177 micron (NGR)</v>
      </c>
      <c r="L10828">
        <v>6</v>
      </c>
      <c r="M10828" t="s">
        <v>38</v>
      </c>
      <c r="N10828">
        <v>102</v>
      </c>
      <c r="O10828">
        <v>10</v>
      </c>
    </row>
    <row r="10829" spans="1:15" hidden="1" x14ac:dyDescent="0.3">
      <c r="A10829" t="s">
        <v>41179</v>
      </c>
      <c r="B10829" t="s">
        <v>41180</v>
      </c>
      <c r="C10829" s="1" t="str">
        <f t="shared" si="1748"/>
        <v>21:0479</v>
      </c>
      <c r="D10829" s="1" t="str">
        <f t="shared" si="1752"/>
        <v>21:0157</v>
      </c>
      <c r="E10829" t="s">
        <v>41181</v>
      </c>
      <c r="F10829" t="s">
        <v>41182</v>
      </c>
      <c r="H10829">
        <v>50.005616099999997</v>
      </c>
      <c r="I10829">
        <v>-122.4473283</v>
      </c>
      <c r="J10829" s="1" t="str">
        <f t="shared" si="1753"/>
        <v>NGR bulk stream sediment</v>
      </c>
      <c r="K10829" s="1" t="str">
        <f t="shared" si="1754"/>
        <v>&lt;177 micron (NGR)</v>
      </c>
      <c r="L10829">
        <v>6</v>
      </c>
      <c r="M10829" t="s">
        <v>24</v>
      </c>
      <c r="N10829">
        <v>103</v>
      </c>
      <c r="O10829">
        <v>4</v>
      </c>
    </row>
    <row r="10830" spans="1:15" hidden="1" x14ac:dyDescent="0.3">
      <c r="A10830" t="s">
        <v>41183</v>
      </c>
      <c r="B10830" t="s">
        <v>41184</v>
      </c>
      <c r="C10830" s="1" t="str">
        <f t="shared" si="1748"/>
        <v>21:0479</v>
      </c>
      <c r="D10830" s="1" t="str">
        <f t="shared" si="1752"/>
        <v>21:0157</v>
      </c>
      <c r="E10830" t="s">
        <v>41181</v>
      </c>
      <c r="F10830" t="s">
        <v>41185</v>
      </c>
      <c r="H10830">
        <v>50.005616099999997</v>
      </c>
      <c r="I10830">
        <v>-122.4473283</v>
      </c>
      <c r="J10830" s="1" t="str">
        <f t="shared" si="1753"/>
        <v>NGR bulk stream sediment</v>
      </c>
      <c r="K10830" s="1" t="str">
        <f t="shared" si="1754"/>
        <v>&lt;177 micron (NGR)</v>
      </c>
      <c r="L10830">
        <v>6</v>
      </c>
      <c r="M10830" t="s">
        <v>28</v>
      </c>
      <c r="N10830">
        <v>104</v>
      </c>
      <c r="O10830">
        <v>2</v>
      </c>
    </row>
    <row r="10831" spans="1:15" hidden="1" x14ac:dyDescent="0.3">
      <c r="A10831" t="s">
        <v>41186</v>
      </c>
      <c r="B10831" t="s">
        <v>41187</v>
      </c>
      <c r="C10831" s="1" t="str">
        <f t="shared" si="1748"/>
        <v>21:0479</v>
      </c>
      <c r="D10831" s="1" t="str">
        <f t="shared" si="1752"/>
        <v>21:0157</v>
      </c>
      <c r="E10831" t="s">
        <v>41188</v>
      </c>
      <c r="F10831" t="s">
        <v>41189</v>
      </c>
      <c r="H10831">
        <v>50.052929900000002</v>
      </c>
      <c r="I10831">
        <v>-122.5292874</v>
      </c>
      <c r="J10831" s="1" t="str">
        <f t="shared" si="1753"/>
        <v>NGR bulk stream sediment</v>
      </c>
      <c r="K10831" s="1" t="str">
        <f t="shared" si="1754"/>
        <v>&lt;177 micron (NGR)</v>
      </c>
      <c r="L10831">
        <v>6</v>
      </c>
      <c r="M10831" t="s">
        <v>43</v>
      </c>
      <c r="N10831">
        <v>105</v>
      </c>
      <c r="O10831">
        <v>1.5</v>
      </c>
    </row>
    <row r="10832" spans="1:15" hidden="1" x14ac:dyDescent="0.3">
      <c r="A10832" t="s">
        <v>41190</v>
      </c>
      <c r="B10832" t="s">
        <v>41191</v>
      </c>
      <c r="C10832" s="1" t="str">
        <f t="shared" si="1748"/>
        <v>21:0479</v>
      </c>
      <c r="D10832" s="1" t="str">
        <f t="shared" si="1752"/>
        <v>21:0157</v>
      </c>
      <c r="E10832" t="s">
        <v>41192</v>
      </c>
      <c r="F10832" t="s">
        <v>41193</v>
      </c>
      <c r="H10832">
        <v>50.078167800000003</v>
      </c>
      <c r="I10832">
        <v>-122.5379578</v>
      </c>
      <c r="J10832" s="1" t="str">
        <f t="shared" si="1753"/>
        <v>NGR bulk stream sediment</v>
      </c>
      <c r="K10832" s="1" t="str">
        <f t="shared" si="1754"/>
        <v>&lt;177 micron (NGR)</v>
      </c>
      <c r="L10832">
        <v>6</v>
      </c>
      <c r="M10832" t="s">
        <v>48</v>
      </c>
      <c r="N10832">
        <v>106</v>
      </c>
      <c r="O10832">
        <v>1</v>
      </c>
    </row>
    <row r="10833" spans="1:15" hidden="1" x14ac:dyDescent="0.3">
      <c r="A10833" t="s">
        <v>41194</v>
      </c>
      <c r="B10833" t="s">
        <v>41195</v>
      </c>
      <c r="C10833" s="1" t="str">
        <f t="shared" si="1748"/>
        <v>21:0479</v>
      </c>
      <c r="D10833" s="1" t="str">
        <f t="shared" si="1752"/>
        <v>21:0157</v>
      </c>
      <c r="E10833" t="s">
        <v>41196</v>
      </c>
      <c r="F10833" t="s">
        <v>41197</v>
      </c>
      <c r="H10833">
        <v>50.095134299999998</v>
      </c>
      <c r="I10833">
        <v>-122.5297831</v>
      </c>
      <c r="J10833" s="1" t="str">
        <f t="shared" si="1753"/>
        <v>NGR bulk stream sediment</v>
      </c>
      <c r="K10833" s="1" t="str">
        <f t="shared" si="1754"/>
        <v>&lt;177 micron (NGR)</v>
      </c>
      <c r="L10833">
        <v>6</v>
      </c>
      <c r="M10833" t="s">
        <v>53</v>
      </c>
      <c r="N10833">
        <v>107</v>
      </c>
      <c r="O10833">
        <v>2</v>
      </c>
    </row>
    <row r="10834" spans="1:15" hidden="1" x14ac:dyDescent="0.3">
      <c r="A10834" t="s">
        <v>41198</v>
      </c>
      <c r="B10834" t="s">
        <v>41199</v>
      </c>
      <c r="C10834" s="1" t="str">
        <f t="shared" si="1748"/>
        <v>21:0479</v>
      </c>
      <c r="D10834" s="1" t="str">
        <f t="shared" si="1752"/>
        <v>21:0157</v>
      </c>
      <c r="E10834" t="s">
        <v>41200</v>
      </c>
      <c r="F10834" t="s">
        <v>41201</v>
      </c>
      <c r="H10834">
        <v>50.120409199999997</v>
      </c>
      <c r="I10834">
        <v>-122.5190855</v>
      </c>
      <c r="J10834" s="1" t="str">
        <f t="shared" si="1753"/>
        <v>NGR bulk stream sediment</v>
      </c>
      <c r="K10834" s="1" t="str">
        <f t="shared" si="1754"/>
        <v>&lt;177 micron (NGR)</v>
      </c>
      <c r="L10834">
        <v>6</v>
      </c>
      <c r="M10834" t="s">
        <v>58</v>
      </c>
      <c r="N10834">
        <v>108</v>
      </c>
      <c r="O10834">
        <v>1.5</v>
      </c>
    </row>
    <row r="10835" spans="1:15" hidden="1" x14ac:dyDescent="0.3">
      <c r="A10835" t="s">
        <v>41202</v>
      </c>
      <c r="B10835" t="s">
        <v>41203</v>
      </c>
      <c r="C10835" s="1" t="str">
        <f t="shared" si="1748"/>
        <v>21:0479</v>
      </c>
      <c r="D10835" s="1" t="str">
        <f t="shared" si="1752"/>
        <v>21:0157</v>
      </c>
      <c r="E10835" t="s">
        <v>41204</v>
      </c>
      <c r="F10835" t="s">
        <v>41205</v>
      </c>
      <c r="H10835">
        <v>50.162735900000001</v>
      </c>
      <c r="I10835">
        <v>-122.47947139999999</v>
      </c>
      <c r="J10835" s="1" t="str">
        <f t="shared" si="1753"/>
        <v>NGR bulk stream sediment</v>
      </c>
      <c r="K10835" s="1" t="str">
        <f t="shared" si="1754"/>
        <v>&lt;177 micron (NGR)</v>
      </c>
      <c r="L10835">
        <v>6</v>
      </c>
      <c r="M10835" t="s">
        <v>63</v>
      </c>
      <c r="N10835">
        <v>109</v>
      </c>
      <c r="O10835">
        <v>1.5</v>
      </c>
    </row>
    <row r="10836" spans="1:15" hidden="1" x14ac:dyDescent="0.3">
      <c r="A10836" t="s">
        <v>41206</v>
      </c>
      <c r="B10836" t="s">
        <v>41207</v>
      </c>
      <c r="C10836" s="1" t="str">
        <f t="shared" si="1748"/>
        <v>21:0479</v>
      </c>
      <c r="D10836" s="1" t="str">
        <f t="shared" si="1752"/>
        <v>21:0157</v>
      </c>
      <c r="E10836" t="s">
        <v>41173</v>
      </c>
      <c r="F10836" t="s">
        <v>41208</v>
      </c>
      <c r="H10836">
        <v>50.181011699999999</v>
      </c>
      <c r="I10836">
        <v>-122.4407415</v>
      </c>
      <c r="J10836" s="1" t="str">
        <f t="shared" si="1753"/>
        <v>NGR bulk stream sediment</v>
      </c>
      <c r="K10836" s="1" t="str">
        <f t="shared" si="1754"/>
        <v>&lt;177 micron (NGR)</v>
      </c>
      <c r="L10836">
        <v>6</v>
      </c>
      <c r="M10836" t="s">
        <v>72</v>
      </c>
      <c r="N10836">
        <v>110</v>
      </c>
      <c r="O10836">
        <v>5</v>
      </c>
    </row>
    <row r="10837" spans="1:15" hidden="1" x14ac:dyDescent="0.3">
      <c r="A10837" t="s">
        <v>41209</v>
      </c>
      <c r="B10837" t="s">
        <v>41210</v>
      </c>
      <c r="C10837" s="1" t="str">
        <f t="shared" si="1748"/>
        <v>21:0479</v>
      </c>
      <c r="D10837" s="1" t="str">
        <f t="shared" si="1752"/>
        <v>21:0157</v>
      </c>
      <c r="E10837" t="s">
        <v>41211</v>
      </c>
      <c r="F10837" t="s">
        <v>41212</v>
      </c>
      <c r="H10837">
        <v>50.148026399999999</v>
      </c>
      <c r="I10837">
        <v>-122.4127687</v>
      </c>
      <c r="J10837" s="1" t="str">
        <f t="shared" si="1753"/>
        <v>NGR bulk stream sediment</v>
      </c>
      <c r="K10837" s="1" t="str">
        <f t="shared" si="1754"/>
        <v>&lt;177 micron (NGR)</v>
      </c>
      <c r="L10837">
        <v>6</v>
      </c>
      <c r="M10837" t="s">
        <v>68</v>
      </c>
      <c r="N10837">
        <v>111</v>
      </c>
      <c r="O10837">
        <v>5.5</v>
      </c>
    </row>
    <row r="10838" spans="1:15" hidden="1" x14ac:dyDescent="0.3">
      <c r="A10838" t="s">
        <v>41213</v>
      </c>
      <c r="B10838" t="s">
        <v>41214</v>
      </c>
      <c r="C10838" s="1" t="str">
        <f t="shared" si="1748"/>
        <v>21:0479</v>
      </c>
      <c r="D10838" s="1" t="str">
        <f t="shared" si="1752"/>
        <v>21:0157</v>
      </c>
      <c r="E10838" t="s">
        <v>41215</v>
      </c>
      <c r="F10838" t="s">
        <v>41216</v>
      </c>
      <c r="H10838">
        <v>50.151237000000002</v>
      </c>
      <c r="I10838">
        <v>-122.40738229999999</v>
      </c>
      <c r="J10838" s="1" t="str">
        <f t="shared" si="1753"/>
        <v>NGR bulk stream sediment</v>
      </c>
      <c r="K10838" s="1" t="str">
        <f t="shared" si="1754"/>
        <v>&lt;177 micron (NGR)</v>
      </c>
      <c r="L10838">
        <v>6</v>
      </c>
      <c r="M10838" t="s">
        <v>77</v>
      </c>
      <c r="N10838">
        <v>112</v>
      </c>
      <c r="O10838">
        <v>1.5</v>
      </c>
    </row>
    <row r="10839" spans="1:15" hidden="1" x14ac:dyDescent="0.3">
      <c r="A10839" t="s">
        <v>41217</v>
      </c>
      <c r="B10839" t="s">
        <v>41218</v>
      </c>
      <c r="C10839" s="1" t="str">
        <f t="shared" si="1748"/>
        <v>21:0479</v>
      </c>
      <c r="D10839" s="1" t="str">
        <f t="shared" si="1752"/>
        <v>21:0157</v>
      </c>
      <c r="E10839" t="s">
        <v>41219</v>
      </c>
      <c r="F10839" t="s">
        <v>41220</v>
      </c>
      <c r="H10839">
        <v>50.164229400000004</v>
      </c>
      <c r="I10839">
        <v>-122.4189689</v>
      </c>
      <c r="J10839" s="1" t="str">
        <f t="shared" si="1753"/>
        <v>NGR bulk stream sediment</v>
      </c>
      <c r="K10839" s="1" t="str">
        <f t="shared" si="1754"/>
        <v>&lt;177 micron (NGR)</v>
      </c>
      <c r="L10839">
        <v>6</v>
      </c>
      <c r="M10839" t="s">
        <v>82</v>
      </c>
      <c r="N10839">
        <v>113</v>
      </c>
      <c r="O10839">
        <v>7.5</v>
      </c>
    </row>
    <row r="10840" spans="1:15" hidden="1" x14ac:dyDescent="0.3">
      <c r="A10840" t="s">
        <v>41221</v>
      </c>
      <c r="B10840" t="s">
        <v>41222</v>
      </c>
      <c r="C10840" s="1" t="str">
        <f t="shared" si="1748"/>
        <v>21:0479</v>
      </c>
      <c r="D10840" s="1" t="str">
        <f>HYPERLINK("https://geochem.nrcan.gc.ca/cdogs/content/svy/svy_e.htm", "")</f>
        <v/>
      </c>
      <c r="G10840" s="1" t="str">
        <f>HYPERLINK("https://geochem.nrcan.gc.ca/cdogs/content/cr_/cr_00104_e.htm", "104")</f>
        <v>104</v>
      </c>
      <c r="J10840" t="s">
        <v>31</v>
      </c>
      <c r="K10840" t="s">
        <v>32</v>
      </c>
      <c r="L10840">
        <v>6</v>
      </c>
      <c r="M10840" t="s">
        <v>33</v>
      </c>
      <c r="N10840">
        <v>114</v>
      </c>
      <c r="O10840">
        <v>5</v>
      </c>
    </row>
    <row r="10841" spans="1:15" hidden="1" x14ac:dyDescent="0.3">
      <c r="A10841" t="s">
        <v>41223</v>
      </c>
      <c r="B10841" t="s">
        <v>41224</v>
      </c>
      <c r="C10841" s="1" t="str">
        <f t="shared" si="1748"/>
        <v>21:0479</v>
      </c>
      <c r="D10841" s="1" t="str">
        <f t="shared" ref="D10841:D10864" si="1755">HYPERLINK("https://geochem.nrcan.gc.ca/cdogs/content/svy/svy210157_e.htm", "21:0157")</f>
        <v>21:0157</v>
      </c>
      <c r="E10841" t="s">
        <v>41225</v>
      </c>
      <c r="F10841" t="s">
        <v>41226</v>
      </c>
      <c r="H10841">
        <v>50.199152599999998</v>
      </c>
      <c r="I10841">
        <v>-122.4616032</v>
      </c>
      <c r="J10841" s="1" t="str">
        <f t="shared" ref="J10841:J10864" si="1756">HYPERLINK("https://geochem.nrcan.gc.ca/cdogs/content/kwd/kwd020030_e.htm", "NGR bulk stream sediment")</f>
        <v>NGR bulk stream sediment</v>
      </c>
      <c r="K10841" s="1" t="str">
        <f t="shared" ref="K10841:K10864" si="1757">HYPERLINK("https://geochem.nrcan.gc.ca/cdogs/content/kwd/kwd080006_e.htm", "&lt;177 micron (NGR)")</f>
        <v>&lt;177 micron (NGR)</v>
      </c>
      <c r="L10841">
        <v>6</v>
      </c>
      <c r="M10841" t="s">
        <v>87</v>
      </c>
      <c r="N10841">
        <v>115</v>
      </c>
      <c r="O10841">
        <v>1.5</v>
      </c>
    </row>
    <row r="10842" spans="1:15" hidden="1" x14ac:dyDescent="0.3">
      <c r="A10842" t="s">
        <v>41227</v>
      </c>
      <c r="B10842" t="s">
        <v>41228</v>
      </c>
      <c r="C10842" s="1" t="str">
        <f t="shared" si="1748"/>
        <v>21:0479</v>
      </c>
      <c r="D10842" s="1" t="str">
        <f t="shared" si="1755"/>
        <v>21:0157</v>
      </c>
      <c r="E10842" t="s">
        <v>41229</v>
      </c>
      <c r="F10842" t="s">
        <v>41230</v>
      </c>
      <c r="H10842">
        <v>50.242386500000002</v>
      </c>
      <c r="I10842">
        <v>-122.4792219</v>
      </c>
      <c r="J10842" s="1" t="str">
        <f t="shared" si="1756"/>
        <v>NGR bulk stream sediment</v>
      </c>
      <c r="K10842" s="1" t="str">
        <f t="shared" si="1757"/>
        <v>&lt;177 micron (NGR)</v>
      </c>
      <c r="L10842">
        <v>6</v>
      </c>
      <c r="M10842" t="s">
        <v>92</v>
      </c>
      <c r="N10842">
        <v>116</v>
      </c>
      <c r="O10842">
        <v>0.5</v>
      </c>
    </row>
    <row r="10843" spans="1:15" hidden="1" x14ac:dyDescent="0.3">
      <c r="A10843" t="s">
        <v>41231</v>
      </c>
      <c r="B10843" t="s">
        <v>41232</v>
      </c>
      <c r="C10843" s="1" t="str">
        <f t="shared" si="1748"/>
        <v>21:0479</v>
      </c>
      <c r="D10843" s="1" t="str">
        <f t="shared" si="1755"/>
        <v>21:0157</v>
      </c>
      <c r="E10843" t="s">
        <v>41233</v>
      </c>
      <c r="F10843" t="s">
        <v>41234</v>
      </c>
      <c r="H10843">
        <v>50.246058300000001</v>
      </c>
      <c r="I10843">
        <v>-122.4817486</v>
      </c>
      <c r="J10843" s="1" t="str">
        <f t="shared" si="1756"/>
        <v>NGR bulk stream sediment</v>
      </c>
      <c r="K10843" s="1" t="str">
        <f t="shared" si="1757"/>
        <v>&lt;177 micron (NGR)</v>
      </c>
      <c r="L10843">
        <v>6</v>
      </c>
      <c r="M10843" t="s">
        <v>97</v>
      </c>
      <c r="N10843">
        <v>117</v>
      </c>
      <c r="O10843">
        <v>0.5</v>
      </c>
    </row>
    <row r="10844" spans="1:15" hidden="1" x14ac:dyDescent="0.3">
      <c r="A10844" t="s">
        <v>41235</v>
      </c>
      <c r="B10844" t="s">
        <v>41236</v>
      </c>
      <c r="C10844" s="1" t="str">
        <f t="shared" si="1748"/>
        <v>21:0479</v>
      </c>
      <c r="D10844" s="1" t="str">
        <f t="shared" si="1755"/>
        <v>21:0157</v>
      </c>
      <c r="E10844" t="s">
        <v>41237</v>
      </c>
      <c r="F10844" t="s">
        <v>41238</v>
      </c>
      <c r="H10844">
        <v>50.263089399999998</v>
      </c>
      <c r="I10844">
        <v>-122.50784280000001</v>
      </c>
      <c r="J10844" s="1" t="str">
        <f t="shared" si="1756"/>
        <v>NGR bulk stream sediment</v>
      </c>
      <c r="K10844" s="1" t="str">
        <f t="shared" si="1757"/>
        <v>&lt;177 micron (NGR)</v>
      </c>
      <c r="L10844">
        <v>6</v>
      </c>
      <c r="M10844" t="s">
        <v>102</v>
      </c>
      <c r="N10844">
        <v>118</v>
      </c>
      <c r="O10844">
        <v>0.5</v>
      </c>
    </row>
    <row r="10845" spans="1:15" hidden="1" x14ac:dyDescent="0.3">
      <c r="A10845" t="s">
        <v>41239</v>
      </c>
      <c r="B10845" t="s">
        <v>41240</v>
      </c>
      <c r="C10845" s="1" t="str">
        <f t="shared" si="1748"/>
        <v>21:0479</v>
      </c>
      <c r="D10845" s="1" t="str">
        <f t="shared" si="1755"/>
        <v>21:0157</v>
      </c>
      <c r="E10845" t="s">
        <v>41241</v>
      </c>
      <c r="F10845" t="s">
        <v>41242</v>
      </c>
      <c r="H10845">
        <v>50.283306899999999</v>
      </c>
      <c r="I10845">
        <v>-122.5520878</v>
      </c>
      <c r="J10845" s="1" t="str">
        <f t="shared" si="1756"/>
        <v>NGR bulk stream sediment</v>
      </c>
      <c r="K10845" s="1" t="str">
        <f t="shared" si="1757"/>
        <v>&lt;177 micron (NGR)</v>
      </c>
      <c r="L10845">
        <v>6</v>
      </c>
      <c r="M10845" t="s">
        <v>107</v>
      </c>
      <c r="N10845">
        <v>119</v>
      </c>
      <c r="O10845">
        <v>1</v>
      </c>
    </row>
    <row r="10846" spans="1:15" hidden="1" x14ac:dyDescent="0.3">
      <c r="A10846" t="s">
        <v>41243</v>
      </c>
      <c r="B10846" t="s">
        <v>41244</v>
      </c>
      <c r="C10846" s="1" t="str">
        <f t="shared" si="1748"/>
        <v>21:0479</v>
      </c>
      <c r="D10846" s="1" t="str">
        <f t="shared" si="1755"/>
        <v>21:0157</v>
      </c>
      <c r="E10846" t="s">
        <v>41245</v>
      </c>
      <c r="F10846" t="s">
        <v>41246</v>
      </c>
      <c r="H10846">
        <v>50.145409899999997</v>
      </c>
      <c r="I10846">
        <v>-123.1617004</v>
      </c>
      <c r="J10846" s="1" t="str">
        <f t="shared" si="1756"/>
        <v>NGR bulk stream sediment</v>
      </c>
      <c r="K10846" s="1" t="str">
        <f t="shared" si="1757"/>
        <v>&lt;177 micron (NGR)</v>
      </c>
      <c r="L10846">
        <v>6</v>
      </c>
      <c r="M10846" t="s">
        <v>112</v>
      </c>
      <c r="N10846">
        <v>120</v>
      </c>
      <c r="O10846">
        <v>0.5</v>
      </c>
    </row>
    <row r="10847" spans="1:15" hidden="1" x14ac:dyDescent="0.3">
      <c r="A10847" t="s">
        <v>41247</v>
      </c>
      <c r="B10847" t="s">
        <v>41248</v>
      </c>
      <c r="C10847" s="1" t="str">
        <f t="shared" si="1748"/>
        <v>21:0479</v>
      </c>
      <c r="D10847" s="1" t="str">
        <f t="shared" si="1755"/>
        <v>21:0157</v>
      </c>
      <c r="E10847" t="s">
        <v>41249</v>
      </c>
      <c r="F10847" t="s">
        <v>41250</v>
      </c>
      <c r="H10847">
        <v>50.230042300000001</v>
      </c>
      <c r="I10847">
        <v>-122.97584259999999</v>
      </c>
      <c r="J10847" s="1" t="str">
        <f t="shared" si="1756"/>
        <v>NGR bulk stream sediment</v>
      </c>
      <c r="K10847" s="1" t="str">
        <f t="shared" si="1757"/>
        <v>&lt;177 micron (NGR)</v>
      </c>
      <c r="L10847">
        <v>7</v>
      </c>
      <c r="M10847" t="s">
        <v>19</v>
      </c>
      <c r="N10847">
        <v>121</v>
      </c>
      <c r="O10847">
        <v>1.5</v>
      </c>
    </row>
    <row r="10848" spans="1:15" hidden="1" x14ac:dyDescent="0.3">
      <c r="A10848" t="s">
        <v>41251</v>
      </c>
      <c r="B10848" t="s">
        <v>41252</v>
      </c>
      <c r="C10848" s="1" t="str">
        <f t="shared" si="1748"/>
        <v>21:0479</v>
      </c>
      <c r="D10848" s="1" t="str">
        <f t="shared" si="1755"/>
        <v>21:0157</v>
      </c>
      <c r="E10848" t="s">
        <v>41253</v>
      </c>
      <c r="F10848" t="s">
        <v>41254</v>
      </c>
      <c r="H10848">
        <v>50.135309999999997</v>
      </c>
      <c r="I10848">
        <v>-123.1260868</v>
      </c>
      <c r="J10848" s="1" t="str">
        <f t="shared" si="1756"/>
        <v>NGR bulk stream sediment</v>
      </c>
      <c r="K10848" s="1" t="str">
        <f t="shared" si="1757"/>
        <v>&lt;177 micron (NGR)</v>
      </c>
      <c r="L10848">
        <v>7</v>
      </c>
      <c r="M10848" t="s">
        <v>24</v>
      </c>
      <c r="N10848">
        <v>122</v>
      </c>
      <c r="O10848">
        <v>3</v>
      </c>
    </row>
    <row r="10849" spans="1:15" hidden="1" x14ac:dyDescent="0.3">
      <c r="A10849" t="s">
        <v>41255</v>
      </c>
      <c r="B10849" t="s">
        <v>41256</v>
      </c>
      <c r="C10849" s="1" t="str">
        <f t="shared" si="1748"/>
        <v>21:0479</v>
      </c>
      <c r="D10849" s="1" t="str">
        <f t="shared" si="1755"/>
        <v>21:0157</v>
      </c>
      <c r="E10849" t="s">
        <v>41253</v>
      </c>
      <c r="F10849" t="s">
        <v>41257</v>
      </c>
      <c r="H10849">
        <v>50.135309999999997</v>
      </c>
      <c r="I10849">
        <v>-123.1260868</v>
      </c>
      <c r="J10849" s="1" t="str">
        <f t="shared" si="1756"/>
        <v>NGR bulk stream sediment</v>
      </c>
      <c r="K10849" s="1" t="str">
        <f t="shared" si="1757"/>
        <v>&lt;177 micron (NGR)</v>
      </c>
      <c r="L10849">
        <v>7</v>
      </c>
      <c r="M10849" t="s">
        <v>28</v>
      </c>
      <c r="N10849">
        <v>123</v>
      </c>
      <c r="O10849">
        <v>3</v>
      </c>
    </row>
    <row r="10850" spans="1:15" hidden="1" x14ac:dyDescent="0.3">
      <c r="A10850" t="s">
        <v>41258</v>
      </c>
      <c r="B10850" t="s">
        <v>41259</v>
      </c>
      <c r="C10850" s="1" t="str">
        <f t="shared" si="1748"/>
        <v>21:0479</v>
      </c>
      <c r="D10850" s="1" t="str">
        <f t="shared" si="1755"/>
        <v>21:0157</v>
      </c>
      <c r="E10850" t="s">
        <v>41260</v>
      </c>
      <c r="F10850" t="s">
        <v>41261</v>
      </c>
      <c r="H10850">
        <v>50.104346499999998</v>
      </c>
      <c r="I10850">
        <v>-123.1149841</v>
      </c>
      <c r="J10850" s="1" t="str">
        <f t="shared" si="1756"/>
        <v>NGR bulk stream sediment</v>
      </c>
      <c r="K10850" s="1" t="str">
        <f t="shared" si="1757"/>
        <v>&lt;177 micron (NGR)</v>
      </c>
      <c r="L10850">
        <v>7</v>
      </c>
      <c r="M10850" t="s">
        <v>38</v>
      </c>
      <c r="N10850">
        <v>124</v>
      </c>
      <c r="O10850">
        <v>2.5</v>
      </c>
    </row>
    <row r="10851" spans="1:15" hidden="1" x14ac:dyDescent="0.3">
      <c r="A10851" t="s">
        <v>41262</v>
      </c>
      <c r="B10851" t="s">
        <v>41263</v>
      </c>
      <c r="C10851" s="1" t="str">
        <f t="shared" si="1748"/>
        <v>21:0479</v>
      </c>
      <c r="D10851" s="1" t="str">
        <f t="shared" si="1755"/>
        <v>21:0157</v>
      </c>
      <c r="E10851" t="s">
        <v>41249</v>
      </c>
      <c r="F10851" t="s">
        <v>41264</v>
      </c>
      <c r="H10851">
        <v>50.230042300000001</v>
      </c>
      <c r="I10851">
        <v>-122.97584259999999</v>
      </c>
      <c r="J10851" s="1" t="str">
        <f t="shared" si="1756"/>
        <v>NGR bulk stream sediment</v>
      </c>
      <c r="K10851" s="1" t="str">
        <f t="shared" si="1757"/>
        <v>&lt;177 micron (NGR)</v>
      </c>
      <c r="L10851">
        <v>7</v>
      </c>
      <c r="M10851" t="s">
        <v>72</v>
      </c>
      <c r="N10851">
        <v>125</v>
      </c>
      <c r="O10851">
        <v>1.5</v>
      </c>
    </row>
    <row r="10852" spans="1:15" hidden="1" x14ac:dyDescent="0.3">
      <c r="A10852" t="s">
        <v>41265</v>
      </c>
      <c r="B10852" t="s">
        <v>41266</v>
      </c>
      <c r="C10852" s="1" t="str">
        <f t="shared" si="1748"/>
        <v>21:0479</v>
      </c>
      <c r="D10852" s="1" t="str">
        <f t="shared" si="1755"/>
        <v>21:0157</v>
      </c>
      <c r="E10852" t="s">
        <v>41267</v>
      </c>
      <c r="F10852" t="s">
        <v>41268</v>
      </c>
      <c r="H10852">
        <v>50.232317500000001</v>
      </c>
      <c r="I10852">
        <v>-122.9180321</v>
      </c>
      <c r="J10852" s="1" t="str">
        <f t="shared" si="1756"/>
        <v>NGR bulk stream sediment</v>
      </c>
      <c r="K10852" s="1" t="str">
        <f t="shared" si="1757"/>
        <v>&lt;177 micron (NGR)</v>
      </c>
      <c r="L10852">
        <v>7</v>
      </c>
      <c r="M10852" t="s">
        <v>43</v>
      </c>
      <c r="N10852">
        <v>126</v>
      </c>
      <c r="O10852">
        <v>2</v>
      </c>
    </row>
    <row r="10853" spans="1:15" hidden="1" x14ac:dyDescent="0.3">
      <c r="A10853" t="s">
        <v>41269</v>
      </c>
      <c r="B10853" t="s">
        <v>41270</v>
      </c>
      <c r="C10853" s="1" t="str">
        <f t="shared" si="1748"/>
        <v>21:0479</v>
      </c>
      <c r="D10853" s="1" t="str">
        <f t="shared" si="1755"/>
        <v>21:0157</v>
      </c>
      <c r="E10853" t="s">
        <v>41271</v>
      </c>
      <c r="F10853" t="s">
        <v>41272</v>
      </c>
      <c r="H10853">
        <v>50.589101800000002</v>
      </c>
      <c r="I10853">
        <v>-123.37133</v>
      </c>
      <c r="J10853" s="1" t="str">
        <f t="shared" si="1756"/>
        <v>NGR bulk stream sediment</v>
      </c>
      <c r="K10853" s="1" t="str">
        <f t="shared" si="1757"/>
        <v>&lt;177 micron (NGR)</v>
      </c>
      <c r="L10853">
        <v>7</v>
      </c>
      <c r="M10853" t="s">
        <v>48</v>
      </c>
      <c r="N10853">
        <v>127</v>
      </c>
      <c r="O10853">
        <v>1.5</v>
      </c>
    </row>
    <row r="10854" spans="1:15" hidden="1" x14ac:dyDescent="0.3">
      <c r="A10854" t="s">
        <v>41273</v>
      </c>
      <c r="B10854" t="s">
        <v>41274</v>
      </c>
      <c r="C10854" s="1" t="str">
        <f t="shared" si="1748"/>
        <v>21:0479</v>
      </c>
      <c r="D10854" s="1" t="str">
        <f t="shared" si="1755"/>
        <v>21:0157</v>
      </c>
      <c r="E10854" t="s">
        <v>41275</v>
      </c>
      <c r="F10854" t="s">
        <v>41276</v>
      </c>
      <c r="H10854">
        <v>50.573931700000003</v>
      </c>
      <c r="I10854">
        <v>-123.32582069999999</v>
      </c>
      <c r="J10854" s="1" t="str">
        <f t="shared" si="1756"/>
        <v>NGR bulk stream sediment</v>
      </c>
      <c r="K10854" s="1" t="str">
        <f t="shared" si="1757"/>
        <v>&lt;177 micron (NGR)</v>
      </c>
      <c r="L10854">
        <v>7</v>
      </c>
      <c r="M10854" t="s">
        <v>53</v>
      </c>
      <c r="N10854">
        <v>128</v>
      </c>
      <c r="O10854">
        <v>5.5</v>
      </c>
    </row>
    <row r="10855" spans="1:15" hidden="1" x14ac:dyDescent="0.3">
      <c r="A10855" t="s">
        <v>41277</v>
      </c>
      <c r="B10855" t="s">
        <v>41278</v>
      </c>
      <c r="C10855" s="1" t="str">
        <f t="shared" ref="C10855:C10918" si="1758">HYPERLINK("https://geochem.nrcan.gc.ca/cdogs/content/bdl/bdl210479_e.htm", "21:0479")</f>
        <v>21:0479</v>
      </c>
      <c r="D10855" s="1" t="str">
        <f t="shared" si="1755"/>
        <v>21:0157</v>
      </c>
      <c r="E10855" t="s">
        <v>41279</v>
      </c>
      <c r="F10855" t="s">
        <v>41280</v>
      </c>
      <c r="H10855">
        <v>50.559246700000003</v>
      </c>
      <c r="I10855">
        <v>-123.24976169999999</v>
      </c>
      <c r="J10855" s="1" t="str">
        <f t="shared" si="1756"/>
        <v>NGR bulk stream sediment</v>
      </c>
      <c r="K10855" s="1" t="str">
        <f t="shared" si="1757"/>
        <v>&lt;177 micron (NGR)</v>
      </c>
      <c r="L10855">
        <v>7</v>
      </c>
      <c r="M10855" t="s">
        <v>58</v>
      </c>
      <c r="N10855">
        <v>129</v>
      </c>
      <c r="O10855">
        <v>2</v>
      </c>
    </row>
    <row r="10856" spans="1:15" hidden="1" x14ac:dyDescent="0.3">
      <c r="A10856" t="s">
        <v>41281</v>
      </c>
      <c r="B10856" t="s">
        <v>41282</v>
      </c>
      <c r="C10856" s="1" t="str">
        <f t="shared" si="1758"/>
        <v>21:0479</v>
      </c>
      <c r="D10856" s="1" t="str">
        <f t="shared" si="1755"/>
        <v>21:0157</v>
      </c>
      <c r="E10856" t="s">
        <v>41283</v>
      </c>
      <c r="F10856" t="s">
        <v>41284</v>
      </c>
      <c r="H10856">
        <v>50.521210799999999</v>
      </c>
      <c r="I10856">
        <v>-123.11601</v>
      </c>
      <c r="J10856" s="1" t="str">
        <f t="shared" si="1756"/>
        <v>NGR bulk stream sediment</v>
      </c>
      <c r="K10856" s="1" t="str">
        <f t="shared" si="1757"/>
        <v>&lt;177 micron (NGR)</v>
      </c>
      <c r="L10856">
        <v>7</v>
      </c>
      <c r="M10856" t="s">
        <v>63</v>
      </c>
      <c r="N10856">
        <v>130</v>
      </c>
      <c r="O10856">
        <v>1</v>
      </c>
    </row>
    <row r="10857" spans="1:15" hidden="1" x14ac:dyDescent="0.3">
      <c r="A10857" t="s">
        <v>41285</v>
      </c>
      <c r="B10857" t="s">
        <v>41286</v>
      </c>
      <c r="C10857" s="1" t="str">
        <f t="shared" si="1758"/>
        <v>21:0479</v>
      </c>
      <c r="D10857" s="1" t="str">
        <f t="shared" si="1755"/>
        <v>21:0157</v>
      </c>
      <c r="E10857" t="s">
        <v>41287</v>
      </c>
      <c r="F10857" t="s">
        <v>41288</v>
      </c>
      <c r="H10857">
        <v>50.459162900000003</v>
      </c>
      <c r="I10857">
        <v>-123.0382747</v>
      </c>
      <c r="J10857" s="1" t="str">
        <f t="shared" si="1756"/>
        <v>NGR bulk stream sediment</v>
      </c>
      <c r="K10857" s="1" t="str">
        <f t="shared" si="1757"/>
        <v>&lt;177 micron (NGR)</v>
      </c>
      <c r="L10857">
        <v>7</v>
      </c>
      <c r="M10857" t="s">
        <v>68</v>
      </c>
      <c r="N10857">
        <v>131</v>
      </c>
      <c r="O10857">
        <v>2.5</v>
      </c>
    </row>
    <row r="10858" spans="1:15" hidden="1" x14ac:dyDescent="0.3">
      <c r="A10858" t="s">
        <v>41289</v>
      </c>
      <c r="B10858" t="s">
        <v>41290</v>
      </c>
      <c r="C10858" s="1" t="str">
        <f t="shared" si="1758"/>
        <v>21:0479</v>
      </c>
      <c r="D10858" s="1" t="str">
        <f t="shared" si="1755"/>
        <v>21:0157</v>
      </c>
      <c r="E10858" t="s">
        <v>41291</v>
      </c>
      <c r="F10858" t="s">
        <v>41292</v>
      </c>
      <c r="H10858">
        <v>50.448375499999997</v>
      </c>
      <c r="I10858">
        <v>-123.0929022</v>
      </c>
      <c r="J10858" s="1" t="str">
        <f t="shared" si="1756"/>
        <v>NGR bulk stream sediment</v>
      </c>
      <c r="K10858" s="1" t="str">
        <f t="shared" si="1757"/>
        <v>&lt;177 micron (NGR)</v>
      </c>
      <c r="L10858">
        <v>7</v>
      </c>
      <c r="M10858" t="s">
        <v>77</v>
      </c>
      <c r="N10858">
        <v>132</v>
      </c>
      <c r="O10858">
        <v>4</v>
      </c>
    </row>
    <row r="10859" spans="1:15" hidden="1" x14ac:dyDescent="0.3">
      <c r="A10859" t="s">
        <v>41293</v>
      </c>
      <c r="B10859" t="s">
        <v>41294</v>
      </c>
      <c r="C10859" s="1" t="str">
        <f t="shared" si="1758"/>
        <v>21:0479</v>
      </c>
      <c r="D10859" s="1" t="str">
        <f t="shared" si="1755"/>
        <v>21:0157</v>
      </c>
      <c r="E10859" t="s">
        <v>41295</v>
      </c>
      <c r="F10859" t="s">
        <v>41296</v>
      </c>
      <c r="H10859">
        <v>50.447571600000003</v>
      </c>
      <c r="I10859">
        <v>-123.11687240000001</v>
      </c>
      <c r="J10859" s="1" t="str">
        <f t="shared" si="1756"/>
        <v>NGR bulk stream sediment</v>
      </c>
      <c r="K10859" s="1" t="str">
        <f t="shared" si="1757"/>
        <v>&lt;177 micron (NGR)</v>
      </c>
      <c r="L10859">
        <v>7</v>
      </c>
      <c r="M10859" t="s">
        <v>82</v>
      </c>
      <c r="N10859">
        <v>133</v>
      </c>
      <c r="O10859">
        <v>2</v>
      </c>
    </row>
    <row r="10860" spans="1:15" hidden="1" x14ac:dyDescent="0.3">
      <c r="A10860" t="s">
        <v>41297</v>
      </c>
      <c r="B10860" t="s">
        <v>41298</v>
      </c>
      <c r="C10860" s="1" t="str">
        <f t="shared" si="1758"/>
        <v>21:0479</v>
      </c>
      <c r="D10860" s="1" t="str">
        <f t="shared" si="1755"/>
        <v>21:0157</v>
      </c>
      <c r="E10860" t="s">
        <v>41299</v>
      </c>
      <c r="F10860" t="s">
        <v>41300</v>
      </c>
      <c r="H10860">
        <v>50.451299400000003</v>
      </c>
      <c r="I10860">
        <v>-123.1829863</v>
      </c>
      <c r="J10860" s="1" t="str">
        <f t="shared" si="1756"/>
        <v>NGR bulk stream sediment</v>
      </c>
      <c r="K10860" s="1" t="str">
        <f t="shared" si="1757"/>
        <v>&lt;177 micron (NGR)</v>
      </c>
      <c r="L10860">
        <v>7</v>
      </c>
      <c r="M10860" t="s">
        <v>87</v>
      </c>
      <c r="N10860">
        <v>134</v>
      </c>
      <c r="O10860">
        <v>2</v>
      </c>
    </row>
    <row r="10861" spans="1:15" hidden="1" x14ac:dyDescent="0.3">
      <c r="A10861" t="s">
        <v>41301</v>
      </c>
      <c r="B10861" t="s">
        <v>41302</v>
      </c>
      <c r="C10861" s="1" t="str">
        <f t="shared" si="1758"/>
        <v>21:0479</v>
      </c>
      <c r="D10861" s="1" t="str">
        <f t="shared" si="1755"/>
        <v>21:0157</v>
      </c>
      <c r="E10861" t="s">
        <v>41303</v>
      </c>
      <c r="F10861" t="s">
        <v>41304</v>
      </c>
      <c r="H10861">
        <v>50.445046300000001</v>
      </c>
      <c r="I10861">
        <v>-123.22030049999999</v>
      </c>
      <c r="J10861" s="1" t="str">
        <f t="shared" si="1756"/>
        <v>NGR bulk stream sediment</v>
      </c>
      <c r="K10861" s="1" t="str">
        <f t="shared" si="1757"/>
        <v>&lt;177 micron (NGR)</v>
      </c>
      <c r="L10861">
        <v>7</v>
      </c>
      <c r="M10861" t="s">
        <v>92</v>
      </c>
      <c r="N10861">
        <v>135</v>
      </c>
      <c r="O10861">
        <v>3.5</v>
      </c>
    </row>
    <row r="10862" spans="1:15" hidden="1" x14ac:dyDescent="0.3">
      <c r="A10862" t="s">
        <v>41305</v>
      </c>
      <c r="B10862" t="s">
        <v>41306</v>
      </c>
      <c r="C10862" s="1" t="str">
        <f t="shared" si="1758"/>
        <v>21:0479</v>
      </c>
      <c r="D10862" s="1" t="str">
        <f t="shared" si="1755"/>
        <v>21:0157</v>
      </c>
      <c r="E10862" t="s">
        <v>41307</v>
      </c>
      <c r="F10862" t="s">
        <v>41308</v>
      </c>
      <c r="H10862">
        <v>50.458854700000003</v>
      </c>
      <c r="I10862">
        <v>-123.1513872</v>
      </c>
      <c r="J10862" s="1" t="str">
        <f t="shared" si="1756"/>
        <v>NGR bulk stream sediment</v>
      </c>
      <c r="K10862" s="1" t="str">
        <f t="shared" si="1757"/>
        <v>&lt;177 micron (NGR)</v>
      </c>
      <c r="L10862">
        <v>7</v>
      </c>
      <c r="M10862" t="s">
        <v>97</v>
      </c>
      <c r="N10862">
        <v>136</v>
      </c>
      <c r="O10862">
        <v>4.5</v>
      </c>
    </row>
    <row r="10863" spans="1:15" hidden="1" x14ac:dyDescent="0.3">
      <c r="A10863" t="s">
        <v>41309</v>
      </c>
      <c r="B10863" t="s">
        <v>41310</v>
      </c>
      <c r="C10863" s="1" t="str">
        <f t="shared" si="1758"/>
        <v>21:0479</v>
      </c>
      <c r="D10863" s="1" t="str">
        <f t="shared" si="1755"/>
        <v>21:0157</v>
      </c>
      <c r="E10863" t="s">
        <v>41311</v>
      </c>
      <c r="F10863" t="s">
        <v>41312</v>
      </c>
      <c r="H10863">
        <v>50.468847799999999</v>
      </c>
      <c r="I10863">
        <v>-123.1503764</v>
      </c>
      <c r="J10863" s="1" t="str">
        <f t="shared" si="1756"/>
        <v>NGR bulk stream sediment</v>
      </c>
      <c r="K10863" s="1" t="str">
        <f t="shared" si="1757"/>
        <v>&lt;177 micron (NGR)</v>
      </c>
      <c r="L10863">
        <v>7</v>
      </c>
      <c r="M10863" t="s">
        <v>102</v>
      </c>
      <c r="N10863">
        <v>137</v>
      </c>
      <c r="O10863">
        <v>1.5</v>
      </c>
    </row>
    <row r="10864" spans="1:15" hidden="1" x14ac:dyDescent="0.3">
      <c r="A10864" t="s">
        <v>41313</v>
      </c>
      <c r="B10864" t="s">
        <v>41314</v>
      </c>
      <c r="C10864" s="1" t="str">
        <f t="shared" si="1758"/>
        <v>21:0479</v>
      </c>
      <c r="D10864" s="1" t="str">
        <f t="shared" si="1755"/>
        <v>21:0157</v>
      </c>
      <c r="E10864" t="s">
        <v>41315</v>
      </c>
      <c r="F10864" t="s">
        <v>41316</v>
      </c>
      <c r="H10864">
        <v>50.459085299999998</v>
      </c>
      <c r="I10864">
        <v>-123.11487200000001</v>
      </c>
      <c r="J10864" s="1" t="str">
        <f t="shared" si="1756"/>
        <v>NGR bulk stream sediment</v>
      </c>
      <c r="K10864" s="1" t="str">
        <f t="shared" si="1757"/>
        <v>&lt;177 micron (NGR)</v>
      </c>
      <c r="L10864">
        <v>7</v>
      </c>
      <c r="M10864" t="s">
        <v>107</v>
      </c>
      <c r="N10864">
        <v>138</v>
      </c>
      <c r="O10864">
        <v>4</v>
      </c>
    </row>
    <row r="10865" spans="1:15" hidden="1" x14ac:dyDescent="0.3">
      <c r="A10865" t="s">
        <v>41317</v>
      </c>
      <c r="B10865" t="s">
        <v>41318</v>
      </c>
      <c r="C10865" s="1" t="str">
        <f t="shared" si="1758"/>
        <v>21:0479</v>
      </c>
      <c r="D10865" s="1" t="str">
        <f>HYPERLINK("https://geochem.nrcan.gc.ca/cdogs/content/svy/svy_e.htm", "")</f>
        <v/>
      </c>
      <c r="G10865" s="1" t="str">
        <f>HYPERLINK("https://geochem.nrcan.gc.ca/cdogs/content/cr_/cr_00103_e.htm", "103")</f>
        <v>103</v>
      </c>
      <c r="J10865" t="s">
        <v>31</v>
      </c>
      <c r="K10865" t="s">
        <v>32</v>
      </c>
      <c r="L10865">
        <v>7</v>
      </c>
      <c r="M10865" t="s">
        <v>33</v>
      </c>
      <c r="N10865">
        <v>139</v>
      </c>
      <c r="O10865">
        <v>24.5</v>
      </c>
    </row>
    <row r="10866" spans="1:15" hidden="1" x14ac:dyDescent="0.3">
      <c r="A10866" t="s">
        <v>41319</v>
      </c>
      <c r="B10866" t="s">
        <v>41320</v>
      </c>
      <c r="C10866" s="1" t="str">
        <f t="shared" si="1758"/>
        <v>21:0479</v>
      </c>
      <c r="D10866" s="1" t="str">
        <f t="shared" ref="D10866:D10871" si="1759">HYPERLINK("https://geochem.nrcan.gc.ca/cdogs/content/svy/svy210157_e.htm", "21:0157")</f>
        <v>21:0157</v>
      </c>
      <c r="E10866" t="s">
        <v>41321</v>
      </c>
      <c r="F10866" t="s">
        <v>41322</v>
      </c>
      <c r="H10866">
        <v>50.712719100000001</v>
      </c>
      <c r="I10866">
        <v>-122.6538678</v>
      </c>
      <c r="J10866" s="1" t="str">
        <f t="shared" ref="J10866:J10871" si="1760">HYPERLINK("https://geochem.nrcan.gc.ca/cdogs/content/kwd/kwd020030_e.htm", "NGR bulk stream sediment")</f>
        <v>NGR bulk stream sediment</v>
      </c>
      <c r="K10866" s="1" t="str">
        <f t="shared" ref="K10866:K10871" si="1761">HYPERLINK("https://geochem.nrcan.gc.ca/cdogs/content/kwd/kwd080006_e.htm", "&lt;177 micron (NGR)")</f>
        <v>&lt;177 micron (NGR)</v>
      </c>
      <c r="L10866">
        <v>8</v>
      </c>
      <c r="M10866" t="s">
        <v>19</v>
      </c>
      <c r="N10866">
        <v>140</v>
      </c>
      <c r="O10866">
        <v>2</v>
      </c>
    </row>
    <row r="10867" spans="1:15" hidden="1" x14ac:dyDescent="0.3">
      <c r="A10867" t="s">
        <v>41323</v>
      </c>
      <c r="B10867" t="s">
        <v>41324</v>
      </c>
      <c r="C10867" s="1" t="str">
        <f t="shared" si="1758"/>
        <v>21:0479</v>
      </c>
      <c r="D10867" s="1" t="str">
        <f t="shared" si="1759"/>
        <v>21:0157</v>
      </c>
      <c r="E10867" t="s">
        <v>41325</v>
      </c>
      <c r="F10867" t="s">
        <v>41326</v>
      </c>
      <c r="H10867">
        <v>50.750915499999998</v>
      </c>
      <c r="I10867">
        <v>-122.76547309999999</v>
      </c>
      <c r="J10867" s="1" t="str">
        <f t="shared" si="1760"/>
        <v>NGR bulk stream sediment</v>
      </c>
      <c r="K10867" s="1" t="str">
        <f t="shared" si="1761"/>
        <v>&lt;177 micron (NGR)</v>
      </c>
      <c r="L10867">
        <v>8</v>
      </c>
      <c r="M10867" t="s">
        <v>38</v>
      </c>
      <c r="N10867">
        <v>141</v>
      </c>
      <c r="O10867">
        <v>1</v>
      </c>
    </row>
    <row r="10868" spans="1:15" hidden="1" x14ac:dyDescent="0.3">
      <c r="A10868" t="s">
        <v>41327</v>
      </c>
      <c r="B10868" t="s">
        <v>41328</v>
      </c>
      <c r="C10868" s="1" t="str">
        <f t="shared" si="1758"/>
        <v>21:0479</v>
      </c>
      <c r="D10868" s="1" t="str">
        <f t="shared" si="1759"/>
        <v>21:0157</v>
      </c>
      <c r="E10868" t="s">
        <v>41329</v>
      </c>
      <c r="F10868" t="s">
        <v>41330</v>
      </c>
      <c r="H10868">
        <v>50.741128500000002</v>
      </c>
      <c r="I10868">
        <v>-122.7018384</v>
      </c>
      <c r="J10868" s="1" t="str">
        <f t="shared" si="1760"/>
        <v>NGR bulk stream sediment</v>
      </c>
      <c r="K10868" s="1" t="str">
        <f t="shared" si="1761"/>
        <v>&lt;177 micron (NGR)</v>
      </c>
      <c r="L10868">
        <v>8</v>
      </c>
      <c r="M10868" t="s">
        <v>43</v>
      </c>
      <c r="N10868">
        <v>142</v>
      </c>
      <c r="O10868">
        <v>5</v>
      </c>
    </row>
    <row r="10869" spans="1:15" hidden="1" x14ac:dyDescent="0.3">
      <c r="A10869" t="s">
        <v>41331</v>
      </c>
      <c r="B10869" t="s">
        <v>41332</v>
      </c>
      <c r="C10869" s="1" t="str">
        <f t="shared" si="1758"/>
        <v>21:0479</v>
      </c>
      <c r="D10869" s="1" t="str">
        <f t="shared" si="1759"/>
        <v>21:0157</v>
      </c>
      <c r="E10869" t="s">
        <v>41333</v>
      </c>
      <c r="F10869" t="s">
        <v>41334</v>
      </c>
      <c r="H10869">
        <v>50.7282121</v>
      </c>
      <c r="I10869">
        <v>-122.6776036</v>
      </c>
      <c r="J10869" s="1" t="str">
        <f t="shared" si="1760"/>
        <v>NGR bulk stream sediment</v>
      </c>
      <c r="K10869" s="1" t="str">
        <f t="shared" si="1761"/>
        <v>&lt;177 micron (NGR)</v>
      </c>
      <c r="L10869">
        <v>8</v>
      </c>
      <c r="M10869" t="s">
        <v>48</v>
      </c>
      <c r="N10869">
        <v>143</v>
      </c>
      <c r="O10869">
        <v>25.5</v>
      </c>
    </row>
    <row r="10870" spans="1:15" hidden="1" x14ac:dyDescent="0.3">
      <c r="A10870" t="s">
        <v>41335</v>
      </c>
      <c r="B10870" t="s">
        <v>41336</v>
      </c>
      <c r="C10870" s="1" t="str">
        <f t="shared" si="1758"/>
        <v>21:0479</v>
      </c>
      <c r="D10870" s="1" t="str">
        <f t="shared" si="1759"/>
        <v>21:0157</v>
      </c>
      <c r="E10870" t="s">
        <v>41321</v>
      </c>
      <c r="F10870" t="s">
        <v>41337</v>
      </c>
      <c r="H10870">
        <v>50.712719100000001</v>
      </c>
      <c r="I10870">
        <v>-122.6538678</v>
      </c>
      <c r="J10870" s="1" t="str">
        <f t="shared" si="1760"/>
        <v>NGR bulk stream sediment</v>
      </c>
      <c r="K10870" s="1" t="str">
        <f t="shared" si="1761"/>
        <v>&lt;177 micron (NGR)</v>
      </c>
      <c r="L10870">
        <v>8</v>
      </c>
      <c r="M10870" t="s">
        <v>72</v>
      </c>
      <c r="N10870">
        <v>144</v>
      </c>
      <c r="O10870">
        <v>2</v>
      </c>
    </row>
    <row r="10871" spans="1:15" hidden="1" x14ac:dyDescent="0.3">
      <c r="A10871" t="s">
        <v>41338</v>
      </c>
      <c r="B10871" t="s">
        <v>41339</v>
      </c>
      <c r="C10871" s="1" t="str">
        <f t="shared" si="1758"/>
        <v>21:0479</v>
      </c>
      <c r="D10871" s="1" t="str">
        <f t="shared" si="1759"/>
        <v>21:0157</v>
      </c>
      <c r="E10871" t="s">
        <v>41340</v>
      </c>
      <c r="F10871" t="s">
        <v>41341</v>
      </c>
      <c r="H10871">
        <v>50.755265299999998</v>
      </c>
      <c r="I10871">
        <v>-122.7556108</v>
      </c>
      <c r="J10871" s="1" t="str">
        <f t="shared" si="1760"/>
        <v>NGR bulk stream sediment</v>
      </c>
      <c r="K10871" s="1" t="str">
        <f t="shared" si="1761"/>
        <v>&lt;177 micron (NGR)</v>
      </c>
      <c r="L10871">
        <v>8</v>
      </c>
      <c r="M10871" t="s">
        <v>53</v>
      </c>
      <c r="N10871">
        <v>145</v>
      </c>
      <c r="O10871">
        <v>2.5</v>
      </c>
    </row>
    <row r="10872" spans="1:15" hidden="1" x14ac:dyDescent="0.3">
      <c r="A10872" t="s">
        <v>41342</v>
      </c>
      <c r="B10872" t="s">
        <v>41343</v>
      </c>
      <c r="C10872" s="1" t="str">
        <f t="shared" si="1758"/>
        <v>21:0479</v>
      </c>
      <c r="D10872" s="1" t="str">
        <f>HYPERLINK("https://geochem.nrcan.gc.ca/cdogs/content/svy/svy_e.htm", "")</f>
        <v/>
      </c>
      <c r="G10872" s="1" t="str">
        <f>HYPERLINK("https://geochem.nrcan.gc.ca/cdogs/content/cr_/cr_00104_e.htm", "104")</f>
        <v>104</v>
      </c>
      <c r="J10872" t="s">
        <v>31</v>
      </c>
      <c r="K10872" t="s">
        <v>32</v>
      </c>
      <c r="L10872">
        <v>8</v>
      </c>
      <c r="M10872" t="s">
        <v>33</v>
      </c>
      <c r="N10872">
        <v>146</v>
      </c>
      <c r="O10872">
        <v>5</v>
      </c>
    </row>
    <row r="10873" spans="1:15" hidden="1" x14ac:dyDescent="0.3">
      <c r="A10873" t="s">
        <v>41344</v>
      </c>
      <c r="B10873" t="s">
        <v>41345</v>
      </c>
      <c r="C10873" s="1" t="str">
        <f t="shared" si="1758"/>
        <v>21:0479</v>
      </c>
      <c r="D10873" s="1" t="str">
        <f t="shared" ref="D10873:D10896" si="1762">HYPERLINK("https://geochem.nrcan.gc.ca/cdogs/content/svy/svy210157_e.htm", "21:0157")</f>
        <v>21:0157</v>
      </c>
      <c r="E10873" t="s">
        <v>41346</v>
      </c>
      <c r="F10873" t="s">
        <v>41347</v>
      </c>
      <c r="H10873">
        <v>50.763997699999997</v>
      </c>
      <c r="I10873">
        <v>-122.77736280000001</v>
      </c>
      <c r="J10873" s="1" t="str">
        <f t="shared" ref="J10873:J10896" si="1763">HYPERLINK("https://geochem.nrcan.gc.ca/cdogs/content/kwd/kwd020030_e.htm", "NGR bulk stream sediment")</f>
        <v>NGR bulk stream sediment</v>
      </c>
      <c r="K10873" s="1" t="str">
        <f t="shared" ref="K10873:K10896" si="1764">HYPERLINK("https://geochem.nrcan.gc.ca/cdogs/content/kwd/kwd080006_e.htm", "&lt;177 micron (NGR)")</f>
        <v>&lt;177 micron (NGR)</v>
      </c>
      <c r="L10873">
        <v>8</v>
      </c>
      <c r="M10873" t="s">
        <v>58</v>
      </c>
      <c r="N10873">
        <v>147</v>
      </c>
      <c r="O10873">
        <v>1.5</v>
      </c>
    </row>
    <row r="10874" spans="1:15" hidden="1" x14ac:dyDescent="0.3">
      <c r="A10874" t="s">
        <v>41348</v>
      </c>
      <c r="B10874" t="s">
        <v>41349</v>
      </c>
      <c r="C10874" s="1" t="str">
        <f t="shared" si="1758"/>
        <v>21:0479</v>
      </c>
      <c r="D10874" s="1" t="str">
        <f t="shared" si="1762"/>
        <v>21:0157</v>
      </c>
      <c r="E10874" t="s">
        <v>41350</v>
      </c>
      <c r="F10874" t="s">
        <v>41351</v>
      </c>
      <c r="H10874">
        <v>50.770818200000001</v>
      </c>
      <c r="I10874">
        <v>-122.79859190000001</v>
      </c>
      <c r="J10874" s="1" t="str">
        <f t="shared" si="1763"/>
        <v>NGR bulk stream sediment</v>
      </c>
      <c r="K10874" s="1" t="str">
        <f t="shared" si="1764"/>
        <v>&lt;177 micron (NGR)</v>
      </c>
      <c r="L10874">
        <v>8</v>
      </c>
      <c r="M10874" t="s">
        <v>63</v>
      </c>
      <c r="N10874">
        <v>148</v>
      </c>
      <c r="O10874">
        <v>1.5</v>
      </c>
    </row>
    <row r="10875" spans="1:15" hidden="1" x14ac:dyDescent="0.3">
      <c r="A10875" t="s">
        <v>41352</v>
      </c>
      <c r="B10875" t="s">
        <v>41353</v>
      </c>
      <c r="C10875" s="1" t="str">
        <f t="shared" si="1758"/>
        <v>21:0479</v>
      </c>
      <c r="D10875" s="1" t="str">
        <f t="shared" si="1762"/>
        <v>21:0157</v>
      </c>
      <c r="E10875" t="s">
        <v>41354</v>
      </c>
      <c r="F10875" t="s">
        <v>41355</v>
      </c>
      <c r="H10875">
        <v>50.912233200000003</v>
      </c>
      <c r="I10875">
        <v>-122.2297568</v>
      </c>
      <c r="J10875" s="1" t="str">
        <f t="shared" si="1763"/>
        <v>NGR bulk stream sediment</v>
      </c>
      <c r="K10875" s="1" t="str">
        <f t="shared" si="1764"/>
        <v>&lt;177 micron (NGR)</v>
      </c>
      <c r="L10875">
        <v>8</v>
      </c>
      <c r="M10875" t="s">
        <v>68</v>
      </c>
      <c r="N10875">
        <v>149</v>
      </c>
      <c r="O10875">
        <v>1.5</v>
      </c>
    </row>
    <row r="10876" spans="1:15" hidden="1" x14ac:dyDescent="0.3">
      <c r="A10876" t="s">
        <v>41356</v>
      </c>
      <c r="B10876" t="s">
        <v>41357</v>
      </c>
      <c r="C10876" s="1" t="str">
        <f t="shared" si="1758"/>
        <v>21:0479</v>
      </c>
      <c r="D10876" s="1" t="str">
        <f t="shared" si="1762"/>
        <v>21:0157</v>
      </c>
      <c r="E10876" t="s">
        <v>41358</v>
      </c>
      <c r="F10876" t="s">
        <v>41359</v>
      </c>
      <c r="H10876">
        <v>50.996945799999999</v>
      </c>
      <c r="I10876">
        <v>-122.3605671</v>
      </c>
      <c r="J10876" s="1" t="str">
        <f t="shared" si="1763"/>
        <v>NGR bulk stream sediment</v>
      </c>
      <c r="K10876" s="1" t="str">
        <f t="shared" si="1764"/>
        <v>&lt;177 micron (NGR)</v>
      </c>
      <c r="L10876">
        <v>8</v>
      </c>
      <c r="M10876" t="s">
        <v>77</v>
      </c>
      <c r="N10876">
        <v>150</v>
      </c>
      <c r="O10876">
        <v>2</v>
      </c>
    </row>
    <row r="10877" spans="1:15" hidden="1" x14ac:dyDescent="0.3">
      <c r="A10877" t="s">
        <v>41360</v>
      </c>
      <c r="B10877" t="s">
        <v>41361</v>
      </c>
      <c r="C10877" s="1" t="str">
        <f t="shared" si="1758"/>
        <v>21:0479</v>
      </c>
      <c r="D10877" s="1" t="str">
        <f t="shared" si="1762"/>
        <v>21:0157</v>
      </c>
      <c r="E10877" t="s">
        <v>41362</v>
      </c>
      <c r="F10877" t="s">
        <v>41363</v>
      </c>
      <c r="H10877">
        <v>50.994781600000003</v>
      </c>
      <c r="I10877">
        <v>-122.3677502</v>
      </c>
      <c r="J10877" s="1" t="str">
        <f t="shared" si="1763"/>
        <v>NGR bulk stream sediment</v>
      </c>
      <c r="K10877" s="1" t="str">
        <f t="shared" si="1764"/>
        <v>&lt;177 micron (NGR)</v>
      </c>
      <c r="L10877">
        <v>8</v>
      </c>
      <c r="M10877" t="s">
        <v>24</v>
      </c>
      <c r="N10877">
        <v>151</v>
      </c>
      <c r="O10877">
        <v>1</v>
      </c>
    </row>
    <row r="10878" spans="1:15" hidden="1" x14ac:dyDescent="0.3">
      <c r="A10878" t="s">
        <v>41364</v>
      </c>
      <c r="B10878" t="s">
        <v>41365</v>
      </c>
      <c r="C10878" s="1" t="str">
        <f t="shared" si="1758"/>
        <v>21:0479</v>
      </c>
      <c r="D10878" s="1" t="str">
        <f t="shared" si="1762"/>
        <v>21:0157</v>
      </c>
      <c r="E10878" t="s">
        <v>41362</v>
      </c>
      <c r="F10878" t="s">
        <v>41366</v>
      </c>
      <c r="H10878">
        <v>50.994781600000003</v>
      </c>
      <c r="I10878">
        <v>-122.3677502</v>
      </c>
      <c r="J10878" s="1" t="str">
        <f t="shared" si="1763"/>
        <v>NGR bulk stream sediment</v>
      </c>
      <c r="K10878" s="1" t="str">
        <f t="shared" si="1764"/>
        <v>&lt;177 micron (NGR)</v>
      </c>
      <c r="L10878">
        <v>8</v>
      </c>
      <c r="M10878" t="s">
        <v>28</v>
      </c>
      <c r="N10878">
        <v>152</v>
      </c>
      <c r="O10878">
        <v>1</v>
      </c>
    </row>
    <row r="10879" spans="1:15" hidden="1" x14ac:dyDescent="0.3">
      <c r="A10879" t="s">
        <v>41367</v>
      </c>
      <c r="B10879" t="s">
        <v>41368</v>
      </c>
      <c r="C10879" s="1" t="str">
        <f t="shared" si="1758"/>
        <v>21:0479</v>
      </c>
      <c r="D10879" s="1" t="str">
        <f t="shared" si="1762"/>
        <v>21:0157</v>
      </c>
      <c r="E10879" t="s">
        <v>41369</v>
      </c>
      <c r="F10879" t="s">
        <v>41370</v>
      </c>
      <c r="H10879">
        <v>50.964066500000001</v>
      </c>
      <c r="I10879">
        <v>-122.32665369999999</v>
      </c>
      <c r="J10879" s="1" t="str">
        <f t="shared" si="1763"/>
        <v>NGR bulk stream sediment</v>
      </c>
      <c r="K10879" s="1" t="str">
        <f t="shared" si="1764"/>
        <v>&lt;177 micron (NGR)</v>
      </c>
      <c r="L10879">
        <v>8</v>
      </c>
      <c r="M10879" t="s">
        <v>82</v>
      </c>
      <c r="N10879">
        <v>153</v>
      </c>
      <c r="O10879">
        <v>2</v>
      </c>
    </row>
    <row r="10880" spans="1:15" hidden="1" x14ac:dyDescent="0.3">
      <c r="A10880" t="s">
        <v>41371</v>
      </c>
      <c r="B10880" t="s">
        <v>41372</v>
      </c>
      <c r="C10880" s="1" t="str">
        <f t="shared" si="1758"/>
        <v>21:0479</v>
      </c>
      <c r="D10880" s="1" t="str">
        <f t="shared" si="1762"/>
        <v>21:0157</v>
      </c>
      <c r="E10880" t="s">
        <v>41373</v>
      </c>
      <c r="F10880" t="s">
        <v>41374</v>
      </c>
      <c r="H10880">
        <v>50.963683199999998</v>
      </c>
      <c r="I10880">
        <v>-122.3013254</v>
      </c>
      <c r="J10880" s="1" t="str">
        <f t="shared" si="1763"/>
        <v>NGR bulk stream sediment</v>
      </c>
      <c r="K10880" s="1" t="str">
        <f t="shared" si="1764"/>
        <v>&lt;177 micron (NGR)</v>
      </c>
      <c r="L10880">
        <v>8</v>
      </c>
      <c r="M10880" t="s">
        <v>87</v>
      </c>
      <c r="N10880">
        <v>154</v>
      </c>
      <c r="O10880">
        <v>1.5</v>
      </c>
    </row>
    <row r="10881" spans="1:15" hidden="1" x14ac:dyDescent="0.3">
      <c r="A10881" t="s">
        <v>41375</v>
      </c>
      <c r="B10881" t="s">
        <v>41376</v>
      </c>
      <c r="C10881" s="1" t="str">
        <f t="shared" si="1758"/>
        <v>21:0479</v>
      </c>
      <c r="D10881" s="1" t="str">
        <f t="shared" si="1762"/>
        <v>21:0157</v>
      </c>
      <c r="E10881" t="s">
        <v>41377</v>
      </c>
      <c r="F10881" t="s">
        <v>41378</v>
      </c>
      <c r="H10881">
        <v>50.940433200000001</v>
      </c>
      <c r="I10881">
        <v>-122.2859021</v>
      </c>
      <c r="J10881" s="1" t="str">
        <f t="shared" si="1763"/>
        <v>NGR bulk stream sediment</v>
      </c>
      <c r="K10881" s="1" t="str">
        <f t="shared" si="1764"/>
        <v>&lt;177 micron (NGR)</v>
      </c>
      <c r="L10881">
        <v>8</v>
      </c>
      <c r="M10881" t="s">
        <v>92</v>
      </c>
      <c r="N10881">
        <v>155</v>
      </c>
      <c r="O10881">
        <v>1</v>
      </c>
    </row>
    <row r="10882" spans="1:15" hidden="1" x14ac:dyDescent="0.3">
      <c r="A10882" t="s">
        <v>41379</v>
      </c>
      <c r="B10882" t="s">
        <v>41380</v>
      </c>
      <c r="C10882" s="1" t="str">
        <f t="shared" si="1758"/>
        <v>21:0479</v>
      </c>
      <c r="D10882" s="1" t="str">
        <f t="shared" si="1762"/>
        <v>21:0157</v>
      </c>
      <c r="E10882" t="s">
        <v>41381</v>
      </c>
      <c r="F10882" t="s">
        <v>41382</v>
      </c>
      <c r="H10882">
        <v>50.926174099999997</v>
      </c>
      <c r="I10882">
        <v>-122.2748077</v>
      </c>
      <c r="J10882" s="1" t="str">
        <f t="shared" si="1763"/>
        <v>NGR bulk stream sediment</v>
      </c>
      <c r="K10882" s="1" t="str">
        <f t="shared" si="1764"/>
        <v>&lt;177 micron (NGR)</v>
      </c>
      <c r="L10882">
        <v>8</v>
      </c>
      <c r="M10882" t="s">
        <v>97</v>
      </c>
      <c r="N10882">
        <v>156</v>
      </c>
      <c r="O10882">
        <v>1</v>
      </c>
    </row>
    <row r="10883" spans="1:15" hidden="1" x14ac:dyDescent="0.3">
      <c r="A10883" t="s">
        <v>41383</v>
      </c>
      <c r="B10883" t="s">
        <v>41384</v>
      </c>
      <c r="C10883" s="1" t="str">
        <f t="shared" si="1758"/>
        <v>21:0479</v>
      </c>
      <c r="D10883" s="1" t="str">
        <f t="shared" si="1762"/>
        <v>21:0157</v>
      </c>
      <c r="E10883" t="s">
        <v>41385</v>
      </c>
      <c r="F10883" t="s">
        <v>41386</v>
      </c>
      <c r="H10883">
        <v>50.897982800000001</v>
      </c>
      <c r="I10883">
        <v>-122.2440546</v>
      </c>
      <c r="J10883" s="1" t="str">
        <f t="shared" si="1763"/>
        <v>NGR bulk stream sediment</v>
      </c>
      <c r="K10883" s="1" t="str">
        <f t="shared" si="1764"/>
        <v>&lt;177 micron (NGR)</v>
      </c>
      <c r="L10883">
        <v>8</v>
      </c>
      <c r="M10883" t="s">
        <v>102</v>
      </c>
      <c r="N10883">
        <v>157</v>
      </c>
      <c r="O10883">
        <v>2.5</v>
      </c>
    </row>
    <row r="10884" spans="1:15" hidden="1" x14ac:dyDescent="0.3">
      <c r="A10884" t="s">
        <v>41387</v>
      </c>
      <c r="B10884" t="s">
        <v>41388</v>
      </c>
      <c r="C10884" s="1" t="str">
        <f t="shared" si="1758"/>
        <v>21:0479</v>
      </c>
      <c r="D10884" s="1" t="str">
        <f t="shared" si="1762"/>
        <v>21:0157</v>
      </c>
      <c r="E10884" t="s">
        <v>41389</v>
      </c>
      <c r="F10884" t="s">
        <v>41390</v>
      </c>
      <c r="H10884">
        <v>50.890549300000004</v>
      </c>
      <c r="I10884">
        <v>-122.2309331</v>
      </c>
      <c r="J10884" s="1" t="str">
        <f t="shared" si="1763"/>
        <v>NGR bulk stream sediment</v>
      </c>
      <c r="K10884" s="1" t="str">
        <f t="shared" si="1764"/>
        <v>&lt;177 micron (NGR)</v>
      </c>
      <c r="L10884">
        <v>8</v>
      </c>
      <c r="M10884" t="s">
        <v>107</v>
      </c>
      <c r="N10884">
        <v>158</v>
      </c>
      <c r="O10884">
        <v>1.5</v>
      </c>
    </row>
    <row r="10885" spans="1:15" hidden="1" x14ac:dyDescent="0.3">
      <c r="A10885" t="s">
        <v>41391</v>
      </c>
      <c r="B10885" t="s">
        <v>41392</v>
      </c>
      <c r="C10885" s="1" t="str">
        <f t="shared" si="1758"/>
        <v>21:0479</v>
      </c>
      <c r="D10885" s="1" t="str">
        <f t="shared" si="1762"/>
        <v>21:0157</v>
      </c>
      <c r="E10885" t="s">
        <v>41393</v>
      </c>
      <c r="F10885" t="s">
        <v>41394</v>
      </c>
      <c r="H10885">
        <v>50.8766891</v>
      </c>
      <c r="I10885">
        <v>-122.20786029999999</v>
      </c>
      <c r="J10885" s="1" t="str">
        <f t="shared" si="1763"/>
        <v>NGR bulk stream sediment</v>
      </c>
      <c r="K10885" s="1" t="str">
        <f t="shared" si="1764"/>
        <v>&lt;177 micron (NGR)</v>
      </c>
      <c r="L10885">
        <v>8</v>
      </c>
      <c r="M10885" t="s">
        <v>112</v>
      </c>
      <c r="N10885">
        <v>159</v>
      </c>
      <c r="O10885">
        <v>1.5</v>
      </c>
    </row>
    <row r="10886" spans="1:15" hidden="1" x14ac:dyDescent="0.3">
      <c r="A10886" t="s">
        <v>41395</v>
      </c>
      <c r="B10886" t="s">
        <v>41396</v>
      </c>
      <c r="C10886" s="1" t="str">
        <f t="shared" si="1758"/>
        <v>21:0479</v>
      </c>
      <c r="D10886" s="1" t="str">
        <f t="shared" si="1762"/>
        <v>21:0157</v>
      </c>
      <c r="E10886" t="s">
        <v>41397</v>
      </c>
      <c r="F10886" t="s">
        <v>41398</v>
      </c>
      <c r="H10886">
        <v>50.695570600000003</v>
      </c>
      <c r="I10886">
        <v>-122.2696205</v>
      </c>
      <c r="J10886" s="1" t="str">
        <f t="shared" si="1763"/>
        <v>NGR bulk stream sediment</v>
      </c>
      <c r="K10886" s="1" t="str">
        <f t="shared" si="1764"/>
        <v>&lt;177 micron (NGR)</v>
      </c>
      <c r="L10886">
        <v>9</v>
      </c>
      <c r="M10886" t="s">
        <v>725</v>
      </c>
      <c r="N10886">
        <v>160</v>
      </c>
      <c r="O10886">
        <v>1.5</v>
      </c>
    </row>
    <row r="10887" spans="1:15" hidden="1" x14ac:dyDescent="0.3">
      <c r="A10887" t="s">
        <v>41399</v>
      </c>
      <c r="B10887" t="s">
        <v>41400</v>
      </c>
      <c r="C10887" s="1" t="str">
        <f t="shared" si="1758"/>
        <v>21:0479</v>
      </c>
      <c r="D10887" s="1" t="str">
        <f t="shared" si="1762"/>
        <v>21:0157</v>
      </c>
      <c r="E10887" t="s">
        <v>41401</v>
      </c>
      <c r="F10887" t="s">
        <v>41402</v>
      </c>
      <c r="H10887">
        <v>50.710155299999997</v>
      </c>
      <c r="I10887">
        <v>-122.2851445</v>
      </c>
      <c r="J10887" s="1" t="str">
        <f t="shared" si="1763"/>
        <v>NGR bulk stream sediment</v>
      </c>
      <c r="K10887" s="1" t="str">
        <f t="shared" si="1764"/>
        <v>&lt;177 micron (NGR)</v>
      </c>
      <c r="L10887">
        <v>9</v>
      </c>
      <c r="M10887" t="s">
        <v>38</v>
      </c>
      <c r="N10887">
        <v>161</v>
      </c>
      <c r="O10887">
        <v>1.5</v>
      </c>
    </row>
    <row r="10888" spans="1:15" hidden="1" x14ac:dyDescent="0.3">
      <c r="A10888" t="s">
        <v>41403</v>
      </c>
      <c r="B10888" t="s">
        <v>41404</v>
      </c>
      <c r="C10888" s="1" t="str">
        <f t="shared" si="1758"/>
        <v>21:0479</v>
      </c>
      <c r="D10888" s="1" t="str">
        <f t="shared" si="1762"/>
        <v>21:0157</v>
      </c>
      <c r="E10888" t="s">
        <v>41405</v>
      </c>
      <c r="F10888" t="s">
        <v>41406</v>
      </c>
      <c r="H10888">
        <v>50.7296634</v>
      </c>
      <c r="I10888">
        <v>-122.38643500000001</v>
      </c>
      <c r="J10888" s="1" t="str">
        <f t="shared" si="1763"/>
        <v>NGR bulk stream sediment</v>
      </c>
      <c r="K10888" s="1" t="str">
        <f t="shared" si="1764"/>
        <v>&lt;177 micron (NGR)</v>
      </c>
      <c r="L10888">
        <v>9</v>
      </c>
      <c r="M10888" t="s">
        <v>43</v>
      </c>
      <c r="N10888">
        <v>162</v>
      </c>
      <c r="O10888">
        <v>2</v>
      </c>
    </row>
    <row r="10889" spans="1:15" hidden="1" x14ac:dyDescent="0.3">
      <c r="A10889" t="s">
        <v>41407</v>
      </c>
      <c r="B10889" t="s">
        <v>41408</v>
      </c>
      <c r="C10889" s="1" t="str">
        <f t="shared" si="1758"/>
        <v>21:0479</v>
      </c>
      <c r="D10889" s="1" t="str">
        <f t="shared" si="1762"/>
        <v>21:0157</v>
      </c>
      <c r="E10889" t="s">
        <v>41409</v>
      </c>
      <c r="F10889" t="s">
        <v>41410</v>
      </c>
      <c r="H10889">
        <v>50.729235199999998</v>
      </c>
      <c r="I10889">
        <v>-122.3751905</v>
      </c>
      <c r="J10889" s="1" t="str">
        <f t="shared" si="1763"/>
        <v>NGR bulk stream sediment</v>
      </c>
      <c r="K10889" s="1" t="str">
        <f t="shared" si="1764"/>
        <v>&lt;177 micron (NGR)</v>
      </c>
      <c r="L10889">
        <v>9</v>
      </c>
      <c r="M10889" t="s">
        <v>48</v>
      </c>
      <c r="N10889">
        <v>163</v>
      </c>
      <c r="O10889">
        <v>1.5</v>
      </c>
    </row>
    <row r="10890" spans="1:15" hidden="1" x14ac:dyDescent="0.3">
      <c r="A10890" t="s">
        <v>41411</v>
      </c>
      <c r="B10890" t="s">
        <v>41412</v>
      </c>
      <c r="C10890" s="1" t="str">
        <f t="shared" si="1758"/>
        <v>21:0479</v>
      </c>
      <c r="D10890" s="1" t="str">
        <f t="shared" si="1762"/>
        <v>21:0157</v>
      </c>
      <c r="E10890" t="s">
        <v>41413</v>
      </c>
      <c r="F10890" t="s">
        <v>41414</v>
      </c>
      <c r="H10890">
        <v>50.722890399999997</v>
      </c>
      <c r="I10890">
        <v>-122.36109329999999</v>
      </c>
      <c r="J10890" s="1" t="str">
        <f t="shared" si="1763"/>
        <v>NGR bulk stream sediment</v>
      </c>
      <c r="K10890" s="1" t="str">
        <f t="shared" si="1764"/>
        <v>&lt;177 micron (NGR)</v>
      </c>
      <c r="L10890">
        <v>9</v>
      </c>
      <c r="M10890" t="s">
        <v>53</v>
      </c>
      <c r="N10890">
        <v>164</v>
      </c>
      <c r="O10890">
        <v>2.5</v>
      </c>
    </row>
    <row r="10891" spans="1:15" hidden="1" x14ac:dyDescent="0.3">
      <c r="A10891" t="s">
        <v>41415</v>
      </c>
      <c r="B10891" t="s">
        <v>41416</v>
      </c>
      <c r="C10891" s="1" t="str">
        <f t="shared" si="1758"/>
        <v>21:0479</v>
      </c>
      <c r="D10891" s="1" t="str">
        <f t="shared" si="1762"/>
        <v>21:0157</v>
      </c>
      <c r="E10891" t="s">
        <v>41397</v>
      </c>
      <c r="F10891" t="s">
        <v>41417</v>
      </c>
      <c r="H10891">
        <v>50.695570600000003</v>
      </c>
      <c r="I10891">
        <v>-122.2696205</v>
      </c>
      <c r="J10891" s="1" t="str">
        <f t="shared" si="1763"/>
        <v>NGR bulk stream sediment</v>
      </c>
      <c r="K10891" s="1" t="str">
        <f t="shared" si="1764"/>
        <v>&lt;177 micron (NGR)</v>
      </c>
      <c r="L10891">
        <v>9</v>
      </c>
      <c r="M10891" t="s">
        <v>733</v>
      </c>
      <c r="N10891">
        <v>165</v>
      </c>
      <c r="O10891">
        <v>1.5</v>
      </c>
    </row>
    <row r="10892" spans="1:15" hidden="1" x14ac:dyDescent="0.3">
      <c r="A10892" t="s">
        <v>41418</v>
      </c>
      <c r="B10892" t="s">
        <v>41419</v>
      </c>
      <c r="C10892" s="1" t="str">
        <f t="shared" si="1758"/>
        <v>21:0479</v>
      </c>
      <c r="D10892" s="1" t="str">
        <f t="shared" si="1762"/>
        <v>21:0157</v>
      </c>
      <c r="E10892" t="s">
        <v>41397</v>
      </c>
      <c r="F10892" t="s">
        <v>41420</v>
      </c>
      <c r="H10892">
        <v>50.695570600000003</v>
      </c>
      <c r="I10892">
        <v>-122.2696205</v>
      </c>
      <c r="J10892" s="1" t="str">
        <f t="shared" si="1763"/>
        <v>NGR bulk stream sediment</v>
      </c>
      <c r="K10892" s="1" t="str">
        <f t="shared" si="1764"/>
        <v>&lt;177 micron (NGR)</v>
      </c>
      <c r="L10892">
        <v>9</v>
      </c>
      <c r="M10892" t="s">
        <v>729</v>
      </c>
      <c r="N10892">
        <v>166</v>
      </c>
      <c r="O10892">
        <v>1</v>
      </c>
    </row>
    <row r="10893" spans="1:15" hidden="1" x14ac:dyDescent="0.3">
      <c r="A10893" t="s">
        <v>41421</v>
      </c>
      <c r="B10893" t="s">
        <v>41422</v>
      </c>
      <c r="C10893" s="1" t="str">
        <f t="shared" si="1758"/>
        <v>21:0479</v>
      </c>
      <c r="D10893" s="1" t="str">
        <f t="shared" si="1762"/>
        <v>21:0157</v>
      </c>
      <c r="E10893" t="s">
        <v>41423</v>
      </c>
      <c r="F10893" t="s">
        <v>41424</v>
      </c>
      <c r="H10893">
        <v>50.703215</v>
      </c>
      <c r="I10893">
        <v>-122.3019345</v>
      </c>
      <c r="J10893" s="1" t="str">
        <f t="shared" si="1763"/>
        <v>NGR bulk stream sediment</v>
      </c>
      <c r="K10893" s="1" t="str">
        <f t="shared" si="1764"/>
        <v>&lt;177 micron (NGR)</v>
      </c>
      <c r="L10893">
        <v>9</v>
      </c>
      <c r="M10893" t="s">
        <v>58</v>
      </c>
      <c r="N10893">
        <v>167</v>
      </c>
      <c r="O10893">
        <v>1.5</v>
      </c>
    </row>
    <row r="10894" spans="1:15" hidden="1" x14ac:dyDescent="0.3">
      <c r="A10894" t="s">
        <v>41425</v>
      </c>
      <c r="B10894" t="s">
        <v>41426</v>
      </c>
      <c r="C10894" s="1" t="str">
        <f t="shared" si="1758"/>
        <v>21:0479</v>
      </c>
      <c r="D10894" s="1" t="str">
        <f t="shared" si="1762"/>
        <v>21:0157</v>
      </c>
      <c r="E10894" t="s">
        <v>41427</v>
      </c>
      <c r="F10894" t="s">
        <v>41428</v>
      </c>
      <c r="H10894">
        <v>50.727717800000001</v>
      </c>
      <c r="I10894">
        <v>-122.2505675</v>
      </c>
      <c r="J10894" s="1" t="str">
        <f t="shared" si="1763"/>
        <v>NGR bulk stream sediment</v>
      </c>
      <c r="K10894" s="1" t="str">
        <f t="shared" si="1764"/>
        <v>&lt;177 micron (NGR)</v>
      </c>
      <c r="L10894">
        <v>9</v>
      </c>
      <c r="M10894" t="s">
        <v>63</v>
      </c>
      <c r="N10894">
        <v>168</v>
      </c>
      <c r="O10894">
        <v>0.5</v>
      </c>
    </row>
    <row r="10895" spans="1:15" hidden="1" x14ac:dyDescent="0.3">
      <c r="A10895" t="s">
        <v>41429</v>
      </c>
      <c r="B10895" t="s">
        <v>41430</v>
      </c>
      <c r="C10895" s="1" t="str">
        <f t="shared" si="1758"/>
        <v>21:0479</v>
      </c>
      <c r="D10895" s="1" t="str">
        <f t="shared" si="1762"/>
        <v>21:0157</v>
      </c>
      <c r="E10895" t="s">
        <v>41431</v>
      </c>
      <c r="F10895" t="s">
        <v>41432</v>
      </c>
      <c r="H10895">
        <v>50.719747099999999</v>
      </c>
      <c r="I10895">
        <v>-122.16158299999999</v>
      </c>
      <c r="J10895" s="1" t="str">
        <f t="shared" si="1763"/>
        <v>NGR bulk stream sediment</v>
      </c>
      <c r="K10895" s="1" t="str">
        <f t="shared" si="1764"/>
        <v>&lt;177 micron (NGR)</v>
      </c>
      <c r="L10895">
        <v>9</v>
      </c>
      <c r="M10895" t="s">
        <v>68</v>
      </c>
      <c r="N10895">
        <v>169</v>
      </c>
      <c r="O10895">
        <v>10</v>
      </c>
    </row>
    <row r="10896" spans="1:15" hidden="1" x14ac:dyDescent="0.3">
      <c r="A10896" t="s">
        <v>41433</v>
      </c>
      <c r="B10896" t="s">
        <v>41434</v>
      </c>
      <c r="C10896" s="1" t="str">
        <f t="shared" si="1758"/>
        <v>21:0479</v>
      </c>
      <c r="D10896" s="1" t="str">
        <f t="shared" si="1762"/>
        <v>21:0157</v>
      </c>
      <c r="E10896" t="s">
        <v>41435</v>
      </c>
      <c r="F10896" t="s">
        <v>41436</v>
      </c>
      <c r="H10896">
        <v>50.725790400000001</v>
      </c>
      <c r="I10896">
        <v>-122.18438279999999</v>
      </c>
      <c r="J10896" s="1" t="str">
        <f t="shared" si="1763"/>
        <v>NGR bulk stream sediment</v>
      </c>
      <c r="K10896" s="1" t="str">
        <f t="shared" si="1764"/>
        <v>&lt;177 micron (NGR)</v>
      </c>
      <c r="L10896">
        <v>9</v>
      </c>
      <c r="M10896" t="s">
        <v>77</v>
      </c>
      <c r="N10896">
        <v>170</v>
      </c>
      <c r="O10896">
        <v>6</v>
      </c>
    </row>
    <row r="10897" spans="1:15" hidden="1" x14ac:dyDescent="0.3">
      <c r="A10897" t="s">
        <v>41437</v>
      </c>
      <c r="B10897" t="s">
        <v>41438</v>
      </c>
      <c r="C10897" s="1" t="str">
        <f t="shared" si="1758"/>
        <v>21:0479</v>
      </c>
      <c r="D10897" s="1" t="str">
        <f>HYPERLINK("https://geochem.nrcan.gc.ca/cdogs/content/svy/svy_e.htm", "")</f>
        <v/>
      </c>
      <c r="G10897" s="1" t="str">
        <f>HYPERLINK("https://geochem.nrcan.gc.ca/cdogs/content/cr_/cr_00102_e.htm", "102")</f>
        <v>102</v>
      </c>
      <c r="J10897" t="s">
        <v>31</v>
      </c>
      <c r="K10897" t="s">
        <v>32</v>
      </c>
      <c r="L10897">
        <v>9</v>
      </c>
      <c r="M10897" t="s">
        <v>33</v>
      </c>
      <c r="N10897">
        <v>171</v>
      </c>
      <c r="O10897">
        <v>3</v>
      </c>
    </row>
    <row r="10898" spans="1:15" hidden="1" x14ac:dyDescent="0.3">
      <c r="A10898" t="s">
        <v>41439</v>
      </c>
      <c r="B10898" t="s">
        <v>41440</v>
      </c>
      <c r="C10898" s="1" t="str">
        <f t="shared" si="1758"/>
        <v>21:0479</v>
      </c>
      <c r="D10898" s="1" t="str">
        <f t="shared" ref="D10898:D10911" si="1765">HYPERLINK("https://geochem.nrcan.gc.ca/cdogs/content/svy/svy210157_e.htm", "21:0157")</f>
        <v>21:0157</v>
      </c>
      <c r="E10898" t="s">
        <v>41441</v>
      </c>
      <c r="F10898" t="s">
        <v>41442</v>
      </c>
      <c r="H10898">
        <v>50.729098100000002</v>
      </c>
      <c r="I10898">
        <v>-122.2142759</v>
      </c>
      <c r="J10898" s="1" t="str">
        <f t="shared" ref="J10898:J10911" si="1766">HYPERLINK("https://geochem.nrcan.gc.ca/cdogs/content/kwd/kwd020030_e.htm", "NGR bulk stream sediment")</f>
        <v>NGR bulk stream sediment</v>
      </c>
      <c r="K10898" s="1" t="str">
        <f t="shared" ref="K10898:K10911" si="1767">HYPERLINK("https://geochem.nrcan.gc.ca/cdogs/content/kwd/kwd080006_e.htm", "&lt;177 micron (NGR)")</f>
        <v>&lt;177 micron (NGR)</v>
      </c>
      <c r="L10898">
        <v>9</v>
      </c>
      <c r="M10898" t="s">
        <v>82</v>
      </c>
      <c r="N10898">
        <v>172</v>
      </c>
      <c r="O10898">
        <v>1</v>
      </c>
    </row>
    <row r="10899" spans="1:15" hidden="1" x14ac:dyDescent="0.3">
      <c r="A10899" t="s">
        <v>41443</v>
      </c>
      <c r="B10899" t="s">
        <v>41444</v>
      </c>
      <c r="C10899" s="1" t="str">
        <f t="shared" si="1758"/>
        <v>21:0479</v>
      </c>
      <c r="D10899" s="1" t="str">
        <f t="shared" si="1765"/>
        <v>21:0157</v>
      </c>
      <c r="E10899" t="s">
        <v>41445</v>
      </c>
      <c r="F10899" t="s">
        <v>41446</v>
      </c>
      <c r="H10899">
        <v>50.8420469</v>
      </c>
      <c r="I10899">
        <v>-122.9138854</v>
      </c>
      <c r="J10899" s="1" t="str">
        <f t="shared" si="1766"/>
        <v>NGR bulk stream sediment</v>
      </c>
      <c r="K10899" s="1" t="str">
        <f t="shared" si="1767"/>
        <v>&lt;177 micron (NGR)</v>
      </c>
      <c r="L10899">
        <v>9</v>
      </c>
      <c r="M10899" t="s">
        <v>87</v>
      </c>
      <c r="N10899">
        <v>173</v>
      </c>
      <c r="O10899">
        <v>1</v>
      </c>
    </row>
    <row r="10900" spans="1:15" hidden="1" x14ac:dyDescent="0.3">
      <c r="A10900" t="s">
        <v>41447</v>
      </c>
      <c r="B10900" t="s">
        <v>41448</v>
      </c>
      <c r="C10900" s="1" t="str">
        <f t="shared" si="1758"/>
        <v>21:0479</v>
      </c>
      <c r="D10900" s="1" t="str">
        <f t="shared" si="1765"/>
        <v>21:0157</v>
      </c>
      <c r="E10900" t="s">
        <v>41449</v>
      </c>
      <c r="F10900" t="s">
        <v>41450</v>
      </c>
      <c r="H10900">
        <v>50.875718499999998</v>
      </c>
      <c r="I10900">
        <v>-122.8940399</v>
      </c>
      <c r="J10900" s="1" t="str">
        <f t="shared" si="1766"/>
        <v>NGR bulk stream sediment</v>
      </c>
      <c r="K10900" s="1" t="str">
        <f t="shared" si="1767"/>
        <v>&lt;177 micron (NGR)</v>
      </c>
      <c r="L10900">
        <v>9</v>
      </c>
      <c r="M10900" t="s">
        <v>92</v>
      </c>
      <c r="N10900">
        <v>174</v>
      </c>
      <c r="O10900">
        <v>4</v>
      </c>
    </row>
    <row r="10901" spans="1:15" hidden="1" x14ac:dyDescent="0.3">
      <c r="A10901" t="s">
        <v>41451</v>
      </c>
      <c r="B10901" t="s">
        <v>41452</v>
      </c>
      <c r="C10901" s="1" t="str">
        <f t="shared" si="1758"/>
        <v>21:0479</v>
      </c>
      <c r="D10901" s="1" t="str">
        <f t="shared" si="1765"/>
        <v>21:0157</v>
      </c>
      <c r="E10901" t="s">
        <v>41453</v>
      </c>
      <c r="F10901" t="s">
        <v>41454</v>
      </c>
      <c r="H10901">
        <v>50.882457000000002</v>
      </c>
      <c r="I10901">
        <v>-122.8781036</v>
      </c>
      <c r="J10901" s="1" t="str">
        <f t="shared" si="1766"/>
        <v>NGR bulk stream sediment</v>
      </c>
      <c r="K10901" s="1" t="str">
        <f t="shared" si="1767"/>
        <v>&lt;177 micron (NGR)</v>
      </c>
      <c r="L10901">
        <v>9</v>
      </c>
      <c r="M10901" t="s">
        <v>97</v>
      </c>
      <c r="N10901">
        <v>175</v>
      </c>
      <c r="O10901">
        <v>1</v>
      </c>
    </row>
    <row r="10902" spans="1:15" hidden="1" x14ac:dyDescent="0.3">
      <c r="A10902" t="s">
        <v>41455</v>
      </c>
      <c r="B10902" t="s">
        <v>41456</v>
      </c>
      <c r="C10902" s="1" t="str">
        <f t="shared" si="1758"/>
        <v>21:0479</v>
      </c>
      <c r="D10902" s="1" t="str">
        <f t="shared" si="1765"/>
        <v>21:0157</v>
      </c>
      <c r="E10902" t="s">
        <v>41457</v>
      </c>
      <c r="F10902" t="s">
        <v>41458</v>
      </c>
      <c r="H10902">
        <v>50.838664899999998</v>
      </c>
      <c r="I10902">
        <v>-122.8174027</v>
      </c>
      <c r="J10902" s="1" t="str">
        <f t="shared" si="1766"/>
        <v>NGR bulk stream sediment</v>
      </c>
      <c r="K10902" s="1" t="str">
        <f t="shared" si="1767"/>
        <v>&lt;177 micron (NGR)</v>
      </c>
      <c r="L10902">
        <v>9</v>
      </c>
      <c r="M10902" t="s">
        <v>102</v>
      </c>
      <c r="N10902">
        <v>176</v>
      </c>
      <c r="O10902">
        <v>5.5</v>
      </c>
    </row>
    <row r="10903" spans="1:15" hidden="1" x14ac:dyDescent="0.3">
      <c r="A10903" t="s">
        <v>41459</v>
      </c>
      <c r="B10903" t="s">
        <v>41460</v>
      </c>
      <c r="C10903" s="1" t="str">
        <f t="shared" si="1758"/>
        <v>21:0479</v>
      </c>
      <c r="D10903" s="1" t="str">
        <f t="shared" si="1765"/>
        <v>21:0157</v>
      </c>
      <c r="E10903" t="s">
        <v>41461</v>
      </c>
      <c r="F10903" t="s">
        <v>41462</v>
      </c>
      <c r="H10903">
        <v>50.777532000000001</v>
      </c>
      <c r="I10903">
        <v>-122.84897669999999</v>
      </c>
      <c r="J10903" s="1" t="str">
        <f t="shared" si="1766"/>
        <v>NGR bulk stream sediment</v>
      </c>
      <c r="K10903" s="1" t="str">
        <f t="shared" si="1767"/>
        <v>&lt;177 micron (NGR)</v>
      </c>
      <c r="L10903">
        <v>9</v>
      </c>
      <c r="M10903" t="s">
        <v>107</v>
      </c>
      <c r="N10903">
        <v>177</v>
      </c>
      <c r="O10903">
        <v>1.5</v>
      </c>
    </row>
    <row r="10904" spans="1:15" hidden="1" x14ac:dyDescent="0.3">
      <c r="A10904" t="s">
        <v>41463</v>
      </c>
      <c r="B10904" t="s">
        <v>41464</v>
      </c>
      <c r="C10904" s="1" t="str">
        <f t="shared" si="1758"/>
        <v>21:0479</v>
      </c>
      <c r="D10904" s="1" t="str">
        <f t="shared" si="1765"/>
        <v>21:0157</v>
      </c>
      <c r="E10904" t="s">
        <v>41465</v>
      </c>
      <c r="F10904" t="s">
        <v>41466</v>
      </c>
      <c r="H10904">
        <v>50.910719399999998</v>
      </c>
      <c r="I10904">
        <v>-122.8677035</v>
      </c>
      <c r="J10904" s="1" t="str">
        <f t="shared" si="1766"/>
        <v>NGR bulk stream sediment</v>
      </c>
      <c r="K10904" s="1" t="str">
        <f t="shared" si="1767"/>
        <v>&lt;177 micron (NGR)</v>
      </c>
      <c r="L10904">
        <v>9</v>
      </c>
      <c r="M10904" t="s">
        <v>112</v>
      </c>
      <c r="N10904">
        <v>178</v>
      </c>
      <c r="O10904">
        <v>1.5</v>
      </c>
    </row>
    <row r="10905" spans="1:15" hidden="1" x14ac:dyDescent="0.3">
      <c r="A10905" t="s">
        <v>41467</v>
      </c>
      <c r="B10905" t="s">
        <v>41468</v>
      </c>
      <c r="C10905" s="1" t="str">
        <f t="shared" si="1758"/>
        <v>21:0479</v>
      </c>
      <c r="D10905" s="1" t="str">
        <f t="shared" si="1765"/>
        <v>21:0157</v>
      </c>
      <c r="E10905" t="s">
        <v>41469</v>
      </c>
      <c r="F10905" t="s">
        <v>41470</v>
      </c>
      <c r="H10905">
        <v>50.911430000000003</v>
      </c>
      <c r="I10905">
        <v>-122.8386409</v>
      </c>
      <c r="J10905" s="1" t="str">
        <f t="shared" si="1766"/>
        <v>NGR bulk stream sediment</v>
      </c>
      <c r="K10905" s="1" t="str">
        <f t="shared" si="1767"/>
        <v>&lt;177 micron (NGR)</v>
      </c>
      <c r="L10905">
        <v>9</v>
      </c>
      <c r="M10905" t="s">
        <v>800</v>
      </c>
      <c r="N10905">
        <v>179</v>
      </c>
      <c r="O10905">
        <v>1.5</v>
      </c>
    </row>
    <row r="10906" spans="1:15" hidden="1" x14ac:dyDescent="0.3">
      <c r="A10906" t="s">
        <v>41471</v>
      </c>
      <c r="B10906" t="s">
        <v>41472</v>
      </c>
      <c r="C10906" s="1" t="str">
        <f t="shared" si="1758"/>
        <v>21:0479</v>
      </c>
      <c r="D10906" s="1" t="str">
        <f t="shared" si="1765"/>
        <v>21:0157</v>
      </c>
      <c r="E10906" t="s">
        <v>41473</v>
      </c>
      <c r="F10906" t="s">
        <v>41474</v>
      </c>
      <c r="H10906">
        <v>50.944274800000002</v>
      </c>
      <c r="I10906">
        <v>-122.7885236</v>
      </c>
      <c r="J10906" s="1" t="str">
        <f t="shared" si="1766"/>
        <v>NGR bulk stream sediment</v>
      </c>
      <c r="K10906" s="1" t="str">
        <f t="shared" si="1767"/>
        <v>&lt;177 micron (NGR)</v>
      </c>
      <c r="L10906">
        <v>10</v>
      </c>
      <c r="M10906" t="s">
        <v>725</v>
      </c>
      <c r="N10906">
        <v>180</v>
      </c>
      <c r="O10906">
        <v>2</v>
      </c>
    </row>
    <row r="10907" spans="1:15" hidden="1" x14ac:dyDescent="0.3">
      <c r="A10907" t="s">
        <v>41475</v>
      </c>
      <c r="B10907" t="s">
        <v>41476</v>
      </c>
      <c r="C10907" s="1" t="str">
        <f t="shared" si="1758"/>
        <v>21:0479</v>
      </c>
      <c r="D10907" s="1" t="str">
        <f t="shared" si="1765"/>
        <v>21:0157</v>
      </c>
      <c r="E10907" t="s">
        <v>41477</v>
      </c>
      <c r="F10907" t="s">
        <v>41478</v>
      </c>
      <c r="H10907">
        <v>50.916504000000003</v>
      </c>
      <c r="I10907">
        <v>-122.8094179</v>
      </c>
      <c r="J10907" s="1" t="str">
        <f t="shared" si="1766"/>
        <v>NGR bulk stream sediment</v>
      </c>
      <c r="K10907" s="1" t="str">
        <f t="shared" si="1767"/>
        <v>&lt;177 micron (NGR)</v>
      </c>
      <c r="L10907">
        <v>10</v>
      </c>
      <c r="M10907" t="s">
        <v>38</v>
      </c>
      <c r="N10907">
        <v>181</v>
      </c>
      <c r="O10907">
        <v>1.5</v>
      </c>
    </row>
    <row r="10908" spans="1:15" hidden="1" x14ac:dyDescent="0.3">
      <c r="A10908" t="s">
        <v>41479</v>
      </c>
      <c r="B10908" t="s">
        <v>41480</v>
      </c>
      <c r="C10908" s="1" t="str">
        <f t="shared" si="1758"/>
        <v>21:0479</v>
      </c>
      <c r="D10908" s="1" t="str">
        <f t="shared" si="1765"/>
        <v>21:0157</v>
      </c>
      <c r="E10908" t="s">
        <v>41481</v>
      </c>
      <c r="F10908" t="s">
        <v>41482</v>
      </c>
      <c r="H10908">
        <v>50.981879599999999</v>
      </c>
      <c r="I10908">
        <v>-122.7585495</v>
      </c>
      <c r="J10908" s="1" t="str">
        <f t="shared" si="1766"/>
        <v>NGR bulk stream sediment</v>
      </c>
      <c r="K10908" s="1" t="str">
        <f t="shared" si="1767"/>
        <v>&lt;177 micron (NGR)</v>
      </c>
      <c r="L10908">
        <v>10</v>
      </c>
      <c r="M10908" t="s">
        <v>43</v>
      </c>
      <c r="N10908">
        <v>182</v>
      </c>
      <c r="O10908">
        <v>1.5</v>
      </c>
    </row>
    <row r="10909" spans="1:15" hidden="1" x14ac:dyDescent="0.3">
      <c r="A10909" t="s">
        <v>41483</v>
      </c>
      <c r="B10909" t="s">
        <v>41484</v>
      </c>
      <c r="C10909" s="1" t="str">
        <f t="shared" si="1758"/>
        <v>21:0479</v>
      </c>
      <c r="D10909" s="1" t="str">
        <f t="shared" si="1765"/>
        <v>21:0157</v>
      </c>
      <c r="E10909" t="s">
        <v>41485</v>
      </c>
      <c r="F10909" t="s">
        <v>41486</v>
      </c>
      <c r="H10909">
        <v>50.9575429</v>
      </c>
      <c r="I10909">
        <v>-122.7806181</v>
      </c>
      <c r="J10909" s="1" t="str">
        <f t="shared" si="1766"/>
        <v>NGR bulk stream sediment</v>
      </c>
      <c r="K10909" s="1" t="str">
        <f t="shared" si="1767"/>
        <v>&lt;177 micron (NGR)</v>
      </c>
      <c r="L10909">
        <v>10</v>
      </c>
      <c r="M10909" t="s">
        <v>48</v>
      </c>
      <c r="N10909">
        <v>183</v>
      </c>
      <c r="O10909">
        <v>1</v>
      </c>
    </row>
    <row r="10910" spans="1:15" hidden="1" x14ac:dyDescent="0.3">
      <c r="A10910" t="s">
        <v>41487</v>
      </c>
      <c r="B10910" t="s">
        <v>41488</v>
      </c>
      <c r="C10910" s="1" t="str">
        <f t="shared" si="1758"/>
        <v>21:0479</v>
      </c>
      <c r="D10910" s="1" t="str">
        <f t="shared" si="1765"/>
        <v>21:0157</v>
      </c>
      <c r="E10910" t="s">
        <v>41473</v>
      </c>
      <c r="F10910" t="s">
        <v>41489</v>
      </c>
      <c r="H10910">
        <v>50.944274800000002</v>
      </c>
      <c r="I10910">
        <v>-122.7885236</v>
      </c>
      <c r="J10910" s="1" t="str">
        <f t="shared" si="1766"/>
        <v>NGR bulk stream sediment</v>
      </c>
      <c r="K10910" s="1" t="str">
        <f t="shared" si="1767"/>
        <v>&lt;177 micron (NGR)</v>
      </c>
      <c r="L10910">
        <v>10</v>
      </c>
      <c r="M10910" t="s">
        <v>729</v>
      </c>
      <c r="N10910">
        <v>184</v>
      </c>
      <c r="O10910">
        <v>2.5</v>
      </c>
    </row>
    <row r="10911" spans="1:15" hidden="1" x14ac:dyDescent="0.3">
      <c r="A10911" t="s">
        <v>41490</v>
      </c>
      <c r="B10911" t="s">
        <v>41491</v>
      </c>
      <c r="C10911" s="1" t="str">
        <f t="shared" si="1758"/>
        <v>21:0479</v>
      </c>
      <c r="D10911" s="1" t="str">
        <f t="shared" si="1765"/>
        <v>21:0157</v>
      </c>
      <c r="E10911" t="s">
        <v>41473</v>
      </c>
      <c r="F10911" t="s">
        <v>41492</v>
      </c>
      <c r="H10911">
        <v>50.944274800000002</v>
      </c>
      <c r="I10911">
        <v>-122.7885236</v>
      </c>
      <c r="J10911" s="1" t="str">
        <f t="shared" si="1766"/>
        <v>NGR bulk stream sediment</v>
      </c>
      <c r="K10911" s="1" t="str">
        <f t="shared" si="1767"/>
        <v>&lt;177 micron (NGR)</v>
      </c>
      <c r="L10911">
        <v>10</v>
      </c>
      <c r="M10911" t="s">
        <v>733</v>
      </c>
      <c r="N10911">
        <v>185</v>
      </c>
      <c r="O10911">
        <v>2</v>
      </c>
    </row>
    <row r="10912" spans="1:15" hidden="1" x14ac:dyDescent="0.3">
      <c r="A10912" t="s">
        <v>41493</v>
      </c>
      <c r="B10912" t="s">
        <v>41494</v>
      </c>
      <c r="C10912" s="1" t="str">
        <f t="shared" si="1758"/>
        <v>21:0479</v>
      </c>
      <c r="D10912" s="1" t="str">
        <f>HYPERLINK("https://geochem.nrcan.gc.ca/cdogs/content/svy/svy_e.htm", "")</f>
        <v/>
      </c>
      <c r="G10912" s="1" t="str">
        <f>HYPERLINK("https://geochem.nrcan.gc.ca/cdogs/content/cr_/cr_00105_e.htm", "105")</f>
        <v>105</v>
      </c>
      <c r="J10912" t="s">
        <v>31</v>
      </c>
      <c r="K10912" t="s">
        <v>32</v>
      </c>
      <c r="L10912">
        <v>10</v>
      </c>
      <c r="M10912" t="s">
        <v>33</v>
      </c>
      <c r="N10912">
        <v>186</v>
      </c>
      <c r="O10912">
        <v>20.5</v>
      </c>
    </row>
    <row r="10913" spans="1:15" hidden="1" x14ac:dyDescent="0.3">
      <c r="A10913" t="s">
        <v>41495</v>
      </c>
      <c r="B10913" t="s">
        <v>41496</v>
      </c>
      <c r="C10913" s="1" t="str">
        <f t="shared" si="1758"/>
        <v>21:0479</v>
      </c>
      <c r="D10913" s="1" t="str">
        <f t="shared" ref="D10913:D10931" si="1768">HYPERLINK("https://geochem.nrcan.gc.ca/cdogs/content/svy/svy210157_e.htm", "21:0157")</f>
        <v>21:0157</v>
      </c>
      <c r="E10913" t="s">
        <v>41497</v>
      </c>
      <c r="F10913" t="s">
        <v>41498</v>
      </c>
      <c r="H10913">
        <v>50.914548699999997</v>
      </c>
      <c r="I10913">
        <v>-122.70605999999999</v>
      </c>
      <c r="J10913" s="1" t="str">
        <f t="shared" ref="J10913:J10931" si="1769">HYPERLINK("https://geochem.nrcan.gc.ca/cdogs/content/kwd/kwd020030_e.htm", "NGR bulk stream sediment")</f>
        <v>NGR bulk stream sediment</v>
      </c>
      <c r="K10913" s="1" t="str">
        <f t="shared" ref="K10913:K10931" si="1770">HYPERLINK("https://geochem.nrcan.gc.ca/cdogs/content/kwd/kwd080006_e.htm", "&lt;177 micron (NGR)")</f>
        <v>&lt;177 micron (NGR)</v>
      </c>
      <c r="L10913">
        <v>10</v>
      </c>
      <c r="M10913" t="s">
        <v>53</v>
      </c>
      <c r="N10913">
        <v>187</v>
      </c>
      <c r="O10913">
        <v>1</v>
      </c>
    </row>
    <row r="10914" spans="1:15" hidden="1" x14ac:dyDescent="0.3">
      <c r="A10914" t="s">
        <v>41499</v>
      </c>
      <c r="B10914" t="s">
        <v>41500</v>
      </c>
      <c r="C10914" s="1" t="str">
        <f t="shared" si="1758"/>
        <v>21:0479</v>
      </c>
      <c r="D10914" s="1" t="str">
        <f t="shared" si="1768"/>
        <v>21:0157</v>
      </c>
      <c r="E10914" t="s">
        <v>41501</v>
      </c>
      <c r="F10914" t="s">
        <v>41502</v>
      </c>
      <c r="H10914">
        <v>50.842766699999999</v>
      </c>
      <c r="I10914">
        <v>-122.4462892</v>
      </c>
      <c r="J10914" s="1" t="str">
        <f t="shared" si="1769"/>
        <v>NGR bulk stream sediment</v>
      </c>
      <c r="K10914" s="1" t="str">
        <f t="shared" si="1770"/>
        <v>&lt;177 micron (NGR)</v>
      </c>
      <c r="L10914">
        <v>10</v>
      </c>
      <c r="M10914" t="s">
        <v>58</v>
      </c>
      <c r="N10914">
        <v>188</v>
      </c>
      <c r="O10914">
        <v>2</v>
      </c>
    </row>
    <row r="10915" spans="1:15" hidden="1" x14ac:dyDescent="0.3">
      <c r="A10915" t="s">
        <v>41503</v>
      </c>
      <c r="B10915" t="s">
        <v>41504</v>
      </c>
      <c r="C10915" s="1" t="str">
        <f t="shared" si="1758"/>
        <v>21:0479</v>
      </c>
      <c r="D10915" s="1" t="str">
        <f t="shared" si="1768"/>
        <v>21:0157</v>
      </c>
      <c r="E10915" t="s">
        <v>41505</v>
      </c>
      <c r="F10915" t="s">
        <v>41506</v>
      </c>
      <c r="H10915">
        <v>50.830210000000001</v>
      </c>
      <c r="I10915">
        <v>-122.4162049</v>
      </c>
      <c r="J10915" s="1" t="str">
        <f t="shared" si="1769"/>
        <v>NGR bulk stream sediment</v>
      </c>
      <c r="K10915" s="1" t="str">
        <f t="shared" si="1770"/>
        <v>&lt;177 micron (NGR)</v>
      </c>
      <c r="L10915">
        <v>10</v>
      </c>
      <c r="M10915" t="s">
        <v>63</v>
      </c>
      <c r="N10915">
        <v>189</v>
      </c>
      <c r="O10915">
        <v>2</v>
      </c>
    </row>
    <row r="10916" spans="1:15" hidden="1" x14ac:dyDescent="0.3">
      <c r="A10916" t="s">
        <v>41507</v>
      </c>
      <c r="B10916" t="s">
        <v>41508</v>
      </c>
      <c r="C10916" s="1" t="str">
        <f t="shared" si="1758"/>
        <v>21:0479</v>
      </c>
      <c r="D10916" s="1" t="str">
        <f t="shared" si="1768"/>
        <v>21:0157</v>
      </c>
      <c r="E10916" t="s">
        <v>41509</v>
      </c>
      <c r="F10916" t="s">
        <v>41510</v>
      </c>
      <c r="H10916">
        <v>50.806662699999997</v>
      </c>
      <c r="I10916">
        <v>-122.3911152</v>
      </c>
      <c r="J10916" s="1" t="str">
        <f t="shared" si="1769"/>
        <v>NGR bulk stream sediment</v>
      </c>
      <c r="K10916" s="1" t="str">
        <f t="shared" si="1770"/>
        <v>&lt;177 micron (NGR)</v>
      </c>
      <c r="L10916">
        <v>10</v>
      </c>
      <c r="M10916" t="s">
        <v>68</v>
      </c>
      <c r="N10916">
        <v>190</v>
      </c>
      <c r="O10916">
        <v>3</v>
      </c>
    </row>
    <row r="10917" spans="1:15" hidden="1" x14ac:dyDescent="0.3">
      <c r="A10917" t="s">
        <v>41511</v>
      </c>
      <c r="B10917" t="s">
        <v>41512</v>
      </c>
      <c r="C10917" s="1" t="str">
        <f t="shared" si="1758"/>
        <v>21:0479</v>
      </c>
      <c r="D10917" s="1" t="str">
        <f t="shared" si="1768"/>
        <v>21:0157</v>
      </c>
      <c r="E10917" t="s">
        <v>41513</v>
      </c>
      <c r="F10917" t="s">
        <v>41514</v>
      </c>
      <c r="H10917">
        <v>50.795272300000001</v>
      </c>
      <c r="I10917">
        <v>-122.37321230000001</v>
      </c>
      <c r="J10917" s="1" t="str">
        <f t="shared" si="1769"/>
        <v>NGR bulk stream sediment</v>
      </c>
      <c r="K10917" s="1" t="str">
        <f t="shared" si="1770"/>
        <v>&lt;177 micron (NGR)</v>
      </c>
      <c r="L10917">
        <v>10</v>
      </c>
      <c r="M10917" t="s">
        <v>77</v>
      </c>
      <c r="N10917">
        <v>191</v>
      </c>
      <c r="O10917">
        <v>5.5</v>
      </c>
    </row>
    <row r="10918" spans="1:15" hidden="1" x14ac:dyDescent="0.3">
      <c r="A10918" t="s">
        <v>41515</v>
      </c>
      <c r="B10918" t="s">
        <v>41516</v>
      </c>
      <c r="C10918" s="1" t="str">
        <f t="shared" si="1758"/>
        <v>21:0479</v>
      </c>
      <c r="D10918" s="1" t="str">
        <f t="shared" si="1768"/>
        <v>21:0157</v>
      </c>
      <c r="E10918" t="s">
        <v>41517</v>
      </c>
      <c r="F10918" t="s">
        <v>41518</v>
      </c>
      <c r="H10918">
        <v>50.777035099999999</v>
      </c>
      <c r="I10918">
        <v>-122.3142726</v>
      </c>
      <c r="J10918" s="1" t="str">
        <f t="shared" si="1769"/>
        <v>NGR bulk stream sediment</v>
      </c>
      <c r="K10918" s="1" t="str">
        <f t="shared" si="1770"/>
        <v>&lt;177 micron (NGR)</v>
      </c>
      <c r="L10918">
        <v>10</v>
      </c>
      <c r="M10918" t="s">
        <v>82</v>
      </c>
      <c r="N10918">
        <v>192</v>
      </c>
      <c r="O10918">
        <v>1.5</v>
      </c>
    </row>
    <row r="10919" spans="1:15" hidden="1" x14ac:dyDescent="0.3">
      <c r="A10919" t="s">
        <v>41519</v>
      </c>
      <c r="B10919" t="s">
        <v>41520</v>
      </c>
      <c r="C10919" s="1" t="str">
        <f t="shared" ref="C10919:C10982" si="1771">HYPERLINK("https://geochem.nrcan.gc.ca/cdogs/content/bdl/bdl210479_e.htm", "21:0479")</f>
        <v>21:0479</v>
      </c>
      <c r="D10919" s="1" t="str">
        <f t="shared" si="1768"/>
        <v>21:0157</v>
      </c>
      <c r="E10919" t="s">
        <v>41521</v>
      </c>
      <c r="F10919" t="s">
        <v>41522</v>
      </c>
      <c r="H10919">
        <v>50.772291699999997</v>
      </c>
      <c r="I10919">
        <v>-122.3000428</v>
      </c>
      <c r="J10919" s="1" t="str">
        <f t="shared" si="1769"/>
        <v>NGR bulk stream sediment</v>
      </c>
      <c r="K10919" s="1" t="str">
        <f t="shared" si="1770"/>
        <v>&lt;177 micron (NGR)</v>
      </c>
      <c r="L10919">
        <v>10</v>
      </c>
      <c r="M10919" t="s">
        <v>87</v>
      </c>
      <c r="N10919">
        <v>193</v>
      </c>
      <c r="O10919">
        <v>2</v>
      </c>
    </row>
    <row r="10920" spans="1:15" hidden="1" x14ac:dyDescent="0.3">
      <c r="A10920" t="s">
        <v>41523</v>
      </c>
      <c r="B10920" t="s">
        <v>41524</v>
      </c>
      <c r="C10920" s="1" t="str">
        <f t="shared" si="1771"/>
        <v>21:0479</v>
      </c>
      <c r="D10920" s="1" t="str">
        <f t="shared" si="1768"/>
        <v>21:0157</v>
      </c>
      <c r="E10920" t="s">
        <v>41525</v>
      </c>
      <c r="F10920" t="s">
        <v>41526</v>
      </c>
      <c r="H10920">
        <v>50.7715703</v>
      </c>
      <c r="I10920">
        <v>-122.2762616</v>
      </c>
      <c r="J10920" s="1" t="str">
        <f t="shared" si="1769"/>
        <v>NGR bulk stream sediment</v>
      </c>
      <c r="K10920" s="1" t="str">
        <f t="shared" si="1770"/>
        <v>&lt;177 micron (NGR)</v>
      </c>
      <c r="L10920">
        <v>10</v>
      </c>
      <c r="M10920" t="s">
        <v>92</v>
      </c>
      <c r="N10920">
        <v>194</v>
      </c>
      <c r="O10920">
        <v>0.5</v>
      </c>
    </row>
    <row r="10921" spans="1:15" hidden="1" x14ac:dyDescent="0.3">
      <c r="A10921" t="s">
        <v>41527</v>
      </c>
      <c r="B10921" t="s">
        <v>41528</v>
      </c>
      <c r="C10921" s="1" t="str">
        <f t="shared" si="1771"/>
        <v>21:0479</v>
      </c>
      <c r="D10921" s="1" t="str">
        <f t="shared" si="1768"/>
        <v>21:0157</v>
      </c>
      <c r="E10921" t="s">
        <v>41529</v>
      </c>
      <c r="F10921" t="s">
        <v>41530</v>
      </c>
      <c r="H10921">
        <v>50.7890716</v>
      </c>
      <c r="I10921">
        <v>-122.2409995</v>
      </c>
      <c r="J10921" s="1" t="str">
        <f t="shared" si="1769"/>
        <v>NGR bulk stream sediment</v>
      </c>
      <c r="K10921" s="1" t="str">
        <f t="shared" si="1770"/>
        <v>&lt;177 micron (NGR)</v>
      </c>
      <c r="L10921">
        <v>10</v>
      </c>
      <c r="M10921" t="s">
        <v>97</v>
      </c>
      <c r="N10921">
        <v>195</v>
      </c>
      <c r="O10921">
        <v>82</v>
      </c>
    </row>
    <row r="10922" spans="1:15" hidden="1" x14ac:dyDescent="0.3">
      <c r="A10922" t="s">
        <v>41531</v>
      </c>
      <c r="B10922" t="s">
        <v>41532</v>
      </c>
      <c r="C10922" s="1" t="str">
        <f t="shared" si="1771"/>
        <v>21:0479</v>
      </c>
      <c r="D10922" s="1" t="str">
        <f t="shared" si="1768"/>
        <v>21:0157</v>
      </c>
      <c r="E10922" t="s">
        <v>41533</v>
      </c>
      <c r="F10922" t="s">
        <v>41534</v>
      </c>
      <c r="H10922">
        <v>50.346236099999999</v>
      </c>
      <c r="I10922">
        <v>-122.37108310000001</v>
      </c>
      <c r="J10922" s="1" t="str">
        <f t="shared" si="1769"/>
        <v>NGR bulk stream sediment</v>
      </c>
      <c r="K10922" s="1" t="str">
        <f t="shared" si="1770"/>
        <v>&lt;177 micron (NGR)</v>
      </c>
      <c r="L10922">
        <v>10</v>
      </c>
      <c r="M10922" t="s">
        <v>102</v>
      </c>
      <c r="N10922">
        <v>196</v>
      </c>
      <c r="O10922">
        <v>3</v>
      </c>
    </row>
    <row r="10923" spans="1:15" hidden="1" x14ac:dyDescent="0.3">
      <c r="A10923" t="s">
        <v>41535</v>
      </c>
      <c r="B10923" t="s">
        <v>41536</v>
      </c>
      <c r="C10923" s="1" t="str">
        <f t="shared" si="1771"/>
        <v>21:0479</v>
      </c>
      <c r="D10923" s="1" t="str">
        <f t="shared" si="1768"/>
        <v>21:0157</v>
      </c>
      <c r="E10923" t="s">
        <v>41537</v>
      </c>
      <c r="F10923" t="s">
        <v>41538</v>
      </c>
      <c r="H10923">
        <v>50.345236900000003</v>
      </c>
      <c r="I10923">
        <v>-122.37593149999999</v>
      </c>
      <c r="J10923" s="1" t="str">
        <f t="shared" si="1769"/>
        <v>NGR bulk stream sediment</v>
      </c>
      <c r="K10923" s="1" t="str">
        <f t="shared" si="1770"/>
        <v>&lt;177 micron (NGR)</v>
      </c>
      <c r="L10923">
        <v>10</v>
      </c>
      <c r="M10923" t="s">
        <v>107</v>
      </c>
      <c r="N10923">
        <v>197</v>
      </c>
      <c r="O10923">
        <v>2.5</v>
      </c>
    </row>
    <row r="10924" spans="1:15" hidden="1" x14ac:dyDescent="0.3">
      <c r="A10924" t="s">
        <v>41539</v>
      </c>
      <c r="B10924" t="s">
        <v>41540</v>
      </c>
      <c r="C10924" s="1" t="str">
        <f t="shared" si="1771"/>
        <v>21:0479</v>
      </c>
      <c r="D10924" s="1" t="str">
        <f t="shared" si="1768"/>
        <v>21:0157</v>
      </c>
      <c r="E10924" t="s">
        <v>41541</v>
      </c>
      <c r="F10924" t="s">
        <v>41542</v>
      </c>
      <c r="H10924">
        <v>50.375829000000003</v>
      </c>
      <c r="I10924">
        <v>-122.3783407</v>
      </c>
      <c r="J10924" s="1" t="str">
        <f t="shared" si="1769"/>
        <v>NGR bulk stream sediment</v>
      </c>
      <c r="K10924" s="1" t="str">
        <f t="shared" si="1770"/>
        <v>&lt;177 micron (NGR)</v>
      </c>
      <c r="L10924">
        <v>10</v>
      </c>
      <c r="M10924" t="s">
        <v>112</v>
      </c>
      <c r="N10924">
        <v>198</v>
      </c>
      <c r="O10924">
        <v>2</v>
      </c>
    </row>
    <row r="10925" spans="1:15" hidden="1" x14ac:dyDescent="0.3">
      <c r="A10925" t="s">
        <v>41543</v>
      </c>
      <c r="B10925" t="s">
        <v>41544</v>
      </c>
      <c r="C10925" s="1" t="str">
        <f t="shared" si="1771"/>
        <v>21:0479</v>
      </c>
      <c r="D10925" s="1" t="str">
        <f t="shared" si="1768"/>
        <v>21:0157</v>
      </c>
      <c r="E10925" t="s">
        <v>41545</v>
      </c>
      <c r="F10925" t="s">
        <v>41546</v>
      </c>
      <c r="H10925">
        <v>50.3627471</v>
      </c>
      <c r="I10925">
        <v>-122.3303969</v>
      </c>
      <c r="J10925" s="1" t="str">
        <f t="shared" si="1769"/>
        <v>NGR bulk stream sediment</v>
      </c>
      <c r="K10925" s="1" t="str">
        <f t="shared" si="1770"/>
        <v>&lt;177 micron (NGR)</v>
      </c>
      <c r="L10925">
        <v>10</v>
      </c>
      <c r="M10925" t="s">
        <v>800</v>
      </c>
      <c r="N10925">
        <v>199</v>
      </c>
      <c r="O10925">
        <v>3.5</v>
      </c>
    </row>
    <row r="10926" spans="1:15" hidden="1" x14ac:dyDescent="0.3">
      <c r="A10926" t="s">
        <v>41547</v>
      </c>
      <c r="B10926" t="s">
        <v>41548</v>
      </c>
      <c r="C10926" s="1" t="str">
        <f t="shared" si="1771"/>
        <v>21:0479</v>
      </c>
      <c r="D10926" s="1" t="str">
        <f t="shared" si="1768"/>
        <v>21:0157</v>
      </c>
      <c r="E10926" t="s">
        <v>41549</v>
      </c>
      <c r="F10926" t="s">
        <v>41550</v>
      </c>
      <c r="H10926">
        <v>50.288830500000003</v>
      </c>
      <c r="I10926">
        <v>-122.3327465</v>
      </c>
      <c r="J10926" s="1" t="str">
        <f t="shared" si="1769"/>
        <v>NGR bulk stream sediment</v>
      </c>
      <c r="K10926" s="1" t="str">
        <f t="shared" si="1770"/>
        <v>&lt;177 micron (NGR)</v>
      </c>
      <c r="L10926">
        <v>11</v>
      </c>
      <c r="M10926" t="s">
        <v>725</v>
      </c>
      <c r="N10926">
        <v>200</v>
      </c>
      <c r="O10926">
        <v>2</v>
      </c>
    </row>
    <row r="10927" spans="1:15" hidden="1" x14ac:dyDescent="0.3">
      <c r="A10927" t="s">
        <v>41551</v>
      </c>
      <c r="B10927" t="s">
        <v>41552</v>
      </c>
      <c r="C10927" s="1" t="str">
        <f t="shared" si="1771"/>
        <v>21:0479</v>
      </c>
      <c r="D10927" s="1" t="str">
        <f t="shared" si="1768"/>
        <v>21:0157</v>
      </c>
      <c r="E10927" t="s">
        <v>41553</v>
      </c>
      <c r="F10927" t="s">
        <v>41554</v>
      </c>
      <c r="H10927">
        <v>50.293011</v>
      </c>
      <c r="I10927">
        <v>-122.34193980000001</v>
      </c>
      <c r="J10927" s="1" t="str">
        <f t="shared" si="1769"/>
        <v>NGR bulk stream sediment</v>
      </c>
      <c r="K10927" s="1" t="str">
        <f t="shared" si="1770"/>
        <v>&lt;177 micron (NGR)</v>
      </c>
      <c r="L10927">
        <v>11</v>
      </c>
      <c r="M10927" t="s">
        <v>38</v>
      </c>
      <c r="N10927">
        <v>201</v>
      </c>
      <c r="O10927">
        <v>2.5</v>
      </c>
    </row>
    <row r="10928" spans="1:15" hidden="1" x14ac:dyDescent="0.3">
      <c r="A10928" t="s">
        <v>41555</v>
      </c>
      <c r="B10928" t="s">
        <v>41556</v>
      </c>
      <c r="C10928" s="1" t="str">
        <f t="shared" si="1771"/>
        <v>21:0479</v>
      </c>
      <c r="D10928" s="1" t="str">
        <f t="shared" si="1768"/>
        <v>21:0157</v>
      </c>
      <c r="E10928" t="s">
        <v>41549</v>
      </c>
      <c r="F10928" t="s">
        <v>41557</v>
      </c>
      <c r="H10928">
        <v>50.288830500000003</v>
      </c>
      <c r="I10928">
        <v>-122.3327465</v>
      </c>
      <c r="J10928" s="1" t="str">
        <f t="shared" si="1769"/>
        <v>NGR bulk stream sediment</v>
      </c>
      <c r="K10928" s="1" t="str">
        <f t="shared" si="1770"/>
        <v>&lt;177 micron (NGR)</v>
      </c>
      <c r="L10928">
        <v>11</v>
      </c>
      <c r="M10928" t="s">
        <v>729</v>
      </c>
      <c r="N10928">
        <v>202</v>
      </c>
      <c r="O10928">
        <v>2</v>
      </c>
    </row>
    <row r="10929" spans="1:15" hidden="1" x14ac:dyDescent="0.3">
      <c r="A10929" t="s">
        <v>41558</v>
      </c>
      <c r="B10929" t="s">
        <v>41559</v>
      </c>
      <c r="C10929" s="1" t="str">
        <f t="shared" si="1771"/>
        <v>21:0479</v>
      </c>
      <c r="D10929" s="1" t="str">
        <f t="shared" si="1768"/>
        <v>21:0157</v>
      </c>
      <c r="E10929" t="s">
        <v>41549</v>
      </c>
      <c r="F10929" t="s">
        <v>41560</v>
      </c>
      <c r="H10929">
        <v>50.288830500000003</v>
      </c>
      <c r="I10929">
        <v>-122.3327465</v>
      </c>
      <c r="J10929" s="1" t="str">
        <f t="shared" si="1769"/>
        <v>NGR bulk stream sediment</v>
      </c>
      <c r="K10929" s="1" t="str">
        <f t="shared" si="1770"/>
        <v>&lt;177 micron (NGR)</v>
      </c>
      <c r="L10929">
        <v>11</v>
      </c>
      <c r="M10929" t="s">
        <v>733</v>
      </c>
      <c r="N10929">
        <v>203</v>
      </c>
      <c r="O10929">
        <v>1.5</v>
      </c>
    </row>
    <row r="10930" spans="1:15" hidden="1" x14ac:dyDescent="0.3">
      <c r="A10930" t="s">
        <v>41561</v>
      </c>
      <c r="B10930" t="s">
        <v>41562</v>
      </c>
      <c r="C10930" s="1" t="str">
        <f t="shared" si="1771"/>
        <v>21:0479</v>
      </c>
      <c r="D10930" s="1" t="str">
        <f t="shared" si="1768"/>
        <v>21:0157</v>
      </c>
      <c r="E10930" t="s">
        <v>41563</v>
      </c>
      <c r="F10930" t="s">
        <v>41564</v>
      </c>
      <c r="H10930">
        <v>50.298352100000002</v>
      </c>
      <c r="I10930">
        <v>-122.318291</v>
      </c>
      <c r="J10930" s="1" t="str">
        <f t="shared" si="1769"/>
        <v>NGR bulk stream sediment</v>
      </c>
      <c r="K10930" s="1" t="str">
        <f t="shared" si="1770"/>
        <v>&lt;177 micron (NGR)</v>
      </c>
      <c r="L10930">
        <v>11</v>
      </c>
      <c r="M10930" t="s">
        <v>43</v>
      </c>
      <c r="N10930">
        <v>204</v>
      </c>
      <c r="O10930">
        <v>6.5</v>
      </c>
    </row>
    <row r="10931" spans="1:15" hidden="1" x14ac:dyDescent="0.3">
      <c r="A10931" t="s">
        <v>41565</v>
      </c>
      <c r="B10931" t="s">
        <v>41566</v>
      </c>
      <c r="C10931" s="1" t="str">
        <f t="shared" si="1771"/>
        <v>21:0479</v>
      </c>
      <c r="D10931" s="1" t="str">
        <f t="shared" si="1768"/>
        <v>21:0157</v>
      </c>
      <c r="E10931" t="s">
        <v>41567</v>
      </c>
      <c r="F10931" t="s">
        <v>41568</v>
      </c>
      <c r="H10931">
        <v>50.3065754</v>
      </c>
      <c r="I10931">
        <v>-122.3051126</v>
      </c>
      <c r="J10931" s="1" t="str">
        <f t="shared" si="1769"/>
        <v>NGR bulk stream sediment</v>
      </c>
      <c r="K10931" s="1" t="str">
        <f t="shared" si="1770"/>
        <v>&lt;177 micron (NGR)</v>
      </c>
      <c r="L10931">
        <v>11</v>
      </c>
      <c r="M10931" t="s">
        <v>48</v>
      </c>
      <c r="N10931">
        <v>205</v>
      </c>
      <c r="O10931">
        <v>2.5</v>
      </c>
    </row>
    <row r="10932" spans="1:15" hidden="1" x14ac:dyDescent="0.3">
      <c r="A10932" t="s">
        <v>41569</v>
      </c>
      <c r="B10932" t="s">
        <v>41570</v>
      </c>
      <c r="C10932" s="1" t="str">
        <f t="shared" si="1771"/>
        <v>21:0479</v>
      </c>
      <c r="D10932" s="1" t="str">
        <f>HYPERLINK("https://geochem.nrcan.gc.ca/cdogs/content/svy/svy_e.htm", "")</f>
        <v/>
      </c>
      <c r="G10932" s="1" t="str">
        <f>HYPERLINK("https://geochem.nrcan.gc.ca/cdogs/content/cr_/cr_00103_e.htm", "103")</f>
        <v>103</v>
      </c>
      <c r="J10932" t="s">
        <v>31</v>
      </c>
      <c r="K10932" t="s">
        <v>32</v>
      </c>
      <c r="L10932">
        <v>11</v>
      </c>
      <c r="M10932" t="s">
        <v>33</v>
      </c>
      <c r="N10932">
        <v>206</v>
      </c>
      <c r="O10932">
        <v>23</v>
      </c>
    </row>
    <row r="10933" spans="1:15" hidden="1" x14ac:dyDescent="0.3">
      <c r="A10933" t="s">
        <v>41571</v>
      </c>
      <c r="B10933" t="s">
        <v>41572</v>
      </c>
      <c r="C10933" s="1" t="str">
        <f t="shared" si="1771"/>
        <v>21:0479</v>
      </c>
      <c r="D10933" s="1" t="str">
        <f t="shared" ref="D10933:D10959" si="1772">HYPERLINK("https://geochem.nrcan.gc.ca/cdogs/content/svy/svy210157_e.htm", "21:0157")</f>
        <v>21:0157</v>
      </c>
      <c r="E10933" t="s">
        <v>41573</v>
      </c>
      <c r="F10933" t="s">
        <v>41574</v>
      </c>
      <c r="H10933">
        <v>50.283788700000002</v>
      </c>
      <c r="I10933">
        <v>-122.25912510000001</v>
      </c>
      <c r="J10933" s="1" t="str">
        <f t="shared" ref="J10933:J10959" si="1773">HYPERLINK("https://geochem.nrcan.gc.ca/cdogs/content/kwd/kwd020030_e.htm", "NGR bulk stream sediment")</f>
        <v>NGR bulk stream sediment</v>
      </c>
      <c r="K10933" s="1" t="str">
        <f t="shared" ref="K10933:K10959" si="1774">HYPERLINK("https://geochem.nrcan.gc.ca/cdogs/content/kwd/kwd080006_e.htm", "&lt;177 micron (NGR)")</f>
        <v>&lt;177 micron (NGR)</v>
      </c>
      <c r="L10933">
        <v>11</v>
      </c>
      <c r="M10933" t="s">
        <v>53</v>
      </c>
      <c r="N10933">
        <v>207</v>
      </c>
      <c r="O10933">
        <v>4</v>
      </c>
    </row>
    <row r="10934" spans="1:15" hidden="1" x14ac:dyDescent="0.3">
      <c r="A10934" t="s">
        <v>41575</v>
      </c>
      <c r="B10934" t="s">
        <v>41576</v>
      </c>
      <c r="C10934" s="1" t="str">
        <f t="shared" si="1771"/>
        <v>21:0479</v>
      </c>
      <c r="D10934" s="1" t="str">
        <f t="shared" si="1772"/>
        <v>21:0157</v>
      </c>
      <c r="E10934" t="s">
        <v>41577</v>
      </c>
      <c r="F10934" t="s">
        <v>41578</v>
      </c>
      <c r="H10934">
        <v>50.306125999999999</v>
      </c>
      <c r="I10934">
        <v>-122.27281960000001</v>
      </c>
      <c r="J10934" s="1" t="str">
        <f t="shared" si="1773"/>
        <v>NGR bulk stream sediment</v>
      </c>
      <c r="K10934" s="1" t="str">
        <f t="shared" si="1774"/>
        <v>&lt;177 micron (NGR)</v>
      </c>
      <c r="L10934">
        <v>11</v>
      </c>
      <c r="M10934" t="s">
        <v>58</v>
      </c>
      <c r="N10934">
        <v>208</v>
      </c>
      <c r="O10934">
        <v>6</v>
      </c>
    </row>
    <row r="10935" spans="1:15" hidden="1" x14ac:dyDescent="0.3">
      <c r="A10935" t="s">
        <v>41579</v>
      </c>
      <c r="B10935" t="s">
        <v>41580</v>
      </c>
      <c r="C10935" s="1" t="str">
        <f t="shared" si="1771"/>
        <v>21:0479</v>
      </c>
      <c r="D10935" s="1" t="str">
        <f t="shared" si="1772"/>
        <v>21:0157</v>
      </c>
      <c r="E10935" t="s">
        <v>41581</v>
      </c>
      <c r="F10935" t="s">
        <v>41582</v>
      </c>
      <c r="H10935">
        <v>50.309867400000002</v>
      </c>
      <c r="I10935">
        <v>-122.28880100000001</v>
      </c>
      <c r="J10935" s="1" t="str">
        <f t="shared" si="1773"/>
        <v>NGR bulk stream sediment</v>
      </c>
      <c r="K10935" s="1" t="str">
        <f t="shared" si="1774"/>
        <v>&lt;177 micron (NGR)</v>
      </c>
      <c r="L10935">
        <v>11</v>
      </c>
      <c r="M10935" t="s">
        <v>63</v>
      </c>
      <c r="N10935">
        <v>209</v>
      </c>
      <c r="O10935">
        <v>1.5</v>
      </c>
    </row>
    <row r="10936" spans="1:15" hidden="1" x14ac:dyDescent="0.3">
      <c r="A10936" t="s">
        <v>41583</v>
      </c>
      <c r="B10936" t="s">
        <v>41584</v>
      </c>
      <c r="C10936" s="1" t="str">
        <f t="shared" si="1771"/>
        <v>21:0479</v>
      </c>
      <c r="D10936" s="1" t="str">
        <f t="shared" si="1772"/>
        <v>21:0157</v>
      </c>
      <c r="E10936" t="s">
        <v>41585</v>
      </c>
      <c r="F10936" t="s">
        <v>41586</v>
      </c>
      <c r="H10936">
        <v>50.330168200000003</v>
      </c>
      <c r="I10936">
        <v>-122.3054274</v>
      </c>
      <c r="J10936" s="1" t="str">
        <f t="shared" si="1773"/>
        <v>NGR bulk stream sediment</v>
      </c>
      <c r="K10936" s="1" t="str">
        <f t="shared" si="1774"/>
        <v>&lt;177 micron (NGR)</v>
      </c>
      <c r="L10936">
        <v>11</v>
      </c>
      <c r="M10936" t="s">
        <v>68</v>
      </c>
      <c r="N10936">
        <v>210</v>
      </c>
      <c r="O10936">
        <v>4.5</v>
      </c>
    </row>
    <row r="10937" spans="1:15" hidden="1" x14ac:dyDescent="0.3">
      <c r="A10937" t="s">
        <v>41587</v>
      </c>
      <c r="B10937" t="s">
        <v>41588</v>
      </c>
      <c r="C10937" s="1" t="str">
        <f t="shared" si="1771"/>
        <v>21:0479</v>
      </c>
      <c r="D10937" s="1" t="str">
        <f t="shared" si="1772"/>
        <v>21:0157</v>
      </c>
      <c r="E10937" t="s">
        <v>41589</v>
      </c>
      <c r="F10937" t="s">
        <v>41590</v>
      </c>
      <c r="H10937">
        <v>50.344957399999998</v>
      </c>
      <c r="I10937">
        <v>-122.27933470000001</v>
      </c>
      <c r="J10937" s="1" t="str">
        <f t="shared" si="1773"/>
        <v>NGR bulk stream sediment</v>
      </c>
      <c r="K10937" s="1" t="str">
        <f t="shared" si="1774"/>
        <v>&lt;177 micron (NGR)</v>
      </c>
      <c r="L10937">
        <v>11</v>
      </c>
      <c r="M10937" t="s">
        <v>77</v>
      </c>
      <c r="N10937">
        <v>211</v>
      </c>
      <c r="O10937">
        <v>1</v>
      </c>
    </row>
    <row r="10938" spans="1:15" hidden="1" x14ac:dyDescent="0.3">
      <c r="A10938" t="s">
        <v>41591</v>
      </c>
      <c r="B10938" t="s">
        <v>41592</v>
      </c>
      <c r="C10938" s="1" t="str">
        <f t="shared" si="1771"/>
        <v>21:0479</v>
      </c>
      <c r="D10938" s="1" t="str">
        <f t="shared" si="1772"/>
        <v>21:0157</v>
      </c>
      <c r="E10938" t="s">
        <v>41593</v>
      </c>
      <c r="F10938" t="s">
        <v>41594</v>
      </c>
      <c r="H10938">
        <v>50.354030700000003</v>
      </c>
      <c r="I10938">
        <v>-122.30565249999999</v>
      </c>
      <c r="J10938" s="1" t="str">
        <f t="shared" si="1773"/>
        <v>NGR bulk stream sediment</v>
      </c>
      <c r="K10938" s="1" t="str">
        <f t="shared" si="1774"/>
        <v>&lt;177 micron (NGR)</v>
      </c>
      <c r="L10938">
        <v>11</v>
      </c>
      <c r="M10938" t="s">
        <v>82</v>
      </c>
      <c r="N10938">
        <v>212</v>
      </c>
      <c r="O10938">
        <v>1.5</v>
      </c>
    </row>
    <row r="10939" spans="1:15" hidden="1" x14ac:dyDescent="0.3">
      <c r="A10939" t="s">
        <v>41595</v>
      </c>
      <c r="B10939" t="s">
        <v>41596</v>
      </c>
      <c r="C10939" s="1" t="str">
        <f t="shared" si="1771"/>
        <v>21:0479</v>
      </c>
      <c r="D10939" s="1" t="str">
        <f t="shared" si="1772"/>
        <v>21:0157</v>
      </c>
      <c r="E10939" t="s">
        <v>41597</v>
      </c>
      <c r="F10939" t="s">
        <v>41598</v>
      </c>
      <c r="H10939">
        <v>50.802894999999999</v>
      </c>
      <c r="I10939">
        <v>-122.014852</v>
      </c>
      <c r="J10939" s="1" t="str">
        <f t="shared" si="1773"/>
        <v>NGR bulk stream sediment</v>
      </c>
      <c r="K10939" s="1" t="str">
        <f t="shared" si="1774"/>
        <v>&lt;177 micron (NGR)</v>
      </c>
      <c r="L10939">
        <v>11</v>
      </c>
      <c r="M10939" t="s">
        <v>87</v>
      </c>
      <c r="N10939">
        <v>213</v>
      </c>
      <c r="O10939">
        <v>1.5</v>
      </c>
    </row>
    <row r="10940" spans="1:15" hidden="1" x14ac:dyDescent="0.3">
      <c r="A10940" t="s">
        <v>41599</v>
      </c>
      <c r="B10940" t="s">
        <v>41600</v>
      </c>
      <c r="C10940" s="1" t="str">
        <f t="shared" si="1771"/>
        <v>21:0479</v>
      </c>
      <c r="D10940" s="1" t="str">
        <f t="shared" si="1772"/>
        <v>21:0157</v>
      </c>
      <c r="E10940" t="s">
        <v>41601</v>
      </c>
      <c r="F10940" t="s">
        <v>41602</v>
      </c>
      <c r="H10940">
        <v>50.820765799999997</v>
      </c>
      <c r="I10940">
        <v>-122.0353896</v>
      </c>
      <c r="J10940" s="1" t="str">
        <f t="shared" si="1773"/>
        <v>NGR bulk stream sediment</v>
      </c>
      <c r="K10940" s="1" t="str">
        <f t="shared" si="1774"/>
        <v>&lt;177 micron (NGR)</v>
      </c>
      <c r="L10940">
        <v>11</v>
      </c>
      <c r="M10940" t="s">
        <v>92</v>
      </c>
      <c r="N10940">
        <v>214</v>
      </c>
      <c r="O10940">
        <v>1.5</v>
      </c>
    </row>
    <row r="10941" spans="1:15" hidden="1" x14ac:dyDescent="0.3">
      <c r="A10941" t="s">
        <v>41603</v>
      </c>
      <c r="B10941" t="s">
        <v>41604</v>
      </c>
      <c r="C10941" s="1" t="str">
        <f t="shared" si="1771"/>
        <v>21:0479</v>
      </c>
      <c r="D10941" s="1" t="str">
        <f t="shared" si="1772"/>
        <v>21:0157</v>
      </c>
      <c r="E10941" t="s">
        <v>41605</v>
      </c>
      <c r="F10941" t="s">
        <v>41606</v>
      </c>
      <c r="H10941">
        <v>50.820503799999997</v>
      </c>
      <c r="I10941">
        <v>-122.0428771</v>
      </c>
      <c r="J10941" s="1" t="str">
        <f t="shared" si="1773"/>
        <v>NGR bulk stream sediment</v>
      </c>
      <c r="K10941" s="1" t="str">
        <f t="shared" si="1774"/>
        <v>&lt;177 micron (NGR)</v>
      </c>
      <c r="L10941">
        <v>11</v>
      </c>
      <c r="M10941" t="s">
        <v>97</v>
      </c>
      <c r="N10941">
        <v>215</v>
      </c>
      <c r="O10941">
        <v>1</v>
      </c>
    </row>
    <row r="10942" spans="1:15" hidden="1" x14ac:dyDescent="0.3">
      <c r="A10942" t="s">
        <v>41607</v>
      </c>
      <c r="B10942" t="s">
        <v>41608</v>
      </c>
      <c r="C10942" s="1" t="str">
        <f t="shared" si="1771"/>
        <v>21:0479</v>
      </c>
      <c r="D10942" s="1" t="str">
        <f t="shared" si="1772"/>
        <v>21:0157</v>
      </c>
      <c r="E10942" t="s">
        <v>41609</v>
      </c>
      <c r="F10942" t="s">
        <v>41610</v>
      </c>
      <c r="H10942">
        <v>50.554819299999998</v>
      </c>
      <c r="I10942">
        <v>-122.4936301</v>
      </c>
      <c r="J10942" s="1" t="str">
        <f t="shared" si="1773"/>
        <v>NGR bulk stream sediment</v>
      </c>
      <c r="K10942" s="1" t="str">
        <f t="shared" si="1774"/>
        <v>&lt;177 micron (NGR)</v>
      </c>
      <c r="L10942">
        <v>11</v>
      </c>
      <c r="M10942" t="s">
        <v>102</v>
      </c>
      <c r="N10942">
        <v>216</v>
      </c>
      <c r="O10942">
        <v>0.5</v>
      </c>
    </row>
    <row r="10943" spans="1:15" hidden="1" x14ac:dyDescent="0.3">
      <c r="A10943" t="s">
        <v>41611</v>
      </c>
      <c r="B10943" t="s">
        <v>41612</v>
      </c>
      <c r="C10943" s="1" t="str">
        <f t="shared" si="1771"/>
        <v>21:0479</v>
      </c>
      <c r="D10943" s="1" t="str">
        <f t="shared" si="1772"/>
        <v>21:0157</v>
      </c>
      <c r="E10943" t="s">
        <v>41613</v>
      </c>
      <c r="F10943" t="s">
        <v>41614</v>
      </c>
      <c r="H10943">
        <v>50.578228899999999</v>
      </c>
      <c r="I10943">
        <v>-122.4773634</v>
      </c>
      <c r="J10943" s="1" t="str">
        <f t="shared" si="1773"/>
        <v>NGR bulk stream sediment</v>
      </c>
      <c r="K10943" s="1" t="str">
        <f t="shared" si="1774"/>
        <v>&lt;177 micron (NGR)</v>
      </c>
      <c r="L10943">
        <v>11</v>
      </c>
      <c r="M10943" t="s">
        <v>107</v>
      </c>
      <c r="N10943">
        <v>217</v>
      </c>
      <c r="O10943">
        <v>1</v>
      </c>
    </row>
    <row r="10944" spans="1:15" hidden="1" x14ac:dyDescent="0.3">
      <c r="A10944" t="s">
        <v>41615</v>
      </c>
      <c r="B10944" t="s">
        <v>41616</v>
      </c>
      <c r="C10944" s="1" t="str">
        <f t="shared" si="1771"/>
        <v>21:0479</v>
      </c>
      <c r="D10944" s="1" t="str">
        <f t="shared" si="1772"/>
        <v>21:0157</v>
      </c>
      <c r="E10944" t="s">
        <v>41617</v>
      </c>
      <c r="F10944" t="s">
        <v>41618</v>
      </c>
      <c r="H10944">
        <v>50.6180971</v>
      </c>
      <c r="I10944">
        <v>-122.4484112</v>
      </c>
      <c r="J10944" s="1" t="str">
        <f t="shared" si="1773"/>
        <v>NGR bulk stream sediment</v>
      </c>
      <c r="K10944" s="1" t="str">
        <f t="shared" si="1774"/>
        <v>&lt;177 micron (NGR)</v>
      </c>
      <c r="L10944">
        <v>11</v>
      </c>
      <c r="M10944" t="s">
        <v>112</v>
      </c>
      <c r="N10944">
        <v>218</v>
      </c>
      <c r="O10944">
        <v>1</v>
      </c>
    </row>
    <row r="10945" spans="1:15" hidden="1" x14ac:dyDescent="0.3">
      <c r="A10945" t="s">
        <v>41619</v>
      </c>
      <c r="B10945" t="s">
        <v>41620</v>
      </c>
      <c r="C10945" s="1" t="str">
        <f t="shared" si="1771"/>
        <v>21:0479</v>
      </c>
      <c r="D10945" s="1" t="str">
        <f t="shared" si="1772"/>
        <v>21:0157</v>
      </c>
      <c r="E10945" t="s">
        <v>41621</v>
      </c>
      <c r="F10945" t="s">
        <v>41622</v>
      </c>
      <c r="H10945">
        <v>50.631501100000001</v>
      </c>
      <c r="I10945">
        <v>-122.4377636</v>
      </c>
      <c r="J10945" s="1" t="str">
        <f t="shared" si="1773"/>
        <v>NGR bulk stream sediment</v>
      </c>
      <c r="K10945" s="1" t="str">
        <f t="shared" si="1774"/>
        <v>&lt;177 micron (NGR)</v>
      </c>
      <c r="L10945">
        <v>11</v>
      </c>
      <c r="M10945" t="s">
        <v>800</v>
      </c>
      <c r="N10945">
        <v>219</v>
      </c>
      <c r="O10945">
        <v>1</v>
      </c>
    </row>
    <row r="10946" spans="1:15" hidden="1" x14ac:dyDescent="0.3">
      <c r="A10946" t="s">
        <v>41623</v>
      </c>
      <c r="B10946" t="s">
        <v>41624</v>
      </c>
      <c r="C10946" s="1" t="str">
        <f t="shared" si="1771"/>
        <v>21:0479</v>
      </c>
      <c r="D10946" s="1" t="str">
        <f t="shared" si="1772"/>
        <v>21:0157</v>
      </c>
      <c r="E10946" t="s">
        <v>41625</v>
      </c>
      <c r="F10946" t="s">
        <v>41626</v>
      </c>
      <c r="H10946">
        <v>50.566004700000001</v>
      </c>
      <c r="I10946">
        <v>-123.5283178</v>
      </c>
      <c r="J10946" s="1" t="str">
        <f t="shared" si="1773"/>
        <v>NGR bulk stream sediment</v>
      </c>
      <c r="K10946" s="1" t="str">
        <f t="shared" si="1774"/>
        <v>&lt;177 micron (NGR)</v>
      </c>
      <c r="L10946">
        <v>12</v>
      </c>
      <c r="M10946" t="s">
        <v>19</v>
      </c>
      <c r="N10946">
        <v>220</v>
      </c>
      <c r="O10946">
        <v>1</v>
      </c>
    </row>
    <row r="10947" spans="1:15" hidden="1" x14ac:dyDescent="0.3">
      <c r="A10947" t="s">
        <v>41627</v>
      </c>
      <c r="B10947" t="s">
        <v>41628</v>
      </c>
      <c r="C10947" s="1" t="str">
        <f t="shared" si="1771"/>
        <v>21:0479</v>
      </c>
      <c r="D10947" s="1" t="str">
        <f t="shared" si="1772"/>
        <v>21:0157</v>
      </c>
      <c r="E10947" t="s">
        <v>41629</v>
      </c>
      <c r="F10947" t="s">
        <v>41630</v>
      </c>
      <c r="H10947">
        <v>50.645730499999999</v>
      </c>
      <c r="I10947">
        <v>-122.4249362</v>
      </c>
      <c r="J10947" s="1" t="str">
        <f t="shared" si="1773"/>
        <v>NGR bulk stream sediment</v>
      </c>
      <c r="K10947" s="1" t="str">
        <f t="shared" si="1774"/>
        <v>&lt;177 micron (NGR)</v>
      </c>
      <c r="L10947">
        <v>12</v>
      </c>
      <c r="M10947" t="s">
        <v>38</v>
      </c>
      <c r="N10947">
        <v>221</v>
      </c>
      <c r="O10947">
        <v>2</v>
      </c>
    </row>
    <row r="10948" spans="1:15" hidden="1" x14ac:dyDescent="0.3">
      <c r="A10948" t="s">
        <v>41631</v>
      </c>
      <c r="B10948" t="s">
        <v>41632</v>
      </c>
      <c r="C10948" s="1" t="str">
        <f t="shared" si="1771"/>
        <v>21:0479</v>
      </c>
      <c r="D10948" s="1" t="str">
        <f t="shared" si="1772"/>
        <v>21:0157</v>
      </c>
      <c r="E10948" t="s">
        <v>41633</v>
      </c>
      <c r="F10948" t="s">
        <v>41634</v>
      </c>
      <c r="H10948">
        <v>50.661409200000001</v>
      </c>
      <c r="I10948">
        <v>-122.4055178</v>
      </c>
      <c r="J10948" s="1" t="str">
        <f t="shared" si="1773"/>
        <v>NGR bulk stream sediment</v>
      </c>
      <c r="K10948" s="1" t="str">
        <f t="shared" si="1774"/>
        <v>&lt;177 micron (NGR)</v>
      </c>
      <c r="L10948">
        <v>12</v>
      </c>
      <c r="M10948" t="s">
        <v>43</v>
      </c>
      <c r="N10948">
        <v>222</v>
      </c>
      <c r="O10948">
        <v>3.5</v>
      </c>
    </row>
    <row r="10949" spans="1:15" hidden="1" x14ac:dyDescent="0.3">
      <c r="A10949" t="s">
        <v>41635</v>
      </c>
      <c r="B10949" t="s">
        <v>41636</v>
      </c>
      <c r="C10949" s="1" t="str">
        <f t="shared" si="1771"/>
        <v>21:0479</v>
      </c>
      <c r="D10949" s="1" t="str">
        <f t="shared" si="1772"/>
        <v>21:0157</v>
      </c>
      <c r="E10949" t="s">
        <v>41637</v>
      </c>
      <c r="F10949" t="s">
        <v>41638</v>
      </c>
      <c r="H10949">
        <v>50.674381500000003</v>
      </c>
      <c r="I10949">
        <v>-122.3784922</v>
      </c>
      <c r="J10949" s="1" t="str">
        <f t="shared" si="1773"/>
        <v>NGR bulk stream sediment</v>
      </c>
      <c r="K10949" s="1" t="str">
        <f t="shared" si="1774"/>
        <v>&lt;177 micron (NGR)</v>
      </c>
      <c r="L10949">
        <v>12</v>
      </c>
      <c r="M10949" t="s">
        <v>48</v>
      </c>
      <c r="N10949">
        <v>223</v>
      </c>
      <c r="O10949">
        <v>2.5</v>
      </c>
    </row>
    <row r="10950" spans="1:15" hidden="1" x14ac:dyDescent="0.3">
      <c r="A10950" t="s">
        <v>41639</v>
      </c>
      <c r="B10950" t="s">
        <v>41640</v>
      </c>
      <c r="C10950" s="1" t="str">
        <f t="shared" si="1771"/>
        <v>21:0479</v>
      </c>
      <c r="D10950" s="1" t="str">
        <f t="shared" si="1772"/>
        <v>21:0157</v>
      </c>
      <c r="E10950" t="s">
        <v>41641</v>
      </c>
      <c r="F10950" t="s">
        <v>41642</v>
      </c>
      <c r="H10950">
        <v>50.682426700000001</v>
      </c>
      <c r="I10950">
        <v>-122.35612</v>
      </c>
      <c r="J10950" s="1" t="str">
        <f t="shared" si="1773"/>
        <v>NGR bulk stream sediment</v>
      </c>
      <c r="K10950" s="1" t="str">
        <f t="shared" si="1774"/>
        <v>&lt;177 micron (NGR)</v>
      </c>
      <c r="L10950">
        <v>12</v>
      </c>
      <c r="M10950" t="s">
        <v>53</v>
      </c>
      <c r="N10950">
        <v>224</v>
      </c>
      <c r="O10950">
        <v>1.5</v>
      </c>
    </row>
    <row r="10951" spans="1:15" hidden="1" x14ac:dyDescent="0.3">
      <c r="A10951" t="s">
        <v>41643</v>
      </c>
      <c r="B10951" t="s">
        <v>41644</v>
      </c>
      <c r="C10951" s="1" t="str">
        <f t="shared" si="1771"/>
        <v>21:0479</v>
      </c>
      <c r="D10951" s="1" t="str">
        <f t="shared" si="1772"/>
        <v>21:0157</v>
      </c>
      <c r="E10951" t="s">
        <v>41645</v>
      </c>
      <c r="F10951" t="s">
        <v>41646</v>
      </c>
      <c r="H10951">
        <v>50.593184200000003</v>
      </c>
      <c r="I10951">
        <v>-122.46939930000001</v>
      </c>
      <c r="J10951" s="1" t="str">
        <f t="shared" si="1773"/>
        <v>NGR bulk stream sediment</v>
      </c>
      <c r="K10951" s="1" t="str">
        <f t="shared" si="1774"/>
        <v>&lt;177 micron (NGR)</v>
      </c>
      <c r="L10951">
        <v>12</v>
      </c>
      <c r="M10951" t="s">
        <v>58</v>
      </c>
      <c r="N10951">
        <v>225</v>
      </c>
      <c r="O10951">
        <v>0.5</v>
      </c>
    </row>
    <row r="10952" spans="1:15" hidden="1" x14ac:dyDescent="0.3">
      <c r="A10952" t="s">
        <v>41647</v>
      </c>
      <c r="B10952" t="s">
        <v>41648</v>
      </c>
      <c r="C10952" s="1" t="str">
        <f t="shared" si="1771"/>
        <v>21:0479</v>
      </c>
      <c r="D10952" s="1" t="str">
        <f t="shared" si="1772"/>
        <v>21:0157</v>
      </c>
      <c r="E10952" t="s">
        <v>41625</v>
      </c>
      <c r="F10952" t="s">
        <v>41649</v>
      </c>
      <c r="H10952">
        <v>50.566004700000001</v>
      </c>
      <c r="I10952">
        <v>-123.5283178</v>
      </c>
      <c r="J10952" s="1" t="str">
        <f t="shared" si="1773"/>
        <v>NGR bulk stream sediment</v>
      </c>
      <c r="K10952" s="1" t="str">
        <f t="shared" si="1774"/>
        <v>&lt;177 micron (NGR)</v>
      </c>
      <c r="L10952">
        <v>12</v>
      </c>
      <c r="M10952" t="s">
        <v>72</v>
      </c>
      <c r="N10952">
        <v>226</v>
      </c>
      <c r="O10952">
        <v>1</v>
      </c>
    </row>
    <row r="10953" spans="1:15" hidden="1" x14ac:dyDescent="0.3">
      <c r="A10953" t="s">
        <v>41650</v>
      </c>
      <c r="B10953" t="s">
        <v>41651</v>
      </c>
      <c r="C10953" s="1" t="str">
        <f t="shared" si="1771"/>
        <v>21:0479</v>
      </c>
      <c r="D10953" s="1" t="str">
        <f t="shared" si="1772"/>
        <v>21:0157</v>
      </c>
      <c r="E10953" t="s">
        <v>41652</v>
      </c>
      <c r="F10953" t="s">
        <v>41653</v>
      </c>
      <c r="H10953">
        <v>50.5671015</v>
      </c>
      <c r="I10953">
        <v>-123.4913633</v>
      </c>
      <c r="J10953" s="1" t="str">
        <f t="shared" si="1773"/>
        <v>NGR bulk stream sediment</v>
      </c>
      <c r="K10953" s="1" t="str">
        <f t="shared" si="1774"/>
        <v>&lt;177 micron (NGR)</v>
      </c>
      <c r="L10953">
        <v>12</v>
      </c>
      <c r="M10953" t="s">
        <v>63</v>
      </c>
      <c r="N10953">
        <v>227</v>
      </c>
      <c r="O10953">
        <v>1</v>
      </c>
    </row>
    <row r="10954" spans="1:15" hidden="1" x14ac:dyDescent="0.3">
      <c r="A10954" t="s">
        <v>41654</v>
      </c>
      <c r="B10954" t="s">
        <v>41655</v>
      </c>
      <c r="C10954" s="1" t="str">
        <f t="shared" si="1771"/>
        <v>21:0479</v>
      </c>
      <c r="D10954" s="1" t="str">
        <f t="shared" si="1772"/>
        <v>21:0157</v>
      </c>
      <c r="E10954" t="s">
        <v>41656</v>
      </c>
      <c r="F10954" t="s">
        <v>41657</v>
      </c>
      <c r="H10954">
        <v>50.580721099999998</v>
      </c>
      <c r="I10954">
        <v>-123.4663214</v>
      </c>
      <c r="J10954" s="1" t="str">
        <f t="shared" si="1773"/>
        <v>NGR bulk stream sediment</v>
      </c>
      <c r="K10954" s="1" t="str">
        <f t="shared" si="1774"/>
        <v>&lt;177 micron (NGR)</v>
      </c>
      <c r="L10954">
        <v>12</v>
      </c>
      <c r="M10954" t="s">
        <v>68</v>
      </c>
      <c r="N10954">
        <v>228</v>
      </c>
      <c r="O10954">
        <v>1</v>
      </c>
    </row>
    <row r="10955" spans="1:15" hidden="1" x14ac:dyDescent="0.3">
      <c r="A10955" t="s">
        <v>41658</v>
      </c>
      <c r="B10955" t="s">
        <v>41659</v>
      </c>
      <c r="C10955" s="1" t="str">
        <f t="shared" si="1771"/>
        <v>21:0479</v>
      </c>
      <c r="D10955" s="1" t="str">
        <f t="shared" si="1772"/>
        <v>21:0157</v>
      </c>
      <c r="E10955" t="s">
        <v>41660</v>
      </c>
      <c r="F10955" t="s">
        <v>41661</v>
      </c>
      <c r="H10955">
        <v>50.602459099999997</v>
      </c>
      <c r="I10955">
        <v>-123.3677747</v>
      </c>
      <c r="J10955" s="1" t="str">
        <f t="shared" si="1773"/>
        <v>NGR bulk stream sediment</v>
      </c>
      <c r="K10955" s="1" t="str">
        <f t="shared" si="1774"/>
        <v>&lt;177 micron (NGR)</v>
      </c>
      <c r="L10955">
        <v>12</v>
      </c>
      <c r="M10955" t="s">
        <v>77</v>
      </c>
      <c r="N10955">
        <v>229</v>
      </c>
      <c r="O10955">
        <v>1.5</v>
      </c>
    </row>
    <row r="10956" spans="1:15" hidden="1" x14ac:dyDescent="0.3">
      <c r="A10956" t="s">
        <v>41662</v>
      </c>
      <c r="B10956" t="s">
        <v>41663</v>
      </c>
      <c r="C10956" s="1" t="str">
        <f t="shared" si="1771"/>
        <v>21:0479</v>
      </c>
      <c r="D10956" s="1" t="str">
        <f t="shared" si="1772"/>
        <v>21:0157</v>
      </c>
      <c r="E10956" t="s">
        <v>41664</v>
      </c>
      <c r="F10956" t="s">
        <v>41665</v>
      </c>
      <c r="H10956">
        <v>50.587864799999998</v>
      </c>
      <c r="I10956">
        <v>-123.32485749999999</v>
      </c>
      <c r="J10956" s="1" t="str">
        <f t="shared" si="1773"/>
        <v>NGR bulk stream sediment</v>
      </c>
      <c r="K10956" s="1" t="str">
        <f t="shared" si="1774"/>
        <v>&lt;177 micron (NGR)</v>
      </c>
      <c r="L10956">
        <v>12</v>
      </c>
      <c r="M10956" t="s">
        <v>82</v>
      </c>
      <c r="N10956">
        <v>230</v>
      </c>
      <c r="O10956">
        <v>2.5</v>
      </c>
    </row>
    <row r="10957" spans="1:15" hidden="1" x14ac:dyDescent="0.3">
      <c r="A10957" t="s">
        <v>41666</v>
      </c>
      <c r="B10957" t="s">
        <v>41667</v>
      </c>
      <c r="C10957" s="1" t="str">
        <f t="shared" si="1771"/>
        <v>21:0479</v>
      </c>
      <c r="D10957" s="1" t="str">
        <f t="shared" si="1772"/>
        <v>21:0157</v>
      </c>
      <c r="E10957" t="s">
        <v>41668</v>
      </c>
      <c r="F10957" t="s">
        <v>41669</v>
      </c>
      <c r="H10957">
        <v>50.5853544</v>
      </c>
      <c r="I10957">
        <v>-123.312296</v>
      </c>
      <c r="J10957" s="1" t="str">
        <f t="shared" si="1773"/>
        <v>NGR bulk stream sediment</v>
      </c>
      <c r="K10957" s="1" t="str">
        <f t="shared" si="1774"/>
        <v>&lt;177 micron (NGR)</v>
      </c>
      <c r="L10957">
        <v>12</v>
      </c>
      <c r="M10957" t="s">
        <v>24</v>
      </c>
      <c r="N10957">
        <v>231</v>
      </c>
      <c r="O10957">
        <v>5</v>
      </c>
    </row>
    <row r="10958" spans="1:15" hidden="1" x14ac:dyDescent="0.3">
      <c r="A10958" t="s">
        <v>41670</v>
      </c>
      <c r="B10958" t="s">
        <v>41671</v>
      </c>
      <c r="C10958" s="1" t="str">
        <f t="shared" si="1771"/>
        <v>21:0479</v>
      </c>
      <c r="D10958" s="1" t="str">
        <f t="shared" si="1772"/>
        <v>21:0157</v>
      </c>
      <c r="E10958" t="s">
        <v>41668</v>
      </c>
      <c r="F10958" t="s">
        <v>41672</v>
      </c>
      <c r="H10958">
        <v>50.5853544</v>
      </c>
      <c r="I10958">
        <v>-123.312296</v>
      </c>
      <c r="J10958" s="1" t="str">
        <f t="shared" si="1773"/>
        <v>NGR bulk stream sediment</v>
      </c>
      <c r="K10958" s="1" t="str">
        <f t="shared" si="1774"/>
        <v>&lt;177 micron (NGR)</v>
      </c>
      <c r="L10958">
        <v>12</v>
      </c>
      <c r="M10958" t="s">
        <v>28</v>
      </c>
      <c r="N10958">
        <v>232</v>
      </c>
      <c r="O10958">
        <v>5.5</v>
      </c>
    </row>
    <row r="10959" spans="1:15" hidden="1" x14ac:dyDescent="0.3">
      <c r="A10959" t="s">
        <v>41673</v>
      </c>
      <c r="B10959" t="s">
        <v>41674</v>
      </c>
      <c r="C10959" s="1" t="str">
        <f t="shared" si="1771"/>
        <v>21:0479</v>
      </c>
      <c r="D10959" s="1" t="str">
        <f t="shared" si="1772"/>
        <v>21:0157</v>
      </c>
      <c r="E10959" t="s">
        <v>41675</v>
      </c>
      <c r="F10959" t="s">
        <v>41676</v>
      </c>
      <c r="H10959">
        <v>50.573810899999998</v>
      </c>
      <c r="I10959">
        <v>-123.25199929999999</v>
      </c>
      <c r="J10959" s="1" t="str">
        <f t="shared" si="1773"/>
        <v>NGR bulk stream sediment</v>
      </c>
      <c r="K10959" s="1" t="str">
        <f t="shared" si="1774"/>
        <v>&lt;177 micron (NGR)</v>
      </c>
      <c r="L10959">
        <v>12</v>
      </c>
      <c r="M10959" t="s">
        <v>87</v>
      </c>
      <c r="N10959">
        <v>233</v>
      </c>
      <c r="O10959">
        <v>2</v>
      </c>
    </row>
    <row r="10960" spans="1:15" hidden="1" x14ac:dyDescent="0.3">
      <c r="A10960" t="s">
        <v>41677</v>
      </c>
      <c r="B10960" t="s">
        <v>41678</v>
      </c>
      <c r="C10960" s="1" t="str">
        <f t="shared" si="1771"/>
        <v>21:0479</v>
      </c>
      <c r="D10960" s="1" t="str">
        <f>HYPERLINK("https://geochem.nrcan.gc.ca/cdogs/content/svy/svy_e.htm", "")</f>
        <v/>
      </c>
      <c r="G10960" s="1" t="str">
        <f>HYPERLINK("https://geochem.nrcan.gc.ca/cdogs/content/cr_/cr_00104_e.htm", "104")</f>
        <v>104</v>
      </c>
      <c r="J10960" t="s">
        <v>31</v>
      </c>
      <c r="K10960" t="s">
        <v>32</v>
      </c>
      <c r="L10960">
        <v>12</v>
      </c>
      <c r="M10960" t="s">
        <v>33</v>
      </c>
      <c r="N10960">
        <v>234</v>
      </c>
      <c r="O10960">
        <v>5</v>
      </c>
    </row>
    <row r="10961" spans="1:15" hidden="1" x14ac:dyDescent="0.3">
      <c r="A10961" t="s">
        <v>41679</v>
      </c>
      <c r="B10961" t="s">
        <v>41680</v>
      </c>
      <c r="C10961" s="1" t="str">
        <f t="shared" si="1771"/>
        <v>21:0479</v>
      </c>
      <c r="D10961" s="1" t="str">
        <f t="shared" ref="D10961:D10977" si="1775">HYPERLINK("https://geochem.nrcan.gc.ca/cdogs/content/svy/svy210157_e.htm", "21:0157")</f>
        <v>21:0157</v>
      </c>
      <c r="E10961" t="s">
        <v>41681</v>
      </c>
      <c r="F10961" t="s">
        <v>41682</v>
      </c>
      <c r="H10961">
        <v>50.555493400000003</v>
      </c>
      <c r="I10961">
        <v>-123.1846752</v>
      </c>
      <c r="J10961" s="1" t="str">
        <f t="shared" ref="J10961:J10977" si="1776">HYPERLINK("https://geochem.nrcan.gc.ca/cdogs/content/kwd/kwd020030_e.htm", "NGR bulk stream sediment")</f>
        <v>NGR bulk stream sediment</v>
      </c>
      <c r="K10961" s="1" t="str">
        <f t="shared" ref="K10961:K10977" si="1777">HYPERLINK("https://geochem.nrcan.gc.ca/cdogs/content/kwd/kwd080006_e.htm", "&lt;177 micron (NGR)")</f>
        <v>&lt;177 micron (NGR)</v>
      </c>
      <c r="L10961">
        <v>12</v>
      </c>
      <c r="M10961" t="s">
        <v>92</v>
      </c>
      <c r="N10961">
        <v>235</v>
      </c>
      <c r="O10961">
        <v>1.5</v>
      </c>
    </row>
    <row r="10962" spans="1:15" hidden="1" x14ac:dyDescent="0.3">
      <c r="A10962" t="s">
        <v>41683</v>
      </c>
      <c r="B10962" t="s">
        <v>41684</v>
      </c>
      <c r="C10962" s="1" t="str">
        <f t="shared" si="1771"/>
        <v>21:0479</v>
      </c>
      <c r="D10962" s="1" t="str">
        <f t="shared" si="1775"/>
        <v>21:0157</v>
      </c>
      <c r="E10962" t="s">
        <v>41685</v>
      </c>
      <c r="F10962" t="s">
        <v>41686</v>
      </c>
      <c r="H10962">
        <v>50.537710099999998</v>
      </c>
      <c r="I10962">
        <v>-123.119367</v>
      </c>
      <c r="J10962" s="1" t="str">
        <f t="shared" si="1776"/>
        <v>NGR bulk stream sediment</v>
      </c>
      <c r="K10962" s="1" t="str">
        <f t="shared" si="1777"/>
        <v>&lt;177 micron (NGR)</v>
      </c>
      <c r="L10962">
        <v>12</v>
      </c>
      <c r="M10962" t="s">
        <v>97</v>
      </c>
      <c r="N10962">
        <v>236</v>
      </c>
      <c r="O10962">
        <v>1.5</v>
      </c>
    </row>
    <row r="10963" spans="1:15" hidden="1" x14ac:dyDescent="0.3">
      <c r="A10963" t="s">
        <v>41687</v>
      </c>
      <c r="B10963" t="s">
        <v>41688</v>
      </c>
      <c r="C10963" s="1" t="str">
        <f t="shared" si="1771"/>
        <v>21:0479</v>
      </c>
      <c r="D10963" s="1" t="str">
        <f t="shared" si="1775"/>
        <v>21:0157</v>
      </c>
      <c r="E10963" t="s">
        <v>41689</v>
      </c>
      <c r="F10963" t="s">
        <v>41690</v>
      </c>
      <c r="H10963">
        <v>50.547428799999999</v>
      </c>
      <c r="I10963">
        <v>-123.0818328</v>
      </c>
      <c r="J10963" s="1" t="str">
        <f t="shared" si="1776"/>
        <v>NGR bulk stream sediment</v>
      </c>
      <c r="K10963" s="1" t="str">
        <f t="shared" si="1777"/>
        <v>&lt;177 micron (NGR)</v>
      </c>
      <c r="L10963">
        <v>12</v>
      </c>
      <c r="M10963" t="s">
        <v>102</v>
      </c>
      <c r="N10963">
        <v>237</v>
      </c>
      <c r="O10963">
        <v>7.5</v>
      </c>
    </row>
    <row r="10964" spans="1:15" hidden="1" x14ac:dyDescent="0.3">
      <c r="A10964" t="s">
        <v>41691</v>
      </c>
      <c r="B10964" t="s">
        <v>41692</v>
      </c>
      <c r="C10964" s="1" t="str">
        <f t="shared" si="1771"/>
        <v>21:0479</v>
      </c>
      <c r="D10964" s="1" t="str">
        <f t="shared" si="1775"/>
        <v>21:0157</v>
      </c>
      <c r="E10964" t="s">
        <v>41693</v>
      </c>
      <c r="F10964" t="s">
        <v>41694</v>
      </c>
      <c r="H10964">
        <v>50.538444499999997</v>
      </c>
      <c r="I10964">
        <v>-123.0677053</v>
      </c>
      <c r="J10964" s="1" t="str">
        <f t="shared" si="1776"/>
        <v>NGR bulk stream sediment</v>
      </c>
      <c r="K10964" s="1" t="str">
        <f t="shared" si="1777"/>
        <v>&lt;177 micron (NGR)</v>
      </c>
      <c r="L10964">
        <v>12</v>
      </c>
      <c r="M10964" t="s">
        <v>107</v>
      </c>
      <c r="N10964">
        <v>238</v>
      </c>
      <c r="O10964">
        <v>2</v>
      </c>
    </row>
    <row r="10965" spans="1:15" hidden="1" x14ac:dyDescent="0.3">
      <c r="A10965" t="s">
        <v>41695</v>
      </c>
      <c r="B10965" t="s">
        <v>41696</v>
      </c>
      <c r="C10965" s="1" t="str">
        <f t="shared" si="1771"/>
        <v>21:0479</v>
      </c>
      <c r="D10965" s="1" t="str">
        <f t="shared" si="1775"/>
        <v>21:0157</v>
      </c>
      <c r="E10965" t="s">
        <v>41697</v>
      </c>
      <c r="F10965" t="s">
        <v>41698</v>
      </c>
      <c r="H10965">
        <v>50.529750200000002</v>
      </c>
      <c r="I10965">
        <v>-123.0442855</v>
      </c>
      <c r="J10965" s="1" t="str">
        <f t="shared" si="1776"/>
        <v>NGR bulk stream sediment</v>
      </c>
      <c r="K10965" s="1" t="str">
        <f t="shared" si="1777"/>
        <v>&lt;177 micron (NGR)</v>
      </c>
      <c r="L10965">
        <v>12</v>
      </c>
      <c r="M10965" t="s">
        <v>112</v>
      </c>
      <c r="N10965">
        <v>239</v>
      </c>
      <c r="O10965">
        <v>1.5</v>
      </c>
    </row>
    <row r="10966" spans="1:15" hidden="1" x14ac:dyDescent="0.3">
      <c r="A10966" t="s">
        <v>41699</v>
      </c>
      <c r="B10966" t="s">
        <v>41700</v>
      </c>
      <c r="C10966" s="1" t="str">
        <f t="shared" si="1771"/>
        <v>21:0479</v>
      </c>
      <c r="D10966" s="1" t="str">
        <f t="shared" si="1775"/>
        <v>21:0157</v>
      </c>
      <c r="E10966" t="s">
        <v>41701</v>
      </c>
      <c r="F10966" t="s">
        <v>41702</v>
      </c>
      <c r="H10966">
        <v>50.560852400000002</v>
      </c>
      <c r="I10966">
        <v>-122.5971953</v>
      </c>
      <c r="J10966" s="1" t="str">
        <f t="shared" si="1776"/>
        <v>NGR bulk stream sediment</v>
      </c>
      <c r="K10966" s="1" t="str">
        <f t="shared" si="1777"/>
        <v>&lt;177 micron (NGR)</v>
      </c>
      <c r="L10966">
        <v>13</v>
      </c>
      <c r="M10966" t="s">
        <v>19</v>
      </c>
      <c r="N10966">
        <v>240</v>
      </c>
      <c r="O10966">
        <v>2.5</v>
      </c>
    </row>
    <row r="10967" spans="1:15" hidden="1" x14ac:dyDescent="0.3">
      <c r="A10967" t="s">
        <v>41703</v>
      </c>
      <c r="B10967" t="s">
        <v>41704</v>
      </c>
      <c r="C10967" s="1" t="str">
        <f t="shared" si="1771"/>
        <v>21:0479</v>
      </c>
      <c r="D10967" s="1" t="str">
        <f t="shared" si="1775"/>
        <v>21:0157</v>
      </c>
      <c r="E10967" t="s">
        <v>41705</v>
      </c>
      <c r="F10967" t="s">
        <v>41706</v>
      </c>
      <c r="H10967">
        <v>50.514703400000002</v>
      </c>
      <c r="I10967">
        <v>-123.0079942</v>
      </c>
      <c r="J10967" s="1" t="str">
        <f t="shared" si="1776"/>
        <v>NGR bulk stream sediment</v>
      </c>
      <c r="K10967" s="1" t="str">
        <f t="shared" si="1777"/>
        <v>&lt;177 micron (NGR)</v>
      </c>
      <c r="L10967">
        <v>13</v>
      </c>
      <c r="M10967" t="s">
        <v>38</v>
      </c>
      <c r="N10967">
        <v>241</v>
      </c>
      <c r="O10967">
        <v>3.5</v>
      </c>
    </row>
    <row r="10968" spans="1:15" hidden="1" x14ac:dyDescent="0.3">
      <c r="A10968" t="s">
        <v>41707</v>
      </c>
      <c r="B10968" t="s">
        <v>41708</v>
      </c>
      <c r="C10968" s="1" t="str">
        <f t="shared" si="1771"/>
        <v>21:0479</v>
      </c>
      <c r="D10968" s="1" t="str">
        <f t="shared" si="1775"/>
        <v>21:0157</v>
      </c>
      <c r="E10968" t="s">
        <v>41709</v>
      </c>
      <c r="F10968" t="s">
        <v>41710</v>
      </c>
      <c r="H10968">
        <v>50.519047700000002</v>
      </c>
      <c r="I10968">
        <v>-122.4341857</v>
      </c>
      <c r="J10968" s="1" t="str">
        <f t="shared" si="1776"/>
        <v>NGR bulk stream sediment</v>
      </c>
      <c r="K10968" s="1" t="str">
        <f t="shared" si="1777"/>
        <v>&lt;177 micron (NGR)</v>
      </c>
      <c r="L10968">
        <v>13</v>
      </c>
      <c r="M10968" t="s">
        <v>43</v>
      </c>
      <c r="N10968">
        <v>242</v>
      </c>
      <c r="O10968">
        <v>1.5</v>
      </c>
    </row>
    <row r="10969" spans="1:15" hidden="1" x14ac:dyDescent="0.3">
      <c r="A10969" t="s">
        <v>41711</v>
      </c>
      <c r="B10969" t="s">
        <v>41712</v>
      </c>
      <c r="C10969" s="1" t="str">
        <f t="shared" si="1771"/>
        <v>21:0479</v>
      </c>
      <c r="D10969" s="1" t="str">
        <f t="shared" si="1775"/>
        <v>21:0157</v>
      </c>
      <c r="E10969" t="s">
        <v>41713</v>
      </c>
      <c r="F10969" t="s">
        <v>41714</v>
      </c>
      <c r="H10969">
        <v>50.539576199999999</v>
      </c>
      <c r="I10969">
        <v>-122.46188410000001</v>
      </c>
      <c r="J10969" s="1" t="str">
        <f t="shared" si="1776"/>
        <v>NGR bulk stream sediment</v>
      </c>
      <c r="K10969" s="1" t="str">
        <f t="shared" si="1777"/>
        <v>&lt;177 micron (NGR)</v>
      </c>
      <c r="L10969">
        <v>13</v>
      </c>
      <c r="M10969" t="s">
        <v>48</v>
      </c>
      <c r="N10969">
        <v>243</v>
      </c>
      <c r="O10969">
        <v>0.5</v>
      </c>
    </row>
    <row r="10970" spans="1:15" hidden="1" x14ac:dyDescent="0.3">
      <c r="A10970" t="s">
        <v>41715</v>
      </c>
      <c r="B10970" t="s">
        <v>41716</v>
      </c>
      <c r="C10970" s="1" t="str">
        <f t="shared" si="1771"/>
        <v>21:0479</v>
      </c>
      <c r="D10970" s="1" t="str">
        <f t="shared" si="1775"/>
        <v>21:0157</v>
      </c>
      <c r="E10970" t="s">
        <v>41717</v>
      </c>
      <c r="F10970" t="s">
        <v>41718</v>
      </c>
      <c r="H10970">
        <v>50.5160202</v>
      </c>
      <c r="I10970">
        <v>-122.49758439999999</v>
      </c>
      <c r="J10970" s="1" t="str">
        <f t="shared" si="1776"/>
        <v>NGR bulk stream sediment</v>
      </c>
      <c r="K10970" s="1" t="str">
        <f t="shared" si="1777"/>
        <v>&lt;177 micron (NGR)</v>
      </c>
      <c r="L10970">
        <v>13</v>
      </c>
      <c r="M10970" t="s">
        <v>53</v>
      </c>
      <c r="N10970">
        <v>244</v>
      </c>
      <c r="O10970">
        <v>4</v>
      </c>
    </row>
    <row r="10971" spans="1:15" hidden="1" x14ac:dyDescent="0.3">
      <c r="A10971" t="s">
        <v>41719</v>
      </c>
      <c r="B10971" t="s">
        <v>41720</v>
      </c>
      <c r="C10971" s="1" t="str">
        <f t="shared" si="1771"/>
        <v>21:0479</v>
      </c>
      <c r="D10971" s="1" t="str">
        <f t="shared" si="1775"/>
        <v>21:0157</v>
      </c>
      <c r="E10971" t="s">
        <v>41721</v>
      </c>
      <c r="F10971" t="s">
        <v>41722</v>
      </c>
      <c r="H10971">
        <v>50.540195199999999</v>
      </c>
      <c r="I10971">
        <v>-122.5344723</v>
      </c>
      <c r="J10971" s="1" t="str">
        <f t="shared" si="1776"/>
        <v>NGR bulk stream sediment</v>
      </c>
      <c r="K10971" s="1" t="str">
        <f t="shared" si="1777"/>
        <v>&lt;177 micron (NGR)</v>
      </c>
      <c r="L10971">
        <v>13</v>
      </c>
      <c r="M10971" t="s">
        <v>58</v>
      </c>
      <c r="N10971">
        <v>245</v>
      </c>
      <c r="O10971">
        <v>1.5</v>
      </c>
    </row>
    <row r="10972" spans="1:15" hidden="1" x14ac:dyDescent="0.3">
      <c r="A10972" t="s">
        <v>41723</v>
      </c>
      <c r="B10972" t="s">
        <v>41724</v>
      </c>
      <c r="C10972" s="1" t="str">
        <f t="shared" si="1771"/>
        <v>21:0479</v>
      </c>
      <c r="D10972" s="1" t="str">
        <f t="shared" si="1775"/>
        <v>21:0157</v>
      </c>
      <c r="E10972" t="s">
        <v>41701</v>
      </c>
      <c r="F10972" t="s">
        <v>41725</v>
      </c>
      <c r="H10972">
        <v>50.560852400000002</v>
      </c>
      <c r="I10972">
        <v>-122.5971953</v>
      </c>
      <c r="J10972" s="1" t="str">
        <f t="shared" si="1776"/>
        <v>NGR bulk stream sediment</v>
      </c>
      <c r="K10972" s="1" t="str">
        <f t="shared" si="1777"/>
        <v>&lt;177 micron (NGR)</v>
      </c>
      <c r="L10972">
        <v>13</v>
      </c>
      <c r="M10972" t="s">
        <v>72</v>
      </c>
      <c r="N10972">
        <v>246</v>
      </c>
      <c r="O10972">
        <v>2.5</v>
      </c>
    </row>
    <row r="10973" spans="1:15" hidden="1" x14ac:dyDescent="0.3">
      <c r="A10973" t="s">
        <v>41726</v>
      </c>
      <c r="B10973" t="s">
        <v>41727</v>
      </c>
      <c r="C10973" s="1" t="str">
        <f t="shared" si="1771"/>
        <v>21:0479</v>
      </c>
      <c r="D10973" s="1" t="str">
        <f t="shared" si="1775"/>
        <v>21:0157</v>
      </c>
      <c r="E10973" t="s">
        <v>41728</v>
      </c>
      <c r="F10973" t="s">
        <v>41729</v>
      </c>
      <c r="H10973">
        <v>50.567114400000001</v>
      </c>
      <c r="I10973">
        <v>-122.59279309999999</v>
      </c>
      <c r="J10973" s="1" t="str">
        <f t="shared" si="1776"/>
        <v>NGR bulk stream sediment</v>
      </c>
      <c r="K10973" s="1" t="str">
        <f t="shared" si="1777"/>
        <v>&lt;177 micron (NGR)</v>
      </c>
      <c r="L10973">
        <v>13</v>
      </c>
      <c r="M10973" t="s">
        <v>63</v>
      </c>
      <c r="N10973">
        <v>247</v>
      </c>
      <c r="O10973">
        <v>2.5</v>
      </c>
    </row>
    <row r="10974" spans="1:15" hidden="1" x14ac:dyDescent="0.3">
      <c r="A10974" t="s">
        <v>41730</v>
      </c>
      <c r="B10974" t="s">
        <v>41731</v>
      </c>
      <c r="C10974" s="1" t="str">
        <f t="shared" si="1771"/>
        <v>21:0479</v>
      </c>
      <c r="D10974" s="1" t="str">
        <f t="shared" si="1775"/>
        <v>21:0157</v>
      </c>
      <c r="E10974" t="s">
        <v>41732</v>
      </c>
      <c r="F10974" t="s">
        <v>41733</v>
      </c>
      <c r="H10974">
        <v>50.572560799999998</v>
      </c>
      <c r="I10974">
        <v>-122.62662400000001</v>
      </c>
      <c r="J10974" s="1" t="str">
        <f t="shared" si="1776"/>
        <v>NGR bulk stream sediment</v>
      </c>
      <c r="K10974" s="1" t="str">
        <f t="shared" si="1777"/>
        <v>&lt;177 micron (NGR)</v>
      </c>
      <c r="L10974">
        <v>13</v>
      </c>
      <c r="M10974" t="s">
        <v>68</v>
      </c>
      <c r="N10974">
        <v>248</v>
      </c>
      <c r="O10974">
        <v>2</v>
      </c>
    </row>
    <row r="10975" spans="1:15" hidden="1" x14ac:dyDescent="0.3">
      <c r="A10975" t="s">
        <v>41734</v>
      </c>
      <c r="B10975" t="s">
        <v>41735</v>
      </c>
      <c r="C10975" s="1" t="str">
        <f t="shared" si="1771"/>
        <v>21:0479</v>
      </c>
      <c r="D10975" s="1" t="str">
        <f t="shared" si="1775"/>
        <v>21:0157</v>
      </c>
      <c r="E10975" t="s">
        <v>41736</v>
      </c>
      <c r="F10975" t="s">
        <v>41737</v>
      </c>
      <c r="H10975">
        <v>50.570024600000004</v>
      </c>
      <c r="I10975">
        <v>-122.6527536</v>
      </c>
      <c r="J10975" s="1" t="str">
        <f t="shared" si="1776"/>
        <v>NGR bulk stream sediment</v>
      </c>
      <c r="K10975" s="1" t="str">
        <f t="shared" si="1777"/>
        <v>&lt;177 micron (NGR)</v>
      </c>
      <c r="L10975">
        <v>13</v>
      </c>
      <c r="M10975" t="s">
        <v>24</v>
      </c>
      <c r="N10975">
        <v>249</v>
      </c>
      <c r="O10975">
        <v>3</v>
      </c>
    </row>
    <row r="10976" spans="1:15" hidden="1" x14ac:dyDescent="0.3">
      <c r="A10976" t="s">
        <v>41738</v>
      </c>
      <c r="B10976" t="s">
        <v>41739</v>
      </c>
      <c r="C10976" s="1" t="str">
        <f t="shared" si="1771"/>
        <v>21:0479</v>
      </c>
      <c r="D10976" s="1" t="str">
        <f t="shared" si="1775"/>
        <v>21:0157</v>
      </c>
      <c r="E10976" t="s">
        <v>41736</v>
      </c>
      <c r="F10976" t="s">
        <v>41740</v>
      </c>
      <c r="H10976">
        <v>50.570024600000004</v>
      </c>
      <c r="I10976">
        <v>-122.6527536</v>
      </c>
      <c r="J10976" s="1" t="str">
        <f t="shared" si="1776"/>
        <v>NGR bulk stream sediment</v>
      </c>
      <c r="K10976" s="1" t="str">
        <f t="shared" si="1777"/>
        <v>&lt;177 micron (NGR)</v>
      </c>
      <c r="L10976">
        <v>13</v>
      </c>
      <c r="M10976" t="s">
        <v>28</v>
      </c>
      <c r="N10976">
        <v>250</v>
      </c>
      <c r="O10976">
        <v>3.5</v>
      </c>
    </row>
    <row r="10977" spans="1:15" hidden="1" x14ac:dyDescent="0.3">
      <c r="A10977" t="s">
        <v>41741</v>
      </c>
      <c r="B10977" t="s">
        <v>41742</v>
      </c>
      <c r="C10977" s="1" t="str">
        <f t="shared" si="1771"/>
        <v>21:0479</v>
      </c>
      <c r="D10977" s="1" t="str">
        <f t="shared" si="1775"/>
        <v>21:0157</v>
      </c>
      <c r="E10977" t="s">
        <v>41743</v>
      </c>
      <c r="F10977" t="s">
        <v>41744</v>
      </c>
      <c r="H10977">
        <v>50.561727099999999</v>
      </c>
      <c r="I10977">
        <v>-122.6693758</v>
      </c>
      <c r="J10977" s="1" t="str">
        <f t="shared" si="1776"/>
        <v>NGR bulk stream sediment</v>
      </c>
      <c r="K10977" s="1" t="str">
        <f t="shared" si="1777"/>
        <v>&lt;177 micron (NGR)</v>
      </c>
      <c r="L10977">
        <v>13</v>
      </c>
      <c r="M10977" t="s">
        <v>77</v>
      </c>
      <c r="N10977">
        <v>251</v>
      </c>
      <c r="O10977">
        <v>2.5</v>
      </c>
    </row>
    <row r="10978" spans="1:15" hidden="1" x14ac:dyDescent="0.3">
      <c r="A10978" t="s">
        <v>41745</v>
      </c>
      <c r="B10978" t="s">
        <v>41746</v>
      </c>
      <c r="C10978" s="1" t="str">
        <f t="shared" si="1771"/>
        <v>21:0479</v>
      </c>
      <c r="D10978" s="1" t="str">
        <f>HYPERLINK("https://geochem.nrcan.gc.ca/cdogs/content/svy/svy_e.htm", "")</f>
        <v/>
      </c>
      <c r="G10978" s="1" t="str">
        <f>HYPERLINK("https://geochem.nrcan.gc.ca/cdogs/content/cr_/cr_00102_e.htm", "102")</f>
        <v>102</v>
      </c>
      <c r="J10978" t="s">
        <v>31</v>
      </c>
      <c r="K10978" t="s">
        <v>32</v>
      </c>
      <c r="L10978">
        <v>13</v>
      </c>
      <c r="M10978" t="s">
        <v>33</v>
      </c>
      <c r="N10978">
        <v>252</v>
      </c>
      <c r="O10978">
        <v>2.5</v>
      </c>
    </row>
    <row r="10979" spans="1:15" hidden="1" x14ac:dyDescent="0.3">
      <c r="A10979" t="s">
        <v>41747</v>
      </c>
      <c r="B10979" t="s">
        <v>41748</v>
      </c>
      <c r="C10979" s="1" t="str">
        <f t="shared" si="1771"/>
        <v>21:0479</v>
      </c>
      <c r="D10979" s="1" t="str">
        <f t="shared" ref="D10979:D10986" si="1778">HYPERLINK("https://geochem.nrcan.gc.ca/cdogs/content/svy/svy210157_e.htm", "21:0157")</f>
        <v>21:0157</v>
      </c>
      <c r="E10979" t="s">
        <v>41749</v>
      </c>
      <c r="F10979" t="s">
        <v>41750</v>
      </c>
      <c r="H10979">
        <v>50.536967799999999</v>
      </c>
      <c r="I10979">
        <v>-122.7063406</v>
      </c>
      <c r="J10979" s="1" t="str">
        <f t="shared" ref="J10979:J10986" si="1779">HYPERLINK("https://geochem.nrcan.gc.ca/cdogs/content/kwd/kwd020030_e.htm", "NGR bulk stream sediment")</f>
        <v>NGR bulk stream sediment</v>
      </c>
      <c r="K10979" s="1" t="str">
        <f t="shared" ref="K10979:K10986" si="1780">HYPERLINK("https://geochem.nrcan.gc.ca/cdogs/content/kwd/kwd080006_e.htm", "&lt;177 micron (NGR)")</f>
        <v>&lt;177 micron (NGR)</v>
      </c>
      <c r="L10979">
        <v>13</v>
      </c>
      <c r="M10979" t="s">
        <v>82</v>
      </c>
      <c r="N10979">
        <v>253</v>
      </c>
      <c r="O10979">
        <v>2.5</v>
      </c>
    </row>
    <row r="10980" spans="1:15" hidden="1" x14ac:dyDescent="0.3">
      <c r="A10980" t="s">
        <v>41751</v>
      </c>
      <c r="B10980" t="s">
        <v>41752</v>
      </c>
      <c r="C10980" s="1" t="str">
        <f t="shared" si="1771"/>
        <v>21:0479</v>
      </c>
      <c r="D10980" s="1" t="str">
        <f t="shared" si="1778"/>
        <v>21:0157</v>
      </c>
      <c r="E10980" t="s">
        <v>41753</v>
      </c>
      <c r="F10980" t="s">
        <v>41754</v>
      </c>
      <c r="H10980">
        <v>50.542607599999997</v>
      </c>
      <c r="I10980">
        <v>-122.69265710000001</v>
      </c>
      <c r="J10980" s="1" t="str">
        <f t="shared" si="1779"/>
        <v>NGR bulk stream sediment</v>
      </c>
      <c r="K10980" s="1" t="str">
        <f t="shared" si="1780"/>
        <v>&lt;177 micron (NGR)</v>
      </c>
      <c r="L10980">
        <v>13</v>
      </c>
      <c r="M10980" t="s">
        <v>87</v>
      </c>
      <c r="N10980">
        <v>254</v>
      </c>
      <c r="O10980">
        <v>3</v>
      </c>
    </row>
    <row r="10981" spans="1:15" hidden="1" x14ac:dyDescent="0.3">
      <c r="A10981" t="s">
        <v>41755</v>
      </c>
      <c r="B10981" t="s">
        <v>41756</v>
      </c>
      <c r="C10981" s="1" t="str">
        <f t="shared" si="1771"/>
        <v>21:0479</v>
      </c>
      <c r="D10981" s="1" t="str">
        <f t="shared" si="1778"/>
        <v>21:0157</v>
      </c>
      <c r="E10981" t="s">
        <v>41757</v>
      </c>
      <c r="F10981" t="s">
        <v>41758</v>
      </c>
      <c r="H10981">
        <v>50.556911399999997</v>
      </c>
      <c r="I10981">
        <v>-122.68745250000001</v>
      </c>
      <c r="J10981" s="1" t="str">
        <f t="shared" si="1779"/>
        <v>NGR bulk stream sediment</v>
      </c>
      <c r="K10981" s="1" t="str">
        <f t="shared" si="1780"/>
        <v>&lt;177 micron (NGR)</v>
      </c>
      <c r="L10981">
        <v>13</v>
      </c>
      <c r="M10981" t="s">
        <v>92</v>
      </c>
      <c r="N10981">
        <v>255</v>
      </c>
      <c r="O10981">
        <v>2</v>
      </c>
    </row>
    <row r="10982" spans="1:15" hidden="1" x14ac:dyDescent="0.3">
      <c r="A10982" t="s">
        <v>41759</v>
      </c>
      <c r="B10982" t="s">
        <v>41760</v>
      </c>
      <c r="C10982" s="1" t="str">
        <f t="shared" si="1771"/>
        <v>21:0479</v>
      </c>
      <c r="D10982" s="1" t="str">
        <f t="shared" si="1778"/>
        <v>21:0157</v>
      </c>
      <c r="E10982" t="s">
        <v>41761</v>
      </c>
      <c r="F10982" t="s">
        <v>41762</v>
      </c>
      <c r="H10982">
        <v>50.511008199999999</v>
      </c>
      <c r="I10982">
        <v>-122.5075101</v>
      </c>
      <c r="J10982" s="1" t="str">
        <f t="shared" si="1779"/>
        <v>NGR bulk stream sediment</v>
      </c>
      <c r="K10982" s="1" t="str">
        <f t="shared" si="1780"/>
        <v>&lt;177 micron (NGR)</v>
      </c>
      <c r="L10982">
        <v>13</v>
      </c>
      <c r="M10982" t="s">
        <v>97</v>
      </c>
      <c r="N10982">
        <v>256</v>
      </c>
      <c r="O10982">
        <v>2</v>
      </c>
    </row>
    <row r="10983" spans="1:15" hidden="1" x14ac:dyDescent="0.3">
      <c r="A10983" t="s">
        <v>41763</v>
      </c>
      <c r="B10983" t="s">
        <v>41764</v>
      </c>
      <c r="C10983" s="1" t="str">
        <f t="shared" ref="C10983:C11046" si="1781">HYPERLINK("https://geochem.nrcan.gc.ca/cdogs/content/bdl/bdl210479_e.htm", "21:0479")</f>
        <v>21:0479</v>
      </c>
      <c r="D10983" s="1" t="str">
        <f t="shared" si="1778"/>
        <v>21:0157</v>
      </c>
      <c r="E10983" t="s">
        <v>41765</v>
      </c>
      <c r="F10983" t="s">
        <v>41766</v>
      </c>
      <c r="H10983">
        <v>50.504162000000001</v>
      </c>
      <c r="I10983">
        <v>-122.5091463</v>
      </c>
      <c r="J10983" s="1" t="str">
        <f t="shared" si="1779"/>
        <v>NGR bulk stream sediment</v>
      </c>
      <c r="K10983" s="1" t="str">
        <f t="shared" si="1780"/>
        <v>&lt;177 micron (NGR)</v>
      </c>
      <c r="L10983">
        <v>13</v>
      </c>
      <c r="M10983" t="s">
        <v>102</v>
      </c>
      <c r="N10983">
        <v>257</v>
      </c>
      <c r="O10983">
        <v>9</v>
      </c>
    </row>
    <row r="10984" spans="1:15" hidden="1" x14ac:dyDescent="0.3">
      <c r="A10984" t="s">
        <v>41767</v>
      </c>
      <c r="B10984" t="s">
        <v>41768</v>
      </c>
      <c r="C10984" s="1" t="str">
        <f t="shared" si="1781"/>
        <v>21:0479</v>
      </c>
      <c r="D10984" s="1" t="str">
        <f t="shared" si="1778"/>
        <v>21:0157</v>
      </c>
      <c r="E10984" t="s">
        <v>41769</v>
      </c>
      <c r="F10984" t="s">
        <v>41770</v>
      </c>
      <c r="H10984">
        <v>50.502970099999999</v>
      </c>
      <c r="I10984">
        <v>-122.56201009999999</v>
      </c>
      <c r="J10984" s="1" t="str">
        <f t="shared" si="1779"/>
        <v>NGR bulk stream sediment</v>
      </c>
      <c r="K10984" s="1" t="str">
        <f t="shared" si="1780"/>
        <v>&lt;177 micron (NGR)</v>
      </c>
      <c r="L10984">
        <v>13</v>
      </c>
      <c r="M10984" t="s">
        <v>107</v>
      </c>
      <c r="N10984">
        <v>258</v>
      </c>
      <c r="O10984">
        <v>1.5</v>
      </c>
    </row>
    <row r="10985" spans="1:15" hidden="1" x14ac:dyDescent="0.3">
      <c r="A10985" t="s">
        <v>41771</v>
      </c>
      <c r="B10985" t="s">
        <v>41772</v>
      </c>
      <c r="C10985" s="1" t="str">
        <f t="shared" si="1781"/>
        <v>21:0479</v>
      </c>
      <c r="D10985" s="1" t="str">
        <f t="shared" si="1778"/>
        <v>21:0157</v>
      </c>
      <c r="E10985" t="s">
        <v>41773</v>
      </c>
      <c r="F10985" t="s">
        <v>41774</v>
      </c>
      <c r="H10985">
        <v>50.490619100000004</v>
      </c>
      <c r="I10985">
        <v>-122.5857524</v>
      </c>
      <c r="J10985" s="1" t="str">
        <f t="shared" si="1779"/>
        <v>NGR bulk stream sediment</v>
      </c>
      <c r="K10985" s="1" t="str">
        <f t="shared" si="1780"/>
        <v>&lt;177 micron (NGR)</v>
      </c>
      <c r="L10985">
        <v>13</v>
      </c>
      <c r="M10985" t="s">
        <v>112</v>
      </c>
      <c r="N10985">
        <v>259</v>
      </c>
      <c r="O10985">
        <v>1.5</v>
      </c>
    </row>
    <row r="10986" spans="1:15" hidden="1" x14ac:dyDescent="0.3">
      <c r="A10986" t="s">
        <v>41775</v>
      </c>
      <c r="B10986" t="s">
        <v>41776</v>
      </c>
      <c r="C10986" s="1" t="str">
        <f t="shared" si="1781"/>
        <v>21:0479</v>
      </c>
      <c r="D10986" s="1" t="str">
        <f t="shared" si="1778"/>
        <v>21:0157</v>
      </c>
      <c r="E10986" t="s">
        <v>41777</v>
      </c>
      <c r="F10986" t="s">
        <v>41778</v>
      </c>
      <c r="H10986">
        <v>50.465817000000001</v>
      </c>
      <c r="I10986">
        <v>-122.6406997</v>
      </c>
      <c r="J10986" s="1" t="str">
        <f t="shared" si="1779"/>
        <v>NGR bulk stream sediment</v>
      </c>
      <c r="K10986" s="1" t="str">
        <f t="shared" si="1780"/>
        <v>&lt;177 micron (NGR)</v>
      </c>
      <c r="L10986">
        <v>14</v>
      </c>
      <c r="M10986" t="s">
        <v>19</v>
      </c>
      <c r="N10986">
        <v>260</v>
      </c>
      <c r="O10986">
        <v>2.5</v>
      </c>
    </row>
    <row r="10987" spans="1:15" hidden="1" x14ac:dyDescent="0.3">
      <c r="A10987" t="s">
        <v>41779</v>
      </c>
      <c r="B10987" t="s">
        <v>41780</v>
      </c>
      <c r="C10987" s="1" t="str">
        <f t="shared" si="1781"/>
        <v>21:0479</v>
      </c>
      <c r="D10987" s="1" t="str">
        <f>HYPERLINK("https://geochem.nrcan.gc.ca/cdogs/content/svy/svy_e.htm", "")</f>
        <v/>
      </c>
      <c r="G10987" s="1" t="str">
        <f>HYPERLINK("https://geochem.nrcan.gc.ca/cdogs/content/cr_/cr_00103_e.htm", "103")</f>
        <v>103</v>
      </c>
      <c r="J10987" t="s">
        <v>31</v>
      </c>
      <c r="K10987" t="s">
        <v>32</v>
      </c>
      <c r="L10987">
        <v>14</v>
      </c>
      <c r="M10987" t="s">
        <v>33</v>
      </c>
      <c r="N10987">
        <v>261</v>
      </c>
      <c r="O10987">
        <v>23.5</v>
      </c>
    </row>
    <row r="10988" spans="1:15" hidden="1" x14ac:dyDescent="0.3">
      <c r="A10988" t="s">
        <v>41781</v>
      </c>
      <c r="B10988" t="s">
        <v>41782</v>
      </c>
      <c r="C10988" s="1" t="str">
        <f t="shared" si="1781"/>
        <v>21:0479</v>
      </c>
      <c r="D10988" s="1" t="str">
        <f t="shared" ref="D10988:D11013" si="1782">HYPERLINK("https://geochem.nrcan.gc.ca/cdogs/content/svy/svy210157_e.htm", "21:0157")</f>
        <v>21:0157</v>
      </c>
      <c r="E10988" t="s">
        <v>41783</v>
      </c>
      <c r="F10988" t="s">
        <v>41784</v>
      </c>
      <c r="H10988">
        <v>50.4531566</v>
      </c>
      <c r="I10988">
        <v>-122.574545</v>
      </c>
      <c r="J10988" s="1" t="str">
        <f t="shared" ref="J10988:J11013" si="1783">HYPERLINK("https://geochem.nrcan.gc.ca/cdogs/content/kwd/kwd020030_e.htm", "NGR bulk stream sediment")</f>
        <v>NGR bulk stream sediment</v>
      </c>
      <c r="K10988" s="1" t="str">
        <f t="shared" ref="K10988:K11013" si="1784">HYPERLINK("https://geochem.nrcan.gc.ca/cdogs/content/kwd/kwd080006_e.htm", "&lt;177 micron (NGR)")</f>
        <v>&lt;177 micron (NGR)</v>
      </c>
      <c r="L10988">
        <v>14</v>
      </c>
      <c r="M10988" t="s">
        <v>38</v>
      </c>
      <c r="N10988">
        <v>262</v>
      </c>
      <c r="O10988">
        <v>1</v>
      </c>
    </row>
    <row r="10989" spans="1:15" hidden="1" x14ac:dyDescent="0.3">
      <c r="A10989" t="s">
        <v>41785</v>
      </c>
      <c r="B10989" t="s">
        <v>41786</v>
      </c>
      <c r="C10989" s="1" t="str">
        <f t="shared" si="1781"/>
        <v>21:0479</v>
      </c>
      <c r="D10989" s="1" t="str">
        <f t="shared" si="1782"/>
        <v>21:0157</v>
      </c>
      <c r="E10989" t="s">
        <v>41787</v>
      </c>
      <c r="F10989" t="s">
        <v>41788</v>
      </c>
      <c r="H10989">
        <v>50.471910999999999</v>
      </c>
      <c r="I10989">
        <v>-122.58029430000001</v>
      </c>
      <c r="J10989" s="1" t="str">
        <f t="shared" si="1783"/>
        <v>NGR bulk stream sediment</v>
      </c>
      <c r="K10989" s="1" t="str">
        <f t="shared" si="1784"/>
        <v>&lt;177 micron (NGR)</v>
      </c>
      <c r="L10989">
        <v>14</v>
      </c>
      <c r="M10989" t="s">
        <v>43</v>
      </c>
      <c r="N10989">
        <v>263</v>
      </c>
      <c r="O10989">
        <v>1</v>
      </c>
    </row>
    <row r="10990" spans="1:15" hidden="1" x14ac:dyDescent="0.3">
      <c r="A10990" t="s">
        <v>41789</v>
      </c>
      <c r="B10990" t="s">
        <v>41790</v>
      </c>
      <c r="C10990" s="1" t="str">
        <f t="shared" si="1781"/>
        <v>21:0479</v>
      </c>
      <c r="D10990" s="1" t="str">
        <f t="shared" si="1782"/>
        <v>21:0157</v>
      </c>
      <c r="E10990" t="s">
        <v>41791</v>
      </c>
      <c r="F10990" t="s">
        <v>41792</v>
      </c>
      <c r="H10990">
        <v>50.470271799999999</v>
      </c>
      <c r="I10990">
        <v>-122.61074790000001</v>
      </c>
      <c r="J10990" s="1" t="str">
        <f t="shared" si="1783"/>
        <v>NGR bulk stream sediment</v>
      </c>
      <c r="K10990" s="1" t="str">
        <f t="shared" si="1784"/>
        <v>&lt;177 micron (NGR)</v>
      </c>
      <c r="L10990">
        <v>14</v>
      </c>
      <c r="M10990" t="s">
        <v>48</v>
      </c>
      <c r="N10990">
        <v>264</v>
      </c>
      <c r="O10990">
        <v>1.5</v>
      </c>
    </row>
    <row r="10991" spans="1:15" hidden="1" x14ac:dyDescent="0.3">
      <c r="A10991" t="s">
        <v>41793</v>
      </c>
      <c r="B10991" t="s">
        <v>41794</v>
      </c>
      <c r="C10991" s="1" t="str">
        <f t="shared" si="1781"/>
        <v>21:0479</v>
      </c>
      <c r="D10991" s="1" t="str">
        <f t="shared" si="1782"/>
        <v>21:0157</v>
      </c>
      <c r="E10991" t="s">
        <v>41795</v>
      </c>
      <c r="F10991" t="s">
        <v>41796</v>
      </c>
      <c r="H10991">
        <v>50.484758999999997</v>
      </c>
      <c r="I10991">
        <v>-122.6185076</v>
      </c>
      <c r="J10991" s="1" t="str">
        <f t="shared" si="1783"/>
        <v>NGR bulk stream sediment</v>
      </c>
      <c r="K10991" s="1" t="str">
        <f t="shared" si="1784"/>
        <v>&lt;177 micron (NGR)</v>
      </c>
      <c r="L10991">
        <v>14</v>
      </c>
      <c r="M10991" t="s">
        <v>53</v>
      </c>
      <c r="N10991">
        <v>265</v>
      </c>
      <c r="O10991">
        <v>1</v>
      </c>
    </row>
    <row r="10992" spans="1:15" hidden="1" x14ac:dyDescent="0.3">
      <c r="A10992" t="s">
        <v>41797</v>
      </c>
      <c r="B10992" t="s">
        <v>41798</v>
      </c>
      <c r="C10992" s="1" t="str">
        <f t="shared" si="1781"/>
        <v>21:0479</v>
      </c>
      <c r="D10992" s="1" t="str">
        <f t="shared" si="1782"/>
        <v>21:0157</v>
      </c>
      <c r="E10992" t="s">
        <v>41777</v>
      </c>
      <c r="F10992" t="s">
        <v>41799</v>
      </c>
      <c r="H10992">
        <v>50.465817000000001</v>
      </c>
      <c r="I10992">
        <v>-122.6406997</v>
      </c>
      <c r="J10992" s="1" t="str">
        <f t="shared" si="1783"/>
        <v>NGR bulk stream sediment</v>
      </c>
      <c r="K10992" s="1" t="str">
        <f t="shared" si="1784"/>
        <v>&lt;177 micron (NGR)</v>
      </c>
      <c r="L10992">
        <v>14</v>
      </c>
      <c r="M10992" t="s">
        <v>72</v>
      </c>
      <c r="N10992">
        <v>266</v>
      </c>
      <c r="O10992">
        <v>3</v>
      </c>
    </row>
    <row r="10993" spans="1:15" hidden="1" x14ac:dyDescent="0.3">
      <c r="A10993" t="s">
        <v>41800</v>
      </c>
      <c r="B10993" t="s">
        <v>41801</v>
      </c>
      <c r="C10993" s="1" t="str">
        <f t="shared" si="1781"/>
        <v>21:0479</v>
      </c>
      <c r="D10993" s="1" t="str">
        <f t="shared" si="1782"/>
        <v>21:0157</v>
      </c>
      <c r="E10993" t="s">
        <v>41802</v>
      </c>
      <c r="F10993" t="s">
        <v>41803</v>
      </c>
      <c r="H10993">
        <v>50.474248000000003</v>
      </c>
      <c r="I10993">
        <v>-122.64793539999999</v>
      </c>
      <c r="J10993" s="1" t="str">
        <f t="shared" si="1783"/>
        <v>NGR bulk stream sediment</v>
      </c>
      <c r="K10993" s="1" t="str">
        <f t="shared" si="1784"/>
        <v>&lt;177 micron (NGR)</v>
      </c>
      <c r="L10993">
        <v>14</v>
      </c>
      <c r="M10993" t="s">
        <v>58</v>
      </c>
      <c r="N10993">
        <v>267</v>
      </c>
      <c r="O10993">
        <v>2.5</v>
      </c>
    </row>
    <row r="10994" spans="1:15" hidden="1" x14ac:dyDescent="0.3">
      <c r="A10994" t="s">
        <v>41804</v>
      </c>
      <c r="B10994" t="s">
        <v>41805</v>
      </c>
      <c r="C10994" s="1" t="str">
        <f t="shared" si="1781"/>
        <v>21:0479</v>
      </c>
      <c r="D10994" s="1" t="str">
        <f t="shared" si="1782"/>
        <v>21:0157</v>
      </c>
      <c r="E10994" t="s">
        <v>41806</v>
      </c>
      <c r="F10994" t="s">
        <v>41807</v>
      </c>
      <c r="H10994">
        <v>50.526073599999997</v>
      </c>
      <c r="I10994">
        <v>-122.74348790000001</v>
      </c>
      <c r="J10994" s="1" t="str">
        <f t="shared" si="1783"/>
        <v>NGR bulk stream sediment</v>
      </c>
      <c r="K10994" s="1" t="str">
        <f t="shared" si="1784"/>
        <v>&lt;177 micron (NGR)</v>
      </c>
      <c r="L10994">
        <v>14</v>
      </c>
      <c r="M10994" t="s">
        <v>63</v>
      </c>
      <c r="N10994">
        <v>268</v>
      </c>
      <c r="O10994">
        <v>1.5</v>
      </c>
    </row>
    <row r="10995" spans="1:15" hidden="1" x14ac:dyDescent="0.3">
      <c r="A10995" t="s">
        <v>41808</v>
      </c>
      <c r="B10995" t="s">
        <v>41809</v>
      </c>
      <c r="C10995" s="1" t="str">
        <f t="shared" si="1781"/>
        <v>21:0479</v>
      </c>
      <c r="D10995" s="1" t="str">
        <f t="shared" si="1782"/>
        <v>21:0157</v>
      </c>
      <c r="E10995" t="s">
        <v>41810</v>
      </c>
      <c r="F10995" t="s">
        <v>41811</v>
      </c>
      <c r="H10995">
        <v>50.514698199999998</v>
      </c>
      <c r="I10995">
        <v>-122.740123</v>
      </c>
      <c r="J10995" s="1" t="str">
        <f t="shared" si="1783"/>
        <v>NGR bulk stream sediment</v>
      </c>
      <c r="K10995" s="1" t="str">
        <f t="shared" si="1784"/>
        <v>&lt;177 micron (NGR)</v>
      </c>
      <c r="L10995">
        <v>14</v>
      </c>
      <c r="M10995" t="s">
        <v>68</v>
      </c>
      <c r="N10995">
        <v>269</v>
      </c>
      <c r="O10995">
        <v>3</v>
      </c>
    </row>
    <row r="10996" spans="1:15" hidden="1" x14ac:dyDescent="0.3">
      <c r="A10996" t="s">
        <v>41812</v>
      </c>
      <c r="B10996" t="s">
        <v>41813</v>
      </c>
      <c r="C10996" s="1" t="str">
        <f t="shared" si="1781"/>
        <v>21:0479</v>
      </c>
      <c r="D10996" s="1" t="str">
        <f t="shared" si="1782"/>
        <v>21:0157</v>
      </c>
      <c r="E10996" t="s">
        <v>41814</v>
      </c>
      <c r="F10996" t="s">
        <v>41815</v>
      </c>
      <c r="H10996">
        <v>50.4888987</v>
      </c>
      <c r="I10996">
        <v>-122.9475142</v>
      </c>
      <c r="J10996" s="1" t="str">
        <f t="shared" si="1783"/>
        <v>NGR bulk stream sediment</v>
      </c>
      <c r="K10996" s="1" t="str">
        <f t="shared" si="1784"/>
        <v>&lt;177 micron (NGR)</v>
      </c>
      <c r="L10996">
        <v>14</v>
      </c>
      <c r="M10996" t="s">
        <v>77</v>
      </c>
      <c r="N10996">
        <v>270</v>
      </c>
      <c r="O10996">
        <v>4</v>
      </c>
    </row>
    <row r="10997" spans="1:15" hidden="1" x14ac:dyDescent="0.3">
      <c r="A10997" t="s">
        <v>41816</v>
      </c>
      <c r="B10997" t="s">
        <v>41817</v>
      </c>
      <c r="C10997" s="1" t="str">
        <f t="shared" si="1781"/>
        <v>21:0479</v>
      </c>
      <c r="D10997" s="1" t="str">
        <f t="shared" si="1782"/>
        <v>21:0157</v>
      </c>
      <c r="E10997" t="s">
        <v>41818</v>
      </c>
      <c r="F10997" t="s">
        <v>41819</v>
      </c>
      <c r="H10997">
        <v>50.508108900000003</v>
      </c>
      <c r="I10997">
        <v>-122.9754301</v>
      </c>
      <c r="J10997" s="1" t="str">
        <f t="shared" si="1783"/>
        <v>NGR bulk stream sediment</v>
      </c>
      <c r="K10997" s="1" t="str">
        <f t="shared" si="1784"/>
        <v>&lt;177 micron (NGR)</v>
      </c>
      <c r="L10997">
        <v>14</v>
      </c>
      <c r="M10997" t="s">
        <v>82</v>
      </c>
      <c r="N10997">
        <v>271</v>
      </c>
      <c r="O10997">
        <v>2</v>
      </c>
    </row>
    <row r="10998" spans="1:15" hidden="1" x14ac:dyDescent="0.3">
      <c r="A10998" t="s">
        <v>41820</v>
      </c>
      <c r="B10998" t="s">
        <v>41821</v>
      </c>
      <c r="C10998" s="1" t="str">
        <f t="shared" si="1781"/>
        <v>21:0479</v>
      </c>
      <c r="D10998" s="1" t="str">
        <f t="shared" si="1782"/>
        <v>21:0157</v>
      </c>
      <c r="E10998" t="s">
        <v>41822</v>
      </c>
      <c r="F10998" t="s">
        <v>41823</v>
      </c>
      <c r="H10998">
        <v>50.318440299999999</v>
      </c>
      <c r="I10998">
        <v>-122.8122667</v>
      </c>
      <c r="J10998" s="1" t="str">
        <f t="shared" si="1783"/>
        <v>NGR bulk stream sediment</v>
      </c>
      <c r="K10998" s="1" t="str">
        <f t="shared" si="1784"/>
        <v>&lt;177 micron (NGR)</v>
      </c>
      <c r="L10998">
        <v>14</v>
      </c>
      <c r="M10998" t="s">
        <v>87</v>
      </c>
      <c r="N10998">
        <v>272</v>
      </c>
      <c r="O10998">
        <v>1.5</v>
      </c>
    </row>
    <row r="10999" spans="1:15" hidden="1" x14ac:dyDescent="0.3">
      <c r="A10999" t="s">
        <v>41824</v>
      </c>
      <c r="B10999" t="s">
        <v>41825</v>
      </c>
      <c r="C10999" s="1" t="str">
        <f t="shared" si="1781"/>
        <v>21:0479</v>
      </c>
      <c r="D10999" s="1" t="str">
        <f t="shared" si="1782"/>
        <v>21:0157</v>
      </c>
      <c r="E10999" t="s">
        <v>41826</v>
      </c>
      <c r="F10999" t="s">
        <v>41827</v>
      </c>
      <c r="H10999">
        <v>50.284201799999998</v>
      </c>
      <c r="I10999">
        <v>-122.8613864</v>
      </c>
      <c r="J10999" s="1" t="str">
        <f t="shared" si="1783"/>
        <v>NGR bulk stream sediment</v>
      </c>
      <c r="K10999" s="1" t="str">
        <f t="shared" si="1784"/>
        <v>&lt;177 micron (NGR)</v>
      </c>
      <c r="L10999">
        <v>14</v>
      </c>
      <c r="M10999" t="s">
        <v>92</v>
      </c>
      <c r="N10999">
        <v>273</v>
      </c>
      <c r="O10999">
        <v>0.5</v>
      </c>
    </row>
    <row r="11000" spans="1:15" hidden="1" x14ac:dyDescent="0.3">
      <c r="A11000" t="s">
        <v>41828</v>
      </c>
      <c r="B11000" t="s">
        <v>41829</v>
      </c>
      <c r="C11000" s="1" t="str">
        <f t="shared" si="1781"/>
        <v>21:0479</v>
      </c>
      <c r="D11000" s="1" t="str">
        <f t="shared" si="1782"/>
        <v>21:0157</v>
      </c>
      <c r="E11000" t="s">
        <v>41830</v>
      </c>
      <c r="F11000" t="s">
        <v>41831</v>
      </c>
      <c r="H11000">
        <v>50.3166023</v>
      </c>
      <c r="I11000">
        <v>-123.0686157</v>
      </c>
      <c r="J11000" s="1" t="str">
        <f t="shared" si="1783"/>
        <v>NGR bulk stream sediment</v>
      </c>
      <c r="K11000" s="1" t="str">
        <f t="shared" si="1784"/>
        <v>&lt;177 micron (NGR)</v>
      </c>
      <c r="L11000">
        <v>14</v>
      </c>
      <c r="M11000" t="s">
        <v>97</v>
      </c>
      <c r="N11000">
        <v>274</v>
      </c>
      <c r="O11000">
        <v>4.5</v>
      </c>
    </row>
    <row r="11001" spans="1:15" hidden="1" x14ac:dyDescent="0.3">
      <c r="A11001" t="s">
        <v>41832</v>
      </c>
      <c r="B11001" t="s">
        <v>41833</v>
      </c>
      <c r="C11001" s="1" t="str">
        <f t="shared" si="1781"/>
        <v>21:0479</v>
      </c>
      <c r="D11001" s="1" t="str">
        <f t="shared" si="1782"/>
        <v>21:0157</v>
      </c>
      <c r="E11001" t="s">
        <v>41834</v>
      </c>
      <c r="F11001" t="s">
        <v>41835</v>
      </c>
      <c r="H11001">
        <v>50.3092349</v>
      </c>
      <c r="I11001">
        <v>-123.0709651</v>
      </c>
      <c r="J11001" s="1" t="str">
        <f t="shared" si="1783"/>
        <v>NGR bulk stream sediment</v>
      </c>
      <c r="K11001" s="1" t="str">
        <f t="shared" si="1784"/>
        <v>&lt;177 micron (NGR)</v>
      </c>
      <c r="L11001">
        <v>14</v>
      </c>
      <c r="M11001" t="s">
        <v>24</v>
      </c>
      <c r="N11001">
        <v>275</v>
      </c>
      <c r="O11001">
        <v>3.5</v>
      </c>
    </row>
    <row r="11002" spans="1:15" hidden="1" x14ac:dyDescent="0.3">
      <c r="A11002" t="s">
        <v>41836</v>
      </c>
      <c r="B11002" t="s">
        <v>41837</v>
      </c>
      <c r="C11002" s="1" t="str">
        <f t="shared" si="1781"/>
        <v>21:0479</v>
      </c>
      <c r="D11002" s="1" t="str">
        <f t="shared" si="1782"/>
        <v>21:0157</v>
      </c>
      <c r="E11002" t="s">
        <v>41834</v>
      </c>
      <c r="F11002" t="s">
        <v>41838</v>
      </c>
      <c r="H11002">
        <v>50.3092349</v>
      </c>
      <c r="I11002">
        <v>-123.0709651</v>
      </c>
      <c r="J11002" s="1" t="str">
        <f t="shared" si="1783"/>
        <v>NGR bulk stream sediment</v>
      </c>
      <c r="K11002" s="1" t="str">
        <f t="shared" si="1784"/>
        <v>&lt;177 micron (NGR)</v>
      </c>
      <c r="L11002">
        <v>14</v>
      </c>
      <c r="M11002" t="s">
        <v>28</v>
      </c>
      <c r="N11002">
        <v>276</v>
      </c>
      <c r="O11002">
        <v>5</v>
      </c>
    </row>
    <row r="11003" spans="1:15" hidden="1" x14ac:dyDescent="0.3">
      <c r="A11003" t="s">
        <v>41839</v>
      </c>
      <c r="B11003" t="s">
        <v>41840</v>
      </c>
      <c r="C11003" s="1" t="str">
        <f t="shared" si="1781"/>
        <v>21:0479</v>
      </c>
      <c r="D11003" s="1" t="str">
        <f t="shared" si="1782"/>
        <v>21:0157</v>
      </c>
      <c r="E11003" t="s">
        <v>41841</v>
      </c>
      <c r="F11003" t="s">
        <v>41842</v>
      </c>
      <c r="H11003">
        <v>50.291233099999999</v>
      </c>
      <c r="I11003">
        <v>-123.0630237</v>
      </c>
      <c r="J11003" s="1" t="str">
        <f t="shared" si="1783"/>
        <v>NGR bulk stream sediment</v>
      </c>
      <c r="K11003" s="1" t="str">
        <f t="shared" si="1784"/>
        <v>&lt;177 micron (NGR)</v>
      </c>
      <c r="L11003">
        <v>14</v>
      </c>
      <c r="M11003" t="s">
        <v>102</v>
      </c>
      <c r="N11003">
        <v>277</v>
      </c>
      <c r="O11003">
        <v>2.5</v>
      </c>
    </row>
    <row r="11004" spans="1:15" hidden="1" x14ac:dyDescent="0.3">
      <c r="A11004" t="s">
        <v>41843</v>
      </c>
      <c r="B11004" t="s">
        <v>41844</v>
      </c>
      <c r="C11004" s="1" t="str">
        <f t="shared" si="1781"/>
        <v>21:0479</v>
      </c>
      <c r="D11004" s="1" t="str">
        <f t="shared" si="1782"/>
        <v>21:0157</v>
      </c>
      <c r="E11004" t="s">
        <v>41845</v>
      </c>
      <c r="F11004" t="s">
        <v>41846</v>
      </c>
      <c r="H11004">
        <v>50.2797579</v>
      </c>
      <c r="I11004">
        <v>-123.0352662</v>
      </c>
      <c r="J11004" s="1" t="str">
        <f t="shared" si="1783"/>
        <v>NGR bulk stream sediment</v>
      </c>
      <c r="K11004" s="1" t="str">
        <f t="shared" si="1784"/>
        <v>&lt;177 micron (NGR)</v>
      </c>
      <c r="L11004">
        <v>14</v>
      </c>
      <c r="M11004" t="s">
        <v>107</v>
      </c>
      <c r="N11004">
        <v>278</v>
      </c>
      <c r="O11004">
        <v>2</v>
      </c>
    </row>
    <row r="11005" spans="1:15" hidden="1" x14ac:dyDescent="0.3">
      <c r="A11005" t="s">
        <v>41847</v>
      </c>
      <c r="B11005" t="s">
        <v>41848</v>
      </c>
      <c r="C11005" s="1" t="str">
        <f t="shared" si="1781"/>
        <v>21:0479</v>
      </c>
      <c r="D11005" s="1" t="str">
        <f t="shared" si="1782"/>
        <v>21:0157</v>
      </c>
      <c r="E11005" t="s">
        <v>41849</v>
      </c>
      <c r="F11005" t="s">
        <v>41850</v>
      </c>
      <c r="H11005">
        <v>50.286119499999998</v>
      </c>
      <c r="I11005">
        <v>-123.0221186</v>
      </c>
      <c r="J11005" s="1" t="str">
        <f t="shared" si="1783"/>
        <v>NGR bulk stream sediment</v>
      </c>
      <c r="K11005" s="1" t="str">
        <f t="shared" si="1784"/>
        <v>&lt;177 micron (NGR)</v>
      </c>
      <c r="L11005">
        <v>14</v>
      </c>
      <c r="M11005" t="s">
        <v>112</v>
      </c>
      <c r="N11005">
        <v>279</v>
      </c>
      <c r="O11005">
        <v>4.5</v>
      </c>
    </row>
    <row r="11006" spans="1:15" hidden="1" x14ac:dyDescent="0.3">
      <c r="A11006" t="s">
        <v>41851</v>
      </c>
      <c r="B11006" t="s">
        <v>41852</v>
      </c>
      <c r="C11006" s="1" t="str">
        <f t="shared" si="1781"/>
        <v>21:0479</v>
      </c>
      <c r="D11006" s="1" t="str">
        <f t="shared" si="1782"/>
        <v>21:0157</v>
      </c>
      <c r="E11006" t="s">
        <v>41853</v>
      </c>
      <c r="F11006" t="s">
        <v>41854</v>
      </c>
      <c r="H11006">
        <v>50.353611800000003</v>
      </c>
      <c r="I11006">
        <v>-122.5361197</v>
      </c>
      <c r="J11006" s="1" t="str">
        <f t="shared" si="1783"/>
        <v>NGR bulk stream sediment</v>
      </c>
      <c r="K11006" s="1" t="str">
        <f t="shared" si="1784"/>
        <v>&lt;177 micron (NGR)</v>
      </c>
      <c r="L11006">
        <v>15</v>
      </c>
      <c r="M11006" t="s">
        <v>19</v>
      </c>
      <c r="N11006">
        <v>280</v>
      </c>
      <c r="O11006">
        <v>2</v>
      </c>
    </row>
    <row r="11007" spans="1:15" hidden="1" x14ac:dyDescent="0.3">
      <c r="A11007" t="s">
        <v>41855</v>
      </c>
      <c r="B11007" t="s">
        <v>41856</v>
      </c>
      <c r="C11007" s="1" t="str">
        <f t="shared" si="1781"/>
        <v>21:0479</v>
      </c>
      <c r="D11007" s="1" t="str">
        <f t="shared" si="1782"/>
        <v>21:0157</v>
      </c>
      <c r="E11007" t="s">
        <v>41857</v>
      </c>
      <c r="F11007" t="s">
        <v>41858</v>
      </c>
      <c r="H11007">
        <v>50.286271200000002</v>
      </c>
      <c r="I11007">
        <v>-122.9724702</v>
      </c>
      <c r="J11007" s="1" t="str">
        <f t="shared" si="1783"/>
        <v>NGR bulk stream sediment</v>
      </c>
      <c r="K11007" s="1" t="str">
        <f t="shared" si="1784"/>
        <v>&lt;177 micron (NGR)</v>
      </c>
      <c r="L11007">
        <v>15</v>
      </c>
      <c r="M11007" t="s">
        <v>38</v>
      </c>
      <c r="N11007">
        <v>281</v>
      </c>
      <c r="O11007">
        <v>3</v>
      </c>
    </row>
    <row r="11008" spans="1:15" hidden="1" x14ac:dyDescent="0.3">
      <c r="A11008" t="s">
        <v>41859</v>
      </c>
      <c r="B11008" t="s">
        <v>41860</v>
      </c>
      <c r="C11008" s="1" t="str">
        <f t="shared" si="1781"/>
        <v>21:0479</v>
      </c>
      <c r="D11008" s="1" t="str">
        <f t="shared" si="1782"/>
        <v>21:0157</v>
      </c>
      <c r="E11008" t="s">
        <v>41853</v>
      </c>
      <c r="F11008" t="s">
        <v>41861</v>
      </c>
      <c r="H11008">
        <v>50.353611800000003</v>
      </c>
      <c r="I11008">
        <v>-122.5361197</v>
      </c>
      <c r="J11008" s="1" t="str">
        <f t="shared" si="1783"/>
        <v>NGR bulk stream sediment</v>
      </c>
      <c r="K11008" s="1" t="str">
        <f t="shared" si="1784"/>
        <v>&lt;177 micron (NGR)</v>
      </c>
      <c r="L11008">
        <v>15</v>
      </c>
      <c r="M11008" t="s">
        <v>72</v>
      </c>
      <c r="N11008">
        <v>282</v>
      </c>
      <c r="O11008">
        <v>2</v>
      </c>
    </row>
    <row r="11009" spans="1:15" hidden="1" x14ac:dyDescent="0.3">
      <c r="A11009" t="s">
        <v>41862</v>
      </c>
      <c r="B11009" t="s">
        <v>41863</v>
      </c>
      <c r="C11009" s="1" t="str">
        <f t="shared" si="1781"/>
        <v>21:0479</v>
      </c>
      <c r="D11009" s="1" t="str">
        <f t="shared" si="1782"/>
        <v>21:0157</v>
      </c>
      <c r="E11009" t="s">
        <v>41864</v>
      </c>
      <c r="F11009" t="s">
        <v>41865</v>
      </c>
      <c r="H11009">
        <v>50.352771300000001</v>
      </c>
      <c r="I11009">
        <v>-122.5306035</v>
      </c>
      <c r="J11009" s="1" t="str">
        <f t="shared" si="1783"/>
        <v>NGR bulk stream sediment</v>
      </c>
      <c r="K11009" s="1" t="str">
        <f t="shared" si="1784"/>
        <v>&lt;177 micron (NGR)</v>
      </c>
      <c r="L11009">
        <v>15</v>
      </c>
      <c r="M11009" t="s">
        <v>43</v>
      </c>
      <c r="N11009">
        <v>283</v>
      </c>
      <c r="O11009">
        <v>2.5</v>
      </c>
    </row>
    <row r="11010" spans="1:15" hidden="1" x14ac:dyDescent="0.3">
      <c r="A11010" t="s">
        <v>41866</v>
      </c>
      <c r="B11010" t="s">
        <v>41867</v>
      </c>
      <c r="C11010" s="1" t="str">
        <f t="shared" si="1781"/>
        <v>21:0479</v>
      </c>
      <c r="D11010" s="1" t="str">
        <f t="shared" si="1782"/>
        <v>21:0157</v>
      </c>
      <c r="E11010" t="s">
        <v>41868</v>
      </c>
      <c r="F11010" t="s">
        <v>41869</v>
      </c>
      <c r="H11010">
        <v>50.331004100000001</v>
      </c>
      <c r="I11010">
        <v>-122.54593680000001</v>
      </c>
      <c r="J11010" s="1" t="str">
        <f t="shared" si="1783"/>
        <v>NGR bulk stream sediment</v>
      </c>
      <c r="K11010" s="1" t="str">
        <f t="shared" si="1784"/>
        <v>&lt;177 micron (NGR)</v>
      </c>
      <c r="L11010">
        <v>15</v>
      </c>
      <c r="M11010" t="s">
        <v>48</v>
      </c>
      <c r="N11010">
        <v>284</v>
      </c>
      <c r="O11010">
        <v>7.5</v>
      </c>
    </row>
    <row r="11011" spans="1:15" hidden="1" x14ac:dyDescent="0.3">
      <c r="A11011" t="s">
        <v>41870</v>
      </c>
      <c r="B11011" t="s">
        <v>41871</v>
      </c>
      <c r="C11011" s="1" t="str">
        <f t="shared" si="1781"/>
        <v>21:0479</v>
      </c>
      <c r="D11011" s="1" t="str">
        <f t="shared" si="1782"/>
        <v>21:0157</v>
      </c>
      <c r="E11011" t="s">
        <v>41872</v>
      </c>
      <c r="F11011" t="s">
        <v>41873</v>
      </c>
      <c r="H11011">
        <v>50.315502500000001</v>
      </c>
      <c r="I11011">
        <v>-122.5779261</v>
      </c>
      <c r="J11011" s="1" t="str">
        <f t="shared" si="1783"/>
        <v>NGR bulk stream sediment</v>
      </c>
      <c r="K11011" s="1" t="str">
        <f t="shared" si="1784"/>
        <v>&lt;177 micron (NGR)</v>
      </c>
      <c r="L11011">
        <v>15</v>
      </c>
      <c r="M11011" t="s">
        <v>53</v>
      </c>
      <c r="N11011">
        <v>285</v>
      </c>
      <c r="O11011">
        <v>11.5</v>
      </c>
    </row>
    <row r="11012" spans="1:15" hidden="1" x14ac:dyDescent="0.3">
      <c r="A11012" t="s">
        <v>41874</v>
      </c>
      <c r="B11012" t="s">
        <v>41875</v>
      </c>
      <c r="C11012" s="1" t="str">
        <f t="shared" si="1781"/>
        <v>21:0479</v>
      </c>
      <c r="D11012" s="1" t="str">
        <f t="shared" si="1782"/>
        <v>21:0157</v>
      </c>
      <c r="E11012" t="s">
        <v>41876</v>
      </c>
      <c r="F11012" t="s">
        <v>41877</v>
      </c>
      <c r="H11012">
        <v>50.175738000000003</v>
      </c>
      <c r="I11012">
        <v>-122.86871170000001</v>
      </c>
      <c r="J11012" s="1" t="str">
        <f t="shared" si="1783"/>
        <v>NGR bulk stream sediment</v>
      </c>
      <c r="K11012" s="1" t="str">
        <f t="shared" si="1784"/>
        <v>&lt;177 micron (NGR)</v>
      </c>
      <c r="L11012">
        <v>15</v>
      </c>
      <c r="M11012" t="s">
        <v>58</v>
      </c>
      <c r="N11012">
        <v>286</v>
      </c>
      <c r="O11012">
        <v>1</v>
      </c>
    </row>
    <row r="11013" spans="1:15" hidden="1" x14ac:dyDescent="0.3">
      <c r="A11013" t="s">
        <v>41878</v>
      </c>
      <c r="B11013" t="s">
        <v>41879</v>
      </c>
      <c r="C11013" s="1" t="str">
        <f t="shared" si="1781"/>
        <v>21:0479</v>
      </c>
      <c r="D11013" s="1" t="str">
        <f t="shared" si="1782"/>
        <v>21:0157</v>
      </c>
      <c r="E11013" t="s">
        <v>41880</v>
      </c>
      <c r="F11013" t="s">
        <v>41881</v>
      </c>
      <c r="H11013">
        <v>50.160519299999997</v>
      </c>
      <c r="I11013">
        <v>-122.8751492</v>
      </c>
      <c r="J11013" s="1" t="str">
        <f t="shared" si="1783"/>
        <v>NGR bulk stream sediment</v>
      </c>
      <c r="K11013" s="1" t="str">
        <f t="shared" si="1784"/>
        <v>&lt;177 micron (NGR)</v>
      </c>
      <c r="L11013">
        <v>15</v>
      </c>
      <c r="M11013" t="s">
        <v>63</v>
      </c>
      <c r="N11013">
        <v>287</v>
      </c>
      <c r="O11013">
        <v>1</v>
      </c>
    </row>
    <row r="11014" spans="1:15" hidden="1" x14ac:dyDescent="0.3">
      <c r="A11014" t="s">
        <v>41882</v>
      </c>
      <c r="B11014" t="s">
        <v>41883</v>
      </c>
      <c r="C11014" s="1" t="str">
        <f t="shared" si="1781"/>
        <v>21:0479</v>
      </c>
      <c r="D11014" s="1" t="str">
        <f>HYPERLINK("https://geochem.nrcan.gc.ca/cdogs/content/svy/svy_e.htm", "")</f>
        <v/>
      </c>
      <c r="G11014" s="1" t="str">
        <f>HYPERLINK("https://geochem.nrcan.gc.ca/cdogs/content/cr_/cr_00103_e.htm", "103")</f>
        <v>103</v>
      </c>
      <c r="J11014" t="s">
        <v>31</v>
      </c>
      <c r="K11014" t="s">
        <v>32</v>
      </c>
      <c r="L11014">
        <v>15</v>
      </c>
      <c r="M11014" t="s">
        <v>33</v>
      </c>
      <c r="N11014">
        <v>288</v>
      </c>
      <c r="O11014">
        <v>23.5</v>
      </c>
    </row>
    <row r="11015" spans="1:15" hidden="1" x14ac:dyDescent="0.3">
      <c r="A11015" t="s">
        <v>41884</v>
      </c>
      <c r="B11015" t="s">
        <v>41885</v>
      </c>
      <c r="C11015" s="1" t="str">
        <f t="shared" si="1781"/>
        <v>21:0479</v>
      </c>
      <c r="D11015" s="1" t="str">
        <f t="shared" ref="D11015:D11041" si="1785">HYPERLINK("https://geochem.nrcan.gc.ca/cdogs/content/svy/svy210157_e.htm", "21:0157")</f>
        <v>21:0157</v>
      </c>
      <c r="E11015" t="s">
        <v>41886</v>
      </c>
      <c r="F11015" t="s">
        <v>41887</v>
      </c>
      <c r="H11015">
        <v>50.148431500000001</v>
      </c>
      <c r="I11015">
        <v>-122.9648605</v>
      </c>
      <c r="J11015" s="1" t="str">
        <f t="shared" ref="J11015:J11041" si="1786">HYPERLINK("https://geochem.nrcan.gc.ca/cdogs/content/kwd/kwd020030_e.htm", "NGR bulk stream sediment")</f>
        <v>NGR bulk stream sediment</v>
      </c>
      <c r="K11015" s="1" t="str">
        <f t="shared" ref="K11015:K11041" si="1787">HYPERLINK("https://geochem.nrcan.gc.ca/cdogs/content/kwd/kwd080006_e.htm", "&lt;177 micron (NGR)")</f>
        <v>&lt;177 micron (NGR)</v>
      </c>
      <c r="L11015">
        <v>15</v>
      </c>
      <c r="M11015" t="s">
        <v>68</v>
      </c>
      <c r="N11015">
        <v>289</v>
      </c>
      <c r="O11015">
        <v>2</v>
      </c>
    </row>
    <row r="11016" spans="1:15" hidden="1" x14ac:dyDescent="0.3">
      <c r="A11016" t="s">
        <v>41888</v>
      </c>
      <c r="B11016" t="s">
        <v>41889</v>
      </c>
      <c r="C11016" s="1" t="str">
        <f t="shared" si="1781"/>
        <v>21:0479</v>
      </c>
      <c r="D11016" s="1" t="str">
        <f t="shared" si="1785"/>
        <v>21:0157</v>
      </c>
      <c r="E11016" t="s">
        <v>41890</v>
      </c>
      <c r="F11016" t="s">
        <v>41891</v>
      </c>
      <c r="H11016">
        <v>50.116749800000001</v>
      </c>
      <c r="I11016">
        <v>-122.94801510000001</v>
      </c>
      <c r="J11016" s="1" t="str">
        <f t="shared" si="1786"/>
        <v>NGR bulk stream sediment</v>
      </c>
      <c r="K11016" s="1" t="str">
        <f t="shared" si="1787"/>
        <v>&lt;177 micron (NGR)</v>
      </c>
      <c r="L11016">
        <v>15</v>
      </c>
      <c r="M11016" t="s">
        <v>77</v>
      </c>
      <c r="N11016">
        <v>290</v>
      </c>
      <c r="O11016">
        <v>2</v>
      </c>
    </row>
    <row r="11017" spans="1:15" hidden="1" x14ac:dyDescent="0.3">
      <c r="A11017" t="s">
        <v>41892</v>
      </c>
      <c r="B11017" t="s">
        <v>41893</v>
      </c>
      <c r="C11017" s="1" t="str">
        <f t="shared" si="1781"/>
        <v>21:0479</v>
      </c>
      <c r="D11017" s="1" t="str">
        <f t="shared" si="1785"/>
        <v>21:0157</v>
      </c>
      <c r="E11017" t="s">
        <v>41894</v>
      </c>
      <c r="F11017" t="s">
        <v>41895</v>
      </c>
      <c r="H11017">
        <v>50.123955700000003</v>
      </c>
      <c r="I11017">
        <v>-122.9349814</v>
      </c>
      <c r="J11017" s="1" t="str">
        <f t="shared" si="1786"/>
        <v>NGR bulk stream sediment</v>
      </c>
      <c r="K11017" s="1" t="str">
        <f t="shared" si="1787"/>
        <v>&lt;177 micron (NGR)</v>
      </c>
      <c r="L11017">
        <v>15</v>
      </c>
      <c r="M11017" t="s">
        <v>82</v>
      </c>
      <c r="N11017">
        <v>291</v>
      </c>
      <c r="O11017">
        <v>1.5</v>
      </c>
    </row>
    <row r="11018" spans="1:15" hidden="1" x14ac:dyDescent="0.3">
      <c r="A11018" t="s">
        <v>41896</v>
      </c>
      <c r="B11018" t="s">
        <v>41897</v>
      </c>
      <c r="C11018" s="1" t="str">
        <f t="shared" si="1781"/>
        <v>21:0479</v>
      </c>
      <c r="D11018" s="1" t="str">
        <f t="shared" si="1785"/>
        <v>21:0157</v>
      </c>
      <c r="E11018" t="s">
        <v>41898</v>
      </c>
      <c r="F11018" t="s">
        <v>41899</v>
      </c>
      <c r="H11018">
        <v>50.098755799999999</v>
      </c>
      <c r="I11018">
        <v>-122.9852609</v>
      </c>
      <c r="J11018" s="1" t="str">
        <f t="shared" si="1786"/>
        <v>NGR bulk stream sediment</v>
      </c>
      <c r="K11018" s="1" t="str">
        <f t="shared" si="1787"/>
        <v>&lt;177 micron (NGR)</v>
      </c>
      <c r="L11018">
        <v>15</v>
      </c>
      <c r="M11018" t="s">
        <v>87</v>
      </c>
      <c r="N11018">
        <v>292</v>
      </c>
      <c r="O11018">
        <v>1</v>
      </c>
    </row>
    <row r="11019" spans="1:15" hidden="1" x14ac:dyDescent="0.3">
      <c r="A11019" t="s">
        <v>41900</v>
      </c>
      <c r="B11019" t="s">
        <v>41901</v>
      </c>
      <c r="C11019" s="1" t="str">
        <f t="shared" si="1781"/>
        <v>21:0479</v>
      </c>
      <c r="D11019" s="1" t="str">
        <f t="shared" si="1785"/>
        <v>21:0157</v>
      </c>
      <c r="E11019" t="s">
        <v>41902</v>
      </c>
      <c r="F11019" t="s">
        <v>41903</v>
      </c>
      <c r="H11019">
        <v>50.044991400000001</v>
      </c>
      <c r="I11019">
        <v>-123.0406614</v>
      </c>
      <c r="J11019" s="1" t="str">
        <f t="shared" si="1786"/>
        <v>NGR bulk stream sediment</v>
      </c>
      <c r="K11019" s="1" t="str">
        <f t="shared" si="1787"/>
        <v>&lt;177 micron (NGR)</v>
      </c>
      <c r="L11019">
        <v>15</v>
      </c>
      <c r="M11019" t="s">
        <v>92</v>
      </c>
      <c r="N11019">
        <v>293</v>
      </c>
      <c r="O11019">
        <v>1</v>
      </c>
    </row>
    <row r="11020" spans="1:15" hidden="1" x14ac:dyDescent="0.3">
      <c r="A11020" t="s">
        <v>41904</v>
      </c>
      <c r="B11020" t="s">
        <v>41905</v>
      </c>
      <c r="C11020" s="1" t="str">
        <f t="shared" si="1781"/>
        <v>21:0479</v>
      </c>
      <c r="D11020" s="1" t="str">
        <f t="shared" si="1785"/>
        <v>21:0157</v>
      </c>
      <c r="E11020" t="s">
        <v>41906</v>
      </c>
      <c r="F11020" t="s">
        <v>41907</v>
      </c>
      <c r="H11020">
        <v>50.034529300000003</v>
      </c>
      <c r="I11020">
        <v>-122.99015900000001</v>
      </c>
      <c r="J11020" s="1" t="str">
        <f t="shared" si="1786"/>
        <v>NGR bulk stream sediment</v>
      </c>
      <c r="K11020" s="1" t="str">
        <f t="shared" si="1787"/>
        <v>&lt;177 micron (NGR)</v>
      </c>
      <c r="L11020">
        <v>15</v>
      </c>
      <c r="M11020" t="s">
        <v>24</v>
      </c>
      <c r="N11020">
        <v>294</v>
      </c>
      <c r="O11020">
        <v>1</v>
      </c>
    </row>
    <row r="11021" spans="1:15" hidden="1" x14ac:dyDescent="0.3">
      <c r="A11021" t="s">
        <v>41908</v>
      </c>
      <c r="B11021" t="s">
        <v>41909</v>
      </c>
      <c r="C11021" s="1" t="str">
        <f t="shared" si="1781"/>
        <v>21:0479</v>
      </c>
      <c r="D11021" s="1" t="str">
        <f t="shared" si="1785"/>
        <v>21:0157</v>
      </c>
      <c r="E11021" t="s">
        <v>41906</v>
      </c>
      <c r="F11021" t="s">
        <v>41910</v>
      </c>
      <c r="H11021">
        <v>50.034529300000003</v>
      </c>
      <c r="I11021">
        <v>-122.99015900000001</v>
      </c>
      <c r="J11021" s="1" t="str">
        <f t="shared" si="1786"/>
        <v>NGR bulk stream sediment</v>
      </c>
      <c r="K11021" s="1" t="str">
        <f t="shared" si="1787"/>
        <v>&lt;177 micron (NGR)</v>
      </c>
      <c r="L11021">
        <v>15</v>
      </c>
      <c r="M11021" t="s">
        <v>28</v>
      </c>
      <c r="N11021">
        <v>295</v>
      </c>
      <c r="O11021">
        <v>0.5</v>
      </c>
    </row>
    <row r="11022" spans="1:15" hidden="1" x14ac:dyDescent="0.3">
      <c r="A11022" t="s">
        <v>41911</v>
      </c>
      <c r="B11022" t="s">
        <v>41912</v>
      </c>
      <c r="C11022" s="1" t="str">
        <f t="shared" si="1781"/>
        <v>21:0479</v>
      </c>
      <c r="D11022" s="1" t="str">
        <f t="shared" si="1785"/>
        <v>21:0157</v>
      </c>
      <c r="E11022" t="s">
        <v>41913</v>
      </c>
      <c r="F11022" t="s">
        <v>41914</v>
      </c>
      <c r="H11022">
        <v>50.088411299999997</v>
      </c>
      <c r="I11022">
        <v>-123.0503093</v>
      </c>
      <c r="J11022" s="1" t="str">
        <f t="shared" si="1786"/>
        <v>NGR bulk stream sediment</v>
      </c>
      <c r="K11022" s="1" t="str">
        <f t="shared" si="1787"/>
        <v>&lt;177 micron (NGR)</v>
      </c>
      <c r="L11022">
        <v>15</v>
      </c>
      <c r="M11022" t="s">
        <v>97</v>
      </c>
      <c r="N11022">
        <v>296</v>
      </c>
      <c r="O11022">
        <v>3.5</v>
      </c>
    </row>
    <row r="11023" spans="1:15" hidden="1" x14ac:dyDescent="0.3">
      <c r="A11023" t="s">
        <v>41915</v>
      </c>
      <c r="B11023" t="s">
        <v>41916</v>
      </c>
      <c r="C11023" s="1" t="str">
        <f t="shared" si="1781"/>
        <v>21:0479</v>
      </c>
      <c r="D11023" s="1" t="str">
        <f t="shared" si="1785"/>
        <v>21:0157</v>
      </c>
      <c r="E11023" t="s">
        <v>41917</v>
      </c>
      <c r="F11023" t="s">
        <v>41918</v>
      </c>
      <c r="H11023">
        <v>50.096210300000003</v>
      </c>
      <c r="I11023">
        <v>-123.01564519999999</v>
      </c>
      <c r="J11023" s="1" t="str">
        <f t="shared" si="1786"/>
        <v>NGR bulk stream sediment</v>
      </c>
      <c r="K11023" s="1" t="str">
        <f t="shared" si="1787"/>
        <v>&lt;177 micron (NGR)</v>
      </c>
      <c r="L11023">
        <v>15</v>
      </c>
      <c r="M11023" t="s">
        <v>102</v>
      </c>
      <c r="N11023">
        <v>297</v>
      </c>
      <c r="O11023">
        <v>3</v>
      </c>
    </row>
    <row r="11024" spans="1:15" hidden="1" x14ac:dyDescent="0.3">
      <c r="A11024" t="s">
        <v>41919</v>
      </c>
      <c r="B11024" t="s">
        <v>41920</v>
      </c>
      <c r="C11024" s="1" t="str">
        <f t="shared" si="1781"/>
        <v>21:0479</v>
      </c>
      <c r="D11024" s="1" t="str">
        <f t="shared" si="1785"/>
        <v>21:0157</v>
      </c>
      <c r="E11024" t="s">
        <v>41921</v>
      </c>
      <c r="F11024" t="s">
        <v>41922</v>
      </c>
      <c r="H11024">
        <v>50.127355100000003</v>
      </c>
      <c r="I11024">
        <v>-122.9827729</v>
      </c>
      <c r="J11024" s="1" t="str">
        <f t="shared" si="1786"/>
        <v>NGR bulk stream sediment</v>
      </c>
      <c r="K11024" s="1" t="str">
        <f t="shared" si="1787"/>
        <v>&lt;177 micron (NGR)</v>
      </c>
      <c r="L11024">
        <v>15</v>
      </c>
      <c r="M11024" t="s">
        <v>107</v>
      </c>
      <c r="N11024">
        <v>298</v>
      </c>
      <c r="O11024">
        <v>1.5</v>
      </c>
    </row>
    <row r="11025" spans="1:15" hidden="1" x14ac:dyDescent="0.3">
      <c r="A11025" t="s">
        <v>41923</v>
      </c>
      <c r="B11025" t="s">
        <v>41924</v>
      </c>
      <c r="C11025" s="1" t="str">
        <f t="shared" si="1781"/>
        <v>21:0479</v>
      </c>
      <c r="D11025" s="1" t="str">
        <f t="shared" si="1785"/>
        <v>21:0157</v>
      </c>
      <c r="E11025" t="s">
        <v>41925</v>
      </c>
      <c r="F11025" t="s">
        <v>41926</v>
      </c>
      <c r="H11025">
        <v>50.169758899999998</v>
      </c>
      <c r="I11025">
        <v>-122.9218541</v>
      </c>
      <c r="J11025" s="1" t="str">
        <f t="shared" si="1786"/>
        <v>NGR bulk stream sediment</v>
      </c>
      <c r="K11025" s="1" t="str">
        <f t="shared" si="1787"/>
        <v>&lt;177 micron (NGR)</v>
      </c>
      <c r="L11025">
        <v>15</v>
      </c>
      <c r="M11025" t="s">
        <v>112</v>
      </c>
      <c r="N11025">
        <v>299</v>
      </c>
      <c r="O11025">
        <v>1</v>
      </c>
    </row>
    <row r="11026" spans="1:15" hidden="1" x14ac:dyDescent="0.3">
      <c r="A11026" t="s">
        <v>41927</v>
      </c>
      <c r="B11026" t="s">
        <v>41928</v>
      </c>
      <c r="C11026" s="1" t="str">
        <f t="shared" si="1781"/>
        <v>21:0479</v>
      </c>
      <c r="D11026" s="1" t="str">
        <f t="shared" si="1785"/>
        <v>21:0157</v>
      </c>
      <c r="E11026" t="s">
        <v>41929</v>
      </c>
      <c r="F11026" t="s">
        <v>41930</v>
      </c>
      <c r="H11026">
        <v>50.147103600000001</v>
      </c>
      <c r="I11026">
        <v>-123.40631980000001</v>
      </c>
      <c r="J11026" s="1" t="str">
        <f t="shared" si="1786"/>
        <v>NGR bulk stream sediment</v>
      </c>
      <c r="K11026" s="1" t="str">
        <f t="shared" si="1787"/>
        <v>&lt;177 micron (NGR)</v>
      </c>
      <c r="L11026">
        <v>16</v>
      </c>
      <c r="M11026" t="s">
        <v>19</v>
      </c>
      <c r="N11026">
        <v>300</v>
      </c>
      <c r="O11026">
        <v>1.5</v>
      </c>
    </row>
    <row r="11027" spans="1:15" hidden="1" x14ac:dyDescent="0.3">
      <c r="A11027" t="s">
        <v>41931</v>
      </c>
      <c r="B11027" t="s">
        <v>41932</v>
      </c>
      <c r="C11027" s="1" t="str">
        <f t="shared" si="1781"/>
        <v>21:0479</v>
      </c>
      <c r="D11027" s="1" t="str">
        <f t="shared" si="1785"/>
        <v>21:0157</v>
      </c>
      <c r="E11027" t="s">
        <v>41933</v>
      </c>
      <c r="F11027" t="s">
        <v>41934</v>
      </c>
      <c r="H11027">
        <v>50.161580399999998</v>
      </c>
      <c r="I11027">
        <v>-122.8935711</v>
      </c>
      <c r="J11027" s="1" t="str">
        <f t="shared" si="1786"/>
        <v>NGR bulk stream sediment</v>
      </c>
      <c r="K11027" s="1" t="str">
        <f t="shared" si="1787"/>
        <v>&lt;177 micron (NGR)</v>
      </c>
      <c r="L11027">
        <v>16</v>
      </c>
      <c r="M11027" t="s">
        <v>38</v>
      </c>
      <c r="N11027">
        <v>301</v>
      </c>
      <c r="O11027">
        <v>1.5</v>
      </c>
    </row>
    <row r="11028" spans="1:15" hidden="1" x14ac:dyDescent="0.3">
      <c r="A11028" t="s">
        <v>41935</v>
      </c>
      <c r="B11028" t="s">
        <v>41936</v>
      </c>
      <c r="C11028" s="1" t="str">
        <f t="shared" si="1781"/>
        <v>21:0479</v>
      </c>
      <c r="D11028" s="1" t="str">
        <f t="shared" si="1785"/>
        <v>21:0157</v>
      </c>
      <c r="E11028" t="s">
        <v>41937</v>
      </c>
      <c r="F11028" t="s">
        <v>41938</v>
      </c>
      <c r="H11028">
        <v>50.442152700000001</v>
      </c>
      <c r="I11028">
        <v>-122.9512417</v>
      </c>
      <c r="J11028" s="1" t="str">
        <f t="shared" si="1786"/>
        <v>NGR bulk stream sediment</v>
      </c>
      <c r="K11028" s="1" t="str">
        <f t="shared" si="1787"/>
        <v>&lt;177 micron (NGR)</v>
      </c>
      <c r="L11028">
        <v>16</v>
      </c>
      <c r="M11028" t="s">
        <v>43</v>
      </c>
      <c r="N11028">
        <v>302</v>
      </c>
      <c r="O11028">
        <v>0.5</v>
      </c>
    </row>
    <row r="11029" spans="1:15" hidden="1" x14ac:dyDescent="0.3">
      <c r="A11029" t="s">
        <v>41939</v>
      </c>
      <c r="B11029" t="s">
        <v>41940</v>
      </c>
      <c r="C11029" s="1" t="str">
        <f t="shared" si="1781"/>
        <v>21:0479</v>
      </c>
      <c r="D11029" s="1" t="str">
        <f t="shared" si="1785"/>
        <v>21:0157</v>
      </c>
      <c r="E11029" t="s">
        <v>41941</v>
      </c>
      <c r="F11029" t="s">
        <v>41942</v>
      </c>
      <c r="H11029">
        <v>50.234555700000001</v>
      </c>
      <c r="I11029">
        <v>-123.34663260000001</v>
      </c>
      <c r="J11029" s="1" t="str">
        <f t="shared" si="1786"/>
        <v>NGR bulk stream sediment</v>
      </c>
      <c r="K11029" s="1" t="str">
        <f t="shared" si="1787"/>
        <v>&lt;177 micron (NGR)</v>
      </c>
      <c r="L11029">
        <v>16</v>
      </c>
      <c r="M11029" t="s">
        <v>48</v>
      </c>
      <c r="N11029">
        <v>303</v>
      </c>
      <c r="O11029">
        <v>1.5</v>
      </c>
    </row>
    <row r="11030" spans="1:15" hidden="1" x14ac:dyDescent="0.3">
      <c r="A11030" t="s">
        <v>41943</v>
      </c>
      <c r="B11030" t="s">
        <v>41944</v>
      </c>
      <c r="C11030" s="1" t="str">
        <f t="shared" si="1781"/>
        <v>21:0479</v>
      </c>
      <c r="D11030" s="1" t="str">
        <f t="shared" si="1785"/>
        <v>21:0157</v>
      </c>
      <c r="E11030" t="s">
        <v>41945</v>
      </c>
      <c r="F11030" t="s">
        <v>41946</v>
      </c>
      <c r="H11030">
        <v>50.216855799999998</v>
      </c>
      <c r="I11030">
        <v>-123.3466851</v>
      </c>
      <c r="J11030" s="1" t="str">
        <f t="shared" si="1786"/>
        <v>NGR bulk stream sediment</v>
      </c>
      <c r="K11030" s="1" t="str">
        <f t="shared" si="1787"/>
        <v>&lt;177 micron (NGR)</v>
      </c>
      <c r="L11030">
        <v>16</v>
      </c>
      <c r="M11030" t="s">
        <v>53</v>
      </c>
      <c r="N11030">
        <v>304</v>
      </c>
      <c r="O11030">
        <v>1</v>
      </c>
    </row>
    <row r="11031" spans="1:15" hidden="1" x14ac:dyDescent="0.3">
      <c r="A11031" t="s">
        <v>41947</v>
      </c>
      <c r="B11031" t="s">
        <v>41948</v>
      </c>
      <c r="C11031" s="1" t="str">
        <f t="shared" si="1781"/>
        <v>21:0479</v>
      </c>
      <c r="D11031" s="1" t="str">
        <f t="shared" si="1785"/>
        <v>21:0157</v>
      </c>
      <c r="E11031" t="s">
        <v>41949</v>
      </c>
      <c r="F11031" t="s">
        <v>41950</v>
      </c>
      <c r="H11031">
        <v>50.196582100000001</v>
      </c>
      <c r="I11031">
        <v>-123.3619625</v>
      </c>
      <c r="J11031" s="1" t="str">
        <f t="shared" si="1786"/>
        <v>NGR bulk stream sediment</v>
      </c>
      <c r="K11031" s="1" t="str">
        <f t="shared" si="1787"/>
        <v>&lt;177 micron (NGR)</v>
      </c>
      <c r="L11031">
        <v>16</v>
      </c>
      <c r="M11031" t="s">
        <v>58</v>
      </c>
      <c r="N11031">
        <v>305</v>
      </c>
      <c r="O11031">
        <v>1.5</v>
      </c>
    </row>
    <row r="11032" spans="1:15" hidden="1" x14ac:dyDescent="0.3">
      <c r="A11032" t="s">
        <v>41951</v>
      </c>
      <c r="B11032" t="s">
        <v>41952</v>
      </c>
      <c r="C11032" s="1" t="str">
        <f t="shared" si="1781"/>
        <v>21:0479</v>
      </c>
      <c r="D11032" s="1" t="str">
        <f t="shared" si="1785"/>
        <v>21:0157</v>
      </c>
      <c r="E11032" t="s">
        <v>41953</v>
      </c>
      <c r="F11032" t="s">
        <v>41954</v>
      </c>
      <c r="H11032">
        <v>50.178582800000001</v>
      </c>
      <c r="I11032">
        <v>-123.3741223</v>
      </c>
      <c r="J11032" s="1" t="str">
        <f t="shared" si="1786"/>
        <v>NGR bulk stream sediment</v>
      </c>
      <c r="K11032" s="1" t="str">
        <f t="shared" si="1787"/>
        <v>&lt;177 micron (NGR)</v>
      </c>
      <c r="L11032">
        <v>16</v>
      </c>
      <c r="M11032" t="s">
        <v>63</v>
      </c>
      <c r="N11032">
        <v>306</v>
      </c>
      <c r="O11032">
        <v>2</v>
      </c>
    </row>
    <row r="11033" spans="1:15" hidden="1" x14ac:dyDescent="0.3">
      <c r="A11033" t="s">
        <v>41955</v>
      </c>
      <c r="B11033" t="s">
        <v>41956</v>
      </c>
      <c r="C11033" s="1" t="str">
        <f t="shared" si="1781"/>
        <v>21:0479</v>
      </c>
      <c r="D11033" s="1" t="str">
        <f t="shared" si="1785"/>
        <v>21:0157</v>
      </c>
      <c r="E11033" t="s">
        <v>41957</v>
      </c>
      <c r="F11033" t="s">
        <v>41958</v>
      </c>
      <c r="H11033">
        <v>50.248421</v>
      </c>
      <c r="I11033">
        <v>-123.567037</v>
      </c>
      <c r="J11033" s="1" t="str">
        <f t="shared" si="1786"/>
        <v>NGR bulk stream sediment</v>
      </c>
      <c r="K11033" s="1" t="str">
        <f t="shared" si="1787"/>
        <v>&lt;177 micron (NGR)</v>
      </c>
      <c r="L11033">
        <v>16</v>
      </c>
      <c r="M11033" t="s">
        <v>68</v>
      </c>
      <c r="N11033">
        <v>307</v>
      </c>
      <c r="O11033">
        <v>1.5</v>
      </c>
    </row>
    <row r="11034" spans="1:15" hidden="1" x14ac:dyDescent="0.3">
      <c r="A11034" t="s">
        <v>41959</v>
      </c>
      <c r="B11034" t="s">
        <v>41960</v>
      </c>
      <c r="C11034" s="1" t="str">
        <f t="shared" si="1781"/>
        <v>21:0479</v>
      </c>
      <c r="D11034" s="1" t="str">
        <f t="shared" si="1785"/>
        <v>21:0157</v>
      </c>
      <c r="E11034" t="s">
        <v>41961</v>
      </c>
      <c r="F11034" t="s">
        <v>41962</v>
      </c>
      <c r="H11034">
        <v>50.222478700000003</v>
      </c>
      <c r="I11034">
        <v>-123.5529068</v>
      </c>
      <c r="J11034" s="1" t="str">
        <f t="shared" si="1786"/>
        <v>NGR bulk stream sediment</v>
      </c>
      <c r="K11034" s="1" t="str">
        <f t="shared" si="1787"/>
        <v>&lt;177 micron (NGR)</v>
      </c>
      <c r="L11034">
        <v>16</v>
      </c>
      <c r="M11034" t="s">
        <v>77</v>
      </c>
      <c r="N11034">
        <v>308</v>
      </c>
      <c r="O11034">
        <v>1.5</v>
      </c>
    </row>
    <row r="11035" spans="1:15" hidden="1" x14ac:dyDescent="0.3">
      <c r="A11035" t="s">
        <v>41963</v>
      </c>
      <c r="B11035" t="s">
        <v>41964</v>
      </c>
      <c r="C11035" s="1" t="str">
        <f t="shared" si="1781"/>
        <v>21:0479</v>
      </c>
      <c r="D11035" s="1" t="str">
        <f t="shared" si="1785"/>
        <v>21:0157</v>
      </c>
      <c r="E11035" t="s">
        <v>41965</v>
      </c>
      <c r="F11035" t="s">
        <v>41966</v>
      </c>
      <c r="H11035">
        <v>50.202302600000003</v>
      </c>
      <c r="I11035">
        <v>-123.53231340000001</v>
      </c>
      <c r="J11035" s="1" t="str">
        <f t="shared" si="1786"/>
        <v>NGR bulk stream sediment</v>
      </c>
      <c r="K11035" s="1" t="str">
        <f t="shared" si="1787"/>
        <v>&lt;177 micron (NGR)</v>
      </c>
      <c r="L11035">
        <v>16</v>
      </c>
      <c r="M11035" t="s">
        <v>82</v>
      </c>
      <c r="N11035">
        <v>309</v>
      </c>
      <c r="O11035">
        <v>0.5</v>
      </c>
    </row>
    <row r="11036" spans="1:15" hidden="1" x14ac:dyDescent="0.3">
      <c r="A11036" t="s">
        <v>41967</v>
      </c>
      <c r="B11036" t="s">
        <v>41968</v>
      </c>
      <c r="C11036" s="1" t="str">
        <f t="shared" si="1781"/>
        <v>21:0479</v>
      </c>
      <c r="D11036" s="1" t="str">
        <f t="shared" si="1785"/>
        <v>21:0157</v>
      </c>
      <c r="E11036" t="s">
        <v>41969</v>
      </c>
      <c r="F11036" t="s">
        <v>41970</v>
      </c>
      <c r="H11036">
        <v>50.167460699999999</v>
      </c>
      <c r="I11036">
        <v>-123.51016660000001</v>
      </c>
      <c r="J11036" s="1" t="str">
        <f t="shared" si="1786"/>
        <v>NGR bulk stream sediment</v>
      </c>
      <c r="K11036" s="1" t="str">
        <f t="shared" si="1787"/>
        <v>&lt;177 micron (NGR)</v>
      </c>
      <c r="L11036">
        <v>16</v>
      </c>
      <c r="M11036" t="s">
        <v>87</v>
      </c>
      <c r="N11036">
        <v>310</v>
      </c>
      <c r="O11036">
        <v>2</v>
      </c>
    </row>
    <row r="11037" spans="1:15" hidden="1" x14ac:dyDescent="0.3">
      <c r="A11037" t="s">
        <v>41971</v>
      </c>
      <c r="B11037" t="s">
        <v>41972</v>
      </c>
      <c r="C11037" s="1" t="str">
        <f t="shared" si="1781"/>
        <v>21:0479</v>
      </c>
      <c r="D11037" s="1" t="str">
        <f t="shared" si="1785"/>
        <v>21:0157</v>
      </c>
      <c r="E11037" t="s">
        <v>41973</v>
      </c>
      <c r="F11037" t="s">
        <v>41974</v>
      </c>
      <c r="H11037">
        <v>50.132642199999999</v>
      </c>
      <c r="I11037">
        <v>-123.4659017</v>
      </c>
      <c r="J11037" s="1" t="str">
        <f t="shared" si="1786"/>
        <v>NGR bulk stream sediment</v>
      </c>
      <c r="K11037" s="1" t="str">
        <f t="shared" si="1787"/>
        <v>&lt;177 micron (NGR)</v>
      </c>
      <c r="L11037">
        <v>16</v>
      </c>
      <c r="M11037" t="s">
        <v>92</v>
      </c>
      <c r="N11037">
        <v>311</v>
      </c>
      <c r="O11037">
        <v>2</v>
      </c>
    </row>
    <row r="11038" spans="1:15" hidden="1" x14ac:dyDescent="0.3">
      <c r="A11038" t="s">
        <v>41975</v>
      </c>
      <c r="B11038" t="s">
        <v>41976</v>
      </c>
      <c r="C11038" s="1" t="str">
        <f t="shared" si="1781"/>
        <v>21:0479</v>
      </c>
      <c r="D11038" s="1" t="str">
        <f t="shared" si="1785"/>
        <v>21:0157</v>
      </c>
      <c r="E11038" t="s">
        <v>41977</v>
      </c>
      <c r="F11038" t="s">
        <v>41978</v>
      </c>
      <c r="H11038">
        <v>50.170111800000001</v>
      </c>
      <c r="I11038">
        <v>-123.4032667</v>
      </c>
      <c r="J11038" s="1" t="str">
        <f t="shared" si="1786"/>
        <v>NGR bulk stream sediment</v>
      </c>
      <c r="K11038" s="1" t="str">
        <f t="shared" si="1787"/>
        <v>&lt;177 micron (NGR)</v>
      </c>
      <c r="L11038">
        <v>16</v>
      </c>
      <c r="M11038" t="s">
        <v>97</v>
      </c>
      <c r="N11038">
        <v>312</v>
      </c>
      <c r="O11038">
        <v>3</v>
      </c>
    </row>
    <row r="11039" spans="1:15" hidden="1" x14ac:dyDescent="0.3">
      <c r="A11039" t="s">
        <v>41979</v>
      </c>
      <c r="B11039" t="s">
        <v>41980</v>
      </c>
      <c r="C11039" s="1" t="str">
        <f t="shared" si="1781"/>
        <v>21:0479</v>
      </c>
      <c r="D11039" s="1" t="str">
        <f t="shared" si="1785"/>
        <v>21:0157</v>
      </c>
      <c r="E11039" t="s">
        <v>41929</v>
      </c>
      <c r="F11039" t="s">
        <v>41981</v>
      </c>
      <c r="H11039">
        <v>50.147103600000001</v>
      </c>
      <c r="I11039">
        <v>-123.40631980000001</v>
      </c>
      <c r="J11039" s="1" t="str">
        <f t="shared" si="1786"/>
        <v>NGR bulk stream sediment</v>
      </c>
      <c r="K11039" s="1" t="str">
        <f t="shared" si="1787"/>
        <v>&lt;177 micron (NGR)</v>
      </c>
      <c r="L11039">
        <v>16</v>
      </c>
      <c r="M11039" t="s">
        <v>72</v>
      </c>
      <c r="N11039">
        <v>313</v>
      </c>
      <c r="O11039">
        <v>1.5</v>
      </c>
    </row>
    <row r="11040" spans="1:15" hidden="1" x14ac:dyDescent="0.3">
      <c r="A11040" t="s">
        <v>41982</v>
      </c>
      <c r="B11040" t="s">
        <v>41983</v>
      </c>
      <c r="C11040" s="1" t="str">
        <f t="shared" si="1781"/>
        <v>21:0479</v>
      </c>
      <c r="D11040" s="1" t="str">
        <f t="shared" si="1785"/>
        <v>21:0157</v>
      </c>
      <c r="E11040" t="s">
        <v>41984</v>
      </c>
      <c r="F11040" t="s">
        <v>41985</v>
      </c>
      <c r="H11040">
        <v>50.108877999999997</v>
      </c>
      <c r="I11040">
        <v>-123.3689895</v>
      </c>
      <c r="J11040" s="1" t="str">
        <f t="shared" si="1786"/>
        <v>NGR bulk stream sediment</v>
      </c>
      <c r="K11040" s="1" t="str">
        <f t="shared" si="1787"/>
        <v>&lt;177 micron (NGR)</v>
      </c>
      <c r="L11040">
        <v>16</v>
      </c>
      <c r="M11040" t="s">
        <v>24</v>
      </c>
      <c r="N11040">
        <v>314</v>
      </c>
      <c r="O11040">
        <v>2</v>
      </c>
    </row>
    <row r="11041" spans="1:15" hidden="1" x14ac:dyDescent="0.3">
      <c r="A11041" t="s">
        <v>41986</v>
      </c>
      <c r="B11041" t="s">
        <v>41987</v>
      </c>
      <c r="C11041" s="1" t="str">
        <f t="shared" si="1781"/>
        <v>21:0479</v>
      </c>
      <c r="D11041" s="1" t="str">
        <f t="shared" si="1785"/>
        <v>21:0157</v>
      </c>
      <c r="E11041" t="s">
        <v>41984</v>
      </c>
      <c r="F11041" t="s">
        <v>41988</v>
      </c>
      <c r="H11041">
        <v>50.108877999999997</v>
      </c>
      <c r="I11041">
        <v>-123.3689895</v>
      </c>
      <c r="J11041" s="1" t="str">
        <f t="shared" si="1786"/>
        <v>NGR bulk stream sediment</v>
      </c>
      <c r="K11041" s="1" t="str">
        <f t="shared" si="1787"/>
        <v>&lt;177 micron (NGR)</v>
      </c>
      <c r="L11041">
        <v>16</v>
      </c>
      <c r="M11041" t="s">
        <v>28</v>
      </c>
      <c r="N11041">
        <v>315</v>
      </c>
      <c r="O11041">
        <v>2.5</v>
      </c>
    </row>
    <row r="11042" spans="1:15" hidden="1" x14ac:dyDescent="0.3">
      <c r="A11042" t="s">
        <v>41989</v>
      </c>
      <c r="B11042" t="s">
        <v>41990</v>
      </c>
      <c r="C11042" s="1" t="str">
        <f t="shared" si="1781"/>
        <v>21:0479</v>
      </c>
      <c r="D11042" s="1" t="str">
        <f>HYPERLINK("https://geochem.nrcan.gc.ca/cdogs/content/svy/svy_e.htm", "")</f>
        <v/>
      </c>
      <c r="G11042" s="1" t="str">
        <f>HYPERLINK("https://geochem.nrcan.gc.ca/cdogs/content/cr_/cr_00105_e.htm", "105")</f>
        <v>105</v>
      </c>
      <c r="J11042" t="s">
        <v>31</v>
      </c>
      <c r="K11042" t="s">
        <v>32</v>
      </c>
      <c r="L11042">
        <v>16</v>
      </c>
      <c r="M11042" t="s">
        <v>33</v>
      </c>
      <c r="N11042">
        <v>316</v>
      </c>
      <c r="O11042">
        <v>20</v>
      </c>
    </row>
    <row r="11043" spans="1:15" hidden="1" x14ac:dyDescent="0.3">
      <c r="A11043" t="s">
        <v>41991</v>
      </c>
      <c r="B11043" t="s">
        <v>41992</v>
      </c>
      <c r="C11043" s="1" t="str">
        <f t="shared" si="1781"/>
        <v>21:0479</v>
      </c>
      <c r="D11043" s="1" t="str">
        <f t="shared" ref="D11043:D11062" si="1788">HYPERLINK("https://geochem.nrcan.gc.ca/cdogs/content/svy/svy210157_e.htm", "21:0157")</f>
        <v>21:0157</v>
      </c>
      <c r="E11043" t="s">
        <v>41993</v>
      </c>
      <c r="F11043" t="s">
        <v>41994</v>
      </c>
      <c r="H11043">
        <v>50.090956499999997</v>
      </c>
      <c r="I11043">
        <v>-123.356353</v>
      </c>
      <c r="J11043" s="1" t="str">
        <f t="shared" ref="J11043:J11062" si="1789">HYPERLINK("https://geochem.nrcan.gc.ca/cdogs/content/kwd/kwd020030_e.htm", "NGR bulk stream sediment")</f>
        <v>NGR bulk stream sediment</v>
      </c>
      <c r="K11043" s="1" t="str">
        <f t="shared" ref="K11043:K11062" si="1790">HYPERLINK("https://geochem.nrcan.gc.ca/cdogs/content/kwd/kwd080006_e.htm", "&lt;177 micron (NGR)")</f>
        <v>&lt;177 micron (NGR)</v>
      </c>
      <c r="L11043">
        <v>16</v>
      </c>
      <c r="M11043" t="s">
        <v>102</v>
      </c>
      <c r="N11043">
        <v>317</v>
      </c>
      <c r="O11043">
        <v>1</v>
      </c>
    </row>
    <row r="11044" spans="1:15" hidden="1" x14ac:dyDescent="0.3">
      <c r="A11044" t="s">
        <v>41995</v>
      </c>
      <c r="B11044" t="s">
        <v>41996</v>
      </c>
      <c r="C11044" s="1" t="str">
        <f t="shared" si="1781"/>
        <v>21:0479</v>
      </c>
      <c r="D11044" s="1" t="str">
        <f t="shared" si="1788"/>
        <v>21:0157</v>
      </c>
      <c r="E11044" t="s">
        <v>41997</v>
      </c>
      <c r="F11044" t="s">
        <v>41998</v>
      </c>
      <c r="H11044">
        <v>50.074968800000001</v>
      </c>
      <c r="I11044">
        <v>-123.33705999999999</v>
      </c>
      <c r="J11044" s="1" t="str">
        <f t="shared" si="1789"/>
        <v>NGR bulk stream sediment</v>
      </c>
      <c r="K11044" s="1" t="str">
        <f t="shared" si="1790"/>
        <v>&lt;177 micron (NGR)</v>
      </c>
      <c r="L11044">
        <v>16</v>
      </c>
      <c r="M11044" t="s">
        <v>107</v>
      </c>
      <c r="N11044">
        <v>318</v>
      </c>
      <c r="O11044">
        <v>1</v>
      </c>
    </row>
    <row r="11045" spans="1:15" hidden="1" x14ac:dyDescent="0.3">
      <c r="A11045" t="s">
        <v>41999</v>
      </c>
      <c r="B11045" t="s">
        <v>42000</v>
      </c>
      <c r="C11045" s="1" t="str">
        <f t="shared" si="1781"/>
        <v>21:0479</v>
      </c>
      <c r="D11045" s="1" t="str">
        <f t="shared" si="1788"/>
        <v>21:0157</v>
      </c>
      <c r="E11045" t="s">
        <v>42001</v>
      </c>
      <c r="F11045" t="s">
        <v>42002</v>
      </c>
      <c r="H11045">
        <v>50.068688199999997</v>
      </c>
      <c r="I11045">
        <v>-123.3380222</v>
      </c>
      <c r="J11045" s="1" t="str">
        <f t="shared" si="1789"/>
        <v>NGR bulk stream sediment</v>
      </c>
      <c r="K11045" s="1" t="str">
        <f t="shared" si="1790"/>
        <v>&lt;177 micron (NGR)</v>
      </c>
      <c r="L11045">
        <v>16</v>
      </c>
      <c r="M11045" t="s">
        <v>112</v>
      </c>
      <c r="N11045">
        <v>319</v>
      </c>
      <c r="O11045">
        <v>1</v>
      </c>
    </row>
    <row r="11046" spans="1:15" hidden="1" x14ac:dyDescent="0.3">
      <c r="A11046" t="s">
        <v>42003</v>
      </c>
      <c r="B11046" t="s">
        <v>42004</v>
      </c>
      <c r="C11046" s="1" t="str">
        <f t="shared" si="1781"/>
        <v>21:0479</v>
      </c>
      <c r="D11046" s="1" t="str">
        <f t="shared" si="1788"/>
        <v>21:0157</v>
      </c>
      <c r="E11046" t="s">
        <v>42005</v>
      </c>
      <c r="F11046" t="s">
        <v>42006</v>
      </c>
      <c r="H11046">
        <v>50.355684099999998</v>
      </c>
      <c r="I11046">
        <v>-122.7407451</v>
      </c>
      <c r="J11046" s="1" t="str">
        <f t="shared" si="1789"/>
        <v>NGR bulk stream sediment</v>
      </c>
      <c r="K11046" s="1" t="str">
        <f t="shared" si="1790"/>
        <v>&lt;177 micron (NGR)</v>
      </c>
      <c r="L11046">
        <v>17</v>
      </c>
      <c r="M11046" t="s">
        <v>19</v>
      </c>
      <c r="N11046">
        <v>320</v>
      </c>
      <c r="O11046">
        <v>1</v>
      </c>
    </row>
    <row r="11047" spans="1:15" hidden="1" x14ac:dyDescent="0.3">
      <c r="A11047" t="s">
        <v>42007</v>
      </c>
      <c r="B11047" t="s">
        <v>42008</v>
      </c>
      <c r="C11047" s="1" t="str">
        <f t="shared" ref="C11047:C11110" si="1791">HYPERLINK("https://geochem.nrcan.gc.ca/cdogs/content/bdl/bdl210479_e.htm", "21:0479")</f>
        <v>21:0479</v>
      </c>
      <c r="D11047" s="1" t="str">
        <f t="shared" si="1788"/>
        <v>21:0157</v>
      </c>
      <c r="E11047" t="s">
        <v>42009</v>
      </c>
      <c r="F11047" t="s">
        <v>42010</v>
      </c>
      <c r="H11047">
        <v>50.053279600000003</v>
      </c>
      <c r="I11047">
        <v>-123.33552539999999</v>
      </c>
      <c r="J11047" s="1" t="str">
        <f t="shared" si="1789"/>
        <v>NGR bulk stream sediment</v>
      </c>
      <c r="K11047" s="1" t="str">
        <f t="shared" si="1790"/>
        <v>&lt;177 micron (NGR)</v>
      </c>
      <c r="L11047">
        <v>17</v>
      </c>
      <c r="M11047" t="s">
        <v>38</v>
      </c>
      <c r="N11047">
        <v>321</v>
      </c>
      <c r="O11047">
        <v>1</v>
      </c>
    </row>
    <row r="11048" spans="1:15" hidden="1" x14ac:dyDescent="0.3">
      <c r="A11048" t="s">
        <v>42011</v>
      </c>
      <c r="B11048" t="s">
        <v>42012</v>
      </c>
      <c r="C11048" s="1" t="str">
        <f t="shared" si="1791"/>
        <v>21:0479</v>
      </c>
      <c r="D11048" s="1" t="str">
        <f t="shared" si="1788"/>
        <v>21:0157</v>
      </c>
      <c r="E11048" t="s">
        <v>42013</v>
      </c>
      <c r="F11048" t="s">
        <v>42014</v>
      </c>
      <c r="H11048">
        <v>50.019585800000002</v>
      </c>
      <c r="I11048">
        <v>-123.3330857</v>
      </c>
      <c r="J11048" s="1" t="str">
        <f t="shared" si="1789"/>
        <v>NGR bulk stream sediment</v>
      </c>
      <c r="K11048" s="1" t="str">
        <f t="shared" si="1790"/>
        <v>&lt;177 micron (NGR)</v>
      </c>
      <c r="L11048">
        <v>17</v>
      </c>
      <c r="M11048" t="s">
        <v>43</v>
      </c>
      <c r="N11048">
        <v>322</v>
      </c>
      <c r="O11048">
        <v>1</v>
      </c>
    </row>
    <row r="11049" spans="1:15" hidden="1" x14ac:dyDescent="0.3">
      <c r="A11049" t="s">
        <v>42015</v>
      </c>
      <c r="B11049" t="s">
        <v>42016</v>
      </c>
      <c r="C11049" s="1" t="str">
        <f t="shared" si="1791"/>
        <v>21:0479</v>
      </c>
      <c r="D11049" s="1" t="str">
        <f t="shared" si="1788"/>
        <v>21:0157</v>
      </c>
      <c r="E11049" t="s">
        <v>42017</v>
      </c>
      <c r="F11049" t="s">
        <v>42018</v>
      </c>
      <c r="H11049">
        <v>50.424869700000002</v>
      </c>
      <c r="I11049">
        <v>-122.6915013</v>
      </c>
      <c r="J11049" s="1" t="str">
        <f t="shared" si="1789"/>
        <v>NGR bulk stream sediment</v>
      </c>
      <c r="K11049" s="1" t="str">
        <f t="shared" si="1790"/>
        <v>&lt;177 micron (NGR)</v>
      </c>
      <c r="L11049">
        <v>17</v>
      </c>
      <c r="M11049" t="s">
        <v>48</v>
      </c>
      <c r="N11049">
        <v>323</v>
      </c>
      <c r="O11049">
        <v>3</v>
      </c>
    </row>
    <row r="11050" spans="1:15" hidden="1" x14ac:dyDescent="0.3">
      <c r="A11050" t="s">
        <v>42019</v>
      </c>
      <c r="B11050" t="s">
        <v>42020</v>
      </c>
      <c r="C11050" s="1" t="str">
        <f t="shared" si="1791"/>
        <v>21:0479</v>
      </c>
      <c r="D11050" s="1" t="str">
        <f t="shared" si="1788"/>
        <v>21:0157</v>
      </c>
      <c r="E11050" t="s">
        <v>42021</v>
      </c>
      <c r="F11050" t="s">
        <v>42022</v>
      </c>
      <c r="H11050">
        <v>50.411642999999998</v>
      </c>
      <c r="I11050">
        <v>-122.6960498</v>
      </c>
      <c r="J11050" s="1" t="str">
        <f t="shared" si="1789"/>
        <v>NGR bulk stream sediment</v>
      </c>
      <c r="K11050" s="1" t="str">
        <f t="shared" si="1790"/>
        <v>&lt;177 micron (NGR)</v>
      </c>
      <c r="L11050">
        <v>17</v>
      </c>
      <c r="M11050" t="s">
        <v>53</v>
      </c>
      <c r="N11050">
        <v>324</v>
      </c>
      <c r="O11050">
        <v>5</v>
      </c>
    </row>
    <row r="11051" spans="1:15" hidden="1" x14ac:dyDescent="0.3">
      <c r="A11051" t="s">
        <v>42023</v>
      </c>
      <c r="B11051" t="s">
        <v>42024</v>
      </c>
      <c r="C11051" s="1" t="str">
        <f t="shared" si="1791"/>
        <v>21:0479</v>
      </c>
      <c r="D11051" s="1" t="str">
        <f t="shared" si="1788"/>
        <v>21:0157</v>
      </c>
      <c r="E11051" t="s">
        <v>42005</v>
      </c>
      <c r="F11051" t="s">
        <v>42025</v>
      </c>
      <c r="H11051">
        <v>50.355684099999998</v>
      </c>
      <c r="I11051">
        <v>-122.7407451</v>
      </c>
      <c r="J11051" s="1" t="str">
        <f t="shared" si="1789"/>
        <v>NGR bulk stream sediment</v>
      </c>
      <c r="K11051" s="1" t="str">
        <f t="shared" si="1790"/>
        <v>&lt;177 micron (NGR)</v>
      </c>
      <c r="L11051">
        <v>17</v>
      </c>
      <c r="M11051" t="s">
        <v>72</v>
      </c>
      <c r="N11051">
        <v>325</v>
      </c>
      <c r="O11051">
        <v>1</v>
      </c>
    </row>
    <row r="11052" spans="1:15" hidden="1" x14ac:dyDescent="0.3">
      <c r="A11052" t="s">
        <v>42026</v>
      </c>
      <c r="B11052" t="s">
        <v>42027</v>
      </c>
      <c r="C11052" s="1" t="str">
        <f t="shared" si="1791"/>
        <v>21:0479</v>
      </c>
      <c r="D11052" s="1" t="str">
        <f t="shared" si="1788"/>
        <v>21:0157</v>
      </c>
      <c r="E11052" t="s">
        <v>42028</v>
      </c>
      <c r="F11052" t="s">
        <v>42029</v>
      </c>
      <c r="H11052">
        <v>50.344032800000001</v>
      </c>
      <c r="I11052">
        <v>-122.73864330000001</v>
      </c>
      <c r="J11052" s="1" t="str">
        <f t="shared" si="1789"/>
        <v>NGR bulk stream sediment</v>
      </c>
      <c r="K11052" s="1" t="str">
        <f t="shared" si="1790"/>
        <v>&lt;177 micron (NGR)</v>
      </c>
      <c r="L11052">
        <v>17</v>
      </c>
      <c r="M11052" t="s">
        <v>58</v>
      </c>
      <c r="N11052">
        <v>326</v>
      </c>
      <c r="O11052">
        <v>1.5</v>
      </c>
    </row>
    <row r="11053" spans="1:15" hidden="1" x14ac:dyDescent="0.3">
      <c r="A11053" t="s">
        <v>42030</v>
      </c>
      <c r="B11053" t="s">
        <v>42031</v>
      </c>
      <c r="C11053" s="1" t="str">
        <f t="shared" si="1791"/>
        <v>21:0479</v>
      </c>
      <c r="D11053" s="1" t="str">
        <f t="shared" si="1788"/>
        <v>21:0157</v>
      </c>
      <c r="E11053" t="s">
        <v>42032</v>
      </c>
      <c r="F11053" t="s">
        <v>42033</v>
      </c>
      <c r="H11053">
        <v>50.778619599999999</v>
      </c>
      <c r="I11053">
        <v>-123.0712911</v>
      </c>
      <c r="J11053" s="1" t="str">
        <f t="shared" si="1789"/>
        <v>NGR bulk stream sediment</v>
      </c>
      <c r="K11053" s="1" t="str">
        <f t="shared" si="1790"/>
        <v>&lt;177 micron (NGR)</v>
      </c>
      <c r="L11053">
        <v>18</v>
      </c>
      <c r="M11053" t="s">
        <v>19</v>
      </c>
      <c r="N11053">
        <v>327</v>
      </c>
      <c r="O11053">
        <v>2</v>
      </c>
    </row>
    <row r="11054" spans="1:15" hidden="1" x14ac:dyDescent="0.3">
      <c r="A11054" t="s">
        <v>42034</v>
      </c>
      <c r="B11054" t="s">
        <v>42035</v>
      </c>
      <c r="C11054" s="1" t="str">
        <f t="shared" si="1791"/>
        <v>21:0479</v>
      </c>
      <c r="D11054" s="1" t="str">
        <f t="shared" si="1788"/>
        <v>21:0157</v>
      </c>
      <c r="E11054" t="s">
        <v>42036</v>
      </c>
      <c r="F11054" t="s">
        <v>42037</v>
      </c>
      <c r="H11054">
        <v>50.797014400000002</v>
      </c>
      <c r="I11054">
        <v>-122.9350536</v>
      </c>
      <c r="J11054" s="1" t="str">
        <f t="shared" si="1789"/>
        <v>NGR bulk stream sediment</v>
      </c>
      <c r="K11054" s="1" t="str">
        <f t="shared" si="1790"/>
        <v>&lt;177 micron (NGR)</v>
      </c>
      <c r="L11054">
        <v>18</v>
      </c>
      <c r="M11054" t="s">
        <v>38</v>
      </c>
      <c r="N11054">
        <v>328</v>
      </c>
      <c r="O11054">
        <v>6.5</v>
      </c>
    </row>
    <row r="11055" spans="1:15" hidden="1" x14ac:dyDescent="0.3">
      <c r="A11055" t="s">
        <v>42038</v>
      </c>
      <c r="B11055" t="s">
        <v>42039</v>
      </c>
      <c r="C11055" s="1" t="str">
        <f t="shared" si="1791"/>
        <v>21:0479</v>
      </c>
      <c r="D11055" s="1" t="str">
        <f t="shared" si="1788"/>
        <v>21:0157</v>
      </c>
      <c r="E11055" t="s">
        <v>42040</v>
      </c>
      <c r="F11055" t="s">
        <v>42041</v>
      </c>
      <c r="H11055">
        <v>50.809167199999997</v>
      </c>
      <c r="I11055">
        <v>-122.9701769</v>
      </c>
      <c r="J11055" s="1" t="str">
        <f t="shared" si="1789"/>
        <v>NGR bulk stream sediment</v>
      </c>
      <c r="K11055" s="1" t="str">
        <f t="shared" si="1790"/>
        <v>&lt;177 micron (NGR)</v>
      </c>
      <c r="L11055">
        <v>18</v>
      </c>
      <c r="M11055" t="s">
        <v>24</v>
      </c>
      <c r="N11055">
        <v>329</v>
      </c>
      <c r="O11055">
        <v>4</v>
      </c>
    </row>
    <row r="11056" spans="1:15" hidden="1" x14ac:dyDescent="0.3">
      <c r="A11056" t="s">
        <v>42042</v>
      </c>
      <c r="B11056" t="s">
        <v>42043</v>
      </c>
      <c r="C11056" s="1" t="str">
        <f t="shared" si="1791"/>
        <v>21:0479</v>
      </c>
      <c r="D11056" s="1" t="str">
        <f t="shared" si="1788"/>
        <v>21:0157</v>
      </c>
      <c r="E11056" t="s">
        <v>42040</v>
      </c>
      <c r="F11056" t="s">
        <v>42044</v>
      </c>
      <c r="H11056">
        <v>50.809167199999997</v>
      </c>
      <c r="I11056">
        <v>-122.9701769</v>
      </c>
      <c r="J11056" s="1" t="str">
        <f t="shared" si="1789"/>
        <v>NGR bulk stream sediment</v>
      </c>
      <c r="K11056" s="1" t="str">
        <f t="shared" si="1790"/>
        <v>&lt;177 micron (NGR)</v>
      </c>
      <c r="L11056">
        <v>18</v>
      </c>
      <c r="M11056" t="s">
        <v>28</v>
      </c>
      <c r="N11056">
        <v>330</v>
      </c>
      <c r="O11056">
        <v>4</v>
      </c>
    </row>
    <row r="11057" spans="1:15" hidden="1" x14ac:dyDescent="0.3">
      <c r="A11057" t="s">
        <v>42045</v>
      </c>
      <c r="B11057" t="s">
        <v>42046</v>
      </c>
      <c r="C11057" s="1" t="str">
        <f t="shared" si="1791"/>
        <v>21:0479</v>
      </c>
      <c r="D11057" s="1" t="str">
        <f t="shared" si="1788"/>
        <v>21:0157</v>
      </c>
      <c r="E11057" t="s">
        <v>42047</v>
      </c>
      <c r="F11057" t="s">
        <v>42048</v>
      </c>
      <c r="H11057">
        <v>50.755498600000003</v>
      </c>
      <c r="I11057">
        <v>-123.03970150000001</v>
      </c>
      <c r="J11057" s="1" t="str">
        <f t="shared" si="1789"/>
        <v>NGR bulk stream sediment</v>
      </c>
      <c r="K11057" s="1" t="str">
        <f t="shared" si="1790"/>
        <v>&lt;177 micron (NGR)</v>
      </c>
      <c r="L11057">
        <v>18</v>
      </c>
      <c r="M11057" t="s">
        <v>43</v>
      </c>
      <c r="N11057">
        <v>331</v>
      </c>
      <c r="O11057">
        <v>4.5</v>
      </c>
    </row>
    <row r="11058" spans="1:15" hidden="1" x14ac:dyDescent="0.3">
      <c r="A11058" t="s">
        <v>42049</v>
      </c>
      <c r="B11058" t="s">
        <v>42050</v>
      </c>
      <c r="C11058" s="1" t="str">
        <f t="shared" si="1791"/>
        <v>21:0479</v>
      </c>
      <c r="D11058" s="1" t="str">
        <f t="shared" si="1788"/>
        <v>21:0157</v>
      </c>
      <c r="E11058" t="s">
        <v>42051</v>
      </c>
      <c r="F11058" t="s">
        <v>42052</v>
      </c>
      <c r="H11058">
        <v>50.761760799999998</v>
      </c>
      <c r="I11058">
        <v>-123.031299</v>
      </c>
      <c r="J11058" s="1" t="str">
        <f t="shared" si="1789"/>
        <v>NGR bulk stream sediment</v>
      </c>
      <c r="K11058" s="1" t="str">
        <f t="shared" si="1790"/>
        <v>&lt;177 micron (NGR)</v>
      </c>
      <c r="L11058">
        <v>18</v>
      </c>
      <c r="M11058" t="s">
        <v>48</v>
      </c>
      <c r="N11058">
        <v>332</v>
      </c>
      <c r="O11058">
        <v>8.5</v>
      </c>
    </row>
    <row r="11059" spans="1:15" hidden="1" x14ac:dyDescent="0.3">
      <c r="A11059" t="s">
        <v>42053</v>
      </c>
      <c r="B11059" t="s">
        <v>42054</v>
      </c>
      <c r="C11059" s="1" t="str">
        <f t="shared" si="1791"/>
        <v>21:0479</v>
      </c>
      <c r="D11059" s="1" t="str">
        <f t="shared" si="1788"/>
        <v>21:0157</v>
      </c>
      <c r="E11059" t="s">
        <v>42032</v>
      </c>
      <c r="F11059" t="s">
        <v>42055</v>
      </c>
      <c r="H11059">
        <v>50.778619599999999</v>
      </c>
      <c r="I11059">
        <v>-123.0712911</v>
      </c>
      <c r="J11059" s="1" t="str">
        <f t="shared" si="1789"/>
        <v>NGR bulk stream sediment</v>
      </c>
      <c r="K11059" s="1" t="str">
        <f t="shared" si="1790"/>
        <v>&lt;177 micron (NGR)</v>
      </c>
      <c r="L11059">
        <v>18</v>
      </c>
      <c r="M11059" t="s">
        <v>72</v>
      </c>
      <c r="N11059">
        <v>333</v>
      </c>
      <c r="O11059">
        <v>2</v>
      </c>
    </row>
    <row r="11060" spans="1:15" hidden="1" x14ac:dyDescent="0.3">
      <c r="A11060" t="s">
        <v>42056</v>
      </c>
      <c r="B11060" t="s">
        <v>42057</v>
      </c>
      <c r="C11060" s="1" t="str">
        <f t="shared" si="1791"/>
        <v>21:0479</v>
      </c>
      <c r="D11060" s="1" t="str">
        <f t="shared" si="1788"/>
        <v>21:0157</v>
      </c>
      <c r="E11060" t="s">
        <v>42058</v>
      </c>
      <c r="F11060" t="s">
        <v>42059</v>
      </c>
      <c r="H11060">
        <v>50.784209500000003</v>
      </c>
      <c r="I11060">
        <v>-123.0982078</v>
      </c>
      <c r="J11060" s="1" t="str">
        <f t="shared" si="1789"/>
        <v>NGR bulk stream sediment</v>
      </c>
      <c r="K11060" s="1" t="str">
        <f t="shared" si="1790"/>
        <v>&lt;177 micron (NGR)</v>
      </c>
      <c r="L11060">
        <v>18</v>
      </c>
      <c r="M11060" t="s">
        <v>53</v>
      </c>
      <c r="N11060">
        <v>334</v>
      </c>
      <c r="O11060">
        <v>2</v>
      </c>
    </row>
    <row r="11061" spans="1:15" hidden="1" x14ac:dyDescent="0.3">
      <c r="A11061" t="s">
        <v>42060</v>
      </c>
      <c r="B11061" t="s">
        <v>42061</v>
      </c>
      <c r="C11061" s="1" t="str">
        <f t="shared" si="1791"/>
        <v>21:0479</v>
      </c>
      <c r="D11061" s="1" t="str">
        <f t="shared" si="1788"/>
        <v>21:0157</v>
      </c>
      <c r="E11061" t="s">
        <v>42062</v>
      </c>
      <c r="F11061" t="s">
        <v>42063</v>
      </c>
      <c r="H11061">
        <v>50.767774199999998</v>
      </c>
      <c r="I11061">
        <v>-123.1043007</v>
      </c>
      <c r="J11061" s="1" t="str">
        <f t="shared" si="1789"/>
        <v>NGR bulk stream sediment</v>
      </c>
      <c r="K11061" s="1" t="str">
        <f t="shared" si="1790"/>
        <v>&lt;177 micron (NGR)</v>
      </c>
      <c r="L11061">
        <v>18</v>
      </c>
      <c r="M11061" t="s">
        <v>58</v>
      </c>
      <c r="N11061">
        <v>335</v>
      </c>
      <c r="O11061">
        <v>5</v>
      </c>
    </row>
    <row r="11062" spans="1:15" hidden="1" x14ac:dyDescent="0.3">
      <c r="A11062" t="s">
        <v>42064</v>
      </c>
      <c r="B11062" t="s">
        <v>42065</v>
      </c>
      <c r="C11062" s="1" t="str">
        <f t="shared" si="1791"/>
        <v>21:0479</v>
      </c>
      <c r="D11062" s="1" t="str">
        <f t="shared" si="1788"/>
        <v>21:0157</v>
      </c>
      <c r="E11062" t="s">
        <v>42066</v>
      </c>
      <c r="F11062" t="s">
        <v>42067</v>
      </c>
      <c r="H11062">
        <v>50.812445400000001</v>
      </c>
      <c r="I11062">
        <v>-123.1610306</v>
      </c>
      <c r="J11062" s="1" t="str">
        <f t="shared" si="1789"/>
        <v>NGR bulk stream sediment</v>
      </c>
      <c r="K11062" s="1" t="str">
        <f t="shared" si="1790"/>
        <v>&lt;177 micron (NGR)</v>
      </c>
      <c r="L11062">
        <v>18</v>
      </c>
      <c r="M11062" t="s">
        <v>63</v>
      </c>
      <c r="N11062">
        <v>336</v>
      </c>
      <c r="O11062">
        <v>4</v>
      </c>
    </row>
    <row r="11063" spans="1:15" hidden="1" x14ac:dyDescent="0.3">
      <c r="A11063" t="s">
        <v>42068</v>
      </c>
      <c r="B11063" t="s">
        <v>42069</v>
      </c>
      <c r="C11063" s="1" t="str">
        <f t="shared" si="1791"/>
        <v>21:0479</v>
      </c>
      <c r="D11063" s="1" t="str">
        <f>HYPERLINK("https://geochem.nrcan.gc.ca/cdogs/content/svy/svy_e.htm", "")</f>
        <v/>
      </c>
      <c r="G11063" s="1" t="str">
        <f>HYPERLINK("https://geochem.nrcan.gc.ca/cdogs/content/cr_/cr_00104_e.htm", "104")</f>
        <v>104</v>
      </c>
      <c r="J11063" t="s">
        <v>31</v>
      </c>
      <c r="K11063" t="s">
        <v>32</v>
      </c>
      <c r="L11063">
        <v>18</v>
      </c>
      <c r="M11063" t="s">
        <v>33</v>
      </c>
      <c r="N11063">
        <v>337</v>
      </c>
      <c r="O11063">
        <v>5</v>
      </c>
    </row>
    <row r="11064" spans="1:15" hidden="1" x14ac:dyDescent="0.3">
      <c r="A11064" t="s">
        <v>42070</v>
      </c>
      <c r="B11064" t="s">
        <v>42071</v>
      </c>
      <c r="C11064" s="1" t="str">
        <f t="shared" si="1791"/>
        <v>21:0479</v>
      </c>
      <c r="D11064" s="1" t="str">
        <f t="shared" ref="D11064:D11073" si="1792">HYPERLINK("https://geochem.nrcan.gc.ca/cdogs/content/svy/svy210157_e.htm", "21:0157")</f>
        <v>21:0157</v>
      </c>
      <c r="E11064" t="s">
        <v>42072</v>
      </c>
      <c r="F11064" t="s">
        <v>42073</v>
      </c>
      <c r="H11064">
        <v>50.7907248</v>
      </c>
      <c r="I11064">
        <v>-123.1921737</v>
      </c>
      <c r="J11064" s="1" t="str">
        <f t="shared" ref="J11064:J11073" si="1793">HYPERLINK("https://geochem.nrcan.gc.ca/cdogs/content/kwd/kwd020030_e.htm", "NGR bulk stream sediment")</f>
        <v>NGR bulk stream sediment</v>
      </c>
      <c r="K11064" s="1" t="str">
        <f t="shared" ref="K11064:K11073" si="1794">HYPERLINK("https://geochem.nrcan.gc.ca/cdogs/content/kwd/kwd080006_e.htm", "&lt;177 micron (NGR)")</f>
        <v>&lt;177 micron (NGR)</v>
      </c>
      <c r="L11064">
        <v>18</v>
      </c>
      <c r="M11064" t="s">
        <v>68</v>
      </c>
      <c r="N11064">
        <v>338</v>
      </c>
      <c r="O11064">
        <v>1</v>
      </c>
    </row>
    <row r="11065" spans="1:15" hidden="1" x14ac:dyDescent="0.3">
      <c r="A11065" t="s">
        <v>42074</v>
      </c>
      <c r="B11065" t="s">
        <v>42075</v>
      </c>
      <c r="C11065" s="1" t="str">
        <f t="shared" si="1791"/>
        <v>21:0479</v>
      </c>
      <c r="D11065" s="1" t="str">
        <f t="shared" si="1792"/>
        <v>21:0157</v>
      </c>
      <c r="E11065" t="s">
        <v>42076</v>
      </c>
      <c r="F11065" t="s">
        <v>42077</v>
      </c>
      <c r="H11065">
        <v>50.793549599999999</v>
      </c>
      <c r="I11065">
        <v>-123.22659830000001</v>
      </c>
      <c r="J11065" s="1" t="str">
        <f t="shared" si="1793"/>
        <v>NGR bulk stream sediment</v>
      </c>
      <c r="K11065" s="1" t="str">
        <f t="shared" si="1794"/>
        <v>&lt;177 micron (NGR)</v>
      </c>
      <c r="L11065">
        <v>18</v>
      </c>
      <c r="M11065" t="s">
        <v>77</v>
      </c>
      <c r="N11065">
        <v>339</v>
      </c>
      <c r="O11065">
        <v>3</v>
      </c>
    </row>
    <row r="11066" spans="1:15" hidden="1" x14ac:dyDescent="0.3">
      <c r="A11066" t="s">
        <v>42078</v>
      </c>
      <c r="B11066" t="s">
        <v>42079</v>
      </c>
      <c r="C11066" s="1" t="str">
        <f t="shared" si="1791"/>
        <v>21:0479</v>
      </c>
      <c r="D11066" s="1" t="str">
        <f t="shared" si="1792"/>
        <v>21:0157</v>
      </c>
      <c r="E11066" t="s">
        <v>42080</v>
      </c>
      <c r="F11066" t="s">
        <v>42081</v>
      </c>
      <c r="H11066">
        <v>50.792366199999996</v>
      </c>
      <c r="I11066">
        <v>-123.2963467</v>
      </c>
      <c r="J11066" s="1" t="str">
        <f t="shared" si="1793"/>
        <v>NGR bulk stream sediment</v>
      </c>
      <c r="K11066" s="1" t="str">
        <f t="shared" si="1794"/>
        <v>&lt;177 micron (NGR)</v>
      </c>
      <c r="L11066">
        <v>18</v>
      </c>
      <c r="M11066" t="s">
        <v>82</v>
      </c>
      <c r="N11066">
        <v>340</v>
      </c>
      <c r="O11066">
        <v>2</v>
      </c>
    </row>
    <row r="11067" spans="1:15" hidden="1" x14ac:dyDescent="0.3">
      <c r="A11067" t="s">
        <v>42082</v>
      </c>
      <c r="B11067" t="s">
        <v>42083</v>
      </c>
      <c r="C11067" s="1" t="str">
        <f t="shared" si="1791"/>
        <v>21:0479</v>
      </c>
      <c r="D11067" s="1" t="str">
        <f t="shared" si="1792"/>
        <v>21:0157</v>
      </c>
      <c r="E11067" t="s">
        <v>42084</v>
      </c>
      <c r="F11067" t="s">
        <v>42085</v>
      </c>
      <c r="H11067">
        <v>50.8938056</v>
      </c>
      <c r="I11067">
        <v>-122.9633388</v>
      </c>
      <c r="J11067" s="1" t="str">
        <f t="shared" si="1793"/>
        <v>NGR bulk stream sediment</v>
      </c>
      <c r="K11067" s="1" t="str">
        <f t="shared" si="1794"/>
        <v>&lt;177 micron (NGR)</v>
      </c>
      <c r="L11067">
        <v>18</v>
      </c>
      <c r="M11067" t="s">
        <v>87</v>
      </c>
      <c r="N11067">
        <v>341</v>
      </c>
      <c r="O11067">
        <v>2</v>
      </c>
    </row>
    <row r="11068" spans="1:15" hidden="1" x14ac:dyDescent="0.3">
      <c r="A11068" t="s">
        <v>42086</v>
      </c>
      <c r="B11068" t="s">
        <v>42087</v>
      </c>
      <c r="C11068" s="1" t="str">
        <f t="shared" si="1791"/>
        <v>21:0479</v>
      </c>
      <c r="D11068" s="1" t="str">
        <f t="shared" si="1792"/>
        <v>21:0157</v>
      </c>
      <c r="E11068" t="s">
        <v>42088</v>
      </c>
      <c r="F11068" t="s">
        <v>42089</v>
      </c>
      <c r="H11068">
        <v>50.922884400000001</v>
      </c>
      <c r="I11068">
        <v>-122.9509547</v>
      </c>
      <c r="J11068" s="1" t="str">
        <f t="shared" si="1793"/>
        <v>NGR bulk stream sediment</v>
      </c>
      <c r="K11068" s="1" t="str">
        <f t="shared" si="1794"/>
        <v>&lt;177 micron (NGR)</v>
      </c>
      <c r="L11068">
        <v>18</v>
      </c>
      <c r="M11068" t="s">
        <v>92</v>
      </c>
      <c r="N11068">
        <v>342</v>
      </c>
      <c r="O11068">
        <v>37</v>
      </c>
    </row>
    <row r="11069" spans="1:15" hidden="1" x14ac:dyDescent="0.3">
      <c r="A11069" t="s">
        <v>42090</v>
      </c>
      <c r="B11069" t="s">
        <v>42091</v>
      </c>
      <c r="C11069" s="1" t="str">
        <f t="shared" si="1791"/>
        <v>21:0479</v>
      </c>
      <c r="D11069" s="1" t="str">
        <f t="shared" si="1792"/>
        <v>21:0157</v>
      </c>
      <c r="E11069" t="s">
        <v>42092</v>
      </c>
      <c r="F11069" t="s">
        <v>42093</v>
      </c>
      <c r="H11069">
        <v>50.938404200000001</v>
      </c>
      <c r="I11069">
        <v>-122.946245</v>
      </c>
      <c r="J11069" s="1" t="str">
        <f t="shared" si="1793"/>
        <v>NGR bulk stream sediment</v>
      </c>
      <c r="K11069" s="1" t="str">
        <f t="shared" si="1794"/>
        <v>&lt;177 micron (NGR)</v>
      </c>
      <c r="L11069">
        <v>18</v>
      </c>
      <c r="M11069" t="s">
        <v>97</v>
      </c>
      <c r="N11069">
        <v>343</v>
      </c>
      <c r="O11069">
        <v>1</v>
      </c>
    </row>
    <row r="11070" spans="1:15" hidden="1" x14ac:dyDescent="0.3">
      <c r="A11070" t="s">
        <v>42094</v>
      </c>
      <c r="B11070" t="s">
        <v>42095</v>
      </c>
      <c r="C11070" s="1" t="str">
        <f t="shared" si="1791"/>
        <v>21:0479</v>
      </c>
      <c r="D11070" s="1" t="str">
        <f t="shared" si="1792"/>
        <v>21:0157</v>
      </c>
      <c r="E11070" t="s">
        <v>42096</v>
      </c>
      <c r="F11070" t="s">
        <v>42097</v>
      </c>
      <c r="H11070">
        <v>50.920418400000003</v>
      </c>
      <c r="I11070">
        <v>-122.98593529999999</v>
      </c>
      <c r="J11070" s="1" t="str">
        <f t="shared" si="1793"/>
        <v>NGR bulk stream sediment</v>
      </c>
      <c r="K11070" s="1" t="str">
        <f t="shared" si="1794"/>
        <v>&lt;177 micron (NGR)</v>
      </c>
      <c r="L11070">
        <v>18</v>
      </c>
      <c r="M11070" t="s">
        <v>102</v>
      </c>
      <c r="N11070">
        <v>344</v>
      </c>
      <c r="O11070">
        <v>3</v>
      </c>
    </row>
    <row r="11071" spans="1:15" hidden="1" x14ac:dyDescent="0.3">
      <c r="A11071" t="s">
        <v>42098</v>
      </c>
      <c r="B11071" t="s">
        <v>42099</v>
      </c>
      <c r="C11071" s="1" t="str">
        <f t="shared" si="1791"/>
        <v>21:0479</v>
      </c>
      <c r="D11071" s="1" t="str">
        <f t="shared" si="1792"/>
        <v>21:0157</v>
      </c>
      <c r="E11071" t="s">
        <v>42100</v>
      </c>
      <c r="F11071" t="s">
        <v>42101</v>
      </c>
      <c r="H11071">
        <v>50.976047800000003</v>
      </c>
      <c r="I11071">
        <v>-122.9728582</v>
      </c>
      <c r="J11071" s="1" t="str">
        <f t="shared" si="1793"/>
        <v>NGR bulk stream sediment</v>
      </c>
      <c r="K11071" s="1" t="str">
        <f t="shared" si="1794"/>
        <v>&lt;177 micron (NGR)</v>
      </c>
      <c r="L11071">
        <v>18</v>
      </c>
      <c r="M11071" t="s">
        <v>107</v>
      </c>
      <c r="N11071">
        <v>345</v>
      </c>
      <c r="O11071">
        <v>1.5</v>
      </c>
    </row>
    <row r="11072" spans="1:15" hidden="1" x14ac:dyDescent="0.3">
      <c r="A11072" t="s">
        <v>42102</v>
      </c>
      <c r="B11072" t="s">
        <v>42103</v>
      </c>
      <c r="C11072" s="1" t="str">
        <f t="shared" si="1791"/>
        <v>21:0479</v>
      </c>
      <c r="D11072" s="1" t="str">
        <f t="shared" si="1792"/>
        <v>21:0157</v>
      </c>
      <c r="E11072" t="s">
        <v>42104</v>
      </c>
      <c r="F11072" t="s">
        <v>42105</v>
      </c>
      <c r="H11072">
        <v>50.993833600000002</v>
      </c>
      <c r="I11072">
        <v>-122.9649577</v>
      </c>
      <c r="J11072" s="1" t="str">
        <f t="shared" si="1793"/>
        <v>NGR bulk stream sediment</v>
      </c>
      <c r="K11072" s="1" t="str">
        <f t="shared" si="1794"/>
        <v>&lt;177 micron (NGR)</v>
      </c>
      <c r="L11072">
        <v>18</v>
      </c>
      <c r="M11072" t="s">
        <v>112</v>
      </c>
      <c r="N11072">
        <v>346</v>
      </c>
      <c r="O11072">
        <v>1.5</v>
      </c>
    </row>
    <row r="11073" spans="1:15" hidden="1" x14ac:dyDescent="0.3">
      <c r="A11073" t="s">
        <v>42106</v>
      </c>
      <c r="B11073" t="s">
        <v>42107</v>
      </c>
      <c r="C11073" s="1" t="str">
        <f t="shared" si="1791"/>
        <v>21:0479</v>
      </c>
      <c r="D11073" s="1" t="str">
        <f t="shared" si="1792"/>
        <v>21:0157</v>
      </c>
      <c r="E11073" t="s">
        <v>42108</v>
      </c>
      <c r="F11073" t="s">
        <v>42109</v>
      </c>
      <c r="H11073">
        <v>50.701048399999998</v>
      </c>
      <c r="I11073">
        <v>-123.5477571</v>
      </c>
      <c r="J11073" s="1" t="str">
        <f t="shared" si="1793"/>
        <v>NGR bulk stream sediment</v>
      </c>
      <c r="K11073" s="1" t="str">
        <f t="shared" si="1794"/>
        <v>&lt;177 micron (NGR)</v>
      </c>
      <c r="L11073">
        <v>19</v>
      </c>
      <c r="M11073" t="s">
        <v>19</v>
      </c>
      <c r="N11073">
        <v>347</v>
      </c>
      <c r="O11073">
        <v>2.5</v>
      </c>
    </row>
    <row r="11074" spans="1:15" hidden="1" x14ac:dyDescent="0.3">
      <c r="A11074" t="s">
        <v>42110</v>
      </c>
      <c r="B11074" t="s">
        <v>42111</v>
      </c>
      <c r="C11074" s="1" t="str">
        <f t="shared" si="1791"/>
        <v>21:0479</v>
      </c>
      <c r="D11074" s="1" t="str">
        <f>HYPERLINK("https://geochem.nrcan.gc.ca/cdogs/content/svy/svy_e.htm", "")</f>
        <v/>
      </c>
      <c r="G11074" s="1" t="str">
        <f>HYPERLINK("https://geochem.nrcan.gc.ca/cdogs/content/cr_/cr_00103_e.htm", "103")</f>
        <v>103</v>
      </c>
      <c r="J11074" t="s">
        <v>31</v>
      </c>
      <c r="K11074" t="s">
        <v>32</v>
      </c>
      <c r="L11074">
        <v>19</v>
      </c>
      <c r="M11074" t="s">
        <v>33</v>
      </c>
      <c r="N11074">
        <v>348</v>
      </c>
      <c r="O11074">
        <v>22.5</v>
      </c>
    </row>
    <row r="11075" spans="1:15" hidden="1" x14ac:dyDescent="0.3">
      <c r="A11075" t="s">
        <v>42112</v>
      </c>
      <c r="B11075" t="s">
        <v>42113</v>
      </c>
      <c r="C11075" s="1" t="str">
        <f t="shared" si="1791"/>
        <v>21:0479</v>
      </c>
      <c r="D11075" s="1" t="str">
        <f t="shared" ref="D11075:D11095" si="1795">HYPERLINK("https://geochem.nrcan.gc.ca/cdogs/content/svy/svy210157_e.htm", "21:0157")</f>
        <v>21:0157</v>
      </c>
      <c r="E11075" t="s">
        <v>42114</v>
      </c>
      <c r="F11075" t="s">
        <v>42115</v>
      </c>
      <c r="H11075">
        <v>50.959777099999997</v>
      </c>
      <c r="I11075">
        <v>-122.89870980000001</v>
      </c>
      <c r="J11075" s="1" t="str">
        <f t="shared" ref="J11075:J11095" si="1796">HYPERLINK("https://geochem.nrcan.gc.ca/cdogs/content/kwd/kwd020030_e.htm", "NGR bulk stream sediment")</f>
        <v>NGR bulk stream sediment</v>
      </c>
      <c r="K11075" s="1" t="str">
        <f t="shared" ref="K11075:K11095" si="1797">HYPERLINK("https://geochem.nrcan.gc.ca/cdogs/content/kwd/kwd080006_e.htm", "&lt;177 micron (NGR)")</f>
        <v>&lt;177 micron (NGR)</v>
      </c>
      <c r="L11075">
        <v>19</v>
      </c>
      <c r="M11075" t="s">
        <v>38</v>
      </c>
      <c r="N11075">
        <v>349</v>
      </c>
      <c r="O11075">
        <v>1</v>
      </c>
    </row>
    <row r="11076" spans="1:15" hidden="1" x14ac:dyDescent="0.3">
      <c r="A11076" t="s">
        <v>42116</v>
      </c>
      <c r="B11076" t="s">
        <v>42117</v>
      </c>
      <c r="C11076" s="1" t="str">
        <f t="shared" si="1791"/>
        <v>21:0479</v>
      </c>
      <c r="D11076" s="1" t="str">
        <f t="shared" si="1795"/>
        <v>21:0157</v>
      </c>
      <c r="E11076" t="s">
        <v>42118</v>
      </c>
      <c r="F11076" t="s">
        <v>42119</v>
      </c>
      <c r="H11076">
        <v>50.964699299999999</v>
      </c>
      <c r="I11076">
        <v>-122.9028294</v>
      </c>
      <c r="J11076" s="1" t="str">
        <f t="shared" si="1796"/>
        <v>NGR bulk stream sediment</v>
      </c>
      <c r="K11076" s="1" t="str">
        <f t="shared" si="1797"/>
        <v>&lt;177 micron (NGR)</v>
      </c>
      <c r="L11076">
        <v>19</v>
      </c>
      <c r="M11076" t="s">
        <v>43</v>
      </c>
      <c r="N11076">
        <v>350</v>
      </c>
      <c r="O11076">
        <v>1.5</v>
      </c>
    </row>
    <row r="11077" spans="1:15" hidden="1" x14ac:dyDescent="0.3">
      <c r="A11077" t="s">
        <v>42120</v>
      </c>
      <c r="B11077" t="s">
        <v>42121</v>
      </c>
      <c r="C11077" s="1" t="str">
        <f t="shared" si="1791"/>
        <v>21:0479</v>
      </c>
      <c r="D11077" s="1" t="str">
        <f t="shared" si="1795"/>
        <v>21:0157</v>
      </c>
      <c r="E11077" t="s">
        <v>42122</v>
      </c>
      <c r="F11077" t="s">
        <v>42123</v>
      </c>
      <c r="H11077">
        <v>50.993444199999999</v>
      </c>
      <c r="I11077">
        <v>-122.8603514</v>
      </c>
      <c r="J11077" s="1" t="str">
        <f t="shared" si="1796"/>
        <v>NGR bulk stream sediment</v>
      </c>
      <c r="K11077" s="1" t="str">
        <f t="shared" si="1797"/>
        <v>&lt;177 micron (NGR)</v>
      </c>
      <c r="L11077">
        <v>19</v>
      </c>
      <c r="M11077" t="s">
        <v>48</v>
      </c>
      <c r="N11077">
        <v>351</v>
      </c>
      <c r="O11077">
        <v>1.5</v>
      </c>
    </row>
    <row r="11078" spans="1:15" hidden="1" x14ac:dyDescent="0.3">
      <c r="A11078" t="s">
        <v>42124</v>
      </c>
      <c r="B11078" t="s">
        <v>42125</v>
      </c>
      <c r="C11078" s="1" t="str">
        <f t="shared" si="1791"/>
        <v>21:0479</v>
      </c>
      <c r="D11078" s="1" t="str">
        <f t="shared" si="1795"/>
        <v>21:0157</v>
      </c>
      <c r="E11078" t="s">
        <v>42126</v>
      </c>
      <c r="F11078" t="s">
        <v>42127</v>
      </c>
      <c r="H11078">
        <v>50.945422600000001</v>
      </c>
      <c r="I11078">
        <v>-122.84511689999999</v>
      </c>
      <c r="J11078" s="1" t="str">
        <f t="shared" si="1796"/>
        <v>NGR bulk stream sediment</v>
      </c>
      <c r="K11078" s="1" t="str">
        <f t="shared" si="1797"/>
        <v>&lt;177 micron (NGR)</v>
      </c>
      <c r="L11078">
        <v>19</v>
      </c>
      <c r="M11078" t="s">
        <v>53</v>
      </c>
      <c r="N11078">
        <v>352</v>
      </c>
      <c r="O11078">
        <v>1.5</v>
      </c>
    </row>
    <row r="11079" spans="1:15" hidden="1" x14ac:dyDescent="0.3">
      <c r="A11079" t="s">
        <v>42128</v>
      </c>
      <c r="B11079" t="s">
        <v>42129</v>
      </c>
      <c r="C11079" s="1" t="str">
        <f t="shared" si="1791"/>
        <v>21:0479</v>
      </c>
      <c r="D11079" s="1" t="str">
        <f t="shared" si="1795"/>
        <v>21:0157</v>
      </c>
      <c r="E11079" t="s">
        <v>42130</v>
      </c>
      <c r="F11079" t="s">
        <v>42131</v>
      </c>
      <c r="H11079">
        <v>50.9898034</v>
      </c>
      <c r="I11079">
        <v>-122.8261651</v>
      </c>
      <c r="J11079" s="1" t="str">
        <f t="shared" si="1796"/>
        <v>NGR bulk stream sediment</v>
      </c>
      <c r="K11079" s="1" t="str">
        <f t="shared" si="1797"/>
        <v>&lt;177 micron (NGR)</v>
      </c>
      <c r="L11079">
        <v>19</v>
      </c>
      <c r="M11079" t="s">
        <v>58</v>
      </c>
      <c r="N11079">
        <v>353</v>
      </c>
      <c r="O11079">
        <v>1.5</v>
      </c>
    </row>
    <row r="11080" spans="1:15" hidden="1" x14ac:dyDescent="0.3">
      <c r="A11080" t="s">
        <v>42132</v>
      </c>
      <c r="B11080" t="s">
        <v>42133</v>
      </c>
      <c r="C11080" s="1" t="str">
        <f t="shared" si="1791"/>
        <v>21:0479</v>
      </c>
      <c r="D11080" s="1" t="str">
        <f t="shared" si="1795"/>
        <v>21:0157</v>
      </c>
      <c r="E11080" t="s">
        <v>42134</v>
      </c>
      <c r="F11080" t="s">
        <v>42135</v>
      </c>
      <c r="H11080">
        <v>50.987276399999999</v>
      </c>
      <c r="I11080">
        <v>-122.6120576</v>
      </c>
      <c r="J11080" s="1" t="str">
        <f t="shared" si="1796"/>
        <v>NGR bulk stream sediment</v>
      </c>
      <c r="K11080" s="1" t="str">
        <f t="shared" si="1797"/>
        <v>&lt;177 micron (NGR)</v>
      </c>
      <c r="L11080">
        <v>19</v>
      </c>
      <c r="M11080" t="s">
        <v>63</v>
      </c>
      <c r="N11080">
        <v>354</v>
      </c>
      <c r="O11080">
        <v>1</v>
      </c>
    </row>
    <row r="11081" spans="1:15" hidden="1" x14ac:dyDescent="0.3">
      <c r="A11081" t="s">
        <v>42136</v>
      </c>
      <c r="B11081" t="s">
        <v>42137</v>
      </c>
      <c r="C11081" s="1" t="str">
        <f t="shared" si="1791"/>
        <v>21:0479</v>
      </c>
      <c r="D11081" s="1" t="str">
        <f t="shared" si="1795"/>
        <v>21:0157</v>
      </c>
      <c r="E11081" t="s">
        <v>42138</v>
      </c>
      <c r="F11081" t="s">
        <v>42139</v>
      </c>
      <c r="H11081">
        <v>50.9568096</v>
      </c>
      <c r="I11081">
        <v>-122.6340118</v>
      </c>
      <c r="J11081" s="1" t="str">
        <f t="shared" si="1796"/>
        <v>NGR bulk stream sediment</v>
      </c>
      <c r="K11081" s="1" t="str">
        <f t="shared" si="1797"/>
        <v>&lt;177 micron (NGR)</v>
      </c>
      <c r="L11081">
        <v>19</v>
      </c>
      <c r="M11081" t="s">
        <v>24</v>
      </c>
      <c r="N11081">
        <v>355</v>
      </c>
      <c r="O11081">
        <v>1</v>
      </c>
    </row>
    <row r="11082" spans="1:15" hidden="1" x14ac:dyDescent="0.3">
      <c r="A11082" t="s">
        <v>42140</v>
      </c>
      <c r="B11082" t="s">
        <v>42141</v>
      </c>
      <c r="C11082" s="1" t="str">
        <f t="shared" si="1791"/>
        <v>21:0479</v>
      </c>
      <c r="D11082" s="1" t="str">
        <f t="shared" si="1795"/>
        <v>21:0157</v>
      </c>
      <c r="E11082" t="s">
        <v>42138</v>
      </c>
      <c r="F11082" t="s">
        <v>42142</v>
      </c>
      <c r="H11082">
        <v>50.9568096</v>
      </c>
      <c r="I11082">
        <v>-122.6340118</v>
      </c>
      <c r="J11082" s="1" t="str">
        <f t="shared" si="1796"/>
        <v>NGR bulk stream sediment</v>
      </c>
      <c r="K11082" s="1" t="str">
        <f t="shared" si="1797"/>
        <v>&lt;177 micron (NGR)</v>
      </c>
      <c r="L11082">
        <v>19</v>
      </c>
      <c r="M11082" t="s">
        <v>28</v>
      </c>
      <c r="N11082">
        <v>356</v>
      </c>
      <c r="O11082">
        <v>1</v>
      </c>
    </row>
    <row r="11083" spans="1:15" hidden="1" x14ac:dyDescent="0.3">
      <c r="A11083" t="s">
        <v>42143</v>
      </c>
      <c r="B11083" t="s">
        <v>42144</v>
      </c>
      <c r="C11083" s="1" t="str">
        <f t="shared" si="1791"/>
        <v>21:0479</v>
      </c>
      <c r="D11083" s="1" t="str">
        <f t="shared" si="1795"/>
        <v>21:0157</v>
      </c>
      <c r="E11083" t="s">
        <v>42145</v>
      </c>
      <c r="F11083" t="s">
        <v>42146</v>
      </c>
      <c r="H11083">
        <v>50.850710800000002</v>
      </c>
      <c r="I11083">
        <v>-122.5477557</v>
      </c>
      <c r="J11083" s="1" t="str">
        <f t="shared" si="1796"/>
        <v>NGR bulk stream sediment</v>
      </c>
      <c r="K11083" s="1" t="str">
        <f t="shared" si="1797"/>
        <v>&lt;177 micron (NGR)</v>
      </c>
      <c r="L11083">
        <v>19</v>
      </c>
      <c r="M11083" t="s">
        <v>68</v>
      </c>
      <c r="N11083">
        <v>357</v>
      </c>
      <c r="O11083">
        <v>2</v>
      </c>
    </row>
    <row r="11084" spans="1:15" hidden="1" x14ac:dyDescent="0.3">
      <c r="A11084" t="s">
        <v>42147</v>
      </c>
      <c r="B11084" t="s">
        <v>42148</v>
      </c>
      <c r="C11084" s="1" t="str">
        <f t="shared" si="1791"/>
        <v>21:0479</v>
      </c>
      <c r="D11084" s="1" t="str">
        <f t="shared" si="1795"/>
        <v>21:0157</v>
      </c>
      <c r="E11084" t="s">
        <v>42108</v>
      </c>
      <c r="F11084" t="s">
        <v>42149</v>
      </c>
      <c r="H11084">
        <v>50.701048399999998</v>
      </c>
      <c r="I11084">
        <v>-123.5477571</v>
      </c>
      <c r="J11084" s="1" t="str">
        <f t="shared" si="1796"/>
        <v>NGR bulk stream sediment</v>
      </c>
      <c r="K11084" s="1" t="str">
        <f t="shared" si="1797"/>
        <v>&lt;177 micron (NGR)</v>
      </c>
      <c r="L11084">
        <v>19</v>
      </c>
      <c r="M11084" t="s">
        <v>72</v>
      </c>
      <c r="N11084">
        <v>358</v>
      </c>
      <c r="O11084">
        <v>3</v>
      </c>
    </row>
    <row r="11085" spans="1:15" hidden="1" x14ac:dyDescent="0.3">
      <c r="A11085" t="s">
        <v>42150</v>
      </c>
      <c r="B11085" t="s">
        <v>42151</v>
      </c>
      <c r="C11085" s="1" t="str">
        <f t="shared" si="1791"/>
        <v>21:0479</v>
      </c>
      <c r="D11085" s="1" t="str">
        <f t="shared" si="1795"/>
        <v>21:0157</v>
      </c>
      <c r="E11085" t="s">
        <v>42152</v>
      </c>
      <c r="F11085" t="s">
        <v>42153</v>
      </c>
      <c r="H11085">
        <v>50.708036499999999</v>
      </c>
      <c r="I11085">
        <v>-123.6077883</v>
      </c>
      <c r="J11085" s="1" t="str">
        <f t="shared" si="1796"/>
        <v>NGR bulk stream sediment</v>
      </c>
      <c r="K11085" s="1" t="str">
        <f t="shared" si="1797"/>
        <v>&lt;177 micron (NGR)</v>
      </c>
      <c r="L11085">
        <v>19</v>
      </c>
      <c r="M11085" t="s">
        <v>77</v>
      </c>
      <c r="N11085">
        <v>359</v>
      </c>
      <c r="O11085">
        <v>1.5</v>
      </c>
    </row>
    <row r="11086" spans="1:15" hidden="1" x14ac:dyDescent="0.3">
      <c r="A11086" t="s">
        <v>42154</v>
      </c>
      <c r="B11086" t="s">
        <v>42155</v>
      </c>
      <c r="C11086" s="1" t="str">
        <f t="shared" si="1791"/>
        <v>21:0479</v>
      </c>
      <c r="D11086" s="1" t="str">
        <f t="shared" si="1795"/>
        <v>21:0157</v>
      </c>
      <c r="E11086" t="s">
        <v>42156</v>
      </c>
      <c r="F11086" t="s">
        <v>42157</v>
      </c>
      <c r="H11086">
        <v>50.727526099999999</v>
      </c>
      <c r="I11086">
        <v>-123.6606602</v>
      </c>
      <c r="J11086" s="1" t="str">
        <f t="shared" si="1796"/>
        <v>NGR bulk stream sediment</v>
      </c>
      <c r="K11086" s="1" t="str">
        <f t="shared" si="1797"/>
        <v>&lt;177 micron (NGR)</v>
      </c>
      <c r="L11086">
        <v>19</v>
      </c>
      <c r="M11086" t="s">
        <v>82</v>
      </c>
      <c r="N11086">
        <v>360</v>
      </c>
      <c r="O11086">
        <v>29</v>
      </c>
    </row>
    <row r="11087" spans="1:15" hidden="1" x14ac:dyDescent="0.3">
      <c r="A11087" t="s">
        <v>42158</v>
      </c>
      <c r="B11087" t="s">
        <v>42159</v>
      </c>
      <c r="C11087" s="1" t="str">
        <f t="shared" si="1791"/>
        <v>21:0479</v>
      </c>
      <c r="D11087" s="1" t="str">
        <f t="shared" si="1795"/>
        <v>21:0157</v>
      </c>
      <c r="E11087" t="s">
        <v>42160</v>
      </c>
      <c r="F11087" t="s">
        <v>42161</v>
      </c>
      <c r="H11087">
        <v>50.716760399999998</v>
      </c>
      <c r="I11087">
        <v>-123.6718276</v>
      </c>
      <c r="J11087" s="1" t="str">
        <f t="shared" si="1796"/>
        <v>NGR bulk stream sediment</v>
      </c>
      <c r="K11087" s="1" t="str">
        <f t="shared" si="1797"/>
        <v>&lt;177 micron (NGR)</v>
      </c>
      <c r="L11087">
        <v>19</v>
      </c>
      <c r="M11087" t="s">
        <v>87</v>
      </c>
      <c r="N11087">
        <v>361</v>
      </c>
      <c r="O11087">
        <v>1.5</v>
      </c>
    </row>
    <row r="11088" spans="1:15" hidden="1" x14ac:dyDescent="0.3">
      <c r="A11088" t="s">
        <v>42162</v>
      </c>
      <c r="B11088" t="s">
        <v>42163</v>
      </c>
      <c r="C11088" s="1" t="str">
        <f t="shared" si="1791"/>
        <v>21:0479</v>
      </c>
      <c r="D11088" s="1" t="str">
        <f t="shared" si="1795"/>
        <v>21:0157</v>
      </c>
      <c r="E11088" t="s">
        <v>42164</v>
      </c>
      <c r="F11088" t="s">
        <v>42165</v>
      </c>
      <c r="H11088">
        <v>50.654536100000001</v>
      </c>
      <c r="I11088">
        <v>-123.68711279999999</v>
      </c>
      <c r="J11088" s="1" t="str">
        <f t="shared" si="1796"/>
        <v>NGR bulk stream sediment</v>
      </c>
      <c r="K11088" s="1" t="str">
        <f t="shared" si="1797"/>
        <v>&lt;177 micron (NGR)</v>
      </c>
      <c r="L11088">
        <v>19</v>
      </c>
      <c r="M11088" t="s">
        <v>92</v>
      </c>
      <c r="N11088">
        <v>362</v>
      </c>
      <c r="O11088">
        <v>2.5</v>
      </c>
    </row>
    <row r="11089" spans="1:15" hidden="1" x14ac:dyDescent="0.3">
      <c r="A11089" t="s">
        <v>42166</v>
      </c>
      <c r="B11089" t="s">
        <v>42167</v>
      </c>
      <c r="C11089" s="1" t="str">
        <f t="shared" si="1791"/>
        <v>21:0479</v>
      </c>
      <c r="D11089" s="1" t="str">
        <f t="shared" si="1795"/>
        <v>21:0157</v>
      </c>
      <c r="E11089" t="s">
        <v>42168</v>
      </c>
      <c r="F11089" t="s">
        <v>42169</v>
      </c>
      <c r="H11089">
        <v>50.6552176</v>
      </c>
      <c r="I11089">
        <v>-123.6720141</v>
      </c>
      <c r="J11089" s="1" t="str">
        <f t="shared" si="1796"/>
        <v>NGR bulk stream sediment</v>
      </c>
      <c r="K11089" s="1" t="str">
        <f t="shared" si="1797"/>
        <v>&lt;177 micron (NGR)</v>
      </c>
      <c r="L11089">
        <v>19</v>
      </c>
      <c r="M11089" t="s">
        <v>97</v>
      </c>
      <c r="N11089">
        <v>363</v>
      </c>
      <c r="O11089">
        <v>1</v>
      </c>
    </row>
    <row r="11090" spans="1:15" hidden="1" x14ac:dyDescent="0.3">
      <c r="A11090" t="s">
        <v>42170</v>
      </c>
      <c r="B11090" t="s">
        <v>42171</v>
      </c>
      <c r="C11090" s="1" t="str">
        <f t="shared" si="1791"/>
        <v>21:0479</v>
      </c>
      <c r="D11090" s="1" t="str">
        <f t="shared" si="1795"/>
        <v>21:0157</v>
      </c>
      <c r="E11090" t="s">
        <v>42172</v>
      </c>
      <c r="F11090" t="s">
        <v>42173</v>
      </c>
      <c r="H11090">
        <v>50.632680200000003</v>
      </c>
      <c r="I11090">
        <v>-123.68593180000001</v>
      </c>
      <c r="J11090" s="1" t="str">
        <f t="shared" si="1796"/>
        <v>NGR bulk stream sediment</v>
      </c>
      <c r="K11090" s="1" t="str">
        <f t="shared" si="1797"/>
        <v>&lt;177 micron (NGR)</v>
      </c>
      <c r="L11090">
        <v>19</v>
      </c>
      <c r="M11090" t="s">
        <v>102</v>
      </c>
      <c r="N11090">
        <v>364</v>
      </c>
      <c r="O11090">
        <v>2.5</v>
      </c>
    </row>
    <row r="11091" spans="1:15" hidden="1" x14ac:dyDescent="0.3">
      <c r="A11091" t="s">
        <v>42174</v>
      </c>
      <c r="B11091" t="s">
        <v>42175</v>
      </c>
      <c r="C11091" s="1" t="str">
        <f t="shared" si="1791"/>
        <v>21:0479</v>
      </c>
      <c r="D11091" s="1" t="str">
        <f t="shared" si="1795"/>
        <v>21:0157</v>
      </c>
      <c r="E11091" t="s">
        <v>42176</v>
      </c>
      <c r="F11091" t="s">
        <v>42177</v>
      </c>
      <c r="H11091">
        <v>50.687727299999999</v>
      </c>
      <c r="I11091">
        <v>-123.6047665</v>
      </c>
      <c r="J11091" s="1" t="str">
        <f t="shared" si="1796"/>
        <v>NGR bulk stream sediment</v>
      </c>
      <c r="K11091" s="1" t="str">
        <f t="shared" si="1797"/>
        <v>&lt;177 micron (NGR)</v>
      </c>
      <c r="L11091">
        <v>19</v>
      </c>
      <c r="M11091" t="s">
        <v>107</v>
      </c>
      <c r="N11091">
        <v>365</v>
      </c>
      <c r="O11091">
        <v>1</v>
      </c>
    </row>
    <row r="11092" spans="1:15" hidden="1" x14ac:dyDescent="0.3">
      <c r="A11092" t="s">
        <v>42178</v>
      </c>
      <c r="B11092" t="s">
        <v>42179</v>
      </c>
      <c r="C11092" s="1" t="str">
        <f t="shared" si="1791"/>
        <v>21:0479</v>
      </c>
      <c r="D11092" s="1" t="str">
        <f t="shared" si="1795"/>
        <v>21:0157</v>
      </c>
      <c r="E11092" t="s">
        <v>42180</v>
      </c>
      <c r="F11092" t="s">
        <v>42181</v>
      </c>
      <c r="H11092">
        <v>50.688193400000003</v>
      </c>
      <c r="I11092">
        <v>-123.5747464</v>
      </c>
      <c r="J11092" s="1" t="str">
        <f t="shared" si="1796"/>
        <v>NGR bulk stream sediment</v>
      </c>
      <c r="K11092" s="1" t="str">
        <f t="shared" si="1797"/>
        <v>&lt;177 micron (NGR)</v>
      </c>
      <c r="L11092">
        <v>19</v>
      </c>
      <c r="M11092" t="s">
        <v>112</v>
      </c>
      <c r="N11092">
        <v>366</v>
      </c>
      <c r="O11092">
        <v>1</v>
      </c>
    </row>
    <row r="11093" spans="1:15" hidden="1" x14ac:dyDescent="0.3">
      <c r="A11093" t="s">
        <v>42182</v>
      </c>
      <c r="B11093" t="s">
        <v>42183</v>
      </c>
      <c r="C11093" s="1" t="str">
        <f t="shared" si="1791"/>
        <v>21:0479</v>
      </c>
      <c r="D11093" s="1" t="str">
        <f t="shared" si="1795"/>
        <v>21:0157</v>
      </c>
      <c r="E11093" t="s">
        <v>42184</v>
      </c>
      <c r="F11093" t="s">
        <v>42185</v>
      </c>
      <c r="H11093">
        <v>50.993540000000003</v>
      </c>
      <c r="I11093">
        <v>-123.21638919999999</v>
      </c>
      <c r="J11093" s="1" t="str">
        <f t="shared" si="1796"/>
        <v>NGR bulk stream sediment</v>
      </c>
      <c r="K11093" s="1" t="str">
        <f t="shared" si="1797"/>
        <v>&lt;177 micron (NGR)</v>
      </c>
      <c r="L11093">
        <v>20</v>
      </c>
      <c r="M11093" t="s">
        <v>19</v>
      </c>
      <c r="N11093">
        <v>367</v>
      </c>
      <c r="O11093">
        <v>6</v>
      </c>
    </row>
    <row r="11094" spans="1:15" hidden="1" x14ac:dyDescent="0.3">
      <c r="A11094" t="s">
        <v>42186</v>
      </c>
      <c r="B11094" t="s">
        <v>42187</v>
      </c>
      <c r="C11094" s="1" t="str">
        <f t="shared" si="1791"/>
        <v>21:0479</v>
      </c>
      <c r="D11094" s="1" t="str">
        <f t="shared" si="1795"/>
        <v>21:0157</v>
      </c>
      <c r="E11094" t="s">
        <v>42188</v>
      </c>
      <c r="F11094" t="s">
        <v>42189</v>
      </c>
      <c r="H11094">
        <v>50.653768700000001</v>
      </c>
      <c r="I11094">
        <v>-123.4490904</v>
      </c>
      <c r="J11094" s="1" t="str">
        <f t="shared" si="1796"/>
        <v>NGR bulk stream sediment</v>
      </c>
      <c r="K11094" s="1" t="str">
        <f t="shared" si="1797"/>
        <v>&lt;177 micron (NGR)</v>
      </c>
      <c r="L11094">
        <v>20</v>
      </c>
      <c r="M11094" t="s">
        <v>24</v>
      </c>
      <c r="N11094">
        <v>368</v>
      </c>
      <c r="O11094">
        <v>1.5</v>
      </c>
    </row>
    <row r="11095" spans="1:15" hidden="1" x14ac:dyDescent="0.3">
      <c r="A11095" t="s">
        <v>42190</v>
      </c>
      <c r="B11095" t="s">
        <v>42191</v>
      </c>
      <c r="C11095" s="1" t="str">
        <f t="shared" si="1791"/>
        <v>21:0479</v>
      </c>
      <c r="D11095" s="1" t="str">
        <f t="shared" si="1795"/>
        <v>21:0157</v>
      </c>
      <c r="E11095" t="s">
        <v>42188</v>
      </c>
      <c r="F11095" t="s">
        <v>42192</v>
      </c>
      <c r="H11095">
        <v>50.653768700000001</v>
      </c>
      <c r="I11095">
        <v>-123.4490904</v>
      </c>
      <c r="J11095" s="1" t="str">
        <f t="shared" si="1796"/>
        <v>NGR bulk stream sediment</v>
      </c>
      <c r="K11095" s="1" t="str">
        <f t="shared" si="1797"/>
        <v>&lt;177 micron (NGR)</v>
      </c>
      <c r="L11095">
        <v>20</v>
      </c>
      <c r="M11095" t="s">
        <v>28</v>
      </c>
      <c r="N11095">
        <v>369</v>
      </c>
      <c r="O11095">
        <v>1.5</v>
      </c>
    </row>
    <row r="11096" spans="1:15" hidden="1" x14ac:dyDescent="0.3">
      <c r="A11096" t="s">
        <v>42193</v>
      </c>
      <c r="B11096" t="s">
        <v>42194</v>
      </c>
      <c r="C11096" s="1" t="str">
        <f t="shared" si="1791"/>
        <v>21:0479</v>
      </c>
      <c r="D11096" s="1" t="str">
        <f>HYPERLINK("https://geochem.nrcan.gc.ca/cdogs/content/svy/svy_e.htm", "")</f>
        <v/>
      </c>
      <c r="G11096" s="1" t="str">
        <f>HYPERLINK("https://geochem.nrcan.gc.ca/cdogs/content/cr_/cr_00105_e.htm", "105")</f>
        <v>105</v>
      </c>
      <c r="J11096" t="s">
        <v>31</v>
      </c>
      <c r="K11096" t="s">
        <v>32</v>
      </c>
      <c r="L11096">
        <v>20</v>
      </c>
      <c r="M11096" t="s">
        <v>33</v>
      </c>
      <c r="N11096">
        <v>370</v>
      </c>
      <c r="O11096">
        <v>20</v>
      </c>
    </row>
    <row r="11097" spans="1:15" hidden="1" x14ac:dyDescent="0.3">
      <c r="A11097" t="s">
        <v>42195</v>
      </c>
      <c r="B11097" t="s">
        <v>42196</v>
      </c>
      <c r="C11097" s="1" t="str">
        <f t="shared" si="1791"/>
        <v>21:0479</v>
      </c>
      <c r="D11097" s="1" t="str">
        <f t="shared" ref="D11097:D11123" si="1798">HYPERLINK("https://geochem.nrcan.gc.ca/cdogs/content/svy/svy210157_e.htm", "21:0157")</f>
        <v>21:0157</v>
      </c>
      <c r="E11097" t="s">
        <v>42197</v>
      </c>
      <c r="F11097" t="s">
        <v>42198</v>
      </c>
      <c r="H11097">
        <v>50.9719263</v>
      </c>
      <c r="I11097">
        <v>-123.06370459999999</v>
      </c>
      <c r="J11097" s="1" t="str">
        <f t="shared" ref="J11097:J11123" si="1799">HYPERLINK("https://geochem.nrcan.gc.ca/cdogs/content/kwd/kwd020030_e.htm", "NGR bulk stream sediment")</f>
        <v>NGR bulk stream sediment</v>
      </c>
      <c r="K11097" s="1" t="str">
        <f t="shared" ref="K11097:K11123" si="1800">HYPERLINK("https://geochem.nrcan.gc.ca/cdogs/content/kwd/kwd080006_e.htm", "&lt;177 micron (NGR)")</f>
        <v>&lt;177 micron (NGR)</v>
      </c>
      <c r="L11097">
        <v>20</v>
      </c>
      <c r="M11097" t="s">
        <v>38</v>
      </c>
      <c r="N11097">
        <v>371</v>
      </c>
      <c r="O11097">
        <v>7</v>
      </c>
    </row>
    <row r="11098" spans="1:15" hidden="1" x14ac:dyDescent="0.3">
      <c r="A11098" t="s">
        <v>42199</v>
      </c>
      <c r="B11098" t="s">
        <v>42200</v>
      </c>
      <c r="C11098" s="1" t="str">
        <f t="shared" si="1791"/>
        <v>21:0479</v>
      </c>
      <c r="D11098" s="1" t="str">
        <f t="shared" si="1798"/>
        <v>21:0157</v>
      </c>
      <c r="E11098" t="s">
        <v>42201</v>
      </c>
      <c r="F11098" t="s">
        <v>42202</v>
      </c>
      <c r="H11098">
        <v>50.977977299999999</v>
      </c>
      <c r="I11098">
        <v>-123.0937292</v>
      </c>
      <c r="J11098" s="1" t="str">
        <f t="shared" si="1799"/>
        <v>NGR bulk stream sediment</v>
      </c>
      <c r="K11098" s="1" t="str">
        <f t="shared" si="1800"/>
        <v>&lt;177 micron (NGR)</v>
      </c>
      <c r="L11098">
        <v>20</v>
      </c>
      <c r="M11098" t="s">
        <v>43</v>
      </c>
      <c r="N11098">
        <v>372</v>
      </c>
      <c r="O11098">
        <v>1.5</v>
      </c>
    </row>
    <row r="11099" spans="1:15" hidden="1" x14ac:dyDescent="0.3">
      <c r="A11099" t="s">
        <v>42203</v>
      </c>
      <c r="B11099" t="s">
        <v>42204</v>
      </c>
      <c r="C11099" s="1" t="str">
        <f t="shared" si="1791"/>
        <v>21:0479</v>
      </c>
      <c r="D11099" s="1" t="str">
        <f t="shared" si="1798"/>
        <v>21:0157</v>
      </c>
      <c r="E11099" t="s">
        <v>42205</v>
      </c>
      <c r="F11099" t="s">
        <v>42206</v>
      </c>
      <c r="H11099">
        <v>50.962880400000003</v>
      </c>
      <c r="I11099">
        <v>-123.149215</v>
      </c>
      <c r="J11099" s="1" t="str">
        <f t="shared" si="1799"/>
        <v>NGR bulk stream sediment</v>
      </c>
      <c r="K11099" s="1" t="str">
        <f t="shared" si="1800"/>
        <v>&lt;177 micron (NGR)</v>
      </c>
      <c r="L11099">
        <v>20</v>
      </c>
      <c r="M11099" t="s">
        <v>48</v>
      </c>
      <c r="N11099">
        <v>373</v>
      </c>
      <c r="O11099">
        <v>1</v>
      </c>
    </row>
    <row r="11100" spans="1:15" hidden="1" x14ac:dyDescent="0.3">
      <c r="A11100" t="s">
        <v>42207</v>
      </c>
      <c r="B11100" t="s">
        <v>42208</v>
      </c>
      <c r="C11100" s="1" t="str">
        <f t="shared" si="1791"/>
        <v>21:0479</v>
      </c>
      <c r="D11100" s="1" t="str">
        <f t="shared" si="1798"/>
        <v>21:0157</v>
      </c>
      <c r="E11100" t="s">
        <v>42209</v>
      </c>
      <c r="F11100" t="s">
        <v>42210</v>
      </c>
      <c r="H11100">
        <v>50.9592952</v>
      </c>
      <c r="I11100">
        <v>-123.1663173</v>
      </c>
      <c r="J11100" s="1" t="str">
        <f t="shared" si="1799"/>
        <v>NGR bulk stream sediment</v>
      </c>
      <c r="K11100" s="1" t="str">
        <f t="shared" si="1800"/>
        <v>&lt;177 micron (NGR)</v>
      </c>
      <c r="L11100">
        <v>20</v>
      </c>
      <c r="M11100" t="s">
        <v>53</v>
      </c>
      <c r="N11100">
        <v>374</v>
      </c>
      <c r="O11100">
        <v>12.5</v>
      </c>
    </row>
    <row r="11101" spans="1:15" hidden="1" x14ac:dyDescent="0.3">
      <c r="A11101" t="s">
        <v>42211</v>
      </c>
      <c r="B11101" t="s">
        <v>42212</v>
      </c>
      <c r="C11101" s="1" t="str">
        <f t="shared" si="1791"/>
        <v>21:0479</v>
      </c>
      <c r="D11101" s="1" t="str">
        <f t="shared" si="1798"/>
        <v>21:0157</v>
      </c>
      <c r="E11101" t="s">
        <v>42213</v>
      </c>
      <c r="F11101" t="s">
        <v>42214</v>
      </c>
      <c r="H11101">
        <v>50.9583783</v>
      </c>
      <c r="I11101">
        <v>-123.1597216</v>
      </c>
      <c r="J11101" s="1" t="str">
        <f t="shared" si="1799"/>
        <v>NGR bulk stream sediment</v>
      </c>
      <c r="K11101" s="1" t="str">
        <f t="shared" si="1800"/>
        <v>&lt;177 micron (NGR)</v>
      </c>
      <c r="L11101">
        <v>20</v>
      </c>
      <c r="M11101" t="s">
        <v>58</v>
      </c>
      <c r="N11101">
        <v>375</v>
      </c>
      <c r="O11101">
        <v>3.5</v>
      </c>
    </row>
    <row r="11102" spans="1:15" hidden="1" x14ac:dyDescent="0.3">
      <c r="A11102" t="s">
        <v>42215</v>
      </c>
      <c r="B11102" t="s">
        <v>42216</v>
      </c>
      <c r="C11102" s="1" t="str">
        <f t="shared" si="1791"/>
        <v>21:0479</v>
      </c>
      <c r="D11102" s="1" t="str">
        <f t="shared" si="1798"/>
        <v>21:0157</v>
      </c>
      <c r="E11102" t="s">
        <v>42184</v>
      </c>
      <c r="F11102" t="s">
        <v>42217</v>
      </c>
      <c r="H11102">
        <v>50.993540000000003</v>
      </c>
      <c r="I11102">
        <v>-123.21638919999999</v>
      </c>
      <c r="J11102" s="1" t="str">
        <f t="shared" si="1799"/>
        <v>NGR bulk stream sediment</v>
      </c>
      <c r="K11102" s="1" t="str">
        <f t="shared" si="1800"/>
        <v>&lt;177 micron (NGR)</v>
      </c>
      <c r="L11102">
        <v>20</v>
      </c>
      <c r="M11102" t="s">
        <v>72</v>
      </c>
      <c r="N11102">
        <v>376</v>
      </c>
      <c r="O11102">
        <v>6</v>
      </c>
    </row>
    <row r="11103" spans="1:15" hidden="1" x14ac:dyDescent="0.3">
      <c r="A11103" t="s">
        <v>42218</v>
      </c>
      <c r="B11103" t="s">
        <v>42219</v>
      </c>
      <c r="C11103" s="1" t="str">
        <f t="shared" si="1791"/>
        <v>21:0479</v>
      </c>
      <c r="D11103" s="1" t="str">
        <f t="shared" si="1798"/>
        <v>21:0157</v>
      </c>
      <c r="E11103" t="s">
        <v>42220</v>
      </c>
      <c r="F11103" t="s">
        <v>42221</v>
      </c>
      <c r="H11103">
        <v>50.994579299999998</v>
      </c>
      <c r="I11103">
        <v>-123.227608</v>
      </c>
      <c r="J11103" s="1" t="str">
        <f t="shared" si="1799"/>
        <v>NGR bulk stream sediment</v>
      </c>
      <c r="K11103" s="1" t="str">
        <f t="shared" si="1800"/>
        <v>&lt;177 micron (NGR)</v>
      </c>
      <c r="L11103">
        <v>20</v>
      </c>
      <c r="M11103" t="s">
        <v>63</v>
      </c>
      <c r="N11103">
        <v>377</v>
      </c>
      <c r="O11103">
        <v>3.5</v>
      </c>
    </row>
    <row r="11104" spans="1:15" hidden="1" x14ac:dyDescent="0.3">
      <c r="A11104" t="s">
        <v>42222</v>
      </c>
      <c r="B11104" t="s">
        <v>42223</v>
      </c>
      <c r="C11104" s="1" t="str">
        <f t="shared" si="1791"/>
        <v>21:0479</v>
      </c>
      <c r="D11104" s="1" t="str">
        <f t="shared" si="1798"/>
        <v>21:0157</v>
      </c>
      <c r="E11104" t="s">
        <v>42224</v>
      </c>
      <c r="F11104" t="s">
        <v>42225</v>
      </c>
      <c r="H11104">
        <v>50.995589699999996</v>
      </c>
      <c r="I11104">
        <v>-123.1103126</v>
      </c>
      <c r="J11104" s="1" t="str">
        <f t="shared" si="1799"/>
        <v>NGR bulk stream sediment</v>
      </c>
      <c r="K11104" s="1" t="str">
        <f t="shared" si="1800"/>
        <v>&lt;177 micron (NGR)</v>
      </c>
      <c r="L11104">
        <v>20</v>
      </c>
      <c r="M11104" t="s">
        <v>68</v>
      </c>
      <c r="N11104">
        <v>378</v>
      </c>
      <c r="O11104">
        <v>6</v>
      </c>
    </row>
    <row r="11105" spans="1:15" hidden="1" x14ac:dyDescent="0.3">
      <c r="A11105" t="s">
        <v>42226</v>
      </c>
      <c r="B11105" t="s">
        <v>42227</v>
      </c>
      <c r="C11105" s="1" t="str">
        <f t="shared" si="1791"/>
        <v>21:0479</v>
      </c>
      <c r="D11105" s="1" t="str">
        <f t="shared" si="1798"/>
        <v>21:0157</v>
      </c>
      <c r="E11105" t="s">
        <v>42228</v>
      </c>
      <c r="F11105" t="s">
        <v>42229</v>
      </c>
      <c r="H11105">
        <v>50.945936199999998</v>
      </c>
      <c r="I11105">
        <v>-123.2302715</v>
      </c>
      <c r="J11105" s="1" t="str">
        <f t="shared" si="1799"/>
        <v>NGR bulk stream sediment</v>
      </c>
      <c r="K11105" s="1" t="str">
        <f t="shared" si="1800"/>
        <v>&lt;177 micron (NGR)</v>
      </c>
      <c r="L11105">
        <v>20</v>
      </c>
      <c r="M11105" t="s">
        <v>77</v>
      </c>
      <c r="N11105">
        <v>379</v>
      </c>
      <c r="O11105">
        <v>7</v>
      </c>
    </row>
    <row r="11106" spans="1:15" hidden="1" x14ac:dyDescent="0.3">
      <c r="A11106" t="s">
        <v>42230</v>
      </c>
      <c r="B11106" t="s">
        <v>42231</v>
      </c>
      <c r="C11106" s="1" t="str">
        <f t="shared" si="1791"/>
        <v>21:0479</v>
      </c>
      <c r="D11106" s="1" t="str">
        <f t="shared" si="1798"/>
        <v>21:0157</v>
      </c>
      <c r="E11106" t="s">
        <v>42232</v>
      </c>
      <c r="F11106" t="s">
        <v>42233</v>
      </c>
      <c r="H11106">
        <v>50.948291599999997</v>
      </c>
      <c r="I11106">
        <v>-123.2676116</v>
      </c>
      <c r="J11106" s="1" t="str">
        <f t="shared" si="1799"/>
        <v>NGR bulk stream sediment</v>
      </c>
      <c r="K11106" s="1" t="str">
        <f t="shared" si="1800"/>
        <v>&lt;177 micron (NGR)</v>
      </c>
      <c r="L11106">
        <v>20</v>
      </c>
      <c r="M11106" t="s">
        <v>82</v>
      </c>
      <c r="N11106">
        <v>380</v>
      </c>
      <c r="O11106">
        <v>2</v>
      </c>
    </row>
    <row r="11107" spans="1:15" hidden="1" x14ac:dyDescent="0.3">
      <c r="A11107" t="s">
        <v>42234</v>
      </c>
      <c r="B11107" t="s">
        <v>42235</v>
      </c>
      <c r="C11107" s="1" t="str">
        <f t="shared" si="1791"/>
        <v>21:0479</v>
      </c>
      <c r="D11107" s="1" t="str">
        <f t="shared" si="1798"/>
        <v>21:0157</v>
      </c>
      <c r="E11107" t="s">
        <v>42236</v>
      </c>
      <c r="F11107" t="s">
        <v>42237</v>
      </c>
      <c r="H11107">
        <v>50.953203700000003</v>
      </c>
      <c r="I11107">
        <v>-123.2706866</v>
      </c>
      <c r="J11107" s="1" t="str">
        <f t="shared" si="1799"/>
        <v>NGR bulk stream sediment</v>
      </c>
      <c r="K11107" s="1" t="str">
        <f t="shared" si="1800"/>
        <v>&lt;177 micron (NGR)</v>
      </c>
      <c r="L11107">
        <v>20</v>
      </c>
      <c r="M11107" t="s">
        <v>87</v>
      </c>
      <c r="N11107">
        <v>381</v>
      </c>
      <c r="O11107">
        <v>3.5</v>
      </c>
    </row>
    <row r="11108" spans="1:15" hidden="1" x14ac:dyDescent="0.3">
      <c r="A11108" t="s">
        <v>42238</v>
      </c>
      <c r="B11108" t="s">
        <v>42239</v>
      </c>
      <c r="C11108" s="1" t="str">
        <f t="shared" si="1791"/>
        <v>21:0479</v>
      </c>
      <c r="D11108" s="1" t="str">
        <f t="shared" si="1798"/>
        <v>21:0157</v>
      </c>
      <c r="E11108" t="s">
        <v>42240</v>
      </c>
      <c r="F11108" t="s">
        <v>42241</v>
      </c>
      <c r="H11108">
        <v>50.971103900000003</v>
      </c>
      <c r="I11108">
        <v>-123.3681978</v>
      </c>
      <c r="J11108" s="1" t="str">
        <f t="shared" si="1799"/>
        <v>NGR bulk stream sediment</v>
      </c>
      <c r="K11108" s="1" t="str">
        <f t="shared" si="1800"/>
        <v>&lt;177 micron (NGR)</v>
      </c>
      <c r="L11108">
        <v>20</v>
      </c>
      <c r="M11108" t="s">
        <v>92</v>
      </c>
      <c r="N11108">
        <v>382</v>
      </c>
      <c r="O11108">
        <v>2</v>
      </c>
    </row>
    <row r="11109" spans="1:15" hidden="1" x14ac:dyDescent="0.3">
      <c r="A11109" t="s">
        <v>42242</v>
      </c>
      <c r="B11109" t="s">
        <v>42243</v>
      </c>
      <c r="C11109" s="1" t="str">
        <f t="shared" si="1791"/>
        <v>21:0479</v>
      </c>
      <c r="D11109" s="1" t="str">
        <f t="shared" si="1798"/>
        <v>21:0157</v>
      </c>
      <c r="E11109" t="s">
        <v>42244</v>
      </c>
      <c r="F11109" t="s">
        <v>42245</v>
      </c>
      <c r="H11109">
        <v>50.817061899999999</v>
      </c>
      <c r="I11109">
        <v>-123.9176595</v>
      </c>
      <c r="J11109" s="1" t="str">
        <f t="shared" si="1799"/>
        <v>NGR bulk stream sediment</v>
      </c>
      <c r="K11109" s="1" t="str">
        <f t="shared" si="1800"/>
        <v>&lt;177 micron (NGR)</v>
      </c>
      <c r="L11109">
        <v>20</v>
      </c>
      <c r="M11109" t="s">
        <v>97</v>
      </c>
      <c r="N11109">
        <v>383</v>
      </c>
      <c r="O11109">
        <v>6</v>
      </c>
    </row>
    <row r="11110" spans="1:15" hidden="1" x14ac:dyDescent="0.3">
      <c r="A11110" t="s">
        <v>42246</v>
      </c>
      <c r="B11110" t="s">
        <v>42247</v>
      </c>
      <c r="C11110" s="1" t="str">
        <f t="shared" si="1791"/>
        <v>21:0479</v>
      </c>
      <c r="D11110" s="1" t="str">
        <f t="shared" si="1798"/>
        <v>21:0157</v>
      </c>
      <c r="E11110" t="s">
        <v>42248</v>
      </c>
      <c r="F11110" t="s">
        <v>42249</v>
      </c>
      <c r="H11110">
        <v>50.807609800000002</v>
      </c>
      <c r="I11110">
        <v>-123.9014756</v>
      </c>
      <c r="J11110" s="1" t="str">
        <f t="shared" si="1799"/>
        <v>NGR bulk stream sediment</v>
      </c>
      <c r="K11110" s="1" t="str">
        <f t="shared" si="1800"/>
        <v>&lt;177 micron (NGR)</v>
      </c>
      <c r="L11110">
        <v>20</v>
      </c>
      <c r="M11110" t="s">
        <v>102</v>
      </c>
      <c r="N11110">
        <v>384</v>
      </c>
      <c r="O11110">
        <v>3.5</v>
      </c>
    </row>
    <row r="11111" spans="1:15" hidden="1" x14ac:dyDescent="0.3">
      <c r="A11111" t="s">
        <v>42250</v>
      </c>
      <c r="B11111" t="s">
        <v>42251</v>
      </c>
      <c r="C11111" s="1" t="str">
        <f t="shared" ref="C11111:C11174" si="1801">HYPERLINK("https://geochem.nrcan.gc.ca/cdogs/content/bdl/bdl210479_e.htm", "21:0479")</f>
        <v>21:0479</v>
      </c>
      <c r="D11111" s="1" t="str">
        <f t="shared" si="1798"/>
        <v>21:0157</v>
      </c>
      <c r="E11111" t="s">
        <v>42252</v>
      </c>
      <c r="F11111" t="s">
        <v>42253</v>
      </c>
      <c r="H11111">
        <v>50.857365999999999</v>
      </c>
      <c r="I11111">
        <v>-123.96043520000001</v>
      </c>
      <c r="J11111" s="1" t="str">
        <f t="shared" si="1799"/>
        <v>NGR bulk stream sediment</v>
      </c>
      <c r="K11111" s="1" t="str">
        <f t="shared" si="1800"/>
        <v>&lt;177 micron (NGR)</v>
      </c>
      <c r="L11111">
        <v>20</v>
      </c>
      <c r="M11111" t="s">
        <v>107</v>
      </c>
      <c r="N11111">
        <v>385</v>
      </c>
      <c r="O11111">
        <v>2.5</v>
      </c>
    </row>
    <row r="11112" spans="1:15" hidden="1" x14ac:dyDescent="0.3">
      <c r="A11112" t="s">
        <v>42254</v>
      </c>
      <c r="B11112" t="s">
        <v>42255</v>
      </c>
      <c r="C11112" s="1" t="str">
        <f t="shared" si="1801"/>
        <v>21:0479</v>
      </c>
      <c r="D11112" s="1" t="str">
        <f t="shared" si="1798"/>
        <v>21:0157</v>
      </c>
      <c r="E11112" t="s">
        <v>42256</v>
      </c>
      <c r="F11112" t="s">
        <v>42257</v>
      </c>
      <c r="H11112">
        <v>50.892401700000001</v>
      </c>
      <c r="I11112">
        <v>-123.97154089999999</v>
      </c>
      <c r="J11112" s="1" t="str">
        <f t="shared" si="1799"/>
        <v>NGR bulk stream sediment</v>
      </c>
      <c r="K11112" s="1" t="str">
        <f t="shared" si="1800"/>
        <v>&lt;177 micron (NGR)</v>
      </c>
      <c r="L11112">
        <v>20</v>
      </c>
      <c r="M11112" t="s">
        <v>112</v>
      </c>
      <c r="N11112">
        <v>386</v>
      </c>
      <c r="O11112">
        <v>3</v>
      </c>
    </row>
    <row r="11113" spans="1:15" hidden="1" x14ac:dyDescent="0.3">
      <c r="A11113" t="s">
        <v>42258</v>
      </c>
      <c r="B11113" t="s">
        <v>42259</v>
      </c>
      <c r="C11113" s="1" t="str">
        <f t="shared" si="1801"/>
        <v>21:0479</v>
      </c>
      <c r="D11113" s="1" t="str">
        <f t="shared" si="1798"/>
        <v>21:0157</v>
      </c>
      <c r="E11113" t="s">
        <v>42260</v>
      </c>
      <c r="F11113" t="s">
        <v>42261</v>
      </c>
      <c r="H11113">
        <v>50.912159199999998</v>
      </c>
      <c r="I11113">
        <v>-123.8749742</v>
      </c>
      <c r="J11113" s="1" t="str">
        <f t="shared" si="1799"/>
        <v>NGR bulk stream sediment</v>
      </c>
      <c r="K11113" s="1" t="str">
        <f t="shared" si="1800"/>
        <v>&lt;177 micron (NGR)</v>
      </c>
      <c r="L11113">
        <v>21</v>
      </c>
      <c r="M11113" t="s">
        <v>725</v>
      </c>
      <c r="N11113">
        <v>387</v>
      </c>
      <c r="O11113">
        <v>7.5</v>
      </c>
    </row>
    <row r="11114" spans="1:15" hidden="1" x14ac:dyDescent="0.3">
      <c r="A11114" t="s">
        <v>42262</v>
      </c>
      <c r="B11114" t="s">
        <v>42263</v>
      </c>
      <c r="C11114" s="1" t="str">
        <f t="shared" si="1801"/>
        <v>21:0479</v>
      </c>
      <c r="D11114" s="1" t="str">
        <f t="shared" si="1798"/>
        <v>21:0157</v>
      </c>
      <c r="E11114" t="s">
        <v>42260</v>
      </c>
      <c r="F11114" t="s">
        <v>42264</v>
      </c>
      <c r="H11114">
        <v>50.912159199999998</v>
      </c>
      <c r="I11114">
        <v>-123.8749742</v>
      </c>
      <c r="J11114" s="1" t="str">
        <f t="shared" si="1799"/>
        <v>NGR bulk stream sediment</v>
      </c>
      <c r="K11114" s="1" t="str">
        <f t="shared" si="1800"/>
        <v>&lt;177 micron (NGR)</v>
      </c>
      <c r="L11114">
        <v>21</v>
      </c>
      <c r="M11114" t="s">
        <v>729</v>
      </c>
      <c r="N11114">
        <v>388</v>
      </c>
      <c r="O11114">
        <v>6.5</v>
      </c>
    </row>
    <row r="11115" spans="1:15" hidden="1" x14ac:dyDescent="0.3">
      <c r="A11115" t="s">
        <v>42265</v>
      </c>
      <c r="B11115" t="s">
        <v>42266</v>
      </c>
      <c r="C11115" s="1" t="str">
        <f t="shared" si="1801"/>
        <v>21:0479</v>
      </c>
      <c r="D11115" s="1" t="str">
        <f t="shared" si="1798"/>
        <v>21:0157</v>
      </c>
      <c r="E11115" t="s">
        <v>42260</v>
      </c>
      <c r="F11115" t="s">
        <v>42267</v>
      </c>
      <c r="H11115">
        <v>50.912159199999998</v>
      </c>
      <c r="I11115">
        <v>-123.8749742</v>
      </c>
      <c r="J11115" s="1" t="str">
        <f t="shared" si="1799"/>
        <v>NGR bulk stream sediment</v>
      </c>
      <c r="K11115" s="1" t="str">
        <f t="shared" si="1800"/>
        <v>&lt;177 micron (NGR)</v>
      </c>
      <c r="L11115">
        <v>21</v>
      </c>
      <c r="M11115" t="s">
        <v>733</v>
      </c>
      <c r="N11115">
        <v>389</v>
      </c>
      <c r="O11115">
        <v>3</v>
      </c>
    </row>
    <row r="11116" spans="1:15" hidden="1" x14ac:dyDescent="0.3">
      <c r="A11116" t="s">
        <v>42268</v>
      </c>
      <c r="B11116" t="s">
        <v>42269</v>
      </c>
      <c r="C11116" s="1" t="str">
        <f t="shared" si="1801"/>
        <v>21:0479</v>
      </c>
      <c r="D11116" s="1" t="str">
        <f t="shared" si="1798"/>
        <v>21:0157</v>
      </c>
      <c r="E11116" t="s">
        <v>42270</v>
      </c>
      <c r="F11116" t="s">
        <v>42271</v>
      </c>
      <c r="H11116">
        <v>50.891019300000004</v>
      </c>
      <c r="I11116">
        <v>-123.984065</v>
      </c>
      <c r="J11116" s="1" t="str">
        <f t="shared" si="1799"/>
        <v>NGR bulk stream sediment</v>
      </c>
      <c r="K11116" s="1" t="str">
        <f t="shared" si="1800"/>
        <v>&lt;177 micron (NGR)</v>
      </c>
      <c r="L11116">
        <v>21</v>
      </c>
      <c r="M11116" t="s">
        <v>38</v>
      </c>
      <c r="N11116">
        <v>390</v>
      </c>
      <c r="O11116">
        <v>2.5</v>
      </c>
    </row>
    <row r="11117" spans="1:15" hidden="1" x14ac:dyDescent="0.3">
      <c r="A11117" t="s">
        <v>42272</v>
      </c>
      <c r="B11117" t="s">
        <v>42273</v>
      </c>
      <c r="C11117" s="1" t="str">
        <f t="shared" si="1801"/>
        <v>21:0479</v>
      </c>
      <c r="D11117" s="1" t="str">
        <f t="shared" si="1798"/>
        <v>21:0157</v>
      </c>
      <c r="E11117" t="s">
        <v>42274</v>
      </c>
      <c r="F11117" t="s">
        <v>42275</v>
      </c>
      <c r="H11117">
        <v>50.987829400000003</v>
      </c>
      <c r="I11117">
        <v>-123.98813389999999</v>
      </c>
      <c r="J11117" s="1" t="str">
        <f t="shared" si="1799"/>
        <v>NGR bulk stream sediment</v>
      </c>
      <c r="K11117" s="1" t="str">
        <f t="shared" si="1800"/>
        <v>&lt;177 micron (NGR)</v>
      </c>
      <c r="L11117">
        <v>21</v>
      </c>
      <c r="M11117" t="s">
        <v>43</v>
      </c>
      <c r="N11117">
        <v>391</v>
      </c>
      <c r="O11117">
        <v>1.5</v>
      </c>
    </row>
    <row r="11118" spans="1:15" hidden="1" x14ac:dyDescent="0.3">
      <c r="A11118" t="s">
        <v>42276</v>
      </c>
      <c r="B11118" t="s">
        <v>42277</v>
      </c>
      <c r="C11118" s="1" t="str">
        <f t="shared" si="1801"/>
        <v>21:0479</v>
      </c>
      <c r="D11118" s="1" t="str">
        <f t="shared" si="1798"/>
        <v>21:0157</v>
      </c>
      <c r="E11118" t="s">
        <v>42278</v>
      </c>
      <c r="F11118" t="s">
        <v>42279</v>
      </c>
      <c r="H11118">
        <v>50.997751600000001</v>
      </c>
      <c r="I11118">
        <v>-123.9386804</v>
      </c>
      <c r="J11118" s="1" t="str">
        <f t="shared" si="1799"/>
        <v>NGR bulk stream sediment</v>
      </c>
      <c r="K11118" s="1" t="str">
        <f t="shared" si="1800"/>
        <v>&lt;177 micron (NGR)</v>
      </c>
      <c r="L11118">
        <v>21</v>
      </c>
      <c r="M11118" t="s">
        <v>48</v>
      </c>
      <c r="N11118">
        <v>392</v>
      </c>
      <c r="O11118">
        <v>4</v>
      </c>
    </row>
    <row r="11119" spans="1:15" hidden="1" x14ac:dyDescent="0.3">
      <c r="A11119" t="s">
        <v>42280</v>
      </c>
      <c r="B11119" t="s">
        <v>42281</v>
      </c>
      <c r="C11119" s="1" t="str">
        <f t="shared" si="1801"/>
        <v>21:0479</v>
      </c>
      <c r="D11119" s="1" t="str">
        <f t="shared" si="1798"/>
        <v>21:0157</v>
      </c>
      <c r="E11119" t="s">
        <v>42282</v>
      </c>
      <c r="F11119" t="s">
        <v>42283</v>
      </c>
      <c r="H11119">
        <v>50.991878100000001</v>
      </c>
      <c r="I11119">
        <v>-123.8832934</v>
      </c>
      <c r="J11119" s="1" t="str">
        <f t="shared" si="1799"/>
        <v>NGR bulk stream sediment</v>
      </c>
      <c r="K11119" s="1" t="str">
        <f t="shared" si="1800"/>
        <v>&lt;177 micron (NGR)</v>
      </c>
      <c r="L11119">
        <v>21</v>
      </c>
      <c r="M11119" t="s">
        <v>53</v>
      </c>
      <c r="N11119">
        <v>393</v>
      </c>
      <c r="O11119">
        <v>2</v>
      </c>
    </row>
    <row r="11120" spans="1:15" hidden="1" x14ac:dyDescent="0.3">
      <c r="A11120" t="s">
        <v>42284</v>
      </c>
      <c r="B11120" t="s">
        <v>42285</v>
      </c>
      <c r="C11120" s="1" t="str">
        <f t="shared" si="1801"/>
        <v>21:0479</v>
      </c>
      <c r="D11120" s="1" t="str">
        <f t="shared" si="1798"/>
        <v>21:0157</v>
      </c>
      <c r="E11120" t="s">
        <v>42286</v>
      </c>
      <c r="F11120" t="s">
        <v>42287</v>
      </c>
      <c r="H11120">
        <v>50.980502799999996</v>
      </c>
      <c r="I11120">
        <v>-123.8251386</v>
      </c>
      <c r="J11120" s="1" t="str">
        <f t="shared" si="1799"/>
        <v>NGR bulk stream sediment</v>
      </c>
      <c r="K11120" s="1" t="str">
        <f t="shared" si="1800"/>
        <v>&lt;177 micron (NGR)</v>
      </c>
      <c r="L11120">
        <v>21</v>
      </c>
      <c r="M11120" t="s">
        <v>58</v>
      </c>
      <c r="N11120">
        <v>394</v>
      </c>
      <c r="O11120">
        <v>2</v>
      </c>
    </row>
    <row r="11121" spans="1:15" hidden="1" x14ac:dyDescent="0.3">
      <c r="A11121" t="s">
        <v>42288</v>
      </c>
      <c r="B11121" t="s">
        <v>42289</v>
      </c>
      <c r="C11121" s="1" t="str">
        <f t="shared" si="1801"/>
        <v>21:0479</v>
      </c>
      <c r="D11121" s="1" t="str">
        <f t="shared" si="1798"/>
        <v>21:0157</v>
      </c>
      <c r="E11121" t="s">
        <v>42290</v>
      </c>
      <c r="F11121" t="s">
        <v>42291</v>
      </c>
      <c r="H11121">
        <v>50.952670900000001</v>
      </c>
      <c r="I11121">
        <v>-123.6497329</v>
      </c>
      <c r="J11121" s="1" t="str">
        <f t="shared" si="1799"/>
        <v>NGR bulk stream sediment</v>
      </c>
      <c r="K11121" s="1" t="str">
        <f t="shared" si="1800"/>
        <v>&lt;177 micron (NGR)</v>
      </c>
      <c r="L11121">
        <v>21</v>
      </c>
      <c r="M11121" t="s">
        <v>63</v>
      </c>
      <c r="N11121">
        <v>395</v>
      </c>
      <c r="O11121">
        <v>14.5</v>
      </c>
    </row>
    <row r="11122" spans="1:15" hidden="1" x14ac:dyDescent="0.3">
      <c r="A11122" t="s">
        <v>42292</v>
      </c>
      <c r="B11122" t="s">
        <v>42293</v>
      </c>
      <c r="C11122" s="1" t="str">
        <f t="shared" si="1801"/>
        <v>21:0479</v>
      </c>
      <c r="D11122" s="1" t="str">
        <f t="shared" si="1798"/>
        <v>21:0157</v>
      </c>
      <c r="E11122" t="s">
        <v>42294</v>
      </c>
      <c r="F11122" t="s">
        <v>42295</v>
      </c>
      <c r="H11122">
        <v>50.956818499999997</v>
      </c>
      <c r="I11122">
        <v>-123.6541904</v>
      </c>
      <c r="J11122" s="1" t="str">
        <f t="shared" si="1799"/>
        <v>NGR bulk stream sediment</v>
      </c>
      <c r="K11122" s="1" t="str">
        <f t="shared" si="1800"/>
        <v>&lt;177 micron (NGR)</v>
      </c>
      <c r="L11122">
        <v>21</v>
      </c>
      <c r="M11122" t="s">
        <v>68</v>
      </c>
      <c r="N11122">
        <v>396</v>
      </c>
      <c r="O11122">
        <v>4.5</v>
      </c>
    </row>
    <row r="11123" spans="1:15" hidden="1" x14ac:dyDescent="0.3">
      <c r="A11123" t="s">
        <v>42296</v>
      </c>
      <c r="B11123" t="s">
        <v>42297</v>
      </c>
      <c r="C11123" s="1" t="str">
        <f t="shared" si="1801"/>
        <v>21:0479</v>
      </c>
      <c r="D11123" s="1" t="str">
        <f t="shared" si="1798"/>
        <v>21:0157</v>
      </c>
      <c r="E11123" t="s">
        <v>42298</v>
      </c>
      <c r="F11123" t="s">
        <v>42299</v>
      </c>
      <c r="H11123">
        <v>50.967720800000002</v>
      </c>
      <c r="I11123">
        <v>-123.61521310000001</v>
      </c>
      <c r="J11123" s="1" t="str">
        <f t="shared" si="1799"/>
        <v>NGR bulk stream sediment</v>
      </c>
      <c r="K11123" s="1" t="str">
        <f t="shared" si="1800"/>
        <v>&lt;177 micron (NGR)</v>
      </c>
      <c r="L11123">
        <v>21</v>
      </c>
      <c r="M11123" t="s">
        <v>77</v>
      </c>
      <c r="N11123">
        <v>397</v>
      </c>
      <c r="O11123">
        <v>4</v>
      </c>
    </row>
    <row r="11124" spans="1:15" hidden="1" x14ac:dyDescent="0.3">
      <c r="A11124" t="s">
        <v>42300</v>
      </c>
      <c r="B11124" t="s">
        <v>42301</v>
      </c>
      <c r="C11124" s="1" t="str">
        <f t="shared" si="1801"/>
        <v>21:0479</v>
      </c>
      <c r="D11124" s="1" t="str">
        <f>HYPERLINK("https://geochem.nrcan.gc.ca/cdogs/content/svy/svy_e.htm", "")</f>
        <v/>
      </c>
      <c r="G11124" s="1" t="str">
        <f>HYPERLINK("https://geochem.nrcan.gc.ca/cdogs/content/cr_/cr_00102_e.htm", "102")</f>
        <v>102</v>
      </c>
      <c r="J11124" t="s">
        <v>31</v>
      </c>
      <c r="K11124" t="s">
        <v>32</v>
      </c>
      <c r="L11124">
        <v>21</v>
      </c>
      <c r="M11124" t="s">
        <v>33</v>
      </c>
      <c r="N11124">
        <v>398</v>
      </c>
      <c r="O11124">
        <v>3</v>
      </c>
    </row>
    <row r="11125" spans="1:15" hidden="1" x14ac:dyDescent="0.3">
      <c r="A11125" t="s">
        <v>42302</v>
      </c>
      <c r="B11125" t="s">
        <v>42303</v>
      </c>
      <c r="C11125" s="1" t="str">
        <f t="shared" si="1801"/>
        <v>21:0479</v>
      </c>
      <c r="D11125" s="1" t="str">
        <f t="shared" ref="D11125:D11139" si="1802">HYPERLINK("https://geochem.nrcan.gc.ca/cdogs/content/svy/svy210157_e.htm", "21:0157")</f>
        <v>21:0157</v>
      </c>
      <c r="E11125" t="s">
        <v>42304</v>
      </c>
      <c r="F11125" t="s">
        <v>42305</v>
      </c>
      <c r="H11125">
        <v>50.974632700000001</v>
      </c>
      <c r="I11125">
        <v>-123.5657842</v>
      </c>
      <c r="J11125" s="1" t="str">
        <f t="shared" ref="J11125:J11139" si="1803">HYPERLINK("https://geochem.nrcan.gc.ca/cdogs/content/kwd/kwd020030_e.htm", "NGR bulk stream sediment")</f>
        <v>NGR bulk stream sediment</v>
      </c>
      <c r="K11125" s="1" t="str">
        <f t="shared" ref="K11125:K11139" si="1804">HYPERLINK("https://geochem.nrcan.gc.ca/cdogs/content/kwd/kwd080006_e.htm", "&lt;177 micron (NGR)")</f>
        <v>&lt;177 micron (NGR)</v>
      </c>
      <c r="L11125">
        <v>21</v>
      </c>
      <c r="M11125" t="s">
        <v>82</v>
      </c>
      <c r="N11125">
        <v>399</v>
      </c>
      <c r="O11125">
        <v>6.5</v>
      </c>
    </row>
    <row r="11126" spans="1:15" hidden="1" x14ac:dyDescent="0.3">
      <c r="A11126" t="s">
        <v>42306</v>
      </c>
      <c r="B11126" t="s">
        <v>42307</v>
      </c>
      <c r="C11126" s="1" t="str">
        <f t="shared" si="1801"/>
        <v>21:0479</v>
      </c>
      <c r="D11126" s="1" t="str">
        <f t="shared" si="1802"/>
        <v>21:0157</v>
      </c>
      <c r="E11126" t="s">
        <v>42308</v>
      </c>
      <c r="F11126" t="s">
        <v>42309</v>
      </c>
      <c r="H11126">
        <v>50.974036099999999</v>
      </c>
      <c r="I11126">
        <v>-123.5551948</v>
      </c>
      <c r="J11126" s="1" t="str">
        <f t="shared" si="1803"/>
        <v>NGR bulk stream sediment</v>
      </c>
      <c r="K11126" s="1" t="str">
        <f t="shared" si="1804"/>
        <v>&lt;177 micron (NGR)</v>
      </c>
      <c r="L11126">
        <v>21</v>
      </c>
      <c r="M11126" t="s">
        <v>87</v>
      </c>
      <c r="N11126">
        <v>400</v>
      </c>
      <c r="O11126">
        <v>3</v>
      </c>
    </row>
    <row r="11127" spans="1:15" hidden="1" x14ac:dyDescent="0.3">
      <c r="A11127" t="s">
        <v>42310</v>
      </c>
      <c r="B11127" t="s">
        <v>42311</v>
      </c>
      <c r="C11127" s="1" t="str">
        <f t="shared" si="1801"/>
        <v>21:0479</v>
      </c>
      <c r="D11127" s="1" t="str">
        <f t="shared" si="1802"/>
        <v>21:0157</v>
      </c>
      <c r="E11127" t="s">
        <v>42312</v>
      </c>
      <c r="F11127" t="s">
        <v>42313</v>
      </c>
      <c r="H11127">
        <v>50.996362499999996</v>
      </c>
      <c r="I11127">
        <v>-123.52014</v>
      </c>
      <c r="J11127" s="1" t="str">
        <f t="shared" si="1803"/>
        <v>NGR bulk stream sediment</v>
      </c>
      <c r="K11127" s="1" t="str">
        <f t="shared" si="1804"/>
        <v>&lt;177 micron (NGR)</v>
      </c>
      <c r="L11127">
        <v>21</v>
      </c>
      <c r="M11127" t="s">
        <v>92</v>
      </c>
      <c r="N11127">
        <v>401</v>
      </c>
      <c r="O11127">
        <v>3.5</v>
      </c>
    </row>
    <row r="11128" spans="1:15" hidden="1" x14ac:dyDescent="0.3">
      <c r="A11128" t="s">
        <v>42314</v>
      </c>
      <c r="B11128" t="s">
        <v>42315</v>
      </c>
      <c r="C11128" s="1" t="str">
        <f t="shared" si="1801"/>
        <v>21:0479</v>
      </c>
      <c r="D11128" s="1" t="str">
        <f t="shared" si="1802"/>
        <v>21:0157</v>
      </c>
      <c r="E11128" t="s">
        <v>42316</v>
      </c>
      <c r="F11128" t="s">
        <v>42317</v>
      </c>
      <c r="H11128">
        <v>50.930040499999997</v>
      </c>
      <c r="I11128">
        <v>-123.48399089999999</v>
      </c>
      <c r="J11128" s="1" t="str">
        <f t="shared" si="1803"/>
        <v>NGR bulk stream sediment</v>
      </c>
      <c r="K11128" s="1" t="str">
        <f t="shared" si="1804"/>
        <v>&lt;177 micron (NGR)</v>
      </c>
      <c r="L11128">
        <v>21</v>
      </c>
      <c r="M11128" t="s">
        <v>97</v>
      </c>
      <c r="N11128">
        <v>402</v>
      </c>
      <c r="O11128">
        <v>2</v>
      </c>
    </row>
    <row r="11129" spans="1:15" hidden="1" x14ac:dyDescent="0.3">
      <c r="A11129" t="s">
        <v>42318</v>
      </c>
      <c r="B11129" t="s">
        <v>42319</v>
      </c>
      <c r="C11129" s="1" t="str">
        <f t="shared" si="1801"/>
        <v>21:0479</v>
      </c>
      <c r="D11129" s="1" t="str">
        <f t="shared" si="1802"/>
        <v>21:0157</v>
      </c>
      <c r="E11129" t="s">
        <v>42320</v>
      </c>
      <c r="F11129" t="s">
        <v>42321</v>
      </c>
      <c r="H11129">
        <v>50.9355914</v>
      </c>
      <c r="I11129">
        <v>-123.42796730000001</v>
      </c>
      <c r="J11129" s="1" t="str">
        <f t="shared" si="1803"/>
        <v>NGR bulk stream sediment</v>
      </c>
      <c r="K11129" s="1" t="str">
        <f t="shared" si="1804"/>
        <v>&lt;177 micron (NGR)</v>
      </c>
      <c r="L11129">
        <v>21</v>
      </c>
      <c r="M11129" t="s">
        <v>102</v>
      </c>
      <c r="N11129">
        <v>403</v>
      </c>
      <c r="O11129">
        <v>1.5</v>
      </c>
    </row>
    <row r="11130" spans="1:15" hidden="1" x14ac:dyDescent="0.3">
      <c r="A11130" t="s">
        <v>42322</v>
      </c>
      <c r="B11130" t="s">
        <v>42323</v>
      </c>
      <c r="C11130" s="1" t="str">
        <f t="shared" si="1801"/>
        <v>21:0479</v>
      </c>
      <c r="D11130" s="1" t="str">
        <f t="shared" si="1802"/>
        <v>21:0157</v>
      </c>
      <c r="E11130" t="s">
        <v>42324</v>
      </c>
      <c r="F11130" t="s">
        <v>42325</v>
      </c>
      <c r="H11130">
        <v>50.951181200000001</v>
      </c>
      <c r="I11130">
        <v>-123.36075390000001</v>
      </c>
      <c r="J11130" s="1" t="str">
        <f t="shared" si="1803"/>
        <v>NGR bulk stream sediment</v>
      </c>
      <c r="K11130" s="1" t="str">
        <f t="shared" si="1804"/>
        <v>&lt;177 micron (NGR)</v>
      </c>
      <c r="L11130">
        <v>21</v>
      </c>
      <c r="M11130" t="s">
        <v>107</v>
      </c>
      <c r="N11130">
        <v>404</v>
      </c>
      <c r="O11130">
        <v>4</v>
      </c>
    </row>
    <row r="11131" spans="1:15" hidden="1" x14ac:dyDescent="0.3">
      <c r="A11131" t="s">
        <v>42326</v>
      </c>
      <c r="B11131" t="s">
        <v>42327</v>
      </c>
      <c r="C11131" s="1" t="str">
        <f t="shared" si="1801"/>
        <v>21:0479</v>
      </c>
      <c r="D11131" s="1" t="str">
        <f t="shared" si="1802"/>
        <v>21:0157</v>
      </c>
      <c r="E11131" t="s">
        <v>42328</v>
      </c>
      <c r="F11131" t="s">
        <v>42329</v>
      </c>
      <c r="H11131">
        <v>50.900935699999998</v>
      </c>
      <c r="I11131">
        <v>-123.36978329999999</v>
      </c>
      <c r="J11131" s="1" t="str">
        <f t="shared" si="1803"/>
        <v>NGR bulk stream sediment</v>
      </c>
      <c r="K11131" s="1" t="str">
        <f t="shared" si="1804"/>
        <v>&lt;177 micron (NGR)</v>
      </c>
      <c r="L11131">
        <v>21</v>
      </c>
      <c r="M11131" t="s">
        <v>112</v>
      </c>
      <c r="N11131">
        <v>405</v>
      </c>
      <c r="O11131">
        <v>2</v>
      </c>
    </row>
    <row r="11132" spans="1:15" hidden="1" x14ac:dyDescent="0.3">
      <c r="A11132" t="s">
        <v>42330</v>
      </c>
      <c r="B11132" t="s">
        <v>42331</v>
      </c>
      <c r="C11132" s="1" t="str">
        <f t="shared" si="1801"/>
        <v>21:0479</v>
      </c>
      <c r="D11132" s="1" t="str">
        <f t="shared" si="1802"/>
        <v>21:0157</v>
      </c>
      <c r="E11132" t="s">
        <v>42332</v>
      </c>
      <c r="F11132" t="s">
        <v>42333</v>
      </c>
      <c r="H11132">
        <v>50.897646000000002</v>
      </c>
      <c r="I11132">
        <v>-123.3244352</v>
      </c>
      <c r="J11132" s="1" t="str">
        <f t="shared" si="1803"/>
        <v>NGR bulk stream sediment</v>
      </c>
      <c r="K11132" s="1" t="str">
        <f t="shared" si="1804"/>
        <v>&lt;177 micron (NGR)</v>
      </c>
      <c r="L11132">
        <v>21</v>
      </c>
      <c r="M11132" t="s">
        <v>800</v>
      </c>
      <c r="N11132">
        <v>406</v>
      </c>
      <c r="O11132">
        <v>5.5</v>
      </c>
    </row>
    <row r="11133" spans="1:15" hidden="1" x14ac:dyDescent="0.3">
      <c r="A11133" t="s">
        <v>42334</v>
      </c>
      <c r="B11133" t="s">
        <v>42335</v>
      </c>
      <c r="C11133" s="1" t="str">
        <f t="shared" si="1801"/>
        <v>21:0479</v>
      </c>
      <c r="D11133" s="1" t="str">
        <f t="shared" si="1802"/>
        <v>21:0157</v>
      </c>
      <c r="E11133" t="s">
        <v>42336</v>
      </c>
      <c r="F11133" t="s">
        <v>42337</v>
      </c>
      <c r="H11133">
        <v>50.848518499999997</v>
      </c>
      <c r="I11133">
        <v>-123.3772307</v>
      </c>
      <c r="J11133" s="1" t="str">
        <f t="shared" si="1803"/>
        <v>NGR bulk stream sediment</v>
      </c>
      <c r="K11133" s="1" t="str">
        <f t="shared" si="1804"/>
        <v>&lt;177 micron (NGR)</v>
      </c>
      <c r="L11133">
        <v>22</v>
      </c>
      <c r="M11133" t="s">
        <v>19</v>
      </c>
      <c r="N11133">
        <v>407</v>
      </c>
      <c r="O11133">
        <v>5.5</v>
      </c>
    </row>
    <row r="11134" spans="1:15" hidden="1" x14ac:dyDescent="0.3">
      <c r="A11134" t="s">
        <v>42338</v>
      </c>
      <c r="B11134" t="s">
        <v>42339</v>
      </c>
      <c r="C11134" s="1" t="str">
        <f t="shared" si="1801"/>
        <v>21:0479</v>
      </c>
      <c r="D11134" s="1" t="str">
        <f t="shared" si="1802"/>
        <v>21:0157</v>
      </c>
      <c r="E11134" t="s">
        <v>42340</v>
      </c>
      <c r="F11134" t="s">
        <v>42341</v>
      </c>
      <c r="H11134">
        <v>50.916204800000003</v>
      </c>
      <c r="I11134">
        <v>-123.3025846</v>
      </c>
      <c r="J11134" s="1" t="str">
        <f t="shared" si="1803"/>
        <v>NGR bulk stream sediment</v>
      </c>
      <c r="K11134" s="1" t="str">
        <f t="shared" si="1804"/>
        <v>&lt;177 micron (NGR)</v>
      </c>
      <c r="L11134">
        <v>22</v>
      </c>
      <c r="M11134" t="s">
        <v>38</v>
      </c>
      <c r="N11134">
        <v>408</v>
      </c>
    </row>
    <row r="11135" spans="1:15" hidden="1" x14ac:dyDescent="0.3">
      <c r="A11135" t="s">
        <v>42342</v>
      </c>
      <c r="B11135" t="s">
        <v>42343</v>
      </c>
      <c r="C11135" s="1" t="str">
        <f t="shared" si="1801"/>
        <v>21:0479</v>
      </c>
      <c r="D11135" s="1" t="str">
        <f t="shared" si="1802"/>
        <v>21:0157</v>
      </c>
      <c r="E11135" t="s">
        <v>42344</v>
      </c>
      <c r="F11135" t="s">
        <v>42345</v>
      </c>
      <c r="H11135">
        <v>50.917401499999997</v>
      </c>
      <c r="I11135">
        <v>-123.3123526</v>
      </c>
      <c r="J11135" s="1" t="str">
        <f t="shared" si="1803"/>
        <v>NGR bulk stream sediment</v>
      </c>
      <c r="K11135" s="1" t="str">
        <f t="shared" si="1804"/>
        <v>&lt;177 micron (NGR)</v>
      </c>
      <c r="L11135">
        <v>22</v>
      </c>
      <c r="M11135" t="s">
        <v>43</v>
      </c>
      <c r="N11135">
        <v>409</v>
      </c>
      <c r="O11135">
        <v>6.5</v>
      </c>
    </row>
    <row r="11136" spans="1:15" hidden="1" x14ac:dyDescent="0.3">
      <c r="A11136" t="s">
        <v>42346</v>
      </c>
      <c r="B11136" t="s">
        <v>42347</v>
      </c>
      <c r="C11136" s="1" t="str">
        <f t="shared" si="1801"/>
        <v>21:0479</v>
      </c>
      <c r="D11136" s="1" t="str">
        <f t="shared" si="1802"/>
        <v>21:0157</v>
      </c>
      <c r="E11136" t="s">
        <v>42348</v>
      </c>
      <c r="F11136" t="s">
        <v>42349</v>
      </c>
      <c r="H11136">
        <v>50.884912800000002</v>
      </c>
      <c r="I11136">
        <v>-123.2798011</v>
      </c>
      <c r="J11136" s="1" t="str">
        <f t="shared" si="1803"/>
        <v>NGR bulk stream sediment</v>
      </c>
      <c r="K11136" s="1" t="str">
        <f t="shared" si="1804"/>
        <v>&lt;177 micron (NGR)</v>
      </c>
      <c r="L11136">
        <v>22</v>
      </c>
      <c r="M11136" t="s">
        <v>48</v>
      </c>
      <c r="N11136">
        <v>410</v>
      </c>
      <c r="O11136">
        <v>8</v>
      </c>
    </row>
    <row r="11137" spans="1:15" hidden="1" x14ac:dyDescent="0.3">
      <c r="A11137" t="s">
        <v>42350</v>
      </c>
      <c r="B11137" t="s">
        <v>42351</v>
      </c>
      <c r="C11137" s="1" t="str">
        <f t="shared" si="1801"/>
        <v>21:0479</v>
      </c>
      <c r="D11137" s="1" t="str">
        <f t="shared" si="1802"/>
        <v>21:0157</v>
      </c>
      <c r="E11137" t="s">
        <v>42336</v>
      </c>
      <c r="F11137" t="s">
        <v>42352</v>
      </c>
      <c r="H11137">
        <v>50.848518499999997</v>
      </c>
      <c r="I11137">
        <v>-123.3772307</v>
      </c>
      <c r="J11137" s="1" t="str">
        <f t="shared" si="1803"/>
        <v>NGR bulk stream sediment</v>
      </c>
      <c r="K11137" s="1" t="str">
        <f t="shared" si="1804"/>
        <v>&lt;177 micron (NGR)</v>
      </c>
      <c r="L11137">
        <v>22</v>
      </c>
      <c r="M11137" t="s">
        <v>72</v>
      </c>
      <c r="N11137">
        <v>411</v>
      </c>
      <c r="O11137">
        <v>4.5</v>
      </c>
    </row>
    <row r="11138" spans="1:15" hidden="1" x14ac:dyDescent="0.3">
      <c r="A11138" t="s">
        <v>42353</v>
      </c>
      <c r="B11138" t="s">
        <v>42354</v>
      </c>
      <c r="C11138" s="1" t="str">
        <f t="shared" si="1801"/>
        <v>21:0479</v>
      </c>
      <c r="D11138" s="1" t="str">
        <f t="shared" si="1802"/>
        <v>21:0157</v>
      </c>
      <c r="E11138" t="s">
        <v>42355</v>
      </c>
      <c r="F11138" t="s">
        <v>42356</v>
      </c>
      <c r="H11138">
        <v>50.842145100000003</v>
      </c>
      <c r="I11138">
        <v>-123.3445692</v>
      </c>
      <c r="J11138" s="1" t="str">
        <f t="shared" si="1803"/>
        <v>NGR bulk stream sediment</v>
      </c>
      <c r="K11138" s="1" t="str">
        <f t="shared" si="1804"/>
        <v>&lt;177 micron (NGR)</v>
      </c>
      <c r="L11138">
        <v>22</v>
      </c>
      <c r="M11138" t="s">
        <v>53</v>
      </c>
      <c r="N11138">
        <v>412</v>
      </c>
      <c r="O11138">
        <v>3.5</v>
      </c>
    </row>
    <row r="11139" spans="1:15" hidden="1" x14ac:dyDescent="0.3">
      <c r="A11139" t="s">
        <v>42357</v>
      </c>
      <c r="B11139" t="s">
        <v>42358</v>
      </c>
      <c r="C11139" s="1" t="str">
        <f t="shared" si="1801"/>
        <v>21:0479</v>
      </c>
      <c r="D11139" s="1" t="str">
        <f t="shared" si="1802"/>
        <v>21:0157</v>
      </c>
      <c r="E11139" t="s">
        <v>42359</v>
      </c>
      <c r="F11139" t="s">
        <v>42360</v>
      </c>
      <c r="H11139">
        <v>50.841792699999999</v>
      </c>
      <c r="I11139">
        <v>-123.43134190000001</v>
      </c>
      <c r="J11139" s="1" t="str">
        <f t="shared" si="1803"/>
        <v>NGR bulk stream sediment</v>
      </c>
      <c r="K11139" s="1" t="str">
        <f t="shared" si="1804"/>
        <v>&lt;177 micron (NGR)</v>
      </c>
      <c r="L11139">
        <v>22</v>
      </c>
      <c r="M11139" t="s">
        <v>58</v>
      </c>
      <c r="N11139">
        <v>413</v>
      </c>
      <c r="O11139">
        <v>5.5</v>
      </c>
    </row>
    <row r="11140" spans="1:15" hidden="1" x14ac:dyDescent="0.3">
      <c r="A11140" t="s">
        <v>42361</v>
      </c>
      <c r="B11140" t="s">
        <v>42362</v>
      </c>
      <c r="C11140" s="1" t="str">
        <f t="shared" si="1801"/>
        <v>21:0479</v>
      </c>
      <c r="D11140" s="1" t="str">
        <f>HYPERLINK("https://geochem.nrcan.gc.ca/cdogs/content/svy/svy_e.htm", "")</f>
        <v/>
      </c>
      <c r="G11140" s="1" t="str">
        <f>HYPERLINK("https://geochem.nrcan.gc.ca/cdogs/content/cr_/cr_00102_e.htm", "102")</f>
        <v>102</v>
      </c>
      <c r="J11140" t="s">
        <v>31</v>
      </c>
      <c r="K11140" t="s">
        <v>32</v>
      </c>
      <c r="L11140">
        <v>22</v>
      </c>
      <c r="M11140" t="s">
        <v>33</v>
      </c>
      <c r="N11140">
        <v>414</v>
      </c>
      <c r="O11140">
        <v>3</v>
      </c>
    </row>
    <row r="11141" spans="1:15" hidden="1" x14ac:dyDescent="0.3">
      <c r="A11141" t="s">
        <v>42363</v>
      </c>
      <c r="B11141" t="s">
        <v>42364</v>
      </c>
      <c r="C11141" s="1" t="str">
        <f t="shared" si="1801"/>
        <v>21:0479</v>
      </c>
      <c r="D11141" s="1" t="str">
        <f t="shared" ref="D11141:D11158" si="1805">HYPERLINK("https://geochem.nrcan.gc.ca/cdogs/content/svy/svy210157_e.htm", "21:0157")</f>
        <v>21:0157</v>
      </c>
      <c r="E11141" t="s">
        <v>42365</v>
      </c>
      <c r="F11141" t="s">
        <v>42366</v>
      </c>
      <c r="H11141">
        <v>50.874526899999999</v>
      </c>
      <c r="I11141">
        <v>-123.4062828</v>
      </c>
      <c r="J11141" s="1" t="str">
        <f t="shared" ref="J11141:J11158" si="1806">HYPERLINK("https://geochem.nrcan.gc.ca/cdogs/content/kwd/kwd020030_e.htm", "NGR bulk stream sediment")</f>
        <v>NGR bulk stream sediment</v>
      </c>
      <c r="K11141" s="1" t="str">
        <f t="shared" ref="K11141:K11158" si="1807">HYPERLINK("https://geochem.nrcan.gc.ca/cdogs/content/kwd/kwd080006_e.htm", "&lt;177 micron (NGR)")</f>
        <v>&lt;177 micron (NGR)</v>
      </c>
      <c r="L11141">
        <v>22</v>
      </c>
      <c r="M11141" t="s">
        <v>63</v>
      </c>
      <c r="N11141">
        <v>415</v>
      </c>
      <c r="O11141">
        <v>2</v>
      </c>
    </row>
    <row r="11142" spans="1:15" hidden="1" x14ac:dyDescent="0.3">
      <c r="A11142" t="s">
        <v>42367</v>
      </c>
      <c r="B11142" t="s">
        <v>42368</v>
      </c>
      <c r="C11142" s="1" t="str">
        <f t="shared" si="1801"/>
        <v>21:0479</v>
      </c>
      <c r="D11142" s="1" t="str">
        <f t="shared" si="1805"/>
        <v>21:0157</v>
      </c>
      <c r="E11142" t="s">
        <v>42369</v>
      </c>
      <c r="F11142" t="s">
        <v>42370</v>
      </c>
      <c r="H11142">
        <v>50.898776400000003</v>
      </c>
      <c r="I11142">
        <v>-123.4275717</v>
      </c>
      <c r="J11142" s="1" t="str">
        <f t="shared" si="1806"/>
        <v>NGR bulk stream sediment</v>
      </c>
      <c r="K11142" s="1" t="str">
        <f t="shared" si="1807"/>
        <v>&lt;177 micron (NGR)</v>
      </c>
      <c r="L11142">
        <v>22</v>
      </c>
      <c r="M11142" t="s">
        <v>24</v>
      </c>
      <c r="N11142">
        <v>416</v>
      </c>
      <c r="O11142">
        <v>1.5</v>
      </c>
    </row>
    <row r="11143" spans="1:15" hidden="1" x14ac:dyDescent="0.3">
      <c r="A11143" t="s">
        <v>42371</v>
      </c>
      <c r="B11143" t="s">
        <v>42372</v>
      </c>
      <c r="C11143" s="1" t="str">
        <f t="shared" si="1801"/>
        <v>21:0479</v>
      </c>
      <c r="D11143" s="1" t="str">
        <f t="shared" si="1805"/>
        <v>21:0157</v>
      </c>
      <c r="E11143" t="s">
        <v>42369</v>
      </c>
      <c r="F11143" t="s">
        <v>42373</v>
      </c>
      <c r="H11143">
        <v>50.898776400000003</v>
      </c>
      <c r="I11143">
        <v>-123.4275717</v>
      </c>
      <c r="J11143" s="1" t="str">
        <f t="shared" si="1806"/>
        <v>NGR bulk stream sediment</v>
      </c>
      <c r="K11143" s="1" t="str">
        <f t="shared" si="1807"/>
        <v>&lt;177 micron (NGR)</v>
      </c>
      <c r="L11143">
        <v>22</v>
      </c>
      <c r="M11143" t="s">
        <v>28</v>
      </c>
      <c r="N11143">
        <v>417</v>
      </c>
      <c r="O11143">
        <v>1.5</v>
      </c>
    </row>
    <row r="11144" spans="1:15" hidden="1" x14ac:dyDescent="0.3">
      <c r="A11144" t="s">
        <v>42374</v>
      </c>
      <c r="B11144" t="s">
        <v>42375</v>
      </c>
      <c r="C11144" s="1" t="str">
        <f t="shared" si="1801"/>
        <v>21:0479</v>
      </c>
      <c r="D11144" s="1" t="str">
        <f t="shared" si="1805"/>
        <v>21:0157</v>
      </c>
      <c r="E11144" t="s">
        <v>42376</v>
      </c>
      <c r="F11144" t="s">
        <v>42377</v>
      </c>
      <c r="H11144">
        <v>50.9083805</v>
      </c>
      <c r="I11144">
        <v>-123.46093879999999</v>
      </c>
      <c r="J11144" s="1" t="str">
        <f t="shared" si="1806"/>
        <v>NGR bulk stream sediment</v>
      </c>
      <c r="K11144" s="1" t="str">
        <f t="shared" si="1807"/>
        <v>&lt;177 micron (NGR)</v>
      </c>
      <c r="L11144">
        <v>22</v>
      </c>
      <c r="M11144" t="s">
        <v>68</v>
      </c>
      <c r="N11144">
        <v>418</v>
      </c>
      <c r="O11144">
        <v>1.5</v>
      </c>
    </row>
    <row r="11145" spans="1:15" hidden="1" x14ac:dyDescent="0.3">
      <c r="A11145" t="s">
        <v>42378</v>
      </c>
      <c r="B11145" t="s">
        <v>42379</v>
      </c>
      <c r="C11145" s="1" t="str">
        <f t="shared" si="1801"/>
        <v>21:0479</v>
      </c>
      <c r="D11145" s="1" t="str">
        <f t="shared" si="1805"/>
        <v>21:0157</v>
      </c>
      <c r="E11145" t="s">
        <v>42380</v>
      </c>
      <c r="F11145" t="s">
        <v>42381</v>
      </c>
      <c r="H11145">
        <v>50.890585600000001</v>
      </c>
      <c r="I11145">
        <v>-123.4893041</v>
      </c>
      <c r="J11145" s="1" t="str">
        <f t="shared" si="1806"/>
        <v>NGR bulk stream sediment</v>
      </c>
      <c r="K11145" s="1" t="str">
        <f t="shared" si="1807"/>
        <v>&lt;177 micron (NGR)</v>
      </c>
      <c r="L11145">
        <v>22</v>
      </c>
      <c r="M11145" t="s">
        <v>77</v>
      </c>
      <c r="N11145">
        <v>419</v>
      </c>
      <c r="O11145">
        <v>3</v>
      </c>
    </row>
    <row r="11146" spans="1:15" hidden="1" x14ac:dyDescent="0.3">
      <c r="A11146" t="s">
        <v>42382</v>
      </c>
      <c r="B11146" t="s">
        <v>42383</v>
      </c>
      <c r="C11146" s="1" t="str">
        <f t="shared" si="1801"/>
        <v>21:0479</v>
      </c>
      <c r="D11146" s="1" t="str">
        <f t="shared" si="1805"/>
        <v>21:0157</v>
      </c>
      <c r="E11146" t="s">
        <v>42384</v>
      </c>
      <c r="F11146" t="s">
        <v>42385</v>
      </c>
      <c r="H11146">
        <v>50.8971059</v>
      </c>
      <c r="I11146">
        <v>-123.51643180000001</v>
      </c>
      <c r="J11146" s="1" t="str">
        <f t="shared" si="1806"/>
        <v>NGR bulk stream sediment</v>
      </c>
      <c r="K11146" s="1" t="str">
        <f t="shared" si="1807"/>
        <v>&lt;177 micron (NGR)</v>
      </c>
      <c r="L11146">
        <v>22</v>
      </c>
      <c r="M11146" t="s">
        <v>82</v>
      </c>
      <c r="N11146">
        <v>420</v>
      </c>
      <c r="O11146">
        <v>5</v>
      </c>
    </row>
    <row r="11147" spans="1:15" hidden="1" x14ac:dyDescent="0.3">
      <c r="A11147" t="s">
        <v>42386</v>
      </c>
      <c r="B11147" t="s">
        <v>42387</v>
      </c>
      <c r="C11147" s="1" t="str">
        <f t="shared" si="1801"/>
        <v>21:0479</v>
      </c>
      <c r="D11147" s="1" t="str">
        <f t="shared" si="1805"/>
        <v>21:0157</v>
      </c>
      <c r="E11147" t="s">
        <v>42388</v>
      </c>
      <c r="F11147" t="s">
        <v>42389</v>
      </c>
      <c r="H11147">
        <v>50.8861287</v>
      </c>
      <c r="I11147">
        <v>-123.5217809</v>
      </c>
      <c r="J11147" s="1" t="str">
        <f t="shared" si="1806"/>
        <v>NGR bulk stream sediment</v>
      </c>
      <c r="K11147" s="1" t="str">
        <f t="shared" si="1807"/>
        <v>&lt;177 micron (NGR)</v>
      </c>
      <c r="L11147">
        <v>22</v>
      </c>
      <c r="M11147" t="s">
        <v>87</v>
      </c>
      <c r="N11147">
        <v>421</v>
      </c>
      <c r="O11147">
        <v>2</v>
      </c>
    </row>
    <row r="11148" spans="1:15" hidden="1" x14ac:dyDescent="0.3">
      <c r="A11148" t="s">
        <v>42390</v>
      </c>
      <c r="B11148" t="s">
        <v>42391</v>
      </c>
      <c r="C11148" s="1" t="str">
        <f t="shared" si="1801"/>
        <v>21:0479</v>
      </c>
      <c r="D11148" s="1" t="str">
        <f t="shared" si="1805"/>
        <v>21:0157</v>
      </c>
      <c r="E11148" t="s">
        <v>42392</v>
      </c>
      <c r="F11148" t="s">
        <v>42393</v>
      </c>
      <c r="H11148">
        <v>50.8899337</v>
      </c>
      <c r="I11148">
        <v>-123.53353920000001</v>
      </c>
      <c r="J11148" s="1" t="str">
        <f t="shared" si="1806"/>
        <v>NGR bulk stream sediment</v>
      </c>
      <c r="K11148" s="1" t="str">
        <f t="shared" si="1807"/>
        <v>&lt;177 micron (NGR)</v>
      </c>
      <c r="L11148">
        <v>22</v>
      </c>
      <c r="M11148" t="s">
        <v>92</v>
      </c>
      <c r="N11148">
        <v>422</v>
      </c>
      <c r="O11148">
        <v>2</v>
      </c>
    </row>
    <row r="11149" spans="1:15" hidden="1" x14ac:dyDescent="0.3">
      <c r="A11149" t="s">
        <v>42394</v>
      </c>
      <c r="B11149" t="s">
        <v>42395</v>
      </c>
      <c r="C11149" s="1" t="str">
        <f t="shared" si="1801"/>
        <v>21:0479</v>
      </c>
      <c r="D11149" s="1" t="str">
        <f t="shared" si="1805"/>
        <v>21:0157</v>
      </c>
      <c r="E11149" t="s">
        <v>42396</v>
      </c>
      <c r="F11149" t="s">
        <v>42397</v>
      </c>
      <c r="H11149">
        <v>50.875694500000002</v>
      </c>
      <c r="I11149">
        <v>-123.5440181</v>
      </c>
      <c r="J11149" s="1" t="str">
        <f t="shared" si="1806"/>
        <v>NGR bulk stream sediment</v>
      </c>
      <c r="K11149" s="1" t="str">
        <f t="shared" si="1807"/>
        <v>&lt;177 micron (NGR)</v>
      </c>
      <c r="L11149">
        <v>22</v>
      </c>
      <c r="M11149" t="s">
        <v>97</v>
      </c>
      <c r="N11149">
        <v>423</v>
      </c>
      <c r="O11149">
        <v>1.5</v>
      </c>
    </row>
    <row r="11150" spans="1:15" hidden="1" x14ac:dyDescent="0.3">
      <c r="A11150" t="s">
        <v>42398</v>
      </c>
      <c r="B11150" t="s">
        <v>42399</v>
      </c>
      <c r="C11150" s="1" t="str">
        <f t="shared" si="1801"/>
        <v>21:0479</v>
      </c>
      <c r="D11150" s="1" t="str">
        <f t="shared" si="1805"/>
        <v>21:0157</v>
      </c>
      <c r="E11150" t="s">
        <v>42400</v>
      </c>
      <c r="F11150" t="s">
        <v>42401</v>
      </c>
      <c r="H11150">
        <v>50.8426367</v>
      </c>
      <c r="I11150">
        <v>-123.5439087</v>
      </c>
      <c r="J11150" s="1" t="str">
        <f t="shared" si="1806"/>
        <v>NGR bulk stream sediment</v>
      </c>
      <c r="K11150" s="1" t="str">
        <f t="shared" si="1807"/>
        <v>&lt;177 micron (NGR)</v>
      </c>
      <c r="L11150">
        <v>22</v>
      </c>
      <c r="M11150" t="s">
        <v>102</v>
      </c>
      <c r="N11150">
        <v>424</v>
      </c>
      <c r="O11150">
        <v>3</v>
      </c>
    </row>
    <row r="11151" spans="1:15" hidden="1" x14ac:dyDescent="0.3">
      <c r="A11151" t="s">
        <v>42402</v>
      </c>
      <c r="B11151" t="s">
        <v>42403</v>
      </c>
      <c r="C11151" s="1" t="str">
        <f t="shared" si="1801"/>
        <v>21:0479</v>
      </c>
      <c r="D11151" s="1" t="str">
        <f t="shared" si="1805"/>
        <v>21:0157</v>
      </c>
      <c r="E11151" t="s">
        <v>42404</v>
      </c>
      <c r="F11151" t="s">
        <v>42405</v>
      </c>
      <c r="H11151">
        <v>50.828120800000001</v>
      </c>
      <c r="I11151">
        <v>-123.4934215</v>
      </c>
      <c r="J11151" s="1" t="str">
        <f t="shared" si="1806"/>
        <v>NGR bulk stream sediment</v>
      </c>
      <c r="K11151" s="1" t="str">
        <f t="shared" si="1807"/>
        <v>&lt;177 micron (NGR)</v>
      </c>
      <c r="L11151">
        <v>22</v>
      </c>
      <c r="M11151" t="s">
        <v>107</v>
      </c>
      <c r="N11151">
        <v>425</v>
      </c>
      <c r="O11151">
        <v>2</v>
      </c>
    </row>
    <row r="11152" spans="1:15" hidden="1" x14ac:dyDescent="0.3">
      <c r="A11152" t="s">
        <v>42406</v>
      </c>
      <c r="B11152" t="s">
        <v>42407</v>
      </c>
      <c r="C11152" s="1" t="str">
        <f t="shared" si="1801"/>
        <v>21:0479</v>
      </c>
      <c r="D11152" s="1" t="str">
        <f t="shared" si="1805"/>
        <v>21:0157</v>
      </c>
      <c r="E11152" t="s">
        <v>42408</v>
      </c>
      <c r="F11152" t="s">
        <v>42409</v>
      </c>
      <c r="H11152">
        <v>50.836836900000002</v>
      </c>
      <c r="I11152">
        <v>-123.46893660000001</v>
      </c>
      <c r="J11152" s="1" t="str">
        <f t="shared" si="1806"/>
        <v>NGR bulk stream sediment</v>
      </c>
      <c r="K11152" s="1" t="str">
        <f t="shared" si="1807"/>
        <v>&lt;177 micron (NGR)</v>
      </c>
      <c r="L11152">
        <v>22</v>
      </c>
      <c r="M11152" t="s">
        <v>112</v>
      </c>
      <c r="N11152">
        <v>426</v>
      </c>
      <c r="O11152">
        <v>1.5</v>
      </c>
    </row>
    <row r="11153" spans="1:15" hidden="1" x14ac:dyDescent="0.3">
      <c r="A11153" t="s">
        <v>42410</v>
      </c>
      <c r="B11153" t="s">
        <v>42411</v>
      </c>
      <c r="C11153" s="1" t="str">
        <f t="shared" si="1801"/>
        <v>21:0479</v>
      </c>
      <c r="D11153" s="1" t="str">
        <f t="shared" si="1805"/>
        <v>21:0157</v>
      </c>
      <c r="E11153" t="s">
        <v>42412</v>
      </c>
      <c r="F11153" t="s">
        <v>42413</v>
      </c>
      <c r="H11153">
        <v>50.866450299999997</v>
      </c>
      <c r="I11153">
        <v>-123.21678180000001</v>
      </c>
      <c r="J11153" s="1" t="str">
        <f t="shared" si="1806"/>
        <v>NGR bulk stream sediment</v>
      </c>
      <c r="K11153" s="1" t="str">
        <f t="shared" si="1807"/>
        <v>&lt;177 micron (NGR)</v>
      </c>
      <c r="L11153">
        <v>23</v>
      </c>
      <c r="M11153" t="s">
        <v>725</v>
      </c>
      <c r="N11153">
        <v>427</v>
      </c>
      <c r="O11153">
        <v>5</v>
      </c>
    </row>
    <row r="11154" spans="1:15" hidden="1" x14ac:dyDescent="0.3">
      <c r="A11154" t="s">
        <v>42414</v>
      </c>
      <c r="B11154" t="s">
        <v>42415</v>
      </c>
      <c r="C11154" s="1" t="str">
        <f t="shared" si="1801"/>
        <v>21:0479</v>
      </c>
      <c r="D11154" s="1" t="str">
        <f t="shared" si="1805"/>
        <v>21:0157</v>
      </c>
      <c r="E11154" t="s">
        <v>42416</v>
      </c>
      <c r="F11154" t="s">
        <v>42417</v>
      </c>
      <c r="H11154">
        <v>50.851010299999999</v>
      </c>
      <c r="I11154">
        <v>-123.49290070000001</v>
      </c>
      <c r="J11154" s="1" t="str">
        <f t="shared" si="1806"/>
        <v>NGR bulk stream sediment</v>
      </c>
      <c r="K11154" s="1" t="str">
        <f t="shared" si="1807"/>
        <v>&lt;177 micron (NGR)</v>
      </c>
      <c r="L11154">
        <v>23</v>
      </c>
      <c r="M11154" t="s">
        <v>38</v>
      </c>
      <c r="N11154">
        <v>428</v>
      </c>
      <c r="O11154">
        <v>2.5</v>
      </c>
    </row>
    <row r="11155" spans="1:15" hidden="1" x14ac:dyDescent="0.3">
      <c r="A11155" t="s">
        <v>42418</v>
      </c>
      <c r="B11155" t="s">
        <v>42419</v>
      </c>
      <c r="C11155" s="1" t="str">
        <f t="shared" si="1801"/>
        <v>21:0479</v>
      </c>
      <c r="D11155" s="1" t="str">
        <f t="shared" si="1805"/>
        <v>21:0157</v>
      </c>
      <c r="E11155" t="s">
        <v>42420</v>
      </c>
      <c r="F11155" t="s">
        <v>42421</v>
      </c>
      <c r="H11155">
        <v>50.853746100000002</v>
      </c>
      <c r="I11155">
        <v>-123.18304310000001</v>
      </c>
      <c r="J11155" s="1" t="str">
        <f t="shared" si="1806"/>
        <v>NGR bulk stream sediment</v>
      </c>
      <c r="K11155" s="1" t="str">
        <f t="shared" si="1807"/>
        <v>&lt;177 micron (NGR)</v>
      </c>
      <c r="L11155">
        <v>23</v>
      </c>
      <c r="M11155" t="s">
        <v>43</v>
      </c>
      <c r="N11155">
        <v>429</v>
      </c>
      <c r="O11155">
        <v>5.5</v>
      </c>
    </row>
    <row r="11156" spans="1:15" hidden="1" x14ac:dyDescent="0.3">
      <c r="A11156" t="s">
        <v>42422</v>
      </c>
      <c r="B11156" t="s">
        <v>42423</v>
      </c>
      <c r="C11156" s="1" t="str">
        <f t="shared" si="1801"/>
        <v>21:0479</v>
      </c>
      <c r="D11156" s="1" t="str">
        <f t="shared" si="1805"/>
        <v>21:0157</v>
      </c>
      <c r="E11156" t="s">
        <v>42412</v>
      </c>
      <c r="F11156" t="s">
        <v>42424</v>
      </c>
      <c r="H11156">
        <v>50.866450299999997</v>
      </c>
      <c r="I11156">
        <v>-123.21678180000001</v>
      </c>
      <c r="J11156" s="1" t="str">
        <f t="shared" si="1806"/>
        <v>NGR bulk stream sediment</v>
      </c>
      <c r="K11156" s="1" t="str">
        <f t="shared" si="1807"/>
        <v>&lt;177 micron (NGR)</v>
      </c>
      <c r="L11156">
        <v>23</v>
      </c>
      <c r="M11156" t="s">
        <v>729</v>
      </c>
      <c r="N11156">
        <v>430</v>
      </c>
      <c r="O11156">
        <v>5</v>
      </c>
    </row>
    <row r="11157" spans="1:15" hidden="1" x14ac:dyDescent="0.3">
      <c r="A11157" t="s">
        <v>42425</v>
      </c>
      <c r="B11157" t="s">
        <v>42426</v>
      </c>
      <c r="C11157" s="1" t="str">
        <f t="shared" si="1801"/>
        <v>21:0479</v>
      </c>
      <c r="D11157" s="1" t="str">
        <f t="shared" si="1805"/>
        <v>21:0157</v>
      </c>
      <c r="E11157" t="s">
        <v>42412</v>
      </c>
      <c r="F11157" t="s">
        <v>42427</v>
      </c>
      <c r="H11157">
        <v>50.866450299999997</v>
      </c>
      <c r="I11157">
        <v>-123.21678180000001</v>
      </c>
      <c r="J11157" s="1" t="str">
        <f t="shared" si="1806"/>
        <v>NGR bulk stream sediment</v>
      </c>
      <c r="K11157" s="1" t="str">
        <f t="shared" si="1807"/>
        <v>&lt;177 micron (NGR)</v>
      </c>
      <c r="L11157">
        <v>23</v>
      </c>
      <c r="M11157" t="s">
        <v>733</v>
      </c>
      <c r="N11157">
        <v>431</v>
      </c>
      <c r="O11157">
        <v>5</v>
      </c>
    </row>
    <row r="11158" spans="1:15" hidden="1" x14ac:dyDescent="0.3">
      <c r="A11158" t="s">
        <v>42428</v>
      </c>
      <c r="B11158" t="s">
        <v>42429</v>
      </c>
      <c r="C11158" s="1" t="str">
        <f t="shared" si="1801"/>
        <v>21:0479</v>
      </c>
      <c r="D11158" s="1" t="str">
        <f t="shared" si="1805"/>
        <v>21:0157</v>
      </c>
      <c r="E11158" t="s">
        <v>42430</v>
      </c>
      <c r="F11158" t="s">
        <v>42431</v>
      </c>
      <c r="H11158">
        <v>50.913317900000003</v>
      </c>
      <c r="I11158">
        <v>-123.2105033</v>
      </c>
      <c r="J11158" s="1" t="str">
        <f t="shared" si="1806"/>
        <v>NGR bulk stream sediment</v>
      </c>
      <c r="K11158" s="1" t="str">
        <f t="shared" si="1807"/>
        <v>&lt;177 micron (NGR)</v>
      </c>
      <c r="L11158">
        <v>23</v>
      </c>
      <c r="M11158" t="s">
        <v>48</v>
      </c>
      <c r="N11158">
        <v>432</v>
      </c>
      <c r="O11158">
        <v>5.5</v>
      </c>
    </row>
    <row r="11159" spans="1:15" hidden="1" x14ac:dyDescent="0.3">
      <c r="A11159" t="s">
        <v>42432</v>
      </c>
      <c r="B11159" t="s">
        <v>42433</v>
      </c>
      <c r="C11159" s="1" t="str">
        <f t="shared" si="1801"/>
        <v>21:0479</v>
      </c>
      <c r="D11159" s="1" t="str">
        <f>HYPERLINK("https://geochem.nrcan.gc.ca/cdogs/content/svy/svy_e.htm", "")</f>
        <v/>
      </c>
      <c r="G11159" s="1" t="str">
        <f>HYPERLINK("https://geochem.nrcan.gc.ca/cdogs/content/cr_/cr_00102_e.htm", "102")</f>
        <v>102</v>
      </c>
      <c r="J11159" t="s">
        <v>31</v>
      </c>
      <c r="K11159" t="s">
        <v>32</v>
      </c>
      <c r="L11159">
        <v>23</v>
      </c>
      <c r="M11159" t="s">
        <v>33</v>
      </c>
      <c r="N11159">
        <v>433</v>
      </c>
      <c r="O11159">
        <v>2.5</v>
      </c>
    </row>
    <row r="11160" spans="1:15" hidden="1" x14ac:dyDescent="0.3">
      <c r="A11160" t="s">
        <v>42434</v>
      </c>
      <c r="B11160" t="s">
        <v>42435</v>
      </c>
      <c r="C11160" s="1" t="str">
        <f t="shared" si="1801"/>
        <v>21:0479</v>
      </c>
      <c r="D11160" s="1" t="str">
        <f t="shared" ref="D11160:D11177" si="1808">HYPERLINK("https://geochem.nrcan.gc.ca/cdogs/content/svy/svy210157_e.htm", "21:0157")</f>
        <v>21:0157</v>
      </c>
      <c r="E11160" t="s">
        <v>42436</v>
      </c>
      <c r="F11160" t="s">
        <v>42437</v>
      </c>
      <c r="H11160">
        <v>50.909312800000002</v>
      </c>
      <c r="I11160">
        <v>-123.2021908</v>
      </c>
      <c r="J11160" s="1" t="str">
        <f t="shared" ref="J11160:J11177" si="1809">HYPERLINK("https://geochem.nrcan.gc.ca/cdogs/content/kwd/kwd020030_e.htm", "NGR bulk stream sediment")</f>
        <v>NGR bulk stream sediment</v>
      </c>
      <c r="K11160" s="1" t="str">
        <f t="shared" ref="K11160:K11177" si="1810">HYPERLINK("https://geochem.nrcan.gc.ca/cdogs/content/kwd/kwd080006_e.htm", "&lt;177 micron (NGR)")</f>
        <v>&lt;177 micron (NGR)</v>
      </c>
      <c r="L11160">
        <v>23</v>
      </c>
      <c r="M11160" t="s">
        <v>53</v>
      </c>
      <c r="N11160">
        <v>434</v>
      </c>
      <c r="O11160">
        <v>4</v>
      </c>
    </row>
    <row r="11161" spans="1:15" hidden="1" x14ac:dyDescent="0.3">
      <c r="A11161" t="s">
        <v>42438</v>
      </c>
      <c r="B11161" t="s">
        <v>42439</v>
      </c>
      <c r="C11161" s="1" t="str">
        <f t="shared" si="1801"/>
        <v>21:0479</v>
      </c>
      <c r="D11161" s="1" t="str">
        <f t="shared" si="1808"/>
        <v>21:0157</v>
      </c>
      <c r="E11161" t="s">
        <v>42440</v>
      </c>
      <c r="F11161" t="s">
        <v>42441</v>
      </c>
      <c r="H11161">
        <v>50.935706400000001</v>
      </c>
      <c r="I11161">
        <v>-123.22313219999999</v>
      </c>
      <c r="J11161" s="1" t="str">
        <f t="shared" si="1809"/>
        <v>NGR bulk stream sediment</v>
      </c>
      <c r="K11161" s="1" t="str">
        <f t="shared" si="1810"/>
        <v>&lt;177 micron (NGR)</v>
      </c>
      <c r="L11161">
        <v>23</v>
      </c>
      <c r="M11161" t="s">
        <v>58</v>
      </c>
      <c r="N11161">
        <v>435</v>
      </c>
      <c r="O11161">
        <v>3</v>
      </c>
    </row>
    <row r="11162" spans="1:15" hidden="1" x14ac:dyDescent="0.3">
      <c r="A11162" t="s">
        <v>42442</v>
      </c>
      <c r="B11162" t="s">
        <v>42443</v>
      </c>
      <c r="C11162" s="1" t="str">
        <f t="shared" si="1801"/>
        <v>21:0479</v>
      </c>
      <c r="D11162" s="1" t="str">
        <f t="shared" si="1808"/>
        <v>21:0157</v>
      </c>
      <c r="E11162" t="s">
        <v>42444</v>
      </c>
      <c r="F11162" t="s">
        <v>42445</v>
      </c>
      <c r="H11162">
        <v>50.908491699999999</v>
      </c>
      <c r="I11162">
        <v>-123.1705771</v>
      </c>
      <c r="J11162" s="1" t="str">
        <f t="shared" si="1809"/>
        <v>NGR bulk stream sediment</v>
      </c>
      <c r="K11162" s="1" t="str">
        <f t="shared" si="1810"/>
        <v>&lt;177 micron (NGR)</v>
      </c>
      <c r="L11162">
        <v>23</v>
      </c>
      <c r="M11162" t="s">
        <v>63</v>
      </c>
      <c r="N11162">
        <v>436</v>
      </c>
      <c r="O11162">
        <v>2</v>
      </c>
    </row>
    <row r="11163" spans="1:15" hidden="1" x14ac:dyDescent="0.3">
      <c r="A11163" t="s">
        <v>42446</v>
      </c>
      <c r="B11163" t="s">
        <v>42447</v>
      </c>
      <c r="C11163" s="1" t="str">
        <f t="shared" si="1801"/>
        <v>21:0479</v>
      </c>
      <c r="D11163" s="1" t="str">
        <f t="shared" si="1808"/>
        <v>21:0157</v>
      </c>
      <c r="E11163" t="s">
        <v>42448</v>
      </c>
      <c r="F11163" t="s">
        <v>42449</v>
      </c>
      <c r="H11163">
        <v>50.903774300000002</v>
      </c>
      <c r="I11163">
        <v>-123.1415891</v>
      </c>
      <c r="J11163" s="1" t="str">
        <f t="shared" si="1809"/>
        <v>NGR bulk stream sediment</v>
      </c>
      <c r="K11163" s="1" t="str">
        <f t="shared" si="1810"/>
        <v>&lt;177 micron (NGR)</v>
      </c>
      <c r="L11163">
        <v>23</v>
      </c>
      <c r="M11163" t="s">
        <v>68</v>
      </c>
      <c r="N11163">
        <v>437</v>
      </c>
      <c r="O11163">
        <v>4</v>
      </c>
    </row>
    <row r="11164" spans="1:15" hidden="1" x14ac:dyDescent="0.3">
      <c r="A11164" t="s">
        <v>42450</v>
      </c>
      <c r="B11164" t="s">
        <v>42451</v>
      </c>
      <c r="C11164" s="1" t="str">
        <f t="shared" si="1801"/>
        <v>21:0479</v>
      </c>
      <c r="D11164" s="1" t="str">
        <f t="shared" si="1808"/>
        <v>21:0157</v>
      </c>
      <c r="E11164" t="s">
        <v>42452</v>
      </c>
      <c r="F11164" t="s">
        <v>42453</v>
      </c>
      <c r="H11164">
        <v>50.902971399999998</v>
      </c>
      <c r="I11164">
        <v>-123.1029328</v>
      </c>
      <c r="J11164" s="1" t="str">
        <f t="shared" si="1809"/>
        <v>NGR bulk stream sediment</v>
      </c>
      <c r="K11164" s="1" t="str">
        <f t="shared" si="1810"/>
        <v>&lt;177 micron (NGR)</v>
      </c>
      <c r="L11164">
        <v>23</v>
      </c>
      <c r="M11164" t="s">
        <v>77</v>
      </c>
      <c r="N11164">
        <v>438</v>
      </c>
      <c r="O11164">
        <v>4.5</v>
      </c>
    </row>
    <row r="11165" spans="1:15" hidden="1" x14ac:dyDescent="0.3">
      <c r="A11165" t="s">
        <v>42454</v>
      </c>
      <c r="B11165" t="s">
        <v>42455</v>
      </c>
      <c r="C11165" s="1" t="str">
        <f t="shared" si="1801"/>
        <v>21:0479</v>
      </c>
      <c r="D11165" s="1" t="str">
        <f t="shared" si="1808"/>
        <v>21:0157</v>
      </c>
      <c r="E11165" t="s">
        <v>42456</v>
      </c>
      <c r="F11165" t="s">
        <v>42457</v>
      </c>
      <c r="H11165">
        <v>50.928806700000003</v>
      </c>
      <c r="I11165">
        <v>-123.08630479999999</v>
      </c>
      <c r="J11165" s="1" t="str">
        <f t="shared" si="1809"/>
        <v>NGR bulk stream sediment</v>
      </c>
      <c r="K11165" s="1" t="str">
        <f t="shared" si="1810"/>
        <v>&lt;177 micron (NGR)</v>
      </c>
      <c r="L11165">
        <v>23</v>
      </c>
      <c r="M11165" t="s">
        <v>82</v>
      </c>
      <c r="N11165">
        <v>439</v>
      </c>
      <c r="O11165">
        <v>1</v>
      </c>
    </row>
    <row r="11166" spans="1:15" hidden="1" x14ac:dyDescent="0.3">
      <c r="A11166" t="s">
        <v>42458</v>
      </c>
      <c r="B11166" t="s">
        <v>42459</v>
      </c>
      <c r="C11166" s="1" t="str">
        <f t="shared" si="1801"/>
        <v>21:0479</v>
      </c>
      <c r="D11166" s="1" t="str">
        <f t="shared" si="1808"/>
        <v>21:0157</v>
      </c>
      <c r="E11166" t="s">
        <v>42460</v>
      </c>
      <c r="F11166" t="s">
        <v>42461</v>
      </c>
      <c r="H11166">
        <v>50.9208797</v>
      </c>
      <c r="I11166">
        <v>-123.06292430000001</v>
      </c>
      <c r="J11166" s="1" t="str">
        <f t="shared" si="1809"/>
        <v>NGR bulk stream sediment</v>
      </c>
      <c r="K11166" s="1" t="str">
        <f t="shared" si="1810"/>
        <v>&lt;177 micron (NGR)</v>
      </c>
      <c r="L11166">
        <v>23</v>
      </c>
      <c r="M11166" t="s">
        <v>87</v>
      </c>
      <c r="N11166">
        <v>440</v>
      </c>
      <c r="O11166">
        <v>7.5</v>
      </c>
    </row>
    <row r="11167" spans="1:15" hidden="1" x14ac:dyDescent="0.3">
      <c r="A11167" t="s">
        <v>42462</v>
      </c>
      <c r="B11167" t="s">
        <v>42463</v>
      </c>
      <c r="C11167" s="1" t="str">
        <f t="shared" si="1801"/>
        <v>21:0479</v>
      </c>
      <c r="D11167" s="1" t="str">
        <f t="shared" si="1808"/>
        <v>21:0157</v>
      </c>
      <c r="E11167" t="s">
        <v>42464</v>
      </c>
      <c r="F11167" t="s">
        <v>42465</v>
      </c>
      <c r="H11167">
        <v>50.919839899999999</v>
      </c>
      <c r="I11167">
        <v>-123.0282328</v>
      </c>
      <c r="J11167" s="1" t="str">
        <f t="shared" si="1809"/>
        <v>NGR bulk stream sediment</v>
      </c>
      <c r="K11167" s="1" t="str">
        <f t="shared" si="1810"/>
        <v>&lt;177 micron (NGR)</v>
      </c>
      <c r="L11167">
        <v>23</v>
      </c>
      <c r="M11167" t="s">
        <v>92</v>
      </c>
      <c r="N11167">
        <v>441</v>
      </c>
      <c r="O11167">
        <v>7.5</v>
      </c>
    </row>
    <row r="11168" spans="1:15" hidden="1" x14ac:dyDescent="0.3">
      <c r="A11168" t="s">
        <v>42466</v>
      </c>
      <c r="B11168" t="s">
        <v>42467</v>
      </c>
      <c r="C11168" s="1" t="str">
        <f t="shared" si="1801"/>
        <v>21:0479</v>
      </c>
      <c r="D11168" s="1" t="str">
        <f t="shared" si="1808"/>
        <v>21:0157</v>
      </c>
      <c r="E11168" t="s">
        <v>42468</v>
      </c>
      <c r="F11168" t="s">
        <v>42469</v>
      </c>
      <c r="H11168">
        <v>50.843816799999999</v>
      </c>
      <c r="I11168">
        <v>-122.9707935</v>
      </c>
      <c r="J11168" s="1" t="str">
        <f t="shared" si="1809"/>
        <v>NGR bulk stream sediment</v>
      </c>
      <c r="K11168" s="1" t="str">
        <f t="shared" si="1810"/>
        <v>&lt;177 micron (NGR)</v>
      </c>
      <c r="L11168">
        <v>23</v>
      </c>
      <c r="M11168" t="s">
        <v>97</v>
      </c>
      <c r="N11168">
        <v>442</v>
      </c>
      <c r="O11168">
        <v>1.5</v>
      </c>
    </row>
    <row r="11169" spans="1:15" hidden="1" x14ac:dyDescent="0.3">
      <c r="A11169" t="s">
        <v>42470</v>
      </c>
      <c r="B11169" t="s">
        <v>42471</v>
      </c>
      <c r="C11169" s="1" t="str">
        <f t="shared" si="1801"/>
        <v>21:0479</v>
      </c>
      <c r="D11169" s="1" t="str">
        <f t="shared" si="1808"/>
        <v>21:0157</v>
      </c>
      <c r="E11169" t="s">
        <v>42472</v>
      </c>
      <c r="F11169" t="s">
        <v>42473</v>
      </c>
      <c r="H11169">
        <v>50.757240400000001</v>
      </c>
      <c r="I11169">
        <v>-123.2413923</v>
      </c>
      <c r="J11169" s="1" t="str">
        <f t="shared" si="1809"/>
        <v>NGR bulk stream sediment</v>
      </c>
      <c r="K11169" s="1" t="str">
        <f t="shared" si="1810"/>
        <v>&lt;177 micron (NGR)</v>
      </c>
      <c r="L11169">
        <v>23</v>
      </c>
      <c r="M11169" t="s">
        <v>102</v>
      </c>
      <c r="N11169">
        <v>443</v>
      </c>
      <c r="O11169">
        <v>2</v>
      </c>
    </row>
    <row r="11170" spans="1:15" hidden="1" x14ac:dyDescent="0.3">
      <c r="A11170" t="s">
        <v>42474</v>
      </c>
      <c r="B11170" t="s">
        <v>42475</v>
      </c>
      <c r="C11170" s="1" t="str">
        <f t="shared" si="1801"/>
        <v>21:0479</v>
      </c>
      <c r="D11170" s="1" t="str">
        <f t="shared" si="1808"/>
        <v>21:0157</v>
      </c>
      <c r="E11170" t="s">
        <v>42476</v>
      </c>
      <c r="F11170" t="s">
        <v>42477</v>
      </c>
      <c r="H11170">
        <v>50.736523200000001</v>
      </c>
      <c r="I11170">
        <v>-123.24834180000001</v>
      </c>
      <c r="J11170" s="1" t="str">
        <f t="shared" si="1809"/>
        <v>NGR bulk stream sediment</v>
      </c>
      <c r="K11170" s="1" t="str">
        <f t="shared" si="1810"/>
        <v>&lt;177 micron (NGR)</v>
      </c>
      <c r="L11170">
        <v>23</v>
      </c>
      <c r="M11170" t="s">
        <v>107</v>
      </c>
      <c r="N11170">
        <v>444</v>
      </c>
      <c r="O11170">
        <v>1.5</v>
      </c>
    </row>
    <row r="11171" spans="1:15" hidden="1" x14ac:dyDescent="0.3">
      <c r="A11171" t="s">
        <v>42478</v>
      </c>
      <c r="B11171" t="s">
        <v>42479</v>
      </c>
      <c r="C11171" s="1" t="str">
        <f t="shared" si="1801"/>
        <v>21:0479</v>
      </c>
      <c r="D11171" s="1" t="str">
        <f t="shared" si="1808"/>
        <v>21:0157</v>
      </c>
      <c r="E11171" t="s">
        <v>42480</v>
      </c>
      <c r="F11171" t="s">
        <v>42481</v>
      </c>
      <c r="H11171">
        <v>50.697078300000001</v>
      </c>
      <c r="I11171">
        <v>-123.3050082</v>
      </c>
      <c r="J11171" s="1" t="str">
        <f t="shared" si="1809"/>
        <v>NGR bulk stream sediment</v>
      </c>
      <c r="K11171" s="1" t="str">
        <f t="shared" si="1810"/>
        <v>&lt;177 micron (NGR)</v>
      </c>
      <c r="L11171">
        <v>23</v>
      </c>
      <c r="M11171" t="s">
        <v>112</v>
      </c>
      <c r="N11171">
        <v>445</v>
      </c>
      <c r="O11171">
        <v>0.5</v>
      </c>
    </row>
    <row r="11172" spans="1:15" hidden="1" x14ac:dyDescent="0.3">
      <c r="A11172" t="s">
        <v>42482</v>
      </c>
      <c r="B11172" t="s">
        <v>42483</v>
      </c>
      <c r="C11172" s="1" t="str">
        <f t="shared" si="1801"/>
        <v>21:0479</v>
      </c>
      <c r="D11172" s="1" t="str">
        <f t="shared" si="1808"/>
        <v>21:0157</v>
      </c>
      <c r="E11172" t="s">
        <v>42484</v>
      </c>
      <c r="F11172" t="s">
        <v>42485</v>
      </c>
      <c r="H11172">
        <v>50.701018400000002</v>
      </c>
      <c r="I11172">
        <v>-123.3045666</v>
      </c>
      <c r="J11172" s="1" t="str">
        <f t="shared" si="1809"/>
        <v>NGR bulk stream sediment</v>
      </c>
      <c r="K11172" s="1" t="str">
        <f t="shared" si="1810"/>
        <v>&lt;177 micron (NGR)</v>
      </c>
      <c r="L11172">
        <v>23</v>
      </c>
      <c r="M11172" t="s">
        <v>800</v>
      </c>
      <c r="N11172">
        <v>446</v>
      </c>
      <c r="O11172">
        <v>0.5</v>
      </c>
    </row>
    <row r="11173" spans="1:15" hidden="1" x14ac:dyDescent="0.3">
      <c r="A11173" t="s">
        <v>42486</v>
      </c>
      <c r="B11173" t="s">
        <v>42487</v>
      </c>
      <c r="C11173" s="1" t="str">
        <f t="shared" si="1801"/>
        <v>21:0479</v>
      </c>
      <c r="D11173" s="1" t="str">
        <f t="shared" si="1808"/>
        <v>21:0157</v>
      </c>
      <c r="E11173" t="s">
        <v>42488</v>
      </c>
      <c r="F11173" t="s">
        <v>42489</v>
      </c>
      <c r="H11173">
        <v>50.753919199999999</v>
      </c>
      <c r="I11173">
        <v>-123.63837650000001</v>
      </c>
      <c r="J11173" s="1" t="str">
        <f t="shared" si="1809"/>
        <v>NGR bulk stream sediment</v>
      </c>
      <c r="K11173" s="1" t="str">
        <f t="shared" si="1810"/>
        <v>&lt;177 micron (NGR)</v>
      </c>
      <c r="L11173">
        <v>24</v>
      </c>
      <c r="M11173" t="s">
        <v>19</v>
      </c>
      <c r="N11173">
        <v>447</v>
      </c>
      <c r="O11173">
        <v>1.5</v>
      </c>
    </row>
    <row r="11174" spans="1:15" hidden="1" x14ac:dyDescent="0.3">
      <c r="A11174" t="s">
        <v>42490</v>
      </c>
      <c r="B11174" t="s">
        <v>42491</v>
      </c>
      <c r="C11174" s="1" t="str">
        <f t="shared" si="1801"/>
        <v>21:0479</v>
      </c>
      <c r="D11174" s="1" t="str">
        <f t="shared" si="1808"/>
        <v>21:0157</v>
      </c>
      <c r="E11174" t="s">
        <v>42492</v>
      </c>
      <c r="F11174" t="s">
        <v>42493</v>
      </c>
      <c r="H11174">
        <v>50.758000000000003</v>
      </c>
      <c r="I11174">
        <v>-123.6469525</v>
      </c>
      <c r="J11174" s="1" t="str">
        <f t="shared" si="1809"/>
        <v>NGR bulk stream sediment</v>
      </c>
      <c r="K11174" s="1" t="str">
        <f t="shared" si="1810"/>
        <v>&lt;177 micron (NGR)</v>
      </c>
      <c r="L11174">
        <v>24</v>
      </c>
      <c r="M11174" t="s">
        <v>24</v>
      </c>
      <c r="N11174">
        <v>448</v>
      </c>
      <c r="O11174">
        <v>1.5</v>
      </c>
    </row>
    <row r="11175" spans="1:15" hidden="1" x14ac:dyDescent="0.3">
      <c r="A11175" t="s">
        <v>42494</v>
      </c>
      <c r="B11175" t="s">
        <v>42495</v>
      </c>
      <c r="C11175" s="1" t="str">
        <f t="shared" ref="C11175:C11238" si="1811">HYPERLINK("https://geochem.nrcan.gc.ca/cdogs/content/bdl/bdl210479_e.htm", "21:0479")</f>
        <v>21:0479</v>
      </c>
      <c r="D11175" s="1" t="str">
        <f t="shared" si="1808"/>
        <v>21:0157</v>
      </c>
      <c r="E11175" t="s">
        <v>42492</v>
      </c>
      <c r="F11175" t="s">
        <v>42496</v>
      </c>
      <c r="H11175">
        <v>50.758000000000003</v>
      </c>
      <c r="I11175">
        <v>-123.6469525</v>
      </c>
      <c r="J11175" s="1" t="str">
        <f t="shared" si="1809"/>
        <v>NGR bulk stream sediment</v>
      </c>
      <c r="K11175" s="1" t="str">
        <f t="shared" si="1810"/>
        <v>&lt;177 micron (NGR)</v>
      </c>
      <c r="L11175">
        <v>24</v>
      </c>
      <c r="M11175" t="s">
        <v>28</v>
      </c>
      <c r="N11175">
        <v>449</v>
      </c>
      <c r="O11175">
        <v>2</v>
      </c>
    </row>
    <row r="11176" spans="1:15" hidden="1" x14ac:dyDescent="0.3">
      <c r="A11176" t="s">
        <v>42497</v>
      </c>
      <c r="B11176" t="s">
        <v>42498</v>
      </c>
      <c r="C11176" s="1" t="str">
        <f t="shared" si="1811"/>
        <v>21:0479</v>
      </c>
      <c r="D11176" s="1" t="str">
        <f t="shared" si="1808"/>
        <v>21:0157</v>
      </c>
      <c r="E11176" t="s">
        <v>42499</v>
      </c>
      <c r="F11176" t="s">
        <v>42500</v>
      </c>
      <c r="H11176">
        <v>50.759158800000002</v>
      </c>
      <c r="I11176">
        <v>-123.6406594</v>
      </c>
      <c r="J11176" s="1" t="str">
        <f t="shared" si="1809"/>
        <v>NGR bulk stream sediment</v>
      </c>
      <c r="K11176" s="1" t="str">
        <f t="shared" si="1810"/>
        <v>&lt;177 micron (NGR)</v>
      </c>
      <c r="L11176">
        <v>24</v>
      </c>
      <c r="M11176" t="s">
        <v>38</v>
      </c>
      <c r="N11176">
        <v>450</v>
      </c>
      <c r="O11176">
        <v>2</v>
      </c>
    </row>
    <row r="11177" spans="1:15" hidden="1" x14ac:dyDescent="0.3">
      <c r="A11177" t="s">
        <v>42501</v>
      </c>
      <c r="B11177" t="s">
        <v>42502</v>
      </c>
      <c r="C11177" s="1" t="str">
        <f t="shared" si="1811"/>
        <v>21:0479</v>
      </c>
      <c r="D11177" s="1" t="str">
        <f t="shared" si="1808"/>
        <v>21:0157</v>
      </c>
      <c r="E11177" t="s">
        <v>42488</v>
      </c>
      <c r="F11177" t="s">
        <v>42503</v>
      </c>
      <c r="H11177">
        <v>50.753919199999999</v>
      </c>
      <c r="I11177">
        <v>-123.63837650000001</v>
      </c>
      <c r="J11177" s="1" t="str">
        <f t="shared" si="1809"/>
        <v>NGR bulk stream sediment</v>
      </c>
      <c r="K11177" s="1" t="str">
        <f t="shared" si="1810"/>
        <v>&lt;177 micron (NGR)</v>
      </c>
      <c r="L11177">
        <v>24</v>
      </c>
      <c r="M11177" t="s">
        <v>72</v>
      </c>
      <c r="N11177">
        <v>451</v>
      </c>
      <c r="O11177">
        <v>1.5</v>
      </c>
    </row>
    <row r="11178" spans="1:15" hidden="1" x14ac:dyDescent="0.3">
      <c r="A11178" t="s">
        <v>42504</v>
      </c>
      <c r="B11178" t="s">
        <v>42505</v>
      </c>
      <c r="C11178" s="1" t="str">
        <f t="shared" si="1811"/>
        <v>21:0479</v>
      </c>
      <c r="D11178" s="1" t="str">
        <f>HYPERLINK("https://geochem.nrcan.gc.ca/cdogs/content/svy/svy_e.htm", "")</f>
        <v/>
      </c>
      <c r="G11178" s="1" t="str">
        <f>HYPERLINK("https://geochem.nrcan.gc.ca/cdogs/content/cr_/cr_00103_e.htm", "103")</f>
        <v>103</v>
      </c>
      <c r="J11178" t="s">
        <v>31</v>
      </c>
      <c r="K11178" t="s">
        <v>32</v>
      </c>
      <c r="L11178">
        <v>24</v>
      </c>
      <c r="M11178" t="s">
        <v>33</v>
      </c>
      <c r="N11178">
        <v>452</v>
      </c>
      <c r="O11178">
        <v>22.5</v>
      </c>
    </row>
    <row r="11179" spans="1:15" hidden="1" x14ac:dyDescent="0.3">
      <c r="A11179" t="s">
        <v>42506</v>
      </c>
      <c r="B11179" t="s">
        <v>42507</v>
      </c>
      <c r="C11179" s="1" t="str">
        <f t="shared" si="1811"/>
        <v>21:0479</v>
      </c>
      <c r="D11179" s="1" t="str">
        <f t="shared" ref="D11179:D11208" si="1812">HYPERLINK("https://geochem.nrcan.gc.ca/cdogs/content/svy/svy210157_e.htm", "21:0157")</f>
        <v>21:0157</v>
      </c>
      <c r="E11179" t="s">
        <v>42508</v>
      </c>
      <c r="F11179" t="s">
        <v>42509</v>
      </c>
      <c r="H11179">
        <v>50.752444300000001</v>
      </c>
      <c r="I11179">
        <v>-123.59217219999999</v>
      </c>
      <c r="J11179" s="1" t="str">
        <f t="shared" ref="J11179:J11208" si="1813">HYPERLINK("https://geochem.nrcan.gc.ca/cdogs/content/kwd/kwd020030_e.htm", "NGR bulk stream sediment")</f>
        <v>NGR bulk stream sediment</v>
      </c>
      <c r="K11179" s="1" t="str">
        <f t="shared" ref="K11179:K11208" si="1814">HYPERLINK("https://geochem.nrcan.gc.ca/cdogs/content/kwd/kwd080006_e.htm", "&lt;177 micron (NGR)")</f>
        <v>&lt;177 micron (NGR)</v>
      </c>
      <c r="L11179">
        <v>24</v>
      </c>
      <c r="M11179" t="s">
        <v>43</v>
      </c>
      <c r="N11179">
        <v>453</v>
      </c>
      <c r="O11179">
        <v>1</v>
      </c>
    </row>
    <row r="11180" spans="1:15" hidden="1" x14ac:dyDescent="0.3">
      <c r="A11180" t="s">
        <v>42510</v>
      </c>
      <c r="B11180" t="s">
        <v>42511</v>
      </c>
      <c r="C11180" s="1" t="str">
        <f t="shared" si="1811"/>
        <v>21:0479</v>
      </c>
      <c r="D11180" s="1" t="str">
        <f t="shared" si="1812"/>
        <v>21:0157</v>
      </c>
      <c r="E11180" t="s">
        <v>42512</v>
      </c>
      <c r="F11180" t="s">
        <v>42513</v>
      </c>
      <c r="H11180">
        <v>50.732643400000001</v>
      </c>
      <c r="I11180">
        <v>-123.4685599</v>
      </c>
      <c r="J11180" s="1" t="str">
        <f t="shared" si="1813"/>
        <v>NGR bulk stream sediment</v>
      </c>
      <c r="K11180" s="1" t="str">
        <f t="shared" si="1814"/>
        <v>&lt;177 micron (NGR)</v>
      </c>
      <c r="L11180">
        <v>24</v>
      </c>
      <c r="M11180" t="s">
        <v>48</v>
      </c>
      <c r="N11180">
        <v>454</v>
      </c>
      <c r="O11180">
        <v>3.5</v>
      </c>
    </row>
    <row r="11181" spans="1:15" hidden="1" x14ac:dyDescent="0.3">
      <c r="A11181" t="s">
        <v>42514</v>
      </c>
      <c r="B11181" t="s">
        <v>42515</v>
      </c>
      <c r="C11181" s="1" t="str">
        <f t="shared" si="1811"/>
        <v>21:0479</v>
      </c>
      <c r="D11181" s="1" t="str">
        <f t="shared" si="1812"/>
        <v>21:0157</v>
      </c>
      <c r="E11181" t="s">
        <v>42516</v>
      </c>
      <c r="F11181" t="s">
        <v>42517</v>
      </c>
      <c r="H11181">
        <v>50.7344048</v>
      </c>
      <c r="I11181">
        <v>-123.4733387</v>
      </c>
      <c r="J11181" s="1" t="str">
        <f t="shared" si="1813"/>
        <v>NGR bulk stream sediment</v>
      </c>
      <c r="K11181" s="1" t="str">
        <f t="shared" si="1814"/>
        <v>&lt;177 micron (NGR)</v>
      </c>
      <c r="L11181">
        <v>24</v>
      </c>
      <c r="M11181" t="s">
        <v>53</v>
      </c>
      <c r="N11181">
        <v>455</v>
      </c>
      <c r="O11181">
        <v>1.5</v>
      </c>
    </row>
    <row r="11182" spans="1:15" hidden="1" x14ac:dyDescent="0.3">
      <c r="A11182" t="s">
        <v>42518</v>
      </c>
      <c r="B11182" t="s">
        <v>42519</v>
      </c>
      <c r="C11182" s="1" t="str">
        <f t="shared" si="1811"/>
        <v>21:0479</v>
      </c>
      <c r="D11182" s="1" t="str">
        <f t="shared" si="1812"/>
        <v>21:0157</v>
      </c>
      <c r="E11182" t="s">
        <v>42520</v>
      </c>
      <c r="F11182" t="s">
        <v>42521</v>
      </c>
      <c r="H11182">
        <v>50.752223399999998</v>
      </c>
      <c r="I11182">
        <v>-123.506916</v>
      </c>
      <c r="J11182" s="1" t="str">
        <f t="shared" si="1813"/>
        <v>NGR bulk stream sediment</v>
      </c>
      <c r="K11182" s="1" t="str">
        <f t="shared" si="1814"/>
        <v>&lt;177 micron (NGR)</v>
      </c>
      <c r="L11182">
        <v>24</v>
      </c>
      <c r="M11182" t="s">
        <v>58</v>
      </c>
      <c r="N11182">
        <v>456</v>
      </c>
      <c r="O11182">
        <v>2.5</v>
      </c>
    </row>
    <row r="11183" spans="1:15" hidden="1" x14ac:dyDescent="0.3">
      <c r="A11183" t="s">
        <v>42522</v>
      </c>
      <c r="B11183" t="s">
        <v>42523</v>
      </c>
      <c r="C11183" s="1" t="str">
        <f t="shared" si="1811"/>
        <v>21:0479</v>
      </c>
      <c r="D11183" s="1" t="str">
        <f t="shared" si="1812"/>
        <v>21:0157</v>
      </c>
      <c r="E11183" t="s">
        <v>42524</v>
      </c>
      <c r="F11183" t="s">
        <v>42525</v>
      </c>
      <c r="H11183">
        <v>50.640075199999998</v>
      </c>
      <c r="I11183">
        <v>-123.4388063</v>
      </c>
      <c r="J11183" s="1" t="str">
        <f t="shared" si="1813"/>
        <v>NGR bulk stream sediment</v>
      </c>
      <c r="K11183" s="1" t="str">
        <f t="shared" si="1814"/>
        <v>&lt;177 micron (NGR)</v>
      </c>
      <c r="L11183">
        <v>24</v>
      </c>
      <c r="M11183" t="s">
        <v>63</v>
      </c>
      <c r="N11183">
        <v>457</v>
      </c>
      <c r="O11183">
        <v>2</v>
      </c>
    </row>
    <row r="11184" spans="1:15" hidden="1" x14ac:dyDescent="0.3">
      <c r="A11184" t="s">
        <v>42526</v>
      </c>
      <c r="B11184" t="s">
        <v>42527</v>
      </c>
      <c r="C11184" s="1" t="str">
        <f t="shared" si="1811"/>
        <v>21:0479</v>
      </c>
      <c r="D11184" s="1" t="str">
        <f t="shared" si="1812"/>
        <v>21:0157</v>
      </c>
      <c r="E11184" t="s">
        <v>42528</v>
      </c>
      <c r="F11184" t="s">
        <v>42529</v>
      </c>
      <c r="H11184">
        <v>50.642934599999997</v>
      </c>
      <c r="I11184">
        <v>-123.3798845</v>
      </c>
      <c r="J11184" s="1" t="str">
        <f t="shared" si="1813"/>
        <v>NGR bulk stream sediment</v>
      </c>
      <c r="K11184" s="1" t="str">
        <f t="shared" si="1814"/>
        <v>&lt;177 micron (NGR)</v>
      </c>
      <c r="L11184">
        <v>24</v>
      </c>
      <c r="M11184" t="s">
        <v>68</v>
      </c>
      <c r="N11184">
        <v>458</v>
      </c>
      <c r="O11184">
        <v>2.5</v>
      </c>
    </row>
    <row r="11185" spans="1:15" hidden="1" x14ac:dyDescent="0.3">
      <c r="A11185" t="s">
        <v>42530</v>
      </c>
      <c r="B11185" t="s">
        <v>42531</v>
      </c>
      <c r="C11185" s="1" t="str">
        <f t="shared" si="1811"/>
        <v>21:0479</v>
      </c>
      <c r="D11185" s="1" t="str">
        <f t="shared" si="1812"/>
        <v>21:0157</v>
      </c>
      <c r="E11185" t="s">
        <v>42532</v>
      </c>
      <c r="F11185" t="s">
        <v>42533</v>
      </c>
      <c r="H11185">
        <v>50.665276200000001</v>
      </c>
      <c r="I11185">
        <v>-123.33501099999999</v>
      </c>
      <c r="J11185" s="1" t="str">
        <f t="shared" si="1813"/>
        <v>NGR bulk stream sediment</v>
      </c>
      <c r="K11185" s="1" t="str">
        <f t="shared" si="1814"/>
        <v>&lt;177 micron (NGR)</v>
      </c>
      <c r="L11185">
        <v>24</v>
      </c>
      <c r="M11185" t="s">
        <v>77</v>
      </c>
      <c r="N11185">
        <v>459</v>
      </c>
      <c r="O11185">
        <v>1</v>
      </c>
    </row>
    <row r="11186" spans="1:15" hidden="1" x14ac:dyDescent="0.3">
      <c r="A11186" t="s">
        <v>42534</v>
      </c>
      <c r="B11186" t="s">
        <v>42535</v>
      </c>
      <c r="C11186" s="1" t="str">
        <f t="shared" si="1811"/>
        <v>21:0479</v>
      </c>
      <c r="D11186" s="1" t="str">
        <f t="shared" si="1812"/>
        <v>21:0157</v>
      </c>
      <c r="E11186" t="s">
        <v>42536</v>
      </c>
      <c r="F11186" t="s">
        <v>42537</v>
      </c>
      <c r="H11186">
        <v>50.699129999999997</v>
      </c>
      <c r="I11186">
        <v>-123.33685250000001</v>
      </c>
      <c r="J11186" s="1" t="str">
        <f t="shared" si="1813"/>
        <v>NGR bulk stream sediment</v>
      </c>
      <c r="K11186" s="1" t="str">
        <f t="shared" si="1814"/>
        <v>&lt;177 micron (NGR)</v>
      </c>
      <c r="L11186">
        <v>24</v>
      </c>
      <c r="M11186" t="s">
        <v>82</v>
      </c>
      <c r="N11186">
        <v>460</v>
      </c>
      <c r="O11186">
        <v>1</v>
      </c>
    </row>
    <row r="11187" spans="1:15" hidden="1" x14ac:dyDescent="0.3">
      <c r="A11187" t="s">
        <v>42538</v>
      </c>
      <c r="B11187" t="s">
        <v>42539</v>
      </c>
      <c r="C11187" s="1" t="str">
        <f t="shared" si="1811"/>
        <v>21:0479</v>
      </c>
      <c r="D11187" s="1" t="str">
        <f t="shared" si="1812"/>
        <v>21:0157</v>
      </c>
      <c r="E11187" t="s">
        <v>42540</v>
      </c>
      <c r="F11187" t="s">
        <v>42541</v>
      </c>
      <c r="H11187">
        <v>50.712022400000002</v>
      </c>
      <c r="I11187">
        <v>-123.35333230000001</v>
      </c>
      <c r="J11187" s="1" t="str">
        <f t="shared" si="1813"/>
        <v>NGR bulk stream sediment</v>
      </c>
      <c r="K11187" s="1" t="str">
        <f t="shared" si="1814"/>
        <v>&lt;177 micron (NGR)</v>
      </c>
      <c r="L11187">
        <v>24</v>
      </c>
      <c r="M11187" t="s">
        <v>87</v>
      </c>
      <c r="N11187">
        <v>461</v>
      </c>
      <c r="O11187">
        <v>1</v>
      </c>
    </row>
    <row r="11188" spans="1:15" hidden="1" x14ac:dyDescent="0.3">
      <c r="A11188" t="s">
        <v>42542</v>
      </c>
      <c r="B11188" t="s">
        <v>42543</v>
      </c>
      <c r="C11188" s="1" t="str">
        <f t="shared" si="1811"/>
        <v>21:0479</v>
      </c>
      <c r="D11188" s="1" t="str">
        <f t="shared" si="1812"/>
        <v>21:0157</v>
      </c>
      <c r="E11188" t="s">
        <v>42544</v>
      </c>
      <c r="F11188" t="s">
        <v>42545</v>
      </c>
      <c r="H11188">
        <v>50.633812200000001</v>
      </c>
      <c r="I11188">
        <v>-123.2401174</v>
      </c>
      <c r="J11188" s="1" t="str">
        <f t="shared" si="1813"/>
        <v>NGR bulk stream sediment</v>
      </c>
      <c r="K11188" s="1" t="str">
        <f t="shared" si="1814"/>
        <v>&lt;177 micron (NGR)</v>
      </c>
      <c r="L11188">
        <v>24</v>
      </c>
      <c r="M11188" t="s">
        <v>92</v>
      </c>
      <c r="N11188">
        <v>462</v>
      </c>
      <c r="O11188">
        <v>1</v>
      </c>
    </row>
    <row r="11189" spans="1:15" hidden="1" x14ac:dyDescent="0.3">
      <c r="A11189" t="s">
        <v>42546</v>
      </c>
      <c r="B11189" t="s">
        <v>42547</v>
      </c>
      <c r="C11189" s="1" t="str">
        <f t="shared" si="1811"/>
        <v>21:0479</v>
      </c>
      <c r="D11189" s="1" t="str">
        <f t="shared" si="1812"/>
        <v>21:0157</v>
      </c>
      <c r="E11189" t="s">
        <v>42548</v>
      </c>
      <c r="F11189" t="s">
        <v>42549</v>
      </c>
      <c r="H11189">
        <v>50.628562799999997</v>
      </c>
      <c r="I11189">
        <v>-123.2474004</v>
      </c>
      <c r="J11189" s="1" t="str">
        <f t="shared" si="1813"/>
        <v>NGR bulk stream sediment</v>
      </c>
      <c r="K11189" s="1" t="str">
        <f t="shared" si="1814"/>
        <v>&lt;177 micron (NGR)</v>
      </c>
      <c r="L11189">
        <v>24</v>
      </c>
      <c r="M11189" t="s">
        <v>97</v>
      </c>
      <c r="N11189">
        <v>463</v>
      </c>
      <c r="O11189">
        <v>2.5</v>
      </c>
    </row>
    <row r="11190" spans="1:15" hidden="1" x14ac:dyDescent="0.3">
      <c r="A11190" t="s">
        <v>42550</v>
      </c>
      <c r="B11190" t="s">
        <v>42551</v>
      </c>
      <c r="C11190" s="1" t="str">
        <f t="shared" si="1811"/>
        <v>21:0479</v>
      </c>
      <c r="D11190" s="1" t="str">
        <f t="shared" si="1812"/>
        <v>21:0157</v>
      </c>
      <c r="E11190" t="s">
        <v>42552</v>
      </c>
      <c r="F11190" t="s">
        <v>42553</v>
      </c>
      <c r="H11190">
        <v>50.601391100000001</v>
      </c>
      <c r="I11190">
        <v>-123.175614</v>
      </c>
      <c r="J11190" s="1" t="str">
        <f t="shared" si="1813"/>
        <v>NGR bulk stream sediment</v>
      </c>
      <c r="K11190" s="1" t="str">
        <f t="shared" si="1814"/>
        <v>&lt;177 micron (NGR)</v>
      </c>
      <c r="L11190">
        <v>24</v>
      </c>
      <c r="M11190" t="s">
        <v>102</v>
      </c>
      <c r="N11190">
        <v>464</v>
      </c>
      <c r="O11190">
        <v>1</v>
      </c>
    </row>
    <row r="11191" spans="1:15" hidden="1" x14ac:dyDescent="0.3">
      <c r="A11191" t="s">
        <v>42554</v>
      </c>
      <c r="B11191" t="s">
        <v>42555</v>
      </c>
      <c r="C11191" s="1" t="str">
        <f t="shared" si="1811"/>
        <v>21:0479</v>
      </c>
      <c r="D11191" s="1" t="str">
        <f t="shared" si="1812"/>
        <v>21:0157</v>
      </c>
      <c r="E11191" t="s">
        <v>42556</v>
      </c>
      <c r="F11191" t="s">
        <v>42557</v>
      </c>
      <c r="H11191">
        <v>50.7957149</v>
      </c>
      <c r="I11191">
        <v>-123.4791153</v>
      </c>
      <c r="J11191" s="1" t="str">
        <f t="shared" si="1813"/>
        <v>NGR bulk stream sediment</v>
      </c>
      <c r="K11191" s="1" t="str">
        <f t="shared" si="1814"/>
        <v>&lt;177 micron (NGR)</v>
      </c>
      <c r="L11191">
        <v>24</v>
      </c>
      <c r="M11191" t="s">
        <v>107</v>
      </c>
      <c r="N11191">
        <v>465</v>
      </c>
      <c r="O11191">
        <v>3</v>
      </c>
    </row>
    <row r="11192" spans="1:15" hidden="1" x14ac:dyDescent="0.3">
      <c r="A11192" t="s">
        <v>42558</v>
      </c>
      <c r="B11192" t="s">
        <v>42559</v>
      </c>
      <c r="C11192" s="1" t="str">
        <f t="shared" si="1811"/>
        <v>21:0479</v>
      </c>
      <c r="D11192" s="1" t="str">
        <f t="shared" si="1812"/>
        <v>21:0157</v>
      </c>
      <c r="E11192" t="s">
        <v>42560</v>
      </c>
      <c r="F11192" t="s">
        <v>42561</v>
      </c>
      <c r="H11192">
        <v>50.758873800000003</v>
      </c>
      <c r="I11192">
        <v>-123.44625240000001</v>
      </c>
      <c r="J11192" s="1" t="str">
        <f t="shared" si="1813"/>
        <v>NGR bulk stream sediment</v>
      </c>
      <c r="K11192" s="1" t="str">
        <f t="shared" si="1814"/>
        <v>&lt;177 micron (NGR)</v>
      </c>
      <c r="L11192">
        <v>24</v>
      </c>
      <c r="M11192" t="s">
        <v>112</v>
      </c>
      <c r="N11192">
        <v>466</v>
      </c>
      <c r="O11192">
        <v>3</v>
      </c>
    </row>
    <row r="11193" spans="1:15" hidden="1" x14ac:dyDescent="0.3">
      <c r="A11193" t="s">
        <v>42562</v>
      </c>
      <c r="B11193" t="s">
        <v>42563</v>
      </c>
      <c r="C11193" s="1" t="str">
        <f t="shared" si="1811"/>
        <v>21:0479</v>
      </c>
      <c r="D11193" s="1" t="str">
        <f t="shared" si="1812"/>
        <v>21:0157</v>
      </c>
      <c r="E11193" t="s">
        <v>42564</v>
      </c>
      <c r="F11193" t="s">
        <v>42565</v>
      </c>
      <c r="H11193">
        <v>50.544854299999997</v>
      </c>
      <c r="I11193">
        <v>-123.6294446</v>
      </c>
      <c r="J11193" s="1" t="str">
        <f t="shared" si="1813"/>
        <v>NGR bulk stream sediment</v>
      </c>
      <c r="K11193" s="1" t="str">
        <f t="shared" si="1814"/>
        <v>&lt;177 micron (NGR)</v>
      </c>
      <c r="L11193">
        <v>25</v>
      </c>
      <c r="M11193" t="s">
        <v>19</v>
      </c>
      <c r="N11193">
        <v>467</v>
      </c>
      <c r="O11193">
        <v>3</v>
      </c>
    </row>
    <row r="11194" spans="1:15" hidden="1" x14ac:dyDescent="0.3">
      <c r="A11194" t="s">
        <v>42566</v>
      </c>
      <c r="B11194" t="s">
        <v>42567</v>
      </c>
      <c r="C11194" s="1" t="str">
        <f t="shared" si="1811"/>
        <v>21:0479</v>
      </c>
      <c r="D11194" s="1" t="str">
        <f t="shared" si="1812"/>
        <v>21:0157</v>
      </c>
      <c r="E11194" t="s">
        <v>42568</v>
      </c>
      <c r="F11194" t="s">
        <v>42569</v>
      </c>
      <c r="H11194">
        <v>50.755572700000002</v>
      </c>
      <c r="I11194">
        <v>-123.4416555</v>
      </c>
      <c r="J11194" s="1" t="str">
        <f t="shared" si="1813"/>
        <v>NGR bulk stream sediment</v>
      </c>
      <c r="K11194" s="1" t="str">
        <f t="shared" si="1814"/>
        <v>&lt;177 micron (NGR)</v>
      </c>
      <c r="L11194">
        <v>25</v>
      </c>
      <c r="M11194" t="s">
        <v>24</v>
      </c>
      <c r="N11194">
        <v>468</v>
      </c>
      <c r="O11194">
        <v>2</v>
      </c>
    </row>
    <row r="11195" spans="1:15" hidden="1" x14ac:dyDescent="0.3">
      <c r="A11195" t="s">
        <v>42570</v>
      </c>
      <c r="B11195" t="s">
        <v>42571</v>
      </c>
      <c r="C11195" s="1" t="str">
        <f t="shared" si="1811"/>
        <v>21:0479</v>
      </c>
      <c r="D11195" s="1" t="str">
        <f t="shared" si="1812"/>
        <v>21:0157</v>
      </c>
      <c r="E11195" t="s">
        <v>42568</v>
      </c>
      <c r="F11195" t="s">
        <v>42572</v>
      </c>
      <c r="H11195">
        <v>50.755572700000002</v>
      </c>
      <c r="I11195">
        <v>-123.4416555</v>
      </c>
      <c r="J11195" s="1" t="str">
        <f t="shared" si="1813"/>
        <v>NGR bulk stream sediment</v>
      </c>
      <c r="K11195" s="1" t="str">
        <f t="shared" si="1814"/>
        <v>&lt;177 micron (NGR)</v>
      </c>
      <c r="L11195">
        <v>25</v>
      </c>
      <c r="M11195" t="s">
        <v>28</v>
      </c>
      <c r="N11195">
        <v>469</v>
      </c>
      <c r="O11195">
        <v>2</v>
      </c>
    </row>
    <row r="11196" spans="1:15" hidden="1" x14ac:dyDescent="0.3">
      <c r="A11196" t="s">
        <v>42573</v>
      </c>
      <c r="B11196" t="s">
        <v>42574</v>
      </c>
      <c r="C11196" s="1" t="str">
        <f t="shared" si="1811"/>
        <v>21:0479</v>
      </c>
      <c r="D11196" s="1" t="str">
        <f t="shared" si="1812"/>
        <v>21:0157</v>
      </c>
      <c r="E11196" t="s">
        <v>42575</v>
      </c>
      <c r="F11196" t="s">
        <v>42576</v>
      </c>
      <c r="H11196">
        <v>50.7525482</v>
      </c>
      <c r="I11196">
        <v>-123.38383229999999</v>
      </c>
      <c r="J11196" s="1" t="str">
        <f t="shared" si="1813"/>
        <v>NGR bulk stream sediment</v>
      </c>
      <c r="K11196" s="1" t="str">
        <f t="shared" si="1814"/>
        <v>&lt;177 micron (NGR)</v>
      </c>
      <c r="L11196">
        <v>25</v>
      </c>
      <c r="M11196" t="s">
        <v>38</v>
      </c>
      <c r="N11196">
        <v>470</v>
      </c>
      <c r="O11196">
        <v>3</v>
      </c>
    </row>
    <row r="11197" spans="1:15" hidden="1" x14ac:dyDescent="0.3">
      <c r="A11197" t="s">
        <v>42577</v>
      </c>
      <c r="B11197" t="s">
        <v>42578</v>
      </c>
      <c r="C11197" s="1" t="str">
        <f t="shared" si="1811"/>
        <v>21:0479</v>
      </c>
      <c r="D11197" s="1" t="str">
        <f t="shared" si="1812"/>
        <v>21:0157</v>
      </c>
      <c r="E11197" t="s">
        <v>42579</v>
      </c>
      <c r="F11197" t="s">
        <v>42580</v>
      </c>
      <c r="H11197">
        <v>50.528808300000001</v>
      </c>
      <c r="I11197">
        <v>-123.4370689</v>
      </c>
      <c r="J11197" s="1" t="str">
        <f t="shared" si="1813"/>
        <v>NGR bulk stream sediment</v>
      </c>
      <c r="K11197" s="1" t="str">
        <f t="shared" si="1814"/>
        <v>&lt;177 micron (NGR)</v>
      </c>
      <c r="L11197">
        <v>25</v>
      </c>
      <c r="M11197" t="s">
        <v>43</v>
      </c>
      <c r="N11197">
        <v>471</v>
      </c>
      <c r="O11197">
        <v>1.5</v>
      </c>
    </row>
    <row r="11198" spans="1:15" hidden="1" x14ac:dyDescent="0.3">
      <c r="A11198" t="s">
        <v>42581</v>
      </c>
      <c r="B11198" t="s">
        <v>42582</v>
      </c>
      <c r="C11198" s="1" t="str">
        <f t="shared" si="1811"/>
        <v>21:0479</v>
      </c>
      <c r="D11198" s="1" t="str">
        <f t="shared" si="1812"/>
        <v>21:0157</v>
      </c>
      <c r="E11198" t="s">
        <v>42583</v>
      </c>
      <c r="F11198" t="s">
        <v>42584</v>
      </c>
      <c r="H11198">
        <v>50.524511699999998</v>
      </c>
      <c r="I11198">
        <v>-123.4885785</v>
      </c>
      <c r="J11198" s="1" t="str">
        <f t="shared" si="1813"/>
        <v>NGR bulk stream sediment</v>
      </c>
      <c r="K11198" s="1" t="str">
        <f t="shared" si="1814"/>
        <v>&lt;177 micron (NGR)</v>
      </c>
      <c r="L11198">
        <v>25</v>
      </c>
      <c r="M11198" t="s">
        <v>48</v>
      </c>
      <c r="N11198">
        <v>472</v>
      </c>
      <c r="O11198">
        <v>3</v>
      </c>
    </row>
    <row r="11199" spans="1:15" hidden="1" x14ac:dyDescent="0.3">
      <c r="A11199" t="s">
        <v>42585</v>
      </c>
      <c r="B11199" t="s">
        <v>42586</v>
      </c>
      <c r="C11199" s="1" t="str">
        <f t="shared" si="1811"/>
        <v>21:0479</v>
      </c>
      <c r="D11199" s="1" t="str">
        <f t="shared" si="1812"/>
        <v>21:0157</v>
      </c>
      <c r="E11199" t="s">
        <v>42587</v>
      </c>
      <c r="F11199" t="s">
        <v>42588</v>
      </c>
      <c r="H11199">
        <v>50.536122300000002</v>
      </c>
      <c r="I11199">
        <v>-123.5415019</v>
      </c>
      <c r="J11199" s="1" t="str">
        <f t="shared" si="1813"/>
        <v>NGR bulk stream sediment</v>
      </c>
      <c r="K11199" s="1" t="str">
        <f t="shared" si="1814"/>
        <v>&lt;177 micron (NGR)</v>
      </c>
      <c r="L11199">
        <v>25</v>
      </c>
      <c r="M11199" t="s">
        <v>53</v>
      </c>
      <c r="N11199">
        <v>473</v>
      </c>
      <c r="O11199">
        <v>2.5</v>
      </c>
    </row>
    <row r="11200" spans="1:15" hidden="1" x14ac:dyDescent="0.3">
      <c r="A11200" t="s">
        <v>42589</v>
      </c>
      <c r="B11200" t="s">
        <v>42590</v>
      </c>
      <c r="C11200" s="1" t="str">
        <f t="shared" si="1811"/>
        <v>21:0479</v>
      </c>
      <c r="D11200" s="1" t="str">
        <f t="shared" si="1812"/>
        <v>21:0157</v>
      </c>
      <c r="E11200" t="s">
        <v>42591</v>
      </c>
      <c r="F11200" t="s">
        <v>42592</v>
      </c>
      <c r="H11200">
        <v>50.507193800000003</v>
      </c>
      <c r="I11200">
        <v>-123.5819122</v>
      </c>
      <c r="J11200" s="1" t="str">
        <f t="shared" si="1813"/>
        <v>NGR bulk stream sediment</v>
      </c>
      <c r="K11200" s="1" t="str">
        <f t="shared" si="1814"/>
        <v>&lt;177 micron (NGR)</v>
      </c>
      <c r="L11200">
        <v>25</v>
      </c>
      <c r="M11200" t="s">
        <v>58</v>
      </c>
      <c r="N11200">
        <v>474</v>
      </c>
      <c r="O11200">
        <v>2</v>
      </c>
    </row>
    <row r="11201" spans="1:15" hidden="1" x14ac:dyDescent="0.3">
      <c r="A11201" t="s">
        <v>42593</v>
      </c>
      <c r="B11201" t="s">
        <v>42594</v>
      </c>
      <c r="C11201" s="1" t="str">
        <f t="shared" si="1811"/>
        <v>21:0479</v>
      </c>
      <c r="D11201" s="1" t="str">
        <f t="shared" si="1812"/>
        <v>21:0157</v>
      </c>
      <c r="E11201" t="s">
        <v>42595</v>
      </c>
      <c r="F11201" t="s">
        <v>42596</v>
      </c>
      <c r="H11201">
        <v>50.501889400000003</v>
      </c>
      <c r="I11201">
        <v>-123.6464565</v>
      </c>
      <c r="J11201" s="1" t="str">
        <f t="shared" si="1813"/>
        <v>NGR bulk stream sediment</v>
      </c>
      <c r="K11201" s="1" t="str">
        <f t="shared" si="1814"/>
        <v>&lt;177 micron (NGR)</v>
      </c>
      <c r="L11201">
        <v>25</v>
      </c>
      <c r="M11201" t="s">
        <v>63</v>
      </c>
      <c r="N11201">
        <v>475</v>
      </c>
      <c r="O11201">
        <v>13</v>
      </c>
    </row>
    <row r="11202" spans="1:15" hidden="1" x14ac:dyDescent="0.3">
      <c r="A11202" t="s">
        <v>42597</v>
      </c>
      <c r="B11202" t="s">
        <v>42598</v>
      </c>
      <c r="C11202" s="1" t="str">
        <f t="shared" si="1811"/>
        <v>21:0479</v>
      </c>
      <c r="D11202" s="1" t="str">
        <f t="shared" si="1812"/>
        <v>21:0157</v>
      </c>
      <c r="E11202" t="s">
        <v>42564</v>
      </c>
      <c r="F11202" t="s">
        <v>42599</v>
      </c>
      <c r="H11202">
        <v>50.544854299999997</v>
      </c>
      <c r="I11202">
        <v>-123.6294446</v>
      </c>
      <c r="J11202" s="1" t="str">
        <f t="shared" si="1813"/>
        <v>NGR bulk stream sediment</v>
      </c>
      <c r="K11202" s="1" t="str">
        <f t="shared" si="1814"/>
        <v>&lt;177 micron (NGR)</v>
      </c>
      <c r="L11202">
        <v>25</v>
      </c>
      <c r="M11202" t="s">
        <v>72</v>
      </c>
      <c r="N11202">
        <v>476</v>
      </c>
      <c r="O11202">
        <v>3.5</v>
      </c>
    </row>
    <row r="11203" spans="1:15" hidden="1" x14ac:dyDescent="0.3">
      <c r="A11203" t="s">
        <v>42600</v>
      </c>
      <c r="B11203" t="s">
        <v>42601</v>
      </c>
      <c r="C11203" s="1" t="str">
        <f t="shared" si="1811"/>
        <v>21:0479</v>
      </c>
      <c r="D11203" s="1" t="str">
        <f t="shared" si="1812"/>
        <v>21:0157</v>
      </c>
      <c r="E11203" t="s">
        <v>42602</v>
      </c>
      <c r="F11203" t="s">
        <v>42603</v>
      </c>
      <c r="H11203">
        <v>50.5591267</v>
      </c>
      <c r="I11203">
        <v>-123.56997320000001</v>
      </c>
      <c r="J11203" s="1" t="str">
        <f t="shared" si="1813"/>
        <v>NGR bulk stream sediment</v>
      </c>
      <c r="K11203" s="1" t="str">
        <f t="shared" si="1814"/>
        <v>&lt;177 micron (NGR)</v>
      </c>
      <c r="L11203">
        <v>25</v>
      </c>
      <c r="M11203" t="s">
        <v>68</v>
      </c>
      <c r="N11203">
        <v>477</v>
      </c>
      <c r="O11203">
        <v>3</v>
      </c>
    </row>
    <row r="11204" spans="1:15" hidden="1" x14ac:dyDescent="0.3">
      <c r="A11204" t="s">
        <v>42604</v>
      </c>
      <c r="B11204" t="s">
        <v>42605</v>
      </c>
      <c r="C11204" s="1" t="str">
        <f t="shared" si="1811"/>
        <v>21:0479</v>
      </c>
      <c r="D11204" s="1" t="str">
        <f t="shared" si="1812"/>
        <v>21:0157</v>
      </c>
      <c r="E11204" t="s">
        <v>42606</v>
      </c>
      <c r="F11204" t="s">
        <v>42607</v>
      </c>
      <c r="H11204">
        <v>50.560195100000001</v>
      </c>
      <c r="I11204">
        <v>-123.5740097</v>
      </c>
      <c r="J11204" s="1" t="str">
        <f t="shared" si="1813"/>
        <v>NGR bulk stream sediment</v>
      </c>
      <c r="K11204" s="1" t="str">
        <f t="shared" si="1814"/>
        <v>&lt;177 micron (NGR)</v>
      </c>
      <c r="L11204">
        <v>25</v>
      </c>
      <c r="M11204" t="s">
        <v>77</v>
      </c>
      <c r="N11204">
        <v>478</v>
      </c>
      <c r="O11204">
        <v>1</v>
      </c>
    </row>
    <row r="11205" spans="1:15" hidden="1" x14ac:dyDescent="0.3">
      <c r="A11205" t="s">
        <v>42608</v>
      </c>
      <c r="B11205" t="s">
        <v>42609</v>
      </c>
      <c r="C11205" s="1" t="str">
        <f t="shared" si="1811"/>
        <v>21:0479</v>
      </c>
      <c r="D11205" s="1" t="str">
        <f t="shared" si="1812"/>
        <v>21:0157</v>
      </c>
      <c r="E11205" t="s">
        <v>42610</v>
      </c>
      <c r="F11205" t="s">
        <v>42611</v>
      </c>
      <c r="H11205">
        <v>50.019859199999999</v>
      </c>
      <c r="I11205">
        <v>-123.97676850000001</v>
      </c>
      <c r="J11205" s="1" t="str">
        <f t="shared" si="1813"/>
        <v>NGR bulk stream sediment</v>
      </c>
      <c r="K11205" s="1" t="str">
        <f t="shared" si="1814"/>
        <v>&lt;177 micron (NGR)</v>
      </c>
      <c r="L11205">
        <v>25</v>
      </c>
      <c r="M11205" t="s">
        <v>82</v>
      </c>
      <c r="N11205">
        <v>479</v>
      </c>
      <c r="O11205">
        <v>2</v>
      </c>
    </row>
    <row r="11206" spans="1:15" hidden="1" x14ac:dyDescent="0.3">
      <c r="A11206" t="s">
        <v>42612</v>
      </c>
      <c r="B11206" t="s">
        <v>42613</v>
      </c>
      <c r="C11206" s="1" t="str">
        <f t="shared" si="1811"/>
        <v>21:0479</v>
      </c>
      <c r="D11206" s="1" t="str">
        <f t="shared" si="1812"/>
        <v>21:0157</v>
      </c>
      <c r="E11206" t="s">
        <v>42614</v>
      </c>
      <c r="F11206" t="s">
        <v>42615</v>
      </c>
      <c r="H11206">
        <v>50.029207499999998</v>
      </c>
      <c r="I11206">
        <v>-123.9283112</v>
      </c>
      <c r="J11206" s="1" t="str">
        <f t="shared" si="1813"/>
        <v>NGR bulk stream sediment</v>
      </c>
      <c r="K11206" s="1" t="str">
        <f t="shared" si="1814"/>
        <v>&lt;177 micron (NGR)</v>
      </c>
      <c r="L11206">
        <v>25</v>
      </c>
      <c r="M11206" t="s">
        <v>87</v>
      </c>
      <c r="N11206">
        <v>480</v>
      </c>
      <c r="O11206">
        <v>2</v>
      </c>
    </row>
    <row r="11207" spans="1:15" hidden="1" x14ac:dyDescent="0.3">
      <c r="A11207" t="s">
        <v>42616</v>
      </c>
      <c r="B11207" t="s">
        <v>42617</v>
      </c>
      <c r="C11207" s="1" t="str">
        <f t="shared" si="1811"/>
        <v>21:0479</v>
      </c>
      <c r="D11207" s="1" t="str">
        <f t="shared" si="1812"/>
        <v>21:0157</v>
      </c>
      <c r="E11207" t="s">
        <v>42618</v>
      </c>
      <c r="F11207" t="s">
        <v>42619</v>
      </c>
      <c r="H11207">
        <v>50.054679200000002</v>
      </c>
      <c r="I11207">
        <v>-123.9688416</v>
      </c>
      <c r="J11207" s="1" t="str">
        <f t="shared" si="1813"/>
        <v>NGR bulk stream sediment</v>
      </c>
      <c r="K11207" s="1" t="str">
        <f t="shared" si="1814"/>
        <v>&lt;177 micron (NGR)</v>
      </c>
      <c r="L11207">
        <v>25</v>
      </c>
      <c r="M11207" t="s">
        <v>92</v>
      </c>
      <c r="N11207">
        <v>481</v>
      </c>
      <c r="O11207">
        <v>1.5</v>
      </c>
    </row>
    <row r="11208" spans="1:15" hidden="1" x14ac:dyDescent="0.3">
      <c r="A11208" t="s">
        <v>42620</v>
      </c>
      <c r="B11208" t="s">
        <v>42621</v>
      </c>
      <c r="C11208" s="1" t="str">
        <f t="shared" si="1811"/>
        <v>21:0479</v>
      </c>
      <c r="D11208" s="1" t="str">
        <f t="shared" si="1812"/>
        <v>21:0157</v>
      </c>
      <c r="E11208" t="s">
        <v>42622</v>
      </c>
      <c r="F11208" t="s">
        <v>42623</v>
      </c>
      <c r="H11208">
        <v>50.075033500000004</v>
      </c>
      <c r="I11208">
        <v>-123.9226263</v>
      </c>
      <c r="J11208" s="1" t="str">
        <f t="shared" si="1813"/>
        <v>NGR bulk stream sediment</v>
      </c>
      <c r="K11208" s="1" t="str">
        <f t="shared" si="1814"/>
        <v>&lt;177 micron (NGR)</v>
      </c>
      <c r="L11208">
        <v>25</v>
      </c>
      <c r="M11208" t="s">
        <v>97</v>
      </c>
      <c r="N11208">
        <v>482</v>
      </c>
      <c r="O11208">
        <v>4.5</v>
      </c>
    </row>
    <row r="11209" spans="1:15" hidden="1" x14ac:dyDescent="0.3">
      <c r="A11209" t="s">
        <v>42624</v>
      </c>
      <c r="B11209" t="s">
        <v>42625</v>
      </c>
      <c r="C11209" s="1" t="str">
        <f t="shared" si="1811"/>
        <v>21:0479</v>
      </c>
      <c r="D11209" s="1" t="str">
        <f>HYPERLINK("https://geochem.nrcan.gc.ca/cdogs/content/svy/svy_e.htm", "")</f>
        <v/>
      </c>
      <c r="G11209" s="1" t="str">
        <f>HYPERLINK("https://geochem.nrcan.gc.ca/cdogs/content/cr_/cr_00104_e.htm", "104")</f>
        <v>104</v>
      </c>
      <c r="J11209" t="s">
        <v>31</v>
      </c>
      <c r="K11209" t="s">
        <v>32</v>
      </c>
      <c r="L11209">
        <v>25</v>
      </c>
      <c r="M11209" t="s">
        <v>33</v>
      </c>
      <c r="N11209">
        <v>483</v>
      </c>
      <c r="O11209">
        <v>5</v>
      </c>
    </row>
    <row r="11210" spans="1:15" hidden="1" x14ac:dyDescent="0.3">
      <c r="A11210" t="s">
        <v>42626</v>
      </c>
      <c r="B11210" t="s">
        <v>42627</v>
      </c>
      <c r="C11210" s="1" t="str">
        <f t="shared" si="1811"/>
        <v>21:0479</v>
      </c>
      <c r="D11210" s="1" t="str">
        <f t="shared" ref="D11210:D11223" si="1815">HYPERLINK("https://geochem.nrcan.gc.ca/cdogs/content/svy/svy210157_e.htm", "21:0157")</f>
        <v>21:0157</v>
      </c>
      <c r="E11210" t="s">
        <v>42628</v>
      </c>
      <c r="F11210" t="s">
        <v>42629</v>
      </c>
      <c r="H11210">
        <v>50.004581100000003</v>
      </c>
      <c r="I11210">
        <v>-123.88817640000001</v>
      </c>
      <c r="J11210" s="1" t="str">
        <f t="shared" ref="J11210:J11223" si="1816">HYPERLINK("https://geochem.nrcan.gc.ca/cdogs/content/kwd/kwd020030_e.htm", "NGR bulk stream sediment")</f>
        <v>NGR bulk stream sediment</v>
      </c>
      <c r="K11210" s="1" t="str">
        <f t="shared" ref="K11210:K11223" si="1817">HYPERLINK("https://geochem.nrcan.gc.ca/cdogs/content/kwd/kwd080006_e.htm", "&lt;177 micron (NGR)")</f>
        <v>&lt;177 micron (NGR)</v>
      </c>
      <c r="L11210">
        <v>25</v>
      </c>
      <c r="M11210" t="s">
        <v>102</v>
      </c>
      <c r="N11210">
        <v>484</v>
      </c>
      <c r="O11210">
        <v>2</v>
      </c>
    </row>
    <row r="11211" spans="1:15" hidden="1" x14ac:dyDescent="0.3">
      <c r="A11211" t="s">
        <v>42630</v>
      </c>
      <c r="B11211" t="s">
        <v>42631</v>
      </c>
      <c r="C11211" s="1" t="str">
        <f t="shared" si="1811"/>
        <v>21:0479</v>
      </c>
      <c r="D11211" s="1" t="str">
        <f t="shared" si="1815"/>
        <v>21:0157</v>
      </c>
      <c r="E11211" t="s">
        <v>42632</v>
      </c>
      <c r="F11211" t="s">
        <v>42633</v>
      </c>
      <c r="H11211">
        <v>50.031033200000003</v>
      </c>
      <c r="I11211">
        <v>-123.8249228</v>
      </c>
      <c r="J11211" s="1" t="str">
        <f t="shared" si="1816"/>
        <v>NGR bulk stream sediment</v>
      </c>
      <c r="K11211" s="1" t="str">
        <f t="shared" si="1817"/>
        <v>&lt;177 micron (NGR)</v>
      </c>
      <c r="L11211">
        <v>25</v>
      </c>
      <c r="M11211" t="s">
        <v>107</v>
      </c>
      <c r="N11211">
        <v>485</v>
      </c>
      <c r="O11211">
        <v>4.5</v>
      </c>
    </row>
    <row r="11212" spans="1:15" hidden="1" x14ac:dyDescent="0.3">
      <c r="A11212" t="s">
        <v>42634</v>
      </c>
      <c r="B11212" t="s">
        <v>42635</v>
      </c>
      <c r="C11212" s="1" t="str">
        <f t="shared" si="1811"/>
        <v>21:0479</v>
      </c>
      <c r="D11212" s="1" t="str">
        <f t="shared" si="1815"/>
        <v>21:0157</v>
      </c>
      <c r="E11212" t="s">
        <v>42636</v>
      </c>
      <c r="F11212" t="s">
        <v>42637</v>
      </c>
      <c r="H11212">
        <v>50.039334599999997</v>
      </c>
      <c r="I11212">
        <v>-123.7940756</v>
      </c>
      <c r="J11212" s="1" t="str">
        <f t="shared" si="1816"/>
        <v>NGR bulk stream sediment</v>
      </c>
      <c r="K11212" s="1" t="str">
        <f t="shared" si="1817"/>
        <v>&lt;177 micron (NGR)</v>
      </c>
      <c r="L11212">
        <v>25</v>
      </c>
      <c r="M11212" t="s">
        <v>112</v>
      </c>
      <c r="N11212">
        <v>486</v>
      </c>
      <c r="O11212">
        <v>10</v>
      </c>
    </row>
    <row r="11213" spans="1:15" hidden="1" x14ac:dyDescent="0.3">
      <c r="A11213" t="s">
        <v>42638</v>
      </c>
      <c r="B11213" t="s">
        <v>42639</v>
      </c>
      <c r="C11213" s="1" t="str">
        <f t="shared" si="1811"/>
        <v>21:0479</v>
      </c>
      <c r="D11213" s="1" t="str">
        <f t="shared" si="1815"/>
        <v>21:0157</v>
      </c>
      <c r="E11213" t="s">
        <v>42640</v>
      </c>
      <c r="F11213" t="s">
        <v>42641</v>
      </c>
      <c r="H11213">
        <v>50.688533800000002</v>
      </c>
      <c r="I11213">
        <v>-123.9715412</v>
      </c>
      <c r="J11213" s="1" t="str">
        <f t="shared" si="1816"/>
        <v>NGR bulk stream sediment</v>
      </c>
      <c r="K11213" s="1" t="str">
        <f t="shared" si="1817"/>
        <v>&lt;177 micron (NGR)</v>
      </c>
      <c r="L11213">
        <v>26</v>
      </c>
      <c r="M11213" t="s">
        <v>19</v>
      </c>
      <c r="N11213">
        <v>487</v>
      </c>
      <c r="O11213">
        <v>2</v>
      </c>
    </row>
    <row r="11214" spans="1:15" hidden="1" x14ac:dyDescent="0.3">
      <c r="A11214" t="s">
        <v>42642</v>
      </c>
      <c r="B11214" t="s">
        <v>42643</v>
      </c>
      <c r="C11214" s="1" t="str">
        <f t="shared" si="1811"/>
        <v>21:0479</v>
      </c>
      <c r="D11214" s="1" t="str">
        <f t="shared" si="1815"/>
        <v>21:0157</v>
      </c>
      <c r="E11214" t="s">
        <v>42644</v>
      </c>
      <c r="F11214" t="s">
        <v>42645</v>
      </c>
      <c r="H11214">
        <v>50.070950500000002</v>
      </c>
      <c r="I11214">
        <v>-123.7699166</v>
      </c>
      <c r="J11214" s="1" t="str">
        <f t="shared" si="1816"/>
        <v>NGR bulk stream sediment</v>
      </c>
      <c r="K11214" s="1" t="str">
        <f t="shared" si="1817"/>
        <v>&lt;177 micron (NGR)</v>
      </c>
      <c r="L11214">
        <v>26</v>
      </c>
      <c r="M11214" t="s">
        <v>38</v>
      </c>
      <c r="N11214">
        <v>488</v>
      </c>
      <c r="O11214">
        <v>2.5</v>
      </c>
    </row>
    <row r="11215" spans="1:15" hidden="1" x14ac:dyDescent="0.3">
      <c r="A11215" t="s">
        <v>42646</v>
      </c>
      <c r="B11215" t="s">
        <v>42647</v>
      </c>
      <c r="C11215" s="1" t="str">
        <f t="shared" si="1811"/>
        <v>21:0479</v>
      </c>
      <c r="D11215" s="1" t="str">
        <f t="shared" si="1815"/>
        <v>21:0157</v>
      </c>
      <c r="E11215" t="s">
        <v>42648</v>
      </c>
      <c r="F11215" t="s">
        <v>42649</v>
      </c>
      <c r="H11215">
        <v>50.687314299999997</v>
      </c>
      <c r="I11215">
        <v>-123.9645933</v>
      </c>
      <c r="J11215" s="1" t="str">
        <f t="shared" si="1816"/>
        <v>NGR bulk stream sediment</v>
      </c>
      <c r="K11215" s="1" t="str">
        <f t="shared" si="1817"/>
        <v>&lt;177 micron (NGR)</v>
      </c>
      <c r="L11215">
        <v>26</v>
      </c>
      <c r="M11215" t="s">
        <v>43</v>
      </c>
      <c r="N11215">
        <v>489</v>
      </c>
      <c r="O11215">
        <v>2.5</v>
      </c>
    </row>
    <row r="11216" spans="1:15" hidden="1" x14ac:dyDescent="0.3">
      <c r="A11216" t="s">
        <v>42650</v>
      </c>
      <c r="B11216" t="s">
        <v>42651</v>
      </c>
      <c r="C11216" s="1" t="str">
        <f t="shared" si="1811"/>
        <v>21:0479</v>
      </c>
      <c r="D11216" s="1" t="str">
        <f t="shared" si="1815"/>
        <v>21:0157</v>
      </c>
      <c r="E11216" t="s">
        <v>42640</v>
      </c>
      <c r="F11216" t="s">
        <v>42652</v>
      </c>
      <c r="H11216">
        <v>50.688533800000002</v>
      </c>
      <c r="I11216">
        <v>-123.9715412</v>
      </c>
      <c r="J11216" s="1" t="str">
        <f t="shared" si="1816"/>
        <v>NGR bulk stream sediment</v>
      </c>
      <c r="K11216" s="1" t="str">
        <f t="shared" si="1817"/>
        <v>&lt;177 micron (NGR)</v>
      </c>
      <c r="L11216">
        <v>26</v>
      </c>
      <c r="M11216" t="s">
        <v>72</v>
      </c>
      <c r="N11216">
        <v>490</v>
      </c>
      <c r="O11216">
        <v>2</v>
      </c>
    </row>
    <row r="11217" spans="1:15" hidden="1" x14ac:dyDescent="0.3">
      <c r="A11217" t="s">
        <v>42653</v>
      </c>
      <c r="B11217" t="s">
        <v>42654</v>
      </c>
      <c r="C11217" s="1" t="str">
        <f t="shared" si="1811"/>
        <v>21:0479</v>
      </c>
      <c r="D11217" s="1" t="str">
        <f t="shared" si="1815"/>
        <v>21:0157</v>
      </c>
      <c r="E11217" t="s">
        <v>42655</v>
      </c>
      <c r="F11217" t="s">
        <v>42656</v>
      </c>
      <c r="H11217">
        <v>50.652017999999998</v>
      </c>
      <c r="I11217">
        <v>-123.97719650000001</v>
      </c>
      <c r="J11217" s="1" t="str">
        <f t="shared" si="1816"/>
        <v>NGR bulk stream sediment</v>
      </c>
      <c r="K11217" s="1" t="str">
        <f t="shared" si="1817"/>
        <v>&lt;177 micron (NGR)</v>
      </c>
      <c r="L11217">
        <v>26</v>
      </c>
      <c r="M11217" t="s">
        <v>48</v>
      </c>
      <c r="N11217">
        <v>491</v>
      </c>
      <c r="O11217">
        <v>5</v>
      </c>
    </row>
    <row r="11218" spans="1:15" hidden="1" x14ac:dyDescent="0.3">
      <c r="A11218" t="s">
        <v>42657</v>
      </c>
      <c r="B11218" t="s">
        <v>42658</v>
      </c>
      <c r="C11218" s="1" t="str">
        <f t="shared" si="1811"/>
        <v>21:0479</v>
      </c>
      <c r="D11218" s="1" t="str">
        <f t="shared" si="1815"/>
        <v>21:0157</v>
      </c>
      <c r="E11218" t="s">
        <v>42659</v>
      </c>
      <c r="F11218" t="s">
        <v>42660</v>
      </c>
      <c r="H11218">
        <v>50.658664000000002</v>
      </c>
      <c r="I11218">
        <v>-123.9825975</v>
      </c>
      <c r="J11218" s="1" t="str">
        <f t="shared" si="1816"/>
        <v>NGR bulk stream sediment</v>
      </c>
      <c r="K11218" s="1" t="str">
        <f t="shared" si="1817"/>
        <v>&lt;177 micron (NGR)</v>
      </c>
      <c r="L11218">
        <v>26</v>
      </c>
      <c r="M11218" t="s">
        <v>24</v>
      </c>
      <c r="N11218">
        <v>492</v>
      </c>
      <c r="O11218">
        <v>5</v>
      </c>
    </row>
    <row r="11219" spans="1:15" hidden="1" x14ac:dyDescent="0.3">
      <c r="A11219" t="s">
        <v>42661</v>
      </c>
      <c r="B11219" t="s">
        <v>42662</v>
      </c>
      <c r="C11219" s="1" t="str">
        <f t="shared" si="1811"/>
        <v>21:0479</v>
      </c>
      <c r="D11219" s="1" t="str">
        <f t="shared" si="1815"/>
        <v>21:0157</v>
      </c>
      <c r="E11219" t="s">
        <v>42659</v>
      </c>
      <c r="F11219" t="s">
        <v>42663</v>
      </c>
      <c r="H11219">
        <v>50.658664000000002</v>
      </c>
      <c r="I11219">
        <v>-123.9825975</v>
      </c>
      <c r="J11219" s="1" t="str">
        <f t="shared" si="1816"/>
        <v>NGR bulk stream sediment</v>
      </c>
      <c r="K11219" s="1" t="str">
        <f t="shared" si="1817"/>
        <v>&lt;177 micron (NGR)</v>
      </c>
      <c r="L11219">
        <v>26</v>
      </c>
      <c r="M11219" t="s">
        <v>28</v>
      </c>
      <c r="N11219">
        <v>493</v>
      </c>
      <c r="O11219">
        <v>6</v>
      </c>
    </row>
    <row r="11220" spans="1:15" hidden="1" x14ac:dyDescent="0.3">
      <c r="A11220" t="s">
        <v>42664</v>
      </c>
      <c r="B11220" t="s">
        <v>42665</v>
      </c>
      <c r="C11220" s="1" t="str">
        <f t="shared" si="1811"/>
        <v>21:0479</v>
      </c>
      <c r="D11220" s="1" t="str">
        <f t="shared" si="1815"/>
        <v>21:0157</v>
      </c>
      <c r="E11220" t="s">
        <v>42666</v>
      </c>
      <c r="F11220" t="s">
        <v>42667</v>
      </c>
      <c r="H11220">
        <v>50.628153400000002</v>
      </c>
      <c r="I11220">
        <v>-123.9968643</v>
      </c>
      <c r="J11220" s="1" t="str">
        <f t="shared" si="1816"/>
        <v>NGR bulk stream sediment</v>
      </c>
      <c r="K11220" s="1" t="str">
        <f t="shared" si="1817"/>
        <v>&lt;177 micron (NGR)</v>
      </c>
      <c r="L11220">
        <v>26</v>
      </c>
      <c r="M11220" t="s">
        <v>53</v>
      </c>
      <c r="N11220">
        <v>494</v>
      </c>
      <c r="O11220">
        <v>4</v>
      </c>
    </row>
    <row r="11221" spans="1:15" hidden="1" x14ac:dyDescent="0.3">
      <c r="A11221" t="s">
        <v>42668</v>
      </c>
      <c r="B11221" t="s">
        <v>42669</v>
      </c>
      <c r="C11221" s="1" t="str">
        <f t="shared" si="1811"/>
        <v>21:0479</v>
      </c>
      <c r="D11221" s="1" t="str">
        <f t="shared" si="1815"/>
        <v>21:0157</v>
      </c>
      <c r="E11221" t="s">
        <v>42670</v>
      </c>
      <c r="F11221" t="s">
        <v>42671</v>
      </c>
      <c r="H11221">
        <v>50.640552</v>
      </c>
      <c r="I11221">
        <v>-123.87982649999999</v>
      </c>
      <c r="J11221" s="1" t="str">
        <f t="shared" si="1816"/>
        <v>NGR bulk stream sediment</v>
      </c>
      <c r="K11221" s="1" t="str">
        <f t="shared" si="1817"/>
        <v>&lt;177 micron (NGR)</v>
      </c>
      <c r="L11221">
        <v>26</v>
      </c>
      <c r="M11221" t="s">
        <v>58</v>
      </c>
      <c r="N11221">
        <v>495</v>
      </c>
      <c r="O11221">
        <v>5</v>
      </c>
    </row>
    <row r="11222" spans="1:15" hidden="1" x14ac:dyDescent="0.3">
      <c r="A11222" t="s">
        <v>42672</v>
      </c>
      <c r="B11222" t="s">
        <v>42673</v>
      </c>
      <c r="C11222" s="1" t="str">
        <f t="shared" si="1811"/>
        <v>21:0479</v>
      </c>
      <c r="D11222" s="1" t="str">
        <f t="shared" si="1815"/>
        <v>21:0157</v>
      </c>
      <c r="E11222" t="s">
        <v>42674</v>
      </c>
      <c r="F11222" t="s">
        <v>42675</v>
      </c>
      <c r="H11222">
        <v>50.646117500000003</v>
      </c>
      <c r="I11222">
        <v>-123.8752345</v>
      </c>
      <c r="J11222" s="1" t="str">
        <f t="shared" si="1816"/>
        <v>NGR bulk stream sediment</v>
      </c>
      <c r="K11222" s="1" t="str">
        <f t="shared" si="1817"/>
        <v>&lt;177 micron (NGR)</v>
      </c>
      <c r="L11222">
        <v>26</v>
      </c>
      <c r="M11222" t="s">
        <v>63</v>
      </c>
      <c r="N11222">
        <v>496</v>
      </c>
      <c r="O11222">
        <v>4</v>
      </c>
    </row>
    <row r="11223" spans="1:15" hidden="1" x14ac:dyDescent="0.3">
      <c r="A11223" t="s">
        <v>42676</v>
      </c>
      <c r="B11223" t="s">
        <v>42677</v>
      </c>
      <c r="C11223" s="1" t="str">
        <f t="shared" si="1811"/>
        <v>21:0479</v>
      </c>
      <c r="D11223" s="1" t="str">
        <f t="shared" si="1815"/>
        <v>21:0157</v>
      </c>
      <c r="E11223" t="s">
        <v>42678</v>
      </c>
      <c r="F11223" t="s">
        <v>42679</v>
      </c>
      <c r="H11223">
        <v>50.675154399999997</v>
      </c>
      <c r="I11223">
        <v>-123.7939416</v>
      </c>
      <c r="J11223" s="1" t="str">
        <f t="shared" si="1816"/>
        <v>NGR bulk stream sediment</v>
      </c>
      <c r="K11223" s="1" t="str">
        <f t="shared" si="1817"/>
        <v>&lt;177 micron (NGR)</v>
      </c>
      <c r="L11223">
        <v>26</v>
      </c>
      <c r="M11223" t="s">
        <v>68</v>
      </c>
      <c r="N11223">
        <v>497</v>
      </c>
      <c r="O11223">
        <v>3.5</v>
      </c>
    </row>
    <row r="11224" spans="1:15" hidden="1" x14ac:dyDescent="0.3">
      <c r="A11224" t="s">
        <v>42680</v>
      </c>
      <c r="B11224" t="s">
        <v>42681</v>
      </c>
      <c r="C11224" s="1" t="str">
        <f t="shared" si="1811"/>
        <v>21:0479</v>
      </c>
      <c r="D11224" s="1" t="str">
        <f>HYPERLINK("https://geochem.nrcan.gc.ca/cdogs/content/svy/svy_e.htm", "")</f>
        <v/>
      </c>
      <c r="G11224" s="1" t="str">
        <f>HYPERLINK("https://geochem.nrcan.gc.ca/cdogs/content/cr_/cr_00104_e.htm", "104")</f>
        <v>104</v>
      </c>
      <c r="J11224" t="s">
        <v>31</v>
      </c>
      <c r="K11224" t="s">
        <v>32</v>
      </c>
      <c r="L11224">
        <v>26</v>
      </c>
      <c r="M11224" t="s">
        <v>33</v>
      </c>
      <c r="N11224">
        <v>498</v>
      </c>
      <c r="O11224">
        <v>5</v>
      </c>
    </row>
    <row r="11225" spans="1:15" hidden="1" x14ac:dyDescent="0.3">
      <c r="A11225" t="s">
        <v>42682</v>
      </c>
      <c r="B11225" t="s">
        <v>42683</v>
      </c>
      <c r="C11225" s="1" t="str">
        <f t="shared" si="1811"/>
        <v>21:0479</v>
      </c>
      <c r="D11225" s="1" t="str">
        <f t="shared" ref="D11225:D11244" si="1818">HYPERLINK("https://geochem.nrcan.gc.ca/cdogs/content/svy/svy210157_e.htm", "21:0157")</f>
        <v>21:0157</v>
      </c>
      <c r="E11225" t="s">
        <v>42684</v>
      </c>
      <c r="F11225" t="s">
        <v>42685</v>
      </c>
      <c r="H11225">
        <v>50.669691200000003</v>
      </c>
      <c r="I11225">
        <v>-123.80375549999999</v>
      </c>
      <c r="J11225" s="1" t="str">
        <f t="shared" ref="J11225:J11244" si="1819">HYPERLINK("https://geochem.nrcan.gc.ca/cdogs/content/kwd/kwd020030_e.htm", "NGR bulk stream sediment")</f>
        <v>NGR bulk stream sediment</v>
      </c>
      <c r="K11225" s="1" t="str">
        <f t="shared" ref="K11225:K11244" si="1820">HYPERLINK("https://geochem.nrcan.gc.ca/cdogs/content/kwd/kwd080006_e.htm", "&lt;177 micron (NGR)")</f>
        <v>&lt;177 micron (NGR)</v>
      </c>
      <c r="L11225">
        <v>26</v>
      </c>
      <c r="M11225" t="s">
        <v>77</v>
      </c>
      <c r="N11225">
        <v>499</v>
      </c>
      <c r="O11225">
        <v>2</v>
      </c>
    </row>
    <row r="11226" spans="1:15" hidden="1" x14ac:dyDescent="0.3">
      <c r="A11226" t="s">
        <v>42686</v>
      </c>
      <c r="B11226" t="s">
        <v>42687</v>
      </c>
      <c r="C11226" s="1" t="str">
        <f t="shared" si="1811"/>
        <v>21:0479</v>
      </c>
      <c r="D11226" s="1" t="str">
        <f t="shared" si="1818"/>
        <v>21:0157</v>
      </c>
      <c r="E11226" t="s">
        <v>42688</v>
      </c>
      <c r="F11226" t="s">
        <v>42689</v>
      </c>
      <c r="H11226">
        <v>50.521229900000002</v>
      </c>
      <c r="I11226">
        <v>-123.2506759</v>
      </c>
      <c r="J11226" s="1" t="str">
        <f t="shared" si="1819"/>
        <v>NGR bulk stream sediment</v>
      </c>
      <c r="K11226" s="1" t="str">
        <f t="shared" si="1820"/>
        <v>&lt;177 micron (NGR)</v>
      </c>
      <c r="L11226">
        <v>26</v>
      </c>
      <c r="M11226" t="s">
        <v>82</v>
      </c>
      <c r="N11226">
        <v>500</v>
      </c>
      <c r="O11226">
        <v>5</v>
      </c>
    </row>
    <row r="11227" spans="1:15" hidden="1" x14ac:dyDescent="0.3">
      <c r="A11227" t="s">
        <v>42690</v>
      </c>
      <c r="B11227" t="s">
        <v>42691</v>
      </c>
      <c r="C11227" s="1" t="str">
        <f t="shared" si="1811"/>
        <v>21:0479</v>
      </c>
      <c r="D11227" s="1" t="str">
        <f t="shared" si="1818"/>
        <v>21:0157</v>
      </c>
      <c r="E11227" t="s">
        <v>42692</v>
      </c>
      <c r="F11227" t="s">
        <v>42693</v>
      </c>
      <c r="H11227">
        <v>50.516832200000003</v>
      </c>
      <c r="I11227">
        <v>-123.2506808</v>
      </c>
      <c r="J11227" s="1" t="str">
        <f t="shared" si="1819"/>
        <v>NGR bulk stream sediment</v>
      </c>
      <c r="K11227" s="1" t="str">
        <f t="shared" si="1820"/>
        <v>&lt;177 micron (NGR)</v>
      </c>
      <c r="L11227">
        <v>26</v>
      </c>
      <c r="M11227" t="s">
        <v>87</v>
      </c>
      <c r="N11227">
        <v>501</v>
      </c>
      <c r="O11227">
        <v>7.5</v>
      </c>
    </row>
    <row r="11228" spans="1:15" hidden="1" x14ac:dyDescent="0.3">
      <c r="A11228" t="s">
        <v>42694</v>
      </c>
      <c r="B11228" t="s">
        <v>42695</v>
      </c>
      <c r="C11228" s="1" t="str">
        <f t="shared" si="1811"/>
        <v>21:0479</v>
      </c>
      <c r="D11228" s="1" t="str">
        <f t="shared" si="1818"/>
        <v>21:0157</v>
      </c>
      <c r="E11228" t="s">
        <v>42696</v>
      </c>
      <c r="F11228" t="s">
        <v>42697</v>
      </c>
      <c r="H11228">
        <v>50.019336199999998</v>
      </c>
      <c r="I11228">
        <v>-122.5274096</v>
      </c>
      <c r="J11228" s="1" t="str">
        <f t="shared" si="1819"/>
        <v>NGR bulk stream sediment</v>
      </c>
      <c r="K11228" s="1" t="str">
        <f t="shared" si="1820"/>
        <v>&lt;177 micron (NGR)</v>
      </c>
      <c r="L11228">
        <v>26</v>
      </c>
      <c r="M11228" t="s">
        <v>92</v>
      </c>
      <c r="N11228">
        <v>502</v>
      </c>
      <c r="O11228">
        <v>1.5</v>
      </c>
    </row>
    <row r="11229" spans="1:15" hidden="1" x14ac:dyDescent="0.3">
      <c r="A11229" t="s">
        <v>42698</v>
      </c>
      <c r="B11229" t="s">
        <v>42699</v>
      </c>
      <c r="C11229" s="1" t="str">
        <f t="shared" si="1811"/>
        <v>21:0479</v>
      </c>
      <c r="D11229" s="1" t="str">
        <f t="shared" si="1818"/>
        <v>21:0157</v>
      </c>
      <c r="E11229" t="s">
        <v>42700</v>
      </c>
      <c r="F11229" t="s">
        <v>42701</v>
      </c>
      <c r="H11229">
        <v>50.0221047</v>
      </c>
      <c r="I11229">
        <v>-122.62242449999999</v>
      </c>
      <c r="J11229" s="1" t="str">
        <f t="shared" si="1819"/>
        <v>NGR bulk stream sediment</v>
      </c>
      <c r="K11229" s="1" t="str">
        <f t="shared" si="1820"/>
        <v>&lt;177 micron (NGR)</v>
      </c>
      <c r="L11229">
        <v>26</v>
      </c>
      <c r="M11229" t="s">
        <v>97</v>
      </c>
      <c r="N11229">
        <v>503</v>
      </c>
      <c r="O11229">
        <v>1.5</v>
      </c>
    </row>
    <row r="11230" spans="1:15" hidden="1" x14ac:dyDescent="0.3">
      <c r="A11230" t="s">
        <v>42702</v>
      </c>
      <c r="B11230" t="s">
        <v>42703</v>
      </c>
      <c r="C11230" s="1" t="str">
        <f t="shared" si="1811"/>
        <v>21:0479</v>
      </c>
      <c r="D11230" s="1" t="str">
        <f t="shared" si="1818"/>
        <v>21:0157</v>
      </c>
      <c r="E11230" t="s">
        <v>42704</v>
      </c>
      <c r="F11230" t="s">
        <v>42705</v>
      </c>
      <c r="H11230">
        <v>50.0218895</v>
      </c>
      <c r="I11230">
        <v>-122.6144408</v>
      </c>
      <c r="J11230" s="1" t="str">
        <f t="shared" si="1819"/>
        <v>NGR bulk stream sediment</v>
      </c>
      <c r="K11230" s="1" t="str">
        <f t="shared" si="1820"/>
        <v>&lt;177 micron (NGR)</v>
      </c>
      <c r="L11230">
        <v>26</v>
      </c>
      <c r="M11230" t="s">
        <v>102</v>
      </c>
      <c r="N11230">
        <v>504</v>
      </c>
      <c r="O11230">
        <v>0.5</v>
      </c>
    </row>
    <row r="11231" spans="1:15" hidden="1" x14ac:dyDescent="0.3">
      <c r="A11231" t="s">
        <v>42706</v>
      </c>
      <c r="B11231" t="s">
        <v>42707</v>
      </c>
      <c r="C11231" s="1" t="str">
        <f t="shared" si="1811"/>
        <v>21:0479</v>
      </c>
      <c r="D11231" s="1" t="str">
        <f t="shared" si="1818"/>
        <v>21:0157</v>
      </c>
      <c r="E11231" t="s">
        <v>42708</v>
      </c>
      <c r="F11231" t="s">
        <v>42709</v>
      </c>
      <c r="H11231">
        <v>50.092479900000001</v>
      </c>
      <c r="I11231">
        <v>-122.6455416</v>
      </c>
      <c r="J11231" s="1" t="str">
        <f t="shared" si="1819"/>
        <v>NGR bulk stream sediment</v>
      </c>
      <c r="K11231" s="1" t="str">
        <f t="shared" si="1820"/>
        <v>&lt;177 micron (NGR)</v>
      </c>
      <c r="L11231">
        <v>26</v>
      </c>
      <c r="M11231" t="s">
        <v>107</v>
      </c>
      <c r="N11231">
        <v>505</v>
      </c>
      <c r="O11231">
        <v>1.5</v>
      </c>
    </row>
    <row r="11232" spans="1:15" hidden="1" x14ac:dyDescent="0.3">
      <c r="A11232" t="s">
        <v>42710</v>
      </c>
      <c r="B11232" t="s">
        <v>42711</v>
      </c>
      <c r="C11232" s="1" t="str">
        <f t="shared" si="1811"/>
        <v>21:0479</v>
      </c>
      <c r="D11232" s="1" t="str">
        <f t="shared" si="1818"/>
        <v>21:0157</v>
      </c>
      <c r="E11232" t="s">
        <v>42712</v>
      </c>
      <c r="F11232" t="s">
        <v>42713</v>
      </c>
      <c r="H11232">
        <v>50.122716400000002</v>
      </c>
      <c r="I11232">
        <v>-122.6724158</v>
      </c>
      <c r="J11232" s="1" t="str">
        <f t="shared" si="1819"/>
        <v>NGR bulk stream sediment</v>
      </c>
      <c r="K11232" s="1" t="str">
        <f t="shared" si="1820"/>
        <v>&lt;177 micron (NGR)</v>
      </c>
      <c r="L11232">
        <v>26</v>
      </c>
      <c r="M11232" t="s">
        <v>112</v>
      </c>
      <c r="N11232">
        <v>506</v>
      </c>
      <c r="O11232">
        <v>2</v>
      </c>
    </row>
    <row r="11233" spans="1:15" hidden="1" x14ac:dyDescent="0.3">
      <c r="A11233" t="s">
        <v>42714</v>
      </c>
      <c r="B11233" t="s">
        <v>42715</v>
      </c>
      <c r="C11233" s="1" t="str">
        <f t="shared" si="1811"/>
        <v>21:0479</v>
      </c>
      <c r="D11233" s="1" t="str">
        <f t="shared" si="1818"/>
        <v>21:0157</v>
      </c>
      <c r="E11233" t="s">
        <v>42716</v>
      </c>
      <c r="F11233" t="s">
        <v>42717</v>
      </c>
      <c r="H11233">
        <v>50.051225500000001</v>
      </c>
      <c r="I11233">
        <v>-122.7386983</v>
      </c>
      <c r="J11233" s="1" t="str">
        <f t="shared" si="1819"/>
        <v>NGR bulk stream sediment</v>
      </c>
      <c r="K11233" s="1" t="str">
        <f t="shared" si="1820"/>
        <v>&lt;177 micron (NGR)</v>
      </c>
      <c r="L11233">
        <v>27</v>
      </c>
      <c r="M11233" t="s">
        <v>19</v>
      </c>
      <c r="N11233">
        <v>507</v>
      </c>
      <c r="O11233">
        <v>2</v>
      </c>
    </row>
    <row r="11234" spans="1:15" hidden="1" x14ac:dyDescent="0.3">
      <c r="A11234" t="s">
        <v>42718</v>
      </c>
      <c r="B11234" t="s">
        <v>42719</v>
      </c>
      <c r="C11234" s="1" t="str">
        <f t="shared" si="1811"/>
        <v>21:0479</v>
      </c>
      <c r="D11234" s="1" t="str">
        <f t="shared" si="1818"/>
        <v>21:0157</v>
      </c>
      <c r="E11234" t="s">
        <v>42720</v>
      </c>
      <c r="F11234" t="s">
        <v>42721</v>
      </c>
      <c r="H11234">
        <v>50.054304799999997</v>
      </c>
      <c r="I11234">
        <v>-122.6112479</v>
      </c>
      <c r="J11234" s="1" t="str">
        <f t="shared" si="1819"/>
        <v>NGR bulk stream sediment</v>
      </c>
      <c r="K11234" s="1" t="str">
        <f t="shared" si="1820"/>
        <v>&lt;177 micron (NGR)</v>
      </c>
      <c r="L11234">
        <v>27</v>
      </c>
      <c r="M11234" t="s">
        <v>38</v>
      </c>
      <c r="N11234">
        <v>508</v>
      </c>
      <c r="O11234">
        <v>1</v>
      </c>
    </row>
    <row r="11235" spans="1:15" hidden="1" x14ac:dyDescent="0.3">
      <c r="A11235" t="s">
        <v>42722</v>
      </c>
      <c r="B11235" t="s">
        <v>42723</v>
      </c>
      <c r="C11235" s="1" t="str">
        <f t="shared" si="1811"/>
        <v>21:0479</v>
      </c>
      <c r="D11235" s="1" t="str">
        <f t="shared" si="1818"/>
        <v>21:0157</v>
      </c>
      <c r="E11235" t="s">
        <v>42724</v>
      </c>
      <c r="F11235" t="s">
        <v>42725</v>
      </c>
      <c r="H11235">
        <v>50.041840399999998</v>
      </c>
      <c r="I11235">
        <v>-122.64849839999999</v>
      </c>
      <c r="J11235" s="1" t="str">
        <f t="shared" si="1819"/>
        <v>NGR bulk stream sediment</v>
      </c>
      <c r="K11235" s="1" t="str">
        <f t="shared" si="1820"/>
        <v>&lt;177 micron (NGR)</v>
      </c>
      <c r="L11235">
        <v>27</v>
      </c>
      <c r="M11235" t="s">
        <v>43</v>
      </c>
      <c r="N11235">
        <v>509</v>
      </c>
      <c r="O11235">
        <v>1.5</v>
      </c>
    </row>
    <row r="11236" spans="1:15" hidden="1" x14ac:dyDescent="0.3">
      <c r="A11236" t="s">
        <v>42726</v>
      </c>
      <c r="B11236" t="s">
        <v>42727</v>
      </c>
      <c r="C11236" s="1" t="str">
        <f t="shared" si="1811"/>
        <v>21:0479</v>
      </c>
      <c r="D11236" s="1" t="str">
        <f t="shared" si="1818"/>
        <v>21:0157</v>
      </c>
      <c r="E11236" t="s">
        <v>42728</v>
      </c>
      <c r="F11236" t="s">
        <v>42729</v>
      </c>
      <c r="H11236">
        <v>50.045970500000003</v>
      </c>
      <c r="I11236">
        <v>-122.7038914</v>
      </c>
      <c r="J11236" s="1" t="str">
        <f t="shared" si="1819"/>
        <v>NGR bulk stream sediment</v>
      </c>
      <c r="K11236" s="1" t="str">
        <f t="shared" si="1820"/>
        <v>&lt;177 micron (NGR)</v>
      </c>
      <c r="L11236">
        <v>27</v>
      </c>
      <c r="M11236" t="s">
        <v>24</v>
      </c>
      <c r="N11236">
        <v>510</v>
      </c>
      <c r="O11236">
        <v>1.5</v>
      </c>
    </row>
    <row r="11237" spans="1:15" hidden="1" x14ac:dyDescent="0.3">
      <c r="A11237" t="s">
        <v>42730</v>
      </c>
      <c r="B11237" t="s">
        <v>42731</v>
      </c>
      <c r="C11237" s="1" t="str">
        <f t="shared" si="1811"/>
        <v>21:0479</v>
      </c>
      <c r="D11237" s="1" t="str">
        <f t="shared" si="1818"/>
        <v>21:0157</v>
      </c>
      <c r="E11237" t="s">
        <v>42728</v>
      </c>
      <c r="F11237" t="s">
        <v>42732</v>
      </c>
      <c r="H11237">
        <v>50.045970500000003</v>
      </c>
      <c r="I11237">
        <v>-122.7038914</v>
      </c>
      <c r="J11237" s="1" t="str">
        <f t="shared" si="1819"/>
        <v>NGR bulk stream sediment</v>
      </c>
      <c r="K11237" s="1" t="str">
        <f t="shared" si="1820"/>
        <v>&lt;177 micron (NGR)</v>
      </c>
      <c r="L11237">
        <v>27</v>
      </c>
      <c r="M11237" t="s">
        <v>28</v>
      </c>
      <c r="N11237">
        <v>511</v>
      </c>
      <c r="O11237">
        <v>1.5</v>
      </c>
    </row>
    <row r="11238" spans="1:15" hidden="1" x14ac:dyDescent="0.3">
      <c r="A11238" t="s">
        <v>42733</v>
      </c>
      <c r="B11238" t="s">
        <v>42734</v>
      </c>
      <c r="C11238" s="1" t="str">
        <f t="shared" si="1811"/>
        <v>21:0479</v>
      </c>
      <c r="D11238" s="1" t="str">
        <f t="shared" si="1818"/>
        <v>21:0157</v>
      </c>
      <c r="E11238" t="s">
        <v>42716</v>
      </c>
      <c r="F11238" t="s">
        <v>42735</v>
      </c>
      <c r="H11238">
        <v>50.051225500000001</v>
      </c>
      <c r="I11238">
        <v>-122.7386983</v>
      </c>
      <c r="J11238" s="1" t="str">
        <f t="shared" si="1819"/>
        <v>NGR bulk stream sediment</v>
      </c>
      <c r="K11238" s="1" t="str">
        <f t="shared" si="1820"/>
        <v>&lt;177 micron (NGR)</v>
      </c>
      <c r="L11238">
        <v>27</v>
      </c>
      <c r="M11238" t="s">
        <v>72</v>
      </c>
      <c r="N11238">
        <v>512</v>
      </c>
      <c r="O11238">
        <v>2.5</v>
      </c>
    </row>
    <row r="11239" spans="1:15" hidden="1" x14ac:dyDescent="0.3">
      <c r="A11239" t="s">
        <v>42736</v>
      </c>
      <c r="B11239" t="s">
        <v>42737</v>
      </c>
      <c r="C11239" s="1" t="str">
        <f t="shared" ref="C11239:C11302" si="1821">HYPERLINK("https://geochem.nrcan.gc.ca/cdogs/content/bdl/bdl210479_e.htm", "21:0479")</f>
        <v>21:0479</v>
      </c>
      <c r="D11239" s="1" t="str">
        <f t="shared" si="1818"/>
        <v>21:0157</v>
      </c>
      <c r="E11239" t="s">
        <v>42738</v>
      </c>
      <c r="F11239" t="s">
        <v>42739</v>
      </c>
      <c r="H11239">
        <v>50.047323800000001</v>
      </c>
      <c r="I11239">
        <v>-122.7355487</v>
      </c>
      <c r="J11239" s="1" t="str">
        <f t="shared" si="1819"/>
        <v>NGR bulk stream sediment</v>
      </c>
      <c r="K11239" s="1" t="str">
        <f t="shared" si="1820"/>
        <v>&lt;177 micron (NGR)</v>
      </c>
      <c r="L11239">
        <v>27</v>
      </c>
      <c r="M11239" t="s">
        <v>48</v>
      </c>
      <c r="N11239">
        <v>513</v>
      </c>
      <c r="O11239">
        <v>1</v>
      </c>
    </row>
    <row r="11240" spans="1:15" hidden="1" x14ac:dyDescent="0.3">
      <c r="A11240" t="s">
        <v>42740</v>
      </c>
      <c r="B11240" t="s">
        <v>42741</v>
      </c>
      <c r="C11240" s="1" t="str">
        <f t="shared" si="1821"/>
        <v>21:0479</v>
      </c>
      <c r="D11240" s="1" t="str">
        <f t="shared" si="1818"/>
        <v>21:0157</v>
      </c>
      <c r="E11240" t="s">
        <v>42742</v>
      </c>
      <c r="F11240" t="s">
        <v>42743</v>
      </c>
      <c r="H11240">
        <v>50.074553600000002</v>
      </c>
      <c r="I11240">
        <v>-122.7215772</v>
      </c>
      <c r="J11240" s="1" t="str">
        <f t="shared" si="1819"/>
        <v>NGR bulk stream sediment</v>
      </c>
      <c r="K11240" s="1" t="str">
        <f t="shared" si="1820"/>
        <v>&lt;177 micron (NGR)</v>
      </c>
      <c r="L11240">
        <v>27</v>
      </c>
      <c r="M11240" t="s">
        <v>53</v>
      </c>
      <c r="N11240">
        <v>514</v>
      </c>
      <c r="O11240">
        <v>2</v>
      </c>
    </row>
    <row r="11241" spans="1:15" hidden="1" x14ac:dyDescent="0.3">
      <c r="A11241" t="s">
        <v>42744</v>
      </c>
      <c r="B11241" t="s">
        <v>42745</v>
      </c>
      <c r="C11241" s="1" t="str">
        <f t="shared" si="1821"/>
        <v>21:0479</v>
      </c>
      <c r="D11241" s="1" t="str">
        <f t="shared" si="1818"/>
        <v>21:0157</v>
      </c>
      <c r="E11241" t="s">
        <v>42746</v>
      </c>
      <c r="F11241" t="s">
        <v>42747</v>
      </c>
      <c r="H11241">
        <v>50.103481100000003</v>
      </c>
      <c r="I11241">
        <v>-122.776843</v>
      </c>
      <c r="J11241" s="1" t="str">
        <f t="shared" si="1819"/>
        <v>NGR bulk stream sediment</v>
      </c>
      <c r="K11241" s="1" t="str">
        <f t="shared" si="1820"/>
        <v>&lt;177 micron (NGR)</v>
      </c>
      <c r="L11241">
        <v>27</v>
      </c>
      <c r="M11241" t="s">
        <v>58</v>
      </c>
      <c r="N11241">
        <v>515</v>
      </c>
      <c r="O11241">
        <v>1</v>
      </c>
    </row>
    <row r="11242" spans="1:15" hidden="1" x14ac:dyDescent="0.3">
      <c r="A11242" t="s">
        <v>42748</v>
      </c>
      <c r="B11242" t="s">
        <v>42749</v>
      </c>
      <c r="C11242" s="1" t="str">
        <f t="shared" si="1821"/>
        <v>21:0479</v>
      </c>
      <c r="D11242" s="1" t="str">
        <f t="shared" si="1818"/>
        <v>21:0157</v>
      </c>
      <c r="E11242" t="s">
        <v>42750</v>
      </c>
      <c r="F11242" t="s">
        <v>42751</v>
      </c>
      <c r="H11242">
        <v>50.2987167</v>
      </c>
      <c r="I11242">
        <v>-122.69820970000001</v>
      </c>
      <c r="J11242" s="1" t="str">
        <f t="shared" si="1819"/>
        <v>NGR bulk stream sediment</v>
      </c>
      <c r="K11242" s="1" t="str">
        <f t="shared" si="1820"/>
        <v>&lt;177 micron (NGR)</v>
      </c>
      <c r="L11242">
        <v>27</v>
      </c>
      <c r="M11242" t="s">
        <v>63</v>
      </c>
      <c r="N11242">
        <v>516</v>
      </c>
      <c r="O11242">
        <v>3</v>
      </c>
    </row>
    <row r="11243" spans="1:15" hidden="1" x14ac:dyDescent="0.3">
      <c r="A11243" t="s">
        <v>42752</v>
      </c>
      <c r="B11243" t="s">
        <v>42753</v>
      </c>
      <c r="C11243" s="1" t="str">
        <f t="shared" si="1821"/>
        <v>21:0479</v>
      </c>
      <c r="D11243" s="1" t="str">
        <f t="shared" si="1818"/>
        <v>21:0157</v>
      </c>
      <c r="E11243" t="s">
        <v>42754</v>
      </c>
      <c r="F11243" t="s">
        <v>42755</v>
      </c>
      <c r="H11243">
        <v>50.257021899999998</v>
      </c>
      <c r="I11243">
        <v>-122.7398712</v>
      </c>
      <c r="J11243" s="1" t="str">
        <f t="shared" si="1819"/>
        <v>NGR bulk stream sediment</v>
      </c>
      <c r="K11243" s="1" t="str">
        <f t="shared" si="1820"/>
        <v>&lt;177 micron (NGR)</v>
      </c>
      <c r="L11243">
        <v>27</v>
      </c>
      <c r="M11243" t="s">
        <v>68</v>
      </c>
      <c r="N11243">
        <v>517</v>
      </c>
      <c r="O11243">
        <v>1</v>
      </c>
    </row>
    <row r="11244" spans="1:15" hidden="1" x14ac:dyDescent="0.3">
      <c r="A11244" t="s">
        <v>42756</v>
      </c>
      <c r="B11244" t="s">
        <v>42757</v>
      </c>
      <c r="C11244" s="1" t="str">
        <f t="shared" si="1821"/>
        <v>21:0479</v>
      </c>
      <c r="D11244" s="1" t="str">
        <f t="shared" si="1818"/>
        <v>21:0157</v>
      </c>
      <c r="E11244" t="s">
        <v>42758</v>
      </c>
      <c r="F11244" t="s">
        <v>42759</v>
      </c>
      <c r="H11244">
        <v>50.195760999999997</v>
      </c>
      <c r="I11244">
        <v>-122.7077268</v>
      </c>
      <c r="J11244" s="1" t="str">
        <f t="shared" si="1819"/>
        <v>NGR bulk stream sediment</v>
      </c>
      <c r="K11244" s="1" t="str">
        <f t="shared" si="1820"/>
        <v>&lt;177 micron (NGR)</v>
      </c>
      <c r="L11244">
        <v>27</v>
      </c>
      <c r="M11244" t="s">
        <v>77</v>
      </c>
      <c r="N11244">
        <v>518</v>
      </c>
      <c r="O11244">
        <v>1</v>
      </c>
    </row>
    <row r="11245" spans="1:15" hidden="1" x14ac:dyDescent="0.3">
      <c r="A11245" t="s">
        <v>42760</v>
      </c>
      <c r="B11245" t="s">
        <v>42761</v>
      </c>
      <c r="C11245" s="1" t="str">
        <f t="shared" si="1821"/>
        <v>21:0479</v>
      </c>
      <c r="D11245" s="1" t="str">
        <f>HYPERLINK("https://geochem.nrcan.gc.ca/cdogs/content/svy/svy_e.htm", "")</f>
        <v/>
      </c>
      <c r="G11245" s="1" t="str">
        <f>HYPERLINK("https://geochem.nrcan.gc.ca/cdogs/content/cr_/cr_00103_e.htm", "103")</f>
        <v>103</v>
      </c>
      <c r="J11245" t="s">
        <v>31</v>
      </c>
      <c r="K11245" t="s">
        <v>32</v>
      </c>
      <c r="L11245">
        <v>27</v>
      </c>
      <c r="M11245" t="s">
        <v>33</v>
      </c>
      <c r="N11245">
        <v>519</v>
      </c>
      <c r="O11245">
        <v>23.5</v>
      </c>
    </row>
    <row r="11246" spans="1:15" hidden="1" x14ac:dyDescent="0.3">
      <c r="A11246" t="s">
        <v>42762</v>
      </c>
      <c r="B11246" t="s">
        <v>42763</v>
      </c>
      <c r="C11246" s="1" t="str">
        <f t="shared" si="1821"/>
        <v>21:0479</v>
      </c>
      <c r="D11246" s="1" t="str">
        <f t="shared" ref="D11246:D11271" si="1822">HYPERLINK("https://geochem.nrcan.gc.ca/cdogs/content/svy/svy210157_e.htm", "21:0157")</f>
        <v>21:0157</v>
      </c>
      <c r="E11246" t="s">
        <v>42764</v>
      </c>
      <c r="F11246" t="s">
        <v>42765</v>
      </c>
      <c r="H11246">
        <v>50.176437100000001</v>
      </c>
      <c r="I11246">
        <v>-122.7022573</v>
      </c>
      <c r="J11246" s="1" t="str">
        <f t="shared" ref="J11246:J11271" si="1823">HYPERLINK("https://geochem.nrcan.gc.ca/cdogs/content/kwd/kwd020030_e.htm", "NGR bulk stream sediment")</f>
        <v>NGR bulk stream sediment</v>
      </c>
      <c r="K11246" s="1" t="str">
        <f t="shared" ref="K11246:K11271" si="1824">HYPERLINK("https://geochem.nrcan.gc.ca/cdogs/content/kwd/kwd080006_e.htm", "&lt;177 micron (NGR)")</f>
        <v>&lt;177 micron (NGR)</v>
      </c>
      <c r="L11246">
        <v>27</v>
      </c>
      <c r="M11246" t="s">
        <v>82</v>
      </c>
      <c r="N11246">
        <v>520</v>
      </c>
      <c r="O11246">
        <v>1</v>
      </c>
    </row>
    <row r="11247" spans="1:15" hidden="1" x14ac:dyDescent="0.3">
      <c r="A11247" t="s">
        <v>42766</v>
      </c>
      <c r="B11247" t="s">
        <v>42767</v>
      </c>
      <c r="C11247" s="1" t="str">
        <f t="shared" si="1821"/>
        <v>21:0479</v>
      </c>
      <c r="D11247" s="1" t="str">
        <f t="shared" si="1822"/>
        <v>21:0157</v>
      </c>
      <c r="E11247" t="s">
        <v>42768</v>
      </c>
      <c r="F11247" t="s">
        <v>42769</v>
      </c>
      <c r="H11247">
        <v>50.2138974</v>
      </c>
      <c r="I11247">
        <v>-122.6818665</v>
      </c>
      <c r="J11247" s="1" t="str">
        <f t="shared" si="1823"/>
        <v>NGR bulk stream sediment</v>
      </c>
      <c r="K11247" s="1" t="str">
        <f t="shared" si="1824"/>
        <v>&lt;177 micron (NGR)</v>
      </c>
      <c r="L11247">
        <v>27</v>
      </c>
      <c r="M11247" t="s">
        <v>87</v>
      </c>
      <c r="N11247">
        <v>521</v>
      </c>
      <c r="O11247">
        <v>1</v>
      </c>
    </row>
    <row r="11248" spans="1:15" hidden="1" x14ac:dyDescent="0.3">
      <c r="A11248" t="s">
        <v>42770</v>
      </c>
      <c r="B11248" t="s">
        <v>42771</v>
      </c>
      <c r="C11248" s="1" t="str">
        <f t="shared" si="1821"/>
        <v>21:0479</v>
      </c>
      <c r="D11248" s="1" t="str">
        <f t="shared" si="1822"/>
        <v>21:0157</v>
      </c>
      <c r="E11248" t="s">
        <v>42772</v>
      </c>
      <c r="F11248" t="s">
        <v>42773</v>
      </c>
      <c r="H11248">
        <v>50.216035300000001</v>
      </c>
      <c r="I11248">
        <v>-122.719587</v>
      </c>
      <c r="J11248" s="1" t="str">
        <f t="shared" si="1823"/>
        <v>NGR bulk stream sediment</v>
      </c>
      <c r="K11248" s="1" t="str">
        <f t="shared" si="1824"/>
        <v>&lt;177 micron (NGR)</v>
      </c>
      <c r="L11248">
        <v>27</v>
      </c>
      <c r="M11248" t="s">
        <v>92</v>
      </c>
      <c r="N11248">
        <v>522</v>
      </c>
      <c r="O11248">
        <v>1</v>
      </c>
    </row>
    <row r="11249" spans="1:15" hidden="1" x14ac:dyDescent="0.3">
      <c r="A11249" t="s">
        <v>42774</v>
      </c>
      <c r="B11249" t="s">
        <v>42775</v>
      </c>
      <c r="C11249" s="1" t="str">
        <f t="shared" si="1821"/>
        <v>21:0479</v>
      </c>
      <c r="D11249" s="1" t="str">
        <f t="shared" si="1822"/>
        <v>21:0157</v>
      </c>
      <c r="E11249" t="s">
        <v>42776</v>
      </c>
      <c r="F11249" t="s">
        <v>42777</v>
      </c>
      <c r="H11249">
        <v>50.2407793</v>
      </c>
      <c r="I11249">
        <v>-122.64714480000001</v>
      </c>
      <c r="J11249" s="1" t="str">
        <f t="shared" si="1823"/>
        <v>NGR bulk stream sediment</v>
      </c>
      <c r="K11249" s="1" t="str">
        <f t="shared" si="1824"/>
        <v>&lt;177 micron (NGR)</v>
      </c>
      <c r="L11249">
        <v>27</v>
      </c>
      <c r="M11249" t="s">
        <v>97</v>
      </c>
      <c r="N11249">
        <v>523</v>
      </c>
      <c r="O11249">
        <v>1</v>
      </c>
    </row>
    <row r="11250" spans="1:15" hidden="1" x14ac:dyDescent="0.3">
      <c r="A11250" t="s">
        <v>42778</v>
      </c>
      <c r="B11250" t="s">
        <v>42779</v>
      </c>
      <c r="C11250" s="1" t="str">
        <f t="shared" si="1821"/>
        <v>21:0479</v>
      </c>
      <c r="D11250" s="1" t="str">
        <f t="shared" si="1822"/>
        <v>21:0157</v>
      </c>
      <c r="E11250" t="s">
        <v>42780</v>
      </c>
      <c r="F11250" t="s">
        <v>42781</v>
      </c>
      <c r="H11250">
        <v>50.235185899999998</v>
      </c>
      <c r="I11250">
        <v>-122.63867500000001</v>
      </c>
      <c r="J11250" s="1" t="str">
        <f t="shared" si="1823"/>
        <v>NGR bulk stream sediment</v>
      </c>
      <c r="K11250" s="1" t="str">
        <f t="shared" si="1824"/>
        <v>&lt;177 micron (NGR)</v>
      </c>
      <c r="L11250">
        <v>27</v>
      </c>
      <c r="M11250" t="s">
        <v>102</v>
      </c>
      <c r="N11250">
        <v>524</v>
      </c>
      <c r="O11250">
        <v>1</v>
      </c>
    </row>
    <row r="11251" spans="1:15" hidden="1" x14ac:dyDescent="0.3">
      <c r="A11251" t="s">
        <v>42782</v>
      </c>
      <c r="B11251" t="s">
        <v>42783</v>
      </c>
      <c r="C11251" s="1" t="str">
        <f t="shared" si="1821"/>
        <v>21:0479</v>
      </c>
      <c r="D11251" s="1" t="str">
        <f t="shared" si="1822"/>
        <v>21:0157</v>
      </c>
      <c r="E11251" t="s">
        <v>42784</v>
      </c>
      <c r="F11251" t="s">
        <v>42785</v>
      </c>
      <c r="H11251">
        <v>50.245699999999999</v>
      </c>
      <c r="I11251">
        <v>-122.5285123</v>
      </c>
      <c r="J11251" s="1" t="str">
        <f t="shared" si="1823"/>
        <v>NGR bulk stream sediment</v>
      </c>
      <c r="K11251" s="1" t="str">
        <f t="shared" si="1824"/>
        <v>&lt;177 micron (NGR)</v>
      </c>
      <c r="L11251">
        <v>27</v>
      </c>
      <c r="M11251" t="s">
        <v>107</v>
      </c>
      <c r="N11251">
        <v>525</v>
      </c>
      <c r="O11251">
        <v>1</v>
      </c>
    </row>
    <row r="11252" spans="1:15" hidden="1" x14ac:dyDescent="0.3">
      <c r="A11252" t="s">
        <v>42786</v>
      </c>
      <c r="B11252" t="s">
        <v>42787</v>
      </c>
      <c r="C11252" s="1" t="str">
        <f t="shared" si="1821"/>
        <v>21:0479</v>
      </c>
      <c r="D11252" s="1" t="str">
        <f t="shared" si="1822"/>
        <v>21:0157</v>
      </c>
      <c r="E11252" t="s">
        <v>42788</v>
      </c>
      <c r="F11252" t="s">
        <v>42789</v>
      </c>
      <c r="H11252">
        <v>50.268058799999999</v>
      </c>
      <c r="I11252">
        <v>-122.5775435</v>
      </c>
      <c r="J11252" s="1" t="str">
        <f t="shared" si="1823"/>
        <v>NGR bulk stream sediment</v>
      </c>
      <c r="K11252" s="1" t="str">
        <f t="shared" si="1824"/>
        <v>&lt;177 micron (NGR)</v>
      </c>
      <c r="L11252">
        <v>27</v>
      </c>
      <c r="M11252" t="s">
        <v>112</v>
      </c>
      <c r="N11252">
        <v>526</v>
      </c>
      <c r="O11252">
        <v>1</v>
      </c>
    </row>
    <row r="11253" spans="1:15" hidden="1" x14ac:dyDescent="0.3">
      <c r="A11253" t="s">
        <v>42790</v>
      </c>
      <c r="B11253" t="s">
        <v>42791</v>
      </c>
      <c r="C11253" s="1" t="str">
        <f t="shared" si="1821"/>
        <v>21:0479</v>
      </c>
      <c r="D11253" s="1" t="str">
        <f t="shared" si="1822"/>
        <v>21:0157</v>
      </c>
      <c r="E11253" t="s">
        <v>42792</v>
      </c>
      <c r="F11253" t="s">
        <v>42793</v>
      </c>
      <c r="H11253">
        <v>50.020141600000002</v>
      </c>
      <c r="I11253">
        <v>-122.0937309</v>
      </c>
      <c r="J11253" s="1" t="str">
        <f t="shared" si="1823"/>
        <v>NGR bulk stream sediment</v>
      </c>
      <c r="K11253" s="1" t="str">
        <f t="shared" si="1824"/>
        <v>&lt;177 micron (NGR)</v>
      </c>
      <c r="L11253">
        <v>28</v>
      </c>
      <c r="M11253" t="s">
        <v>19</v>
      </c>
      <c r="N11253">
        <v>527</v>
      </c>
      <c r="O11253">
        <v>2.5</v>
      </c>
    </row>
    <row r="11254" spans="1:15" hidden="1" x14ac:dyDescent="0.3">
      <c r="A11254" t="s">
        <v>42794</v>
      </c>
      <c r="B11254" t="s">
        <v>42795</v>
      </c>
      <c r="C11254" s="1" t="str">
        <f t="shared" si="1821"/>
        <v>21:0479</v>
      </c>
      <c r="D11254" s="1" t="str">
        <f t="shared" si="1822"/>
        <v>21:0157</v>
      </c>
      <c r="E11254" t="s">
        <v>42796</v>
      </c>
      <c r="F11254" t="s">
        <v>42797</v>
      </c>
      <c r="H11254">
        <v>50.320822900000003</v>
      </c>
      <c r="I11254">
        <v>-122.6465578</v>
      </c>
      <c r="J11254" s="1" t="str">
        <f t="shared" si="1823"/>
        <v>NGR bulk stream sediment</v>
      </c>
      <c r="K11254" s="1" t="str">
        <f t="shared" si="1824"/>
        <v>&lt;177 micron (NGR)</v>
      </c>
      <c r="L11254">
        <v>28</v>
      </c>
      <c r="M11254" t="s">
        <v>24</v>
      </c>
      <c r="N11254">
        <v>528</v>
      </c>
      <c r="O11254">
        <v>3</v>
      </c>
    </row>
    <row r="11255" spans="1:15" hidden="1" x14ac:dyDescent="0.3">
      <c r="A11255" t="s">
        <v>42798</v>
      </c>
      <c r="B11255" t="s">
        <v>42799</v>
      </c>
      <c r="C11255" s="1" t="str">
        <f t="shared" si="1821"/>
        <v>21:0479</v>
      </c>
      <c r="D11255" s="1" t="str">
        <f t="shared" si="1822"/>
        <v>21:0157</v>
      </c>
      <c r="E11255" t="s">
        <v>42796</v>
      </c>
      <c r="F11255" t="s">
        <v>42800</v>
      </c>
      <c r="H11255">
        <v>50.320822900000003</v>
      </c>
      <c r="I11255">
        <v>-122.6465578</v>
      </c>
      <c r="J11255" s="1" t="str">
        <f t="shared" si="1823"/>
        <v>NGR bulk stream sediment</v>
      </c>
      <c r="K11255" s="1" t="str">
        <f t="shared" si="1824"/>
        <v>&lt;177 micron (NGR)</v>
      </c>
      <c r="L11255">
        <v>28</v>
      </c>
      <c r="M11255" t="s">
        <v>28</v>
      </c>
      <c r="N11255">
        <v>529</v>
      </c>
      <c r="O11255">
        <v>3</v>
      </c>
    </row>
    <row r="11256" spans="1:15" hidden="1" x14ac:dyDescent="0.3">
      <c r="A11256" t="s">
        <v>42801</v>
      </c>
      <c r="B11256" t="s">
        <v>42802</v>
      </c>
      <c r="C11256" s="1" t="str">
        <f t="shared" si="1821"/>
        <v>21:0479</v>
      </c>
      <c r="D11256" s="1" t="str">
        <f t="shared" si="1822"/>
        <v>21:0157</v>
      </c>
      <c r="E11256" t="s">
        <v>42803</v>
      </c>
      <c r="F11256" t="s">
        <v>42804</v>
      </c>
      <c r="H11256">
        <v>50.008338700000003</v>
      </c>
      <c r="I11256">
        <v>-122.01095429999999</v>
      </c>
      <c r="J11256" s="1" t="str">
        <f t="shared" si="1823"/>
        <v>NGR bulk stream sediment</v>
      </c>
      <c r="K11256" s="1" t="str">
        <f t="shared" si="1824"/>
        <v>&lt;177 micron (NGR)</v>
      </c>
      <c r="L11256">
        <v>28</v>
      </c>
      <c r="M11256" t="s">
        <v>38</v>
      </c>
      <c r="N11256">
        <v>530</v>
      </c>
      <c r="O11256">
        <v>2</v>
      </c>
    </row>
    <row r="11257" spans="1:15" hidden="1" x14ac:dyDescent="0.3">
      <c r="A11257" t="s">
        <v>42805</v>
      </c>
      <c r="B11257" t="s">
        <v>42806</v>
      </c>
      <c r="C11257" s="1" t="str">
        <f t="shared" si="1821"/>
        <v>21:0479</v>
      </c>
      <c r="D11257" s="1" t="str">
        <f t="shared" si="1822"/>
        <v>21:0157</v>
      </c>
      <c r="E11257" t="s">
        <v>42792</v>
      </c>
      <c r="F11257" t="s">
        <v>42807</v>
      </c>
      <c r="H11257">
        <v>50.020141600000002</v>
      </c>
      <c r="I11257">
        <v>-122.0937309</v>
      </c>
      <c r="J11257" s="1" t="str">
        <f t="shared" si="1823"/>
        <v>NGR bulk stream sediment</v>
      </c>
      <c r="K11257" s="1" t="str">
        <f t="shared" si="1824"/>
        <v>&lt;177 micron (NGR)</v>
      </c>
      <c r="L11257">
        <v>28</v>
      </c>
      <c r="M11257" t="s">
        <v>72</v>
      </c>
      <c r="N11257">
        <v>531</v>
      </c>
      <c r="O11257">
        <v>3.5</v>
      </c>
    </row>
    <row r="11258" spans="1:15" hidden="1" x14ac:dyDescent="0.3">
      <c r="A11258" t="s">
        <v>42808</v>
      </c>
      <c r="B11258" t="s">
        <v>42809</v>
      </c>
      <c r="C11258" s="1" t="str">
        <f t="shared" si="1821"/>
        <v>21:0479</v>
      </c>
      <c r="D11258" s="1" t="str">
        <f t="shared" si="1822"/>
        <v>21:0157</v>
      </c>
      <c r="E11258" t="s">
        <v>42810</v>
      </c>
      <c r="F11258" t="s">
        <v>42811</v>
      </c>
      <c r="H11258">
        <v>50.011083800000002</v>
      </c>
      <c r="I11258">
        <v>-122.0902303</v>
      </c>
      <c r="J11258" s="1" t="str">
        <f t="shared" si="1823"/>
        <v>NGR bulk stream sediment</v>
      </c>
      <c r="K11258" s="1" t="str">
        <f t="shared" si="1824"/>
        <v>&lt;177 micron (NGR)</v>
      </c>
      <c r="L11258">
        <v>28</v>
      </c>
      <c r="M11258" t="s">
        <v>43</v>
      </c>
      <c r="N11258">
        <v>532</v>
      </c>
      <c r="O11258">
        <v>8</v>
      </c>
    </row>
    <row r="11259" spans="1:15" hidden="1" x14ac:dyDescent="0.3">
      <c r="A11259" t="s">
        <v>42812</v>
      </c>
      <c r="B11259" t="s">
        <v>42813</v>
      </c>
      <c r="C11259" s="1" t="str">
        <f t="shared" si="1821"/>
        <v>21:0479</v>
      </c>
      <c r="D11259" s="1" t="str">
        <f t="shared" si="1822"/>
        <v>21:0157</v>
      </c>
      <c r="E11259" t="s">
        <v>42814</v>
      </c>
      <c r="F11259" t="s">
        <v>42815</v>
      </c>
      <c r="H11259">
        <v>50.024520000000003</v>
      </c>
      <c r="I11259">
        <v>-122.0334074</v>
      </c>
      <c r="J11259" s="1" t="str">
        <f t="shared" si="1823"/>
        <v>NGR bulk stream sediment</v>
      </c>
      <c r="K11259" s="1" t="str">
        <f t="shared" si="1824"/>
        <v>&lt;177 micron (NGR)</v>
      </c>
      <c r="L11259">
        <v>28</v>
      </c>
      <c r="M11259" t="s">
        <v>48</v>
      </c>
      <c r="N11259">
        <v>533</v>
      </c>
      <c r="O11259">
        <v>3</v>
      </c>
    </row>
    <row r="11260" spans="1:15" hidden="1" x14ac:dyDescent="0.3">
      <c r="A11260" t="s">
        <v>42816</v>
      </c>
      <c r="B11260" t="s">
        <v>42817</v>
      </c>
      <c r="C11260" s="1" t="str">
        <f t="shared" si="1821"/>
        <v>21:0479</v>
      </c>
      <c r="D11260" s="1" t="str">
        <f t="shared" si="1822"/>
        <v>21:0157</v>
      </c>
      <c r="E11260" t="s">
        <v>42818</v>
      </c>
      <c r="F11260" t="s">
        <v>42819</v>
      </c>
      <c r="H11260">
        <v>50.050957199999999</v>
      </c>
      <c r="I11260">
        <v>-122.0544731</v>
      </c>
      <c r="J11260" s="1" t="str">
        <f t="shared" si="1823"/>
        <v>NGR bulk stream sediment</v>
      </c>
      <c r="K11260" s="1" t="str">
        <f t="shared" si="1824"/>
        <v>&lt;177 micron (NGR)</v>
      </c>
      <c r="L11260">
        <v>28</v>
      </c>
      <c r="M11260" t="s">
        <v>53</v>
      </c>
      <c r="N11260">
        <v>534</v>
      </c>
      <c r="O11260">
        <v>12.5</v>
      </c>
    </row>
    <row r="11261" spans="1:15" hidden="1" x14ac:dyDescent="0.3">
      <c r="A11261" t="s">
        <v>42820</v>
      </c>
      <c r="B11261" t="s">
        <v>42821</v>
      </c>
      <c r="C11261" s="1" t="str">
        <f t="shared" si="1821"/>
        <v>21:0479</v>
      </c>
      <c r="D11261" s="1" t="str">
        <f t="shared" si="1822"/>
        <v>21:0157</v>
      </c>
      <c r="E11261" t="s">
        <v>42822</v>
      </c>
      <c r="F11261" t="s">
        <v>42823</v>
      </c>
      <c r="H11261">
        <v>50.083736199999997</v>
      </c>
      <c r="I11261">
        <v>-122.07609650000001</v>
      </c>
      <c r="J11261" s="1" t="str">
        <f t="shared" si="1823"/>
        <v>NGR bulk stream sediment</v>
      </c>
      <c r="K11261" s="1" t="str">
        <f t="shared" si="1824"/>
        <v>&lt;177 micron (NGR)</v>
      </c>
      <c r="L11261">
        <v>28</v>
      </c>
      <c r="M11261" t="s">
        <v>58</v>
      </c>
      <c r="N11261">
        <v>535</v>
      </c>
      <c r="O11261">
        <v>2.5</v>
      </c>
    </row>
    <row r="11262" spans="1:15" hidden="1" x14ac:dyDescent="0.3">
      <c r="A11262" t="s">
        <v>42824</v>
      </c>
      <c r="B11262" t="s">
        <v>42825</v>
      </c>
      <c r="C11262" s="1" t="str">
        <f t="shared" si="1821"/>
        <v>21:0479</v>
      </c>
      <c r="D11262" s="1" t="str">
        <f t="shared" si="1822"/>
        <v>21:0157</v>
      </c>
      <c r="E11262" t="s">
        <v>42826</v>
      </c>
      <c r="F11262" t="s">
        <v>42827</v>
      </c>
      <c r="H11262">
        <v>50.107603300000001</v>
      </c>
      <c r="I11262">
        <v>-122.0915811</v>
      </c>
      <c r="J11262" s="1" t="str">
        <f t="shared" si="1823"/>
        <v>NGR bulk stream sediment</v>
      </c>
      <c r="K11262" s="1" t="str">
        <f t="shared" si="1824"/>
        <v>&lt;177 micron (NGR)</v>
      </c>
      <c r="L11262">
        <v>28</v>
      </c>
      <c r="M11262" t="s">
        <v>63</v>
      </c>
      <c r="N11262">
        <v>536</v>
      </c>
      <c r="O11262">
        <v>1.5</v>
      </c>
    </row>
    <row r="11263" spans="1:15" hidden="1" x14ac:dyDescent="0.3">
      <c r="A11263" t="s">
        <v>42828</v>
      </c>
      <c r="B11263" t="s">
        <v>42829</v>
      </c>
      <c r="C11263" s="1" t="str">
        <f t="shared" si="1821"/>
        <v>21:0479</v>
      </c>
      <c r="D11263" s="1" t="str">
        <f t="shared" si="1822"/>
        <v>21:0157</v>
      </c>
      <c r="E11263" t="s">
        <v>42830</v>
      </c>
      <c r="F11263" t="s">
        <v>42831</v>
      </c>
      <c r="H11263">
        <v>50.069315699999997</v>
      </c>
      <c r="I11263">
        <v>-122.1055645</v>
      </c>
      <c r="J11263" s="1" t="str">
        <f t="shared" si="1823"/>
        <v>NGR bulk stream sediment</v>
      </c>
      <c r="K11263" s="1" t="str">
        <f t="shared" si="1824"/>
        <v>&lt;177 micron (NGR)</v>
      </c>
      <c r="L11263">
        <v>28</v>
      </c>
      <c r="M11263" t="s">
        <v>68</v>
      </c>
      <c r="N11263">
        <v>537</v>
      </c>
      <c r="O11263">
        <v>4</v>
      </c>
    </row>
    <row r="11264" spans="1:15" hidden="1" x14ac:dyDescent="0.3">
      <c r="A11264" t="s">
        <v>42832</v>
      </c>
      <c r="B11264" t="s">
        <v>42833</v>
      </c>
      <c r="C11264" s="1" t="str">
        <f t="shared" si="1821"/>
        <v>21:0479</v>
      </c>
      <c r="D11264" s="1" t="str">
        <f t="shared" si="1822"/>
        <v>21:0157</v>
      </c>
      <c r="E11264" t="s">
        <v>42834</v>
      </c>
      <c r="F11264" t="s">
        <v>42835</v>
      </c>
      <c r="H11264">
        <v>50.090841400000002</v>
      </c>
      <c r="I11264">
        <v>-122.13915040000001</v>
      </c>
      <c r="J11264" s="1" t="str">
        <f t="shared" si="1823"/>
        <v>NGR bulk stream sediment</v>
      </c>
      <c r="K11264" s="1" t="str">
        <f t="shared" si="1824"/>
        <v>&lt;177 micron (NGR)</v>
      </c>
      <c r="L11264">
        <v>28</v>
      </c>
      <c r="M11264" t="s">
        <v>77</v>
      </c>
      <c r="N11264">
        <v>538</v>
      </c>
      <c r="O11264">
        <v>3</v>
      </c>
    </row>
    <row r="11265" spans="1:15" hidden="1" x14ac:dyDescent="0.3">
      <c r="A11265" t="s">
        <v>42836</v>
      </c>
      <c r="B11265" t="s">
        <v>42837</v>
      </c>
      <c r="C11265" s="1" t="str">
        <f t="shared" si="1821"/>
        <v>21:0479</v>
      </c>
      <c r="D11265" s="1" t="str">
        <f t="shared" si="1822"/>
        <v>21:0157</v>
      </c>
      <c r="E11265" t="s">
        <v>42838</v>
      </c>
      <c r="F11265" t="s">
        <v>42839</v>
      </c>
      <c r="H11265">
        <v>50.085184300000002</v>
      </c>
      <c r="I11265">
        <v>-122.1612958</v>
      </c>
      <c r="J11265" s="1" t="str">
        <f t="shared" si="1823"/>
        <v>NGR bulk stream sediment</v>
      </c>
      <c r="K11265" s="1" t="str">
        <f t="shared" si="1824"/>
        <v>&lt;177 micron (NGR)</v>
      </c>
      <c r="L11265">
        <v>28</v>
      </c>
      <c r="M11265" t="s">
        <v>82</v>
      </c>
      <c r="N11265">
        <v>539</v>
      </c>
      <c r="O11265">
        <v>2</v>
      </c>
    </row>
    <row r="11266" spans="1:15" hidden="1" x14ac:dyDescent="0.3">
      <c r="A11266" t="s">
        <v>42840</v>
      </c>
      <c r="B11266" t="s">
        <v>42841</v>
      </c>
      <c r="C11266" s="1" t="str">
        <f t="shared" si="1821"/>
        <v>21:0479</v>
      </c>
      <c r="D11266" s="1" t="str">
        <f t="shared" si="1822"/>
        <v>21:0157</v>
      </c>
      <c r="E11266" t="s">
        <v>42842</v>
      </c>
      <c r="F11266" t="s">
        <v>42843</v>
      </c>
      <c r="H11266">
        <v>50.081113799999997</v>
      </c>
      <c r="I11266">
        <v>-122.148256</v>
      </c>
      <c r="J11266" s="1" t="str">
        <f t="shared" si="1823"/>
        <v>NGR bulk stream sediment</v>
      </c>
      <c r="K11266" s="1" t="str">
        <f t="shared" si="1824"/>
        <v>&lt;177 micron (NGR)</v>
      </c>
      <c r="L11266">
        <v>28</v>
      </c>
      <c r="M11266" t="s">
        <v>87</v>
      </c>
      <c r="N11266">
        <v>540</v>
      </c>
      <c r="O11266">
        <v>31</v>
      </c>
    </row>
    <row r="11267" spans="1:15" hidden="1" x14ac:dyDescent="0.3">
      <c r="A11267" t="s">
        <v>42844</v>
      </c>
      <c r="B11267" t="s">
        <v>42845</v>
      </c>
      <c r="C11267" s="1" t="str">
        <f t="shared" si="1821"/>
        <v>21:0479</v>
      </c>
      <c r="D11267" s="1" t="str">
        <f t="shared" si="1822"/>
        <v>21:0157</v>
      </c>
      <c r="E11267" t="s">
        <v>42846</v>
      </c>
      <c r="F11267" t="s">
        <v>42847</v>
      </c>
      <c r="H11267">
        <v>50.062380699999999</v>
      </c>
      <c r="I11267">
        <v>-122.1835729</v>
      </c>
      <c r="J11267" s="1" t="str">
        <f t="shared" si="1823"/>
        <v>NGR bulk stream sediment</v>
      </c>
      <c r="K11267" s="1" t="str">
        <f t="shared" si="1824"/>
        <v>&lt;177 micron (NGR)</v>
      </c>
      <c r="L11267">
        <v>28</v>
      </c>
      <c r="M11267" t="s">
        <v>92</v>
      </c>
      <c r="N11267">
        <v>541</v>
      </c>
      <c r="O11267">
        <v>0.2</v>
      </c>
    </row>
    <row r="11268" spans="1:15" hidden="1" x14ac:dyDescent="0.3">
      <c r="A11268" t="s">
        <v>42848</v>
      </c>
      <c r="B11268" t="s">
        <v>42849</v>
      </c>
      <c r="C11268" s="1" t="str">
        <f t="shared" si="1821"/>
        <v>21:0479</v>
      </c>
      <c r="D11268" s="1" t="str">
        <f t="shared" si="1822"/>
        <v>21:0157</v>
      </c>
      <c r="E11268" t="s">
        <v>42850</v>
      </c>
      <c r="F11268" t="s">
        <v>42851</v>
      </c>
      <c r="H11268">
        <v>50.0770707</v>
      </c>
      <c r="I11268">
        <v>-122.2085367</v>
      </c>
      <c r="J11268" s="1" t="str">
        <f t="shared" si="1823"/>
        <v>NGR bulk stream sediment</v>
      </c>
      <c r="K11268" s="1" t="str">
        <f t="shared" si="1824"/>
        <v>&lt;177 micron (NGR)</v>
      </c>
      <c r="L11268">
        <v>28</v>
      </c>
      <c r="M11268" t="s">
        <v>97</v>
      </c>
      <c r="N11268">
        <v>542</v>
      </c>
      <c r="O11268">
        <v>0.5</v>
      </c>
    </row>
    <row r="11269" spans="1:15" hidden="1" x14ac:dyDescent="0.3">
      <c r="A11269" t="s">
        <v>42852</v>
      </c>
      <c r="B11269" t="s">
        <v>42853</v>
      </c>
      <c r="C11269" s="1" t="str">
        <f t="shared" si="1821"/>
        <v>21:0479</v>
      </c>
      <c r="D11269" s="1" t="str">
        <f t="shared" si="1822"/>
        <v>21:0157</v>
      </c>
      <c r="E11269" t="s">
        <v>42854</v>
      </c>
      <c r="F11269" t="s">
        <v>42855</v>
      </c>
      <c r="H11269">
        <v>50.050767700000002</v>
      </c>
      <c r="I11269">
        <v>-122.25418500000001</v>
      </c>
      <c r="J11269" s="1" t="str">
        <f t="shared" si="1823"/>
        <v>NGR bulk stream sediment</v>
      </c>
      <c r="K11269" s="1" t="str">
        <f t="shared" si="1824"/>
        <v>&lt;177 micron (NGR)</v>
      </c>
      <c r="L11269">
        <v>28</v>
      </c>
      <c r="M11269" t="s">
        <v>102</v>
      </c>
      <c r="N11269">
        <v>543</v>
      </c>
      <c r="O11269">
        <v>4.5</v>
      </c>
    </row>
    <row r="11270" spans="1:15" hidden="1" x14ac:dyDescent="0.3">
      <c r="A11270" t="s">
        <v>42856</v>
      </c>
      <c r="B11270" t="s">
        <v>42857</v>
      </c>
      <c r="C11270" s="1" t="str">
        <f t="shared" si="1821"/>
        <v>21:0479</v>
      </c>
      <c r="D11270" s="1" t="str">
        <f t="shared" si="1822"/>
        <v>21:0157</v>
      </c>
      <c r="E11270" t="s">
        <v>42858</v>
      </c>
      <c r="F11270" t="s">
        <v>42859</v>
      </c>
      <c r="H11270">
        <v>50.067982399999998</v>
      </c>
      <c r="I11270">
        <v>-122.2696244</v>
      </c>
      <c r="J11270" s="1" t="str">
        <f t="shared" si="1823"/>
        <v>NGR bulk stream sediment</v>
      </c>
      <c r="K11270" s="1" t="str">
        <f t="shared" si="1824"/>
        <v>&lt;177 micron (NGR)</v>
      </c>
      <c r="L11270">
        <v>28</v>
      </c>
      <c r="M11270" t="s">
        <v>107</v>
      </c>
      <c r="N11270">
        <v>544</v>
      </c>
      <c r="O11270">
        <v>1.5</v>
      </c>
    </row>
    <row r="11271" spans="1:15" hidden="1" x14ac:dyDescent="0.3">
      <c r="A11271" t="s">
        <v>42860</v>
      </c>
      <c r="B11271" t="s">
        <v>42861</v>
      </c>
      <c r="C11271" s="1" t="str">
        <f t="shared" si="1821"/>
        <v>21:0479</v>
      </c>
      <c r="D11271" s="1" t="str">
        <f t="shared" si="1822"/>
        <v>21:0157</v>
      </c>
      <c r="E11271" t="s">
        <v>42862</v>
      </c>
      <c r="F11271" t="s">
        <v>42863</v>
      </c>
      <c r="H11271">
        <v>50.013878699999999</v>
      </c>
      <c r="I11271">
        <v>-122.2235877</v>
      </c>
      <c r="J11271" s="1" t="str">
        <f t="shared" si="1823"/>
        <v>NGR bulk stream sediment</v>
      </c>
      <c r="K11271" s="1" t="str">
        <f t="shared" si="1824"/>
        <v>&lt;177 micron (NGR)</v>
      </c>
      <c r="L11271">
        <v>28</v>
      </c>
      <c r="M11271" t="s">
        <v>112</v>
      </c>
      <c r="N11271">
        <v>545</v>
      </c>
      <c r="O11271">
        <v>2.5</v>
      </c>
    </row>
    <row r="11272" spans="1:15" hidden="1" x14ac:dyDescent="0.3">
      <c r="A11272" t="s">
        <v>42864</v>
      </c>
      <c r="B11272" t="s">
        <v>42865</v>
      </c>
      <c r="C11272" s="1" t="str">
        <f t="shared" si="1821"/>
        <v>21:0479</v>
      </c>
      <c r="D11272" s="1" t="str">
        <f>HYPERLINK("https://geochem.nrcan.gc.ca/cdogs/content/svy/svy_e.htm", "")</f>
        <v/>
      </c>
      <c r="G11272" s="1" t="str">
        <f>HYPERLINK("https://geochem.nrcan.gc.ca/cdogs/content/cr_/cr_00105_e.htm", "105")</f>
        <v>105</v>
      </c>
      <c r="J11272" t="s">
        <v>31</v>
      </c>
      <c r="K11272" t="s">
        <v>32</v>
      </c>
      <c r="L11272">
        <v>28</v>
      </c>
      <c r="M11272" t="s">
        <v>33</v>
      </c>
      <c r="N11272">
        <v>546</v>
      </c>
      <c r="O11272">
        <v>20</v>
      </c>
    </row>
    <row r="11273" spans="1:15" hidden="1" x14ac:dyDescent="0.3">
      <c r="A11273" t="s">
        <v>42866</v>
      </c>
      <c r="B11273" t="s">
        <v>42867</v>
      </c>
      <c r="C11273" s="1" t="str">
        <f t="shared" si="1821"/>
        <v>21:0479</v>
      </c>
      <c r="D11273" s="1" t="str">
        <f t="shared" ref="D11273:D11284" si="1825">HYPERLINK("https://geochem.nrcan.gc.ca/cdogs/content/svy/svy210157_e.htm", "21:0157")</f>
        <v>21:0157</v>
      </c>
      <c r="E11273" t="s">
        <v>42868</v>
      </c>
      <c r="F11273" t="s">
        <v>42869</v>
      </c>
      <c r="H11273">
        <v>50.128816999999998</v>
      </c>
      <c r="I11273">
        <v>-122.311722</v>
      </c>
      <c r="J11273" s="1" t="str">
        <f t="shared" ref="J11273:J11284" si="1826">HYPERLINK("https://geochem.nrcan.gc.ca/cdogs/content/kwd/kwd020030_e.htm", "NGR bulk stream sediment")</f>
        <v>NGR bulk stream sediment</v>
      </c>
      <c r="K11273" s="1" t="str">
        <f t="shared" ref="K11273:K11284" si="1827">HYPERLINK("https://geochem.nrcan.gc.ca/cdogs/content/kwd/kwd080006_e.htm", "&lt;177 micron (NGR)")</f>
        <v>&lt;177 micron (NGR)</v>
      </c>
      <c r="L11273">
        <v>29</v>
      </c>
      <c r="M11273" t="s">
        <v>19</v>
      </c>
      <c r="N11273">
        <v>547</v>
      </c>
      <c r="O11273">
        <v>2.5</v>
      </c>
    </row>
    <row r="11274" spans="1:15" hidden="1" x14ac:dyDescent="0.3">
      <c r="A11274" t="s">
        <v>42870</v>
      </c>
      <c r="B11274" t="s">
        <v>42871</v>
      </c>
      <c r="C11274" s="1" t="str">
        <f t="shared" si="1821"/>
        <v>21:0479</v>
      </c>
      <c r="D11274" s="1" t="str">
        <f t="shared" si="1825"/>
        <v>21:0157</v>
      </c>
      <c r="E11274" t="s">
        <v>42872</v>
      </c>
      <c r="F11274" t="s">
        <v>42873</v>
      </c>
      <c r="H11274">
        <v>50.102223700000003</v>
      </c>
      <c r="I11274">
        <v>-122.2610078</v>
      </c>
      <c r="J11274" s="1" t="str">
        <f t="shared" si="1826"/>
        <v>NGR bulk stream sediment</v>
      </c>
      <c r="K11274" s="1" t="str">
        <f t="shared" si="1827"/>
        <v>&lt;177 micron (NGR)</v>
      </c>
      <c r="L11274">
        <v>29</v>
      </c>
      <c r="M11274" t="s">
        <v>24</v>
      </c>
      <c r="N11274">
        <v>548</v>
      </c>
      <c r="O11274">
        <v>2.5</v>
      </c>
    </row>
    <row r="11275" spans="1:15" hidden="1" x14ac:dyDescent="0.3">
      <c r="A11275" t="s">
        <v>42874</v>
      </c>
      <c r="B11275" t="s">
        <v>42875</v>
      </c>
      <c r="C11275" s="1" t="str">
        <f t="shared" si="1821"/>
        <v>21:0479</v>
      </c>
      <c r="D11275" s="1" t="str">
        <f t="shared" si="1825"/>
        <v>21:0157</v>
      </c>
      <c r="E11275" t="s">
        <v>42872</v>
      </c>
      <c r="F11275" t="s">
        <v>42876</v>
      </c>
      <c r="H11275">
        <v>50.102223700000003</v>
      </c>
      <c r="I11275">
        <v>-122.2610078</v>
      </c>
      <c r="J11275" s="1" t="str">
        <f t="shared" si="1826"/>
        <v>NGR bulk stream sediment</v>
      </c>
      <c r="K11275" s="1" t="str">
        <f t="shared" si="1827"/>
        <v>&lt;177 micron (NGR)</v>
      </c>
      <c r="L11275">
        <v>29</v>
      </c>
      <c r="M11275" t="s">
        <v>28</v>
      </c>
      <c r="N11275">
        <v>549</v>
      </c>
      <c r="O11275">
        <v>2.5</v>
      </c>
    </row>
    <row r="11276" spans="1:15" hidden="1" x14ac:dyDescent="0.3">
      <c r="A11276" t="s">
        <v>42877</v>
      </c>
      <c r="B11276" t="s">
        <v>42878</v>
      </c>
      <c r="C11276" s="1" t="str">
        <f t="shared" si="1821"/>
        <v>21:0479</v>
      </c>
      <c r="D11276" s="1" t="str">
        <f t="shared" si="1825"/>
        <v>21:0157</v>
      </c>
      <c r="E11276" t="s">
        <v>42868</v>
      </c>
      <c r="F11276" t="s">
        <v>42879</v>
      </c>
      <c r="H11276">
        <v>50.128816999999998</v>
      </c>
      <c r="I11276">
        <v>-122.311722</v>
      </c>
      <c r="J11276" s="1" t="str">
        <f t="shared" si="1826"/>
        <v>NGR bulk stream sediment</v>
      </c>
      <c r="K11276" s="1" t="str">
        <f t="shared" si="1827"/>
        <v>&lt;177 micron (NGR)</v>
      </c>
      <c r="L11276">
        <v>29</v>
      </c>
      <c r="M11276" t="s">
        <v>72</v>
      </c>
      <c r="N11276">
        <v>550</v>
      </c>
      <c r="O11276">
        <v>2</v>
      </c>
    </row>
    <row r="11277" spans="1:15" hidden="1" x14ac:dyDescent="0.3">
      <c r="A11277" t="s">
        <v>42880</v>
      </c>
      <c r="B11277" t="s">
        <v>42881</v>
      </c>
      <c r="C11277" s="1" t="str">
        <f t="shared" si="1821"/>
        <v>21:0479</v>
      </c>
      <c r="D11277" s="1" t="str">
        <f t="shared" si="1825"/>
        <v>21:0157</v>
      </c>
      <c r="E11277" t="s">
        <v>42882</v>
      </c>
      <c r="F11277" t="s">
        <v>42883</v>
      </c>
      <c r="H11277">
        <v>50.123823399999999</v>
      </c>
      <c r="I11277">
        <v>-122.3851275</v>
      </c>
      <c r="J11277" s="1" t="str">
        <f t="shared" si="1826"/>
        <v>NGR bulk stream sediment</v>
      </c>
      <c r="K11277" s="1" t="str">
        <f t="shared" si="1827"/>
        <v>&lt;177 micron (NGR)</v>
      </c>
      <c r="L11277">
        <v>29</v>
      </c>
      <c r="M11277" t="s">
        <v>38</v>
      </c>
      <c r="N11277">
        <v>551</v>
      </c>
      <c r="O11277">
        <v>4</v>
      </c>
    </row>
    <row r="11278" spans="1:15" hidden="1" x14ac:dyDescent="0.3">
      <c r="A11278" t="s">
        <v>42884</v>
      </c>
      <c r="B11278" t="s">
        <v>42885</v>
      </c>
      <c r="C11278" s="1" t="str">
        <f t="shared" si="1821"/>
        <v>21:0479</v>
      </c>
      <c r="D11278" s="1" t="str">
        <f t="shared" si="1825"/>
        <v>21:0157</v>
      </c>
      <c r="E11278" t="s">
        <v>42886</v>
      </c>
      <c r="F11278" t="s">
        <v>42887</v>
      </c>
      <c r="H11278">
        <v>50.614108000000002</v>
      </c>
      <c r="I11278">
        <v>-122.2847221</v>
      </c>
      <c r="J11278" s="1" t="str">
        <f t="shared" si="1826"/>
        <v>NGR bulk stream sediment</v>
      </c>
      <c r="K11278" s="1" t="str">
        <f t="shared" si="1827"/>
        <v>&lt;177 micron (NGR)</v>
      </c>
      <c r="L11278">
        <v>29</v>
      </c>
      <c r="M11278" t="s">
        <v>43</v>
      </c>
      <c r="N11278">
        <v>552</v>
      </c>
      <c r="O11278">
        <v>3</v>
      </c>
    </row>
    <row r="11279" spans="1:15" hidden="1" x14ac:dyDescent="0.3">
      <c r="A11279" t="s">
        <v>42888</v>
      </c>
      <c r="B11279" t="s">
        <v>42889</v>
      </c>
      <c r="C11279" s="1" t="str">
        <f t="shared" si="1821"/>
        <v>21:0479</v>
      </c>
      <c r="D11279" s="1" t="str">
        <f t="shared" si="1825"/>
        <v>21:0157</v>
      </c>
      <c r="E11279" t="s">
        <v>42890</v>
      </c>
      <c r="F11279" t="s">
        <v>42891</v>
      </c>
      <c r="H11279">
        <v>50.600192200000002</v>
      </c>
      <c r="I11279">
        <v>-122.3412003</v>
      </c>
      <c r="J11279" s="1" t="str">
        <f t="shared" si="1826"/>
        <v>NGR bulk stream sediment</v>
      </c>
      <c r="K11279" s="1" t="str">
        <f t="shared" si="1827"/>
        <v>&lt;177 micron (NGR)</v>
      </c>
      <c r="L11279">
        <v>29</v>
      </c>
      <c r="M11279" t="s">
        <v>48</v>
      </c>
      <c r="N11279">
        <v>553</v>
      </c>
      <c r="O11279">
        <v>2.5</v>
      </c>
    </row>
    <row r="11280" spans="1:15" hidden="1" x14ac:dyDescent="0.3">
      <c r="A11280" t="s">
        <v>42892</v>
      </c>
      <c r="B11280" t="s">
        <v>42893</v>
      </c>
      <c r="C11280" s="1" t="str">
        <f t="shared" si="1821"/>
        <v>21:0479</v>
      </c>
      <c r="D11280" s="1" t="str">
        <f t="shared" si="1825"/>
        <v>21:0157</v>
      </c>
      <c r="E11280" t="s">
        <v>42894</v>
      </c>
      <c r="F11280" t="s">
        <v>42895</v>
      </c>
      <c r="H11280">
        <v>50.602626200000003</v>
      </c>
      <c r="I11280">
        <v>-122.3518354</v>
      </c>
      <c r="J11280" s="1" t="str">
        <f t="shared" si="1826"/>
        <v>NGR bulk stream sediment</v>
      </c>
      <c r="K11280" s="1" t="str">
        <f t="shared" si="1827"/>
        <v>&lt;177 micron (NGR)</v>
      </c>
      <c r="L11280">
        <v>29</v>
      </c>
      <c r="M11280" t="s">
        <v>53</v>
      </c>
      <c r="N11280">
        <v>554</v>
      </c>
      <c r="O11280">
        <v>2</v>
      </c>
    </row>
    <row r="11281" spans="1:15" hidden="1" x14ac:dyDescent="0.3">
      <c r="A11281" t="s">
        <v>42896</v>
      </c>
      <c r="B11281" t="s">
        <v>42897</v>
      </c>
      <c r="C11281" s="1" t="str">
        <f t="shared" si="1821"/>
        <v>21:0479</v>
      </c>
      <c r="D11281" s="1" t="str">
        <f t="shared" si="1825"/>
        <v>21:0157</v>
      </c>
      <c r="E11281" t="s">
        <v>42898</v>
      </c>
      <c r="F11281" t="s">
        <v>42899</v>
      </c>
      <c r="H11281">
        <v>50.557374899999999</v>
      </c>
      <c r="I11281">
        <v>-122.3623917</v>
      </c>
      <c r="J11281" s="1" t="str">
        <f t="shared" si="1826"/>
        <v>NGR bulk stream sediment</v>
      </c>
      <c r="K11281" s="1" t="str">
        <f t="shared" si="1827"/>
        <v>&lt;177 micron (NGR)</v>
      </c>
      <c r="L11281">
        <v>29</v>
      </c>
      <c r="M11281" t="s">
        <v>58</v>
      </c>
      <c r="N11281">
        <v>555</v>
      </c>
      <c r="O11281">
        <v>3.5</v>
      </c>
    </row>
    <row r="11282" spans="1:15" hidden="1" x14ac:dyDescent="0.3">
      <c r="A11282" t="s">
        <v>42900</v>
      </c>
      <c r="B11282" t="s">
        <v>42901</v>
      </c>
      <c r="C11282" s="1" t="str">
        <f t="shared" si="1821"/>
        <v>21:0479</v>
      </c>
      <c r="D11282" s="1" t="str">
        <f t="shared" si="1825"/>
        <v>21:0157</v>
      </c>
      <c r="E11282" t="s">
        <v>42902</v>
      </c>
      <c r="F11282" t="s">
        <v>42903</v>
      </c>
      <c r="H11282">
        <v>50.556302299999999</v>
      </c>
      <c r="I11282">
        <v>-122.35704149999999</v>
      </c>
      <c r="J11282" s="1" t="str">
        <f t="shared" si="1826"/>
        <v>NGR bulk stream sediment</v>
      </c>
      <c r="K11282" s="1" t="str">
        <f t="shared" si="1827"/>
        <v>&lt;177 micron (NGR)</v>
      </c>
      <c r="L11282">
        <v>29</v>
      </c>
      <c r="M11282" t="s">
        <v>63</v>
      </c>
      <c r="N11282">
        <v>556</v>
      </c>
      <c r="O11282">
        <v>2</v>
      </c>
    </row>
    <row r="11283" spans="1:15" hidden="1" x14ac:dyDescent="0.3">
      <c r="A11283" t="s">
        <v>42904</v>
      </c>
      <c r="B11283" t="s">
        <v>42905</v>
      </c>
      <c r="C11283" s="1" t="str">
        <f t="shared" si="1821"/>
        <v>21:0479</v>
      </c>
      <c r="D11283" s="1" t="str">
        <f t="shared" si="1825"/>
        <v>21:0157</v>
      </c>
      <c r="E11283" t="s">
        <v>42906</v>
      </c>
      <c r="F11283" t="s">
        <v>42907</v>
      </c>
      <c r="H11283">
        <v>50.526656199999998</v>
      </c>
      <c r="I11283">
        <v>-122.3275029</v>
      </c>
      <c r="J11283" s="1" t="str">
        <f t="shared" si="1826"/>
        <v>NGR bulk stream sediment</v>
      </c>
      <c r="K11283" s="1" t="str">
        <f t="shared" si="1827"/>
        <v>&lt;177 micron (NGR)</v>
      </c>
      <c r="L11283">
        <v>29</v>
      </c>
      <c r="M11283" t="s">
        <v>68</v>
      </c>
      <c r="N11283">
        <v>557</v>
      </c>
      <c r="O11283">
        <v>1.5</v>
      </c>
    </row>
    <row r="11284" spans="1:15" hidden="1" x14ac:dyDescent="0.3">
      <c r="A11284" t="s">
        <v>42908</v>
      </c>
      <c r="B11284" t="s">
        <v>42909</v>
      </c>
      <c r="C11284" s="1" t="str">
        <f t="shared" si="1821"/>
        <v>21:0479</v>
      </c>
      <c r="D11284" s="1" t="str">
        <f t="shared" si="1825"/>
        <v>21:0157</v>
      </c>
      <c r="E11284" t="s">
        <v>42910</v>
      </c>
      <c r="F11284" t="s">
        <v>42911</v>
      </c>
      <c r="H11284">
        <v>50.668712999999997</v>
      </c>
      <c r="I11284">
        <v>-122.3403864</v>
      </c>
      <c r="J11284" s="1" t="str">
        <f t="shared" si="1826"/>
        <v>NGR bulk stream sediment</v>
      </c>
      <c r="K11284" s="1" t="str">
        <f t="shared" si="1827"/>
        <v>&lt;177 micron (NGR)</v>
      </c>
      <c r="L11284">
        <v>29</v>
      </c>
      <c r="M11284" t="s">
        <v>77</v>
      </c>
      <c r="N11284">
        <v>558</v>
      </c>
      <c r="O11284">
        <v>1.5</v>
      </c>
    </row>
    <row r="11285" spans="1:15" hidden="1" x14ac:dyDescent="0.3">
      <c r="A11285" t="s">
        <v>42912</v>
      </c>
      <c r="B11285" t="s">
        <v>42913</v>
      </c>
      <c r="C11285" s="1" t="str">
        <f t="shared" si="1821"/>
        <v>21:0479</v>
      </c>
      <c r="D11285" s="1" t="str">
        <f>HYPERLINK("https://geochem.nrcan.gc.ca/cdogs/content/svy/svy_e.htm", "")</f>
        <v/>
      </c>
      <c r="G11285" s="1" t="str">
        <f>HYPERLINK("https://geochem.nrcan.gc.ca/cdogs/content/cr_/cr_00104_e.htm", "104")</f>
        <v>104</v>
      </c>
      <c r="J11285" t="s">
        <v>31</v>
      </c>
      <c r="K11285" t="s">
        <v>32</v>
      </c>
      <c r="L11285">
        <v>29</v>
      </c>
      <c r="M11285" t="s">
        <v>33</v>
      </c>
      <c r="N11285">
        <v>559</v>
      </c>
      <c r="O11285">
        <v>5</v>
      </c>
    </row>
    <row r="11286" spans="1:15" hidden="1" x14ac:dyDescent="0.3">
      <c r="A11286" t="s">
        <v>42914</v>
      </c>
      <c r="B11286" t="s">
        <v>42915</v>
      </c>
      <c r="C11286" s="1" t="str">
        <f t="shared" si="1821"/>
        <v>21:0479</v>
      </c>
      <c r="D11286" s="1" t="str">
        <f t="shared" ref="D11286:D11294" si="1828">HYPERLINK("https://geochem.nrcan.gc.ca/cdogs/content/svy/svy210157_e.htm", "21:0157")</f>
        <v>21:0157</v>
      </c>
      <c r="E11286" t="s">
        <v>42916</v>
      </c>
      <c r="F11286" t="s">
        <v>42917</v>
      </c>
      <c r="H11286">
        <v>50.6386927</v>
      </c>
      <c r="I11286">
        <v>-122.392</v>
      </c>
      <c r="J11286" s="1" t="str">
        <f t="shared" ref="J11286:J11294" si="1829">HYPERLINK("https://geochem.nrcan.gc.ca/cdogs/content/kwd/kwd020030_e.htm", "NGR bulk stream sediment")</f>
        <v>NGR bulk stream sediment</v>
      </c>
      <c r="K11286" s="1" t="str">
        <f t="shared" ref="K11286:K11294" si="1830">HYPERLINK("https://geochem.nrcan.gc.ca/cdogs/content/kwd/kwd080006_e.htm", "&lt;177 micron (NGR)")</f>
        <v>&lt;177 micron (NGR)</v>
      </c>
      <c r="L11286">
        <v>29</v>
      </c>
      <c r="M11286" t="s">
        <v>82</v>
      </c>
      <c r="N11286">
        <v>560</v>
      </c>
      <c r="O11286">
        <v>2.5</v>
      </c>
    </row>
    <row r="11287" spans="1:15" hidden="1" x14ac:dyDescent="0.3">
      <c r="A11287" t="s">
        <v>42918</v>
      </c>
      <c r="B11287" t="s">
        <v>42919</v>
      </c>
      <c r="C11287" s="1" t="str">
        <f t="shared" si="1821"/>
        <v>21:0479</v>
      </c>
      <c r="D11287" s="1" t="str">
        <f t="shared" si="1828"/>
        <v>21:0157</v>
      </c>
      <c r="E11287" t="s">
        <v>42920</v>
      </c>
      <c r="F11287" t="s">
        <v>42921</v>
      </c>
      <c r="H11287">
        <v>50.580200400000003</v>
      </c>
      <c r="I11287">
        <v>-122.4193738</v>
      </c>
      <c r="J11287" s="1" t="str">
        <f t="shared" si="1829"/>
        <v>NGR bulk stream sediment</v>
      </c>
      <c r="K11287" s="1" t="str">
        <f t="shared" si="1830"/>
        <v>&lt;177 micron (NGR)</v>
      </c>
      <c r="L11287">
        <v>29</v>
      </c>
      <c r="M11287" t="s">
        <v>87</v>
      </c>
      <c r="N11287">
        <v>561</v>
      </c>
      <c r="O11287">
        <v>2</v>
      </c>
    </row>
    <row r="11288" spans="1:15" hidden="1" x14ac:dyDescent="0.3">
      <c r="A11288" t="s">
        <v>42922</v>
      </c>
      <c r="B11288" t="s">
        <v>42923</v>
      </c>
      <c r="C11288" s="1" t="str">
        <f t="shared" si="1821"/>
        <v>21:0479</v>
      </c>
      <c r="D11288" s="1" t="str">
        <f t="shared" si="1828"/>
        <v>21:0157</v>
      </c>
      <c r="E11288" t="s">
        <v>42924</v>
      </c>
      <c r="F11288" t="s">
        <v>42925</v>
      </c>
      <c r="H11288">
        <v>50.565414699999998</v>
      </c>
      <c r="I11288">
        <v>-122.44296629999999</v>
      </c>
      <c r="J11288" s="1" t="str">
        <f t="shared" si="1829"/>
        <v>NGR bulk stream sediment</v>
      </c>
      <c r="K11288" s="1" t="str">
        <f t="shared" si="1830"/>
        <v>&lt;177 micron (NGR)</v>
      </c>
      <c r="L11288">
        <v>29</v>
      </c>
      <c r="M11288" t="s">
        <v>92</v>
      </c>
      <c r="N11288">
        <v>562</v>
      </c>
      <c r="O11288">
        <v>2</v>
      </c>
    </row>
    <row r="11289" spans="1:15" hidden="1" x14ac:dyDescent="0.3">
      <c r="A11289" t="s">
        <v>42926</v>
      </c>
      <c r="B11289" t="s">
        <v>42927</v>
      </c>
      <c r="C11289" s="1" t="str">
        <f t="shared" si="1821"/>
        <v>21:0479</v>
      </c>
      <c r="D11289" s="1" t="str">
        <f t="shared" si="1828"/>
        <v>21:0157</v>
      </c>
      <c r="E11289" t="s">
        <v>42928</v>
      </c>
      <c r="F11289" t="s">
        <v>42929</v>
      </c>
      <c r="H11289">
        <v>50.403249600000002</v>
      </c>
      <c r="I11289">
        <v>-123.1563477</v>
      </c>
      <c r="J11289" s="1" t="str">
        <f t="shared" si="1829"/>
        <v>NGR bulk stream sediment</v>
      </c>
      <c r="K11289" s="1" t="str">
        <f t="shared" si="1830"/>
        <v>&lt;177 micron (NGR)</v>
      </c>
      <c r="L11289">
        <v>29</v>
      </c>
      <c r="M11289" t="s">
        <v>97</v>
      </c>
      <c r="N11289">
        <v>563</v>
      </c>
      <c r="O11289">
        <v>6.5</v>
      </c>
    </row>
    <row r="11290" spans="1:15" hidden="1" x14ac:dyDescent="0.3">
      <c r="A11290" t="s">
        <v>42930</v>
      </c>
      <c r="B11290" t="s">
        <v>42931</v>
      </c>
      <c r="C11290" s="1" t="str">
        <f t="shared" si="1821"/>
        <v>21:0479</v>
      </c>
      <c r="D11290" s="1" t="str">
        <f t="shared" si="1828"/>
        <v>21:0157</v>
      </c>
      <c r="E11290" t="s">
        <v>42932</v>
      </c>
      <c r="F11290" t="s">
        <v>42933</v>
      </c>
      <c r="H11290">
        <v>50.396286600000003</v>
      </c>
      <c r="I11290">
        <v>-123.1575356</v>
      </c>
      <c r="J11290" s="1" t="str">
        <f t="shared" si="1829"/>
        <v>NGR bulk stream sediment</v>
      </c>
      <c r="K11290" s="1" t="str">
        <f t="shared" si="1830"/>
        <v>&lt;177 micron (NGR)</v>
      </c>
      <c r="L11290">
        <v>29</v>
      </c>
      <c r="M11290" t="s">
        <v>102</v>
      </c>
      <c r="N11290">
        <v>564</v>
      </c>
      <c r="O11290">
        <v>2.5</v>
      </c>
    </row>
    <row r="11291" spans="1:15" hidden="1" x14ac:dyDescent="0.3">
      <c r="A11291" t="s">
        <v>42934</v>
      </c>
      <c r="B11291" t="s">
        <v>42935</v>
      </c>
      <c r="C11291" s="1" t="str">
        <f t="shared" si="1821"/>
        <v>21:0479</v>
      </c>
      <c r="D11291" s="1" t="str">
        <f t="shared" si="1828"/>
        <v>21:0157</v>
      </c>
      <c r="E11291" t="s">
        <v>42936</v>
      </c>
      <c r="F11291" t="s">
        <v>42937</v>
      </c>
      <c r="H11291">
        <v>50.392854300000003</v>
      </c>
      <c r="I11291">
        <v>-123.1549502</v>
      </c>
      <c r="J11291" s="1" t="str">
        <f t="shared" si="1829"/>
        <v>NGR bulk stream sediment</v>
      </c>
      <c r="K11291" s="1" t="str">
        <f t="shared" si="1830"/>
        <v>&lt;177 micron (NGR)</v>
      </c>
      <c r="L11291">
        <v>29</v>
      </c>
      <c r="M11291" t="s">
        <v>107</v>
      </c>
      <c r="N11291">
        <v>565</v>
      </c>
      <c r="O11291">
        <v>3.5</v>
      </c>
    </row>
    <row r="11292" spans="1:15" hidden="1" x14ac:dyDescent="0.3">
      <c r="A11292" t="s">
        <v>42938</v>
      </c>
      <c r="B11292" t="s">
        <v>42939</v>
      </c>
      <c r="C11292" s="1" t="str">
        <f t="shared" si="1821"/>
        <v>21:0479</v>
      </c>
      <c r="D11292" s="1" t="str">
        <f t="shared" si="1828"/>
        <v>21:0157</v>
      </c>
      <c r="E11292" t="s">
        <v>42940</v>
      </c>
      <c r="F11292" t="s">
        <v>42941</v>
      </c>
      <c r="H11292">
        <v>50.398260399999998</v>
      </c>
      <c r="I11292">
        <v>-123.1056111</v>
      </c>
      <c r="J11292" s="1" t="str">
        <f t="shared" si="1829"/>
        <v>NGR bulk stream sediment</v>
      </c>
      <c r="K11292" s="1" t="str">
        <f t="shared" si="1830"/>
        <v>&lt;177 micron (NGR)</v>
      </c>
      <c r="L11292">
        <v>29</v>
      </c>
      <c r="M11292" t="s">
        <v>112</v>
      </c>
      <c r="N11292">
        <v>566</v>
      </c>
      <c r="O11292">
        <v>2</v>
      </c>
    </row>
    <row r="11293" spans="1:15" hidden="1" x14ac:dyDescent="0.3">
      <c r="A11293" t="s">
        <v>42942</v>
      </c>
      <c r="B11293" t="s">
        <v>42943</v>
      </c>
      <c r="C11293" s="1" t="str">
        <f t="shared" si="1821"/>
        <v>21:0479</v>
      </c>
      <c r="D11293" s="1" t="str">
        <f t="shared" si="1828"/>
        <v>21:0157</v>
      </c>
      <c r="E11293" t="s">
        <v>42944</v>
      </c>
      <c r="F11293" t="s">
        <v>42945</v>
      </c>
      <c r="H11293">
        <v>50.452932300000001</v>
      </c>
      <c r="I11293">
        <v>-123.36638720000001</v>
      </c>
      <c r="J11293" s="1" t="str">
        <f t="shared" si="1829"/>
        <v>NGR bulk stream sediment</v>
      </c>
      <c r="K11293" s="1" t="str">
        <f t="shared" si="1830"/>
        <v>&lt;177 micron (NGR)</v>
      </c>
      <c r="L11293">
        <v>30</v>
      </c>
      <c r="M11293" t="s">
        <v>19</v>
      </c>
      <c r="N11293">
        <v>567</v>
      </c>
      <c r="O11293">
        <v>2</v>
      </c>
    </row>
    <row r="11294" spans="1:15" hidden="1" x14ac:dyDescent="0.3">
      <c r="A11294" t="s">
        <v>42946</v>
      </c>
      <c r="B11294" t="s">
        <v>42947</v>
      </c>
      <c r="C11294" s="1" t="str">
        <f t="shared" si="1821"/>
        <v>21:0479</v>
      </c>
      <c r="D11294" s="1" t="str">
        <f t="shared" si="1828"/>
        <v>21:0157</v>
      </c>
      <c r="E11294" t="s">
        <v>42948</v>
      </c>
      <c r="F11294" t="s">
        <v>42949</v>
      </c>
      <c r="H11294">
        <v>50.441467500000002</v>
      </c>
      <c r="I11294">
        <v>-123.0941844</v>
      </c>
      <c r="J11294" s="1" t="str">
        <f t="shared" si="1829"/>
        <v>NGR bulk stream sediment</v>
      </c>
      <c r="K11294" s="1" t="str">
        <f t="shared" si="1830"/>
        <v>&lt;177 micron (NGR)</v>
      </c>
      <c r="L11294">
        <v>30</v>
      </c>
      <c r="M11294" t="s">
        <v>38</v>
      </c>
      <c r="N11294">
        <v>568</v>
      </c>
      <c r="O11294">
        <v>1.5</v>
      </c>
    </row>
    <row r="11295" spans="1:15" hidden="1" x14ac:dyDescent="0.3">
      <c r="A11295" t="s">
        <v>42950</v>
      </c>
      <c r="B11295" t="s">
        <v>42951</v>
      </c>
      <c r="C11295" s="1" t="str">
        <f t="shared" si="1821"/>
        <v>21:0479</v>
      </c>
      <c r="D11295" s="1" t="str">
        <f>HYPERLINK("https://geochem.nrcan.gc.ca/cdogs/content/svy/svy_e.htm", "")</f>
        <v/>
      </c>
      <c r="G11295" s="1" t="str">
        <f>HYPERLINK("https://geochem.nrcan.gc.ca/cdogs/content/cr_/cr_00105_e.htm", "105")</f>
        <v>105</v>
      </c>
      <c r="J11295" t="s">
        <v>31</v>
      </c>
      <c r="K11295" t="s">
        <v>32</v>
      </c>
      <c r="L11295">
        <v>30</v>
      </c>
      <c r="M11295" t="s">
        <v>33</v>
      </c>
      <c r="N11295">
        <v>569</v>
      </c>
      <c r="O11295">
        <v>20</v>
      </c>
    </row>
    <row r="11296" spans="1:15" hidden="1" x14ac:dyDescent="0.3">
      <c r="A11296" t="s">
        <v>42952</v>
      </c>
      <c r="B11296" t="s">
        <v>42953</v>
      </c>
      <c r="C11296" s="1" t="str">
        <f t="shared" si="1821"/>
        <v>21:0479</v>
      </c>
      <c r="D11296" s="1" t="str">
        <f t="shared" ref="D11296:D11328" si="1831">HYPERLINK("https://geochem.nrcan.gc.ca/cdogs/content/svy/svy210157_e.htm", "21:0157")</f>
        <v>21:0157</v>
      </c>
      <c r="E11296" t="s">
        <v>42954</v>
      </c>
      <c r="F11296" t="s">
        <v>42955</v>
      </c>
      <c r="H11296">
        <v>50.453446300000003</v>
      </c>
      <c r="I11296">
        <v>-123.2382726</v>
      </c>
      <c r="J11296" s="1" t="str">
        <f t="shared" ref="J11296:J11328" si="1832">HYPERLINK("https://geochem.nrcan.gc.ca/cdogs/content/kwd/kwd020030_e.htm", "NGR bulk stream sediment")</f>
        <v>NGR bulk stream sediment</v>
      </c>
      <c r="K11296" s="1" t="str">
        <f t="shared" ref="K11296:K11328" si="1833">HYPERLINK("https://geochem.nrcan.gc.ca/cdogs/content/kwd/kwd080006_e.htm", "&lt;177 micron (NGR)")</f>
        <v>&lt;177 micron (NGR)</v>
      </c>
      <c r="L11296">
        <v>30</v>
      </c>
      <c r="M11296" t="s">
        <v>43</v>
      </c>
      <c r="N11296">
        <v>570</v>
      </c>
      <c r="O11296">
        <v>3.5</v>
      </c>
    </row>
    <row r="11297" spans="1:15" hidden="1" x14ac:dyDescent="0.3">
      <c r="A11297" t="s">
        <v>42956</v>
      </c>
      <c r="B11297" t="s">
        <v>42957</v>
      </c>
      <c r="C11297" s="1" t="str">
        <f t="shared" si="1821"/>
        <v>21:0479</v>
      </c>
      <c r="D11297" s="1" t="str">
        <f t="shared" si="1831"/>
        <v>21:0157</v>
      </c>
      <c r="E11297" t="s">
        <v>42958</v>
      </c>
      <c r="F11297" t="s">
        <v>42959</v>
      </c>
      <c r="H11297">
        <v>50.444385099999998</v>
      </c>
      <c r="I11297">
        <v>-123.3121683</v>
      </c>
      <c r="J11297" s="1" t="str">
        <f t="shared" si="1832"/>
        <v>NGR bulk stream sediment</v>
      </c>
      <c r="K11297" s="1" t="str">
        <f t="shared" si="1833"/>
        <v>&lt;177 micron (NGR)</v>
      </c>
      <c r="L11297">
        <v>30</v>
      </c>
      <c r="M11297" t="s">
        <v>48</v>
      </c>
      <c r="N11297">
        <v>571</v>
      </c>
      <c r="O11297">
        <v>3.5</v>
      </c>
    </row>
    <row r="11298" spans="1:15" hidden="1" x14ac:dyDescent="0.3">
      <c r="A11298" t="s">
        <v>42960</v>
      </c>
      <c r="B11298" t="s">
        <v>42961</v>
      </c>
      <c r="C11298" s="1" t="str">
        <f t="shared" si="1821"/>
        <v>21:0479</v>
      </c>
      <c r="D11298" s="1" t="str">
        <f t="shared" si="1831"/>
        <v>21:0157</v>
      </c>
      <c r="E11298" t="s">
        <v>42944</v>
      </c>
      <c r="F11298" t="s">
        <v>42962</v>
      </c>
      <c r="H11298">
        <v>50.452932300000001</v>
      </c>
      <c r="I11298">
        <v>-123.36638720000001</v>
      </c>
      <c r="J11298" s="1" t="str">
        <f t="shared" si="1832"/>
        <v>NGR bulk stream sediment</v>
      </c>
      <c r="K11298" s="1" t="str">
        <f t="shared" si="1833"/>
        <v>&lt;177 micron (NGR)</v>
      </c>
      <c r="L11298">
        <v>30</v>
      </c>
      <c r="M11298" t="s">
        <v>72</v>
      </c>
      <c r="N11298">
        <v>572</v>
      </c>
      <c r="O11298">
        <v>1.5</v>
      </c>
    </row>
    <row r="11299" spans="1:15" hidden="1" x14ac:dyDescent="0.3">
      <c r="A11299" t="s">
        <v>42963</v>
      </c>
      <c r="B11299" t="s">
        <v>42964</v>
      </c>
      <c r="C11299" s="1" t="str">
        <f t="shared" si="1821"/>
        <v>21:0479</v>
      </c>
      <c r="D11299" s="1" t="str">
        <f t="shared" si="1831"/>
        <v>21:0157</v>
      </c>
      <c r="E11299" t="s">
        <v>42965</v>
      </c>
      <c r="F11299" t="s">
        <v>42966</v>
      </c>
      <c r="H11299">
        <v>50.449733100000003</v>
      </c>
      <c r="I11299">
        <v>-123.37408139999999</v>
      </c>
      <c r="J11299" s="1" t="str">
        <f t="shared" si="1832"/>
        <v>NGR bulk stream sediment</v>
      </c>
      <c r="K11299" s="1" t="str">
        <f t="shared" si="1833"/>
        <v>&lt;177 micron (NGR)</v>
      </c>
      <c r="L11299">
        <v>30</v>
      </c>
      <c r="M11299" t="s">
        <v>53</v>
      </c>
      <c r="N11299">
        <v>573</v>
      </c>
      <c r="O11299">
        <v>2</v>
      </c>
    </row>
    <row r="11300" spans="1:15" hidden="1" x14ac:dyDescent="0.3">
      <c r="A11300" t="s">
        <v>42967</v>
      </c>
      <c r="B11300" t="s">
        <v>42968</v>
      </c>
      <c r="C11300" s="1" t="str">
        <f t="shared" si="1821"/>
        <v>21:0479</v>
      </c>
      <c r="D11300" s="1" t="str">
        <f t="shared" si="1831"/>
        <v>21:0157</v>
      </c>
      <c r="E11300" t="s">
        <v>42969</v>
      </c>
      <c r="F11300" t="s">
        <v>42970</v>
      </c>
      <c r="H11300">
        <v>50.418010299999999</v>
      </c>
      <c r="I11300">
        <v>-123.30079019999999</v>
      </c>
      <c r="J11300" s="1" t="str">
        <f t="shared" si="1832"/>
        <v>NGR bulk stream sediment</v>
      </c>
      <c r="K11300" s="1" t="str">
        <f t="shared" si="1833"/>
        <v>&lt;177 micron (NGR)</v>
      </c>
      <c r="L11300">
        <v>30</v>
      </c>
      <c r="M11300" t="s">
        <v>58</v>
      </c>
      <c r="N11300">
        <v>574</v>
      </c>
      <c r="O11300">
        <v>1.5</v>
      </c>
    </row>
    <row r="11301" spans="1:15" hidden="1" x14ac:dyDescent="0.3">
      <c r="A11301" t="s">
        <v>42971</v>
      </c>
      <c r="B11301" t="s">
        <v>42972</v>
      </c>
      <c r="C11301" s="1" t="str">
        <f t="shared" si="1821"/>
        <v>21:0479</v>
      </c>
      <c r="D11301" s="1" t="str">
        <f t="shared" si="1831"/>
        <v>21:0157</v>
      </c>
      <c r="E11301" t="s">
        <v>42973</v>
      </c>
      <c r="F11301" t="s">
        <v>42974</v>
      </c>
      <c r="H11301">
        <v>50.402077499999997</v>
      </c>
      <c r="I11301">
        <v>-123.27762629999999</v>
      </c>
      <c r="J11301" s="1" t="str">
        <f t="shared" si="1832"/>
        <v>NGR bulk stream sediment</v>
      </c>
      <c r="K11301" s="1" t="str">
        <f t="shared" si="1833"/>
        <v>&lt;177 micron (NGR)</v>
      </c>
      <c r="L11301">
        <v>30</v>
      </c>
      <c r="M11301" t="s">
        <v>63</v>
      </c>
      <c r="N11301">
        <v>575</v>
      </c>
      <c r="O11301">
        <v>1.5</v>
      </c>
    </row>
    <row r="11302" spans="1:15" hidden="1" x14ac:dyDescent="0.3">
      <c r="A11302" t="s">
        <v>42975</v>
      </c>
      <c r="B11302" t="s">
        <v>42976</v>
      </c>
      <c r="C11302" s="1" t="str">
        <f t="shared" si="1821"/>
        <v>21:0479</v>
      </c>
      <c r="D11302" s="1" t="str">
        <f t="shared" si="1831"/>
        <v>21:0157</v>
      </c>
      <c r="E11302" t="s">
        <v>42977</v>
      </c>
      <c r="F11302" t="s">
        <v>42978</v>
      </c>
      <c r="H11302">
        <v>50.425418499999999</v>
      </c>
      <c r="I11302">
        <v>-123.2445515</v>
      </c>
      <c r="J11302" s="1" t="str">
        <f t="shared" si="1832"/>
        <v>NGR bulk stream sediment</v>
      </c>
      <c r="K11302" s="1" t="str">
        <f t="shared" si="1833"/>
        <v>&lt;177 micron (NGR)</v>
      </c>
      <c r="L11302">
        <v>30</v>
      </c>
      <c r="M11302" t="s">
        <v>24</v>
      </c>
      <c r="N11302">
        <v>576</v>
      </c>
      <c r="O11302">
        <v>2.5</v>
      </c>
    </row>
    <row r="11303" spans="1:15" hidden="1" x14ac:dyDescent="0.3">
      <c r="A11303" t="s">
        <v>42979</v>
      </c>
      <c r="B11303" t="s">
        <v>42980</v>
      </c>
      <c r="C11303" s="1" t="str">
        <f t="shared" ref="C11303:C11366" si="1834">HYPERLINK("https://geochem.nrcan.gc.ca/cdogs/content/bdl/bdl210479_e.htm", "21:0479")</f>
        <v>21:0479</v>
      </c>
      <c r="D11303" s="1" t="str">
        <f t="shared" si="1831"/>
        <v>21:0157</v>
      </c>
      <c r="E11303" t="s">
        <v>42977</v>
      </c>
      <c r="F11303" t="s">
        <v>42981</v>
      </c>
      <c r="H11303">
        <v>50.425418499999999</v>
      </c>
      <c r="I11303">
        <v>-123.2445515</v>
      </c>
      <c r="J11303" s="1" t="str">
        <f t="shared" si="1832"/>
        <v>NGR bulk stream sediment</v>
      </c>
      <c r="K11303" s="1" t="str">
        <f t="shared" si="1833"/>
        <v>&lt;177 micron (NGR)</v>
      </c>
      <c r="L11303">
        <v>30</v>
      </c>
      <c r="M11303" t="s">
        <v>28</v>
      </c>
      <c r="N11303">
        <v>577</v>
      </c>
      <c r="O11303">
        <v>5</v>
      </c>
    </row>
    <row r="11304" spans="1:15" hidden="1" x14ac:dyDescent="0.3">
      <c r="A11304" t="s">
        <v>42982</v>
      </c>
      <c r="B11304" t="s">
        <v>42983</v>
      </c>
      <c r="C11304" s="1" t="str">
        <f t="shared" si="1834"/>
        <v>21:0479</v>
      </c>
      <c r="D11304" s="1" t="str">
        <f t="shared" si="1831"/>
        <v>21:0157</v>
      </c>
      <c r="E11304" t="s">
        <v>42984</v>
      </c>
      <c r="F11304" t="s">
        <v>42985</v>
      </c>
      <c r="H11304">
        <v>50.562006199999999</v>
      </c>
      <c r="I11304">
        <v>-123.79021830000001</v>
      </c>
      <c r="J11304" s="1" t="str">
        <f t="shared" si="1832"/>
        <v>NGR bulk stream sediment</v>
      </c>
      <c r="K11304" s="1" t="str">
        <f t="shared" si="1833"/>
        <v>&lt;177 micron (NGR)</v>
      </c>
      <c r="L11304">
        <v>30</v>
      </c>
      <c r="M11304" t="s">
        <v>68</v>
      </c>
      <c r="N11304">
        <v>578</v>
      </c>
      <c r="O11304">
        <v>3</v>
      </c>
    </row>
    <row r="11305" spans="1:15" hidden="1" x14ac:dyDescent="0.3">
      <c r="A11305" t="s">
        <v>42986</v>
      </c>
      <c r="B11305" t="s">
        <v>42987</v>
      </c>
      <c r="C11305" s="1" t="str">
        <f t="shared" si="1834"/>
        <v>21:0479</v>
      </c>
      <c r="D11305" s="1" t="str">
        <f t="shared" si="1831"/>
        <v>21:0157</v>
      </c>
      <c r="E11305" t="s">
        <v>42988</v>
      </c>
      <c r="F11305" t="s">
        <v>42989</v>
      </c>
      <c r="H11305">
        <v>50.5794371</v>
      </c>
      <c r="I11305">
        <v>-123.7992105</v>
      </c>
      <c r="J11305" s="1" t="str">
        <f t="shared" si="1832"/>
        <v>NGR bulk stream sediment</v>
      </c>
      <c r="K11305" s="1" t="str">
        <f t="shared" si="1833"/>
        <v>&lt;177 micron (NGR)</v>
      </c>
      <c r="L11305">
        <v>30</v>
      </c>
      <c r="M11305" t="s">
        <v>77</v>
      </c>
      <c r="N11305">
        <v>579</v>
      </c>
      <c r="O11305">
        <v>3.5</v>
      </c>
    </row>
    <row r="11306" spans="1:15" hidden="1" x14ac:dyDescent="0.3">
      <c r="A11306" t="s">
        <v>42990</v>
      </c>
      <c r="B11306" t="s">
        <v>42991</v>
      </c>
      <c r="C11306" s="1" t="str">
        <f t="shared" si="1834"/>
        <v>21:0479</v>
      </c>
      <c r="D11306" s="1" t="str">
        <f t="shared" si="1831"/>
        <v>21:0157</v>
      </c>
      <c r="E11306" t="s">
        <v>42992</v>
      </c>
      <c r="F11306" t="s">
        <v>42993</v>
      </c>
      <c r="H11306">
        <v>50.582268800000001</v>
      </c>
      <c r="I11306">
        <v>-123.8175361</v>
      </c>
      <c r="J11306" s="1" t="str">
        <f t="shared" si="1832"/>
        <v>NGR bulk stream sediment</v>
      </c>
      <c r="K11306" s="1" t="str">
        <f t="shared" si="1833"/>
        <v>&lt;177 micron (NGR)</v>
      </c>
      <c r="L11306">
        <v>30</v>
      </c>
      <c r="M11306" t="s">
        <v>82</v>
      </c>
      <c r="N11306">
        <v>580</v>
      </c>
      <c r="O11306">
        <v>17.5</v>
      </c>
    </row>
    <row r="11307" spans="1:15" hidden="1" x14ac:dyDescent="0.3">
      <c r="A11307" t="s">
        <v>42994</v>
      </c>
      <c r="B11307" t="s">
        <v>42995</v>
      </c>
      <c r="C11307" s="1" t="str">
        <f t="shared" si="1834"/>
        <v>21:0479</v>
      </c>
      <c r="D11307" s="1" t="str">
        <f t="shared" si="1831"/>
        <v>21:0157</v>
      </c>
      <c r="E11307" t="s">
        <v>42996</v>
      </c>
      <c r="F11307" t="s">
        <v>42997</v>
      </c>
      <c r="H11307">
        <v>50.596837999999998</v>
      </c>
      <c r="I11307">
        <v>-123.8150191</v>
      </c>
      <c r="J11307" s="1" t="str">
        <f t="shared" si="1832"/>
        <v>NGR bulk stream sediment</v>
      </c>
      <c r="K11307" s="1" t="str">
        <f t="shared" si="1833"/>
        <v>&lt;177 micron (NGR)</v>
      </c>
      <c r="L11307">
        <v>30</v>
      </c>
      <c r="M11307" t="s">
        <v>87</v>
      </c>
      <c r="N11307">
        <v>581</v>
      </c>
      <c r="O11307">
        <v>2.5</v>
      </c>
    </row>
    <row r="11308" spans="1:15" hidden="1" x14ac:dyDescent="0.3">
      <c r="A11308" t="s">
        <v>42998</v>
      </c>
      <c r="B11308" t="s">
        <v>42999</v>
      </c>
      <c r="C11308" s="1" t="str">
        <f t="shared" si="1834"/>
        <v>21:0479</v>
      </c>
      <c r="D11308" s="1" t="str">
        <f t="shared" si="1831"/>
        <v>21:0157</v>
      </c>
      <c r="E11308" t="s">
        <v>43000</v>
      </c>
      <c r="F11308" t="s">
        <v>43001</v>
      </c>
      <c r="H11308">
        <v>50.614010800000003</v>
      </c>
      <c r="I11308">
        <v>-123.8434859</v>
      </c>
      <c r="J11308" s="1" t="str">
        <f t="shared" si="1832"/>
        <v>NGR bulk stream sediment</v>
      </c>
      <c r="K11308" s="1" t="str">
        <f t="shared" si="1833"/>
        <v>&lt;177 micron (NGR)</v>
      </c>
      <c r="L11308">
        <v>30</v>
      </c>
      <c r="M11308" t="s">
        <v>92</v>
      </c>
      <c r="N11308">
        <v>582</v>
      </c>
      <c r="O11308">
        <v>13</v>
      </c>
    </row>
    <row r="11309" spans="1:15" hidden="1" x14ac:dyDescent="0.3">
      <c r="A11309" t="s">
        <v>43002</v>
      </c>
      <c r="B11309" t="s">
        <v>43003</v>
      </c>
      <c r="C11309" s="1" t="str">
        <f t="shared" si="1834"/>
        <v>21:0479</v>
      </c>
      <c r="D11309" s="1" t="str">
        <f t="shared" si="1831"/>
        <v>21:0157</v>
      </c>
      <c r="E11309" t="s">
        <v>43004</v>
      </c>
      <c r="F11309" t="s">
        <v>43005</v>
      </c>
      <c r="H11309">
        <v>50.591600800000002</v>
      </c>
      <c r="I11309">
        <v>-123.938506</v>
      </c>
      <c r="J11309" s="1" t="str">
        <f t="shared" si="1832"/>
        <v>NGR bulk stream sediment</v>
      </c>
      <c r="K11309" s="1" t="str">
        <f t="shared" si="1833"/>
        <v>&lt;177 micron (NGR)</v>
      </c>
      <c r="L11309">
        <v>30</v>
      </c>
      <c r="M11309" t="s">
        <v>97</v>
      </c>
      <c r="N11309">
        <v>583</v>
      </c>
      <c r="O11309">
        <v>4.5</v>
      </c>
    </row>
    <row r="11310" spans="1:15" hidden="1" x14ac:dyDescent="0.3">
      <c r="A11310" t="s">
        <v>43006</v>
      </c>
      <c r="B11310" t="s">
        <v>43007</v>
      </c>
      <c r="C11310" s="1" t="str">
        <f t="shared" si="1834"/>
        <v>21:0479</v>
      </c>
      <c r="D11310" s="1" t="str">
        <f t="shared" si="1831"/>
        <v>21:0157</v>
      </c>
      <c r="E11310" t="s">
        <v>43008</v>
      </c>
      <c r="F11310" t="s">
        <v>43009</v>
      </c>
      <c r="H11310">
        <v>50.596899899999997</v>
      </c>
      <c r="I11310">
        <v>-123.9416351</v>
      </c>
      <c r="J11310" s="1" t="str">
        <f t="shared" si="1832"/>
        <v>NGR bulk stream sediment</v>
      </c>
      <c r="K11310" s="1" t="str">
        <f t="shared" si="1833"/>
        <v>&lt;177 micron (NGR)</v>
      </c>
      <c r="L11310">
        <v>30</v>
      </c>
      <c r="M11310" t="s">
        <v>102</v>
      </c>
      <c r="N11310">
        <v>584</v>
      </c>
      <c r="O11310">
        <v>2.5</v>
      </c>
    </row>
    <row r="11311" spans="1:15" hidden="1" x14ac:dyDescent="0.3">
      <c r="A11311" t="s">
        <v>43010</v>
      </c>
      <c r="B11311" t="s">
        <v>43011</v>
      </c>
      <c r="C11311" s="1" t="str">
        <f t="shared" si="1834"/>
        <v>21:0479</v>
      </c>
      <c r="D11311" s="1" t="str">
        <f t="shared" si="1831"/>
        <v>21:0157</v>
      </c>
      <c r="E11311" t="s">
        <v>43012</v>
      </c>
      <c r="F11311" t="s">
        <v>43013</v>
      </c>
      <c r="H11311">
        <v>50.598552099999999</v>
      </c>
      <c r="I11311">
        <v>-123.99191519999999</v>
      </c>
      <c r="J11311" s="1" t="str">
        <f t="shared" si="1832"/>
        <v>NGR bulk stream sediment</v>
      </c>
      <c r="K11311" s="1" t="str">
        <f t="shared" si="1833"/>
        <v>&lt;177 micron (NGR)</v>
      </c>
      <c r="L11311">
        <v>30</v>
      </c>
      <c r="M11311" t="s">
        <v>107</v>
      </c>
      <c r="N11311">
        <v>585</v>
      </c>
      <c r="O11311">
        <v>3.5</v>
      </c>
    </row>
    <row r="11312" spans="1:15" hidden="1" x14ac:dyDescent="0.3">
      <c r="A11312" t="s">
        <v>43014</v>
      </c>
      <c r="B11312" t="s">
        <v>43015</v>
      </c>
      <c r="C11312" s="1" t="str">
        <f t="shared" si="1834"/>
        <v>21:0479</v>
      </c>
      <c r="D11312" s="1" t="str">
        <f t="shared" si="1831"/>
        <v>21:0157</v>
      </c>
      <c r="E11312" t="s">
        <v>43016</v>
      </c>
      <c r="F11312" t="s">
        <v>43017</v>
      </c>
      <c r="H11312">
        <v>50.587734900000001</v>
      </c>
      <c r="I11312">
        <v>-123.6107907</v>
      </c>
      <c r="J11312" s="1" t="str">
        <f t="shared" si="1832"/>
        <v>NGR bulk stream sediment</v>
      </c>
      <c r="K11312" s="1" t="str">
        <f t="shared" si="1833"/>
        <v>&lt;177 micron (NGR)</v>
      </c>
      <c r="L11312">
        <v>30</v>
      </c>
      <c r="M11312" t="s">
        <v>112</v>
      </c>
      <c r="N11312">
        <v>586</v>
      </c>
      <c r="O11312">
        <v>1</v>
      </c>
    </row>
    <row r="11313" spans="1:15" hidden="1" x14ac:dyDescent="0.3">
      <c r="A11313" t="s">
        <v>43018</v>
      </c>
      <c r="B11313" t="s">
        <v>43019</v>
      </c>
      <c r="C11313" s="1" t="str">
        <f t="shared" si="1834"/>
        <v>21:0479</v>
      </c>
      <c r="D11313" s="1" t="str">
        <f t="shared" si="1831"/>
        <v>21:0157</v>
      </c>
      <c r="E11313" t="s">
        <v>43020</v>
      </c>
      <c r="F11313" t="s">
        <v>43021</v>
      </c>
      <c r="H11313">
        <v>50.529935000000002</v>
      </c>
      <c r="I11313">
        <v>-123.979668</v>
      </c>
      <c r="J11313" s="1" t="str">
        <f t="shared" si="1832"/>
        <v>NGR bulk stream sediment</v>
      </c>
      <c r="K11313" s="1" t="str">
        <f t="shared" si="1833"/>
        <v>&lt;177 micron (NGR)</v>
      </c>
      <c r="L11313">
        <v>31</v>
      </c>
      <c r="M11313" t="s">
        <v>19</v>
      </c>
      <c r="N11313">
        <v>587</v>
      </c>
      <c r="O11313">
        <v>3.5</v>
      </c>
    </row>
    <row r="11314" spans="1:15" hidden="1" x14ac:dyDescent="0.3">
      <c r="A11314" t="s">
        <v>43022</v>
      </c>
      <c r="B11314" t="s">
        <v>43023</v>
      </c>
      <c r="C11314" s="1" t="str">
        <f t="shared" si="1834"/>
        <v>21:0479</v>
      </c>
      <c r="D11314" s="1" t="str">
        <f t="shared" si="1831"/>
        <v>21:0157</v>
      </c>
      <c r="E11314" t="s">
        <v>43024</v>
      </c>
      <c r="F11314" t="s">
        <v>43025</v>
      </c>
      <c r="H11314">
        <v>50.588862599999999</v>
      </c>
      <c r="I11314">
        <v>-123.5728469</v>
      </c>
      <c r="J11314" s="1" t="str">
        <f t="shared" si="1832"/>
        <v>NGR bulk stream sediment</v>
      </c>
      <c r="K11314" s="1" t="str">
        <f t="shared" si="1833"/>
        <v>&lt;177 micron (NGR)</v>
      </c>
      <c r="L11314">
        <v>31</v>
      </c>
      <c r="M11314" t="s">
        <v>24</v>
      </c>
      <c r="N11314">
        <v>588</v>
      </c>
      <c r="O11314">
        <v>1</v>
      </c>
    </row>
    <row r="11315" spans="1:15" hidden="1" x14ac:dyDescent="0.3">
      <c r="A11315" t="s">
        <v>43026</v>
      </c>
      <c r="B11315" t="s">
        <v>43027</v>
      </c>
      <c r="C11315" s="1" t="str">
        <f t="shared" si="1834"/>
        <v>21:0479</v>
      </c>
      <c r="D11315" s="1" t="str">
        <f t="shared" si="1831"/>
        <v>21:0157</v>
      </c>
      <c r="E11315" t="s">
        <v>43024</v>
      </c>
      <c r="F11315" t="s">
        <v>43028</v>
      </c>
      <c r="H11315">
        <v>50.588862599999999</v>
      </c>
      <c r="I11315">
        <v>-123.5728469</v>
      </c>
      <c r="J11315" s="1" t="str">
        <f t="shared" si="1832"/>
        <v>NGR bulk stream sediment</v>
      </c>
      <c r="K11315" s="1" t="str">
        <f t="shared" si="1833"/>
        <v>&lt;177 micron (NGR)</v>
      </c>
      <c r="L11315">
        <v>31</v>
      </c>
      <c r="M11315" t="s">
        <v>28</v>
      </c>
      <c r="N11315">
        <v>589</v>
      </c>
      <c r="O11315">
        <v>1</v>
      </c>
    </row>
    <row r="11316" spans="1:15" hidden="1" x14ac:dyDescent="0.3">
      <c r="A11316" t="s">
        <v>43029</v>
      </c>
      <c r="B11316" t="s">
        <v>43030</v>
      </c>
      <c r="C11316" s="1" t="str">
        <f t="shared" si="1834"/>
        <v>21:0479</v>
      </c>
      <c r="D11316" s="1" t="str">
        <f t="shared" si="1831"/>
        <v>21:0157</v>
      </c>
      <c r="E11316" t="s">
        <v>43031</v>
      </c>
      <c r="F11316" t="s">
        <v>43032</v>
      </c>
      <c r="H11316">
        <v>50.5679844</v>
      </c>
      <c r="I11316">
        <v>-123.564559</v>
      </c>
      <c r="J11316" s="1" t="str">
        <f t="shared" si="1832"/>
        <v>NGR bulk stream sediment</v>
      </c>
      <c r="K11316" s="1" t="str">
        <f t="shared" si="1833"/>
        <v>&lt;177 micron (NGR)</v>
      </c>
      <c r="L11316">
        <v>31</v>
      </c>
      <c r="M11316" t="s">
        <v>38</v>
      </c>
      <c r="N11316">
        <v>590</v>
      </c>
      <c r="O11316">
        <v>1.5</v>
      </c>
    </row>
    <row r="11317" spans="1:15" hidden="1" x14ac:dyDescent="0.3">
      <c r="A11317" t="s">
        <v>43033</v>
      </c>
      <c r="B11317" t="s">
        <v>43034</v>
      </c>
      <c r="C11317" s="1" t="str">
        <f t="shared" si="1834"/>
        <v>21:0479</v>
      </c>
      <c r="D11317" s="1" t="str">
        <f t="shared" si="1831"/>
        <v>21:0157</v>
      </c>
      <c r="E11317" t="s">
        <v>43020</v>
      </c>
      <c r="F11317" t="s">
        <v>43035</v>
      </c>
      <c r="H11317">
        <v>50.529935000000002</v>
      </c>
      <c r="I11317">
        <v>-123.979668</v>
      </c>
      <c r="J11317" s="1" t="str">
        <f t="shared" si="1832"/>
        <v>NGR bulk stream sediment</v>
      </c>
      <c r="K11317" s="1" t="str">
        <f t="shared" si="1833"/>
        <v>&lt;177 micron (NGR)</v>
      </c>
      <c r="L11317">
        <v>31</v>
      </c>
      <c r="M11317" t="s">
        <v>72</v>
      </c>
      <c r="N11317">
        <v>591</v>
      </c>
      <c r="O11317">
        <v>4</v>
      </c>
    </row>
    <row r="11318" spans="1:15" hidden="1" x14ac:dyDescent="0.3">
      <c r="A11318" t="s">
        <v>43036</v>
      </c>
      <c r="B11318" t="s">
        <v>43037</v>
      </c>
      <c r="C11318" s="1" t="str">
        <f t="shared" si="1834"/>
        <v>21:0479</v>
      </c>
      <c r="D11318" s="1" t="str">
        <f t="shared" si="1831"/>
        <v>21:0157</v>
      </c>
      <c r="E11318" t="s">
        <v>43038</v>
      </c>
      <c r="F11318" t="s">
        <v>43039</v>
      </c>
      <c r="H11318">
        <v>50.503878999999998</v>
      </c>
      <c r="I11318">
        <v>-123.9327052</v>
      </c>
      <c r="J11318" s="1" t="str">
        <f t="shared" si="1832"/>
        <v>NGR bulk stream sediment</v>
      </c>
      <c r="K11318" s="1" t="str">
        <f t="shared" si="1833"/>
        <v>&lt;177 micron (NGR)</v>
      </c>
      <c r="L11318">
        <v>31</v>
      </c>
      <c r="M11318" t="s">
        <v>43</v>
      </c>
      <c r="N11318">
        <v>592</v>
      </c>
      <c r="O11318">
        <v>40</v>
      </c>
    </row>
    <row r="11319" spans="1:15" hidden="1" x14ac:dyDescent="0.3">
      <c r="A11319" t="s">
        <v>43040</v>
      </c>
      <c r="B11319" t="s">
        <v>43041</v>
      </c>
      <c r="C11319" s="1" t="str">
        <f t="shared" si="1834"/>
        <v>21:0479</v>
      </c>
      <c r="D11319" s="1" t="str">
        <f t="shared" si="1831"/>
        <v>21:0157</v>
      </c>
      <c r="E11319" t="s">
        <v>43042</v>
      </c>
      <c r="F11319" t="s">
        <v>43043</v>
      </c>
      <c r="H11319">
        <v>50.485340200000003</v>
      </c>
      <c r="I11319">
        <v>-123.9091655</v>
      </c>
      <c r="J11319" s="1" t="str">
        <f t="shared" si="1832"/>
        <v>NGR bulk stream sediment</v>
      </c>
      <c r="K11319" s="1" t="str">
        <f t="shared" si="1833"/>
        <v>&lt;177 micron (NGR)</v>
      </c>
      <c r="L11319">
        <v>31</v>
      </c>
      <c r="M11319" t="s">
        <v>48</v>
      </c>
      <c r="N11319">
        <v>593</v>
      </c>
      <c r="O11319">
        <v>6</v>
      </c>
    </row>
    <row r="11320" spans="1:15" hidden="1" x14ac:dyDescent="0.3">
      <c r="A11320" t="s">
        <v>43044</v>
      </c>
      <c r="B11320" t="s">
        <v>43045</v>
      </c>
      <c r="C11320" s="1" t="str">
        <f t="shared" si="1834"/>
        <v>21:0479</v>
      </c>
      <c r="D11320" s="1" t="str">
        <f t="shared" si="1831"/>
        <v>21:0157</v>
      </c>
      <c r="E11320" t="s">
        <v>43046</v>
      </c>
      <c r="F11320" t="s">
        <v>43047</v>
      </c>
      <c r="H11320">
        <v>50.452937499999997</v>
      </c>
      <c r="I11320">
        <v>-123.99578339999999</v>
      </c>
      <c r="J11320" s="1" t="str">
        <f t="shared" si="1832"/>
        <v>NGR bulk stream sediment</v>
      </c>
      <c r="K11320" s="1" t="str">
        <f t="shared" si="1833"/>
        <v>&lt;177 micron (NGR)</v>
      </c>
      <c r="L11320">
        <v>31</v>
      </c>
      <c r="M11320" t="s">
        <v>53</v>
      </c>
      <c r="N11320">
        <v>594</v>
      </c>
      <c r="O11320">
        <v>4</v>
      </c>
    </row>
    <row r="11321" spans="1:15" hidden="1" x14ac:dyDescent="0.3">
      <c r="A11321" t="s">
        <v>43048</v>
      </c>
      <c r="B11321" t="s">
        <v>43049</v>
      </c>
      <c r="C11321" s="1" t="str">
        <f t="shared" si="1834"/>
        <v>21:0479</v>
      </c>
      <c r="D11321" s="1" t="str">
        <f t="shared" si="1831"/>
        <v>21:0157</v>
      </c>
      <c r="E11321" t="s">
        <v>43050</v>
      </c>
      <c r="F11321" t="s">
        <v>43051</v>
      </c>
      <c r="H11321">
        <v>50.471984800000001</v>
      </c>
      <c r="I11321">
        <v>-123.8739039</v>
      </c>
      <c r="J11321" s="1" t="str">
        <f t="shared" si="1832"/>
        <v>NGR bulk stream sediment</v>
      </c>
      <c r="K11321" s="1" t="str">
        <f t="shared" si="1833"/>
        <v>&lt;177 micron (NGR)</v>
      </c>
      <c r="L11321">
        <v>31</v>
      </c>
      <c r="M11321" t="s">
        <v>58</v>
      </c>
      <c r="N11321">
        <v>595</v>
      </c>
      <c r="O11321">
        <v>59</v>
      </c>
    </row>
    <row r="11322" spans="1:15" hidden="1" x14ac:dyDescent="0.3">
      <c r="A11322" t="s">
        <v>43052</v>
      </c>
      <c r="B11322" t="s">
        <v>43053</v>
      </c>
      <c r="C11322" s="1" t="str">
        <f t="shared" si="1834"/>
        <v>21:0479</v>
      </c>
      <c r="D11322" s="1" t="str">
        <f t="shared" si="1831"/>
        <v>21:0157</v>
      </c>
      <c r="E11322" t="s">
        <v>43054</v>
      </c>
      <c r="F11322" t="s">
        <v>43055</v>
      </c>
      <c r="H11322">
        <v>50.476089999999999</v>
      </c>
      <c r="I11322">
        <v>-123.8757554</v>
      </c>
      <c r="J11322" s="1" t="str">
        <f t="shared" si="1832"/>
        <v>NGR bulk stream sediment</v>
      </c>
      <c r="K11322" s="1" t="str">
        <f t="shared" si="1833"/>
        <v>&lt;177 micron (NGR)</v>
      </c>
      <c r="L11322">
        <v>31</v>
      </c>
      <c r="M11322" t="s">
        <v>63</v>
      </c>
      <c r="N11322">
        <v>596</v>
      </c>
      <c r="O11322">
        <v>3.5</v>
      </c>
    </row>
    <row r="11323" spans="1:15" hidden="1" x14ac:dyDescent="0.3">
      <c r="A11323" t="s">
        <v>43056</v>
      </c>
      <c r="B11323" t="s">
        <v>43057</v>
      </c>
      <c r="C11323" s="1" t="str">
        <f t="shared" si="1834"/>
        <v>21:0479</v>
      </c>
      <c r="D11323" s="1" t="str">
        <f t="shared" si="1831"/>
        <v>21:0157</v>
      </c>
      <c r="E11323" t="s">
        <v>43058</v>
      </c>
      <c r="F11323" t="s">
        <v>43059</v>
      </c>
      <c r="H11323">
        <v>50.466911000000003</v>
      </c>
      <c r="I11323">
        <v>-123.8248026</v>
      </c>
      <c r="J11323" s="1" t="str">
        <f t="shared" si="1832"/>
        <v>NGR bulk stream sediment</v>
      </c>
      <c r="K11323" s="1" t="str">
        <f t="shared" si="1833"/>
        <v>&lt;177 micron (NGR)</v>
      </c>
      <c r="L11323">
        <v>31</v>
      </c>
      <c r="M11323" t="s">
        <v>68</v>
      </c>
      <c r="N11323">
        <v>597</v>
      </c>
      <c r="O11323">
        <v>2</v>
      </c>
    </row>
    <row r="11324" spans="1:15" hidden="1" x14ac:dyDescent="0.3">
      <c r="A11324" t="s">
        <v>43060</v>
      </c>
      <c r="B11324" t="s">
        <v>43061</v>
      </c>
      <c r="C11324" s="1" t="str">
        <f t="shared" si="1834"/>
        <v>21:0479</v>
      </c>
      <c r="D11324" s="1" t="str">
        <f t="shared" si="1831"/>
        <v>21:0157</v>
      </c>
      <c r="E11324" t="s">
        <v>43062</v>
      </c>
      <c r="F11324" t="s">
        <v>43063</v>
      </c>
      <c r="H11324">
        <v>50.468391400000002</v>
      </c>
      <c r="I11324">
        <v>-123.79823829999999</v>
      </c>
      <c r="J11324" s="1" t="str">
        <f t="shared" si="1832"/>
        <v>NGR bulk stream sediment</v>
      </c>
      <c r="K11324" s="1" t="str">
        <f t="shared" si="1833"/>
        <v>&lt;177 micron (NGR)</v>
      </c>
      <c r="L11324">
        <v>31</v>
      </c>
      <c r="M11324" t="s">
        <v>77</v>
      </c>
      <c r="N11324">
        <v>598</v>
      </c>
      <c r="O11324">
        <v>1</v>
      </c>
    </row>
    <row r="11325" spans="1:15" hidden="1" x14ac:dyDescent="0.3">
      <c r="A11325" t="s">
        <v>43064</v>
      </c>
      <c r="B11325" t="s">
        <v>43065</v>
      </c>
      <c r="C11325" s="1" t="str">
        <f t="shared" si="1834"/>
        <v>21:0479</v>
      </c>
      <c r="D11325" s="1" t="str">
        <f t="shared" si="1831"/>
        <v>21:0157</v>
      </c>
      <c r="E11325" t="s">
        <v>43066</v>
      </c>
      <c r="F11325" t="s">
        <v>43067</v>
      </c>
      <c r="H11325">
        <v>50.462778200000002</v>
      </c>
      <c r="I11325">
        <v>-123.7757977</v>
      </c>
      <c r="J11325" s="1" t="str">
        <f t="shared" si="1832"/>
        <v>NGR bulk stream sediment</v>
      </c>
      <c r="K11325" s="1" t="str">
        <f t="shared" si="1833"/>
        <v>&lt;177 micron (NGR)</v>
      </c>
      <c r="L11325">
        <v>31</v>
      </c>
      <c r="M11325" t="s">
        <v>82</v>
      </c>
      <c r="N11325">
        <v>599</v>
      </c>
      <c r="O11325">
        <v>1.5</v>
      </c>
    </row>
    <row r="11326" spans="1:15" hidden="1" x14ac:dyDescent="0.3">
      <c r="A11326" t="s">
        <v>43068</v>
      </c>
      <c r="B11326" t="s">
        <v>43069</v>
      </c>
      <c r="C11326" s="1" t="str">
        <f t="shared" si="1834"/>
        <v>21:0479</v>
      </c>
      <c r="D11326" s="1" t="str">
        <f t="shared" si="1831"/>
        <v>21:0157</v>
      </c>
      <c r="E11326" t="s">
        <v>43070</v>
      </c>
      <c r="F11326" t="s">
        <v>43071</v>
      </c>
      <c r="H11326">
        <v>50.455775899999999</v>
      </c>
      <c r="I11326">
        <v>-123.7846285</v>
      </c>
      <c r="J11326" s="1" t="str">
        <f t="shared" si="1832"/>
        <v>NGR bulk stream sediment</v>
      </c>
      <c r="K11326" s="1" t="str">
        <f t="shared" si="1833"/>
        <v>&lt;177 micron (NGR)</v>
      </c>
      <c r="L11326">
        <v>31</v>
      </c>
      <c r="M11326" t="s">
        <v>87</v>
      </c>
      <c r="N11326">
        <v>600</v>
      </c>
      <c r="O11326">
        <v>2</v>
      </c>
    </row>
    <row r="11327" spans="1:15" hidden="1" x14ac:dyDescent="0.3">
      <c r="A11327" t="s">
        <v>43072</v>
      </c>
      <c r="B11327" t="s">
        <v>43073</v>
      </c>
      <c r="C11327" s="1" t="str">
        <f t="shared" si="1834"/>
        <v>21:0479</v>
      </c>
      <c r="D11327" s="1" t="str">
        <f t="shared" si="1831"/>
        <v>21:0157</v>
      </c>
      <c r="E11327" t="s">
        <v>43074</v>
      </c>
      <c r="F11327" t="s">
        <v>43075</v>
      </c>
      <c r="H11327">
        <v>50.440711299999997</v>
      </c>
      <c r="I11327">
        <v>-123.75058009999999</v>
      </c>
      <c r="J11327" s="1" t="str">
        <f t="shared" si="1832"/>
        <v>NGR bulk stream sediment</v>
      </c>
      <c r="K11327" s="1" t="str">
        <f t="shared" si="1833"/>
        <v>&lt;177 micron (NGR)</v>
      </c>
      <c r="L11327">
        <v>31</v>
      </c>
      <c r="M11327" t="s">
        <v>92</v>
      </c>
      <c r="N11327">
        <v>601</v>
      </c>
      <c r="O11327">
        <v>2.5</v>
      </c>
    </row>
    <row r="11328" spans="1:15" hidden="1" x14ac:dyDescent="0.3">
      <c r="A11328" t="s">
        <v>43076</v>
      </c>
      <c r="B11328" t="s">
        <v>43077</v>
      </c>
      <c r="C11328" s="1" t="str">
        <f t="shared" si="1834"/>
        <v>21:0479</v>
      </c>
      <c r="D11328" s="1" t="str">
        <f t="shared" si="1831"/>
        <v>21:0157</v>
      </c>
      <c r="E11328" t="s">
        <v>43078</v>
      </c>
      <c r="F11328" t="s">
        <v>43079</v>
      </c>
      <c r="H11328">
        <v>50.447432599999999</v>
      </c>
      <c r="I11328">
        <v>-123.7445034</v>
      </c>
      <c r="J11328" s="1" t="str">
        <f t="shared" si="1832"/>
        <v>NGR bulk stream sediment</v>
      </c>
      <c r="K11328" s="1" t="str">
        <f t="shared" si="1833"/>
        <v>&lt;177 micron (NGR)</v>
      </c>
      <c r="L11328">
        <v>31</v>
      </c>
      <c r="M11328" t="s">
        <v>97</v>
      </c>
      <c r="N11328">
        <v>602</v>
      </c>
      <c r="O11328">
        <v>5.5</v>
      </c>
    </row>
    <row r="11329" spans="1:15" hidden="1" x14ac:dyDescent="0.3">
      <c r="A11329" t="s">
        <v>43080</v>
      </c>
      <c r="B11329" t="s">
        <v>43081</v>
      </c>
      <c r="C11329" s="1" t="str">
        <f t="shared" si="1834"/>
        <v>21:0479</v>
      </c>
      <c r="D11329" s="1" t="str">
        <f>HYPERLINK("https://geochem.nrcan.gc.ca/cdogs/content/svy/svy_e.htm", "")</f>
        <v/>
      </c>
      <c r="G11329" s="1" t="str">
        <f>HYPERLINK("https://geochem.nrcan.gc.ca/cdogs/content/cr_/cr_00102_e.htm", "102")</f>
        <v>102</v>
      </c>
      <c r="J11329" t="s">
        <v>31</v>
      </c>
      <c r="K11329" t="s">
        <v>32</v>
      </c>
      <c r="L11329">
        <v>31</v>
      </c>
      <c r="M11329" t="s">
        <v>33</v>
      </c>
      <c r="N11329">
        <v>603</v>
      </c>
      <c r="O11329">
        <v>2.5</v>
      </c>
    </row>
    <row r="11330" spans="1:15" hidden="1" x14ac:dyDescent="0.3">
      <c r="A11330" t="s">
        <v>43082</v>
      </c>
      <c r="B11330" t="s">
        <v>43083</v>
      </c>
      <c r="C11330" s="1" t="str">
        <f t="shared" si="1834"/>
        <v>21:0479</v>
      </c>
      <c r="D11330" s="1" t="str">
        <f t="shared" ref="D11330:D11344" si="1835">HYPERLINK("https://geochem.nrcan.gc.ca/cdogs/content/svy/svy210157_e.htm", "21:0157")</f>
        <v>21:0157</v>
      </c>
      <c r="E11330" t="s">
        <v>43084</v>
      </c>
      <c r="F11330" t="s">
        <v>43085</v>
      </c>
      <c r="H11330">
        <v>50.404426399999998</v>
      </c>
      <c r="I11330">
        <v>-123.7484582</v>
      </c>
      <c r="J11330" s="1" t="str">
        <f t="shared" ref="J11330:J11344" si="1836">HYPERLINK("https://geochem.nrcan.gc.ca/cdogs/content/kwd/kwd020030_e.htm", "NGR bulk stream sediment")</f>
        <v>NGR bulk stream sediment</v>
      </c>
      <c r="K11330" s="1" t="str">
        <f t="shared" ref="K11330:K11344" si="1837">HYPERLINK("https://geochem.nrcan.gc.ca/cdogs/content/kwd/kwd080006_e.htm", "&lt;177 micron (NGR)")</f>
        <v>&lt;177 micron (NGR)</v>
      </c>
      <c r="L11330">
        <v>31</v>
      </c>
      <c r="M11330" t="s">
        <v>102</v>
      </c>
      <c r="N11330">
        <v>604</v>
      </c>
      <c r="O11330">
        <v>2</v>
      </c>
    </row>
    <row r="11331" spans="1:15" hidden="1" x14ac:dyDescent="0.3">
      <c r="A11331" t="s">
        <v>43086</v>
      </c>
      <c r="B11331" t="s">
        <v>43087</v>
      </c>
      <c r="C11331" s="1" t="str">
        <f t="shared" si="1834"/>
        <v>21:0479</v>
      </c>
      <c r="D11331" s="1" t="str">
        <f t="shared" si="1835"/>
        <v>21:0157</v>
      </c>
      <c r="E11331" t="s">
        <v>43088</v>
      </c>
      <c r="F11331" t="s">
        <v>43089</v>
      </c>
      <c r="H11331">
        <v>50.421420900000001</v>
      </c>
      <c r="I11331">
        <v>-123.721994</v>
      </c>
      <c r="J11331" s="1" t="str">
        <f t="shared" si="1836"/>
        <v>NGR bulk stream sediment</v>
      </c>
      <c r="K11331" s="1" t="str">
        <f t="shared" si="1837"/>
        <v>&lt;177 micron (NGR)</v>
      </c>
      <c r="L11331">
        <v>31</v>
      </c>
      <c r="M11331" t="s">
        <v>107</v>
      </c>
      <c r="N11331">
        <v>605</v>
      </c>
      <c r="O11331">
        <v>3</v>
      </c>
    </row>
    <row r="11332" spans="1:15" hidden="1" x14ac:dyDescent="0.3">
      <c r="A11332" t="s">
        <v>43090</v>
      </c>
      <c r="B11332" t="s">
        <v>43091</v>
      </c>
      <c r="C11332" s="1" t="str">
        <f t="shared" si="1834"/>
        <v>21:0479</v>
      </c>
      <c r="D11332" s="1" t="str">
        <f t="shared" si="1835"/>
        <v>21:0157</v>
      </c>
      <c r="E11332" t="s">
        <v>43092</v>
      </c>
      <c r="F11332" t="s">
        <v>43093</v>
      </c>
      <c r="H11332">
        <v>50.395308999999997</v>
      </c>
      <c r="I11332">
        <v>-123.6776863</v>
      </c>
      <c r="J11332" s="1" t="str">
        <f t="shared" si="1836"/>
        <v>NGR bulk stream sediment</v>
      </c>
      <c r="K11332" s="1" t="str">
        <f t="shared" si="1837"/>
        <v>&lt;177 micron (NGR)</v>
      </c>
      <c r="L11332">
        <v>31</v>
      </c>
      <c r="M11332" t="s">
        <v>112</v>
      </c>
      <c r="N11332">
        <v>606</v>
      </c>
      <c r="O11332">
        <v>0.2</v>
      </c>
    </row>
    <row r="11333" spans="1:15" hidden="1" x14ac:dyDescent="0.3">
      <c r="A11333" t="s">
        <v>43094</v>
      </c>
      <c r="B11333" t="s">
        <v>43095</v>
      </c>
      <c r="C11333" s="1" t="str">
        <f t="shared" si="1834"/>
        <v>21:0479</v>
      </c>
      <c r="D11333" s="1" t="str">
        <f t="shared" si="1835"/>
        <v>21:0157</v>
      </c>
      <c r="E11333" t="s">
        <v>43096</v>
      </c>
      <c r="F11333" t="s">
        <v>43097</v>
      </c>
      <c r="H11333">
        <v>50.382209600000003</v>
      </c>
      <c r="I11333">
        <v>-123.9958051</v>
      </c>
      <c r="J11333" s="1" t="str">
        <f t="shared" si="1836"/>
        <v>NGR bulk stream sediment</v>
      </c>
      <c r="K11333" s="1" t="str">
        <f t="shared" si="1837"/>
        <v>&lt;177 micron (NGR)</v>
      </c>
      <c r="L11333">
        <v>32</v>
      </c>
      <c r="M11333" t="s">
        <v>19</v>
      </c>
      <c r="N11333">
        <v>607</v>
      </c>
      <c r="O11333">
        <v>2</v>
      </c>
    </row>
    <row r="11334" spans="1:15" hidden="1" x14ac:dyDescent="0.3">
      <c r="A11334" t="s">
        <v>43098</v>
      </c>
      <c r="B11334" t="s">
        <v>43099</v>
      </c>
      <c r="C11334" s="1" t="str">
        <f t="shared" si="1834"/>
        <v>21:0479</v>
      </c>
      <c r="D11334" s="1" t="str">
        <f t="shared" si="1835"/>
        <v>21:0157</v>
      </c>
      <c r="E11334" t="s">
        <v>43100</v>
      </c>
      <c r="F11334" t="s">
        <v>43101</v>
      </c>
      <c r="H11334">
        <v>50.384681</v>
      </c>
      <c r="I11334">
        <v>-123.6456046</v>
      </c>
      <c r="J11334" s="1" t="str">
        <f t="shared" si="1836"/>
        <v>NGR bulk stream sediment</v>
      </c>
      <c r="K11334" s="1" t="str">
        <f t="shared" si="1837"/>
        <v>&lt;177 micron (NGR)</v>
      </c>
      <c r="L11334">
        <v>32</v>
      </c>
      <c r="M11334" t="s">
        <v>38</v>
      </c>
      <c r="N11334">
        <v>608</v>
      </c>
      <c r="O11334">
        <v>0.2</v>
      </c>
    </row>
    <row r="11335" spans="1:15" hidden="1" x14ac:dyDescent="0.3">
      <c r="A11335" t="s">
        <v>43102</v>
      </c>
      <c r="B11335" t="s">
        <v>43103</v>
      </c>
      <c r="C11335" s="1" t="str">
        <f t="shared" si="1834"/>
        <v>21:0479</v>
      </c>
      <c r="D11335" s="1" t="str">
        <f t="shared" si="1835"/>
        <v>21:0157</v>
      </c>
      <c r="E11335" t="s">
        <v>43104</v>
      </c>
      <c r="F11335" t="s">
        <v>43105</v>
      </c>
      <c r="H11335">
        <v>50.396548799999998</v>
      </c>
      <c r="I11335">
        <v>-124.001734</v>
      </c>
      <c r="J11335" s="1" t="str">
        <f t="shared" si="1836"/>
        <v>NGR bulk stream sediment</v>
      </c>
      <c r="K11335" s="1" t="str">
        <f t="shared" si="1837"/>
        <v>&lt;177 micron (NGR)</v>
      </c>
      <c r="L11335">
        <v>32</v>
      </c>
      <c r="M11335" t="s">
        <v>43</v>
      </c>
      <c r="N11335">
        <v>609</v>
      </c>
      <c r="O11335">
        <v>2</v>
      </c>
    </row>
    <row r="11336" spans="1:15" hidden="1" x14ac:dyDescent="0.3">
      <c r="A11336" t="s">
        <v>43106</v>
      </c>
      <c r="B11336" t="s">
        <v>43107</v>
      </c>
      <c r="C11336" s="1" t="str">
        <f t="shared" si="1834"/>
        <v>21:0479</v>
      </c>
      <c r="D11336" s="1" t="str">
        <f t="shared" si="1835"/>
        <v>21:0157</v>
      </c>
      <c r="E11336" t="s">
        <v>43096</v>
      </c>
      <c r="F11336" t="s">
        <v>43108</v>
      </c>
      <c r="H11336">
        <v>50.382209600000003</v>
      </c>
      <c r="I11336">
        <v>-123.9958051</v>
      </c>
      <c r="J11336" s="1" t="str">
        <f t="shared" si="1836"/>
        <v>NGR bulk stream sediment</v>
      </c>
      <c r="K11336" s="1" t="str">
        <f t="shared" si="1837"/>
        <v>&lt;177 micron (NGR)</v>
      </c>
      <c r="L11336">
        <v>32</v>
      </c>
      <c r="M11336" t="s">
        <v>72</v>
      </c>
      <c r="N11336">
        <v>610</v>
      </c>
      <c r="O11336">
        <v>1.5</v>
      </c>
    </row>
    <row r="11337" spans="1:15" hidden="1" x14ac:dyDescent="0.3">
      <c r="A11337" t="s">
        <v>43109</v>
      </c>
      <c r="B11337" t="s">
        <v>43110</v>
      </c>
      <c r="C11337" s="1" t="str">
        <f t="shared" si="1834"/>
        <v>21:0479</v>
      </c>
      <c r="D11337" s="1" t="str">
        <f t="shared" si="1835"/>
        <v>21:0157</v>
      </c>
      <c r="E11337" t="s">
        <v>43111</v>
      </c>
      <c r="F11337" t="s">
        <v>43112</v>
      </c>
      <c r="H11337">
        <v>50.381298600000001</v>
      </c>
      <c r="I11337">
        <v>-123.9737872</v>
      </c>
      <c r="J11337" s="1" t="str">
        <f t="shared" si="1836"/>
        <v>NGR bulk stream sediment</v>
      </c>
      <c r="K11337" s="1" t="str">
        <f t="shared" si="1837"/>
        <v>&lt;177 micron (NGR)</v>
      </c>
      <c r="L11337">
        <v>32</v>
      </c>
      <c r="M11337" t="s">
        <v>48</v>
      </c>
      <c r="N11337">
        <v>611</v>
      </c>
      <c r="O11337">
        <v>39</v>
      </c>
    </row>
    <row r="11338" spans="1:15" hidden="1" x14ac:dyDescent="0.3">
      <c r="A11338" t="s">
        <v>43113</v>
      </c>
      <c r="B11338" t="s">
        <v>43114</v>
      </c>
      <c r="C11338" s="1" t="str">
        <f t="shared" si="1834"/>
        <v>21:0479</v>
      </c>
      <c r="D11338" s="1" t="str">
        <f t="shared" si="1835"/>
        <v>21:0157</v>
      </c>
      <c r="E11338" t="s">
        <v>43115</v>
      </c>
      <c r="F11338" t="s">
        <v>43116</v>
      </c>
      <c r="H11338">
        <v>50.376151800000002</v>
      </c>
      <c r="I11338">
        <v>-123.9751444</v>
      </c>
      <c r="J11338" s="1" t="str">
        <f t="shared" si="1836"/>
        <v>NGR bulk stream sediment</v>
      </c>
      <c r="K11338" s="1" t="str">
        <f t="shared" si="1837"/>
        <v>&lt;177 micron (NGR)</v>
      </c>
      <c r="L11338">
        <v>32</v>
      </c>
      <c r="M11338" t="s">
        <v>53</v>
      </c>
      <c r="N11338">
        <v>612</v>
      </c>
      <c r="O11338">
        <v>4</v>
      </c>
    </row>
    <row r="11339" spans="1:15" hidden="1" x14ac:dyDescent="0.3">
      <c r="A11339" t="s">
        <v>43117</v>
      </c>
      <c r="B11339" t="s">
        <v>43118</v>
      </c>
      <c r="C11339" s="1" t="str">
        <f t="shared" si="1834"/>
        <v>21:0479</v>
      </c>
      <c r="D11339" s="1" t="str">
        <f t="shared" si="1835"/>
        <v>21:0157</v>
      </c>
      <c r="E11339" t="s">
        <v>43119</v>
      </c>
      <c r="F11339" t="s">
        <v>43120</v>
      </c>
      <c r="H11339">
        <v>50.352039099999999</v>
      </c>
      <c r="I11339">
        <v>-123.8240023</v>
      </c>
      <c r="J11339" s="1" t="str">
        <f t="shared" si="1836"/>
        <v>NGR bulk stream sediment</v>
      </c>
      <c r="K11339" s="1" t="str">
        <f t="shared" si="1837"/>
        <v>&lt;177 micron (NGR)</v>
      </c>
      <c r="L11339">
        <v>32</v>
      </c>
      <c r="M11339" t="s">
        <v>24</v>
      </c>
      <c r="N11339">
        <v>613</v>
      </c>
      <c r="O11339">
        <v>8</v>
      </c>
    </row>
    <row r="11340" spans="1:15" hidden="1" x14ac:dyDescent="0.3">
      <c r="A11340" t="s">
        <v>43121</v>
      </c>
      <c r="B11340" t="s">
        <v>43122</v>
      </c>
      <c r="C11340" s="1" t="str">
        <f t="shared" si="1834"/>
        <v>21:0479</v>
      </c>
      <c r="D11340" s="1" t="str">
        <f t="shared" si="1835"/>
        <v>21:0157</v>
      </c>
      <c r="E11340" t="s">
        <v>43119</v>
      </c>
      <c r="F11340" t="s">
        <v>43123</v>
      </c>
      <c r="H11340">
        <v>50.352039099999999</v>
      </c>
      <c r="I11340">
        <v>-123.8240023</v>
      </c>
      <c r="J11340" s="1" t="str">
        <f t="shared" si="1836"/>
        <v>NGR bulk stream sediment</v>
      </c>
      <c r="K11340" s="1" t="str">
        <f t="shared" si="1837"/>
        <v>&lt;177 micron (NGR)</v>
      </c>
      <c r="L11340">
        <v>32</v>
      </c>
      <c r="M11340" t="s">
        <v>28</v>
      </c>
      <c r="N11340">
        <v>614</v>
      </c>
      <c r="O11340">
        <v>7</v>
      </c>
    </row>
    <row r="11341" spans="1:15" hidden="1" x14ac:dyDescent="0.3">
      <c r="A11341" t="s">
        <v>43124</v>
      </c>
      <c r="B11341" t="s">
        <v>43125</v>
      </c>
      <c r="C11341" s="1" t="str">
        <f t="shared" si="1834"/>
        <v>21:0479</v>
      </c>
      <c r="D11341" s="1" t="str">
        <f t="shared" si="1835"/>
        <v>21:0157</v>
      </c>
      <c r="E11341" t="s">
        <v>43126</v>
      </c>
      <c r="F11341" t="s">
        <v>43127</v>
      </c>
      <c r="H11341">
        <v>50.341698200000003</v>
      </c>
      <c r="I11341">
        <v>-123.7576452</v>
      </c>
      <c r="J11341" s="1" t="str">
        <f t="shared" si="1836"/>
        <v>NGR bulk stream sediment</v>
      </c>
      <c r="K11341" s="1" t="str">
        <f t="shared" si="1837"/>
        <v>&lt;177 micron (NGR)</v>
      </c>
      <c r="L11341">
        <v>32</v>
      </c>
      <c r="M11341" t="s">
        <v>58</v>
      </c>
      <c r="N11341">
        <v>615</v>
      </c>
      <c r="O11341">
        <v>2</v>
      </c>
    </row>
    <row r="11342" spans="1:15" hidden="1" x14ac:dyDescent="0.3">
      <c r="A11342" t="s">
        <v>43128</v>
      </c>
      <c r="B11342" t="s">
        <v>43129</v>
      </c>
      <c r="C11342" s="1" t="str">
        <f t="shared" si="1834"/>
        <v>21:0479</v>
      </c>
      <c r="D11342" s="1" t="str">
        <f t="shared" si="1835"/>
        <v>21:0157</v>
      </c>
      <c r="E11342" t="s">
        <v>43130</v>
      </c>
      <c r="F11342" t="s">
        <v>43131</v>
      </c>
      <c r="H11342">
        <v>50.338074800000001</v>
      </c>
      <c r="I11342">
        <v>-123.7629695</v>
      </c>
      <c r="J11342" s="1" t="str">
        <f t="shared" si="1836"/>
        <v>NGR bulk stream sediment</v>
      </c>
      <c r="K11342" s="1" t="str">
        <f t="shared" si="1837"/>
        <v>&lt;177 micron (NGR)</v>
      </c>
      <c r="L11342">
        <v>32</v>
      </c>
      <c r="M11342" t="s">
        <v>63</v>
      </c>
      <c r="N11342">
        <v>616</v>
      </c>
      <c r="O11342">
        <v>2</v>
      </c>
    </row>
    <row r="11343" spans="1:15" hidden="1" x14ac:dyDescent="0.3">
      <c r="A11343" t="s">
        <v>43132</v>
      </c>
      <c r="B11343" t="s">
        <v>43133</v>
      </c>
      <c r="C11343" s="1" t="str">
        <f t="shared" si="1834"/>
        <v>21:0479</v>
      </c>
      <c r="D11343" s="1" t="str">
        <f t="shared" si="1835"/>
        <v>21:0157</v>
      </c>
      <c r="E11343" t="s">
        <v>43134</v>
      </c>
      <c r="F11343" t="s">
        <v>43135</v>
      </c>
      <c r="H11343">
        <v>50.335239399999999</v>
      </c>
      <c r="I11343">
        <v>-123.7439263</v>
      </c>
      <c r="J11343" s="1" t="str">
        <f t="shared" si="1836"/>
        <v>NGR bulk stream sediment</v>
      </c>
      <c r="K11343" s="1" t="str">
        <f t="shared" si="1837"/>
        <v>&lt;177 micron (NGR)</v>
      </c>
      <c r="L11343">
        <v>32</v>
      </c>
      <c r="M11343" t="s">
        <v>68</v>
      </c>
      <c r="N11343">
        <v>617</v>
      </c>
      <c r="O11343">
        <v>1.5</v>
      </c>
    </row>
    <row r="11344" spans="1:15" hidden="1" x14ac:dyDescent="0.3">
      <c r="A11344" t="s">
        <v>43136</v>
      </c>
      <c r="B11344" t="s">
        <v>43137</v>
      </c>
      <c r="C11344" s="1" t="str">
        <f t="shared" si="1834"/>
        <v>21:0479</v>
      </c>
      <c r="D11344" s="1" t="str">
        <f t="shared" si="1835"/>
        <v>21:0157</v>
      </c>
      <c r="E11344" t="s">
        <v>43138</v>
      </c>
      <c r="F11344" t="s">
        <v>43139</v>
      </c>
      <c r="H11344">
        <v>50.319885800000002</v>
      </c>
      <c r="I11344">
        <v>-123.75662370000001</v>
      </c>
      <c r="J11344" s="1" t="str">
        <f t="shared" si="1836"/>
        <v>NGR bulk stream sediment</v>
      </c>
      <c r="K11344" s="1" t="str">
        <f t="shared" si="1837"/>
        <v>&lt;177 micron (NGR)</v>
      </c>
      <c r="L11344">
        <v>32</v>
      </c>
      <c r="M11344" t="s">
        <v>77</v>
      </c>
      <c r="N11344">
        <v>618</v>
      </c>
      <c r="O11344">
        <v>1</v>
      </c>
    </row>
    <row r="11345" spans="1:15" hidden="1" x14ac:dyDescent="0.3">
      <c r="A11345" t="s">
        <v>43140</v>
      </c>
      <c r="B11345" t="s">
        <v>43141</v>
      </c>
      <c r="C11345" s="1" t="str">
        <f t="shared" si="1834"/>
        <v>21:0479</v>
      </c>
      <c r="D11345" s="1" t="str">
        <f>HYPERLINK("https://geochem.nrcan.gc.ca/cdogs/content/svy/svy_e.htm", "")</f>
        <v/>
      </c>
      <c r="G11345" s="1" t="str">
        <f>HYPERLINK("https://geochem.nrcan.gc.ca/cdogs/content/cr_/cr_00103_e.htm", "103")</f>
        <v>103</v>
      </c>
      <c r="J11345" t="s">
        <v>31</v>
      </c>
      <c r="K11345" t="s">
        <v>32</v>
      </c>
      <c r="L11345">
        <v>32</v>
      </c>
      <c r="M11345" t="s">
        <v>33</v>
      </c>
      <c r="N11345">
        <v>619</v>
      </c>
      <c r="O11345">
        <v>23</v>
      </c>
    </row>
    <row r="11346" spans="1:15" hidden="1" x14ac:dyDescent="0.3">
      <c r="A11346" t="s">
        <v>43142</v>
      </c>
      <c r="B11346" t="s">
        <v>43143</v>
      </c>
      <c r="C11346" s="1" t="str">
        <f t="shared" si="1834"/>
        <v>21:0479</v>
      </c>
      <c r="D11346" s="1" t="str">
        <f t="shared" ref="D11346:D11355" si="1838">HYPERLINK("https://geochem.nrcan.gc.ca/cdogs/content/svy/svy210157_e.htm", "21:0157")</f>
        <v>21:0157</v>
      </c>
      <c r="E11346" t="s">
        <v>43144</v>
      </c>
      <c r="F11346" t="s">
        <v>43145</v>
      </c>
      <c r="H11346">
        <v>50.301949899999997</v>
      </c>
      <c r="I11346">
        <v>-123.74582150000001</v>
      </c>
      <c r="J11346" s="1" t="str">
        <f t="shared" ref="J11346:J11355" si="1839">HYPERLINK("https://geochem.nrcan.gc.ca/cdogs/content/kwd/kwd020030_e.htm", "NGR bulk stream sediment")</f>
        <v>NGR bulk stream sediment</v>
      </c>
      <c r="K11346" s="1" t="str">
        <f t="shared" ref="K11346:K11355" si="1840">HYPERLINK("https://geochem.nrcan.gc.ca/cdogs/content/kwd/kwd080006_e.htm", "&lt;177 micron (NGR)")</f>
        <v>&lt;177 micron (NGR)</v>
      </c>
      <c r="L11346">
        <v>32</v>
      </c>
      <c r="M11346" t="s">
        <v>82</v>
      </c>
      <c r="N11346">
        <v>620</v>
      </c>
      <c r="O11346">
        <v>1.5</v>
      </c>
    </row>
    <row r="11347" spans="1:15" hidden="1" x14ac:dyDescent="0.3">
      <c r="A11347" t="s">
        <v>43146</v>
      </c>
      <c r="B11347" t="s">
        <v>43147</v>
      </c>
      <c r="C11347" s="1" t="str">
        <f t="shared" si="1834"/>
        <v>21:0479</v>
      </c>
      <c r="D11347" s="1" t="str">
        <f t="shared" si="1838"/>
        <v>21:0157</v>
      </c>
      <c r="E11347" t="s">
        <v>43148</v>
      </c>
      <c r="F11347" t="s">
        <v>43149</v>
      </c>
      <c r="H11347">
        <v>50.286598400000003</v>
      </c>
      <c r="I11347">
        <v>-123.72865229999999</v>
      </c>
      <c r="J11347" s="1" t="str">
        <f t="shared" si="1839"/>
        <v>NGR bulk stream sediment</v>
      </c>
      <c r="K11347" s="1" t="str">
        <f t="shared" si="1840"/>
        <v>&lt;177 micron (NGR)</v>
      </c>
      <c r="L11347">
        <v>32</v>
      </c>
      <c r="M11347" t="s">
        <v>87</v>
      </c>
      <c r="N11347">
        <v>621</v>
      </c>
      <c r="O11347">
        <v>3</v>
      </c>
    </row>
    <row r="11348" spans="1:15" hidden="1" x14ac:dyDescent="0.3">
      <c r="A11348" t="s">
        <v>43150</v>
      </c>
      <c r="B11348" t="s">
        <v>43151</v>
      </c>
      <c r="C11348" s="1" t="str">
        <f t="shared" si="1834"/>
        <v>21:0479</v>
      </c>
      <c r="D11348" s="1" t="str">
        <f t="shared" si="1838"/>
        <v>21:0157</v>
      </c>
      <c r="E11348" t="s">
        <v>43152</v>
      </c>
      <c r="F11348" t="s">
        <v>43153</v>
      </c>
      <c r="H11348">
        <v>50.265520600000002</v>
      </c>
      <c r="I11348">
        <v>-123.6972513</v>
      </c>
      <c r="J11348" s="1" t="str">
        <f t="shared" si="1839"/>
        <v>NGR bulk stream sediment</v>
      </c>
      <c r="K11348" s="1" t="str">
        <f t="shared" si="1840"/>
        <v>&lt;177 micron (NGR)</v>
      </c>
      <c r="L11348">
        <v>32</v>
      </c>
      <c r="M11348" t="s">
        <v>92</v>
      </c>
      <c r="N11348">
        <v>622</v>
      </c>
      <c r="O11348">
        <v>2</v>
      </c>
    </row>
    <row r="11349" spans="1:15" hidden="1" x14ac:dyDescent="0.3">
      <c r="A11349" t="s">
        <v>43154</v>
      </c>
      <c r="B11349" t="s">
        <v>43155</v>
      </c>
      <c r="C11349" s="1" t="str">
        <f t="shared" si="1834"/>
        <v>21:0479</v>
      </c>
      <c r="D11349" s="1" t="str">
        <f t="shared" si="1838"/>
        <v>21:0157</v>
      </c>
      <c r="E11349" t="s">
        <v>43156</v>
      </c>
      <c r="F11349" t="s">
        <v>43157</v>
      </c>
      <c r="H11349">
        <v>50.268593699999997</v>
      </c>
      <c r="I11349">
        <v>-123.6655559</v>
      </c>
      <c r="J11349" s="1" t="str">
        <f t="shared" si="1839"/>
        <v>NGR bulk stream sediment</v>
      </c>
      <c r="K11349" s="1" t="str">
        <f t="shared" si="1840"/>
        <v>&lt;177 micron (NGR)</v>
      </c>
      <c r="L11349">
        <v>32</v>
      </c>
      <c r="M11349" t="s">
        <v>97</v>
      </c>
      <c r="N11349">
        <v>623</v>
      </c>
      <c r="O11349">
        <v>2</v>
      </c>
    </row>
    <row r="11350" spans="1:15" hidden="1" x14ac:dyDescent="0.3">
      <c r="A11350" t="s">
        <v>43158</v>
      </c>
      <c r="B11350" t="s">
        <v>43159</v>
      </c>
      <c r="C11350" s="1" t="str">
        <f t="shared" si="1834"/>
        <v>21:0479</v>
      </c>
      <c r="D11350" s="1" t="str">
        <f t="shared" si="1838"/>
        <v>21:0157</v>
      </c>
      <c r="E11350" t="s">
        <v>43160</v>
      </c>
      <c r="F11350" t="s">
        <v>43161</v>
      </c>
      <c r="H11350">
        <v>50.253753500000002</v>
      </c>
      <c r="I11350">
        <v>-123.6267734</v>
      </c>
      <c r="J11350" s="1" t="str">
        <f t="shared" si="1839"/>
        <v>NGR bulk stream sediment</v>
      </c>
      <c r="K11350" s="1" t="str">
        <f t="shared" si="1840"/>
        <v>&lt;177 micron (NGR)</v>
      </c>
      <c r="L11350">
        <v>32</v>
      </c>
      <c r="M11350" t="s">
        <v>102</v>
      </c>
      <c r="N11350">
        <v>624</v>
      </c>
      <c r="O11350">
        <v>1.5</v>
      </c>
    </row>
    <row r="11351" spans="1:15" hidden="1" x14ac:dyDescent="0.3">
      <c r="A11351" t="s">
        <v>43162</v>
      </c>
      <c r="B11351" t="s">
        <v>43163</v>
      </c>
      <c r="C11351" s="1" t="str">
        <f t="shared" si="1834"/>
        <v>21:0479</v>
      </c>
      <c r="D11351" s="1" t="str">
        <f t="shared" si="1838"/>
        <v>21:0157</v>
      </c>
      <c r="E11351" t="s">
        <v>43164</v>
      </c>
      <c r="F11351" t="s">
        <v>43165</v>
      </c>
      <c r="H11351">
        <v>50.333798600000001</v>
      </c>
      <c r="I11351">
        <v>-123.6046995</v>
      </c>
      <c r="J11351" s="1" t="str">
        <f t="shared" si="1839"/>
        <v>NGR bulk stream sediment</v>
      </c>
      <c r="K11351" s="1" t="str">
        <f t="shared" si="1840"/>
        <v>&lt;177 micron (NGR)</v>
      </c>
      <c r="L11351">
        <v>32</v>
      </c>
      <c r="M11351" t="s">
        <v>107</v>
      </c>
      <c r="N11351">
        <v>625</v>
      </c>
      <c r="O11351">
        <v>1.5</v>
      </c>
    </row>
    <row r="11352" spans="1:15" hidden="1" x14ac:dyDescent="0.3">
      <c r="A11352" t="s">
        <v>43166</v>
      </c>
      <c r="B11352" t="s">
        <v>43167</v>
      </c>
      <c r="C11352" s="1" t="str">
        <f t="shared" si="1834"/>
        <v>21:0479</v>
      </c>
      <c r="D11352" s="1" t="str">
        <f t="shared" si="1838"/>
        <v>21:0157</v>
      </c>
      <c r="E11352" t="s">
        <v>43168</v>
      </c>
      <c r="F11352" t="s">
        <v>43169</v>
      </c>
      <c r="H11352">
        <v>50.3851266</v>
      </c>
      <c r="I11352">
        <v>-123.6282812</v>
      </c>
      <c r="J11352" s="1" t="str">
        <f t="shared" si="1839"/>
        <v>NGR bulk stream sediment</v>
      </c>
      <c r="K11352" s="1" t="str">
        <f t="shared" si="1840"/>
        <v>&lt;177 micron (NGR)</v>
      </c>
      <c r="L11352">
        <v>32</v>
      </c>
      <c r="M11352" t="s">
        <v>112</v>
      </c>
      <c r="N11352">
        <v>626</v>
      </c>
      <c r="O11352">
        <v>3.5</v>
      </c>
    </row>
    <row r="11353" spans="1:15" hidden="1" x14ac:dyDescent="0.3">
      <c r="A11353" t="s">
        <v>43170</v>
      </c>
      <c r="B11353" t="s">
        <v>43171</v>
      </c>
      <c r="C11353" s="1" t="str">
        <f t="shared" si="1834"/>
        <v>21:0479</v>
      </c>
      <c r="D11353" s="1" t="str">
        <f t="shared" si="1838"/>
        <v>21:0157</v>
      </c>
      <c r="E11353" t="s">
        <v>43172</v>
      </c>
      <c r="F11353" t="s">
        <v>43173</v>
      </c>
      <c r="H11353">
        <v>50.295403399999998</v>
      </c>
      <c r="I11353">
        <v>-123.5428162</v>
      </c>
      <c r="J11353" s="1" t="str">
        <f t="shared" si="1839"/>
        <v>NGR bulk stream sediment</v>
      </c>
      <c r="K11353" s="1" t="str">
        <f t="shared" si="1840"/>
        <v>&lt;177 micron (NGR)</v>
      </c>
      <c r="L11353">
        <v>33</v>
      </c>
      <c r="M11353" t="s">
        <v>19</v>
      </c>
      <c r="N11353">
        <v>627</v>
      </c>
      <c r="O11353">
        <v>1.5</v>
      </c>
    </row>
    <row r="11354" spans="1:15" hidden="1" x14ac:dyDescent="0.3">
      <c r="A11354" t="s">
        <v>43174</v>
      </c>
      <c r="B11354" t="s">
        <v>43175</v>
      </c>
      <c r="C11354" s="1" t="str">
        <f t="shared" si="1834"/>
        <v>21:0479</v>
      </c>
      <c r="D11354" s="1" t="str">
        <f t="shared" si="1838"/>
        <v>21:0157</v>
      </c>
      <c r="E11354" t="s">
        <v>43176</v>
      </c>
      <c r="F11354" t="s">
        <v>43177</v>
      </c>
      <c r="H11354">
        <v>50.275042800000001</v>
      </c>
      <c r="I11354">
        <v>-123.5834225</v>
      </c>
      <c r="J11354" s="1" t="str">
        <f t="shared" si="1839"/>
        <v>NGR bulk stream sediment</v>
      </c>
      <c r="K11354" s="1" t="str">
        <f t="shared" si="1840"/>
        <v>&lt;177 micron (NGR)</v>
      </c>
      <c r="L11354">
        <v>33</v>
      </c>
      <c r="M11354" t="s">
        <v>38</v>
      </c>
      <c r="N11354">
        <v>628</v>
      </c>
      <c r="O11354">
        <v>2</v>
      </c>
    </row>
    <row r="11355" spans="1:15" hidden="1" x14ac:dyDescent="0.3">
      <c r="A11355" t="s">
        <v>43178</v>
      </c>
      <c r="B11355" t="s">
        <v>43179</v>
      </c>
      <c r="C11355" s="1" t="str">
        <f t="shared" si="1834"/>
        <v>21:0479</v>
      </c>
      <c r="D11355" s="1" t="str">
        <f t="shared" si="1838"/>
        <v>21:0157</v>
      </c>
      <c r="E11355" t="s">
        <v>43172</v>
      </c>
      <c r="F11355" t="s">
        <v>43180</v>
      </c>
      <c r="H11355">
        <v>50.295403399999998</v>
      </c>
      <c r="I11355">
        <v>-123.5428162</v>
      </c>
      <c r="J11355" s="1" t="str">
        <f t="shared" si="1839"/>
        <v>NGR bulk stream sediment</v>
      </c>
      <c r="K11355" s="1" t="str">
        <f t="shared" si="1840"/>
        <v>&lt;177 micron (NGR)</v>
      </c>
      <c r="L11355">
        <v>33</v>
      </c>
      <c r="M11355" t="s">
        <v>72</v>
      </c>
      <c r="N11355">
        <v>629</v>
      </c>
      <c r="O11355">
        <v>1.5</v>
      </c>
    </row>
    <row r="11356" spans="1:15" hidden="1" x14ac:dyDescent="0.3">
      <c r="A11356" t="s">
        <v>43181</v>
      </c>
      <c r="B11356" t="s">
        <v>43182</v>
      </c>
      <c r="C11356" s="1" t="str">
        <f t="shared" si="1834"/>
        <v>21:0479</v>
      </c>
      <c r="D11356" s="1" t="str">
        <f>HYPERLINK("https://geochem.nrcan.gc.ca/cdogs/content/svy/svy_e.htm", "")</f>
        <v/>
      </c>
      <c r="G11356" s="1" t="str">
        <f>HYPERLINK("https://geochem.nrcan.gc.ca/cdogs/content/cr_/cr_00103_e.htm", "103")</f>
        <v>103</v>
      </c>
      <c r="J11356" t="s">
        <v>31</v>
      </c>
      <c r="K11356" t="s">
        <v>32</v>
      </c>
      <c r="L11356">
        <v>33</v>
      </c>
      <c r="M11356" t="s">
        <v>33</v>
      </c>
      <c r="N11356">
        <v>630</v>
      </c>
      <c r="O11356">
        <v>23.5</v>
      </c>
    </row>
    <row r="11357" spans="1:15" hidden="1" x14ac:dyDescent="0.3">
      <c r="A11357" t="s">
        <v>43183</v>
      </c>
      <c r="B11357" t="s">
        <v>43184</v>
      </c>
      <c r="C11357" s="1" t="str">
        <f t="shared" si="1834"/>
        <v>21:0479</v>
      </c>
      <c r="D11357" s="1" t="str">
        <f t="shared" ref="D11357:D11378" si="1841">HYPERLINK("https://geochem.nrcan.gc.ca/cdogs/content/svy/svy210157_e.htm", "21:0157")</f>
        <v>21:0157</v>
      </c>
      <c r="E11357" t="s">
        <v>43185</v>
      </c>
      <c r="F11357" t="s">
        <v>43186</v>
      </c>
      <c r="H11357">
        <v>50.300326499999997</v>
      </c>
      <c r="I11357">
        <v>-123.5381967</v>
      </c>
      <c r="J11357" s="1" t="str">
        <f t="shared" ref="J11357:J11378" si="1842">HYPERLINK("https://geochem.nrcan.gc.ca/cdogs/content/kwd/kwd020030_e.htm", "NGR bulk stream sediment")</f>
        <v>NGR bulk stream sediment</v>
      </c>
      <c r="K11357" s="1" t="str">
        <f t="shared" ref="K11357:K11378" si="1843">HYPERLINK("https://geochem.nrcan.gc.ca/cdogs/content/kwd/kwd080006_e.htm", "&lt;177 micron (NGR)")</f>
        <v>&lt;177 micron (NGR)</v>
      </c>
      <c r="L11357">
        <v>33</v>
      </c>
      <c r="M11357" t="s">
        <v>43</v>
      </c>
      <c r="N11357">
        <v>631</v>
      </c>
      <c r="O11357">
        <v>1</v>
      </c>
    </row>
    <row r="11358" spans="1:15" hidden="1" x14ac:dyDescent="0.3">
      <c r="A11358" t="s">
        <v>43187</v>
      </c>
      <c r="B11358" t="s">
        <v>43188</v>
      </c>
      <c r="C11358" s="1" t="str">
        <f t="shared" si="1834"/>
        <v>21:0479</v>
      </c>
      <c r="D11358" s="1" t="str">
        <f t="shared" si="1841"/>
        <v>21:0157</v>
      </c>
      <c r="E11358" t="s">
        <v>43189</v>
      </c>
      <c r="F11358" t="s">
        <v>43190</v>
      </c>
      <c r="H11358">
        <v>50.319427400000002</v>
      </c>
      <c r="I11358">
        <v>-123.5688662</v>
      </c>
      <c r="J11358" s="1" t="str">
        <f t="shared" si="1842"/>
        <v>NGR bulk stream sediment</v>
      </c>
      <c r="K11358" s="1" t="str">
        <f t="shared" si="1843"/>
        <v>&lt;177 micron (NGR)</v>
      </c>
      <c r="L11358">
        <v>33</v>
      </c>
      <c r="M11358" t="s">
        <v>24</v>
      </c>
      <c r="N11358">
        <v>632</v>
      </c>
      <c r="O11358">
        <v>3</v>
      </c>
    </row>
    <row r="11359" spans="1:15" hidden="1" x14ac:dyDescent="0.3">
      <c r="A11359" t="s">
        <v>43191</v>
      </c>
      <c r="B11359" t="s">
        <v>43192</v>
      </c>
      <c r="C11359" s="1" t="str">
        <f t="shared" si="1834"/>
        <v>21:0479</v>
      </c>
      <c r="D11359" s="1" t="str">
        <f t="shared" si="1841"/>
        <v>21:0157</v>
      </c>
      <c r="E11359" t="s">
        <v>43189</v>
      </c>
      <c r="F11359" t="s">
        <v>43193</v>
      </c>
      <c r="H11359">
        <v>50.319427400000002</v>
      </c>
      <c r="I11359">
        <v>-123.5688662</v>
      </c>
      <c r="J11359" s="1" t="str">
        <f t="shared" si="1842"/>
        <v>NGR bulk stream sediment</v>
      </c>
      <c r="K11359" s="1" t="str">
        <f t="shared" si="1843"/>
        <v>&lt;177 micron (NGR)</v>
      </c>
      <c r="L11359">
        <v>33</v>
      </c>
      <c r="M11359" t="s">
        <v>28</v>
      </c>
      <c r="N11359">
        <v>633</v>
      </c>
      <c r="O11359">
        <v>2.5</v>
      </c>
    </row>
    <row r="11360" spans="1:15" hidden="1" x14ac:dyDescent="0.3">
      <c r="A11360" t="s">
        <v>43194</v>
      </c>
      <c r="B11360" t="s">
        <v>43195</v>
      </c>
      <c r="C11360" s="1" t="str">
        <f t="shared" si="1834"/>
        <v>21:0479</v>
      </c>
      <c r="D11360" s="1" t="str">
        <f t="shared" si="1841"/>
        <v>21:0157</v>
      </c>
      <c r="E11360" t="s">
        <v>43196</v>
      </c>
      <c r="F11360" t="s">
        <v>43197</v>
      </c>
      <c r="H11360">
        <v>50.364546900000001</v>
      </c>
      <c r="I11360">
        <v>-123.5151632</v>
      </c>
      <c r="J11360" s="1" t="str">
        <f t="shared" si="1842"/>
        <v>NGR bulk stream sediment</v>
      </c>
      <c r="K11360" s="1" t="str">
        <f t="shared" si="1843"/>
        <v>&lt;177 micron (NGR)</v>
      </c>
      <c r="L11360">
        <v>33</v>
      </c>
      <c r="M11360" t="s">
        <v>48</v>
      </c>
      <c r="N11360">
        <v>634</v>
      </c>
      <c r="O11360">
        <v>1.5</v>
      </c>
    </row>
    <row r="11361" spans="1:15" hidden="1" x14ac:dyDescent="0.3">
      <c r="A11361" t="s">
        <v>43198</v>
      </c>
      <c r="B11361" t="s">
        <v>43199</v>
      </c>
      <c r="C11361" s="1" t="str">
        <f t="shared" si="1834"/>
        <v>21:0479</v>
      </c>
      <c r="D11361" s="1" t="str">
        <f t="shared" si="1841"/>
        <v>21:0157</v>
      </c>
      <c r="E11361" t="s">
        <v>43200</v>
      </c>
      <c r="F11361" t="s">
        <v>43201</v>
      </c>
      <c r="H11361">
        <v>50.385531</v>
      </c>
      <c r="I11361">
        <v>-123.4960643</v>
      </c>
      <c r="J11361" s="1" t="str">
        <f t="shared" si="1842"/>
        <v>NGR bulk stream sediment</v>
      </c>
      <c r="K11361" s="1" t="str">
        <f t="shared" si="1843"/>
        <v>&lt;177 micron (NGR)</v>
      </c>
      <c r="L11361">
        <v>33</v>
      </c>
      <c r="M11361" t="s">
        <v>53</v>
      </c>
      <c r="N11361">
        <v>635</v>
      </c>
      <c r="O11361">
        <v>2</v>
      </c>
    </row>
    <row r="11362" spans="1:15" hidden="1" x14ac:dyDescent="0.3">
      <c r="A11362" t="s">
        <v>43202</v>
      </c>
      <c r="B11362" t="s">
        <v>43203</v>
      </c>
      <c r="C11362" s="1" t="str">
        <f t="shared" si="1834"/>
        <v>21:0479</v>
      </c>
      <c r="D11362" s="1" t="str">
        <f t="shared" si="1841"/>
        <v>21:0157</v>
      </c>
      <c r="E11362" t="s">
        <v>43204</v>
      </c>
      <c r="F11362" t="s">
        <v>43205</v>
      </c>
      <c r="H11362">
        <v>50.411580399999998</v>
      </c>
      <c r="I11362">
        <v>-123.4908343</v>
      </c>
      <c r="J11362" s="1" t="str">
        <f t="shared" si="1842"/>
        <v>NGR bulk stream sediment</v>
      </c>
      <c r="K11362" s="1" t="str">
        <f t="shared" si="1843"/>
        <v>&lt;177 micron (NGR)</v>
      </c>
      <c r="L11362">
        <v>33</v>
      </c>
      <c r="M11362" t="s">
        <v>58</v>
      </c>
      <c r="N11362">
        <v>636</v>
      </c>
      <c r="O11362">
        <v>1</v>
      </c>
    </row>
    <row r="11363" spans="1:15" hidden="1" x14ac:dyDescent="0.3">
      <c r="A11363" t="s">
        <v>43206</v>
      </c>
      <c r="B11363" t="s">
        <v>43207</v>
      </c>
      <c r="C11363" s="1" t="str">
        <f t="shared" si="1834"/>
        <v>21:0479</v>
      </c>
      <c r="D11363" s="1" t="str">
        <f t="shared" si="1841"/>
        <v>21:0157</v>
      </c>
      <c r="E11363" t="s">
        <v>43208</v>
      </c>
      <c r="F11363" t="s">
        <v>43209</v>
      </c>
      <c r="H11363">
        <v>50.387011399999999</v>
      </c>
      <c r="I11363">
        <v>-123.5565521</v>
      </c>
      <c r="J11363" s="1" t="str">
        <f t="shared" si="1842"/>
        <v>NGR bulk stream sediment</v>
      </c>
      <c r="K11363" s="1" t="str">
        <f t="shared" si="1843"/>
        <v>&lt;177 micron (NGR)</v>
      </c>
      <c r="L11363">
        <v>33</v>
      </c>
      <c r="M11363" t="s">
        <v>63</v>
      </c>
      <c r="N11363">
        <v>637</v>
      </c>
      <c r="O11363">
        <v>3</v>
      </c>
    </row>
    <row r="11364" spans="1:15" hidden="1" x14ac:dyDescent="0.3">
      <c r="A11364" t="s">
        <v>43210</v>
      </c>
      <c r="B11364" t="s">
        <v>43211</v>
      </c>
      <c r="C11364" s="1" t="str">
        <f t="shared" si="1834"/>
        <v>21:0479</v>
      </c>
      <c r="D11364" s="1" t="str">
        <f t="shared" si="1841"/>
        <v>21:0157</v>
      </c>
      <c r="E11364" t="s">
        <v>43212</v>
      </c>
      <c r="F11364" t="s">
        <v>43213</v>
      </c>
      <c r="H11364">
        <v>50.443210700000002</v>
      </c>
      <c r="I11364">
        <v>-123.5735349</v>
      </c>
      <c r="J11364" s="1" t="str">
        <f t="shared" si="1842"/>
        <v>NGR bulk stream sediment</v>
      </c>
      <c r="K11364" s="1" t="str">
        <f t="shared" si="1843"/>
        <v>&lt;177 micron (NGR)</v>
      </c>
      <c r="L11364">
        <v>33</v>
      </c>
      <c r="M11364" t="s">
        <v>68</v>
      </c>
      <c r="N11364">
        <v>638</v>
      </c>
      <c r="O11364">
        <v>1.5</v>
      </c>
    </row>
    <row r="11365" spans="1:15" hidden="1" x14ac:dyDescent="0.3">
      <c r="A11365" t="s">
        <v>43214</v>
      </c>
      <c r="B11365" t="s">
        <v>43215</v>
      </c>
      <c r="C11365" s="1" t="str">
        <f t="shared" si="1834"/>
        <v>21:0479</v>
      </c>
      <c r="D11365" s="1" t="str">
        <f t="shared" si="1841"/>
        <v>21:0157</v>
      </c>
      <c r="E11365" t="s">
        <v>43216</v>
      </c>
      <c r="F11365" t="s">
        <v>43217</v>
      </c>
      <c r="H11365">
        <v>50.449473900000001</v>
      </c>
      <c r="I11365">
        <v>-123.6252751</v>
      </c>
      <c r="J11365" s="1" t="str">
        <f t="shared" si="1842"/>
        <v>NGR bulk stream sediment</v>
      </c>
      <c r="K11365" s="1" t="str">
        <f t="shared" si="1843"/>
        <v>&lt;177 micron (NGR)</v>
      </c>
      <c r="L11365">
        <v>33</v>
      </c>
      <c r="M11365" t="s">
        <v>77</v>
      </c>
      <c r="N11365">
        <v>639</v>
      </c>
      <c r="O11365">
        <v>2</v>
      </c>
    </row>
    <row r="11366" spans="1:15" hidden="1" x14ac:dyDescent="0.3">
      <c r="A11366" t="s">
        <v>43218</v>
      </c>
      <c r="B11366" t="s">
        <v>43219</v>
      </c>
      <c r="C11366" s="1" t="str">
        <f t="shared" si="1834"/>
        <v>21:0479</v>
      </c>
      <c r="D11366" s="1" t="str">
        <f t="shared" si="1841"/>
        <v>21:0157</v>
      </c>
      <c r="E11366" t="s">
        <v>43220</v>
      </c>
      <c r="F11366" t="s">
        <v>43221</v>
      </c>
      <c r="H11366">
        <v>50.4497967</v>
      </c>
      <c r="I11366">
        <v>-123.56561429999999</v>
      </c>
      <c r="J11366" s="1" t="str">
        <f t="shared" si="1842"/>
        <v>NGR bulk stream sediment</v>
      </c>
      <c r="K11366" s="1" t="str">
        <f t="shared" si="1843"/>
        <v>&lt;177 micron (NGR)</v>
      </c>
      <c r="L11366">
        <v>33</v>
      </c>
      <c r="M11366" t="s">
        <v>82</v>
      </c>
      <c r="N11366">
        <v>640</v>
      </c>
      <c r="O11366">
        <v>3</v>
      </c>
    </row>
    <row r="11367" spans="1:15" hidden="1" x14ac:dyDescent="0.3">
      <c r="A11367" t="s">
        <v>43222</v>
      </c>
      <c r="B11367" t="s">
        <v>43223</v>
      </c>
      <c r="C11367" s="1" t="str">
        <f t="shared" ref="C11367:C11430" si="1844">HYPERLINK("https://geochem.nrcan.gc.ca/cdogs/content/bdl/bdl210479_e.htm", "21:0479")</f>
        <v>21:0479</v>
      </c>
      <c r="D11367" s="1" t="str">
        <f t="shared" si="1841"/>
        <v>21:0157</v>
      </c>
      <c r="E11367" t="s">
        <v>43224</v>
      </c>
      <c r="F11367" t="s">
        <v>43225</v>
      </c>
      <c r="H11367">
        <v>50.249936499999997</v>
      </c>
      <c r="I11367">
        <v>-123.8142555</v>
      </c>
      <c r="J11367" s="1" t="str">
        <f t="shared" si="1842"/>
        <v>NGR bulk stream sediment</v>
      </c>
      <c r="K11367" s="1" t="str">
        <f t="shared" si="1843"/>
        <v>&lt;177 micron (NGR)</v>
      </c>
      <c r="L11367">
        <v>33</v>
      </c>
      <c r="M11367" t="s">
        <v>87</v>
      </c>
      <c r="N11367">
        <v>641</v>
      </c>
      <c r="O11367">
        <v>2</v>
      </c>
    </row>
    <row r="11368" spans="1:15" hidden="1" x14ac:dyDescent="0.3">
      <c r="A11368" t="s">
        <v>43226</v>
      </c>
      <c r="B11368" t="s">
        <v>43227</v>
      </c>
      <c r="C11368" s="1" t="str">
        <f t="shared" si="1844"/>
        <v>21:0479</v>
      </c>
      <c r="D11368" s="1" t="str">
        <f t="shared" si="1841"/>
        <v>21:0157</v>
      </c>
      <c r="E11368" t="s">
        <v>43228</v>
      </c>
      <c r="F11368" t="s">
        <v>43229</v>
      </c>
      <c r="H11368">
        <v>50.261766000000001</v>
      </c>
      <c r="I11368">
        <v>-123.82411</v>
      </c>
      <c r="J11368" s="1" t="str">
        <f t="shared" si="1842"/>
        <v>NGR bulk stream sediment</v>
      </c>
      <c r="K11368" s="1" t="str">
        <f t="shared" si="1843"/>
        <v>&lt;177 micron (NGR)</v>
      </c>
      <c r="L11368">
        <v>33</v>
      </c>
      <c r="M11368" t="s">
        <v>92</v>
      </c>
      <c r="N11368">
        <v>642</v>
      </c>
      <c r="O11368">
        <v>2</v>
      </c>
    </row>
    <row r="11369" spans="1:15" hidden="1" x14ac:dyDescent="0.3">
      <c r="A11369" t="s">
        <v>43230</v>
      </c>
      <c r="B11369" t="s">
        <v>43231</v>
      </c>
      <c r="C11369" s="1" t="str">
        <f t="shared" si="1844"/>
        <v>21:0479</v>
      </c>
      <c r="D11369" s="1" t="str">
        <f t="shared" si="1841"/>
        <v>21:0157</v>
      </c>
      <c r="E11369" t="s">
        <v>43232</v>
      </c>
      <c r="F11369" t="s">
        <v>43233</v>
      </c>
      <c r="H11369">
        <v>50.266788900000002</v>
      </c>
      <c r="I11369">
        <v>-123.90687149999999</v>
      </c>
      <c r="J11369" s="1" t="str">
        <f t="shared" si="1842"/>
        <v>NGR bulk stream sediment</v>
      </c>
      <c r="K11369" s="1" t="str">
        <f t="shared" si="1843"/>
        <v>&lt;177 micron (NGR)</v>
      </c>
      <c r="L11369">
        <v>33</v>
      </c>
      <c r="M11369" t="s">
        <v>97</v>
      </c>
      <c r="N11369">
        <v>643</v>
      </c>
      <c r="O11369">
        <v>2</v>
      </c>
    </row>
    <row r="11370" spans="1:15" hidden="1" x14ac:dyDescent="0.3">
      <c r="A11370" t="s">
        <v>43234</v>
      </c>
      <c r="B11370" t="s">
        <v>43235</v>
      </c>
      <c r="C11370" s="1" t="str">
        <f t="shared" si="1844"/>
        <v>21:0479</v>
      </c>
      <c r="D11370" s="1" t="str">
        <f t="shared" si="1841"/>
        <v>21:0157</v>
      </c>
      <c r="E11370" t="s">
        <v>43236</v>
      </c>
      <c r="F11370" t="s">
        <v>43237</v>
      </c>
      <c r="H11370">
        <v>50.279136399999999</v>
      </c>
      <c r="I11370">
        <v>-123.9047205</v>
      </c>
      <c r="J11370" s="1" t="str">
        <f t="shared" si="1842"/>
        <v>NGR bulk stream sediment</v>
      </c>
      <c r="K11370" s="1" t="str">
        <f t="shared" si="1843"/>
        <v>&lt;177 micron (NGR)</v>
      </c>
      <c r="L11370">
        <v>33</v>
      </c>
      <c r="M11370" t="s">
        <v>102</v>
      </c>
      <c r="N11370">
        <v>644</v>
      </c>
      <c r="O11370">
        <v>4</v>
      </c>
    </row>
    <row r="11371" spans="1:15" hidden="1" x14ac:dyDescent="0.3">
      <c r="A11371" t="s">
        <v>43238</v>
      </c>
      <c r="B11371" t="s">
        <v>43239</v>
      </c>
      <c r="C11371" s="1" t="str">
        <f t="shared" si="1844"/>
        <v>21:0479</v>
      </c>
      <c r="D11371" s="1" t="str">
        <f t="shared" si="1841"/>
        <v>21:0157</v>
      </c>
      <c r="E11371" t="s">
        <v>43240</v>
      </c>
      <c r="F11371" t="s">
        <v>43241</v>
      </c>
      <c r="H11371">
        <v>50.279502899999997</v>
      </c>
      <c r="I11371">
        <v>-123.9107767</v>
      </c>
      <c r="J11371" s="1" t="str">
        <f t="shared" si="1842"/>
        <v>NGR bulk stream sediment</v>
      </c>
      <c r="K11371" s="1" t="str">
        <f t="shared" si="1843"/>
        <v>&lt;177 micron (NGR)</v>
      </c>
      <c r="L11371">
        <v>33</v>
      </c>
      <c r="M11371" t="s">
        <v>107</v>
      </c>
      <c r="N11371">
        <v>645</v>
      </c>
      <c r="O11371">
        <v>2</v>
      </c>
    </row>
    <row r="11372" spans="1:15" hidden="1" x14ac:dyDescent="0.3">
      <c r="A11372" t="s">
        <v>43242</v>
      </c>
      <c r="B11372" t="s">
        <v>43243</v>
      </c>
      <c r="C11372" s="1" t="str">
        <f t="shared" si="1844"/>
        <v>21:0479</v>
      </c>
      <c r="D11372" s="1" t="str">
        <f t="shared" si="1841"/>
        <v>21:0157</v>
      </c>
      <c r="E11372" t="s">
        <v>43244</v>
      </c>
      <c r="F11372" t="s">
        <v>43245</v>
      </c>
      <c r="H11372">
        <v>50.305900899999997</v>
      </c>
      <c r="I11372">
        <v>-123.92889220000001</v>
      </c>
      <c r="J11372" s="1" t="str">
        <f t="shared" si="1842"/>
        <v>NGR bulk stream sediment</v>
      </c>
      <c r="K11372" s="1" t="str">
        <f t="shared" si="1843"/>
        <v>&lt;177 micron (NGR)</v>
      </c>
      <c r="L11372">
        <v>33</v>
      </c>
      <c r="M11372" t="s">
        <v>112</v>
      </c>
      <c r="N11372">
        <v>646</v>
      </c>
      <c r="O11372">
        <v>2.5</v>
      </c>
    </row>
    <row r="11373" spans="1:15" hidden="1" x14ac:dyDescent="0.3">
      <c r="A11373" t="s">
        <v>43246</v>
      </c>
      <c r="B11373" t="s">
        <v>43247</v>
      </c>
      <c r="C11373" s="1" t="str">
        <f t="shared" si="1844"/>
        <v>21:0479</v>
      </c>
      <c r="D11373" s="1" t="str">
        <f t="shared" si="1841"/>
        <v>21:0157</v>
      </c>
      <c r="E11373" t="s">
        <v>43248</v>
      </c>
      <c r="F11373" t="s">
        <v>43249</v>
      </c>
      <c r="H11373">
        <v>50.234941399999997</v>
      </c>
      <c r="I11373">
        <v>-123.95846090000001</v>
      </c>
      <c r="J11373" s="1" t="str">
        <f t="shared" si="1842"/>
        <v>NGR bulk stream sediment</v>
      </c>
      <c r="K11373" s="1" t="str">
        <f t="shared" si="1843"/>
        <v>&lt;177 micron (NGR)</v>
      </c>
      <c r="L11373">
        <v>34</v>
      </c>
      <c r="M11373" t="s">
        <v>19</v>
      </c>
      <c r="N11373">
        <v>647</v>
      </c>
      <c r="O11373">
        <v>2.5</v>
      </c>
    </row>
    <row r="11374" spans="1:15" hidden="1" x14ac:dyDescent="0.3">
      <c r="A11374" t="s">
        <v>43250</v>
      </c>
      <c r="B11374" t="s">
        <v>43251</v>
      </c>
      <c r="C11374" s="1" t="str">
        <f t="shared" si="1844"/>
        <v>21:0479</v>
      </c>
      <c r="D11374" s="1" t="str">
        <f t="shared" si="1841"/>
        <v>21:0157</v>
      </c>
      <c r="E11374" t="s">
        <v>43252</v>
      </c>
      <c r="F11374" t="s">
        <v>43253</v>
      </c>
      <c r="H11374">
        <v>50.309714200000002</v>
      </c>
      <c r="I11374">
        <v>-123.9198375</v>
      </c>
      <c r="J11374" s="1" t="str">
        <f t="shared" si="1842"/>
        <v>NGR bulk stream sediment</v>
      </c>
      <c r="K11374" s="1" t="str">
        <f t="shared" si="1843"/>
        <v>&lt;177 micron (NGR)</v>
      </c>
      <c r="L11374">
        <v>34</v>
      </c>
      <c r="M11374" t="s">
        <v>24</v>
      </c>
      <c r="N11374">
        <v>648</v>
      </c>
      <c r="O11374">
        <v>1</v>
      </c>
    </row>
    <row r="11375" spans="1:15" hidden="1" x14ac:dyDescent="0.3">
      <c r="A11375" t="s">
        <v>43254</v>
      </c>
      <c r="B11375" t="s">
        <v>43255</v>
      </c>
      <c r="C11375" s="1" t="str">
        <f t="shared" si="1844"/>
        <v>21:0479</v>
      </c>
      <c r="D11375" s="1" t="str">
        <f t="shared" si="1841"/>
        <v>21:0157</v>
      </c>
      <c r="E11375" t="s">
        <v>43252</v>
      </c>
      <c r="F11375" t="s">
        <v>43256</v>
      </c>
      <c r="H11375">
        <v>50.309714200000002</v>
      </c>
      <c r="I11375">
        <v>-123.9198375</v>
      </c>
      <c r="J11375" s="1" t="str">
        <f t="shared" si="1842"/>
        <v>NGR bulk stream sediment</v>
      </c>
      <c r="K11375" s="1" t="str">
        <f t="shared" si="1843"/>
        <v>&lt;177 micron (NGR)</v>
      </c>
      <c r="L11375">
        <v>34</v>
      </c>
      <c r="M11375" t="s">
        <v>28</v>
      </c>
      <c r="N11375">
        <v>649</v>
      </c>
      <c r="O11375">
        <v>1</v>
      </c>
    </row>
    <row r="11376" spans="1:15" hidden="1" x14ac:dyDescent="0.3">
      <c r="A11376" t="s">
        <v>43257</v>
      </c>
      <c r="B11376" t="s">
        <v>43258</v>
      </c>
      <c r="C11376" s="1" t="str">
        <f t="shared" si="1844"/>
        <v>21:0479</v>
      </c>
      <c r="D11376" s="1" t="str">
        <f t="shared" si="1841"/>
        <v>21:0157</v>
      </c>
      <c r="E11376" t="s">
        <v>43259</v>
      </c>
      <c r="F11376" t="s">
        <v>43260</v>
      </c>
      <c r="H11376">
        <v>50.262819200000003</v>
      </c>
      <c r="I11376">
        <v>-123.9232963</v>
      </c>
      <c r="J11376" s="1" t="str">
        <f t="shared" si="1842"/>
        <v>NGR bulk stream sediment</v>
      </c>
      <c r="K11376" s="1" t="str">
        <f t="shared" si="1843"/>
        <v>&lt;177 micron (NGR)</v>
      </c>
      <c r="L11376">
        <v>34</v>
      </c>
      <c r="M11376" t="s">
        <v>38</v>
      </c>
      <c r="N11376">
        <v>650</v>
      </c>
      <c r="O11376">
        <v>2.5</v>
      </c>
    </row>
    <row r="11377" spans="1:15" hidden="1" x14ac:dyDescent="0.3">
      <c r="A11377" t="s">
        <v>43261</v>
      </c>
      <c r="B11377" t="s">
        <v>43262</v>
      </c>
      <c r="C11377" s="1" t="str">
        <f t="shared" si="1844"/>
        <v>21:0479</v>
      </c>
      <c r="D11377" s="1" t="str">
        <f t="shared" si="1841"/>
        <v>21:0157</v>
      </c>
      <c r="E11377" t="s">
        <v>43263</v>
      </c>
      <c r="F11377" t="s">
        <v>43264</v>
      </c>
      <c r="H11377">
        <v>50.2476597</v>
      </c>
      <c r="I11377">
        <v>-123.9181919</v>
      </c>
      <c r="J11377" s="1" t="str">
        <f t="shared" si="1842"/>
        <v>NGR bulk stream sediment</v>
      </c>
      <c r="K11377" s="1" t="str">
        <f t="shared" si="1843"/>
        <v>&lt;177 micron (NGR)</v>
      </c>
      <c r="L11377">
        <v>34</v>
      </c>
      <c r="M11377" t="s">
        <v>43</v>
      </c>
      <c r="N11377">
        <v>651</v>
      </c>
      <c r="O11377">
        <v>3.5</v>
      </c>
    </row>
    <row r="11378" spans="1:15" hidden="1" x14ac:dyDescent="0.3">
      <c r="A11378" t="s">
        <v>43265</v>
      </c>
      <c r="B11378" t="s">
        <v>43266</v>
      </c>
      <c r="C11378" s="1" t="str">
        <f t="shared" si="1844"/>
        <v>21:0479</v>
      </c>
      <c r="D11378" s="1" t="str">
        <f t="shared" si="1841"/>
        <v>21:0157</v>
      </c>
      <c r="E11378" t="s">
        <v>43248</v>
      </c>
      <c r="F11378" t="s">
        <v>43267</v>
      </c>
      <c r="H11378">
        <v>50.234941399999997</v>
      </c>
      <c r="I11378">
        <v>-123.95846090000001</v>
      </c>
      <c r="J11378" s="1" t="str">
        <f t="shared" si="1842"/>
        <v>NGR bulk stream sediment</v>
      </c>
      <c r="K11378" s="1" t="str">
        <f t="shared" si="1843"/>
        <v>&lt;177 micron (NGR)</v>
      </c>
      <c r="L11378">
        <v>34</v>
      </c>
      <c r="M11378" t="s">
        <v>72</v>
      </c>
      <c r="N11378">
        <v>652</v>
      </c>
      <c r="O11378">
        <v>2.5</v>
      </c>
    </row>
    <row r="11379" spans="1:15" hidden="1" x14ac:dyDescent="0.3">
      <c r="A11379" t="s">
        <v>43268</v>
      </c>
      <c r="B11379" t="s">
        <v>43269</v>
      </c>
      <c r="C11379" s="1" t="str">
        <f t="shared" si="1844"/>
        <v>21:0479</v>
      </c>
      <c r="D11379" s="1" t="str">
        <f>HYPERLINK("https://geochem.nrcan.gc.ca/cdogs/content/svy/svy_e.htm", "")</f>
        <v/>
      </c>
      <c r="G11379" s="1" t="str">
        <f>HYPERLINK("https://geochem.nrcan.gc.ca/cdogs/content/cr_/cr_00104_e.htm", "104")</f>
        <v>104</v>
      </c>
      <c r="J11379" t="s">
        <v>31</v>
      </c>
      <c r="K11379" t="s">
        <v>32</v>
      </c>
      <c r="L11379">
        <v>34</v>
      </c>
      <c r="M11379" t="s">
        <v>33</v>
      </c>
      <c r="N11379">
        <v>653</v>
      </c>
      <c r="O11379">
        <v>5</v>
      </c>
    </row>
    <row r="11380" spans="1:15" hidden="1" x14ac:dyDescent="0.3">
      <c r="A11380" t="s">
        <v>43270</v>
      </c>
      <c r="B11380" t="s">
        <v>43271</v>
      </c>
      <c r="C11380" s="1" t="str">
        <f t="shared" si="1844"/>
        <v>21:0479</v>
      </c>
      <c r="D11380" s="1" t="str">
        <f t="shared" ref="D11380:D11410" si="1845">HYPERLINK("https://geochem.nrcan.gc.ca/cdogs/content/svy/svy210157_e.htm", "21:0157")</f>
        <v>21:0157</v>
      </c>
      <c r="E11380" t="s">
        <v>43272</v>
      </c>
      <c r="F11380" t="s">
        <v>43273</v>
      </c>
      <c r="H11380">
        <v>50.491723</v>
      </c>
      <c r="I11380">
        <v>-123.6273843</v>
      </c>
      <c r="J11380" s="1" t="str">
        <f t="shared" ref="J11380:J11410" si="1846">HYPERLINK("https://geochem.nrcan.gc.ca/cdogs/content/kwd/kwd020030_e.htm", "NGR bulk stream sediment")</f>
        <v>NGR bulk stream sediment</v>
      </c>
      <c r="K11380" s="1" t="str">
        <f t="shared" ref="K11380:K11410" si="1847">HYPERLINK("https://geochem.nrcan.gc.ca/cdogs/content/kwd/kwd080006_e.htm", "&lt;177 micron (NGR)")</f>
        <v>&lt;177 micron (NGR)</v>
      </c>
      <c r="L11380">
        <v>34</v>
      </c>
      <c r="M11380" t="s">
        <v>48</v>
      </c>
      <c r="N11380">
        <v>654</v>
      </c>
      <c r="O11380">
        <v>3</v>
      </c>
    </row>
    <row r="11381" spans="1:15" hidden="1" x14ac:dyDescent="0.3">
      <c r="A11381" t="s">
        <v>43274</v>
      </c>
      <c r="B11381" t="s">
        <v>43275</v>
      </c>
      <c r="C11381" s="1" t="str">
        <f t="shared" si="1844"/>
        <v>21:0479</v>
      </c>
      <c r="D11381" s="1" t="str">
        <f t="shared" si="1845"/>
        <v>21:0157</v>
      </c>
      <c r="E11381" t="s">
        <v>43276</v>
      </c>
      <c r="F11381" t="s">
        <v>43277</v>
      </c>
      <c r="H11381">
        <v>50.584938100000002</v>
      </c>
      <c r="I11381">
        <v>-123.12388009999999</v>
      </c>
      <c r="J11381" s="1" t="str">
        <f t="shared" si="1846"/>
        <v>NGR bulk stream sediment</v>
      </c>
      <c r="K11381" s="1" t="str">
        <f t="shared" si="1847"/>
        <v>&lt;177 micron (NGR)</v>
      </c>
      <c r="L11381">
        <v>34</v>
      </c>
      <c r="M11381" t="s">
        <v>53</v>
      </c>
      <c r="N11381">
        <v>655</v>
      </c>
      <c r="O11381">
        <v>1.5</v>
      </c>
    </row>
    <row r="11382" spans="1:15" hidden="1" x14ac:dyDescent="0.3">
      <c r="A11382" t="s">
        <v>43278</v>
      </c>
      <c r="B11382" t="s">
        <v>43279</v>
      </c>
      <c r="C11382" s="1" t="str">
        <f t="shared" si="1844"/>
        <v>21:0479</v>
      </c>
      <c r="D11382" s="1" t="str">
        <f t="shared" si="1845"/>
        <v>21:0157</v>
      </c>
      <c r="E11382" t="s">
        <v>43280</v>
      </c>
      <c r="F11382" t="s">
        <v>43281</v>
      </c>
      <c r="H11382">
        <v>50.594850700000002</v>
      </c>
      <c r="I11382">
        <v>-123.0233372</v>
      </c>
      <c r="J11382" s="1" t="str">
        <f t="shared" si="1846"/>
        <v>NGR bulk stream sediment</v>
      </c>
      <c r="K11382" s="1" t="str">
        <f t="shared" si="1847"/>
        <v>&lt;177 micron (NGR)</v>
      </c>
      <c r="L11382">
        <v>34</v>
      </c>
      <c r="M11382" t="s">
        <v>58</v>
      </c>
      <c r="N11382">
        <v>656</v>
      </c>
      <c r="O11382">
        <v>2.5</v>
      </c>
    </row>
    <row r="11383" spans="1:15" hidden="1" x14ac:dyDescent="0.3">
      <c r="A11383" t="s">
        <v>43282</v>
      </c>
      <c r="B11383" t="s">
        <v>43283</v>
      </c>
      <c r="C11383" s="1" t="str">
        <f t="shared" si="1844"/>
        <v>21:0479</v>
      </c>
      <c r="D11383" s="1" t="str">
        <f t="shared" si="1845"/>
        <v>21:0157</v>
      </c>
      <c r="E11383" t="s">
        <v>43284</v>
      </c>
      <c r="F11383" t="s">
        <v>43285</v>
      </c>
      <c r="H11383">
        <v>50.614128100000002</v>
      </c>
      <c r="I11383">
        <v>-123.0414684</v>
      </c>
      <c r="J11383" s="1" t="str">
        <f t="shared" si="1846"/>
        <v>NGR bulk stream sediment</v>
      </c>
      <c r="K11383" s="1" t="str">
        <f t="shared" si="1847"/>
        <v>&lt;177 micron (NGR)</v>
      </c>
      <c r="L11383">
        <v>34</v>
      </c>
      <c r="M11383" t="s">
        <v>63</v>
      </c>
      <c r="N11383">
        <v>657</v>
      </c>
      <c r="O11383">
        <v>1</v>
      </c>
    </row>
    <row r="11384" spans="1:15" hidden="1" x14ac:dyDescent="0.3">
      <c r="A11384" t="s">
        <v>43286</v>
      </c>
      <c r="B11384" t="s">
        <v>43287</v>
      </c>
      <c r="C11384" s="1" t="str">
        <f t="shared" si="1844"/>
        <v>21:0479</v>
      </c>
      <c r="D11384" s="1" t="str">
        <f t="shared" si="1845"/>
        <v>21:0157</v>
      </c>
      <c r="E11384" t="s">
        <v>43288</v>
      </c>
      <c r="F11384" t="s">
        <v>43289</v>
      </c>
      <c r="H11384">
        <v>50.615596400000001</v>
      </c>
      <c r="I11384">
        <v>-123.03472739999999</v>
      </c>
      <c r="J11384" s="1" t="str">
        <f t="shared" si="1846"/>
        <v>NGR bulk stream sediment</v>
      </c>
      <c r="K11384" s="1" t="str">
        <f t="shared" si="1847"/>
        <v>&lt;177 micron (NGR)</v>
      </c>
      <c r="L11384">
        <v>34</v>
      </c>
      <c r="M11384" t="s">
        <v>68</v>
      </c>
      <c r="N11384">
        <v>658</v>
      </c>
      <c r="O11384">
        <v>1</v>
      </c>
    </row>
    <row r="11385" spans="1:15" hidden="1" x14ac:dyDescent="0.3">
      <c r="A11385" t="s">
        <v>43290</v>
      </c>
      <c r="B11385" t="s">
        <v>43291</v>
      </c>
      <c r="C11385" s="1" t="str">
        <f t="shared" si="1844"/>
        <v>21:0479</v>
      </c>
      <c r="D11385" s="1" t="str">
        <f t="shared" si="1845"/>
        <v>21:0157</v>
      </c>
      <c r="E11385" t="s">
        <v>43292</v>
      </c>
      <c r="F11385" t="s">
        <v>43293</v>
      </c>
      <c r="H11385">
        <v>50.624990400000002</v>
      </c>
      <c r="I11385">
        <v>-123.0466247</v>
      </c>
      <c r="J11385" s="1" t="str">
        <f t="shared" si="1846"/>
        <v>NGR bulk stream sediment</v>
      </c>
      <c r="K11385" s="1" t="str">
        <f t="shared" si="1847"/>
        <v>&lt;177 micron (NGR)</v>
      </c>
      <c r="L11385">
        <v>34</v>
      </c>
      <c r="M11385" t="s">
        <v>77</v>
      </c>
      <c r="N11385">
        <v>659</v>
      </c>
      <c r="O11385">
        <v>0.5</v>
      </c>
    </row>
    <row r="11386" spans="1:15" hidden="1" x14ac:dyDescent="0.3">
      <c r="A11386" t="s">
        <v>43294</v>
      </c>
      <c r="B11386" t="s">
        <v>43295</v>
      </c>
      <c r="C11386" s="1" t="str">
        <f t="shared" si="1844"/>
        <v>21:0479</v>
      </c>
      <c r="D11386" s="1" t="str">
        <f t="shared" si="1845"/>
        <v>21:0157</v>
      </c>
      <c r="E11386" t="s">
        <v>43296</v>
      </c>
      <c r="F11386" t="s">
        <v>43297</v>
      </c>
      <c r="H11386">
        <v>50.641229099999997</v>
      </c>
      <c r="I11386">
        <v>-123.0328949</v>
      </c>
      <c r="J11386" s="1" t="str">
        <f t="shared" si="1846"/>
        <v>NGR bulk stream sediment</v>
      </c>
      <c r="K11386" s="1" t="str">
        <f t="shared" si="1847"/>
        <v>&lt;177 micron (NGR)</v>
      </c>
      <c r="L11386">
        <v>34</v>
      </c>
      <c r="M11386" t="s">
        <v>82</v>
      </c>
      <c r="N11386">
        <v>660</v>
      </c>
      <c r="O11386">
        <v>1.5</v>
      </c>
    </row>
    <row r="11387" spans="1:15" hidden="1" x14ac:dyDescent="0.3">
      <c r="A11387" t="s">
        <v>43298</v>
      </c>
      <c r="B11387" t="s">
        <v>43299</v>
      </c>
      <c r="C11387" s="1" t="str">
        <f t="shared" si="1844"/>
        <v>21:0479</v>
      </c>
      <c r="D11387" s="1" t="str">
        <f t="shared" si="1845"/>
        <v>21:0157</v>
      </c>
      <c r="E11387" t="s">
        <v>43300</v>
      </c>
      <c r="F11387" t="s">
        <v>43301</v>
      </c>
      <c r="H11387">
        <v>50.660444699999999</v>
      </c>
      <c r="I11387">
        <v>-123.07548130000001</v>
      </c>
      <c r="J11387" s="1" t="str">
        <f t="shared" si="1846"/>
        <v>NGR bulk stream sediment</v>
      </c>
      <c r="K11387" s="1" t="str">
        <f t="shared" si="1847"/>
        <v>&lt;177 micron (NGR)</v>
      </c>
      <c r="L11387">
        <v>34</v>
      </c>
      <c r="M11387" t="s">
        <v>87</v>
      </c>
      <c r="N11387">
        <v>661</v>
      </c>
      <c r="O11387">
        <v>1.5</v>
      </c>
    </row>
    <row r="11388" spans="1:15" hidden="1" x14ac:dyDescent="0.3">
      <c r="A11388" t="s">
        <v>43302</v>
      </c>
      <c r="B11388" t="s">
        <v>43303</v>
      </c>
      <c r="C11388" s="1" t="str">
        <f t="shared" si="1844"/>
        <v>21:0479</v>
      </c>
      <c r="D11388" s="1" t="str">
        <f t="shared" si="1845"/>
        <v>21:0157</v>
      </c>
      <c r="E11388" t="s">
        <v>43304</v>
      </c>
      <c r="F11388" t="s">
        <v>43305</v>
      </c>
      <c r="H11388">
        <v>50.644016299999997</v>
      </c>
      <c r="I11388">
        <v>-123.11461749999999</v>
      </c>
      <c r="J11388" s="1" t="str">
        <f t="shared" si="1846"/>
        <v>NGR bulk stream sediment</v>
      </c>
      <c r="K11388" s="1" t="str">
        <f t="shared" si="1847"/>
        <v>&lt;177 micron (NGR)</v>
      </c>
      <c r="L11388">
        <v>34</v>
      </c>
      <c r="M11388" t="s">
        <v>92</v>
      </c>
      <c r="N11388">
        <v>662</v>
      </c>
      <c r="O11388">
        <v>1.5</v>
      </c>
    </row>
    <row r="11389" spans="1:15" hidden="1" x14ac:dyDescent="0.3">
      <c r="A11389" t="s">
        <v>43306</v>
      </c>
      <c r="B11389" t="s">
        <v>43307</v>
      </c>
      <c r="C11389" s="1" t="str">
        <f t="shared" si="1844"/>
        <v>21:0479</v>
      </c>
      <c r="D11389" s="1" t="str">
        <f t="shared" si="1845"/>
        <v>21:0157</v>
      </c>
      <c r="E11389" t="s">
        <v>43308</v>
      </c>
      <c r="F11389" t="s">
        <v>43309</v>
      </c>
      <c r="H11389">
        <v>50.640126500000001</v>
      </c>
      <c r="I11389">
        <v>-123.110238</v>
      </c>
      <c r="J11389" s="1" t="str">
        <f t="shared" si="1846"/>
        <v>NGR bulk stream sediment</v>
      </c>
      <c r="K11389" s="1" t="str">
        <f t="shared" si="1847"/>
        <v>&lt;177 micron (NGR)</v>
      </c>
      <c r="L11389">
        <v>34</v>
      </c>
      <c r="M11389" t="s">
        <v>97</v>
      </c>
      <c r="N11389">
        <v>663</v>
      </c>
      <c r="O11389">
        <v>2.5</v>
      </c>
    </row>
    <row r="11390" spans="1:15" hidden="1" x14ac:dyDescent="0.3">
      <c r="A11390" t="s">
        <v>43310</v>
      </c>
      <c r="B11390" t="s">
        <v>43311</v>
      </c>
      <c r="C11390" s="1" t="str">
        <f t="shared" si="1844"/>
        <v>21:0479</v>
      </c>
      <c r="D11390" s="1" t="str">
        <f t="shared" si="1845"/>
        <v>21:0157</v>
      </c>
      <c r="E11390" t="s">
        <v>43312</v>
      </c>
      <c r="F11390" t="s">
        <v>43313</v>
      </c>
      <c r="H11390">
        <v>50.692900299999998</v>
      </c>
      <c r="I11390">
        <v>-123.1265176</v>
      </c>
      <c r="J11390" s="1" t="str">
        <f t="shared" si="1846"/>
        <v>NGR bulk stream sediment</v>
      </c>
      <c r="K11390" s="1" t="str">
        <f t="shared" si="1847"/>
        <v>&lt;177 micron (NGR)</v>
      </c>
      <c r="L11390">
        <v>34</v>
      </c>
      <c r="M11390" t="s">
        <v>102</v>
      </c>
      <c r="N11390">
        <v>664</v>
      </c>
      <c r="O11390">
        <v>1.5</v>
      </c>
    </row>
    <row r="11391" spans="1:15" hidden="1" x14ac:dyDescent="0.3">
      <c r="A11391" t="s">
        <v>43314</v>
      </c>
      <c r="B11391" t="s">
        <v>43315</v>
      </c>
      <c r="C11391" s="1" t="str">
        <f t="shared" si="1844"/>
        <v>21:0479</v>
      </c>
      <c r="D11391" s="1" t="str">
        <f t="shared" si="1845"/>
        <v>21:0157</v>
      </c>
      <c r="E11391" t="s">
        <v>43316</v>
      </c>
      <c r="F11391" t="s">
        <v>43317</v>
      </c>
      <c r="H11391">
        <v>50.677799299999997</v>
      </c>
      <c r="I11391">
        <v>-123.14246989999999</v>
      </c>
      <c r="J11391" s="1" t="str">
        <f t="shared" si="1846"/>
        <v>NGR bulk stream sediment</v>
      </c>
      <c r="K11391" s="1" t="str">
        <f t="shared" si="1847"/>
        <v>&lt;177 micron (NGR)</v>
      </c>
      <c r="L11391">
        <v>34</v>
      </c>
      <c r="M11391" t="s">
        <v>107</v>
      </c>
      <c r="N11391">
        <v>665</v>
      </c>
      <c r="O11391">
        <v>1.5</v>
      </c>
    </row>
    <row r="11392" spans="1:15" hidden="1" x14ac:dyDescent="0.3">
      <c r="A11392" t="s">
        <v>43318</v>
      </c>
      <c r="B11392" t="s">
        <v>43319</v>
      </c>
      <c r="C11392" s="1" t="str">
        <f t="shared" si="1844"/>
        <v>21:0479</v>
      </c>
      <c r="D11392" s="1" t="str">
        <f t="shared" si="1845"/>
        <v>21:0157</v>
      </c>
      <c r="E11392" t="s">
        <v>43320</v>
      </c>
      <c r="F11392" t="s">
        <v>43321</v>
      </c>
      <c r="H11392">
        <v>50.665581600000003</v>
      </c>
      <c r="I11392">
        <v>-123.0730277</v>
      </c>
      <c r="J11392" s="1" t="str">
        <f t="shared" si="1846"/>
        <v>NGR bulk stream sediment</v>
      </c>
      <c r="K11392" s="1" t="str">
        <f t="shared" si="1847"/>
        <v>&lt;177 micron (NGR)</v>
      </c>
      <c r="L11392">
        <v>34</v>
      </c>
      <c r="M11392" t="s">
        <v>112</v>
      </c>
      <c r="N11392">
        <v>666</v>
      </c>
      <c r="O11392">
        <v>2.5</v>
      </c>
    </row>
    <row r="11393" spans="1:15" hidden="1" x14ac:dyDescent="0.3">
      <c r="A11393" t="s">
        <v>43322</v>
      </c>
      <c r="B11393" t="s">
        <v>43323</v>
      </c>
      <c r="C11393" s="1" t="str">
        <f t="shared" si="1844"/>
        <v>21:0479</v>
      </c>
      <c r="D11393" s="1" t="str">
        <f t="shared" si="1845"/>
        <v>21:0157</v>
      </c>
      <c r="E11393" t="s">
        <v>43324</v>
      </c>
      <c r="F11393" t="s">
        <v>43325</v>
      </c>
      <c r="H11393">
        <v>50.368459799999997</v>
      </c>
      <c r="I11393">
        <v>-122.92110409999999</v>
      </c>
      <c r="J11393" s="1" t="str">
        <f t="shared" si="1846"/>
        <v>NGR bulk stream sediment</v>
      </c>
      <c r="K11393" s="1" t="str">
        <f t="shared" si="1847"/>
        <v>&lt;177 micron (NGR)</v>
      </c>
      <c r="L11393">
        <v>35</v>
      </c>
      <c r="M11393" t="s">
        <v>19</v>
      </c>
      <c r="N11393">
        <v>667</v>
      </c>
      <c r="O11393">
        <v>1.5</v>
      </c>
    </row>
    <row r="11394" spans="1:15" hidden="1" x14ac:dyDescent="0.3">
      <c r="A11394" t="s">
        <v>43326</v>
      </c>
      <c r="B11394" t="s">
        <v>43327</v>
      </c>
      <c r="C11394" s="1" t="str">
        <f t="shared" si="1844"/>
        <v>21:0479</v>
      </c>
      <c r="D11394" s="1" t="str">
        <f t="shared" si="1845"/>
        <v>21:0157</v>
      </c>
      <c r="E11394" t="s">
        <v>43328</v>
      </c>
      <c r="F11394" t="s">
        <v>43329</v>
      </c>
      <c r="H11394">
        <v>50.727860300000003</v>
      </c>
      <c r="I11394">
        <v>-123.0154493</v>
      </c>
      <c r="J11394" s="1" t="str">
        <f t="shared" si="1846"/>
        <v>NGR bulk stream sediment</v>
      </c>
      <c r="K11394" s="1" t="str">
        <f t="shared" si="1847"/>
        <v>&lt;177 micron (NGR)</v>
      </c>
      <c r="L11394">
        <v>35</v>
      </c>
      <c r="M11394" t="s">
        <v>24</v>
      </c>
      <c r="N11394">
        <v>668</v>
      </c>
      <c r="O11394">
        <v>9</v>
      </c>
    </row>
    <row r="11395" spans="1:15" hidden="1" x14ac:dyDescent="0.3">
      <c r="A11395" t="s">
        <v>43330</v>
      </c>
      <c r="B11395" t="s">
        <v>43331</v>
      </c>
      <c r="C11395" s="1" t="str">
        <f t="shared" si="1844"/>
        <v>21:0479</v>
      </c>
      <c r="D11395" s="1" t="str">
        <f t="shared" si="1845"/>
        <v>21:0157</v>
      </c>
      <c r="E11395" t="s">
        <v>43328</v>
      </c>
      <c r="F11395" t="s">
        <v>43332</v>
      </c>
      <c r="H11395">
        <v>50.727860300000003</v>
      </c>
      <c r="I11395">
        <v>-123.0154493</v>
      </c>
      <c r="J11395" s="1" t="str">
        <f t="shared" si="1846"/>
        <v>NGR bulk stream sediment</v>
      </c>
      <c r="K11395" s="1" t="str">
        <f t="shared" si="1847"/>
        <v>&lt;177 micron (NGR)</v>
      </c>
      <c r="L11395">
        <v>35</v>
      </c>
      <c r="M11395" t="s">
        <v>28</v>
      </c>
      <c r="N11395">
        <v>669</v>
      </c>
      <c r="O11395">
        <v>9.5</v>
      </c>
    </row>
    <row r="11396" spans="1:15" hidden="1" x14ac:dyDescent="0.3">
      <c r="A11396" t="s">
        <v>43333</v>
      </c>
      <c r="B11396" t="s">
        <v>43334</v>
      </c>
      <c r="C11396" s="1" t="str">
        <f t="shared" si="1844"/>
        <v>21:0479</v>
      </c>
      <c r="D11396" s="1" t="str">
        <f t="shared" si="1845"/>
        <v>21:0157</v>
      </c>
      <c r="E11396" t="s">
        <v>43335</v>
      </c>
      <c r="F11396" t="s">
        <v>43336</v>
      </c>
      <c r="H11396">
        <v>50.714911499999999</v>
      </c>
      <c r="I11396">
        <v>-123.0725546</v>
      </c>
      <c r="J11396" s="1" t="str">
        <f t="shared" si="1846"/>
        <v>NGR bulk stream sediment</v>
      </c>
      <c r="K11396" s="1" t="str">
        <f t="shared" si="1847"/>
        <v>&lt;177 micron (NGR)</v>
      </c>
      <c r="L11396">
        <v>35</v>
      </c>
      <c r="M11396" t="s">
        <v>38</v>
      </c>
      <c r="N11396">
        <v>670</v>
      </c>
      <c r="O11396">
        <v>5.5</v>
      </c>
    </row>
    <row r="11397" spans="1:15" hidden="1" x14ac:dyDescent="0.3">
      <c r="A11397" t="s">
        <v>43337</v>
      </c>
      <c r="B11397" t="s">
        <v>43338</v>
      </c>
      <c r="C11397" s="1" t="str">
        <f t="shared" si="1844"/>
        <v>21:0479</v>
      </c>
      <c r="D11397" s="1" t="str">
        <f t="shared" si="1845"/>
        <v>21:0157</v>
      </c>
      <c r="E11397" t="s">
        <v>43339</v>
      </c>
      <c r="F11397" t="s">
        <v>43340</v>
      </c>
      <c r="H11397">
        <v>50.705401100000003</v>
      </c>
      <c r="I11397">
        <v>-122.96223670000001</v>
      </c>
      <c r="J11397" s="1" t="str">
        <f t="shared" si="1846"/>
        <v>NGR bulk stream sediment</v>
      </c>
      <c r="K11397" s="1" t="str">
        <f t="shared" si="1847"/>
        <v>&lt;177 micron (NGR)</v>
      </c>
      <c r="L11397">
        <v>35</v>
      </c>
      <c r="M11397" t="s">
        <v>43</v>
      </c>
      <c r="N11397">
        <v>671</v>
      </c>
      <c r="O11397">
        <v>3</v>
      </c>
    </row>
    <row r="11398" spans="1:15" hidden="1" x14ac:dyDescent="0.3">
      <c r="A11398" t="s">
        <v>43341</v>
      </c>
      <c r="B11398" t="s">
        <v>43342</v>
      </c>
      <c r="C11398" s="1" t="str">
        <f t="shared" si="1844"/>
        <v>21:0479</v>
      </c>
      <c r="D11398" s="1" t="str">
        <f t="shared" si="1845"/>
        <v>21:0157</v>
      </c>
      <c r="E11398" t="s">
        <v>43343</v>
      </c>
      <c r="F11398" t="s">
        <v>43344</v>
      </c>
      <c r="H11398">
        <v>50.6794668</v>
      </c>
      <c r="I11398">
        <v>-122.97956430000001</v>
      </c>
      <c r="J11398" s="1" t="str">
        <f t="shared" si="1846"/>
        <v>NGR bulk stream sediment</v>
      </c>
      <c r="K11398" s="1" t="str">
        <f t="shared" si="1847"/>
        <v>&lt;177 micron (NGR)</v>
      </c>
      <c r="L11398">
        <v>35</v>
      </c>
      <c r="M11398" t="s">
        <v>48</v>
      </c>
      <c r="N11398">
        <v>672</v>
      </c>
      <c r="O11398">
        <v>1.5</v>
      </c>
    </row>
    <row r="11399" spans="1:15" hidden="1" x14ac:dyDescent="0.3">
      <c r="A11399" t="s">
        <v>43345</v>
      </c>
      <c r="B11399" t="s">
        <v>43346</v>
      </c>
      <c r="C11399" s="1" t="str">
        <f t="shared" si="1844"/>
        <v>21:0479</v>
      </c>
      <c r="D11399" s="1" t="str">
        <f t="shared" si="1845"/>
        <v>21:0157</v>
      </c>
      <c r="E11399" t="s">
        <v>43347</v>
      </c>
      <c r="F11399" t="s">
        <v>43348</v>
      </c>
      <c r="H11399">
        <v>50.430003999999997</v>
      </c>
      <c r="I11399">
        <v>-122.9356686</v>
      </c>
      <c r="J11399" s="1" t="str">
        <f t="shared" si="1846"/>
        <v>NGR bulk stream sediment</v>
      </c>
      <c r="K11399" s="1" t="str">
        <f t="shared" si="1847"/>
        <v>&lt;177 micron (NGR)</v>
      </c>
      <c r="L11399">
        <v>35</v>
      </c>
      <c r="M11399" t="s">
        <v>53</v>
      </c>
      <c r="N11399">
        <v>673</v>
      </c>
      <c r="O11399">
        <v>3</v>
      </c>
    </row>
    <row r="11400" spans="1:15" hidden="1" x14ac:dyDescent="0.3">
      <c r="A11400" t="s">
        <v>43349</v>
      </c>
      <c r="B11400" t="s">
        <v>43350</v>
      </c>
      <c r="C11400" s="1" t="str">
        <f t="shared" si="1844"/>
        <v>21:0479</v>
      </c>
      <c r="D11400" s="1" t="str">
        <f t="shared" si="1845"/>
        <v>21:0157</v>
      </c>
      <c r="E11400" t="s">
        <v>43351</v>
      </c>
      <c r="F11400" t="s">
        <v>43352</v>
      </c>
      <c r="H11400">
        <v>50.4749135</v>
      </c>
      <c r="I11400">
        <v>-122.9295333</v>
      </c>
      <c r="J11400" s="1" t="str">
        <f t="shared" si="1846"/>
        <v>NGR bulk stream sediment</v>
      </c>
      <c r="K11400" s="1" t="str">
        <f t="shared" si="1847"/>
        <v>&lt;177 micron (NGR)</v>
      </c>
      <c r="L11400">
        <v>35</v>
      </c>
      <c r="M11400" t="s">
        <v>58</v>
      </c>
      <c r="N11400">
        <v>674</v>
      </c>
      <c r="O11400">
        <v>1</v>
      </c>
    </row>
    <row r="11401" spans="1:15" hidden="1" x14ac:dyDescent="0.3">
      <c r="A11401" t="s">
        <v>43353</v>
      </c>
      <c r="B11401" t="s">
        <v>43354</v>
      </c>
      <c r="C11401" s="1" t="str">
        <f t="shared" si="1844"/>
        <v>21:0479</v>
      </c>
      <c r="D11401" s="1" t="str">
        <f t="shared" si="1845"/>
        <v>21:0157</v>
      </c>
      <c r="E11401" t="s">
        <v>43324</v>
      </c>
      <c r="F11401" t="s">
        <v>43355</v>
      </c>
      <c r="H11401">
        <v>50.368459799999997</v>
      </c>
      <c r="I11401">
        <v>-122.92110409999999</v>
      </c>
      <c r="J11401" s="1" t="str">
        <f t="shared" si="1846"/>
        <v>NGR bulk stream sediment</v>
      </c>
      <c r="K11401" s="1" t="str">
        <f t="shared" si="1847"/>
        <v>&lt;177 micron (NGR)</v>
      </c>
      <c r="L11401">
        <v>35</v>
      </c>
      <c r="M11401" t="s">
        <v>72</v>
      </c>
      <c r="N11401">
        <v>675</v>
      </c>
      <c r="O11401">
        <v>1.5</v>
      </c>
    </row>
    <row r="11402" spans="1:15" hidden="1" x14ac:dyDescent="0.3">
      <c r="A11402" t="s">
        <v>43356</v>
      </c>
      <c r="B11402" t="s">
        <v>43357</v>
      </c>
      <c r="C11402" s="1" t="str">
        <f t="shared" si="1844"/>
        <v>21:0479</v>
      </c>
      <c r="D11402" s="1" t="str">
        <f t="shared" si="1845"/>
        <v>21:0157</v>
      </c>
      <c r="E11402" t="s">
        <v>43358</v>
      </c>
      <c r="F11402" t="s">
        <v>43359</v>
      </c>
      <c r="H11402">
        <v>50.379950700000002</v>
      </c>
      <c r="I11402">
        <v>-122.9850816</v>
      </c>
      <c r="J11402" s="1" t="str">
        <f t="shared" si="1846"/>
        <v>NGR bulk stream sediment</v>
      </c>
      <c r="K11402" s="1" t="str">
        <f t="shared" si="1847"/>
        <v>&lt;177 micron (NGR)</v>
      </c>
      <c r="L11402">
        <v>35</v>
      </c>
      <c r="M11402" t="s">
        <v>63</v>
      </c>
      <c r="N11402">
        <v>676</v>
      </c>
      <c r="O11402">
        <v>3</v>
      </c>
    </row>
    <row r="11403" spans="1:15" hidden="1" x14ac:dyDescent="0.3">
      <c r="A11403" t="s">
        <v>43360</v>
      </c>
      <c r="B11403" t="s">
        <v>43361</v>
      </c>
      <c r="C11403" s="1" t="str">
        <f t="shared" si="1844"/>
        <v>21:0479</v>
      </c>
      <c r="D11403" s="1" t="str">
        <f t="shared" si="1845"/>
        <v>21:0157</v>
      </c>
      <c r="E11403" t="s">
        <v>43362</v>
      </c>
      <c r="F11403" t="s">
        <v>43363</v>
      </c>
      <c r="H11403">
        <v>50.3852124</v>
      </c>
      <c r="I11403">
        <v>-122.9854868</v>
      </c>
      <c r="J11403" s="1" t="str">
        <f t="shared" si="1846"/>
        <v>NGR bulk stream sediment</v>
      </c>
      <c r="K11403" s="1" t="str">
        <f t="shared" si="1847"/>
        <v>&lt;177 micron (NGR)</v>
      </c>
      <c r="L11403">
        <v>35</v>
      </c>
      <c r="M11403" t="s">
        <v>68</v>
      </c>
      <c r="N11403">
        <v>677</v>
      </c>
      <c r="O11403">
        <v>1.5</v>
      </c>
    </row>
    <row r="11404" spans="1:15" hidden="1" x14ac:dyDescent="0.3">
      <c r="A11404" t="s">
        <v>43364</v>
      </c>
      <c r="B11404" t="s">
        <v>43365</v>
      </c>
      <c r="C11404" s="1" t="str">
        <f t="shared" si="1844"/>
        <v>21:0479</v>
      </c>
      <c r="D11404" s="1" t="str">
        <f t="shared" si="1845"/>
        <v>21:0157</v>
      </c>
      <c r="E11404" t="s">
        <v>43366</v>
      </c>
      <c r="F11404" t="s">
        <v>43367</v>
      </c>
      <c r="H11404">
        <v>50.357220099999999</v>
      </c>
      <c r="I11404">
        <v>-122.9428874</v>
      </c>
      <c r="J11404" s="1" t="str">
        <f t="shared" si="1846"/>
        <v>NGR bulk stream sediment</v>
      </c>
      <c r="K11404" s="1" t="str">
        <f t="shared" si="1847"/>
        <v>&lt;177 micron (NGR)</v>
      </c>
      <c r="L11404">
        <v>35</v>
      </c>
      <c r="M11404" t="s">
        <v>77</v>
      </c>
      <c r="N11404">
        <v>678</v>
      </c>
      <c r="O11404">
        <v>2</v>
      </c>
    </row>
    <row r="11405" spans="1:15" hidden="1" x14ac:dyDescent="0.3">
      <c r="A11405" t="s">
        <v>43368</v>
      </c>
      <c r="B11405" t="s">
        <v>43369</v>
      </c>
      <c r="C11405" s="1" t="str">
        <f t="shared" si="1844"/>
        <v>21:0479</v>
      </c>
      <c r="D11405" s="1" t="str">
        <f t="shared" si="1845"/>
        <v>21:0157</v>
      </c>
      <c r="E11405" t="s">
        <v>43370</v>
      </c>
      <c r="F11405" t="s">
        <v>43371</v>
      </c>
      <c r="H11405">
        <v>50.348309299999997</v>
      </c>
      <c r="I11405">
        <v>-122.8579572</v>
      </c>
      <c r="J11405" s="1" t="str">
        <f t="shared" si="1846"/>
        <v>NGR bulk stream sediment</v>
      </c>
      <c r="K11405" s="1" t="str">
        <f t="shared" si="1847"/>
        <v>&lt;177 micron (NGR)</v>
      </c>
      <c r="L11405">
        <v>35</v>
      </c>
      <c r="M11405" t="s">
        <v>82</v>
      </c>
      <c r="N11405">
        <v>679</v>
      </c>
      <c r="O11405">
        <v>1.5</v>
      </c>
    </row>
    <row r="11406" spans="1:15" hidden="1" x14ac:dyDescent="0.3">
      <c r="A11406" t="s">
        <v>43372</v>
      </c>
      <c r="B11406" t="s">
        <v>43373</v>
      </c>
      <c r="C11406" s="1" t="str">
        <f t="shared" si="1844"/>
        <v>21:0479</v>
      </c>
      <c r="D11406" s="1" t="str">
        <f t="shared" si="1845"/>
        <v>21:0157</v>
      </c>
      <c r="E11406" t="s">
        <v>43374</v>
      </c>
      <c r="F11406" t="s">
        <v>43375</v>
      </c>
      <c r="H11406">
        <v>50.314123700000003</v>
      </c>
      <c r="I11406">
        <v>-122.8946691</v>
      </c>
      <c r="J11406" s="1" t="str">
        <f t="shared" si="1846"/>
        <v>NGR bulk stream sediment</v>
      </c>
      <c r="K11406" s="1" t="str">
        <f t="shared" si="1847"/>
        <v>&lt;177 micron (NGR)</v>
      </c>
      <c r="L11406">
        <v>35</v>
      </c>
      <c r="M11406" t="s">
        <v>87</v>
      </c>
      <c r="N11406">
        <v>680</v>
      </c>
      <c r="O11406">
        <v>1</v>
      </c>
    </row>
    <row r="11407" spans="1:15" hidden="1" x14ac:dyDescent="0.3">
      <c r="A11407" t="s">
        <v>43376</v>
      </c>
      <c r="B11407" t="s">
        <v>43377</v>
      </c>
      <c r="C11407" s="1" t="str">
        <f t="shared" si="1844"/>
        <v>21:0479</v>
      </c>
      <c r="D11407" s="1" t="str">
        <f t="shared" si="1845"/>
        <v>21:0157</v>
      </c>
      <c r="E11407" t="s">
        <v>43378</v>
      </c>
      <c r="F11407" t="s">
        <v>43379</v>
      </c>
      <c r="H11407">
        <v>50.2785346</v>
      </c>
      <c r="I11407">
        <v>-122.94246889999999</v>
      </c>
      <c r="J11407" s="1" t="str">
        <f t="shared" si="1846"/>
        <v>NGR bulk stream sediment</v>
      </c>
      <c r="K11407" s="1" t="str">
        <f t="shared" si="1847"/>
        <v>&lt;177 micron (NGR)</v>
      </c>
      <c r="L11407">
        <v>35</v>
      </c>
      <c r="M11407" t="s">
        <v>92</v>
      </c>
      <c r="N11407">
        <v>681</v>
      </c>
      <c r="O11407">
        <v>8.5</v>
      </c>
    </row>
    <row r="11408" spans="1:15" hidden="1" x14ac:dyDescent="0.3">
      <c r="A11408" t="s">
        <v>43380</v>
      </c>
      <c r="B11408" t="s">
        <v>43381</v>
      </c>
      <c r="C11408" s="1" t="str">
        <f t="shared" si="1844"/>
        <v>21:0479</v>
      </c>
      <c r="D11408" s="1" t="str">
        <f t="shared" si="1845"/>
        <v>21:0157</v>
      </c>
      <c r="E11408" t="s">
        <v>43382</v>
      </c>
      <c r="F11408" t="s">
        <v>43383</v>
      </c>
      <c r="H11408">
        <v>50.277746299999997</v>
      </c>
      <c r="I11408">
        <v>-122.9862461</v>
      </c>
      <c r="J11408" s="1" t="str">
        <f t="shared" si="1846"/>
        <v>NGR bulk stream sediment</v>
      </c>
      <c r="K11408" s="1" t="str">
        <f t="shared" si="1847"/>
        <v>&lt;177 micron (NGR)</v>
      </c>
      <c r="L11408">
        <v>35</v>
      </c>
      <c r="M11408" t="s">
        <v>97</v>
      </c>
      <c r="N11408">
        <v>682</v>
      </c>
      <c r="O11408">
        <v>1</v>
      </c>
    </row>
    <row r="11409" spans="1:15" hidden="1" x14ac:dyDescent="0.3">
      <c r="A11409" t="s">
        <v>43384</v>
      </c>
      <c r="B11409" t="s">
        <v>43385</v>
      </c>
      <c r="C11409" s="1" t="str">
        <f t="shared" si="1844"/>
        <v>21:0479</v>
      </c>
      <c r="D11409" s="1" t="str">
        <f t="shared" si="1845"/>
        <v>21:0157</v>
      </c>
      <c r="E11409" t="s">
        <v>43386</v>
      </c>
      <c r="F11409" t="s">
        <v>43387</v>
      </c>
      <c r="H11409">
        <v>50.315880900000003</v>
      </c>
      <c r="I11409">
        <v>-123.0546964</v>
      </c>
      <c r="J11409" s="1" t="str">
        <f t="shared" si="1846"/>
        <v>NGR bulk stream sediment</v>
      </c>
      <c r="K11409" s="1" t="str">
        <f t="shared" si="1847"/>
        <v>&lt;177 micron (NGR)</v>
      </c>
      <c r="L11409">
        <v>35</v>
      </c>
      <c r="M11409" t="s">
        <v>102</v>
      </c>
      <c r="N11409">
        <v>683</v>
      </c>
      <c r="O11409">
        <v>1.5</v>
      </c>
    </row>
    <row r="11410" spans="1:15" hidden="1" x14ac:dyDescent="0.3">
      <c r="A11410" t="s">
        <v>43388</v>
      </c>
      <c r="B11410" t="s">
        <v>43389</v>
      </c>
      <c r="C11410" s="1" t="str">
        <f t="shared" si="1844"/>
        <v>21:0479</v>
      </c>
      <c r="D11410" s="1" t="str">
        <f t="shared" si="1845"/>
        <v>21:0157</v>
      </c>
      <c r="E11410" t="s">
        <v>43390</v>
      </c>
      <c r="F11410" t="s">
        <v>43391</v>
      </c>
      <c r="H11410">
        <v>50.340052800000002</v>
      </c>
      <c r="I11410">
        <v>-123.09118599999999</v>
      </c>
      <c r="J11410" s="1" t="str">
        <f t="shared" si="1846"/>
        <v>NGR bulk stream sediment</v>
      </c>
      <c r="K11410" s="1" t="str">
        <f t="shared" si="1847"/>
        <v>&lt;177 micron (NGR)</v>
      </c>
      <c r="L11410">
        <v>35</v>
      </c>
      <c r="M11410" t="s">
        <v>107</v>
      </c>
      <c r="N11410">
        <v>684</v>
      </c>
      <c r="O11410">
        <v>3.5</v>
      </c>
    </row>
    <row r="11411" spans="1:15" hidden="1" x14ac:dyDescent="0.3">
      <c r="A11411" t="s">
        <v>43392</v>
      </c>
      <c r="B11411" t="s">
        <v>43393</v>
      </c>
      <c r="C11411" s="1" t="str">
        <f t="shared" si="1844"/>
        <v>21:0479</v>
      </c>
      <c r="D11411" s="1" t="str">
        <f>HYPERLINK("https://geochem.nrcan.gc.ca/cdogs/content/svy/svy_e.htm", "")</f>
        <v/>
      </c>
      <c r="G11411" s="1" t="str">
        <f>HYPERLINK("https://geochem.nrcan.gc.ca/cdogs/content/cr_/cr_00103_e.htm", "103")</f>
        <v>103</v>
      </c>
      <c r="J11411" t="s">
        <v>31</v>
      </c>
      <c r="K11411" t="s">
        <v>32</v>
      </c>
      <c r="L11411">
        <v>35</v>
      </c>
      <c r="M11411" t="s">
        <v>33</v>
      </c>
      <c r="N11411">
        <v>685</v>
      </c>
      <c r="O11411">
        <v>24</v>
      </c>
    </row>
    <row r="11412" spans="1:15" hidden="1" x14ac:dyDescent="0.3">
      <c r="A11412" t="s">
        <v>43394</v>
      </c>
      <c r="B11412" t="s">
        <v>43395</v>
      </c>
      <c r="C11412" s="1" t="str">
        <f t="shared" si="1844"/>
        <v>21:0479</v>
      </c>
      <c r="D11412" s="1" t="str">
        <f t="shared" ref="D11412:D11429" si="1848">HYPERLINK("https://geochem.nrcan.gc.ca/cdogs/content/svy/svy210157_e.htm", "21:0157")</f>
        <v>21:0157</v>
      </c>
      <c r="E11412" t="s">
        <v>43396</v>
      </c>
      <c r="F11412" t="s">
        <v>43397</v>
      </c>
      <c r="H11412">
        <v>50.358023199999998</v>
      </c>
      <c r="I11412">
        <v>-123.1123599</v>
      </c>
      <c r="J11412" s="1" t="str">
        <f t="shared" ref="J11412:J11429" si="1849">HYPERLINK("https://geochem.nrcan.gc.ca/cdogs/content/kwd/kwd020030_e.htm", "NGR bulk stream sediment")</f>
        <v>NGR bulk stream sediment</v>
      </c>
      <c r="K11412" s="1" t="str">
        <f t="shared" ref="K11412:K11429" si="1850">HYPERLINK("https://geochem.nrcan.gc.ca/cdogs/content/kwd/kwd080006_e.htm", "&lt;177 micron (NGR)")</f>
        <v>&lt;177 micron (NGR)</v>
      </c>
      <c r="L11412">
        <v>35</v>
      </c>
      <c r="M11412" t="s">
        <v>112</v>
      </c>
      <c r="N11412">
        <v>686</v>
      </c>
      <c r="O11412">
        <v>7</v>
      </c>
    </row>
    <row r="11413" spans="1:15" hidden="1" x14ac:dyDescent="0.3">
      <c r="A11413" t="s">
        <v>43398</v>
      </c>
      <c r="B11413" t="s">
        <v>43399</v>
      </c>
      <c r="C11413" s="1" t="str">
        <f t="shared" si="1844"/>
        <v>21:0479</v>
      </c>
      <c r="D11413" s="1" t="str">
        <f t="shared" si="1848"/>
        <v>21:0157</v>
      </c>
      <c r="E11413" t="s">
        <v>43400</v>
      </c>
      <c r="F11413" t="s">
        <v>43401</v>
      </c>
      <c r="H11413">
        <v>50.318404200000003</v>
      </c>
      <c r="I11413">
        <v>-123.1216817</v>
      </c>
      <c r="J11413" s="1" t="str">
        <f t="shared" si="1849"/>
        <v>NGR bulk stream sediment</v>
      </c>
      <c r="K11413" s="1" t="str">
        <f t="shared" si="1850"/>
        <v>&lt;177 micron (NGR)</v>
      </c>
      <c r="L11413">
        <v>36</v>
      </c>
      <c r="M11413" t="s">
        <v>19</v>
      </c>
      <c r="N11413">
        <v>687</v>
      </c>
      <c r="O11413">
        <v>1.5</v>
      </c>
    </row>
    <row r="11414" spans="1:15" hidden="1" x14ac:dyDescent="0.3">
      <c r="A11414" t="s">
        <v>43402</v>
      </c>
      <c r="B11414" t="s">
        <v>43403</v>
      </c>
      <c r="C11414" s="1" t="str">
        <f t="shared" si="1844"/>
        <v>21:0479</v>
      </c>
      <c r="D11414" s="1" t="str">
        <f t="shared" si="1848"/>
        <v>21:0157</v>
      </c>
      <c r="E11414" t="s">
        <v>43404</v>
      </c>
      <c r="F11414" t="s">
        <v>43405</v>
      </c>
      <c r="H11414">
        <v>50.328992200000002</v>
      </c>
      <c r="I11414">
        <v>-123.1361922</v>
      </c>
      <c r="J11414" s="1" t="str">
        <f t="shared" si="1849"/>
        <v>NGR bulk stream sediment</v>
      </c>
      <c r="K11414" s="1" t="str">
        <f t="shared" si="1850"/>
        <v>&lt;177 micron (NGR)</v>
      </c>
      <c r="L11414">
        <v>36</v>
      </c>
      <c r="M11414" t="s">
        <v>38</v>
      </c>
      <c r="N11414">
        <v>688</v>
      </c>
      <c r="O11414">
        <v>5.5</v>
      </c>
    </row>
    <row r="11415" spans="1:15" hidden="1" x14ac:dyDescent="0.3">
      <c r="A11415" t="s">
        <v>43406</v>
      </c>
      <c r="B11415" t="s">
        <v>43407</v>
      </c>
      <c r="C11415" s="1" t="str">
        <f t="shared" si="1844"/>
        <v>21:0479</v>
      </c>
      <c r="D11415" s="1" t="str">
        <f t="shared" si="1848"/>
        <v>21:0157</v>
      </c>
      <c r="E11415" t="s">
        <v>43400</v>
      </c>
      <c r="F11415" t="s">
        <v>43408</v>
      </c>
      <c r="H11415">
        <v>50.318404200000003</v>
      </c>
      <c r="I11415">
        <v>-123.1216817</v>
      </c>
      <c r="J11415" s="1" t="str">
        <f t="shared" si="1849"/>
        <v>NGR bulk stream sediment</v>
      </c>
      <c r="K11415" s="1" t="str">
        <f t="shared" si="1850"/>
        <v>&lt;177 micron (NGR)</v>
      </c>
      <c r="L11415">
        <v>36</v>
      </c>
      <c r="M11415" t="s">
        <v>72</v>
      </c>
      <c r="N11415">
        <v>689</v>
      </c>
      <c r="O11415">
        <v>3</v>
      </c>
    </row>
    <row r="11416" spans="1:15" hidden="1" x14ac:dyDescent="0.3">
      <c r="A11416" t="s">
        <v>43409</v>
      </c>
      <c r="B11416" t="s">
        <v>43410</v>
      </c>
      <c r="C11416" s="1" t="str">
        <f t="shared" si="1844"/>
        <v>21:0479</v>
      </c>
      <c r="D11416" s="1" t="str">
        <f t="shared" si="1848"/>
        <v>21:0157</v>
      </c>
      <c r="E11416" t="s">
        <v>43411</v>
      </c>
      <c r="F11416" t="s">
        <v>43412</v>
      </c>
      <c r="H11416">
        <v>50.120415899999998</v>
      </c>
      <c r="I11416">
        <v>-123.84398210000001</v>
      </c>
      <c r="J11416" s="1" t="str">
        <f t="shared" si="1849"/>
        <v>NGR bulk stream sediment</v>
      </c>
      <c r="K11416" s="1" t="str">
        <f t="shared" si="1850"/>
        <v>&lt;177 micron (NGR)</v>
      </c>
      <c r="L11416">
        <v>36</v>
      </c>
      <c r="M11416" t="s">
        <v>43</v>
      </c>
      <c r="N11416">
        <v>690</v>
      </c>
      <c r="O11416">
        <v>3</v>
      </c>
    </row>
    <row r="11417" spans="1:15" hidden="1" x14ac:dyDescent="0.3">
      <c r="A11417" t="s">
        <v>43413</v>
      </c>
      <c r="B11417" t="s">
        <v>43414</v>
      </c>
      <c r="C11417" s="1" t="str">
        <f t="shared" si="1844"/>
        <v>21:0479</v>
      </c>
      <c r="D11417" s="1" t="str">
        <f t="shared" si="1848"/>
        <v>21:0157</v>
      </c>
      <c r="E11417" t="s">
        <v>43415</v>
      </c>
      <c r="F11417" t="s">
        <v>43416</v>
      </c>
      <c r="H11417">
        <v>50.144638399999998</v>
      </c>
      <c r="I11417">
        <v>-123.8777887</v>
      </c>
      <c r="J11417" s="1" t="str">
        <f t="shared" si="1849"/>
        <v>NGR bulk stream sediment</v>
      </c>
      <c r="K11417" s="1" t="str">
        <f t="shared" si="1850"/>
        <v>&lt;177 micron (NGR)</v>
      </c>
      <c r="L11417">
        <v>36</v>
      </c>
      <c r="M11417" t="s">
        <v>48</v>
      </c>
      <c r="N11417">
        <v>691</v>
      </c>
      <c r="O11417">
        <v>1.5</v>
      </c>
    </row>
    <row r="11418" spans="1:15" hidden="1" x14ac:dyDescent="0.3">
      <c r="A11418" t="s">
        <v>43417</v>
      </c>
      <c r="B11418" t="s">
        <v>43418</v>
      </c>
      <c r="C11418" s="1" t="str">
        <f t="shared" si="1844"/>
        <v>21:0479</v>
      </c>
      <c r="D11418" s="1" t="str">
        <f t="shared" si="1848"/>
        <v>21:0157</v>
      </c>
      <c r="E11418" t="s">
        <v>43419</v>
      </c>
      <c r="F11418" t="s">
        <v>43420</v>
      </c>
      <c r="H11418">
        <v>50.154610099999999</v>
      </c>
      <c r="I11418">
        <v>-123.9154327</v>
      </c>
      <c r="J11418" s="1" t="str">
        <f t="shared" si="1849"/>
        <v>NGR bulk stream sediment</v>
      </c>
      <c r="K11418" s="1" t="str">
        <f t="shared" si="1850"/>
        <v>&lt;177 micron (NGR)</v>
      </c>
      <c r="L11418">
        <v>36</v>
      </c>
      <c r="M11418" t="s">
        <v>53</v>
      </c>
      <c r="N11418">
        <v>692</v>
      </c>
      <c r="O11418">
        <v>2.5</v>
      </c>
    </row>
    <row r="11419" spans="1:15" hidden="1" x14ac:dyDescent="0.3">
      <c r="A11419" t="s">
        <v>43421</v>
      </c>
      <c r="B11419" t="s">
        <v>43422</v>
      </c>
      <c r="C11419" s="1" t="str">
        <f t="shared" si="1844"/>
        <v>21:0479</v>
      </c>
      <c r="D11419" s="1" t="str">
        <f t="shared" si="1848"/>
        <v>21:0157</v>
      </c>
      <c r="E11419" t="s">
        <v>43423</v>
      </c>
      <c r="F11419" t="s">
        <v>43424</v>
      </c>
      <c r="H11419">
        <v>50.166865600000001</v>
      </c>
      <c r="I11419">
        <v>-123.9406753</v>
      </c>
      <c r="J11419" s="1" t="str">
        <f t="shared" si="1849"/>
        <v>NGR bulk stream sediment</v>
      </c>
      <c r="K11419" s="1" t="str">
        <f t="shared" si="1850"/>
        <v>&lt;177 micron (NGR)</v>
      </c>
      <c r="L11419">
        <v>36</v>
      </c>
      <c r="M11419" t="s">
        <v>58</v>
      </c>
      <c r="N11419">
        <v>693</v>
      </c>
      <c r="O11419">
        <v>2</v>
      </c>
    </row>
    <row r="11420" spans="1:15" hidden="1" x14ac:dyDescent="0.3">
      <c r="A11420" t="s">
        <v>43425</v>
      </c>
      <c r="B11420" t="s">
        <v>43426</v>
      </c>
      <c r="C11420" s="1" t="str">
        <f t="shared" si="1844"/>
        <v>21:0479</v>
      </c>
      <c r="D11420" s="1" t="str">
        <f t="shared" si="1848"/>
        <v>21:0157</v>
      </c>
      <c r="E11420" t="s">
        <v>43427</v>
      </c>
      <c r="F11420" t="s">
        <v>43428</v>
      </c>
      <c r="H11420">
        <v>50.130090199999998</v>
      </c>
      <c r="I11420">
        <v>-123.9708227</v>
      </c>
      <c r="J11420" s="1" t="str">
        <f t="shared" si="1849"/>
        <v>NGR bulk stream sediment</v>
      </c>
      <c r="K11420" s="1" t="str">
        <f t="shared" si="1850"/>
        <v>&lt;177 micron (NGR)</v>
      </c>
      <c r="L11420">
        <v>36</v>
      </c>
      <c r="M11420" t="s">
        <v>24</v>
      </c>
      <c r="N11420">
        <v>694</v>
      </c>
      <c r="O11420">
        <v>3</v>
      </c>
    </row>
    <row r="11421" spans="1:15" hidden="1" x14ac:dyDescent="0.3">
      <c r="A11421" t="s">
        <v>43429</v>
      </c>
      <c r="B11421" t="s">
        <v>43430</v>
      </c>
      <c r="C11421" s="1" t="str">
        <f t="shared" si="1844"/>
        <v>21:0479</v>
      </c>
      <c r="D11421" s="1" t="str">
        <f t="shared" si="1848"/>
        <v>21:0157</v>
      </c>
      <c r="E11421" t="s">
        <v>43427</v>
      </c>
      <c r="F11421" t="s">
        <v>43431</v>
      </c>
      <c r="H11421">
        <v>50.130090199999998</v>
      </c>
      <c r="I11421">
        <v>-123.9708227</v>
      </c>
      <c r="J11421" s="1" t="str">
        <f t="shared" si="1849"/>
        <v>NGR bulk stream sediment</v>
      </c>
      <c r="K11421" s="1" t="str">
        <f t="shared" si="1850"/>
        <v>&lt;177 micron (NGR)</v>
      </c>
      <c r="L11421">
        <v>36</v>
      </c>
      <c r="M11421" t="s">
        <v>28</v>
      </c>
      <c r="N11421">
        <v>695</v>
      </c>
      <c r="O11421">
        <v>3</v>
      </c>
    </row>
    <row r="11422" spans="1:15" hidden="1" x14ac:dyDescent="0.3">
      <c r="A11422" t="s">
        <v>43432</v>
      </c>
      <c r="B11422" t="s">
        <v>43433</v>
      </c>
      <c r="C11422" s="1" t="str">
        <f t="shared" si="1844"/>
        <v>21:0479</v>
      </c>
      <c r="D11422" s="1" t="str">
        <f t="shared" si="1848"/>
        <v>21:0157</v>
      </c>
      <c r="E11422" t="s">
        <v>43434</v>
      </c>
      <c r="F11422" t="s">
        <v>43435</v>
      </c>
      <c r="H11422">
        <v>50.181546900000001</v>
      </c>
      <c r="I11422">
        <v>-123.9688094</v>
      </c>
      <c r="J11422" s="1" t="str">
        <f t="shared" si="1849"/>
        <v>NGR bulk stream sediment</v>
      </c>
      <c r="K11422" s="1" t="str">
        <f t="shared" si="1850"/>
        <v>&lt;177 micron (NGR)</v>
      </c>
      <c r="L11422">
        <v>36</v>
      </c>
      <c r="M11422" t="s">
        <v>63</v>
      </c>
      <c r="N11422">
        <v>696</v>
      </c>
      <c r="O11422">
        <v>2.5</v>
      </c>
    </row>
    <row r="11423" spans="1:15" hidden="1" x14ac:dyDescent="0.3">
      <c r="A11423" t="s">
        <v>43436</v>
      </c>
      <c r="B11423" t="s">
        <v>43437</v>
      </c>
      <c r="C11423" s="1" t="str">
        <f t="shared" si="1844"/>
        <v>21:0479</v>
      </c>
      <c r="D11423" s="1" t="str">
        <f t="shared" si="1848"/>
        <v>21:0157</v>
      </c>
      <c r="E11423" t="s">
        <v>43438</v>
      </c>
      <c r="F11423" t="s">
        <v>43439</v>
      </c>
      <c r="H11423">
        <v>50.196628799999999</v>
      </c>
      <c r="I11423">
        <v>-123.97757729999999</v>
      </c>
      <c r="J11423" s="1" t="str">
        <f t="shared" si="1849"/>
        <v>NGR bulk stream sediment</v>
      </c>
      <c r="K11423" s="1" t="str">
        <f t="shared" si="1850"/>
        <v>&lt;177 micron (NGR)</v>
      </c>
      <c r="L11423">
        <v>36</v>
      </c>
      <c r="M11423" t="s">
        <v>68</v>
      </c>
      <c r="N11423">
        <v>697</v>
      </c>
      <c r="O11423">
        <v>2</v>
      </c>
    </row>
    <row r="11424" spans="1:15" hidden="1" x14ac:dyDescent="0.3">
      <c r="A11424" t="s">
        <v>43440</v>
      </c>
      <c r="B11424" t="s">
        <v>43441</v>
      </c>
      <c r="C11424" s="1" t="str">
        <f t="shared" si="1844"/>
        <v>21:0479</v>
      </c>
      <c r="D11424" s="1" t="str">
        <f t="shared" si="1848"/>
        <v>21:0157</v>
      </c>
      <c r="E11424" t="s">
        <v>43442</v>
      </c>
      <c r="F11424" t="s">
        <v>43443</v>
      </c>
      <c r="H11424">
        <v>50.235336799999999</v>
      </c>
      <c r="I11424">
        <v>-123.99809860000001</v>
      </c>
      <c r="J11424" s="1" t="str">
        <f t="shared" si="1849"/>
        <v>NGR bulk stream sediment</v>
      </c>
      <c r="K11424" s="1" t="str">
        <f t="shared" si="1850"/>
        <v>&lt;177 micron (NGR)</v>
      </c>
      <c r="L11424">
        <v>36</v>
      </c>
      <c r="M11424" t="s">
        <v>77</v>
      </c>
      <c r="N11424">
        <v>698</v>
      </c>
      <c r="O11424">
        <v>1.5</v>
      </c>
    </row>
    <row r="11425" spans="1:15" hidden="1" x14ac:dyDescent="0.3">
      <c r="A11425" t="s">
        <v>43444</v>
      </c>
      <c r="B11425" t="s">
        <v>43445</v>
      </c>
      <c r="C11425" s="1" t="str">
        <f t="shared" si="1844"/>
        <v>21:0479</v>
      </c>
      <c r="D11425" s="1" t="str">
        <f t="shared" si="1848"/>
        <v>21:0157</v>
      </c>
      <c r="E11425" t="s">
        <v>43446</v>
      </c>
      <c r="F11425" t="s">
        <v>43447</v>
      </c>
      <c r="H11425">
        <v>50.177052400000001</v>
      </c>
      <c r="I11425">
        <v>-123.88032819999999</v>
      </c>
      <c r="J11425" s="1" t="str">
        <f t="shared" si="1849"/>
        <v>NGR bulk stream sediment</v>
      </c>
      <c r="K11425" s="1" t="str">
        <f t="shared" si="1850"/>
        <v>&lt;177 micron (NGR)</v>
      </c>
      <c r="L11425">
        <v>36</v>
      </c>
      <c r="M11425" t="s">
        <v>82</v>
      </c>
      <c r="N11425">
        <v>699</v>
      </c>
      <c r="O11425">
        <v>3</v>
      </c>
    </row>
    <row r="11426" spans="1:15" hidden="1" x14ac:dyDescent="0.3">
      <c r="A11426" t="s">
        <v>43448</v>
      </c>
      <c r="B11426" t="s">
        <v>43449</v>
      </c>
      <c r="C11426" s="1" t="str">
        <f t="shared" si="1844"/>
        <v>21:0479</v>
      </c>
      <c r="D11426" s="1" t="str">
        <f t="shared" si="1848"/>
        <v>21:0157</v>
      </c>
      <c r="E11426" t="s">
        <v>43450</v>
      </c>
      <c r="F11426" t="s">
        <v>43451</v>
      </c>
      <c r="H11426">
        <v>50.119190099999997</v>
      </c>
      <c r="I11426">
        <v>-123.6598865</v>
      </c>
      <c r="J11426" s="1" t="str">
        <f t="shared" si="1849"/>
        <v>NGR bulk stream sediment</v>
      </c>
      <c r="K11426" s="1" t="str">
        <f t="shared" si="1850"/>
        <v>&lt;177 micron (NGR)</v>
      </c>
      <c r="L11426">
        <v>36</v>
      </c>
      <c r="M11426" t="s">
        <v>87</v>
      </c>
      <c r="N11426">
        <v>700</v>
      </c>
      <c r="O11426">
        <v>2</v>
      </c>
    </row>
    <row r="11427" spans="1:15" hidden="1" x14ac:dyDescent="0.3">
      <c r="A11427" t="s">
        <v>43452</v>
      </c>
      <c r="B11427" t="s">
        <v>43453</v>
      </c>
      <c r="C11427" s="1" t="str">
        <f t="shared" si="1844"/>
        <v>21:0479</v>
      </c>
      <c r="D11427" s="1" t="str">
        <f t="shared" si="1848"/>
        <v>21:0157</v>
      </c>
      <c r="E11427" t="s">
        <v>43454</v>
      </c>
      <c r="F11427" t="s">
        <v>43455</v>
      </c>
      <c r="H11427">
        <v>50.113699699999998</v>
      </c>
      <c r="I11427">
        <v>-123.6621608</v>
      </c>
      <c r="J11427" s="1" t="str">
        <f t="shared" si="1849"/>
        <v>NGR bulk stream sediment</v>
      </c>
      <c r="K11427" s="1" t="str">
        <f t="shared" si="1850"/>
        <v>&lt;177 micron (NGR)</v>
      </c>
      <c r="L11427">
        <v>36</v>
      </c>
      <c r="M11427" t="s">
        <v>92</v>
      </c>
      <c r="N11427">
        <v>701</v>
      </c>
      <c r="O11427">
        <v>2</v>
      </c>
    </row>
    <row r="11428" spans="1:15" hidden="1" x14ac:dyDescent="0.3">
      <c r="A11428" t="s">
        <v>43456</v>
      </c>
      <c r="B11428" t="s">
        <v>43457</v>
      </c>
      <c r="C11428" s="1" t="str">
        <f t="shared" si="1844"/>
        <v>21:0479</v>
      </c>
      <c r="D11428" s="1" t="str">
        <f t="shared" si="1848"/>
        <v>21:0157</v>
      </c>
      <c r="E11428" t="s">
        <v>43458</v>
      </c>
      <c r="F11428" t="s">
        <v>43459</v>
      </c>
      <c r="H11428">
        <v>50.094443099999999</v>
      </c>
      <c r="I11428">
        <v>-123.7019516</v>
      </c>
      <c r="J11428" s="1" t="str">
        <f t="shared" si="1849"/>
        <v>NGR bulk stream sediment</v>
      </c>
      <c r="K11428" s="1" t="str">
        <f t="shared" si="1850"/>
        <v>&lt;177 micron (NGR)</v>
      </c>
      <c r="L11428">
        <v>36</v>
      </c>
      <c r="M11428" t="s">
        <v>97</v>
      </c>
      <c r="N11428">
        <v>702</v>
      </c>
      <c r="O11428">
        <v>3</v>
      </c>
    </row>
    <row r="11429" spans="1:15" hidden="1" x14ac:dyDescent="0.3">
      <c r="A11429" t="s">
        <v>43460</v>
      </c>
      <c r="B11429" t="s">
        <v>43461</v>
      </c>
      <c r="C11429" s="1" t="str">
        <f t="shared" si="1844"/>
        <v>21:0479</v>
      </c>
      <c r="D11429" s="1" t="str">
        <f t="shared" si="1848"/>
        <v>21:0157</v>
      </c>
      <c r="E11429" t="s">
        <v>43462</v>
      </c>
      <c r="F11429" t="s">
        <v>43463</v>
      </c>
      <c r="H11429">
        <v>50.030199799999998</v>
      </c>
      <c r="I11429">
        <v>-123.7206355</v>
      </c>
      <c r="J11429" s="1" t="str">
        <f t="shared" si="1849"/>
        <v>NGR bulk stream sediment</v>
      </c>
      <c r="K11429" s="1" t="str">
        <f t="shared" si="1850"/>
        <v>&lt;177 micron (NGR)</v>
      </c>
      <c r="L11429">
        <v>36</v>
      </c>
      <c r="M11429" t="s">
        <v>102</v>
      </c>
      <c r="N11429">
        <v>703</v>
      </c>
      <c r="O11429">
        <v>3.5</v>
      </c>
    </row>
    <row r="11430" spans="1:15" hidden="1" x14ac:dyDescent="0.3">
      <c r="A11430" t="s">
        <v>43464</v>
      </c>
      <c r="B11430" t="s">
        <v>43465</v>
      </c>
      <c r="C11430" s="1" t="str">
        <f t="shared" si="1844"/>
        <v>21:0479</v>
      </c>
      <c r="D11430" s="1" t="str">
        <f>HYPERLINK("https://geochem.nrcan.gc.ca/cdogs/content/svy/svy_e.htm", "")</f>
        <v/>
      </c>
      <c r="G11430" s="1" t="str">
        <f>HYPERLINK("https://geochem.nrcan.gc.ca/cdogs/content/cr_/cr_00105_e.htm", "105")</f>
        <v>105</v>
      </c>
      <c r="J11430" t="s">
        <v>31</v>
      </c>
      <c r="K11430" t="s">
        <v>32</v>
      </c>
      <c r="L11430">
        <v>36</v>
      </c>
      <c r="M11430" t="s">
        <v>33</v>
      </c>
      <c r="N11430">
        <v>704</v>
      </c>
      <c r="O11430">
        <v>19.5</v>
      </c>
    </row>
    <row r="11431" spans="1:15" hidden="1" x14ac:dyDescent="0.3">
      <c r="A11431" t="s">
        <v>43466</v>
      </c>
      <c r="B11431" t="s">
        <v>43467</v>
      </c>
      <c r="C11431" s="1" t="str">
        <f t="shared" ref="C11431:C11494" si="1851">HYPERLINK("https://geochem.nrcan.gc.ca/cdogs/content/bdl/bdl210479_e.htm", "21:0479")</f>
        <v>21:0479</v>
      </c>
      <c r="D11431" s="1" t="str">
        <f t="shared" ref="D11431:D11443" si="1852">HYPERLINK("https://geochem.nrcan.gc.ca/cdogs/content/svy/svy210157_e.htm", "21:0157")</f>
        <v>21:0157</v>
      </c>
      <c r="E11431" t="s">
        <v>43468</v>
      </c>
      <c r="F11431" t="s">
        <v>43469</v>
      </c>
      <c r="H11431">
        <v>50.032393200000001</v>
      </c>
      <c r="I11431">
        <v>-123.7135609</v>
      </c>
      <c r="J11431" s="1" t="str">
        <f t="shared" ref="J11431:J11443" si="1853">HYPERLINK("https://geochem.nrcan.gc.ca/cdogs/content/kwd/kwd020030_e.htm", "NGR bulk stream sediment")</f>
        <v>NGR bulk stream sediment</v>
      </c>
      <c r="K11431" s="1" t="str">
        <f t="shared" ref="K11431:K11443" si="1854">HYPERLINK("https://geochem.nrcan.gc.ca/cdogs/content/kwd/kwd080006_e.htm", "&lt;177 micron (NGR)")</f>
        <v>&lt;177 micron (NGR)</v>
      </c>
      <c r="L11431">
        <v>36</v>
      </c>
      <c r="M11431" t="s">
        <v>107</v>
      </c>
      <c r="N11431">
        <v>705</v>
      </c>
      <c r="O11431">
        <v>2</v>
      </c>
    </row>
    <row r="11432" spans="1:15" hidden="1" x14ac:dyDescent="0.3">
      <c r="A11432" t="s">
        <v>43470</v>
      </c>
      <c r="B11432" t="s">
        <v>43471</v>
      </c>
      <c r="C11432" s="1" t="str">
        <f t="shared" si="1851"/>
        <v>21:0479</v>
      </c>
      <c r="D11432" s="1" t="str">
        <f t="shared" si="1852"/>
        <v>21:0157</v>
      </c>
      <c r="E11432" t="s">
        <v>43472</v>
      </c>
      <c r="F11432" t="s">
        <v>43473</v>
      </c>
      <c r="H11432">
        <v>50.106456299999998</v>
      </c>
      <c r="I11432">
        <v>-123.7595348</v>
      </c>
      <c r="J11432" s="1" t="str">
        <f t="shared" si="1853"/>
        <v>NGR bulk stream sediment</v>
      </c>
      <c r="K11432" s="1" t="str">
        <f t="shared" si="1854"/>
        <v>&lt;177 micron (NGR)</v>
      </c>
      <c r="L11432">
        <v>36</v>
      </c>
      <c r="M11432" t="s">
        <v>112</v>
      </c>
      <c r="N11432">
        <v>706</v>
      </c>
      <c r="O11432">
        <v>3</v>
      </c>
    </row>
    <row r="11433" spans="1:15" hidden="1" x14ac:dyDescent="0.3">
      <c r="A11433" t="s">
        <v>43474</v>
      </c>
      <c r="B11433" t="s">
        <v>43475</v>
      </c>
      <c r="C11433" s="1" t="str">
        <f t="shared" si="1851"/>
        <v>21:0479</v>
      </c>
      <c r="D11433" s="1" t="str">
        <f t="shared" si="1852"/>
        <v>21:0157</v>
      </c>
      <c r="E11433" t="s">
        <v>43476</v>
      </c>
      <c r="F11433" t="s">
        <v>43477</v>
      </c>
      <c r="H11433">
        <v>50.146787000000003</v>
      </c>
      <c r="I11433">
        <v>-123.513431</v>
      </c>
      <c r="J11433" s="1" t="str">
        <f t="shared" si="1853"/>
        <v>NGR bulk stream sediment</v>
      </c>
      <c r="K11433" s="1" t="str">
        <f t="shared" si="1854"/>
        <v>&lt;177 micron (NGR)</v>
      </c>
      <c r="L11433">
        <v>37</v>
      </c>
      <c r="M11433" t="s">
        <v>19</v>
      </c>
      <c r="N11433">
        <v>707</v>
      </c>
      <c r="O11433">
        <v>1</v>
      </c>
    </row>
    <row r="11434" spans="1:15" hidden="1" x14ac:dyDescent="0.3">
      <c r="A11434" t="s">
        <v>43478</v>
      </c>
      <c r="B11434" t="s">
        <v>43479</v>
      </c>
      <c r="C11434" s="1" t="str">
        <f t="shared" si="1851"/>
        <v>21:0479</v>
      </c>
      <c r="D11434" s="1" t="str">
        <f t="shared" si="1852"/>
        <v>21:0157</v>
      </c>
      <c r="E11434" t="s">
        <v>43480</v>
      </c>
      <c r="F11434" t="s">
        <v>43481</v>
      </c>
      <c r="H11434">
        <v>50.125447800000003</v>
      </c>
      <c r="I11434">
        <v>-123.7924184</v>
      </c>
      <c r="J11434" s="1" t="str">
        <f t="shared" si="1853"/>
        <v>NGR bulk stream sediment</v>
      </c>
      <c r="K11434" s="1" t="str">
        <f t="shared" si="1854"/>
        <v>&lt;177 micron (NGR)</v>
      </c>
      <c r="L11434">
        <v>37</v>
      </c>
      <c r="M11434" t="s">
        <v>38</v>
      </c>
      <c r="N11434">
        <v>708</v>
      </c>
      <c r="O11434">
        <v>4.5</v>
      </c>
    </row>
    <row r="11435" spans="1:15" hidden="1" x14ac:dyDescent="0.3">
      <c r="A11435" t="s">
        <v>43482</v>
      </c>
      <c r="B11435" t="s">
        <v>43483</v>
      </c>
      <c r="C11435" s="1" t="str">
        <f t="shared" si="1851"/>
        <v>21:0479</v>
      </c>
      <c r="D11435" s="1" t="str">
        <f t="shared" si="1852"/>
        <v>21:0157</v>
      </c>
      <c r="E11435" t="s">
        <v>43484</v>
      </c>
      <c r="F11435" t="s">
        <v>43485</v>
      </c>
      <c r="H11435">
        <v>50.1393755</v>
      </c>
      <c r="I11435">
        <v>-123.8060827</v>
      </c>
      <c r="J11435" s="1" t="str">
        <f t="shared" si="1853"/>
        <v>NGR bulk stream sediment</v>
      </c>
      <c r="K11435" s="1" t="str">
        <f t="shared" si="1854"/>
        <v>&lt;177 micron (NGR)</v>
      </c>
      <c r="L11435">
        <v>37</v>
      </c>
      <c r="M11435" t="s">
        <v>43</v>
      </c>
      <c r="N11435">
        <v>709</v>
      </c>
      <c r="O11435">
        <v>2.5</v>
      </c>
    </row>
    <row r="11436" spans="1:15" hidden="1" x14ac:dyDescent="0.3">
      <c r="A11436" t="s">
        <v>43486</v>
      </c>
      <c r="B11436" t="s">
        <v>43487</v>
      </c>
      <c r="C11436" s="1" t="str">
        <f t="shared" si="1851"/>
        <v>21:0479</v>
      </c>
      <c r="D11436" s="1" t="str">
        <f t="shared" si="1852"/>
        <v>21:0157</v>
      </c>
      <c r="E11436" t="s">
        <v>43488</v>
      </c>
      <c r="F11436" t="s">
        <v>43489</v>
      </c>
      <c r="H11436">
        <v>50.189752900000002</v>
      </c>
      <c r="I11436">
        <v>-123.8149143</v>
      </c>
      <c r="J11436" s="1" t="str">
        <f t="shared" si="1853"/>
        <v>NGR bulk stream sediment</v>
      </c>
      <c r="K11436" s="1" t="str">
        <f t="shared" si="1854"/>
        <v>&lt;177 micron (NGR)</v>
      </c>
      <c r="L11436">
        <v>37</v>
      </c>
      <c r="M11436" t="s">
        <v>48</v>
      </c>
      <c r="N11436">
        <v>710</v>
      </c>
      <c r="O11436">
        <v>3.5</v>
      </c>
    </row>
    <row r="11437" spans="1:15" hidden="1" x14ac:dyDescent="0.3">
      <c r="A11437" t="s">
        <v>43490</v>
      </c>
      <c r="B11437" t="s">
        <v>43491</v>
      </c>
      <c r="C11437" s="1" t="str">
        <f t="shared" si="1851"/>
        <v>21:0479</v>
      </c>
      <c r="D11437" s="1" t="str">
        <f t="shared" si="1852"/>
        <v>21:0157</v>
      </c>
      <c r="E11437" t="s">
        <v>43492</v>
      </c>
      <c r="F11437" t="s">
        <v>43493</v>
      </c>
      <c r="H11437">
        <v>50.209178799999997</v>
      </c>
      <c r="I11437">
        <v>-123.77170219999999</v>
      </c>
      <c r="J11437" s="1" t="str">
        <f t="shared" si="1853"/>
        <v>NGR bulk stream sediment</v>
      </c>
      <c r="K11437" s="1" t="str">
        <f t="shared" si="1854"/>
        <v>&lt;177 micron (NGR)</v>
      </c>
      <c r="L11437">
        <v>37</v>
      </c>
      <c r="M11437" t="s">
        <v>53</v>
      </c>
      <c r="N11437">
        <v>711</v>
      </c>
      <c r="O11437">
        <v>3.5</v>
      </c>
    </row>
    <row r="11438" spans="1:15" hidden="1" x14ac:dyDescent="0.3">
      <c r="A11438" t="s">
        <v>43494</v>
      </c>
      <c r="B11438" t="s">
        <v>43495</v>
      </c>
      <c r="C11438" s="1" t="str">
        <f t="shared" si="1851"/>
        <v>21:0479</v>
      </c>
      <c r="D11438" s="1" t="str">
        <f t="shared" si="1852"/>
        <v>21:0157</v>
      </c>
      <c r="E11438" t="s">
        <v>43496</v>
      </c>
      <c r="F11438" t="s">
        <v>43497</v>
      </c>
      <c r="H11438">
        <v>50.217026699999998</v>
      </c>
      <c r="I11438">
        <v>-123.68641</v>
      </c>
      <c r="J11438" s="1" t="str">
        <f t="shared" si="1853"/>
        <v>NGR bulk stream sediment</v>
      </c>
      <c r="K11438" s="1" t="str">
        <f t="shared" si="1854"/>
        <v>&lt;177 micron (NGR)</v>
      </c>
      <c r="L11438">
        <v>37</v>
      </c>
      <c r="M11438" t="s">
        <v>24</v>
      </c>
      <c r="N11438">
        <v>712</v>
      </c>
      <c r="O11438">
        <v>1.5</v>
      </c>
    </row>
    <row r="11439" spans="1:15" hidden="1" x14ac:dyDescent="0.3">
      <c r="A11439" t="s">
        <v>43498</v>
      </c>
      <c r="B11439" t="s">
        <v>43499</v>
      </c>
      <c r="C11439" s="1" t="str">
        <f t="shared" si="1851"/>
        <v>21:0479</v>
      </c>
      <c r="D11439" s="1" t="str">
        <f t="shared" si="1852"/>
        <v>21:0157</v>
      </c>
      <c r="E11439" t="s">
        <v>43496</v>
      </c>
      <c r="F11439" t="s">
        <v>43500</v>
      </c>
      <c r="H11439">
        <v>50.217026699999998</v>
      </c>
      <c r="I11439">
        <v>-123.68641</v>
      </c>
      <c r="J11439" s="1" t="str">
        <f t="shared" si="1853"/>
        <v>NGR bulk stream sediment</v>
      </c>
      <c r="K11439" s="1" t="str">
        <f t="shared" si="1854"/>
        <v>&lt;177 micron (NGR)</v>
      </c>
      <c r="L11439">
        <v>37</v>
      </c>
      <c r="M11439" t="s">
        <v>28</v>
      </c>
      <c r="N11439">
        <v>713</v>
      </c>
      <c r="O11439">
        <v>2</v>
      </c>
    </row>
    <row r="11440" spans="1:15" hidden="1" x14ac:dyDescent="0.3">
      <c r="A11440" t="s">
        <v>43501</v>
      </c>
      <c r="B11440" t="s">
        <v>43502</v>
      </c>
      <c r="C11440" s="1" t="str">
        <f t="shared" si="1851"/>
        <v>21:0479</v>
      </c>
      <c r="D11440" s="1" t="str">
        <f t="shared" si="1852"/>
        <v>21:0157</v>
      </c>
      <c r="E11440" t="s">
        <v>43503</v>
      </c>
      <c r="F11440" t="s">
        <v>43504</v>
      </c>
      <c r="H11440">
        <v>50.193888600000001</v>
      </c>
      <c r="I11440">
        <v>-123.5430353</v>
      </c>
      <c r="J11440" s="1" t="str">
        <f t="shared" si="1853"/>
        <v>NGR bulk stream sediment</v>
      </c>
      <c r="K11440" s="1" t="str">
        <f t="shared" si="1854"/>
        <v>&lt;177 micron (NGR)</v>
      </c>
      <c r="L11440">
        <v>37</v>
      </c>
      <c r="M11440" t="s">
        <v>58</v>
      </c>
      <c r="N11440">
        <v>714</v>
      </c>
      <c r="O11440">
        <v>6</v>
      </c>
    </row>
    <row r="11441" spans="1:15" hidden="1" x14ac:dyDescent="0.3">
      <c r="A11441" t="s">
        <v>43505</v>
      </c>
      <c r="B11441" t="s">
        <v>43506</v>
      </c>
      <c r="C11441" s="1" t="str">
        <f t="shared" si="1851"/>
        <v>21:0479</v>
      </c>
      <c r="D11441" s="1" t="str">
        <f t="shared" si="1852"/>
        <v>21:0157</v>
      </c>
      <c r="E11441" t="s">
        <v>43507</v>
      </c>
      <c r="F11441" t="s">
        <v>43508</v>
      </c>
      <c r="H11441">
        <v>50.150314799999997</v>
      </c>
      <c r="I11441">
        <v>-123.51701009999999</v>
      </c>
      <c r="J11441" s="1" t="str">
        <f t="shared" si="1853"/>
        <v>NGR bulk stream sediment</v>
      </c>
      <c r="K11441" s="1" t="str">
        <f t="shared" si="1854"/>
        <v>&lt;177 micron (NGR)</v>
      </c>
      <c r="L11441">
        <v>37</v>
      </c>
      <c r="M11441" t="s">
        <v>63</v>
      </c>
      <c r="N11441">
        <v>715</v>
      </c>
      <c r="O11441">
        <v>1.5</v>
      </c>
    </row>
    <row r="11442" spans="1:15" hidden="1" x14ac:dyDescent="0.3">
      <c r="A11442" t="s">
        <v>43509</v>
      </c>
      <c r="B11442" t="s">
        <v>43510</v>
      </c>
      <c r="C11442" s="1" t="str">
        <f t="shared" si="1851"/>
        <v>21:0479</v>
      </c>
      <c r="D11442" s="1" t="str">
        <f t="shared" si="1852"/>
        <v>21:0157</v>
      </c>
      <c r="E11442" t="s">
        <v>43476</v>
      </c>
      <c r="F11442" t="s">
        <v>43511</v>
      </c>
      <c r="H11442">
        <v>50.146787000000003</v>
      </c>
      <c r="I11442">
        <v>-123.513431</v>
      </c>
      <c r="J11442" s="1" t="str">
        <f t="shared" si="1853"/>
        <v>NGR bulk stream sediment</v>
      </c>
      <c r="K11442" s="1" t="str">
        <f t="shared" si="1854"/>
        <v>&lt;177 micron (NGR)</v>
      </c>
      <c r="L11442">
        <v>37</v>
      </c>
      <c r="M11442" t="s">
        <v>72</v>
      </c>
      <c r="N11442">
        <v>716</v>
      </c>
      <c r="O11442">
        <v>1</v>
      </c>
    </row>
    <row r="11443" spans="1:15" hidden="1" x14ac:dyDescent="0.3">
      <c r="A11443" t="s">
        <v>43512</v>
      </c>
      <c r="B11443" t="s">
        <v>43513</v>
      </c>
      <c r="C11443" s="1" t="str">
        <f t="shared" si="1851"/>
        <v>21:0479</v>
      </c>
      <c r="D11443" s="1" t="str">
        <f t="shared" si="1852"/>
        <v>21:0157</v>
      </c>
      <c r="E11443" t="s">
        <v>43514</v>
      </c>
      <c r="F11443" t="s">
        <v>43515</v>
      </c>
      <c r="H11443">
        <v>50.207479200000002</v>
      </c>
      <c r="I11443">
        <v>-123.03792850000001</v>
      </c>
      <c r="J11443" s="1" t="str">
        <f t="shared" si="1853"/>
        <v>NGR bulk stream sediment</v>
      </c>
      <c r="K11443" s="1" t="str">
        <f t="shared" si="1854"/>
        <v>&lt;177 micron (NGR)</v>
      </c>
      <c r="L11443">
        <v>37</v>
      </c>
      <c r="M11443" t="s">
        <v>68</v>
      </c>
      <c r="N11443">
        <v>717</v>
      </c>
      <c r="O11443">
        <v>3</v>
      </c>
    </row>
    <row r="11444" spans="1:15" hidden="1" x14ac:dyDescent="0.3">
      <c r="A11444" t="s">
        <v>43516</v>
      </c>
      <c r="B11444" t="s">
        <v>43517</v>
      </c>
      <c r="C11444" s="1" t="str">
        <f t="shared" si="1851"/>
        <v>21:0479</v>
      </c>
      <c r="D11444" s="1" t="str">
        <f>HYPERLINK("https://geochem.nrcan.gc.ca/cdogs/content/svy/svy_e.htm", "")</f>
        <v/>
      </c>
      <c r="G11444" s="1" t="str">
        <f>HYPERLINK("https://geochem.nrcan.gc.ca/cdogs/content/cr_/cr_00103_e.htm", "103")</f>
        <v>103</v>
      </c>
      <c r="J11444" t="s">
        <v>31</v>
      </c>
      <c r="K11444" t="s">
        <v>32</v>
      </c>
      <c r="L11444">
        <v>37</v>
      </c>
      <c r="M11444" t="s">
        <v>33</v>
      </c>
      <c r="N11444">
        <v>718</v>
      </c>
      <c r="O11444">
        <v>24.5</v>
      </c>
    </row>
    <row r="11445" spans="1:15" hidden="1" x14ac:dyDescent="0.3">
      <c r="A11445" t="s">
        <v>43518</v>
      </c>
      <c r="B11445" t="s">
        <v>43519</v>
      </c>
      <c r="C11445" s="1" t="str">
        <f t="shared" si="1851"/>
        <v>21:0479</v>
      </c>
      <c r="D11445" s="1" t="str">
        <f t="shared" ref="D11445:D11454" si="1855">HYPERLINK("https://geochem.nrcan.gc.ca/cdogs/content/svy/svy210157_e.htm", "21:0157")</f>
        <v>21:0157</v>
      </c>
      <c r="E11445" t="s">
        <v>43520</v>
      </c>
      <c r="F11445" t="s">
        <v>43521</v>
      </c>
      <c r="H11445">
        <v>50.227876999999999</v>
      </c>
      <c r="I11445">
        <v>-123.0732758</v>
      </c>
      <c r="J11445" s="1" t="str">
        <f t="shared" ref="J11445:J11454" si="1856">HYPERLINK("https://geochem.nrcan.gc.ca/cdogs/content/kwd/kwd020030_e.htm", "NGR bulk stream sediment")</f>
        <v>NGR bulk stream sediment</v>
      </c>
      <c r="K11445" s="1" t="str">
        <f t="shared" ref="K11445:K11454" si="1857">HYPERLINK("https://geochem.nrcan.gc.ca/cdogs/content/kwd/kwd080006_e.htm", "&lt;177 micron (NGR)")</f>
        <v>&lt;177 micron (NGR)</v>
      </c>
      <c r="L11445">
        <v>37</v>
      </c>
      <c r="M11445" t="s">
        <v>77</v>
      </c>
      <c r="N11445">
        <v>719</v>
      </c>
      <c r="O11445">
        <v>15</v>
      </c>
    </row>
    <row r="11446" spans="1:15" hidden="1" x14ac:dyDescent="0.3">
      <c r="A11446" t="s">
        <v>43522</v>
      </c>
      <c r="B11446" t="s">
        <v>43523</v>
      </c>
      <c r="C11446" s="1" t="str">
        <f t="shared" si="1851"/>
        <v>21:0479</v>
      </c>
      <c r="D11446" s="1" t="str">
        <f t="shared" si="1855"/>
        <v>21:0157</v>
      </c>
      <c r="E11446" t="s">
        <v>43524</v>
      </c>
      <c r="F11446" t="s">
        <v>43525</v>
      </c>
      <c r="H11446">
        <v>50.271407400000001</v>
      </c>
      <c r="I11446">
        <v>-123.1165841</v>
      </c>
      <c r="J11446" s="1" t="str">
        <f t="shared" si="1856"/>
        <v>NGR bulk stream sediment</v>
      </c>
      <c r="K11446" s="1" t="str">
        <f t="shared" si="1857"/>
        <v>&lt;177 micron (NGR)</v>
      </c>
      <c r="L11446">
        <v>37</v>
      </c>
      <c r="M11446" t="s">
        <v>82</v>
      </c>
      <c r="N11446">
        <v>720</v>
      </c>
      <c r="O11446">
        <v>3</v>
      </c>
    </row>
    <row r="11447" spans="1:15" hidden="1" x14ac:dyDescent="0.3">
      <c r="A11447" t="s">
        <v>43526</v>
      </c>
      <c r="B11447" t="s">
        <v>43527</v>
      </c>
      <c r="C11447" s="1" t="str">
        <f t="shared" si="1851"/>
        <v>21:0479</v>
      </c>
      <c r="D11447" s="1" t="str">
        <f t="shared" si="1855"/>
        <v>21:0157</v>
      </c>
      <c r="E11447" t="s">
        <v>43528</v>
      </c>
      <c r="F11447" t="s">
        <v>43529</v>
      </c>
      <c r="H11447">
        <v>50.285256500000003</v>
      </c>
      <c r="I11447">
        <v>-123.13533990000001</v>
      </c>
      <c r="J11447" s="1" t="str">
        <f t="shared" si="1856"/>
        <v>NGR bulk stream sediment</v>
      </c>
      <c r="K11447" s="1" t="str">
        <f t="shared" si="1857"/>
        <v>&lt;177 micron (NGR)</v>
      </c>
      <c r="L11447">
        <v>37</v>
      </c>
      <c r="M11447" t="s">
        <v>87</v>
      </c>
      <c r="N11447">
        <v>721</v>
      </c>
      <c r="O11447">
        <v>3</v>
      </c>
    </row>
    <row r="11448" spans="1:15" hidden="1" x14ac:dyDescent="0.3">
      <c r="A11448" t="s">
        <v>43530</v>
      </c>
      <c r="B11448" t="s">
        <v>43531</v>
      </c>
      <c r="C11448" s="1" t="str">
        <f t="shared" si="1851"/>
        <v>21:0479</v>
      </c>
      <c r="D11448" s="1" t="str">
        <f t="shared" si="1855"/>
        <v>21:0157</v>
      </c>
      <c r="E11448" t="s">
        <v>43532</v>
      </c>
      <c r="F11448" t="s">
        <v>43533</v>
      </c>
      <c r="H11448">
        <v>50.291047599999999</v>
      </c>
      <c r="I11448">
        <v>-123.2049525</v>
      </c>
      <c r="J11448" s="1" t="str">
        <f t="shared" si="1856"/>
        <v>NGR bulk stream sediment</v>
      </c>
      <c r="K11448" s="1" t="str">
        <f t="shared" si="1857"/>
        <v>&lt;177 micron (NGR)</v>
      </c>
      <c r="L11448">
        <v>37</v>
      </c>
      <c r="M11448" t="s">
        <v>92</v>
      </c>
      <c r="N11448">
        <v>722</v>
      </c>
      <c r="O11448">
        <v>3.5</v>
      </c>
    </row>
    <row r="11449" spans="1:15" hidden="1" x14ac:dyDescent="0.3">
      <c r="A11449" t="s">
        <v>43534</v>
      </c>
      <c r="B11449" t="s">
        <v>43535</v>
      </c>
      <c r="C11449" s="1" t="str">
        <f t="shared" si="1851"/>
        <v>21:0479</v>
      </c>
      <c r="D11449" s="1" t="str">
        <f t="shared" si="1855"/>
        <v>21:0157</v>
      </c>
      <c r="E11449" t="s">
        <v>43536</v>
      </c>
      <c r="F11449" t="s">
        <v>43537</v>
      </c>
      <c r="H11449">
        <v>50.289367499999997</v>
      </c>
      <c r="I11449">
        <v>-123.2504249</v>
      </c>
      <c r="J11449" s="1" t="str">
        <f t="shared" si="1856"/>
        <v>NGR bulk stream sediment</v>
      </c>
      <c r="K11449" s="1" t="str">
        <f t="shared" si="1857"/>
        <v>&lt;177 micron (NGR)</v>
      </c>
      <c r="L11449">
        <v>37</v>
      </c>
      <c r="M11449" t="s">
        <v>97</v>
      </c>
      <c r="N11449">
        <v>723</v>
      </c>
      <c r="O11449">
        <v>2</v>
      </c>
    </row>
    <row r="11450" spans="1:15" hidden="1" x14ac:dyDescent="0.3">
      <c r="A11450" t="s">
        <v>43538</v>
      </c>
      <c r="B11450" t="s">
        <v>43539</v>
      </c>
      <c r="C11450" s="1" t="str">
        <f t="shared" si="1851"/>
        <v>21:0479</v>
      </c>
      <c r="D11450" s="1" t="str">
        <f t="shared" si="1855"/>
        <v>21:0157</v>
      </c>
      <c r="E11450" t="s">
        <v>43540</v>
      </c>
      <c r="F11450" t="s">
        <v>43541</v>
      </c>
      <c r="H11450">
        <v>50.286457300000002</v>
      </c>
      <c r="I11450">
        <v>-123.2649658</v>
      </c>
      <c r="J11450" s="1" t="str">
        <f t="shared" si="1856"/>
        <v>NGR bulk stream sediment</v>
      </c>
      <c r="K11450" s="1" t="str">
        <f t="shared" si="1857"/>
        <v>&lt;177 micron (NGR)</v>
      </c>
      <c r="L11450">
        <v>37</v>
      </c>
      <c r="M11450" t="s">
        <v>102</v>
      </c>
      <c r="N11450">
        <v>724</v>
      </c>
      <c r="O11450">
        <v>3</v>
      </c>
    </row>
    <row r="11451" spans="1:15" hidden="1" x14ac:dyDescent="0.3">
      <c r="A11451" t="s">
        <v>43542</v>
      </c>
      <c r="B11451" t="s">
        <v>43543</v>
      </c>
      <c r="C11451" s="1" t="str">
        <f t="shared" si="1851"/>
        <v>21:0479</v>
      </c>
      <c r="D11451" s="1" t="str">
        <f t="shared" si="1855"/>
        <v>21:0157</v>
      </c>
      <c r="E11451" t="s">
        <v>43544</v>
      </c>
      <c r="F11451" t="s">
        <v>43545</v>
      </c>
      <c r="H11451">
        <v>50.265981500000002</v>
      </c>
      <c r="I11451">
        <v>-123.21042919999999</v>
      </c>
      <c r="J11451" s="1" t="str">
        <f t="shared" si="1856"/>
        <v>NGR bulk stream sediment</v>
      </c>
      <c r="K11451" s="1" t="str">
        <f t="shared" si="1857"/>
        <v>&lt;177 micron (NGR)</v>
      </c>
      <c r="L11451">
        <v>37</v>
      </c>
      <c r="M11451" t="s">
        <v>107</v>
      </c>
      <c r="N11451">
        <v>725</v>
      </c>
      <c r="O11451">
        <v>1</v>
      </c>
    </row>
    <row r="11452" spans="1:15" hidden="1" x14ac:dyDescent="0.3">
      <c r="A11452" t="s">
        <v>43546</v>
      </c>
      <c r="B11452" t="s">
        <v>43547</v>
      </c>
      <c r="C11452" s="1" t="str">
        <f t="shared" si="1851"/>
        <v>21:0479</v>
      </c>
      <c r="D11452" s="1" t="str">
        <f t="shared" si="1855"/>
        <v>21:0157</v>
      </c>
      <c r="E11452" t="s">
        <v>43548</v>
      </c>
      <c r="F11452" t="s">
        <v>43549</v>
      </c>
      <c r="H11452">
        <v>50.261296999999999</v>
      </c>
      <c r="I11452">
        <v>-123.2046429</v>
      </c>
      <c r="J11452" s="1" t="str">
        <f t="shared" si="1856"/>
        <v>NGR bulk stream sediment</v>
      </c>
      <c r="K11452" s="1" t="str">
        <f t="shared" si="1857"/>
        <v>&lt;177 micron (NGR)</v>
      </c>
      <c r="L11452">
        <v>37</v>
      </c>
      <c r="M11452" t="s">
        <v>112</v>
      </c>
      <c r="N11452">
        <v>726</v>
      </c>
      <c r="O11452">
        <v>1</v>
      </c>
    </row>
    <row r="11453" spans="1:15" hidden="1" x14ac:dyDescent="0.3">
      <c r="A11453" t="s">
        <v>43550</v>
      </c>
      <c r="B11453" t="s">
        <v>43551</v>
      </c>
      <c r="C11453" s="1" t="str">
        <f t="shared" si="1851"/>
        <v>21:0479</v>
      </c>
      <c r="D11453" s="1" t="str">
        <f t="shared" si="1855"/>
        <v>21:0157</v>
      </c>
      <c r="E11453" t="s">
        <v>43552</v>
      </c>
      <c r="F11453" t="s">
        <v>43553</v>
      </c>
      <c r="H11453">
        <v>50.384782800000004</v>
      </c>
      <c r="I11453">
        <v>-122.5709255</v>
      </c>
      <c r="J11453" s="1" t="str">
        <f t="shared" si="1856"/>
        <v>NGR bulk stream sediment</v>
      </c>
      <c r="K11453" s="1" t="str">
        <f t="shared" si="1857"/>
        <v>&lt;177 micron (NGR)</v>
      </c>
      <c r="L11453">
        <v>38</v>
      </c>
      <c r="M11453" t="s">
        <v>19</v>
      </c>
      <c r="N11453">
        <v>727</v>
      </c>
      <c r="O11453">
        <v>11</v>
      </c>
    </row>
    <row r="11454" spans="1:15" hidden="1" x14ac:dyDescent="0.3">
      <c r="A11454" t="s">
        <v>43554</v>
      </c>
      <c r="B11454" t="s">
        <v>43555</v>
      </c>
      <c r="C11454" s="1" t="str">
        <f t="shared" si="1851"/>
        <v>21:0479</v>
      </c>
      <c r="D11454" s="1" t="str">
        <f t="shared" si="1855"/>
        <v>21:0157</v>
      </c>
      <c r="E11454" t="s">
        <v>43556</v>
      </c>
      <c r="F11454" t="s">
        <v>43557</v>
      </c>
      <c r="H11454">
        <v>50.263903800000001</v>
      </c>
      <c r="I11454">
        <v>-123.1778161</v>
      </c>
      <c r="J11454" s="1" t="str">
        <f t="shared" si="1856"/>
        <v>NGR bulk stream sediment</v>
      </c>
      <c r="K11454" s="1" t="str">
        <f t="shared" si="1857"/>
        <v>&lt;177 micron (NGR)</v>
      </c>
      <c r="L11454">
        <v>38</v>
      </c>
      <c r="M11454" t="s">
        <v>38</v>
      </c>
      <c r="N11454">
        <v>728</v>
      </c>
      <c r="O11454">
        <v>2.5</v>
      </c>
    </row>
    <row r="11455" spans="1:15" hidden="1" x14ac:dyDescent="0.3">
      <c r="A11455" t="s">
        <v>43558</v>
      </c>
      <c r="B11455" t="s">
        <v>43559</v>
      </c>
      <c r="C11455" s="1" t="str">
        <f t="shared" si="1851"/>
        <v>21:0479</v>
      </c>
      <c r="D11455" s="1" t="str">
        <f>HYPERLINK("https://geochem.nrcan.gc.ca/cdogs/content/svy/svy_e.htm", "")</f>
        <v/>
      </c>
      <c r="G11455" s="1" t="str">
        <f>HYPERLINK("https://geochem.nrcan.gc.ca/cdogs/content/cr_/cr_00104_e.htm", "104")</f>
        <v>104</v>
      </c>
      <c r="J11455" t="s">
        <v>31</v>
      </c>
      <c r="K11455" t="s">
        <v>32</v>
      </c>
      <c r="L11455">
        <v>38</v>
      </c>
      <c r="M11455" t="s">
        <v>33</v>
      </c>
      <c r="N11455">
        <v>729</v>
      </c>
      <c r="O11455">
        <v>4.5</v>
      </c>
    </row>
    <row r="11456" spans="1:15" hidden="1" x14ac:dyDescent="0.3">
      <c r="A11456" t="s">
        <v>43560</v>
      </c>
      <c r="B11456" t="s">
        <v>43561</v>
      </c>
      <c r="C11456" s="1" t="str">
        <f t="shared" si="1851"/>
        <v>21:0479</v>
      </c>
      <c r="D11456" s="1" t="str">
        <f t="shared" ref="D11456:D11487" si="1858">HYPERLINK("https://geochem.nrcan.gc.ca/cdogs/content/svy/svy210157_e.htm", "21:0157")</f>
        <v>21:0157</v>
      </c>
      <c r="E11456" t="s">
        <v>43562</v>
      </c>
      <c r="F11456" t="s">
        <v>43563</v>
      </c>
      <c r="H11456">
        <v>50.250242399999998</v>
      </c>
      <c r="I11456">
        <v>-123.17169269999999</v>
      </c>
      <c r="J11456" s="1" t="str">
        <f t="shared" ref="J11456:J11487" si="1859">HYPERLINK("https://geochem.nrcan.gc.ca/cdogs/content/kwd/kwd020030_e.htm", "NGR bulk stream sediment")</f>
        <v>NGR bulk stream sediment</v>
      </c>
      <c r="K11456" s="1" t="str">
        <f t="shared" ref="K11456:K11487" si="1860">HYPERLINK("https://geochem.nrcan.gc.ca/cdogs/content/kwd/kwd080006_e.htm", "&lt;177 micron (NGR)")</f>
        <v>&lt;177 micron (NGR)</v>
      </c>
      <c r="L11456">
        <v>38</v>
      </c>
      <c r="M11456" t="s">
        <v>43</v>
      </c>
      <c r="N11456">
        <v>730</v>
      </c>
      <c r="O11456">
        <v>2</v>
      </c>
    </row>
    <row r="11457" spans="1:15" hidden="1" x14ac:dyDescent="0.3">
      <c r="A11457" t="s">
        <v>43564</v>
      </c>
      <c r="B11457" t="s">
        <v>43565</v>
      </c>
      <c r="C11457" s="1" t="str">
        <f t="shared" si="1851"/>
        <v>21:0479</v>
      </c>
      <c r="D11457" s="1" t="str">
        <f t="shared" si="1858"/>
        <v>21:0157</v>
      </c>
      <c r="E11457" t="s">
        <v>43566</v>
      </c>
      <c r="F11457" t="s">
        <v>43567</v>
      </c>
      <c r="H11457">
        <v>50.227835300000002</v>
      </c>
      <c r="I11457">
        <v>-123.1482439</v>
      </c>
      <c r="J11457" s="1" t="str">
        <f t="shared" si="1859"/>
        <v>NGR bulk stream sediment</v>
      </c>
      <c r="K11457" s="1" t="str">
        <f t="shared" si="1860"/>
        <v>&lt;177 micron (NGR)</v>
      </c>
      <c r="L11457">
        <v>38</v>
      </c>
      <c r="M11457" t="s">
        <v>48</v>
      </c>
      <c r="N11457">
        <v>731</v>
      </c>
      <c r="O11457">
        <v>2</v>
      </c>
    </row>
    <row r="11458" spans="1:15" hidden="1" x14ac:dyDescent="0.3">
      <c r="A11458" t="s">
        <v>43568</v>
      </c>
      <c r="B11458" t="s">
        <v>43569</v>
      </c>
      <c r="C11458" s="1" t="str">
        <f t="shared" si="1851"/>
        <v>21:0479</v>
      </c>
      <c r="D11458" s="1" t="str">
        <f t="shared" si="1858"/>
        <v>21:0157</v>
      </c>
      <c r="E11458" t="s">
        <v>43570</v>
      </c>
      <c r="F11458" t="s">
        <v>43571</v>
      </c>
      <c r="H11458">
        <v>50.409408200000001</v>
      </c>
      <c r="I11458">
        <v>-122.81559559999999</v>
      </c>
      <c r="J11458" s="1" t="str">
        <f t="shared" si="1859"/>
        <v>NGR bulk stream sediment</v>
      </c>
      <c r="K11458" s="1" t="str">
        <f t="shared" si="1860"/>
        <v>&lt;177 micron (NGR)</v>
      </c>
      <c r="L11458">
        <v>38</v>
      </c>
      <c r="M11458" t="s">
        <v>53</v>
      </c>
      <c r="N11458">
        <v>732</v>
      </c>
      <c r="O11458">
        <v>2</v>
      </c>
    </row>
    <row r="11459" spans="1:15" hidden="1" x14ac:dyDescent="0.3">
      <c r="A11459" t="s">
        <v>43572</v>
      </c>
      <c r="B11459" t="s">
        <v>43573</v>
      </c>
      <c r="C11459" s="1" t="str">
        <f t="shared" si="1851"/>
        <v>21:0479</v>
      </c>
      <c r="D11459" s="1" t="str">
        <f t="shared" si="1858"/>
        <v>21:0157</v>
      </c>
      <c r="E11459" t="s">
        <v>43574</v>
      </c>
      <c r="F11459" t="s">
        <v>43575</v>
      </c>
      <c r="H11459">
        <v>50.446941500000001</v>
      </c>
      <c r="I11459">
        <v>-122.86443439999999</v>
      </c>
      <c r="J11459" s="1" t="str">
        <f t="shared" si="1859"/>
        <v>NGR bulk stream sediment</v>
      </c>
      <c r="K11459" s="1" t="str">
        <f t="shared" si="1860"/>
        <v>&lt;177 micron (NGR)</v>
      </c>
      <c r="L11459">
        <v>38</v>
      </c>
      <c r="M11459" t="s">
        <v>58</v>
      </c>
      <c r="N11459">
        <v>733</v>
      </c>
    </row>
    <row r="11460" spans="1:15" hidden="1" x14ac:dyDescent="0.3">
      <c r="A11460" t="s">
        <v>43576</v>
      </c>
      <c r="B11460" t="s">
        <v>43577</v>
      </c>
      <c r="C11460" s="1" t="str">
        <f t="shared" si="1851"/>
        <v>21:0479</v>
      </c>
      <c r="D11460" s="1" t="str">
        <f t="shared" si="1858"/>
        <v>21:0157</v>
      </c>
      <c r="E11460" t="s">
        <v>43578</v>
      </c>
      <c r="F11460" t="s">
        <v>43579</v>
      </c>
      <c r="H11460">
        <v>50.486039699999999</v>
      </c>
      <c r="I11460">
        <v>-122.8760915</v>
      </c>
      <c r="J11460" s="1" t="str">
        <f t="shared" si="1859"/>
        <v>NGR bulk stream sediment</v>
      </c>
      <c r="K11460" s="1" t="str">
        <f t="shared" si="1860"/>
        <v>&lt;177 micron (NGR)</v>
      </c>
      <c r="L11460">
        <v>38</v>
      </c>
      <c r="M11460" t="s">
        <v>63</v>
      </c>
      <c r="N11460">
        <v>734</v>
      </c>
    </row>
    <row r="11461" spans="1:15" hidden="1" x14ac:dyDescent="0.3">
      <c r="A11461" t="s">
        <v>43580</v>
      </c>
      <c r="B11461" t="s">
        <v>43581</v>
      </c>
      <c r="C11461" s="1" t="str">
        <f t="shared" si="1851"/>
        <v>21:0479</v>
      </c>
      <c r="D11461" s="1" t="str">
        <f t="shared" si="1858"/>
        <v>21:0157</v>
      </c>
      <c r="E11461" t="s">
        <v>43582</v>
      </c>
      <c r="F11461" t="s">
        <v>43583</v>
      </c>
      <c r="H11461">
        <v>50.481651900000003</v>
      </c>
      <c r="I11461">
        <v>-122.8205399</v>
      </c>
      <c r="J11461" s="1" t="str">
        <f t="shared" si="1859"/>
        <v>NGR bulk stream sediment</v>
      </c>
      <c r="K11461" s="1" t="str">
        <f t="shared" si="1860"/>
        <v>&lt;177 micron (NGR)</v>
      </c>
      <c r="L11461">
        <v>38</v>
      </c>
      <c r="M11461" t="s">
        <v>68</v>
      </c>
      <c r="N11461">
        <v>735</v>
      </c>
    </row>
    <row r="11462" spans="1:15" hidden="1" x14ac:dyDescent="0.3">
      <c r="A11462" t="s">
        <v>43584</v>
      </c>
      <c r="B11462" t="s">
        <v>43585</v>
      </c>
      <c r="C11462" s="1" t="str">
        <f t="shared" si="1851"/>
        <v>21:0479</v>
      </c>
      <c r="D11462" s="1" t="str">
        <f t="shared" si="1858"/>
        <v>21:0157</v>
      </c>
      <c r="E11462" t="s">
        <v>43586</v>
      </c>
      <c r="F11462" t="s">
        <v>43587</v>
      </c>
      <c r="H11462">
        <v>50.497053200000003</v>
      </c>
      <c r="I11462">
        <v>-122.7404049</v>
      </c>
      <c r="J11462" s="1" t="str">
        <f t="shared" si="1859"/>
        <v>NGR bulk stream sediment</v>
      </c>
      <c r="K11462" s="1" t="str">
        <f t="shared" si="1860"/>
        <v>&lt;177 micron (NGR)</v>
      </c>
      <c r="L11462">
        <v>38</v>
      </c>
      <c r="M11462" t="s">
        <v>77</v>
      </c>
      <c r="N11462">
        <v>736</v>
      </c>
    </row>
    <row r="11463" spans="1:15" hidden="1" x14ac:dyDescent="0.3">
      <c r="A11463" t="s">
        <v>43588</v>
      </c>
      <c r="B11463" t="s">
        <v>43589</v>
      </c>
      <c r="C11463" s="1" t="str">
        <f t="shared" si="1851"/>
        <v>21:0479</v>
      </c>
      <c r="D11463" s="1" t="str">
        <f t="shared" si="1858"/>
        <v>21:0157</v>
      </c>
      <c r="E11463" t="s">
        <v>43590</v>
      </c>
      <c r="F11463" t="s">
        <v>43591</v>
      </c>
      <c r="H11463">
        <v>50.468248500000001</v>
      </c>
      <c r="I11463">
        <v>-122.72140020000001</v>
      </c>
      <c r="J11463" s="1" t="str">
        <f t="shared" si="1859"/>
        <v>NGR bulk stream sediment</v>
      </c>
      <c r="K11463" s="1" t="str">
        <f t="shared" si="1860"/>
        <v>&lt;177 micron (NGR)</v>
      </c>
      <c r="L11463">
        <v>38</v>
      </c>
      <c r="M11463" t="s">
        <v>82</v>
      </c>
      <c r="N11463">
        <v>737</v>
      </c>
    </row>
    <row r="11464" spans="1:15" hidden="1" x14ac:dyDescent="0.3">
      <c r="A11464" t="s">
        <v>43592</v>
      </c>
      <c r="B11464" t="s">
        <v>43593</v>
      </c>
      <c r="C11464" s="1" t="str">
        <f t="shared" si="1851"/>
        <v>21:0479</v>
      </c>
      <c r="D11464" s="1" t="str">
        <f t="shared" si="1858"/>
        <v>21:0157</v>
      </c>
      <c r="E11464" t="s">
        <v>43594</v>
      </c>
      <c r="F11464" t="s">
        <v>43595</v>
      </c>
      <c r="H11464">
        <v>50.4464586</v>
      </c>
      <c r="I11464">
        <v>-122.76335039999999</v>
      </c>
      <c r="J11464" s="1" t="str">
        <f t="shared" si="1859"/>
        <v>NGR bulk stream sediment</v>
      </c>
      <c r="K11464" s="1" t="str">
        <f t="shared" si="1860"/>
        <v>&lt;177 micron (NGR)</v>
      </c>
      <c r="L11464">
        <v>38</v>
      </c>
      <c r="M11464" t="s">
        <v>24</v>
      </c>
      <c r="N11464">
        <v>738</v>
      </c>
      <c r="O11464">
        <v>2</v>
      </c>
    </row>
    <row r="11465" spans="1:15" hidden="1" x14ac:dyDescent="0.3">
      <c r="A11465" t="s">
        <v>43596</v>
      </c>
      <c r="B11465" t="s">
        <v>43597</v>
      </c>
      <c r="C11465" s="1" t="str">
        <f t="shared" si="1851"/>
        <v>21:0479</v>
      </c>
      <c r="D11465" s="1" t="str">
        <f t="shared" si="1858"/>
        <v>21:0157</v>
      </c>
      <c r="E11465" t="s">
        <v>43594</v>
      </c>
      <c r="F11465" t="s">
        <v>43598</v>
      </c>
      <c r="H11465">
        <v>50.4464586</v>
      </c>
      <c r="I11465">
        <v>-122.76335039999999</v>
      </c>
      <c r="J11465" s="1" t="str">
        <f t="shared" si="1859"/>
        <v>NGR bulk stream sediment</v>
      </c>
      <c r="K11465" s="1" t="str">
        <f t="shared" si="1860"/>
        <v>&lt;177 micron (NGR)</v>
      </c>
      <c r="L11465">
        <v>38</v>
      </c>
      <c r="M11465" t="s">
        <v>28</v>
      </c>
      <c r="N11465">
        <v>739</v>
      </c>
      <c r="O11465">
        <v>2</v>
      </c>
    </row>
    <row r="11466" spans="1:15" hidden="1" x14ac:dyDescent="0.3">
      <c r="A11466" t="s">
        <v>43599</v>
      </c>
      <c r="B11466" t="s">
        <v>43600</v>
      </c>
      <c r="C11466" s="1" t="str">
        <f t="shared" si="1851"/>
        <v>21:0479</v>
      </c>
      <c r="D11466" s="1" t="str">
        <f t="shared" si="1858"/>
        <v>21:0157</v>
      </c>
      <c r="E11466" t="s">
        <v>43601</v>
      </c>
      <c r="F11466" t="s">
        <v>43602</v>
      </c>
      <c r="H11466">
        <v>50.412598199999998</v>
      </c>
      <c r="I11466">
        <v>-122.7148067</v>
      </c>
      <c r="J11466" s="1" t="str">
        <f t="shared" si="1859"/>
        <v>NGR bulk stream sediment</v>
      </c>
      <c r="K11466" s="1" t="str">
        <f t="shared" si="1860"/>
        <v>&lt;177 micron (NGR)</v>
      </c>
      <c r="L11466">
        <v>38</v>
      </c>
      <c r="M11466" t="s">
        <v>87</v>
      </c>
      <c r="N11466">
        <v>740</v>
      </c>
    </row>
    <row r="11467" spans="1:15" hidden="1" x14ac:dyDescent="0.3">
      <c r="A11467" t="s">
        <v>43603</v>
      </c>
      <c r="B11467" t="s">
        <v>43604</v>
      </c>
      <c r="C11467" s="1" t="str">
        <f t="shared" si="1851"/>
        <v>21:0479</v>
      </c>
      <c r="D11467" s="1" t="str">
        <f t="shared" si="1858"/>
        <v>21:0157</v>
      </c>
      <c r="E11467" t="s">
        <v>43552</v>
      </c>
      <c r="F11467" t="s">
        <v>43605</v>
      </c>
      <c r="H11467">
        <v>50.384782800000004</v>
      </c>
      <c r="I11467">
        <v>-122.5709255</v>
      </c>
      <c r="J11467" s="1" t="str">
        <f t="shared" si="1859"/>
        <v>NGR bulk stream sediment</v>
      </c>
      <c r="K11467" s="1" t="str">
        <f t="shared" si="1860"/>
        <v>&lt;177 micron (NGR)</v>
      </c>
      <c r="L11467">
        <v>38</v>
      </c>
      <c r="M11467" t="s">
        <v>72</v>
      </c>
      <c r="N11467">
        <v>741</v>
      </c>
      <c r="O11467">
        <v>10.5</v>
      </c>
    </row>
    <row r="11468" spans="1:15" hidden="1" x14ac:dyDescent="0.3">
      <c r="A11468" t="s">
        <v>43606</v>
      </c>
      <c r="B11468" t="s">
        <v>43607</v>
      </c>
      <c r="C11468" s="1" t="str">
        <f t="shared" si="1851"/>
        <v>21:0479</v>
      </c>
      <c r="D11468" s="1" t="str">
        <f t="shared" si="1858"/>
        <v>21:0157</v>
      </c>
      <c r="E11468" t="s">
        <v>43608</v>
      </c>
      <c r="F11468" t="s">
        <v>43609</v>
      </c>
      <c r="H11468">
        <v>50.425198000000002</v>
      </c>
      <c r="I11468">
        <v>-122.5512013</v>
      </c>
      <c r="J11468" s="1" t="str">
        <f t="shared" si="1859"/>
        <v>NGR bulk stream sediment</v>
      </c>
      <c r="K11468" s="1" t="str">
        <f t="shared" si="1860"/>
        <v>&lt;177 micron (NGR)</v>
      </c>
      <c r="L11468">
        <v>38</v>
      </c>
      <c r="M11468" t="s">
        <v>92</v>
      </c>
      <c r="N11468">
        <v>742</v>
      </c>
      <c r="O11468">
        <v>1</v>
      </c>
    </row>
    <row r="11469" spans="1:15" hidden="1" x14ac:dyDescent="0.3">
      <c r="A11469" t="s">
        <v>43610</v>
      </c>
      <c r="B11469" t="s">
        <v>43611</v>
      </c>
      <c r="C11469" s="1" t="str">
        <f t="shared" si="1851"/>
        <v>21:0479</v>
      </c>
      <c r="D11469" s="1" t="str">
        <f t="shared" si="1858"/>
        <v>21:0157</v>
      </c>
      <c r="E11469" t="s">
        <v>43612</v>
      </c>
      <c r="F11469" t="s">
        <v>43613</v>
      </c>
      <c r="H11469">
        <v>50.453921899999997</v>
      </c>
      <c r="I11469">
        <v>-122.5393205</v>
      </c>
      <c r="J11469" s="1" t="str">
        <f t="shared" si="1859"/>
        <v>NGR bulk stream sediment</v>
      </c>
      <c r="K11469" s="1" t="str">
        <f t="shared" si="1860"/>
        <v>&lt;177 micron (NGR)</v>
      </c>
      <c r="L11469">
        <v>38</v>
      </c>
      <c r="M11469" t="s">
        <v>97</v>
      </c>
      <c r="N11469">
        <v>743</v>
      </c>
      <c r="O11469">
        <v>2.5</v>
      </c>
    </row>
    <row r="11470" spans="1:15" hidden="1" x14ac:dyDescent="0.3">
      <c r="A11470" t="s">
        <v>43614</v>
      </c>
      <c r="B11470" t="s">
        <v>43615</v>
      </c>
      <c r="C11470" s="1" t="str">
        <f t="shared" si="1851"/>
        <v>21:0479</v>
      </c>
      <c r="D11470" s="1" t="str">
        <f t="shared" si="1858"/>
        <v>21:0157</v>
      </c>
      <c r="E11470" t="s">
        <v>43616</v>
      </c>
      <c r="F11470" t="s">
        <v>43617</v>
      </c>
      <c r="H11470">
        <v>50.485934200000003</v>
      </c>
      <c r="I11470">
        <v>-122.5590389</v>
      </c>
      <c r="J11470" s="1" t="str">
        <f t="shared" si="1859"/>
        <v>NGR bulk stream sediment</v>
      </c>
      <c r="K11470" s="1" t="str">
        <f t="shared" si="1860"/>
        <v>&lt;177 micron (NGR)</v>
      </c>
      <c r="L11470">
        <v>38</v>
      </c>
      <c r="M11470" t="s">
        <v>102</v>
      </c>
      <c r="N11470">
        <v>744</v>
      </c>
      <c r="O11470">
        <v>4</v>
      </c>
    </row>
    <row r="11471" spans="1:15" hidden="1" x14ac:dyDescent="0.3">
      <c r="A11471" t="s">
        <v>43618</v>
      </c>
      <c r="B11471" t="s">
        <v>43619</v>
      </c>
      <c r="C11471" s="1" t="str">
        <f t="shared" si="1851"/>
        <v>21:0479</v>
      </c>
      <c r="D11471" s="1" t="str">
        <f t="shared" si="1858"/>
        <v>21:0157</v>
      </c>
      <c r="E11471" t="s">
        <v>43620</v>
      </c>
      <c r="F11471" t="s">
        <v>43621</v>
      </c>
      <c r="H11471">
        <v>50.248891899999997</v>
      </c>
      <c r="I11471">
        <v>-123.33738270000001</v>
      </c>
      <c r="J11471" s="1" t="str">
        <f t="shared" si="1859"/>
        <v>NGR bulk stream sediment</v>
      </c>
      <c r="K11471" s="1" t="str">
        <f t="shared" si="1860"/>
        <v>&lt;177 micron (NGR)</v>
      </c>
      <c r="L11471">
        <v>38</v>
      </c>
      <c r="M11471" t="s">
        <v>107</v>
      </c>
      <c r="N11471">
        <v>745</v>
      </c>
      <c r="O11471">
        <v>2.5</v>
      </c>
    </row>
    <row r="11472" spans="1:15" hidden="1" x14ac:dyDescent="0.3">
      <c r="A11472" t="s">
        <v>43622</v>
      </c>
      <c r="B11472" t="s">
        <v>43623</v>
      </c>
      <c r="C11472" s="1" t="str">
        <f t="shared" si="1851"/>
        <v>21:0479</v>
      </c>
      <c r="D11472" s="1" t="str">
        <f t="shared" si="1858"/>
        <v>21:0157</v>
      </c>
      <c r="E11472" t="s">
        <v>43624</v>
      </c>
      <c r="F11472" t="s">
        <v>43625</v>
      </c>
      <c r="H11472">
        <v>50.268974299999996</v>
      </c>
      <c r="I11472">
        <v>-123.36727190000001</v>
      </c>
      <c r="J11472" s="1" t="str">
        <f t="shared" si="1859"/>
        <v>NGR bulk stream sediment</v>
      </c>
      <c r="K11472" s="1" t="str">
        <f t="shared" si="1860"/>
        <v>&lt;177 micron (NGR)</v>
      </c>
      <c r="L11472">
        <v>38</v>
      </c>
      <c r="M11472" t="s">
        <v>112</v>
      </c>
      <c r="N11472">
        <v>746</v>
      </c>
      <c r="O11472">
        <v>1</v>
      </c>
    </row>
    <row r="11473" spans="1:15" hidden="1" x14ac:dyDescent="0.3">
      <c r="A11473" t="s">
        <v>43626</v>
      </c>
      <c r="B11473" t="s">
        <v>43627</v>
      </c>
      <c r="C11473" s="1" t="str">
        <f t="shared" si="1851"/>
        <v>21:0479</v>
      </c>
      <c r="D11473" s="1" t="str">
        <f t="shared" si="1858"/>
        <v>21:0157</v>
      </c>
      <c r="E11473" t="s">
        <v>43628</v>
      </c>
      <c r="F11473" t="s">
        <v>43629</v>
      </c>
      <c r="H11473">
        <v>50.231256500000001</v>
      </c>
      <c r="I11473">
        <v>-123.4122529</v>
      </c>
      <c r="J11473" s="1" t="str">
        <f t="shared" si="1859"/>
        <v>NGR bulk stream sediment</v>
      </c>
      <c r="K11473" s="1" t="str">
        <f t="shared" si="1860"/>
        <v>&lt;177 micron (NGR)</v>
      </c>
      <c r="L11473">
        <v>39</v>
      </c>
      <c r="M11473" t="s">
        <v>19</v>
      </c>
      <c r="N11473">
        <v>747</v>
      </c>
      <c r="O11473">
        <v>1.5</v>
      </c>
    </row>
    <row r="11474" spans="1:15" hidden="1" x14ac:dyDescent="0.3">
      <c r="A11474" t="s">
        <v>43630</v>
      </c>
      <c r="B11474" t="s">
        <v>43631</v>
      </c>
      <c r="C11474" s="1" t="str">
        <f t="shared" si="1851"/>
        <v>21:0479</v>
      </c>
      <c r="D11474" s="1" t="str">
        <f t="shared" si="1858"/>
        <v>21:0157</v>
      </c>
      <c r="E11474" t="s">
        <v>43632</v>
      </c>
      <c r="F11474" t="s">
        <v>43633</v>
      </c>
      <c r="H11474">
        <v>50.280910800000001</v>
      </c>
      <c r="I11474">
        <v>-123.3638132</v>
      </c>
      <c r="J11474" s="1" t="str">
        <f t="shared" si="1859"/>
        <v>NGR bulk stream sediment</v>
      </c>
      <c r="K11474" s="1" t="str">
        <f t="shared" si="1860"/>
        <v>&lt;177 micron (NGR)</v>
      </c>
      <c r="L11474">
        <v>39</v>
      </c>
      <c r="M11474" t="s">
        <v>38</v>
      </c>
      <c r="N11474">
        <v>748</v>
      </c>
      <c r="O11474">
        <v>1.5</v>
      </c>
    </row>
    <row r="11475" spans="1:15" hidden="1" x14ac:dyDescent="0.3">
      <c r="A11475" t="s">
        <v>43634</v>
      </c>
      <c r="B11475" t="s">
        <v>43635</v>
      </c>
      <c r="C11475" s="1" t="str">
        <f t="shared" si="1851"/>
        <v>21:0479</v>
      </c>
      <c r="D11475" s="1" t="str">
        <f t="shared" si="1858"/>
        <v>21:0157</v>
      </c>
      <c r="E11475" t="s">
        <v>43636</v>
      </c>
      <c r="F11475" t="s">
        <v>43637</v>
      </c>
      <c r="H11475">
        <v>50.276510299999998</v>
      </c>
      <c r="I11475">
        <v>-123.37316819999999</v>
      </c>
      <c r="J11475" s="1" t="str">
        <f t="shared" si="1859"/>
        <v>NGR bulk stream sediment</v>
      </c>
      <c r="K11475" s="1" t="str">
        <f t="shared" si="1860"/>
        <v>&lt;177 micron (NGR)</v>
      </c>
      <c r="L11475">
        <v>39</v>
      </c>
      <c r="M11475" t="s">
        <v>43</v>
      </c>
      <c r="N11475">
        <v>749</v>
      </c>
      <c r="O11475">
        <v>1</v>
      </c>
    </row>
    <row r="11476" spans="1:15" hidden="1" x14ac:dyDescent="0.3">
      <c r="A11476" t="s">
        <v>43638</v>
      </c>
      <c r="B11476" t="s">
        <v>43639</v>
      </c>
      <c r="C11476" s="1" t="str">
        <f t="shared" si="1851"/>
        <v>21:0479</v>
      </c>
      <c r="D11476" s="1" t="str">
        <f t="shared" si="1858"/>
        <v>21:0157</v>
      </c>
      <c r="E11476" t="s">
        <v>43628</v>
      </c>
      <c r="F11476" t="s">
        <v>43640</v>
      </c>
      <c r="H11476">
        <v>50.231256500000001</v>
      </c>
      <c r="I11476">
        <v>-123.4122529</v>
      </c>
      <c r="J11476" s="1" t="str">
        <f t="shared" si="1859"/>
        <v>NGR bulk stream sediment</v>
      </c>
      <c r="K11476" s="1" t="str">
        <f t="shared" si="1860"/>
        <v>&lt;177 micron (NGR)</v>
      </c>
      <c r="L11476">
        <v>39</v>
      </c>
      <c r="M11476" t="s">
        <v>72</v>
      </c>
      <c r="N11476">
        <v>750</v>
      </c>
      <c r="O11476">
        <v>1.5</v>
      </c>
    </row>
    <row r="11477" spans="1:15" hidden="1" x14ac:dyDescent="0.3">
      <c r="A11477" t="s">
        <v>43641</v>
      </c>
      <c r="B11477" t="s">
        <v>43642</v>
      </c>
      <c r="C11477" s="1" t="str">
        <f t="shared" si="1851"/>
        <v>21:0479</v>
      </c>
      <c r="D11477" s="1" t="str">
        <f t="shared" si="1858"/>
        <v>21:0157</v>
      </c>
      <c r="E11477" t="s">
        <v>43643</v>
      </c>
      <c r="F11477" t="s">
        <v>43644</v>
      </c>
      <c r="H11477">
        <v>50.206024800000002</v>
      </c>
      <c r="I11477">
        <v>-123.41084360000001</v>
      </c>
      <c r="J11477" s="1" t="str">
        <f t="shared" si="1859"/>
        <v>NGR bulk stream sediment</v>
      </c>
      <c r="K11477" s="1" t="str">
        <f t="shared" si="1860"/>
        <v>&lt;177 micron (NGR)</v>
      </c>
      <c r="L11477">
        <v>39</v>
      </c>
      <c r="M11477" t="s">
        <v>48</v>
      </c>
      <c r="N11477">
        <v>751</v>
      </c>
      <c r="O11477">
        <v>1.5</v>
      </c>
    </row>
    <row r="11478" spans="1:15" hidden="1" x14ac:dyDescent="0.3">
      <c r="A11478" t="s">
        <v>43645</v>
      </c>
      <c r="B11478" t="s">
        <v>43646</v>
      </c>
      <c r="C11478" s="1" t="str">
        <f t="shared" si="1851"/>
        <v>21:0479</v>
      </c>
      <c r="D11478" s="1" t="str">
        <f t="shared" si="1858"/>
        <v>21:0157</v>
      </c>
      <c r="E11478" t="s">
        <v>43647</v>
      </c>
      <c r="F11478" t="s">
        <v>43648</v>
      </c>
      <c r="H11478">
        <v>50.219075099999998</v>
      </c>
      <c r="I11478">
        <v>-123.4330473</v>
      </c>
      <c r="J11478" s="1" t="str">
        <f t="shared" si="1859"/>
        <v>NGR bulk stream sediment</v>
      </c>
      <c r="K11478" s="1" t="str">
        <f t="shared" si="1860"/>
        <v>&lt;177 micron (NGR)</v>
      </c>
      <c r="L11478">
        <v>39</v>
      </c>
      <c r="M11478" t="s">
        <v>53</v>
      </c>
      <c r="N11478">
        <v>752</v>
      </c>
      <c r="O11478">
        <v>2.5</v>
      </c>
    </row>
    <row r="11479" spans="1:15" hidden="1" x14ac:dyDescent="0.3">
      <c r="A11479" t="s">
        <v>43649</v>
      </c>
      <c r="B11479" t="s">
        <v>43650</v>
      </c>
      <c r="C11479" s="1" t="str">
        <f t="shared" si="1851"/>
        <v>21:0479</v>
      </c>
      <c r="D11479" s="1" t="str">
        <f t="shared" si="1858"/>
        <v>21:0157</v>
      </c>
      <c r="E11479" t="s">
        <v>43651</v>
      </c>
      <c r="F11479" t="s">
        <v>43652</v>
      </c>
      <c r="H11479">
        <v>50.104040400000002</v>
      </c>
      <c r="I11479">
        <v>-123.41392500000001</v>
      </c>
      <c r="J11479" s="1" t="str">
        <f t="shared" si="1859"/>
        <v>NGR bulk stream sediment</v>
      </c>
      <c r="K11479" s="1" t="str">
        <f t="shared" si="1860"/>
        <v>&lt;177 micron (NGR)</v>
      </c>
      <c r="L11479">
        <v>39</v>
      </c>
      <c r="M11479" t="s">
        <v>58</v>
      </c>
      <c r="N11479">
        <v>753</v>
      </c>
      <c r="O11479">
        <v>2</v>
      </c>
    </row>
    <row r="11480" spans="1:15" hidden="1" x14ac:dyDescent="0.3">
      <c r="A11480" t="s">
        <v>43653</v>
      </c>
      <c r="B11480" t="s">
        <v>43654</v>
      </c>
      <c r="C11480" s="1" t="str">
        <f t="shared" si="1851"/>
        <v>21:0479</v>
      </c>
      <c r="D11480" s="1" t="str">
        <f t="shared" si="1858"/>
        <v>21:0157</v>
      </c>
      <c r="E11480" t="s">
        <v>43655</v>
      </c>
      <c r="F11480" t="s">
        <v>43656</v>
      </c>
      <c r="H11480">
        <v>50.106947699999999</v>
      </c>
      <c r="I11480">
        <v>-123.4257393</v>
      </c>
      <c r="J11480" s="1" t="str">
        <f t="shared" si="1859"/>
        <v>NGR bulk stream sediment</v>
      </c>
      <c r="K11480" s="1" t="str">
        <f t="shared" si="1860"/>
        <v>&lt;177 micron (NGR)</v>
      </c>
      <c r="L11480">
        <v>39</v>
      </c>
      <c r="M11480" t="s">
        <v>63</v>
      </c>
      <c r="N11480">
        <v>754</v>
      </c>
      <c r="O11480">
        <v>1.5</v>
      </c>
    </row>
    <row r="11481" spans="1:15" hidden="1" x14ac:dyDescent="0.3">
      <c r="A11481" t="s">
        <v>43657</v>
      </c>
      <c r="B11481" t="s">
        <v>43658</v>
      </c>
      <c r="C11481" s="1" t="str">
        <f t="shared" si="1851"/>
        <v>21:0479</v>
      </c>
      <c r="D11481" s="1" t="str">
        <f t="shared" si="1858"/>
        <v>21:0157</v>
      </c>
      <c r="E11481" t="s">
        <v>43659</v>
      </c>
      <c r="F11481" t="s">
        <v>43660</v>
      </c>
      <c r="H11481">
        <v>50.132215000000002</v>
      </c>
      <c r="I11481">
        <v>-123.4867038</v>
      </c>
      <c r="J11481" s="1" t="str">
        <f t="shared" si="1859"/>
        <v>NGR bulk stream sediment</v>
      </c>
      <c r="K11481" s="1" t="str">
        <f t="shared" si="1860"/>
        <v>&lt;177 micron (NGR)</v>
      </c>
      <c r="L11481">
        <v>39</v>
      </c>
      <c r="M11481" t="s">
        <v>68</v>
      </c>
      <c r="N11481">
        <v>755</v>
      </c>
      <c r="O11481">
        <v>1.5</v>
      </c>
    </row>
    <row r="11482" spans="1:15" hidden="1" x14ac:dyDescent="0.3">
      <c r="A11482" t="s">
        <v>43661</v>
      </c>
      <c r="B11482" t="s">
        <v>43662</v>
      </c>
      <c r="C11482" s="1" t="str">
        <f t="shared" si="1851"/>
        <v>21:0479</v>
      </c>
      <c r="D11482" s="1" t="str">
        <f t="shared" si="1858"/>
        <v>21:0157</v>
      </c>
      <c r="E11482" t="s">
        <v>43663</v>
      </c>
      <c r="F11482" t="s">
        <v>43664</v>
      </c>
      <c r="H11482">
        <v>50.091399299999999</v>
      </c>
      <c r="I11482">
        <v>-123.3700291</v>
      </c>
      <c r="J11482" s="1" t="str">
        <f t="shared" si="1859"/>
        <v>NGR bulk stream sediment</v>
      </c>
      <c r="K11482" s="1" t="str">
        <f t="shared" si="1860"/>
        <v>&lt;177 micron (NGR)</v>
      </c>
      <c r="L11482">
        <v>39</v>
      </c>
      <c r="M11482" t="s">
        <v>77</v>
      </c>
      <c r="N11482">
        <v>756</v>
      </c>
      <c r="O11482">
        <v>1.5</v>
      </c>
    </row>
    <row r="11483" spans="1:15" hidden="1" x14ac:dyDescent="0.3">
      <c r="A11483" t="s">
        <v>43665</v>
      </c>
      <c r="B11483" t="s">
        <v>43666</v>
      </c>
      <c r="C11483" s="1" t="str">
        <f t="shared" si="1851"/>
        <v>21:0479</v>
      </c>
      <c r="D11483" s="1" t="str">
        <f t="shared" si="1858"/>
        <v>21:0157</v>
      </c>
      <c r="E11483" t="s">
        <v>43667</v>
      </c>
      <c r="F11483" t="s">
        <v>43668</v>
      </c>
      <c r="H11483">
        <v>50.021462900000003</v>
      </c>
      <c r="I11483">
        <v>-123.35516920000001</v>
      </c>
      <c r="J11483" s="1" t="str">
        <f t="shared" si="1859"/>
        <v>NGR bulk stream sediment</v>
      </c>
      <c r="K11483" s="1" t="str">
        <f t="shared" si="1860"/>
        <v>&lt;177 micron (NGR)</v>
      </c>
      <c r="L11483">
        <v>39</v>
      </c>
      <c r="M11483" t="s">
        <v>24</v>
      </c>
      <c r="N11483">
        <v>757</v>
      </c>
      <c r="O11483">
        <v>1.5</v>
      </c>
    </row>
    <row r="11484" spans="1:15" hidden="1" x14ac:dyDescent="0.3">
      <c r="A11484" t="s">
        <v>43669</v>
      </c>
      <c r="B11484" t="s">
        <v>43670</v>
      </c>
      <c r="C11484" s="1" t="str">
        <f t="shared" si="1851"/>
        <v>21:0479</v>
      </c>
      <c r="D11484" s="1" t="str">
        <f t="shared" si="1858"/>
        <v>21:0157</v>
      </c>
      <c r="E11484" t="s">
        <v>43667</v>
      </c>
      <c r="F11484" t="s">
        <v>43671</v>
      </c>
      <c r="H11484">
        <v>50.021462900000003</v>
      </c>
      <c r="I11484">
        <v>-123.35516920000001</v>
      </c>
      <c r="J11484" s="1" t="str">
        <f t="shared" si="1859"/>
        <v>NGR bulk stream sediment</v>
      </c>
      <c r="K11484" s="1" t="str">
        <f t="shared" si="1860"/>
        <v>&lt;177 micron (NGR)</v>
      </c>
      <c r="L11484">
        <v>39</v>
      </c>
      <c r="M11484" t="s">
        <v>28</v>
      </c>
      <c r="N11484">
        <v>758</v>
      </c>
      <c r="O11484">
        <v>1.5</v>
      </c>
    </row>
    <row r="11485" spans="1:15" hidden="1" x14ac:dyDescent="0.3">
      <c r="A11485" t="s">
        <v>43672</v>
      </c>
      <c r="B11485" t="s">
        <v>43673</v>
      </c>
      <c r="C11485" s="1" t="str">
        <f t="shared" si="1851"/>
        <v>21:0479</v>
      </c>
      <c r="D11485" s="1" t="str">
        <f t="shared" si="1858"/>
        <v>21:0157</v>
      </c>
      <c r="E11485" t="s">
        <v>43674</v>
      </c>
      <c r="F11485" t="s">
        <v>43675</v>
      </c>
      <c r="H11485">
        <v>50.076298700000002</v>
      </c>
      <c r="I11485">
        <v>-123.60344929999999</v>
      </c>
      <c r="J11485" s="1" t="str">
        <f t="shared" si="1859"/>
        <v>NGR bulk stream sediment</v>
      </c>
      <c r="K11485" s="1" t="str">
        <f t="shared" si="1860"/>
        <v>&lt;177 micron (NGR)</v>
      </c>
      <c r="L11485">
        <v>39</v>
      </c>
      <c r="M11485" t="s">
        <v>82</v>
      </c>
      <c r="N11485">
        <v>759</v>
      </c>
      <c r="O11485">
        <v>1.5</v>
      </c>
    </row>
    <row r="11486" spans="1:15" hidden="1" x14ac:dyDescent="0.3">
      <c r="A11486" t="s">
        <v>43676</v>
      </c>
      <c r="B11486" t="s">
        <v>43677</v>
      </c>
      <c r="C11486" s="1" t="str">
        <f t="shared" si="1851"/>
        <v>21:0479</v>
      </c>
      <c r="D11486" s="1" t="str">
        <f t="shared" si="1858"/>
        <v>21:0157</v>
      </c>
      <c r="E11486" t="s">
        <v>43678</v>
      </c>
      <c r="F11486" t="s">
        <v>43679</v>
      </c>
      <c r="H11486">
        <v>50.076323000000002</v>
      </c>
      <c r="I11486">
        <v>-123.5934987</v>
      </c>
      <c r="J11486" s="1" t="str">
        <f t="shared" si="1859"/>
        <v>NGR bulk stream sediment</v>
      </c>
      <c r="K11486" s="1" t="str">
        <f t="shared" si="1860"/>
        <v>&lt;177 micron (NGR)</v>
      </c>
      <c r="L11486">
        <v>39</v>
      </c>
      <c r="M11486" t="s">
        <v>87</v>
      </c>
      <c r="N11486">
        <v>760</v>
      </c>
      <c r="O11486">
        <v>1.5</v>
      </c>
    </row>
    <row r="11487" spans="1:15" hidden="1" x14ac:dyDescent="0.3">
      <c r="A11487" t="s">
        <v>43680</v>
      </c>
      <c r="B11487" t="s">
        <v>43681</v>
      </c>
      <c r="C11487" s="1" t="str">
        <f t="shared" si="1851"/>
        <v>21:0479</v>
      </c>
      <c r="D11487" s="1" t="str">
        <f t="shared" si="1858"/>
        <v>21:0157</v>
      </c>
      <c r="E11487" t="s">
        <v>43682</v>
      </c>
      <c r="F11487" t="s">
        <v>43683</v>
      </c>
      <c r="H11487">
        <v>50.051335399999999</v>
      </c>
      <c r="I11487">
        <v>-123.5849916</v>
      </c>
      <c r="J11487" s="1" t="str">
        <f t="shared" si="1859"/>
        <v>NGR bulk stream sediment</v>
      </c>
      <c r="K11487" s="1" t="str">
        <f t="shared" si="1860"/>
        <v>&lt;177 micron (NGR)</v>
      </c>
      <c r="L11487">
        <v>39</v>
      </c>
      <c r="M11487" t="s">
        <v>92</v>
      </c>
      <c r="N11487">
        <v>761</v>
      </c>
      <c r="O11487">
        <v>1</v>
      </c>
    </row>
    <row r="11488" spans="1:15" hidden="1" x14ac:dyDescent="0.3">
      <c r="A11488" t="s">
        <v>43684</v>
      </c>
      <c r="B11488" t="s">
        <v>43685</v>
      </c>
      <c r="C11488" s="1" t="str">
        <f t="shared" si="1851"/>
        <v>21:0479</v>
      </c>
      <c r="D11488" s="1" t="str">
        <f>HYPERLINK("https://geochem.nrcan.gc.ca/cdogs/content/svy/svy_e.htm", "")</f>
        <v/>
      </c>
      <c r="G11488" s="1" t="str">
        <f>HYPERLINK("https://geochem.nrcan.gc.ca/cdogs/content/cr_/cr_00105_e.htm", "105")</f>
        <v>105</v>
      </c>
      <c r="J11488" t="s">
        <v>31</v>
      </c>
      <c r="K11488" t="s">
        <v>32</v>
      </c>
      <c r="L11488">
        <v>39</v>
      </c>
      <c r="M11488" t="s">
        <v>33</v>
      </c>
      <c r="N11488">
        <v>762</v>
      </c>
      <c r="O11488">
        <v>21</v>
      </c>
    </row>
    <row r="11489" spans="1:15" hidden="1" x14ac:dyDescent="0.3">
      <c r="A11489" t="s">
        <v>43686</v>
      </c>
      <c r="B11489" t="s">
        <v>43687</v>
      </c>
      <c r="C11489" s="1" t="str">
        <f t="shared" si="1851"/>
        <v>21:0479</v>
      </c>
      <c r="D11489" s="1" t="str">
        <f t="shared" ref="D11489:D11507" si="1861">HYPERLINK("https://geochem.nrcan.gc.ca/cdogs/content/svy/svy210157_e.htm", "21:0157")</f>
        <v>21:0157</v>
      </c>
      <c r="E11489" t="s">
        <v>43688</v>
      </c>
      <c r="F11489" t="s">
        <v>43689</v>
      </c>
      <c r="H11489">
        <v>50.019134600000001</v>
      </c>
      <c r="I11489">
        <v>-123.5597818</v>
      </c>
      <c r="J11489" s="1" t="str">
        <f t="shared" ref="J11489:J11507" si="1862">HYPERLINK("https://geochem.nrcan.gc.ca/cdogs/content/kwd/kwd020030_e.htm", "NGR bulk stream sediment")</f>
        <v>NGR bulk stream sediment</v>
      </c>
      <c r="K11489" s="1" t="str">
        <f t="shared" ref="K11489:K11507" si="1863">HYPERLINK("https://geochem.nrcan.gc.ca/cdogs/content/kwd/kwd080006_e.htm", "&lt;177 micron (NGR)")</f>
        <v>&lt;177 micron (NGR)</v>
      </c>
      <c r="L11489">
        <v>39</v>
      </c>
      <c r="M11489" t="s">
        <v>97</v>
      </c>
      <c r="N11489">
        <v>763</v>
      </c>
      <c r="O11489">
        <v>1</v>
      </c>
    </row>
    <row r="11490" spans="1:15" hidden="1" x14ac:dyDescent="0.3">
      <c r="A11490" t="s">
        <v>43690</v>
      </c>
      <c r="B11490" t="s">
        <v>43691</v>
      </c>
      <c r="C11490" s="1" t="str">
        <f t="shared" si="1851"/>
        <v>21:0479</v>
      </c>
      <c r="D11490" s="1" t="str">
        <f t="shared" si="1861"/>
        <v>21:0157</v>
      </c>
      <c r="E11490" t="s">
        <v>43692</v>
      </c>
      <c r="F11490" t="s">
        <v>43693</v>
      </c>
      <c r="H11490">
        <v>50.001456500000003</v>
      </c>
      <c r="I11490">
        <v>-123.5221932</v>
      </c>
      <c r="J11490" s="1" t="str">
        <f t="shared" si="1862"/>
        <v>NGR bulk stream sediment</v>
      </c>
      <c r="K11490" s="1" t="str">
        <f t="shared" si="1863"/>
        <v>&lt;177 micron (NGR)</v>
      </c>
      <c r="L11490">
        <v>39</v>
      </c>
      <c r="M11490" t="s">
        <v>102</v>
      </c>
      <c r="N11490">
        <v>764</v>
      </c>
      <c r="O11490">
        <v>1</v>
      </c>
    </row>
    <row r="11491" spans="1:15" hidden="1" x14ac:dyDescent="0.3">
      <c r="A11491" t="s">
        <v>43694</v>
      </c>
      <c r="B11491" t="s">
        <v>43695</v>
      </c>
      <c r="C11491" s="1" t="str">
        <f t="shared" si="1851"/>
        <v>21:0479</v>
      </c>
      <c r="D11491" s="1" t="str">
        <f t="shared" si="1861"/>
        <v>21:0157</v>
      </c>
      <c r="E11491" t="s">
        <v>43696</v>
      </c>
      <c r="F11491" t="s">
        <v>43697</v>
      </c>
      <c r="H11491">
        <v>50.018823300000001</v>
      </c>
      <c r="I11491">
        <v>-123.2190658</v>
      </c>
      <c r="J11491" s="1" t="str">
        <f t="shared" si="1862"/>
        <v>NGR bulk stream sediment</v>
      </c>
      <c r="K11491" s="1" t="str">
        <f t="shared" si="1863"/>
        <v>&lt;177 micron (NGR)</v>
      </c>
      <c r="L11491">
        <v>39</v>
      </c>
      <c r="M11491" t="s">
        <v>107</v>
      </c>
      <c r="N11491">
        <v>765</v>
      </c>
      <c r="O11491">
        <v>1</v>
      </c>
    </row>
    <row r="11492" spans="1:15" hidden="1" x14ac:dyDescent="0.3">
      <c r="A11492" t="s">
        <v>43698</v>
      </c>
      <c r="B11492" t="s">
        <v>43699</v>
      </c>
      <c r="C11492" s="1" t="str">
        <f t="shared" si="1851"/>
        <v>21:0479</v>
      </c>
      <c r="D11492" s="1" t="str">
        <f t="shared" si="1861"/>
        <v>21:0157</v>
      </c>
      <c r="E11492" t="s">
        <v>43700</v>
      </c>
      <c r="F11492" t="s">
        <v>43701</v>
      </c>
      <c r="H11492">
        <v>50.013381699999996</v>
      </c>
      <c r="I11492">
        <v>-123.1132325</v>
      </c>
      <c r="J11492" s="1" t="str">
        <f t="shared" si="1862"/>
        <v>NGR bulk stream sediment</v>
      </c>
      <c r="K11492" s="1" t="str">
        <f t="shared" si="1863"/>
        <v>&lt;177 micron (NGR)</v>
      </c>
      <c r="L11492">
        <v>39</v>
      </c>
      <c r="M11492" t="s">
        <v>112</v>
      </c>
      <c r="N11492">
        <v>766</v>
      </c>
      <c r="O11492">
        <v>1.5</v>
      </c>
    </row>
    <row r="11493" spans="1:15" hidden="1" x14ac:dyDescent="0.3">
      <c r="A11493" t="s">
        <v>43702</v>
      </c>
      <c r="B11493" t="s">
        <v>43703</v>
      </c>
      <c r="C11493" s="1" t="str">
        <f t="shared" si="1851"/>
        <v>21:0479</v>
      </c>
      <c r="D11493" s="1" t="str">
        <f t="shared" si="1861"/>
        <v>21:0157</v>
      </c>
      <c r="E11493" t="s">
        <v>43704</v>
      </c>
      <c r="F11493" t="s">
        <v>43705</v>
      </c>
      <c r="H11493">
        <v>50.1405642</v>
      </c>
      <c r="I11493">
        <v>-123.17263989999999</v>
      </c>
      <c r="J11493" s="1" t="str">
        <f t="shared" si="1862"/>
        <v>NGR bulk stream sediment</v>
      </c>
      <c r="K11493" s="1" t="str">
        <f t="shared" si="1863"/>
        <v>&lt;177 micron (NGR)</v>
      </c>
      <c r="L11493">
        <v>40</v>
      </c>
      <c r="M11493" t="s">
        <v>725</v>
      </c>
      <c r="N11493">
        <v>767</v>
      </c>
      <c r="O11493">
        <v>2</v>
      </c>
    </row>
    <row r="11494" spans="1:15" hidden="1" x14ac:dyDescent="0.3">
      <c r="A11494" t="s">
        <v>43706</v>
      </c>
      <c r="B11494" t="s">
        <v>43707</v>
      </c>
      <c r="C11494" s="1" t="str">
        <f t="shared" si="1851"/>
        <v>21:0479</v>
      </c>
      <c r="D11494" s="1" t="str">
        <f t="shared" si="1861"/>
        <v>21:0157</v>
      </c>
      <c r="E11494" t="s">
        <v>43708</v>
      </c>
      <c r="F11494" t="s">
        <v>43709</v>
      </c>
      <c r="H11494">
        <v>50.058088699999999</v>
      </c>
      <c r="I11494">
        <v>-123.20093230000001</v>
      </c>
      <c r="J11494" s="1" t="str">
        <f t="shared" si="1862"/>
        <v>NGR bulk stream sediment</v>
      </c>
      <c r="K11494" s="1" t="str">
        <f t="shared" si="1863"/>
        <v>&lt;177 micron (NGR)</v>
      </c>
      <c r="L11494">
        <v>40</v>
      </c>
      <c r="M11494" t="s">
        <v>38</v>
      </c>
      <c r="N11494">
        <v>768</v>
      </c>
      <c r="O11494">
        <v>1</v>
      </c>
    </row>
    <row r="11495" spans="1:15" hidden="1" x14ac:dyDescent="0.3">
      <c r="A11495" t="s">
        <v>43710</v>
      </c>
      <c r="B11495" t="s">
        <v>43711</v>
      </c>
      <c r="C11495" s="1" t="str">
        <f t="shared" ref="C11495:C11558" si="1864">HYPERLINK("https://geochem.nrcan.gc.ca/cdogs/content/bdl/bdl210479_e.htm", "21:0479")</f>
        <v>21:0479</v>
      </c>
      <c r="D11495" s="1" t="str">
        <f t="shared" si="1861"/>
        <v>21:0157</v>
      </c>
      <c r="E11495" t="s">
        <v>43712</v>
      </c>
      <c r="F11495" t="s">
        <v>43713</v>
      </c>
      <c r="H11495">
        <v>50.078812800000001</v>
      </c>
      <c r="I11495">
        <v>-123.1999162</v>
      </c>
      <c r="J11495" s="1" t="str">
        <f t="shared" si="1862"/>
        <v>NGR bulk stream sediment</v>
      </c>
      <c r="K11495" s="1" t="str">
        <f t="shared" si="1863"/>
        <v>&lt;177 micron (NGR)</v>
      </c>
      <c r="L11495">
        <v>40</v>
      </c>
      <c r="M11495" t="s">
        <v>43</v>
      </c>
      <c r="N11495">
        <v>769</v>
      </c>
      <c r="O11495">
        <v>1</v>
      </c>
    </row>
    <row r="11496" spans="1:15" hidden="1" x14ac:dyDescent="0.3">
      <c r="A11496" t="s">
        <v>43714</v>
      </c>
      <c r="B11496" t="s">
        <v>43715</v>
      </c>
      <c r="C11496" s="1" t="str">
        <f t="shared" si="1864"/>
        <v>21:0479</v>
      </c>
      <c r="D11496" s="1" t="str">
        <f t="shared" si="1861"/>
        <v>21:0157</v>
      </c>
      <c r="E11496" t="s">
        <v>43716</v>
      </c>
      <c r="F11496" t="s">
        <v>43717</v>
      </c>
      <c r="H11496">
        <v>50.080282500000003</v>
      </c>
      <c r="I11496">
        <v>-123.1814613</v>
      </c>
      <c r="J11496" s="1" t="str">
        <f t="shared" si="1862"/>
        <v>NGR bulk stream sediment</v>
      </c>
      <c r="K11496" s="1" t="str">
        <f t="shared" si="1863"/>
        <v>&lt;177 micron (NGR)</v>
      </c>
      <c r="L11496">
        <v>40</v>
      </c>
      <c r="M11496" t="s">
        <v>48</v>
      </c>
      <c r="N11496">
        <v>770</v>
      </c>
      <c r="O11496">
        <v>2.5</v>
      </c>
    </row>
    <row r="11497" spans="1:15" hidden="1" x14ac:dyDescent="0.3">
      <c r="A11497" t="s">
        <v>43718</v>
      </c>
      <c r="B11497" t="s">
        <v>43719</v>
      </c>
      <c r="C11497" s="1" t="str">
        <f t="shared" si="1864"/>
        <v>21:0479</v>
      </c>
      <c r="D11497" s="1" t="str">
        <f t="shared" si="1861"/>
        <v>21:0157</v>
      </c>
      <c r="E11497" t="s">
        <v>43720</v>
      </c>
      <c r="F11497" t="s">
        <v>43721</v>
      </c>
      <c r="H11497">
        <v>50.161430299999999</v>
      </c>
      <c r="I11497">
        <v>-123.1068968</v>
      </c>
      <c r="J11497" s="1" t="str">
        <f t="shared" si="1862"/>
        <v>NGR bulk stream sediment</v>
      </c>
      <c r="K11497" s="1" t="str">
        <f t="shared" si="1863"/>
        <v>&lt;177 micron (NGR)</v>
      </c>
      <c r="L11497">
        <v>40</v>
      </c>
      <c r="M11497" t="s">
        <v>53</v>
      </c>
      <c r="N11497">
        <v>771</v>
      </c>
      <c r="O11497">
        <v>5</v>
      </c>
    </row>
    <row r="11498" spans="1:15" hidden="1" x14ac:dyDescent="0.3">
      <c r="A11498" t="s">
        <v>43722</v>
      </c>
      <c r="B11498" t="s">
        <v>43723</v>
      </c>
      <c r="C11498" s="1" t="str">
        <f t="shared" si="1864"/>
        <v>21:0479</v>
      </c>
      <c r="D11498" s="1" t="str">
        <f t="shared" si="1861"/>
        <v>21:0157</v>
      </c>
      <c r="E11498" t="s">
        <v>43704</v>
      </c>
      <c r="F11498" t="s">
        <v>43724</v>
      </c>
      <c r="H11498">
        <v>50.1405642</v>
      </c>
      <c r="I11498">
        <v>-123.17263989999999</v>
      </c>
      <c r="J11498" s="1" t="str">
        <f t="shared" si="1862"/>
        <v>NGR bulk stream sediment</v>
      </c>
      <c r="K11498" s="1" t="str">
        <f t="shared" si="1863"/>
        <v>&lt;177 micron (NGR)</v>
      </c>
      <c r="L11498">
        <v>40</v>
      </c>
      <c r="M11498" t="s">
        <v>729</v>
      </c>
      <c r="N11498">
        <v>772</v>
      </c>
      <c r="O11498">
        <v>2</v>
      </c>
    </row>
    <row r="11499" spans="1:15" hidden="1" x14ac:dyDescent="0.3">
      <c r="A11499" t="s">
        <v>43725</v>
      </c>
      <c r="B11499" t="s">
        <v>43726</v>
      </c>
      <c r="C11499" s="1" t="str">
        <f t="shared" si="1864"/>
        <v>21:0479</v>
      </c>
      <c r="D11499" s="1" t="str">
        <f t="shared" si="1861"/>
        <v>21:0157</v>
      </c>
      <c r="E11499" t="s">
        <v>43704</v>
      </c>
      <c r="F11499" t="s">
        <v>43727</v>
      </c>
      <c r="H11499">
        <v>50.1405642</v>
      </c>
      <c r="I11499">
        <v>-123.17263989999999</v>
      </c>
      <c r="J11499" s="1" t="str">
        <f t="shared" si="1862"/>
        <v>NGR bulk stream sediment</v>
      </c>
      <c r="K11499" s="1" t="str">
        <f t="shared" si="1863"/>
        <v>&lt;177 micron (NGR)</v>
      </c>
      <c r="L11499">
        <v>40</v>
      </c>
      <c r="M11499" t="s">
        <v>733</v>
      </c>
      <c r="N11499">
        <v>773</v>
      </c>
      <c r="O11499">
        <v>2</v>
      </c>
    </row>
    <row r="11500" spans="1:15" hidden="1" x14ac:dyDescent="0.3">
      <c r="A11500" t="s">
        <v>43728</v>
      </c>
      <c r="B11500" t="s">
        <v>43729</v>
      </c>
      <c r="C11500" s="1" t="str">
        <f t="shared" si="1864"/>
        <v>21:0479</v>
      </c>
      <c r="D11500" s="1" t="str">
        <f t="shared" si="1861"/>
        <v>21:0157</v>
      </c>
      <c r="E11500" t="s">
        <v>43730</v>
      </c>
      <c r="F11500" t="s">
        <v>43731</v>
      </c>
      <c r="H11500">
        <v>50.158861399999999</v>
      </c>
      <c r="I11500">
        <v>-123.1930464</v>
      </c>
      <c r="J11500" s="1" t="str">
        <f t="shared" si="1862"/>
        <v>NGR bulk stream sediment</v>
      </c>
      <c r="K11500" s="1" t="str">
        <f t="shared" si="1863"/>
        <v>&lt;177 micron (NGR)</v>
      </c>
      <c r="L11500">
        <v>40</v>
      </c>
      <c r="M11500" t="s">
        <v>58</v>
      </c>
      <c r="N11500">
        <v>774</v>
      </c>
      <c r="O11500">
        <v>2.5</v>
      </c>
    </row>
    <row r="11501" spans="1:15" hidden="1" x14ac:dyDescent="0.3">
      <c r="A11501" t="s">
        <v>43732</v>
      </c>
      <c r="B11501" t="s">
        <v>43733</v>
      </c>
      <c r="C11501" s="1" t="str">
        <f t="shared" si="1864"/>
        <v>21:0479</v>
      </c>
      <c r="D11501" s="1" t="str">
        <f t="shared" si="1861"/>
        <v>21:0157</v>
      </c>
      <c r="E11501" t="s">
        <v>43734</v>
      </c>
      <c r="F11501" t="s">
        <v>43735</v>
      </c>
      <c r="H11501">
        <v>50.1941828</v>
      </c>
      <c r="I11501">
        <v>-123.248328</v>
      </c>
      <c r="J11501" s="1" t="str">
        <f t="shared" si="1862"/>
        <v>NGR bulk stream sediment</v>
      </c>
      <c r="K11501" s="1" t="str">
        <f t="shared" si="1863"/>
        <v>&lt;177 micron (NGR)</v>
      </c>
      <c r="L11501">
        <v>40</v>
      </c>
      <c r="M11501" t="s">
        <v>63</v>
      </c>
      <c r="N11501">
        <v>775</v>
      </c>
      <c r="O11501">
        <v>1.5</v>
      </c>
    </row>
    <row r="11502" spans="1:15" hidden="1" x14ac:dyDescent="0.3">
      <c r="A11502" t="s">
        <v>43736</v>
      </c>
      <c r="B11502" t="s">
        <v>43737</v>
      </c>
      <c r="C11502" s="1" t="str">
        <f t="shared" si="1864"/>
        <v>21:0479</v>
      </c>
      <c r="D11502" s="1" t="str">
        <f t="shared" si="1861"/>
        <v>21:0157</v>
      </c>
      <c r="E11502" t="s">
        <v>43738</v>
      </c>
      <c r="F11502" t="s">
        <v>43739</v>
      </c>
      <c r="H11502">
        <v>50.189501399999997</v>
      </c>
      <c r="I11502">
        <v>-123.2504747</v>
      </c>
      <c r="J11502" s="1" t="str">
        <f t="shared" si="1862"/>
        <v>NGR bulk stream sediment</v>
      </c>
      <c r="K11502" s="1" t="str">
        <f t="shared" si="1863"/>
        <v>&lt;177 micron (NGR)</v>
      </c>
      <c r="L11502">
        <v>40</v>
      </c>
      <c r="M11502" t="s">
        <v>68</v>
      </c>
      <c r="N11502">
        <v>776</v>
      </c>
      <c r="O11502">
        <v>1.5</v>
      </c>
    </row>
    <row r="11503" spans="1:15" hidden="1" x14ac:dyDescent="0.3">
      <c r="A11503" t="s">
        <v>43740</v>
      </c>
      <c r="B11503" t="s">
        <v>43741</v>
      </c>
      <c r="C11503" s="1" t="str">
        <f t="shared" si="1864"/>
        <v>21:0479</v>
      </c>
      <c r="D11503" s="1" t="str">
        <f t="shared" si="1861"/>
        <v>21:0157</v>
      </c>
      <c r="E11503" t="s">
        <v>43742</v>
      </c>
      <c r="F11503" t="s">
        <v>43743</v>
      </c>
      <c r="H11503">
        <v>50.157241599999999</v>
      </c>
      <c r="I11503">
        <v>-123.1766904</v>
      </c>
      <c r="J11503" s="1" t="str">
        <f t="shared" si="1862"/>
        <v>NGR bulk stream sediment</v>
      </c>
      <c r="K11503" s="1" t="str">
        <f t="shared" si="1863"/>
        <v>&lt;177 micron (NGR)</v>
      </c>
      <c r="L11503">
        <v>40</v>
      </c>
      <c r="M11503" t="s">
        <v>77</v>
      </c>
      <c r="N11503">
        <v>777</v>
      </c>
      <c r="O11503">
        <v>1</v>
      </c>
    </row>
    <row r="11504" spans="1:15" hidden="1" x14ac:dyDescent="0.3">
      <c r="A11504" t="s">
        <v>43744</v>
      </c>
      <c r="B11504" t="s">
        <v>43745</v>
      </c>
      <c r="C11504" s="1" t="str">
        <f t="shared" si="1864"/>
        <v>21:0479</v>
      </c>
      <c r="D11504" s="1" t="str">
        <f t="shared" si="1861"/>
        <v>21:0157</v>
      </c>
      <c r="E11504" t="s">
        <v>43746</v>
      </c>
      <c r="F11504" t="s">
        <v>43747</v>
      </c>
      <c r="H11504">
        <v>50.095866299999997</v>
      </c>
      <c r="I11504">
        <v>-123.13063440000001</v>
      </c>
      <c r="J11504" s="1" t="str">
        <f t="shared" si="1862"/>
        <v>NGR bulk stream sediment</v>
      </c>
      <c r="K11504" s="1" t="str">
        <f t="shared" si="1863"/>
        <v>&lt;177 micron (NGR)</v>
      </c>
      <c r="L11504">
        <v>40</v>
      </c>
      <c r="M11504" t="s">
        <v>82</v>
      </c>
      <c r="N11504">
        <v>778</v>
      </c>
      <c r="O11504">
        <v>1.5</v>
      </c>
    </row>
    <row r="11505" spans="1:15" hidden="1" x14ac:dyDescent="0.3">
      <c r="A11505" t="s">
        <v>43748</v>
      </c>
      <c r="B11505" t="s">
        <v>43749</v>
      </c>
      <c r="C11505" s="1" t="str">
        <f t="shared" si="1864"/>
        <v>21:0479</v>
      </c>
      <c r="D11505" s="1" t="str">
        <f t="shared" si="1861"/>
        <v>21:0157</v>
      </c>
      <c r="E11505" t="s">
        <v>43750</v>
      </c>
      <c r="F11505" t="s">
        <v>43751</v>
      </c>
      <c r="H11505">
        <v>50.148892500000002</v>
      </c>
      <c r="I11505">
        <v>-123.0324291</v>
      </c>
      <c r="J11505" s="1" t="str">
        <f t="shared" si="1862"/>
        <v>NGR bulk stream sediment</v>
      </c>
      <c r="K11505" s="1" t="str">
        <f t="shared" si="1863"/>
        <v>&lt;177 micron (NGR)</v>
      </c>
      <c r="L11505">
        <v>40</v>
      </c>
      <c r="M11505" t="s">
        <v>87</v>
      </c>
      <c r="N11505">
        <v>779</v>
      </c>
      <c r="O11505">
        <v>3.5</v>
      </c>
    </row>
    <row r="11506" spans="1:15" hidden="1" x14ac:dyDescent="0.3">
      <c r="A11506" t="s">
        <v>43752</v>
      </c>
      <c r="B11506" t="s">
        <v>43753</v>
      </c>
      <c r="C11506" s="1" t="str">
        <f t="shared" si="1864"/>
        <v>21:0479</v>
      </c>
      <c r="D11506" s="1" t="str">
        <f t="shared" si="1861"/>
        <v>21:0157</v>
      </c>
      <c r="E11506" t="s">
        <v>43754</v>
      </c>
      <c r="F11506" t="s">
        <v>43755</v>
      </c>
      <c r="H11506">
        <v>50.172162200000002</v>
      </c>
      <c r="I11506">
        <v>-122.99832790000001</v>
      </c>
      <c r="J11506" s="1" t="str">
        <f t="shared" si="1862"/>
        <v>NGR bulk stream sediment</v>
      </c>
      <c r="K11506" s="1" t="str">
        <f t="shared" si="1863"/>
        <v>&lt;177 micron (NGR)</v>
      </c>
      <c r="L11506">
        <v>40</v>
      </c>
      <c r="M11506" t="s">
        <v>92</v>
      </c>
      <c r="N11506">
        <v>780</v>
      </c>
      <c r="O11506">
        <v>2.5</v>
      </c>
    </row>
    <row r="11507" spans="1:15" hidden="1" x14ac:dyDescent="0.3">
      <c r="A11507" t="s">
        <v>43756</v>
      </c>
      <c r="B11507" t="s">
        <v>43757</v>
      </c>
      <c r="C11507" s="1" t="str">
        <f t="shared" si="1864"/>
        <v>21:0479</v>
      </c>
      <c r="D11507" s="1" t="str">
        <f t="shared" si="1861"/>
        <v>21:0157</v>
      </c>
      <c r="E11507" t="s">
        <v>43758</v>
      </c>
      <c r="F11507" t="s">
        <v>43759</v>
      </c>
      <c r="H11507">
        <v>50.009893099999999</v>
      </c>
      <c r="I11507">
        <v>-122.9067944</v>
      </c>
      <c r="J11507" s="1" t="str">
        <f t="shared" si="1862"/>
        <v>NGR bulk stream sediment</v>
      </c>
      <c r="K11507" s="1" t="str">
        <f t="shared" si="1863"/>
        <v>&lt;177 micron (NGR)</v>
      </c>
      <c r="L11507">
        <v>40</v>
      </c>
      <c r="M11507" t="s">
        <v>97</v>
      </c>
      <c r="N11507">
        <v>781</v>
      </c>
      <c r="O11507">
        <v>2.5</v>
      </c>
    </row>
    <row r="11508" spans="1:15" hidden="1" x14ac:dyDescent="0.3">
      <c r="A11508" t="s">
        <v>43760</v>
      </c>
      <c r="B11508" t="s">
        <v>43761</v>
      </c>
      <c r="C11508" s="1" t="str">
        <f t="shared" si="1864"/>
        <v>21:0479</v>
      </c>
      <c r="D11508" s="1" t="str">
        <f>HYPERLINK("https://geochem.nrcan.gc.ca/cdogs/content/svy/svy_e.htm", "")</f>
        <v/>
      </c>
      <c r="G11508" s="1" t="str">
        <f>HYPERLINK("https://geochem.nrcan.gc.ca/cdogs/content/cr_/cr_00103_e.htm", "103")</f>
        <v>103</v>
      </c>
      <c r="J11508" t="s">
        <v>31</v>
      </c>
      <c r="K11508" t="s">
        <v>32</v>
      </c>
      <c r="L11508">
        <v>40</v>
      </c>
      <c r="M11508" t="s">
        <v>33</v>
      </c>
      <c r="N11508">
        <v>782</v>
      </c>
      <c r="O11508">
        <v>22.5</v>
      </c>
    </row>
    <row r="11509" spans="1:15" hidden="1" x14ac:dyDescent="0.3">
      <c r="A11509" t="s">
        <v>43762</v>
      </c>
      <c r="B11509" t="s">
        <v>43763</v>
      </c>
      <c r="C11509" s="1" t="str">
        <f t="shared" si="1864"/>
        <v>21:0479</v>
      </c>
      <c r="D11509" s="1" t="str">
        <f t="shared" ref="D11509:D11515" si="1865">HYPERLINK("https://geochem.nrcan.gc.ca/cdogs/content/svy/svy210157_e.htm", "21:0157")</f>
        <v>21:0157</v>
      </c>
      <c r="E11509" t="s">
        <v>43764</v>
      </c>
      <c r="F11509" t="s">
        <v>43765</v>
      </c>
      <c r="H11509">
        <v>50.002555999999998</v>
      </c>
      <c r="I11509">
        <v>-122.7465942</v>
      </c>
      <c r="J11509" s="1" t="str">
        <f t="shared" ref="J11509:J11515" si="1866">HYPERLINK("https://geochem.nrcan.gc.ca/cdogs/content/kwd/kwd020030_e.htm", "NGR bulk stream sediment")</f>
        <v>NGR bulk stream sediment</v>
      </c>
      <c r="K11509" s="1" t="str">
        <f t="shared" ref="K11509:K11515" si="1867">HYPERLINK("https://geochem.nrcan.gc.ca/cdogs/content/kwd/kwd080006_e.htm", "&lt;177 micron (NGR)")</f>
        <v>&lt;177 micron (NGR)</v>
      </c>
      <c r="L11509">
        <v>40</v>
      </c>
      <c r="M11509" t="s">
        <v>102</v>
      </c>
      <c r="N11509">
        <v>783</v>
      </c>
      <c r="O11509">
        <v>2</v>
      </c>
    </row>
    <row r="11510" spans="1:15" hidden="1" x14ac:dyDescent="0.3">
      <c r="A11510" t="s">
        <v>43766</v>
      </c>
      <c r="B11510" t="s">
        <v>43767</v>
      </c>
      <c r="C11510" s="1" t="str">
        <f t="shared" si="1864"/>
        <v>21:0479</v>
      </c>
      <c r="D11510" s="1" t="str">
        <f t="shared" si="1865"/>
        <v>21:0157</v>
      </c>
      <c r="E11510" t="s">
        <v>43768</v>
      </c>
      <c r="F11510" t="s">
        <v>43769</v>
      </c>
      <c r="H11510">
        <v>50.003183399999998</v>
      </c>
      <c r="I11510">
        <v>-122.75811760000001</v>
      </c>
      <c r="J11510" s="1" t="str">
        <f t="shared" si="1866"/>
        <v>NGR bulk stream sediment</v>
      </c>
      <c r="K11510" s="1" t="str">
        <f t="shared" si="1867"/>
        <v>&lt;177 micron (NGR)</v>
      </c>
      <c r="L11510">
        <v>40</v>
      </c>
      <c r="M11510" t="s">
        <v>107</v>
      </c>
      <c r="N11510">
        <v>784</v>
      </c>
      <c r="O11510">
        <v>1</v>
      </c>
    </row>
    <row r="11511" spans="1:15" hidden="1" x14ac:dyDescent="0.3">
      <c r="A11511" t="s">
        <v>43770</v>
      </c>
      <c r="B11511" t="s">
        <v>43771</v>
      </c>
      <c r="C11511" s="1" t="str">
        <f t="shared" si="1864"/>
        <v>21:0479</v>
      </c>
      <c r="D11511" s="1" t="str">
        <f t="shared" si="1865"/>
        <v>21:0157</v>
      </c>
      <c r="E11511" t="s">
        <v>43772</v>
      </c>
      <c r="F11511" t="s">
        <v>43773</v>
      </c>
      <c r="H11511">
        <v>50.0434123</v>
      </c>
      <c r="I11511">
        <v>-122.8447036</v>
      </c>
      <c r="J11511" s="1" t="str">
        <f t="shared" si="1866"/>
        <v>NGR bulk stream sediment</v>
      </c>
      <c r="K11511" s="1" t="str">
        <f t="shared" si="1867"/>
        <v>&lt;177 micron (NGR)</v>
      </c>
      <c r="L11511">
        <v>40</v>
      </c>
      <c r="M11511" t="s">
        <v>112</v>
      </c>
      <c r="N11511">
        <v>785</v>
      </c>
      <c r="O11511">
        <v>1.5</v>
      </c>
    </row>
    <row r="11512" spans="1:15" hidden="1" x14ac:dyDescent="0.3">
      <c r="A11512" t="s">
        <v>43774</v>
      </c>
      <c r="B11512" t="s">
        <v>43775</v>
      </c>
      <c r="C11512" s="1" t="str">
        <f t="shared" si="1864"/>
        <v>21:0479</v>
      </c>
      <c r="D11512" s="1" t="str">
        <f t="shared" si="1865"/>
        <v>21:0157</v>
      </c>
      <c r="E11512" t="s">
        <v>43776</v>
      </c>
      <c r="F11512" t="s">
        <v>43777</v>
      </c>
      <c r="H11512">
        <v>50.0402457</v>
      </c>
      <c r="I11512">
        <v>-122.85120809999999</v>
      </c>
      <c r="J11512" s="1" t="str">
        <f t="shared" si="1866"/>
        <v>NGR bulk stream sediment</v>
      </c>
      <c r="K11512" s="1" t="str">
        <f t="shared" si="1867"/>
        <v>&lt;177 micron (NGR)</v>
      </c>
      <c r="L11512">
        <v>40</v>
      </c>
      <c r="M11512" t="s">
        <v>800</v>
      </c>
      <c r="N11512">
        <v>786</v>
      </c>
      <c r="O11512">
        <v>2</v>
      </c>
    </row>
    <row r="11513" spans="1:15" hidden="1" x14ac:dyDescent="0.3">
      <c r="A11513" t="s">
        <v>43778</v>
      </c>
      <c r="B11513" t="s">
        <v>43779</v>
      </c>
      <c r="C11513" s="1" t="str">
        <f t="shared" si="1864"/>
        <v>21:0479</v>
      </c>
      <c r="D11513" s="1" t="str">
        <f t="shared" si="1865"/>
        <v>21:0157</v>
      </c>
      <c r="E11513" t="s">
        <v>43780</v>
      </c>
      <c r="F11513" t="s">
        <v>43781</v>
      </c>
      <c r="H11513">
        <v>50.2146428</v>
      </c>
      <c r="I11513">
        <v>-122.80143409999999</v>
      </c>
      <c r="J11513" s="1" t="str">
        <f t="shared" si="1866"/>
        <v>NGR bulk stream sediment</v>
      </c>
      <c r="K11513" s="1" t="str">
        <f t="shared" si="1867"/>
        <v>&lt;177 micron (NGR)</v>
      </c>
      <c r="L11513">
        <v>41</v>
      </c>
      <c r="M11513" t="s">
        <v>19</v>
      </c>
      <c r="N11513">
        <v>787</v>
      </c>
      <c r="O11513">
        <v>1</v>
      </c>
    </row>
    <row r="11514" spans="1:15" hidden="1" x14ac:dyDescent="0.3">
      <c r="A11514" t="s">
        <v>43782</v>
      </c>
      <c r="B11514" t="s">
        <v>43783</v>
      </c>
      <c r="C11514" s="1" t="str">
        <f t="shared" si="1864"/>
        <v>21:0479</v>
      </c>
      <c r="D11514" s="1" t="str">
        <f t="shared" si="1865"/>
        <v>21:0157</v>
      </c>
      <c r="E11514" t="s">
        <v>43784</v>
      </c>
      <c r="F11514" t="s">
        <v>43785</v>
      </c>
      <c r="H11514">
        <v>50.108900400000003</v>
      </c>
      <c r="I11514">
        <v>-122.8156987</v>
      </c>
      <c r="J11514" s="1" t="str">
        <f t="shared" si="1866"/>
        <v>NGR bulk stream sediment</v>
      </c>
      <c r="K11514" s="1" t="str">
        <f t="shared" si="1867"/>
        <v>&lt;177 micron (NGR)</v>
      </c>
      <c r="L11514">
        <v>41</v>
      </c>
      <c r="M11514" t="s">
        <v>38</v>
      </c>
      <c r="N11514">
        <v>788</v>
      </c>
      <c r="O11514">
        <v>1.5</v>
      </c>
    </row>
    <row r="11515" spans="1:15" hidden="1" x14ac:dyDescent="0.3">
      <c r="A11515" t="s">
        <v>43786</v>
      </c>
      <c r="B11515" t="s">
        <v>43787</v>
      </c>
      <c r="C11515" s="1" t="str">
        <f t="shared" si="1864"/>
        <v>21:0479</v>
      </c>
      <c r="D11515" s="1" t="str">
        <f t="shared" si="1865"/>
        <v>21:0157</v>
      </c>
      <c r="E11515" t="s">
        <v>43788</v>
      </c>
      <c r="F11515" t="s">
        <v>43789</v>
      </c>
      <c r="H11515">
        <v>50.130020399999999</v>
      </c>
      <c r="I11515">
        <v>-122.8569109</v>
      </c>
      <c r="J11515" s="1" t="str">
        <f t="shared" si="1866"/>
        <v>NGR bulk stream sediment</v>
      </c>
      <c r="K11515" s="1" t="str">
        <f t="shared" si="1867"/>
        <v>&lt;177 micron (NGR)</v>
      </c>
      <c r="L11515">
        <v>41</v>
      </c>
      <c r="M11515" t="s">
        <v>43</v>
      </c>
      <c r="N11515">
        <v>789</v>
      </c>
      <c r="O11515">
        <v>1.5</v>
      </c>
    </row>
    <row r="11516" spans="1:15" hidden="1" x14ac:dyDescent="0.3">
      <c r="A11516" t="s">
        <v>43790</v>
      </c>
      <c r="B11516" t="s">
        <v>43791</v>
      </c>
      <c r="C11516" s="1" t="str">
        <f t="shared" si="1864"/>
        <v>21:0479</v>
      </c>
      <c r="D11516" s="1" t="str">
        <f>HYPERLINK("https://geochem.nrcan.gc.ca/cdogs/content/svy/svy_e.htm", "")</f>
        <v/>
      </c>
      <c r="G11516" s="1" t="str">
        <f>HYPERLINK("https://geochem.nrcan.gc.ca/cdogs/content/cr_/cr_00105_e.htm", "105")</f>
        <v>105</v>
      </c>
      <c r="J11516" t="s">
        <v>31</v>
      </c>
      <c r="K11516" t="s">
        <v>32</v>
      </c>
      <c r="L11516">
        <v>41</v>
      </c>
      <c r="M11516" t="s">
        <v>33</v>
      </c>
      <c r="N11516">
        <v>790</v>
      </c>
      <c r="O11516">
        <v>19.5</v>
      </c>
    </row>
    <row r="11517" spans="1:15" hidden="1" x14ac:dyDescent="0.3">
      <c r="A11517" t="s">
        <v>43792</v>
      </c>
      <c r="B11517" t="s">
        <v>43793</v>
      </c>
      <c r="C11517" s="1" t="str">
        <f t="shared" si="1864"/>
        <v>21:0479</v>
      </c>
      <c r="D11517" s="1" t="str">
        <f t="shared" ref="D11517:D11549" si="1868">HYPERLINK("https://geochem.nrcan.gc.ca/cdogs/content/svy/svy210157_e.htm", "21:0157")</f>
        <v>21:0157</v>
      </c>
      <c r="E11517" t="s">
        <v>43780</v>
      </c>
      <c r="F11517" t="s">
        <v>43794</v>
      </c>
      <c r="H11517">
        <v>50.2146428</v>
      </c>
      <c r="I11517">
        <v>-122.80143409999999</v>
      </c>
      <c r="J11517" s="1" t="str">
        <f t="shared" ref="J11517:J11549" si="1869">HYPERLINK("https://geochem.nrcan.gc.ca/cdogs/content/kwd/kwd020030_e.htm", "NGR bulk stream sediment")</f>
        <v>NGR bulk stream sediment</v>
      </c>
      <c r="K11517" s="1" t="str">
        <f t="shared" ref="K11517:K11549" si="1870">HYPERLINK("https://geochem.nrcan.gc.ca/cdogs/content/kwd/kwd080006_e.htm", "&lt;177 micron (NGR)")</f>
        <v>&lt;177 micron (NGR)</v>
      </c>
      <c r="L11517">
        <v>41</v>
      </c>
      <c r="M11517" t="s">
        <v>72</v>
      </c>
      <c r="N11517">
        <v>791</v>
      </c>
      <c r="O11517">
        <v>1</v>
      </c>
    </row>
    <row r="11518" spans="1:15" hidden="1" x14ac:dyDescent="0.3">
      <c r="A11518" t="s">
        <v>43795</v>
      </c>
      <c r="B11518" t="s">
        <v>43796</v>
      </c>
      <c r="C11518" s="1" t="str">
        <f t="shared" si="1864"/>
        <v>21:0479</v>
      </c>
      <c r="D11518" s="1" t="str">
        <f t="shared" si="1868"/>
        <v>21:0157</v>
      </c>
      <c r="E11518" t="s">
        <v>43797</v>
      </c>
      <c r="F11518" t="s">
        <v>43798</v>
      </c>
      <c r="H11518">
        <v>50.195852600000002</v>
      </c>
      <c r="I11518">
        <v>-122.4958262</v>
      </c>
      <c r="J11518" s="1" t="str">
        <f t="shared" si="1869"/>
        <v>NGR bulk stream sediment</v>
      </c>
      <c r="K11518" s="1" t="str">
        <f t="shared" si="1870"/>
        <v>&lt;177 micron (NGR)</v>
      </c>
      <c r="L11518">
        <v>41</v>
      </c>
      <c r="M11518" t="s">
        <v>48</v>
      </c>
      <c r="N11518">
        <v>792</v>
      </c>
      <c r="O11518">
        <v>1</v>
      </c>
    </row>
    <row r="11519" spans="1:15" hidden="1" x14ac:dyDescent="0.3">
      <c r="A11519" t="s">
        <v>43799</v>
      </c>
      <c r="B11519" t="s">
        <v>43800</v>
      </c>
      <c r="C11519" s="1" t="str">
        <f t="shared" si="1864"/>
        <v>21:0479</v>
      </c>
      <c r="D11519" s="1" t="str">
        <f t="shared" si="1868"/>
        <v>21:0157</v>
      </c>
      <c r="E11519" t="s">
        <v>43801</v>
      </c>
      <c r="F11519" t="s">
        <v>43802</v>
      </c>
      <c r="H11519">
        <v>50.169029799999997</v>
      </c>
      <c r="I11519">
        <v>-122.50570039999999</v>
      </c>
      <c r="J11519" s="1" t="str">
        <f t="shared" si="1869"/>
        <v>NGR bulk stream sediment</v>
      </c>
      <c r="K11519" s="1" t="str">
        <f t="shared" si="1870"/>
        <v>&lt;177 micron (NGR)</v>
      </c>
      <c r="L11519">
        <v>41</v>
      </c>
      <c r="M11519" t="s">
        <v>53</v>
      </c>
      <c r="N11519">
        <v>793</v>
      </c>
    </row>
    <row r="11520" spans="1:15" hidden="1" x14ac:dyDescent="0.3">
      <c r="A11520" t="s">
        <v>43803</v>
      </c>
      <c r="B11520" t="s">
        <v>43804</v>
      </c>
      <c r="C11520" s="1" t="str">
        <f t="shared" si="1864"/>
        <v>21:0479</v>
      </c>
      <c r="D11520" s="1" t="str">
        <f t="shared" si="1868"/>
        <v>21:0157</v>
      </c>
      <c r="E11520" t="s">
        <v>43805</v>
      </c>
      <c r="F11520" t="s">
        <v>43806</v>
      </c>
      <c r="H11520">
        <v>50.187794599999997</v>
      </c>
      <c r="I11520">
        <v>-122.5720324</v>
      </c>
      <c r="J11520" s="1" t="str">
        <f t="shared" si="1869"/>
        <v>NGR bulk stream sediment</v>
      </c>
      <c r="K11520" s="1" t="str">
        <f t="shared" si="1870"/>
        <v>&lt;177 micron (NGR)</v>
      </c>
      <c r="L11520">
        <v>41</v>
      </c>
      <c r="M11520" t="s">
        <v>24</v>
      </c>
      <c r="N11520">
        <v>794</v>
      </c>
      <c r="O11520">
        <v>1.5</v>
      </c>
    </row>
    <row r="11521" spans="1:15" hidden="1" x14ac:dyDescent="0.3">
      <c r="A11521" t="s">
        <v>43807</v>
      </c>
      <c r="B11521" t="s">
        <v>43808</v>
      </c>
      <c r="C11521" s="1" t="str">
        <f t="shared" si="1864"/>
        <v>21:0479</v>
      </c>
      <c r="D11521" s="1" t="str">
        <f t="shared" si="1868"/>
        <v>21:0157</v>
      </c>
      <c r="E11521" t="s">
        <v>43805</v>
      </c>
      <c r="F11521" t="s">
        <v>43809</v>
      </c>
      <c r="H11521">
        <v>50.187794599999997</v>
      </c>
      <c r="I11521">
        <v>-122.5720324</v>
      </c>
      <c r="J11521" s="1" t="str">
        <f t="shared" si="1869"/>
        <v>NGR bulk stream sediment</v>
      </c>
      <c r="K11521" s="1" t="str">
        <f t="shared" si="1870"/>
        <v>&lt;177 micron (NGR)</v>
      </c>
      <c r="L11521">
        <v>41</v>
      </c>
      <c r="M11521" t="s">
        <v>28</v>
      </c>
      <c r="N11521">
        <v>795</v>
      </c>
      <c r="O11521">
        <v>1.5</v>
      </c>
    </row>
    <row r="11522" spans="1:15" hidden="1" x14ac:dyDescent="0.3">
      <c r="A11522" t="s">
        <v>43810</v>
      </c>
      <c r="B11522" t="s">
        <v>43811</v>
      </c>
      <c r="C11522" s="1" t="str">
        <f t="shared" si="1864"/>
        <v>21:0479</v>
      </c>
      <c r="D11522" s="1" t="str">
        <f t="shared" si="1868"/>
        <v>21:0157</v>
      </c>
      <c r="E11522" t="s">
        <v>43812</v>
      </c>
      <c r="F11522" t="s">
        <v>43813</v>
      </c>
      <c r="H11522">
        <v>50.170643499999997</v>
      </c>
      <c r="I11522">
        <v>-122.6440661</v>
      </c>
      <c r="J11522" s="1" t="str">
        <f t="shared" si="1869"/>
        <v>NGR bulk stream sediment</v>
      </c>
      <c r="K11522" s="1" t="str">
        <f t="shared" si="1870"/>
        <v>&lt;177 micron (NGR)</v>
      </c>
      <c r="L11522">
        <v>41</v>
      </c>
      <c r="M11522" t="s">
        <v>58</v>
      </c>
      <c r="N11522">
        <v>796</v>
      </c>
      <c r="O11522">
        <v>1</v>
      </c>
    </row>
    <row r="11523" spans="1:15" hidden="1" x14ac:dyDescent="0.3">
      <c r="A11523" t="s">
        <v>43814</v>
      </c>
      <c r="B11523" t="s">
        <v>43815</v>
      </c>
      <c r="C11523" s="1" t="str">
        <f t="shared" si="1864"/>
        <v>21:0479</v>
      </c>
      <c r="D11523" s="1" t="str">
        <f t="shared" si="1868"/>
        <v>21:0157</v>
      </c>
      <c r="E11523" t="s">
        <v>43816</v>
      </c>
      <c r="F11523" t="s">
        <v>43817</v>
      </c>
      <c r="H11523">
        <v>50.178966699999997</v>
      </c>
      <c r="I11523">
        <v>-122.64235119999999</v>
      </c>
      <c r="J11523" s="1" t="str">
        <f t="shared" si="1869"/>
        <v>NGR bulk stream sediment</v>
      </c>
      <c r="K11523" s="1" t="str">
        <f t="shared" si="1870"/>
        <v>&lt;177 micron (NGR)</v>
      </c>
      <c r="L11523">
        <v>41</v>
      </c>
      <c r="M11523" t="s">
        <v>63</v>
      </c>
      <c r="N11523">
        <v>797</v>
      </c>
      <c r="O11523">
        <v>1</v>
      </c>
    </row>
    <row r="11524" spans="1:15" hidden="1" x14ac:dyDescent="0.3">
      <c r="A11524" t="s">
        <v>43818</v>
      </c>
      <c r="B11524" t="s">
        <v>43819</v>
      </c>
      <c r="C11524" s="1" t="str">
        <f t="shared" si="1864"/>
        <v>21:0479</v>
      </c>
      <c r="D11524" s="1" t="str">
        <f t="shared" si="1868"/>
        <v>21:0157</v>
      </c>
      <c r="E11524" t="s">
        <v>43820</v>
      </c>
      <c r="F11524" t="s">
        <v>43821</v>
      </c>
      <c r="H11524">
        <v>50.138845799999999</v>
      </c>
      <c r="I11524">
        <v>-122.6258163</v>
      </c>
      <c r="J11524" s="1" t="str">
        <f t="shared" si="1869"/>
        <v>NGR bulk stream sediment</v>
      </c>
      <c r="K11524" s="1" t="str">
        <f t="shared" si="1870"/>
        <v>&lt;177 micron (NGR)</v>
      </c>
      <c r="L11524">
        <v>41</v>
      </c>
      <c r="M11524" t="s">
        <v>68</v>
      </c>
      <c r="N11524">
        <v>798</v>
      </c>
      <c r="O11524">
        <v>4</v>
      </c>
    </row>
    <row r="11525" spans="1:15" hidden="1" x14ac:dyDescent="0.3">
      <c r="A11525" t="s">
        <v>43822</v>
      </c>
      <c r="B11525" t="s">
        <v>43823</v>
      </c>
      <c r="C11525" s="1" t="str">
        <f t="shared" si="1864"/>
        <v>21:0479</v>
      </c>
      <c r="D11525" s="1" t="str">
        <f t="shared" si="1868"/>
        <v>21:0157</v>
      </c>
      <c r="E11525" t="s">
        <v>43824</v>
      </c>
      <c r="F11525" t="s">
        <v>43825</v>
      </c>
      <c r="H11525">
        <v>50.126873500000002</v>
      </c>
      <c r="I11525">
        <v>-122.52938779999999</v>
      </c>
      <c r="J11525" s="1" t="str">
        <f t="shared" si="1869"/>
        <v>NGR bulk stream sediment</v>
      </c>
      <c r="K11525" s="1" t="str">
        <f t="shared" si="1870"/>
        <v>&lt;177 micron (NGR)</v>
      </c>
      <c r="L11525">
        <v>41</v>
      </c>
      <c r="M11525" t="s">
        <v>77</v>
      </c>
      <c r="N11525">
        <v>799</v>
      </c>
      <c r="O11525">
        <v>1</v>
      </c>
    </row>
    <row r="11526" spans="1:15" hidden="1" x14ac:dyDescent="0.3">
      <c r="A11526" t="s">
        <v>43826</v>
      </c>
      <c r="B11526" t="s">
        <v>43827</v>
      </c>
      <c r="C11526" s="1" t="str">
        <f t="shared" si="1864"/>
        <v>21:0479</v>
      </c>
      <c r="D11526" s="1" t="str">
        <f t="shared" si="1868"/>
        <v>21:0157</v>
      </c>
      <c r="E11526" t="s">
        <v>43828</v>
      </c>
      <c r="F11526" t="s">
        <v>43829</v>
      </c>
      <c r="H11526">
        <v>50.009782299999998</v>
      </c>
      <c r="I11526">
        <v>-122.38168469999999</v>
      </c>
      <c r="J11526" s="1" t="str">
        <f t="shared" si="1869"/>
        <v>NGR bulk stream sediment</v>
      </c>
      <c r="K11526" s="1" t="str">
        <f t="shared" si="1870"/>
        <v>&lt;177 micron (NGR)</v>
      </c>
      <c r="L11526">
        <v>41</v>
      </c>
      <c r="M11526" t="s">
        <v>82</v>
      </c>
      <c r="N11526">
        <v>800</v>
      </c>
      <c r="O11526">
        <v>3.5</v>
      </c>
    </row>
    <row r="11527" spans="1:15" hidden="1" x14ac:dyDescent="0.3">
      <c r="A11527" t="s">
        <v>43830</v>
      </c>
      <c r="B11527" t="s">
        <v>43831</v>
      </c>
      <c r="C11527" s="1" t="str">
        <f t="shared" si="1864"/>
        <v>21:0479</v>
      </c>
      <c r="D11527" s="1" t="str">
        <f t="shared" si="1868"/>
        <v>21:0157</v>
      </c>
      <c r="E11527" t="s">
        <v>43832</v>
      </c>
      <c r="F11527" t="s">
        <v>43833</v>
      </c>
      <c r="H11527">
        <v>50.001952799999998</v>
      </c>
      <c r="I11527">
        <v>-122.3480157</v>
      </c>
      <c r="J11527" s="1" t="str">
        <f t="shared" si="1869"/>
        <v>NGR bulk stream sediment</v>
      </c>
      <c r="K11527" s="1" t="str">
        <f t="shared" si="1870"/>
        <v>&lt;177 micron (NGR)</v>
      </c>
      <c r="L11527">
        <v>41</v>
      </c>
      <c r="M11527" t="s">
        <v>87</v>
      </c>
      <c r="N11527">
        <v>801</v>
      </c>
      <c r="O11527">
        <v>3.5</v>
      </c>
    </row>
    <row r="11528" spans="1:15" hidden="1" x14ac:dyDescent="0.3">
      <c r="A11528" t="s">
        <v>43834</v>
      </c>
      <c r="B11528" t="s">
        <v>43835</v>
      </c>
      <c r="C11528" s="1" t="str">
        <f t="shared" si="1864"/>
        <v>21:0479</v>
      </c>
      <c r="D11528" s="1" t="str">
        <f t="shared" si="1868"/>
        <v>21:0157</v>
      </c>
      <c r="E11528" t="s">
        <v>43836</v>
      </c>
      <c r="F11528" t="s">
        <v>43837</v>
      </c>
      <c r="H11528">
        <v>50.014035499999999</v>
      </c>
      <c r="I11528">
        <v>-122.3249196</v>
      </c>
      <c r="J11528" s="1" t="str">
        <f t="shared" si="1869"/>
        <v>NGR bulk stream sediment</v>
      </c>
      <c r="K11528" s="1" t="str">
        <f t="shared" si="1870"/>
        <v>&lt;177 micron (NGR)</v>
      </c>
      <c r="L11528">
        <v>41</v>
      </c>
      <c r="M11528" t="s">
        <v>92</v>
      </c>
      <c r="N11528">
        <v>802</v>
      </c>
      <c r="O11528">
        <v>2</v>
      </c>
    </row>
    <row r="11529" spans="1:15" hidden="1" x14ac:dyDescent="0.3">
      <c r="A11529" t="s">
        <v>43838</v>
      </c>
      <c r="B11529" t="s">
        <v>43839</v>
      </c>
      <c r="C11529" s="1" t="str">
        <f t="shared" si="1864"/>
        <v>21:0479</v>
      </c>
      <c r="D11529" s="1" t="str">
        <f t="shared" si="1868"/>
        <v>21:0157</v>
      </c>
      <c r="E11529" t="s">
        <v>43840</v>
      </c>
      <c r="F11529" t="s">
        <v>43841</v>
      </c>
      <c r="H11529">
        <v>50.021144800000002</v>
      </c>
      <c r="I11529">
        <v>-122.287896</v>
      </c>
      <c r="J11529" s="1" t="str">
        <f t="shared" si="1869"/>
        <v>NGR bulk stream sediment</v>
      </c>
      <c r="K11529" s="1" t="str">
        <f t="shared" si="1870"/>
        <v>&lt;177 micron (NGR)</v>
      </c>
      <c r="L11529">
        <v>41</v>
      </c>
      <c r="M11529" t="s">
        <v>97</v>
      </c>
      <c r="N11529">
        <v>803</v>
      </c>
    </row>
    <row r="11530" spans="1:15" hidden="1" x14ac:dyDescent="0.3">
      <c r="A11530" t="s">
        <v>43842</v>
      </c>
      <c r="B11530" t="s">
        <v>43843</v>
      </c>
      <c r="C11530" s="1" t="str">
        <f t="shared" si="1864"/>
        <v>21:0479</v>
      </c>
      <c r="D11530" s="1" t="str">
        <f t="shared" si="1868"/>
        <v>21:0157</v>
      </c>
      <c r="E11530" t="s">
        <v>43844</v>
      </c>
      <c r="F11530" t="s">
        <v>43845</v>
      </c>
      <c r="H11530">
        <v>50.008704899999998</v>
      </c>
      <c r="I11530">
        <v>-122.289294</v>
      </c>
      <c r="J11530" s="1" t="str">
        <f t="shared" si="1869"/>
        <v>NGR bulk stream sediment</v>
      </c>
      <c r="K11530" s="1" t="str">
        <f t="shared" si="1870"/>
        <v>&lt;177 micron (NGR)</v>
      </c>
      <c r="L11530">
        <v>41</v>
      </c>
      <c r="M11530" t="s">
        <v>102</v>
      </c>
      <c r="N11530">
        <v>804</v>
      </c>
      <c r="O11530">
        <v>2</v>
      </c>
    </row>
    <row r="11531" spans="1:15" hidden="1" x14ac:dyDescent="0.3">
      <c r="A11531" t="s">
        <v>43846</v>
      </c>
      <c r="B11531" t="s">
        <v>43847</v>
      </c>
      <c r="C11531" s="1" t="str">
        <f t="shared" si="1864"/>
        <v>21:0479</v>
      </c>
      <c r="D11531" s="1" t="str">
        <f t="shared" si="1868"/>
        <v>21:0157</v>
      </c>
      <c r="E11531" t="s">
        <v>43848</v>
      </c>
      <c r="F11531" t="s">
        <v>43849</v>
      </c>
      <c r="H11531">
        <v>50.121867999999999</v>
      </c>
      <c r="I11531">
        <v>-122.0425461</v>
      </c>
      <c r="J11531" s="1" t="str">
        <f t="shared" si="1869"/>
        <v>NGR bulk stream sediment</v>
      </c>
      <c r="K11531" s="1" t="str">
        <f t="shared" si="1870"/>
        <v>&lt;177 micron (NGR)</v>
      </c>
      <c r="L11531">
        <v>41</v>
      </c>
      <c r="M11531" t="s">
        <v>107</v>
      </c>
      <c r="N11531">
        <v>805</v>
      </c>
      <c r="O11531">
        <v>1.5</v>
      </c>
    </row>
    <row r="11532" spans="1:15" hidden="1" x14ac:dyDescent="0.3">
      <c r="A11532" t="s">
        <v>43850</v>
      </c>
      <c r="B11532" t="s">
        <v>43851</v>
      </c>
      <c r="C11532" s="1" t="str">
        <f t="shared" si="1864"/>
        <v>21:0479</v>
      </c>
      <c r="D11532" s="1" t="str">
        <f t="shared" si="1868"/>
        <v>21:0157</v>
      </c>
      <c r="E11532" t="s">
        <v>43852</v>
      </c>
      <c r="F11532" t="s">
        <v>43853</v>
      </c>
      <c r="H11532">
        <v>50.179625199999997</v>
      </c>
      <c r="I11532">
        <v>-122.0399079</v>
      </c>
      <c r="J11532" s="1" t="str">
        <f t="shared" si="1869"/>
        <v>NGR bulk stream sediment</v>
      </c>
      <c r="K11532" s="1" t="str">
        <f t="shared" si="1870"/>
        <v>&lt;177 micron (NGR)</v>
      </c>
      <c r="L11532">
        <v>41</v>
      </c>
      <c r="M11532" t="s">
        <v>112</v>
      </c>
      <c r="N11532">
        <v>806</v>
      </c>
    </row>
    <row r="11533" spans="1:15" hidden="1" x14ac:dyDescent="0.3">
      <c r="A11533" t="s">
        <v>43854</v>
      </c>
      <c r="B11533" t="s">
        <v>43855</v>
      </c>
      <c r="C11533" s="1" t="str">
        <f t="shared" si="1864"/>
        <v>21:0479</v>
      </c>
      <c r="D11533" s="1" t="str">
        <f t="shared" si="1868"/>
        <v>21:0157</v>
      </c>
      <c r="E11533" t="s">
        <v>43856</v>
      </c>
      <c r="F11533" t="s">
        <v>43857</v>
      </c>
      <c r="H11533">
        <v>50.220818600000001</v>
      </c>
      <c r="I11533">
        <v>-122.2163802</v>
      </c>
      <c r="J11533" s="1" t="str">
        <f t="shared" si="1869"/>
        <v>NGR bulk stream sediment</v>
      </c>
      <c r="K11533" s="1" t="str">
        <f t="shared" si="1870"/>
        <v>&lt;177 micron (NGR)</v>
      </c>
      <c r="L11533">
        <v>42</v>
      </c>
      <c r="M11533" t="s">
        <v>725</v>
      </c>
      <c r="N11533">
        <v>807</v>
      </c>
      <c r="O11533">
        <v>2</v>
      </c>
    </row>
    <row r="11534" spans="1:15" hidden="1" x14ac:dyDescent="0.3">
      <c r="A11534" t="s">
        <v>43858</v>
      </c>
      <c r="B11534" t="s">
        <v>43859</v>
      </c>
      <c r="C11534" s="1" t="str">
        <f t="shared" si="1864"/>
        <v>21:0479</v>
      </c>
      <c r="D11534" s="1" t="str">
        <f t="shared" si="1868"/>
        <v>21:0157</v>
      </c>
      <c r="E11534" t="s">
        <v>43860</v>
      </c>
      <c r="F11534" t="s">
        <v>43861</v>
      </c>
      <c r="H11534">
        <v>50.201461600000002</v>
      </c>
      <c r="I11534">
        <v>-122.01067260000001</v>
      </c>
      <c r="J11534" s="1" t="str">
        <f t="shared" si="1869"/>
        <v>NGR bulk stream sediment</v>
      </c>
      <c r="K11534" s="1" t="str">
        <f t="shared" si="1870"/>
        <v>&lt;177 micron (NGR)</v>
      </c>
      <c r="L11534">
        <v>42</v>
      </c>
      <c r="M11534" t="s">
        <v>38</v>
      </c>
      <c r="N11534">
        <v>808</v>
      </c>
      <c r="O11534">
        <v>1.5</v>
      </c>
    </row>
    <row r="11535" spans="1:15" hidden="1" x14ac:dyDescent="0.3">
      <c r="A11535" t="s">
        <v>43862</v>
      </c>
      <c r="B11535" t="s">
        <v>43863</v>
      </c>
      <c r="C11535" s="1" t="str">
        <f t="shared" si="1864"/>
        <v>21:0479</v>
      </c>
      <c r="D11535" s="1" t="str">
        <f t="shared" si="1868"/>
        <v>21:0157</v>
      </c>
      <c r="E11535" t="s">
        <v>43864</v>
      </c>
      <c r="F11535" t="s">
        <v>43865</v>
      </c>
      <c r="H11535">
        <v>50.223287499999998</v>
      </c>
      <c r="I11535">
        <v>-122.1134824</v>
      </c>
      <c r="J11535" s="1" t="str">
        <f t="shared" si="1869"/>
        <v>NGR bulk stream sediment</v>
      </c>
      <c r="K11535" s="1" t="str">
        <f t="shared" si="1870"/>
        <v>&lt;177 micron (NGR)</v>
      </c>
      <c r="L11535">
        <v>42</v>
      </c>
      <c r="M11535" t="s">
        <v>43</v>
      </c>
      <c r="N11535">
        <v>809</v>
      </c>
      <c r="O11535">
        <v>1.5</v>
      </c>
    </row>
    <row r="11536" spans="1:15" hidden="1" x14ac:dyDescent="0.3">
      <c r="A11536" t="s">
        <v>43866</v>
      </c>
      <c r="B11536" t="s">
        <v>43867</v>
      </c>
      <c r="C11536" s="1" t="str">
        <f t="shared" si="1864"/>
        <v>21:0479</v>
      </c>
      <c r="D11536" s="1" t="str">
        <f t="shared" si="1868"/>
        <v>21:0157</v>
      </c>
      <c r="E11536" t="s">
        <v>43868</v>
      </c>
      <c r="F11536" t="s">
        <v>43869</v>
      </c>
      <c r="H11536">
        <v>50.153202</v>
      </c>
      <c r="I11536">
        <v>-122.20364189999999</v>
      </c>
      <c r="J11536" s="1" t="str">
        <f t="shared" si="1869"/>
        <v>NGR bulk stream sediment</v>
      </c>
      <c r="K11536" s="1" t="str">
        <f t="shared" si="1870"/>
        <v>&lt;177 micron (NGR)</v>
      </c>
      <c r="L11536">
        <v>42</v>
      </c>
      <c r="M11536" t="s">
        <v>48</v>
      </c>
      <c r="N11536">
        <v>810</v>
      </c>
      <c r="O11536">
        <v>3</v>
      </c>
    </row>
    <row r="11537" spans="1:15" hidden="1" x14ac:dyDescent="0.3">
      <c r="A11537" t="s">
        <v>43870</v>
      </c>
      <c r="B11537" t="s">
        <v>43871</v>
      </c>
      <c r="C11537" s="1" t="str">
        <f t="shared" si="1864"/>
        <v>21:0479</v>
      </c>
      <c r="D11537" s="1" t="str">
        <f t="shared" si="1868"/>
        <v>21:0157</v>
      </c>
      <c r="E11537" t="s">
        <v>43872</v>
      </c>
      <c r="F11537" t="s">
        <v>43873</v>
      </c>
      <c r="H11537">
        <v>50.187883800000002</v>
      </c>
      <c r="I11537">
        <v>-122.2493214</v>
      </c>
      <c r="J11537" s="1" t="str">
        <f t="shared" si="1869"/>
        <v>NGR bulk stream sediment</v>
      </c>
      <c r="K11537" s="1" t="str">
        <f t="shared" si="1870"/>
        <v>&lt;177 micron (NGR)</v>
      </c>
      <c r="L11537">
        <v>42</v>
      </c>
      <c r="M11537" t="s">
        <v>53</v>
      </c>
      <c r="N11537">
        <v>811</v>
      </c>
      <c r="O11537">
        <v>9.5</v>
      </c>
    </row>
    <row r="11538" spans="1:15" hidden="1" x14ac:dyDescent="0.3">
      <c r="A11538" t="s">
        <v>43874</v>
      </c>
      <c r="B11538" t="s">
        <v>43875</v>
      </c>
      <c r="C11538" s="1" t="str">
        <f t="shared" si="1864"/>
        <v>21:0479</v>
      </c>
      <c r="D11538" s="1" t="str">
        <f t="shared" si="1868"/>
        <v>21:0157</v>
      </c>
      <c r="E11538" t="s">
        <v>43876</v>
      </c>
      <c r="F11538" t="s">
        <v>43877</v>
      </c>
      <c r="H11538">
        <v>50.183096200000001</v>
      </c>
      <c r="I11538">
        <v>-122.2559096</v>
      </c>
      <c r="J11538" s="1" t="str">
        <f t="shared" si="1869"/>
        <v>NGR bulk stream sediment</v>
      </c>
      <c r="K11538" s="1" t="str">
        <f t="shared" si="1870"/>
        <v>&lt;177 micron (NGR)</v>
      </c>
      <c r="L11538">
        <v>42</v>
      </c>
      <c r="M11538" t="s">
        <v>58</v>
      </c>
      <c r="N11538">
        <v>812</v>
      </c>
      <c r="O11538">
        <v>2.5</v>
      </c>
    </row>
    <row r="11539" spans="1:15" hidden="1" x14ac:dyDescent="0.3">
      <c r="A11539" t="s">
        <v>43878</v>
      </c>
      <c r="B11539" t="s">
        <v>43879</v>
      </c>
      <c r="C11539" s="1" t="str">
        <f t="shared" si="1864"/>
        <v>21:0479</v>
      </c>
      <c r="D11539" s="1" t="str">
        <f t="shared" si="1868"/>
        <v>21:0157</v>
      </c>
      <c r="E11539" t="s">
        <v>43856</v>
      </c>
      <c r="F11539" t="s">
        <v>43880</v>
      </c>
      <c r="H11539">
        <v>50.220818600000001</v>
      </c>
      <c r="I11539">
        <v>-122.2163802</v>
      </c>
      <c r="J11539" s="1" t="str">
        <f t="shared" si="1869"/>
        <v>NGR bulk stream sediment</v>
      </c>
      <c r="K11539" s="1" t="str">
        <f t="shared" si="1870"/>
        <v>&lt;177 micron (NGR)</v>
      </c>
      <c r="L11539">
        <v>42</v>
      </c>
      <c r="M11539" t="s">
        <v>729</v>
      </c>
      <c r="N11539">
        <v>813</v>
      </c>
      <c r="O11539">
        <v>2</v>
      </c>
    </row>
    <row r="11540" spans="1:15" hidden="1" x14ac:dyDescent="0.3">
      <c r="A11540" t="s">
        <v>43881</v>
      </c>
      <c r="B11540" t="s">
        <v>43882</v>
      </c>
      <c r="C11540" s="1" t="str">
        <f t="shared" si="1864"/>
        <v>21:0479</v>
      </c>
      <c r="D11540" s="1" t="str">
        <f t="shared" si="1868"/>
        <v>21:0157</v>
      </c>
      <c r="E11540" t="s">
        <v>43856</v>
      </c>
      <c r="F11540" t="s">
        <v>43883</v>
      </c>
      <c r="H11540">
        <v>50.220818600000001</v>
      </c>
      <c r="I11540">
        <v>-122.2163802</v>
      </c>
      <c r="J11540" s="1" t="str">
        <f t="shared" si="1869"/>
        <v>NGR bulk stream sediment</v>
      </c>
      <c r="K11540" s="1" t="str">
        <f t="shared" si="1870"/>
        <v>&lt;177 micron (NGR)</v>
      </c>
      <c r="L11540">
        <v>42</v>
      </c>
      <c r="M11540" t="s">
        <v>733</v>
      </c>
      <c r="N11540">
        <v>814</v>
      </c>
      <c r="O11540">
        <v>2</v>
      </c>
    </row>
    <row r="11541" spans="1:15" hidden="1" x14ac:dyDescent="0.3">
      <c r="A11541" t="s">
        <v>43884</v>
      </c>
      <c r="B11541" t="s">
        <v>43885</v>
      </c>
      <c r="C11541" s="1" t="str">
        <f t="shared" si="1864"/>
        <v>21:0479</v>
      </c>
      <c r="D11541" s="1" t="str">
        <f t="shared" si="1868"/>
        <v>21:0157</v>
      </c>
      <c r="E11541" t="s">
        <v>43886</v>
      </c>
      <c r="F11541" t="s">
        <v>43887</v>
      </c>
      <c r="H11541">
        <v>50.256548100000003</v>
      </c>
      <c r="I11541">
        <v>-122.23314739999999</v>
      </c>
      <c r="J11541" s="1" t="str">
        <f t="shared" si="1869"/>
        <v>NGR bulk stream sediment</v>
      </c>
      <c r="K11541" s="1" t="str">
        <f t="shared" si="1870"/>
        <v>&lt;177 micron (NGR)</v>
      </c>
      <c r="L11541">
        <v>42</v>
      </c>
      <c r="M11541" t="s">
        <v>63</v>
      </c>
      <c r="N11541">
        <v>815</v>
      </c>
      <c r="O11541">
        <v>1.5</v>
      </c>
    </row>
    <row r="11542" spans="1:15" hidden="1" x14ac:dyDescent="0.3">
      <c r="A11542" t="s">
        <v>43888</v>
      </c>
      <c r="B11542" t="s">
        <v>43889</v>
      </c>
      <c r="C11542" s="1" t="str">
        <f t="shared" si="1864"/>
        <v>21:0479</v>
      </c>
      <c r="D11542" s="1" t="str">
        <f t="shared" si="1868"/>
        <v>21:0157</v>
      </c>
      <c r="E11542" t="s">
        <v>43890</v>
      </c>
      <c r="F11542" t="s">
        <v>43891</v>
      </c>
      <c r="H11542">
        <v>50.246387400000003</v>
      </c>
      <c r="I11542">
        <v>-122.25279310000001</v>
      </c>
      <c r="J11542" s="1" t="str">
        <f t="shared" si="1869"/>
        <v>NGR bulk stream sediment</v>
      </c>
      <c r="K11542" s="1" t="str">
        <f t="shared" si="1870"/>
        <v>&lt;177 micron (NGR)</v>
      </c>
      <c r="L11542">
        <v>42</v>
      </c>
      <c r="M11542" t="s">
        <v>68</v>
      </c>
      <c r="N11542">
        <v>816</v>
      </c>
      <c r="O11542">
        <v>0.5</v>
      </c>
    </row>
    <row r="11543" spans="1:15" hidden="1" x14ac:dyDescent="0.3">
      <c r="A11543" t="s">
        <v>43892</v>
      </c>
      <c r="B11543" t="s">
        <v>43893</v>
      </c>
      <c r="C11543" s="1" t="str">
        <f t="shared" si="1864"/>
        <v>21:0479</v>
      </c>
      <c r="D11543" s="1" t="str">
        <f t="shared" si="1868"/>
        <v>21:0157</v>
      </c>
      <c r="E11543" t="s">
        <v>43894</v>
      </c>
      <c r="F11543" t="s">
        <v>43895</v>
      </c>
      <c r="H11543">
        <v>50.214243799999998</v>
      </c>
      <c r="I11543">
        <v>-122.3114336</v>
      </c>
      <c r="J11543" s="1" t="str">
        <f t="shared" si="1869"/>
        <v>NGR bulk stream sediment</v>
      </c>
      <c r="K11543" s="1" t="str">
        <f t="shared" si="1870"/>
        <v>&lt;177 micron (NGR)</v>
      </c>
      <c r="L11543">
        <v>42</v>
      </c>
      <c r="M11543" t="s">
        <v>77</v>
      </c>
      <c r="N11543">
        <v>817</v>
      </c>
      <c r="O11543">
        <v>5</v>
      </c>
    </row>
    <row r="11544" spans="1:15" hidden="1" x14ac:dyDescent="0.3">
      <c r="A11544" t="s">
        <v>43896</v>
      </c>
      <c r="B11544" t="s">
        <v>43897</v>
      </c>
      <c r="C11544" s="1" t="str">
        <f t="shared" si="1864"/>
        <v>21:0479</v>
      </c>
      <c r="D11544" s="1" t="str">
        <f t="shared" si="1868"/>
        <v>21:0157</v>
      </c>
      <c r="E11544" t="s">
        <v>43898</v>
      </c>
      <c r="F11544" t="s">
        <v>43899</v>
      </c>
      <c r="H11544">
        <v>50.069815200000001</v>
      </c>
      <c r="I11544">
        <v>-122.3165353</v>
      </c>
      <c r="J11544" s="1" t="str">
        <f t="shared" si="1869"/>
        <v>NGR bulk stream sediment</v>
      </c>
      <c r="K11544" s="1" t="str">
        <f t="shared" si="1870"/>
        <v>&lt;177 micron (NGR)</v>
      </c>
      <c r="L11544">
        <v>42</v>
      </c>
      <c r="M11544" t="s">
        <v>82</v>
      </c>
      <c r="N11544">
        <v>818</v>
      </c>
      <c r="O11544">
        <v>2.5</v>
      </c>
    </row>
    <row r="11545" spans="1:15" hidden="1" x14ac:dyDescent="0.3">
      <c r="A11545" t="s">
        <v>43900</v>
      </c>
      <c r="B11545" t="s">
        <v>43901</v>
      </c>
      <c r="C11545" s="1" t="str">
        <f t="shared" si="1864"/>
        <v>21:0479</v>
      </c>
      <c r="D11545" s="1" t="str">
        <f t="shared" si="1868"/>
        <v>21:0157</v>
      </c>
      <c r="E11545" t="s">
        <v>43902</v>
      </c>
      <c r="F11545" t="s">
        <v>43903</v>
      </c>
      <c r="H11545">
        <v>50.073605700000002</v>
      </c>
      <c r="I11545">
        <v>-122.33892539999999</v>
      </c>
      <c r="J11545" s="1" t="str">
        <f t="shared" si="1869"/>
        <v>NGR bulk stream sediment</v>
      </c>
      <c r="K11545" s="1" t="str">
        <f t="shared" si="1870"/>
        <v>&lt;177 micron (NGR)</v>
      </c>
      <c r="L11545">
        <v>42</v>
      </c>
      <c r="M11545" t="s">
        <v>87</v>
      </c>
      <c r="N11545">
        <v>819</v>
      </c>
      <c r="O11545">
        <v>2.5</v>
      </c>
    </row>
    <row r="11546" spans="1:15" hidden="1" x14ac:dyDescent="0.3">
      <c r="A11546" t="s">
        <v>43904</v>
      </c>
      <c r="B11546" t="s">
        <v>43905</v>
      </c>
      <c r="C11546" s="1" t="str">
        <f t="shared" si="1864"/>
        <v>21:0479</v>
      </c>
      <c r="D11546" s="1" t="str">
        <f t="shared" si="1868"/>
        <v>21:0157</v>
      </c>
      <c r="E11546" t="s">
        <v>43906</v>
      </c>
      <c r="F11546" t="s">
        <v>43907</v>
      </c>
      <c r="H11546">
        <v>50.064413299999998</v>
      </c>
      <c r="I11546">
        <v>-122.3813462</v>
      </c>
      <c r="J11546" s="1" t="str">
        <f t="shared" si="1869"/>
        <v>NGR bulk stream sediment</v>
      </c>
      <c r="K11546" s="1" t="str">
        <f t="shared" si="1870"/>
        <v>&lt;177 micron (NGR)</v>
      </c>
      <c r="L11546">
        <v>42</v>
      </c>
      <c r="M11546" t="s">
        <v>92</v>
      </c>
      <c r="N11546">
        <v>820</v>
      </c>
      <c r="O11546">
        <v>4.5</v>
      </c>
    </row>
    <row r="11547" spans="1:15" hidden="1" x14ac:dyDescent="0.3">
      <c r="A11547" t="s">
        <v>43908</v>
      </c>
      <c r="B11547" t="s">
        <v>43909</v>
      </c>
      <c r="C11547" s="1" t="str">
        <f t="shared" si="1864"/>
        <v>21:0479</v>
      </c>
      <c r="D11547" s="1" t="str">
        <f t="shared" si="1868"/>
        <v>21:0157</v>
      </c>
      <c r="E11547" t="s">
        <v>43910</v>
      </c>
      <c r="F11547" t="s">
        <v>43911</v>
      </c>
      <c r="H11547">
        <v>50.255001100000001</v>
      </c>
      <c r="I11547">
        <v>-122.3861632</v>
      </c>
      <c r="J11547" s="1" t="str">
        <f t="shared" si="1869"/>
        <v>NGR bulk stream sediment</v>
      </c>
      <c r="K11547" s="1" t="str">
        <f t="shared" si="1870"/>
        <v>&lt;177 micron (NGR)</v>
      </c>
      <c r="L11547">
        <v>42</v>
      </c>
      <c r="M11547" t="s">
        <v>97</v>
      </c>
      <c r="N11547">
        <v>821</v>
      </c>
      <c r="O11547">
        <v>6</v>
      </c>
    </row>
    <row r="11548" spans="1:15" hidden="1" x14ac:dyDescent="0.3">
      <c r="A11548" t="s">
        <v>43912</v>
      </c>
      <c r="B11548" t="s">
        <v>43913</v>
      </c>
      <c r="C11548" s="1" t="str">
        <f t="shared" si="1864"/>
        <v>21:0479</v>
      </c>
      <c r="D11548" s="1" t="str">
        <f t="shared" si="1868"/>
        <v>21:0157</v>
      </c>
      <c r="E11548" t="s">
        <v>43914</v>
      </c>
      <c r="F11548" t="s">
        <v>43915</v>
      </c>
      <c r="H11548">
        <v>50.256224099999997</v>
      </c>
      <c r="I11548">
        <v>-122.3197648</v>
      </c>
      <c r="J11548" s="1" t="str">
        <f t="shared" si="1869"/>
        <v>NGR bulk stream sediment</v>
      </c>
      <c r="K11548" s="1" t="str">
        <f t="shared" si="1870"/>
        <v>&lt;177 micron (NGR)</v>
      </c>
      <c r="L11548">
        <v>42</v>
      </c>
      <c r="M11548" t="s">
        <v>102</v>
      </c>
      <c r="N11548">
        <v>822</v>
      </c>
      <c r="O11548">
        <v>1.5</v>
      </c>
    </row>
    <row r="11549" spans="1:15" hidden="1" x14ac:dyDescent="0.3">
      <c r="A11549" t="s">
        <v>43916</v>
      </c>
      <c r="B11549" t="s">
        <v>43917</v>
      </c>
      <c r="C11549" s="1" t="str">
        <f t="shared" si="1864"/>
        <v>21:0479</v>
      </c>
      <c r="D11549" s="1" t="str">
        <f t="shared" si="1868"/>
        <v>21:0157</v>
      </c>
      <c r="E11549" t="s">
        <v>43918</v>
      </c>
      <c r="F11549" t="s">
        <v>43919</v>
      </c>
      <c r="H11549">
        <v>50.284923200000001</v>
      </c>
      <c r="I11549">
        <v>-122.46237720000001</v>
      </c>
      <c r="J11549" s="1" t="str">
        <f t="shared" si="1869"/>
        <v>NGR bulk stream sediment</v>
      </c>
      <c r="K11549" s="1" t="str">
        <f t="shared" si="1870"/>
        <v>&lt;177 micron (NGR)</v>
      </c>
      <c r="L11549">
        <v>42</v>
      </c>
      <c r="M11549" t="s">
        <v>107</v>
      </c>
      <c r="N11549">
        <v>823</v>
      </c>
      <c r="O11549">
        <v>2.5</v>
      </c>
    </row>
    <row r="11550" spans="1:15" hidden="1" x14ac:dyDescent="0.3">
      <c r="A11550" t="s">
        <v>43920</v>
      </c>
      <c r="B11550" t="s">
        <v>43921</v>
      </c>
      <c r="C11550" s="1" t="str">
        <f t="shared" si="1864"/>
        <v>21:0479</v>
      </c>
      <c r="D11550" s="1" t="str">
        <f>HYPERLINK("https://geochem.nrcan.gc.ca/cdogs/content/svy/svy_e.htm", "")</f>
        <v/>
      </c>
      <c r="G11550" s="1" t="str">
        <f>HYPERLINK("https://geochem.nrcan.gc.ca/cdogs/content/cr_/cr_00102_e.htm", "102")</f>
        <v>102</v>
      </c>
      <c r="J11550" t="s">
        <v>31</v>
      </c>
      <c r="K11550" t="s">
        <v>32</v>
      </c>
      <c r="L11550">
        <v>42</v>
      </c>
      <c r="M11550" t="s">
        <v>33</v>
      </c>
      <c r="N11550">
        <v>824</v>
      </c>
      <c r="O11550">
        <v>3</v>
      </c>
    </row>
    <row r="11551" spans="1:15" hidden="1" x14ac:dyDescent="0.3">
      <c r="A11551" t="s">
        <v>43922</v>
      </c>
      <c r="B11551" t="s">
        <v>43923</v>
      </c>
      <c r="C11551" s="1" t="str">
        <f t="shared" si="1864"/>
        <v>21:0479</v>
      </c>
      <c r="D11551" s="1" t="str">
        <f t="shared" ref="D11551:D11567" si="1871">HYPERLINK("https://geochem.nrcan.gc.ca/cdogs/content/svy/svy210157_e.htm", "21:0157")</f>
        <v>21:0157</v>
      </c>
      <c r="E11551" t="s">
        <v>43924</v>
      </c>
      <c r="F11551" t="s">
        <v>43925</v>
      </c>
      <c r="H11551">
        <v>50.367447200000001</v>
      </c>
      <c r="I11551">
        <v>-122.418542</v>
      </c>
      <c r="J11551" s="1" t="str">
        <f t="shared" ref="J11551:J11567" si="1872">HYPERLINK("https://geochem.nrcan.gc.ca/cdogs/content/kwd/kwd020030_e.htm", "NGR bulk stream sediment")</f>
        <v>NGR bulk stream sediment</v>
      </c>
      <c r="K11551" s="1" t="str">
        <f t="shared" ref="K11551:K11567" si="1873">HYPERLINK("https://geochem.nrcan.gc.ca/cdogs/content/kwd/kwd080006_e.htm", "&lt;177 micron (NGR)")</f>
        <v>&lt;177 micron (NGR)</v>
      </c>
      <c r="L11551">
        <v>42</v>
      </c>
      <c r="M11551" t="s">
        <v>112</v>
      </c>
      <c r="N11551">
        <v>825</v>
      </c>
      <c r="O11551">
        <v>1</v>
      </c>
    </row>
    <row r="11552" spans="1:15" hidden="1" x14ac:dyDescent="0.3">
      <c r="A11552" t="s">
        <v>43926</v>
      </c>
      <c r="B11552" t="s">
        <v>43927</v>
      </c>
      <c r="C11552" s="1" t="str">
        <f t="shared" si="1864"/>
        <v>21:0479</v>
      </c>
      <c r="D11552" s="1" t="str">
        <f t="shared" si="1871"/>
        <v>21:0157</v>
      </c>
      <c r="E11552" t="s">
        <v>43928</v>
      </c>
      <c r="F11552" t="s">
        <v>43929</v>
      </c>
      <c r="H11552">
        <v>50.414567599999998</v>
      </c>
      <c r="I11552">
        <v>-122.45810729999999</v>
      </c>
      <c r="J11552" s="1" t="str">
        <f t="shared" si="1872"/>
        <v>NGR bulk stream sediment</v>
      </c>
      <c r="K11552" s="1" t="str">
        <f t="shared" si="1873"/>
        <v>&lt;177 micron (NGR)</v>
      </c>
      <c r="L11552">
        <v>42</v>
      </c>
      <c r="M11552" t="s">
        <v>800</v>
      </c>
      <c r="N11552">
        <v>826</v>
      </c>
      <c r="O11552">
        <v>4.5</v>
      </c>
    </row>
    <row r="11553" spans="1:15" hidden="1" x14ac:dyDescent="0.3">
      <c r="A11553" t="s">
        <v>43930</v>
      </c>
      <c r="B11553" t="s">
        <v>43931</v>
      </c>
      <c r="C11553" s="1" t="str">
        <f t="shared" si="1864"/>
        <v>21:0479</v>
      </c>
      <c r="D11553" s="1" t="str">
        <f t="shared" si="1871"/>
        <v>21:0157</v>
      </c>
      <c r="E11553" t="s">
        <v>43932</v>
      </c>
      <c r="F11553" t="s">
        <v>43933</v>
      </c>
      <c r="H11553">
        <v>50.579172900000003</v>
      </c>
      <c r="I11553">
        <v>-122.968965</v>
      </c>
      <c r="J11553" s="1" t="str">
        <f t="shared" si="1872"/>
        <v>NGR bulk stream sediment</v>
      </c>
      <c r="K11553" s="1" t="str">
        <f t="shared" si="1873"/>
        <v>&lt;177 micron (NGR)</v>
      </c>
      <c r="L11553">
        <v>43</v>
      </c>
      <c r="M11553" t="s">
        <v>19</v>
      </c>
      <c r="N11553">
        <v>827</v>
      </c>
      <c r="O11553">
        <v>2</v>
      </c>
    </row>
    <row r="11554" spans="1:15" hidden="1" x14ac:dyDescent="0.3">
      <c r="A11554" t="s">
        <v>43934</v>
      </c>
      <c r="B11554" t="s">
        <v>43935</v>
      </c>
      <c r="C11554" s="1" t="str">
        <f t="shared" si="1864"/>
        <v>21:0479</v>
      </c>
      <c r="D11554" s="1" t="str">
        <f t="shared" si="1871"/>
        <v>21:0157</v>
      </c>
      <c r="E11554" t="s">
        <v>43936</v>
      </c>
      <c r="F11554" t="s">
        <v>43937</v>
      </c>
      <c r="H11554">
        <v>50.399424500000002</v>
      </c>
      <c r="I11554">
        <v>-122.4803582</v>
      </c>
      <c r="J11554" s="1" t="str">
        <f t="shared" si="1872"/>
        <v>NGR bulk stream sediment</v>
      </c>
      <c r="K11554" s="1" t="str">
        <f t="shared" si="1873"/>
        <v>&lt;177 micron (NGR)</v>
      </c>
      <c r="L11554">
        <v>43</v>
      </c>
      <c r="M11554" t="s">
        <v>24</v>
      </c>
      <c r="N11554">
        <v>828</v>
      </c>
      <c r="O11554">
        <v>1.5</v>
      </c>
    </row>
    <row r="11555" spans="1:15" hidden="1" x14ac:dyDescent="0.3">
      <c r="A11555" t="s">
        <v>43938</v>
      </c>
      <c r="B11555" t="s">
        <v>43939</v>
      </c>
      <c r="C11555" s="1" t="str">
        <f t="shared" si="1864"/>
        <v>21:0479</v>
      </c>
      <c r="D11555" s="1" t="str">
        <f t="shared" si="1871"/>
        <v>21:0157</v>
      </c>
      <c r="E11555" t="s">
        <v>43936</v>
      </c>
      <c r="F11555" t="s">
        <v>43940</v>
      </c>
      <c r="H11555">
        <v>50.399424500000002</v>
      </c>
      <c r="I11555">
        <v>-122.4803582</v>
      </c>
      <c r="J11555" s="1" t="str">
        <f t="shared" si="1872"/>
        <v>NGR bulk stream sediment</v>
      </c>
      <c r="K11555" s="1" t="str">
        <f t="shared" si="1873"/>
        <v>&lt;177 micron (NGR)</v>
      </c>
      <c r="L11555">
        <v>43</v>
      </c>
      <c r="M11555" t="s">
        <v>28</v>
      </c>
      <c r="N11555">
        <v>829</v>
      </c>
      <c r="O11555">
        <v>1.5</v>
      </c>
    </row>
    <row r="11556" spans="1:15" hidden="1" x14ac:dyDescent="0.3">
      <c r="A11556" t="s">
        <v>43941</v>
      </c>
      <c r="B11556" t="s">
        <v>43942</v>
      </c>
      <c r="C11556" s="1" t="str">
        <f t="shared" si="1864"/>
        <v>21:0479</v>
      </c>
      <c r="D11556" s="1" t="str">
        <f t="shared" si="1871"/>
        <v>21:0157</v>
      </c>
      <c r="E11556" t="s">
        <v>43943</v>
      </c>
      <c r="F11556" t="s">
        <v>43944</v>
      </c>
      <c r="H11556">
        <v>50.546864499999998</v>
      </c>
      <c r="I11556">
        <v>-122.89691910000001</v>
      </c>
      <c r="J11556" s="1" t="str">
        <f t="shared" si="1872"/>
        <v>NGR bulk stream sediment</v>
      </c>
      <c r="K11556" s="1" t="str">
        <f t="shared" si="1873"/>
        <v>&lt;177 micron (NGR)</v>
      </c>
      <c r="L11556">
        <v>43</v>
      </c>
      <c r="M11556" t="s">
        <v>38</v>
      </c>
      <c r="N11556">
        <v>830</v>
      </c>
      <c r="O11556">
        <v>1.5</v>
      </c>
    </row>
    <row r="11557" spans="1:15" hidden="1" x14ac:dyDescent="0.3">
      <c r="A11557" t="s">
        <v>43945</v>
      </c>
      <c r="B11557" t="s">
        <v>43946</v>
      </c>
      <c r="C11557" s="1" t="str">
        <f t="shared" si="1864"/>
        <v>21:0479</v>
      </c>
      <c r="D11557" s="1" t="str">
        <f t="shared" si="1871"/>
        <v>21:0157</v>
      </c>
      <c r="E11557" t="s">
        <v>43947</v>
      </c>
      <c r="F11557" t="s">
        <v>43948</v>
      </c>
      <c r="H11557">
        <v>50.520740799999999</v>
      </c>
      <c r="I11557">
        <v>-122.8895141</v>
      </c>
      <c r="J11557" s="1" t="str">
        <f t="shared" si="1872"/>
        <v>NGR bulk stream sediment</v>
      </c>
      <c r="K11557" s="1" t="str">
        <f t="shared" si="1873"/>
        <v>&lt;177 micron (NGR)</v>
      </c>
      <c r="L11557">
        <v>43</v>
      </c>
      <c r="M11557" t="s">
        <v>43</v>
      </c>
      <c r="N11557">
        <v>831</v>
      </c>
      <c r="O11557">
        <v>1.5</v>
      </c>
    </row>
    <row r="11558" spans="1:15" hidden="1" x14ac:dyDescent="0.3">
      <c r="A11558" t="s">
        <v>43949</v>
      </c>
      <c r="B11558" t="s">
        <v>43950</v>
      </c>
      <c r="C11558" s="1" t="str">
        <f t="shared" si="1864"/>
        <v>21:0479</v>
      </c>
      <c r="D11558" s="1" t="str">
        <f t="shared" si="1871"/>
        <v>21:0157</v>
      </c>
      <c r="E11558" t="s">
        <v>43951</v>
      </c>
      <c r="F11558" t="s">
        <v>43952</v>
      </c>
      <c r="H11558">
        <v>50.514312400000001</v>
      </c>
      <c r="I11558">
        <v>-122.8498805</v>
      </c>
      <c r="J11558" s="1" t="str">
        <f t="shared" si="1872"/>
        <v>NGR bulk stream sediment</v>
      </c>
      <c r="K11558" s="1" t="str">
        <f t="shared" si="1873"/>
        <v>&lt;177 micron (NGR)</v>
      </c>
      <c r="L11558">
        <v>43</v>
      </c>
      <c r="M11558" t="s">
        <v>48</v>
      </c>
      <c r="N11558">
        <v>832</v>
      </c>
      <c r="O11558">
        <v>2</v>
      </c>
    </row>
    <row r="11559" spans="1:15" hidden="1" x14ac:dyDescent="0.3">
      <c r="A11559" t="s">
        <v>43953</v>
      </c>
      <c r="B11559" t="s">
        <v>43954</v>
      </c>
      <c r="C11559" s="1" t="str">
        <f t="shared" ref="C11559:C11622" si="1874">HYPERLINK("https://geochem.nrcan.gc.ca/cdogs/content/bdl/bdl210479_e.htm", "21:0479")</f>
        <v>21:0479</v>
      </c>
      <c r="D11559" s="1" t="str">
        <f t="shared" si="1871"/>
        <v>21:0157</v>
      </c>
      <c r="E11559" t="s">
        <v>43955</v>
      </c>
      <c r="F11559" t="s">
        <v>43956</v>
      </c>
      <c r="H11559">
        <v>50.520091499999999</v>
      </c>
      <c r="I11559">
        <v>-122.8094169</v>
      </c>
      <c r="J11559" s="1" t="str">
        <f t="shared" si="1872"/>
        <v>NGR bulk stream sediment</v>
      </c>
      <c r="K11559" s="1" t="str">
        <f t="shared" si="1873"/>
        <v>&lt;177 micron (NGR)</v>
      </c>
      <c r="L11559">
        <v>43</v>
      </c>
      <c r="M11559" t="s">
        <v>53</v>
      </c>
      <c r="N11559">
        <v>833</v>
      </c>
      <c r="O11559">
        <v>2</v>
      </c>
    </row>
    <row r="11560" spans="1:15" hidden="1" x14ac:dyDescent="0.3">
      <c r="A11560" t="s">
        <v>43957</v>
      </c>
      <c r="B11560" t="s">
        <v>43958</v>
      </c>
      <c r="C11560" s="1" t="str">
        <f t="shared" si="1874"/>
        <v>21:0479</v>
      </c>
      <c r="D11560" s="1" t="str">
        <f t="shared" si="1871"/>
        <v>21:0157</v>
      </c>
      <c r="E11560" t="s">
        <v>43959</v>
      </c>
      <c r="F11560" t="s">
        <v>43960</v>
      </c>
      <c r="H11560">
        <v>50.538887199999998</v>
      </c>
      <c r="I11560">
        <v>-122.7730126</v>
      </c>
      <c r="J11560" s="1" t="str">
        <f t="shared" si="1872"/>
        <v>NGR bulk stream sediment</v>
      </c>
      <c r="K11560" s="1" t="str">
        <f t="shared" si="1873"/>
        <v>&lt;177 micron (NGR)</v>
      </c>
      <c r="L11560">
        <v>43</v>
      </c>
      <c r="M11560" t="s">
        <v>58</v>
      </c>
      <c r="N11560">
        <v>834</v>
      </c>
      <c r="O11560">
        <v>1</v>
      </c>
    </row>
    <row r="11561" spans="1:15" hidden="1" x14ac:dyDescent="0.3">
      <c r="A11561" t="s">
        <v>43961</v>
      </c>
      <c r="B11561" t="s">
        <v>43962</v>
      </c>
      <c r="C11561" s="1" t="str">
        <f t="shared" si="1874"/>
        <v>21:0479</v>
      </c>
      <c r="D11561" s="1" t="str">
        <f t="shared" si="1871"/>
        <v>21:0157</v>
      </c>
      <c r="E11561" t="s">
        <v>43963</v>
      </c>
      <c r="F11561" t="s">
        <v>43964</v>
      </c>
      <c r="H11561">
        <v>50.571252000000001</v>
      </c>
      <c r="I11561">
        <v>-122.883365</v>
      </c>
      <c r="J11561" s="1" t="str">
        <f t="shared" si="1872"/>
        <v>NGR bulk stream sediment</v>
      </c>
      <c r="K11561" s="1" t="str">
        <f t="shared" si="1873"/>
        <v>&lt;177 micron (NGR)</v>
      </c>
      <c r="L11561">
        <v>43</v>
      </c>
      <c r="M11561" t="s">
        <v>63</v>
      </c>
      <c r="N11561">
        <v>835</v>
      </c>
      <c r="O11561">
        <v>1.5</v>
      </c>
    </row>
    <row r="11562" spans="1:15" hidden="1" x14ac:dyDescent="0.3">
      <c r="A11562" t="s">
        <v>43965</v>
      </c>
      <c r="B11562" t="s">
        <v>43966</v>
      </c>
      <c r="C11562" s="1" t="str">
        <f t="shared" si="1874"/>
        <v>21:0479</v>
      </c>
      <c r="D11562" s="1" t="str">
        <f t="shared" si="1871"/>
        <v>21:0157</v>
      </c>
      <c r="E11562" t="s">
        <v>43967</v>
      </c>
      <c r="F11562" t="s">
        <v>43968</v>
      </c>
      <c r="H11562">
        <v>50.581797999999999</v>
      </c>
      <c r="I11562">
        <v>-122.87968050000001</v>
      </c>
      <c r="J11562" s="1" t="str">
        <f t="shared" si="1872"/>
        <v>NGR bulk stream sediment</v>
      </c>
      <c r="K11562" s="1" t="str">
        <f t="shared" si="1873"/>
        <v>&lt;177 micron (NGR)</v>
      </c>
      <c r="L11562">
        <v>43</v>
      </c>
      <c r="M11562" t="s">
        <v>68</v>
      </c>
      <c r="N11562">
        <v>836</v>
      </c>
      <c r="O11562">
        <v>2</v>
      </c>
    </row>
    <row r="11563" spans="1:15" hidden="1" x14ac:dyDescent="0.3">
      <c r="A11563" t="s">
        <v>43969</v>
      </c>
      <c r="B11563" t="s">
        <v>43970</v>
      </c>
      <c r="C11563" s="1" t="str">
        <f t="shared" si="1874"/>
        <v>21:0479</v>
      </c>
      <c r="D11563" s="1" t="str">
        <f t="shared" si="1871"/>
        <v>21:0157</v>
      </c>
      <c r="E11563" t="s">
        <v>43971</v>
      </c>
      <c r="F11563" t="s">
        <v>43972</v>
      </c>
      <c r="H11563">
        <v>50.586177900000003</v>
      </c>
      <c r="I11563">
        <v>-122.8893459</v>
      </c>
      <c r="J11563" s="1" t="str">
        <f t="shared" si="1872"/>
        <v>NGR bulk stream sediment</v>
      </c>
      <c r="K11563" s="1" t="str">
        <f t="shared" si="1873"/>
        <v>&lt;177 micron (NGR)</v>
      </c>
      <c r="L11563">
        <v>43</v>
      </c>
      <c r="M11563" t="s">
        <v>77</v>
      </c>
      <c r="N11563">
        <v>837</v>
      </c>
      <c r="O11563">
        <v>2</v>
      </c>
    </row>
    <row r="11564" spans="1:15" hidden="1" x14ac:dyDescent="0.3">
      <c r="A11564" t="s">
        <v>43973</v>
      </c>
      <c r="B11564" t="s">
        <v>43974</v>
      </c>
      <c r="C11564" s="1" t="str">
        <f t="shared" si="1874"/>
        <v>21:0479</v>
      </c>
      <c r="D11564" s="1" t="str">
        <f t="shared" si="1871"/>
        <v>21:0157</v>
      </c>
      <c r="E11564" t="s">
        <v>43975</v>
      </c>
      <c r="F11564" t="s">
        <v>43976</v>
      </c>
      <c r="H11564">
        <v>50.579454200000001</v>
      </c>
      <c r="I11564">
        <v>-122.8936975</v>
      </c>
      <c r="J11564" s="1" t="str">
        <f t="shared" si="1872"/>
        <v>NGR bulk stream sediment</v>
      </c>
      <c r="K11564" s="1" t="str">
        <f t="shared" si="1873"/>
        <v>&lt;177 micron (NGR)</v>
      </c>
      <c r="L11564">
        <v>43</v>
      </c>
      <c r="M11564" t="s">
        <v>82</v>
      </c>
      <c r="N11564">
        <v>838</v>
      </c>
      <c r="O11564">
        <v>1.5</v>
      </c>
    </row>
    <row r="11565" spans="1:15" hidden="1" x14ac:dyDescent="0.3">
      <c r="A11565" t="s">
        <v>43977</v>
      </c>
      <c r="B11565" t="s">
        <v>43978</v>
      </c>
      <c r="C11565" s="1" t="str">
        <f t="shared" si="1874"/>
        <v>21:0479</v>
      </c>
      <c r="D11565" s="1" t="str">
        <f t="shared" si="1871"/>
        <v>21:0157</v>
      </c>
      <c r="E11565" t="s">
        <v>43932</v>
      </c>
      <c r="F11565" t="s">
        <v>43979</v>
      </c>
      <c r="H11565">
        <v>50.579172900000003</v>
      </c>
      <c r="I11565">
        <v>-122.968965</v>
      </c>
      <c r="J11565" s="1" t="str">
        <f t="shared" si="1872"/>
        <v>NGR bulk stream sediment</v>
      </c>
      <c r="K11565" s="1" t="str">
        <f t="shared" si="1873"/>
        <v>&lt;177 micron (NGR)</v>
      </c>
      <c r="L11565">
        <v>43</v>
      </c>
      <c r="M11565" t="s">
        <v>72</v>
      </c>
      <c r="N11565">
        <v>839</v>
      </c>
      <c r="O11565">
        <v>1.5</v>
      </c>
    </row>
    <row r="11566" spans="1:15" hidden="1" x14ac:dyDescent="0.3">
      <c r="A11566" t="s">
        <v>43980</v>
      </c>
      <c r="B11566" t="s">
        <v>43981</v>
      </c>
      <c r="C11566" s="1" t="str">
        <f t="shared" si="1874"/>
        <v>21:0479</v>
      </c>
      <c r="D11566" s="1" t="str">
        <f t="shared" si="1871"/>
        <v>21:0157</v>
      </c>
      <c r="E11566" t="s">
        <v>43982</v>
      </c>
      <c r="F11566" t="s">
        <v>43983</v>
      </c>
      <c r="H11566">
        <v>50.5883301</v>
      </c>
      <c r="I11566">
        <v>-122.9754576</v>
      </c>
      <c r="J11566" s="1" t="str">
        <f t="shared" si="1872"/>
        <v>NGR bulk stream sediment</v>
      </c>
      <c r="K11566" s="1" t="str">
        <f t="shared" si="1873"/>
        <v>&lt;177 micron (NGR)</v>
      </c>
      <c r="L11566">
        <v>43</v>
      </c>
      <c r="M11566" t="s">
        <v>87</v>
      </c>
      <c r="N11566">
        <v>840</v>
      </c>
      <c r="O11566">
        <v>1</v>
      </c>
    </row>
    <row r="11567" spans="1:15" hidden="1" x14ac:dyDescent="0.3">
      <c r="A11567" t="s">
        <v>43984</v>
      </c>
      <c r="B11567" t="s">
        <v>43985</v>
      </c>
      <c r="C11567" s="1" t="str">
        <f t="shared" si="1874"/>
        <v>21:0479</v>
      </c>
      <c r="D11567" s="1" t="str">
        <f t="shared" si="1871"/>
        <v>21:0157</v>
      </c>
      <c r="E11567" t="s">
        <v>43986</v>
      </c>
      <c r="F11567" t="s">
        <v>43987</v>
      </c>
      <c r="H11567">
        <v>50.590912199999998</v>
      </c>
      <c r="I11567">
        <v>-122.9800197</v>
      </c>
      <c r="J11567" s="1" t="str">
        <f t="shared" si="1872"/>
        <v>NGR bulk stream sediment</v>
      </c>
      <c r="K11567" s="1" t="str">
        <f t="shared" si="1873"/>
        <v>&lt;177 micron (NGR)</v>
      </c>
      <c r="L11567">
        <v>43</v>
      </c>
      <c r="M11567" t="s">
        <v>92</v>
      </c>
      <c r="N11567">
        <v>841</v>
      </c>
      <c r="O11567">
        <v>1.5</v>
      </c>
    </row>
    <row r="11568" spans="1:15" hidden="1" x14ac:dyDescent="0.3">
      <c r="A11568" t="s">
        <v>43988</v>
      </c>
      <c r="B11568" t="s">
        <v>43989</v>
      </c>
      <c r="C11568" s="1" t="str">
        <f t="shared" si="1874"/>
        <v>21:0479</v>
      </c>
      <c r="D11568" s="1" t="str">
        <f>HYPERLINK("https://geochem.nrcan.gc.ca/cdogs/content/svy/svy_e.htm", "")</f>
        <v/>
      </c>
      <c r="G11568" s="1" t="str">
        <f>HYPERLINK("https://geochem.nrcan.gc.ca/cdogs/content/cr_/cr_00104_e.htm", "104")</f>
        <v>104</v>
      </c>
      <c r="J11568" t="s">
        <v>31</v>
      </c>
      <c r="K11568" t="s">
        <v>32</v>
      </c>
      <c r="L11568">
        <v>43</v>
      </c>
      <c r="M11568" t="s">
        <v>33</v>
      </c>
      <c r="N11568">
        <v>842</v>
      </c>
      <c r="O11568">
        <v>4.5</v>
      </c>
    </row>
    <row r="11569" spans="1:15" hidden="1" x14ac:dyDescent="0.3">
      <c r="A11569" t="s">
        <v>43990</v>
      </c>
      <c r="B11569" t="s">
        <v>43991</v>
      </c>
      <c r="C11569" s="1" t="str">
        <f t="shared" si="1874"/>
        <v>21:0479</v>
      </c>
      <c r="D11569" s="1" t="str">
        <f t="shared" ref="D11569:D11579" si="1875">HYPERLINK("https://geochem.nrcan.gc.ca/cdogs/content/svy/svy210157_e.htm", "21:0157")</f>
        <v>21:0157</v>
      </c>
      <c r="E11569" t="s">
        <v>43992</v>
      </c>
      <c r="F11569" t="s">
        <v>43993</v>
      </c>
      <c r="H11569">
        <v>50.615684899999998</v>
      </c>
      <c r="I11569">
        <v>-122.9210686</v>
      </c>
      <c r="J11569" s="1" t="str">
        <f t="shared" ref="J11569:J11579" si="1876">HYPERLINK("https://geochem.nrcan.gc.ca/cdogs/content/kwd/kwd020030_e.htm", "NGR bulk stream sediment")</f>
        <v>NGR bulk stream sediment</v>
      </c>
      <c r="K11569" s="1" t="str">
        <f t="shared" ref="K11569:K11579" si="1877">HYPERLINK("https://geochem.nrcan.gc.ca/cdogs/content/kwd/kwd080006_e.htm", "&lt;177 micron (NGR)")</f>
        <v>&lt;177 micron (NGR)</v>
      </c>
      <c r="L11569">
        <v>43</v>
      </c>
      <c r="M11569" t="s">
        <v>97</v>
      </c>
      <c r="N11569">
        <v>843</v>
      </c>
      <c r="O11569">
        <v>4</v>
      </c>
    </row>
    <row r="11570" spans="1:15" hidden="1" x14ac:dyDescent="0.3">
      <c r="A11570" t="s">
        <v>43994</v>
      </c>
      <c r="B11570" t="s">
        <v>43995</v>
      </c>
      <c r="C11570" s="1" t="str">
        <f t="shared" si="1874"/>
        <v>21:0479</v>
      </c>
      <c r="D11570" s="1" t="str">
        <f t="shared" si="1875"/>
        <v>21:0157</v>
      </c>
      <c r="E11570" t="s">
        <v>43996</v>
      </c>
      <c r="F11570" t="s">
        <v>43997</v>
      </c>
      <c r="H11570">
        <v>50.625129000000001</v>
      </c>
      <c r="I11570">
        <v>-122.80326839999999</v>
      </c>
      <c r="J11570" s="1" t="str">
        <f t="shared" si="1876"/>
        <v>NGR bulk stream sediment</v>
      </c>
      <c r="K11570" s="1" t="str">
        <f t="shared" si="1877"/>
        <v>&lt;177 micron (NGR)</v>
      </c>
      <c r="L11570">
        <v>43</v>
      </c>
      <c r="M11570" t="s">
        <v>102</v>
      </c>
      <c r="N11570">
        <v>844</v>
      </c>
      <c r="O11570">
        <v>2</v>
      </c>
    </row>
    <row r="11571" spans="1:15" hidden="1" x14ac:dyDescent="0.3">
      <c r="A11571" t="s">
        <v>43998</v>
      </c>
      <c r="B11571" t="s">
        <v>43999</v>
      </c>
      <c r="C11571" s="1" t="str">
        <f t="shared" si="1874"/>
        <v>21:0479</v>
      </c>
      <c r="D11571" s="1" t="str">
        <f t="shared" si="1875"/>
        <v>21:0157</v>
      </c>
      <c r="E11571" t="s">
        <v>44000</v>
      </c>
      <c r="F11571" t="s">
        <v>44001</v>
      </c>
      <c r="H11571">
        <v>50.635535400000002</v>
      </c>
      <c r="I11571">
        <v>-122.7560045</v>
      </c>
      <c r="J11571" s="1" t="str">
        <f t="shared" si="1876"/>
        <v>NGR bulk stream sediment</v>
      </c>
      <c r="K11571" s="1" t="str">
        <f t="shared" si="1877"/>
        <v>&lt;177 micron (NGR)</v>
      </c>
      <c r="L11571">
        <v>43</v>
      </c>
      <c r="M11571" t="s">
        <v>107</v>
      </c>
      <c r="N11571">
        <v>845</v>
      </c>
      <c r="O11571">
        <v>1.5</v>
      </c>
    </row>
    <row r="11572" spans="1:15" hidden="1" x14ac:dyDescent="0.3">
      <c r="A11572" t="s">
        <v>44002</v>
      </c>
      <c r="B11572" t="s">
        <v>44003</v>
      </c>
      <c r="C11572" s="1" t="str">
        <f t="shared" si="1874"/>
        <v>21:0479</v>
      </c>
      <c r="D11572" s="1" t="str">
        <f t="shared" si="1875"/>
        <v>21:0157</v>
      </c>
      <c r="E11572" t="s">
        <v>44004</v>
      </c>
      <c r="F11572" t="s">
        <v>44005</v>
      </c>
      <c r="H11572">
        <v>50.598081800000003</v>
      </c>
      <c r="I11572">
        <v>-122.7813609</v>
      </c>
      <c r="J11572" s="1" t="str">
        <f t="shared" si="1876"/>
        <v>NGR bulk stream sediment</v>
      </c>
      <c r="K11572" s="1" t="str">
        <f t="shared" si="1877"/>
        <v>&lt;177 micron (NGR)</v>
      </c>
      <c r="L11572">
        <v>43</v>
      </c>
      <c r="M11572" t="s">
        <v>112</v>
      </c>
      <c r="N11572">
        <v>846</v>
      </c>
      <c r="O11572">
        <v>3.5</v>
      </c>
    </row>
    <row r="11573" spans="1:15" hidden="1" x14ac:dyDescent="0.3">
      <c r="A11573" t="s">
        <v>44006</v>
      </c>
      <c r="B11573" t="s">
        <v>44007</v>
      </c>
      <c r="C11573" s="1" t="str">
        <f t="shared" si="1874"/>
        <v>21:0479</v>
      </c>
      <c r="D11573" s="1" t="str">
        <f t="shared" si="1875"/>
        <v>21:0157</v>
      </c>
      <c r="E11573" t="s">
        <v>44008</v>
      </c>
      <c r="F11573" t="s">
        <v>44009</v>
      </c>
      <c r="H11573">
        <v>50.638471000000003</v>
      </c>
      <c r="I11573">
        <v>-122.55539450000001</v>
      </c>
      <c r="J11573" s="1" t="str">
        <f t="shared" si="1876"/>
        <v>NGR bulk stream sediment</v>
      </c>
      <c r="K11573" s="1" t="str">
        <f t="shared" si="1877"/>
        <v>&lt;177 micron (NGR)</v>
      </c>
      <c r="L11573">
        <v>44</v>
      </c>
      <c r="M11573" t="s">
        <v>19</v>
      </c>
      <c r="N11573">
        <v>847</v>
      </c>
      <c r="O11573">
        <v>1.5</v>
      </c>
    </row>
    <row r="11574" spans="1:15" hidden="1" x14ac:dyDescent="0.3">
      <c r="A11574" t="s">
        <v>44010</v>
      </c>
      <c r="B11574" t="s">
        <v>44011</v>
      </c>
      <c r="C11574" s="1" t="str">
        <f t="shared" si="1874"/>
        <v>21:0479</v>
      </c>
      <c r="D11574" s="1" t="str">
        <f t="shared" si="1875"/>
        <v>21:0157</v>
      </c>
      <c r="E11574" t="s">
        <v>44012</v>
      </c>
      <c r="F11574" t="s">
        <v>44013</v>
      </c>
      <c r="H11574">
        <v>50.562308600000001</v>
      </c>
      <c r="I11574">
        <v>-122.6211141</v>
      </c>
      <c r="J11574" s="1" t="str">
        <f t="shared" si="1876"/>
        <v>NGR bulk stream sediment</v>
      </c>
      <c r="K11574" s="1" t="str">
        <f t="shared" si="1877"/>
        <v>&lt;177 micron (NGR)</v>
      </c>
      <c r="L11574">
        <v>44</v>
      </c>
      <c r="M11574" t="s">
        <v>38</v>
      </c>
      <c r="N11574">
        <v>848</v>
      </c>
      <c r="O11574">
        <v>4</v>
      </c>
    </row>
    <row r="11575" spans="1:15" hidden="1" x14ac:dyDescent="0.3">
      <c r="A11575" t="s">
        <v>44014</v>
      </c>
      <c r="B11575" t="s">
        <v>44015</v>
      </c>
      <c r="C11575" s="1" t="str">
        <f t="shared" si="1874"/>
        <v>21:0479</v>
      </c>
      <c r="D11575" s="1" t="str">
        <f t="shared" si="1875"/>
        <v>21:0157</v>
      </c>
      <c r="E11575" t="s">
        <v>44016</v>
      </c>
      <c r="F11575" t="s">
        <v>44017</v>
      </c>
      <c r="H11575">
        <v>50.606895100000003</v>
      </c>
      <c r="I11575">
        <v>-122.6800989</v>
      </c>
      <c r="J11575" s="1" t="str">
        <f t="shared" si="1876"/>
        <v>NGR bulk stream sediment</v>
      </c>
      <c r="K11575" s="1" t="str">
        <f t="shared" si="1877"/>
        <v>&lt;177 micron (NGR)</v>
      </c>
      <c r="L11575">
        <v>44</v>
      </c>
      <c r="M11575" t="s">
        <v>24</v>
      </c>
      <c r="N11575">
        <v>849</v>
      </c>
      <c r="O11575">
        <v>1.5</v>
      </c>
    </row>
    <row r="11576" spans="1:15" hidden="1" x14ac:dyDescent="0.3">
      <c r="A11576" t="s">
        <v>44018</v>
      </c>
      <c r="B11576" t="s">
        <v>44019</v>
      </c>
      <c r="C11576" s="1" t="str">
        <f t="shared" si="1874"/>
        <v>21:0479</v>
      </c>
      <c r="D11576" s="1" t="str">
        <f t="shared" si="1875"/>
        <v>21:0157</v>
      </c>
      <c r="E11576" t="s">
        <v>44016</v>
      </c>
      <c r="F11576" t="s">
        <v>44020</v>
      </c>
      <c r="H11576">
        <v>50.606895100000003</v>
      </c>
      <c r="I11576">
        <v>-122.6800989</v>
      </c>
      <c r="J11576" s="1" t="str">
        <f t="shared" si="1876"/>
        <v>NGR bulk stream sediment</v>
      </c>
      <c r="K11576" s="1" t="str">
        <f t="shared" si="1877"/>
        <v>&lt;177 micron (NGR)</v>
      </c>
      <c r="L11576">
        <v>44</v>
      </c>
      <c r="M11576" t="s">
        <v>28</v>
      </c>
      <c r="N11576">
        <v>850</v>
      </c>
      <c r="O11576">
        <v>1.5</v>
      </c>
    </row>
    <row r="11577" spans="1:15" hidden="1" x14ac:dyDescent="0.3">
      <c r="A11577" t="s">
        <v>44021</v>
      </c>
      <c r="B11577" t="s">
        <v>44022</v>
      </c>
      <c r="C11577" s="1" t="str">
        <f t="shared" si="1874"/>
        <v>21:0479</v>
      </c>
      <c r="D11577" s="1" t="str">
        <f t="shared" si="1875"/>
        <v>21:0157</v>
      </c>
      <c r="E11577" t="s">
        <v>44023</v>
      </c>
      <c r="F11577" t="s">
        <v>44024</v>
      </c>
      <c r="H11577">
        <v>50.633144299999998</v>
      </c>
      <c r="I11577">
        <v>-122.6572419</v>
      </c>
      <c r="J11577" s="1" t="str">
        <f t="shared" si="1876"/>
        <v>NGR bulk stream sediment</v>
      </c>
      <c r="K11577" s="1" t="str">
        <f t="shared" si="1877"/>
        <v>&lt;177 micron (NGR)</v>
      </c>
      <c r="L11577">
        <v>44</v>
      </c>
      <c r="M11577" t="s">
        <v>43</v>
      </c>
      <c r="N11577">
        <v>851</v>
      </c>
      <c r="O11577">
        <v>5.5</v>
      </c>
    </row>
    <row r="11578" spans="1:15" hidden="1" x14ac:dyDescent="0.3">
      <c r="A11578" t="s">
        <v>44025</v>
      </c>
      <c r="B11578" t="s">
        <v>44026</v>
      </c>
      <c r="C11578" s="1" t="str">
        <f t="shared" si="1874"/>
        <v>21:0479</v>
      </c>
      <c r="D11578" s="1" t="str">
        <f t="shared" si="1875"/>
        <v>21:0157</v>
      </c>
      <c r="E11578" t="s">
        <v>44027</v>
      </c>
      <c r="F11578" t="s">
        <v>44028</v>
      </c>
      <c r="H11578">
        <v>50.6107102</v>
      </c>
      <c r="I11578">
        <v>-122.5895763</v>
      </c>
      <c r="J11578" s="1" t="str">
        <f t="shared" si="1876"/>
        <v>NGR bulk stream sediment</v>
      </c>
      <c r="K11578" s="1" t="str">
        <f t="shared" si="1877"/>
        <v>&lt;177 micron (NGR)</v>
      </c>
      <c r="L11578">
        <v>44</v>
      </c>
      <c r="M11578" t="s">
        <v>48</v>
      </c>
      <c r="N11578">
        <v>852</v>
      </c>
      <c r="O11578">
        <v>1</v>
      </c>
    </row>
    <row r="11579" spans="1:15" hidden="1" x14ac:dyDescent="0.3">
      <c r="A11579" t="s">
        <v>44029</v>
      </c>
      <c r="B11579" t="s">
        <v>44030</v>
      </c>
      <c r="C11579" s="1" t="str">
        <f t="shared" si="1874"/>
        <v>21:0479</v>
      </c>
      <c r="D11579" s="1" t="str">
        <f t="shared" si="1875"/>
        <v>21:0157</v>
      </c>
      <c r="E11579" t="s">
        <v>44008</v>
      </c>
      <c r="F11579" t="s">
        <v>44031</v>
      </c>
      <c r="H11579">
        <v>50.638471000000003</v>
      </c>
      <c r="I11579">
        <v>-122.55539450000001</v>
      </c>
      <c r="J11579" s="1" t="str">
        <f t="shared" si="1876"/>
        <v>NGR bulk stream sediment</v>
      </c>
      <c r="K11579" s="1" t="str">
        <f t="shared" si="1877"/>
        <v>&lt;177 micron (NGR)</v>
      </c>
      <c r="L11579">
        <v>44</v>
      </c>
      <c r="M11579" t="s">
        <v>72</v>
      </c>
      <c r="N11579">
        <v>853</v>
      </c>
      <c r="O11579">
        <v>1.5</v>
      </c>
    </row>
    <row r="11580" spans="1:15" hidden="1" x14ac:dyDescent="0.3">
      <c r="A11580" t="s">
        <v>44032</v>
      </c>
      <c r="B11580" t="s">
        <v>44033</v>
      </c>
      <c r="C11580" s="1" t="str">
        <f t="shared" si="1874"/>
        <v>21:0479</v>
      </c>
      <c r="D11580" s="1" t="str">
        <f>HYPERLINK("https://geochem.nrcan.gc.ca/cdogs/content/svy/svy_e.htm", "")</f>
        <v/>
      </c>
      <c r="G11580" s="1" t="str">
        <f>HYPERLINK("https://geochem.nrcan.gc.ca/cdogs/content/cr_/cr_00102_e.htm", "102")</f>
        <v>102</v>
      </c>
      <c r="J11580" t="s">
        <v>31</v>
      </c>
      <c r="K11580" t="s">
        <v>32</v>
      </c>
      <c r="L11580">
        <v>44</v>
      </c>
      <c r="M11580" t="s">
        <v>33</v>
      </c>
      <c r="N11580">
        <v>854</v>
      </c>
      <c r="O11580">
        <v>2.5</v>
      </c>
    </row>
    <row r="11581" spans="1:15" hidden="1" x14ac:dyDescent="0.3">
      <c r="A11581" t="s">
        <v>44034</v>
      </c>
      <c r="B11581" t="s">
        <v>44035</v>
      </c>
      <c r="C11581" s="1" t="str">
        <f t="shared" si="1874"/>
        <v>21:0479</v>
      </c>
      <c r="D11581" s="1" t="str">
        <f t="shared" ref="D11581:D11606" si="1878">HYPERLINK("https://geochem.nrcan.gc.ca/cdogs/content/svy/svy210157_e.htm", "21:0157")</f>
        <v>21:0157</v>
      </c>
      <c r="E11581" t="s">
        <v>44036</v>
      </c>
      <c r="F11581" t="s">
        <v>44037</v>
      </c>
      <c r="H11581">
        <v>50.463720000000002</v>
      </c>
      <c r="I11581">
        <v>-122.38951640000001</v>
      </c>
      <c r="J11581" s="1" t="str">
        <f t="shared" ref="J11581:J11606" si="1879">HYPERLINK("https://geochem.nrcan.gc.ca/cdogs/content/kwd/kwd020030_e.htm", "NGR bulk stream sediment")</f>
        <v>NGR bulk stream sediment</v>
      </c>
      <c r="K11581" s="1" t="str">
        <f t="shared" ref="K11581:K11606" si="1880">HYPERLINK("https://geochem.nrcan.gc.ca/cdogs/content/kwd/kwd080006_e.htm", "&lt;177 micron (NGR)")</f>
        <v>&lt;177 micron (NGR)</v>
      </c>
      <c r="L11581">
        <v>44</v>
      </c>
      <c r="M11581" t="s">
        <v>53</v>
      </c>
      <c r="N11581">
        <v>855</v>
      </c>
      <c r="O11581">
        <v>4</v>
      </c>
    </row>
    <row r="11582" spans="1:15" hidden="1" x14ac:dyDescent="0.3">
      <c r="A11582" t="s">
        <v>44038</v>
      </c>
      <c r="B11582" t="s">
        <v>44039</v>
      </c>
      <c r="C11582" s="1" t="str">
        <f t="shared" si="1874"/>
        <v>21:0479</v>
      </c>
      <c r="D11582" s="1" t="str">
        <f t="shared" si="1878"/>
        <v>21:0157</v>
      </c>
      <c r="E11582" t="s">
        <v>44040</v>
      </c>
      <c r="F11582" t="s">
        <v>44041</v>
      </c>
      <c r="H11582">
        <v>50.456888800000002</v>
      </c>
      <c r="I11582">
        <v>-122.3699503</v>
      </c>
      <c r="J11582" s="1" t="str">
        <f t="shared" si="1879"/>
        <v>NGR bulk stream sediment</v>
      </c>
      <c r="K11582" s="1" t="str">
        <f t="shared" si="1880"/>
        <v>&lt;177 micron (NGR)</v>
      </c>
      <c r="L11582">
        <v>44</v>
      </c>
      <c r="M11582" t="s">
        <v>58</v>
      </c>
      <c r="N11582">
        <v>856</v>
      </c>
      <c r="O11582">
        <v>1</v>
      </c>
    </row>
    <row r="11583" spans="1:15" hidden="1" x14ac:dyDescent="0.3">
      <c r="A11583" t="s">
        <v>44042</v>
      </c>
      <c r="B11583" t="s">
        <v>44043</v>
      </c>
      <c r="C11583" s="1" t="str">
        <f t="shared" si="1874"/>
        <v>21:0479</v>
      </c>
      <c r="D11583" s="1" t="str">
        <f t="shared" si="1878"/>
        <v>21:0157</v>
      </c>
      <c r="E11583" t="s">
        <v>44044</v>
      </c>
      <c r="F11583" t="s">
        <v>44045</v>
      </c>
      <c r="H11583">
        <v>50.4473269</v>
      </c>
      <c r="I11583">
        <v>-122.3245933</v>
      </c>
      <c r="J11583" s="1" t="str">
        <f t="shared" si="1879"/>
        <v>NGR bulk stream sediment</v>
      </c>
      <c r="K11583" s="1" t="str">
        <f t="shared" si="1880"/>
        <v>&lt;177 micron (NGR)</v>
      </c>
      <c r="L11583">
        <v>44</v>
      </c>
      <c r="M11583" t="s">
        <v>63</v>
      </c>
      <c r="N11583">
        <v>857</v>
      </c>
      <c r="O11583">
        <v>1.5</v>
      </c>
    </row>
    <row r="11584" spans="1:15" hidden="1" x14ac:dyDescent="0.3">
      <c r="A11584" t="s">
        <v>44046</v>
      </c>
      <c r="B11584" t="s">
        <v>44047</v>
      </c>
      <c r="C11584" s="1" t="str">
        <f t="shared" si="1874"/>
        <v>21:0479</v>
      </c>
      <c r="D11584" s="1" t="str">
        <f t="shared" si="1878"/>
        <v>21:0157</v>
      </c>
      <c r="E11584" t="s">
        <v>44048</v>
      </c>
      <c r="F11584" t="s">
        <v>44049</v>
      </c>
      <c r="H11584">
        <v>50.485078399999999</v>
      </c>
      <c r="I11584">
        <v>-122.3397897</v>
      </c>
      <c r="J11584" s="1" t="str">
        <f t="shared" si="1879"/>
        <v>NGR bulk stream sediment</v>
      </c>
      <c r="K11584" s="1" t="str">
        <f t="shared" si="1880"/>
        <v>&lt;177 micron (NGR)</v>
      </c>
      <c r="L11584">
        <v>44</v>
      </c>
      <c r="M11584" t="s">
        <v>68</v>
      </c>
      <c r="N11584">
        <v>858</v>
      </c>
      <c r="O11584">
        <v>2</v>
      </c>
    </row>
    <row r="11585" spans="1:15" hidden="1" x14ac:dyDescent="0.3">
      <c r="A11585" t="s">
        <v>44050</v>
      </c>
      <c r="B11585" t="s">
        <v>44051</v>
      </c>
      <c r="C11585" s="1" t="str">
        <f t="shared" si="1874"/>
        <v>21:0479</v>
      </c>
      <c r="D11585" s="1" t="str">
        <f t="shared" si="1878"/>
        <v>21:0157</v>
      </c>
      <c r="E11585" t="s">
        <v>44052</v>
      </c>
      <c r="F11585" t="s">
        <v>44053</v>
      </c>
      <c r="H11585">
        <v>50.654775299999997</v>
      </c>
      <c r="I11585">
        <v>-122.50025359999999</v>
      </c>
      <c r="J11585" s="1" t="str">
        <f t="shared" si="1879"/>
        <v>NGR bulk stream sediment</v>
      </c>
      <c r="K11585" s="1" t="str">
        <f t="shared" si="1880"/>
        <v>&lt;177 micron (NGR)</v>
      </c>
      <c r="L11585">
        <v>44</v>
      </c>
      <c r="M11585" t="s">
        <v>77</v>
      </c>
      <c r="N11585">
        <v>859</v>
      </c>
      <c r="O11585">
        <v>3</v>
      </c>
    </row>
    <row r="11586" spans="1:15" hidden="1" x14ac:dyDescent="0.3">
      <c r="A11586" t="s">
        <v>44054</v>
      </c>
      <c r="B11586" t="s">
        <v>44055</v>
      </c>
      <c r="C11586" s="1" t="str">
        <f t="shared" si="1874"/>
        <v>21:0479</v>
      </c>
      <c r="D11586" s="1" t="str">
        <f t="shared" si="1878"/>
        <v>21:0157</v>
      </c>
      <c r="E11586" t="s">
        <v>44056</v>
      </c>
      <c r="F11586" t="s">
        <v>44057</v>
      </c>
      <c r="H11586">
        <v>50.677062999999997</v>
      </c>
      <c r="I11586">
        <v>-122.50071149999999</v>
      </c>
      <c r="J11586" s="1" t="str">
        <f t="shared" si="1879"/>
        <v>NGR bulk stream sediment</v>
      </c>
      <c r="K11586" s="1" t="str">
        <f t="shared" si="1880"/>
        <v>&lt;177 micron (NGR)</v>
      </c>
      <c r="L11586">
        <v>44</v>
      </c>
      <c r="M11586" t="s">
        <v>82</v>
      </c>
      <c r="N11586">
        <v>860</v>
      </c>
      <c r="O11586">
        <v>1.5</v>
      </c>
    </row>
    <row r="11587" spans="1:15" hidden="1" x14ac:dyDescent="0.3">
      <c r="A11587" t="s">
        <v>44058</v>
      </c>
      <c r="B11587" t="s">
        <v>44059</v>
      </c>
      <c r="C11587" s="1" t="str">
        <f t="shared" si="1874"/>
        <v>21:0479</v>
      </c>
      <c r="D11587" s="1" t="str">
        <f t="shared" si="1878"/>
        <v>21:0157</v>
      </c>
      <c r="E11587" t="s">
        <v>44060</v>
      </c>
      <c r="F11587" t="s">
        <v>44061</v>
      </c>
      <c r="H11587">
        <v>50.685760600000002</v>
      </c>
      <c r="I11587">
        <v>-122.5220379</v>
      </c>
      <c r="J11587" s="1" t="str">
        <f t="shared" si="1879"/>
        <v>NGR bulk stream sediment</v>
      </c>
      <c r="K11587" s="1" t="str">
        <f t="shared" si="1880"/>
        <v>&lt;177 micron (NGR)</v>
      </c>
      <c r="L11587">
        <v>44</v>
      </c>
      <c r="M11587" t="s">
        <v>87</v>
      </c>
      <c r="N11587">
        <v>861</v>
      </c>
      <c r="O11587">
        <v>2</v>
      </c>
    </row>
    <row r="11588" spans="1:15" hidden="1" x14ac:dyDescent="0.3">
      <c r="A11588" t="s">
        <v>44062</v>
      </c>
      <c r="B11588" t="s">
        <v>44063</v>
      </c>
      <c r="C11588" s="1" t="str">
        <f t="shared" si="1874"/>
        <v>21:0479</v>
      </c>
      <c r="D11588" s="1" t="str">
        <f t="shared" si="1878"/>
        <v>21:0157</v>
      </c>
      <c r="E11588" t="s">
        <v>44064</v>
      </c>
      <c r="F11588" t="s">
        <v>44065</v>
      </c>
      <c r="H11588">
        <v>50.681098800000001</v>
      </c>
      <c r="I11588">
        <v>-122.5257932</v>
      </c>
      <c r="J11588" s="1" t="str">
        <f t="shared" si="1879"/>
        <v>NGR bulk stream sediment</v>
      </c>
      <c r="K11588" s="1" t="str">
        <f t="shared" si="1880"/>
        <v>&lt;177 micron (NGR)</v>
      </c>
      <c r="L11588">
        <v>44</v>
      </c>
      <c r="M11588" t="s">
        <v>92</v>
      </c>
      <c r="N11588">
        <v>862</v>
      </c>
      <c r="O11588">
        <v>1.5</v>
      </c>
    </row>
    <row r="11589" spans="1:15" hidden="1" x14ac:dyDescent="0.3">
      <c r="A11589" t="s">
        <v>44066</v>
      </c>
      <c r="B11589" t="s">
        <v>44067</v>
      </c>
      <c r="C11589" s="1" t="str">
        <f t="shared" si="1874"/>
        <v>21:0479</v>
      </c>
      <c r="D11589" s="1" t="str">
        <f t="shared" si="1878"/>
        <v>21:0157</v>
      </c>
      <c r="E11589" t="s">
        <v>44068</v>
      </c>
      <c r="F11589" t="s">
        <v>44069</v>
      </c>
      <c r="H11589">
        <v>50.713811700000001</v>
      </c>
      <c r="I11589">
        <v>-122.4588938</v>
      </c>
      <c r="J11589" s="1" t="str">
        <f t="shared" si="1879"/>
        <v>NGR bulk stream sediment</v>
      </c>
      <c r="K11589" s="1" t="str">
        <f t="shared" si="1880"/>
        <v>&lt;177 micron (NGR)</v>
      </c>
      <c r="L11589">
        <v>44</v>
      </c>
      <c r="M11589" t="s">
        <v>97</v>
      </c>
      <c r="N11589">
        <v>863</v>
      </c>
      <c r="O11589">
        <v>1.5</v>
      </c>
    </row>
    <row r="11590" spans="1:15" hidden="1" x14ac:dyDescent="0.3">
      <c r="A11590" t="s">
        <v>44070</v>
      </c>
      <c r="B11590" t="s">
        <v>44071</v>
      </c>
      <c r="C11590" s="1" t="str">
        <f t="shared" si="1874"/>
        <v>21:0479</v>
      </c>
      <c r="D11590" s="1" t="str">
        <f t="shared" si="1878"/>
        <v>21:0157</v>
      </c>
      <c r="E11590" t="s">
        <v>44072</v>
      </c>
      <c r="F11590" t="s">
        <v>44073</v>
      </c>
      <c r="H11590">
        <v>50.728759500000002</v>
      </c>
      <c r="I11590">
        <v>-122.456838</v>
      </c>
      <c r="J11590" s="1" t="str">
        <f t="shared" si="1879"/>
        <v>NGR bulk stream sediment</v>
      </c>
      <c r="K11590" s="1" t="str">
        <f t="shared" si="1880"/>
        <v>&lt;177 micron (NGR)</v>
      </c>
      <c r="L11590">
        <v>44</v>
      </c>
      <c r="M11590" t="s">
        <v>102</v>
      </c>
      <c r="N11590">
        <v>864</v>
      </c>
      <c r="O11590">
        <v>1.5</v>
      </c>
    </row>
    <row r="11591" spans="1:15" hidden="1" x14ac:dyDescent="0.3">
      <c r="A11591" t="s">
        <v>44074</v>
      </c>
      <c r="B11591" t="s">
        <v>44075</v>
      </c>
      <c r="C11591" s="1" t="str">
        <f t="shared" si="1874"/>
        <v>21:0479</v>
      </c>
      <c r="D11591" s="1" t="str">
        <f t="shared" si="1878"/>
        <v>21:0157</v>
      </c>
      <c r="E11591" t="s">
        <v>44076</v>
      </c>
      <c r="F11591" t="s">
        <v>44077</v>
      </c>
      <c r="H11591">
        <v>50.714670900000002</v>
      </c>
      <c r="I11591">
        <v>-122.4273819</v>
      </c>
      <c r="J11591" s="1" t="str">
        <f t="shared" si="1879"/>
        <v>NGR bulk stream sediment</v>
      </c>
      <c r="K11591" s="1" t="str">
        <f t="shared" si="1880"/>
        <v>&lt;177 micron (NGR)</v>
      </c>
      <c r="L11591">
        <v>44</v>
      </c>
      <c r="M11591" t="s">
        <v>107</v>
      </c>
      <c r="N11591">
        <v>865</v>
      </c>
      <c r="O11591">
        <v>6.5</v>
      </c>
    </row>
    <row r="11592" spans="1:15" hidden="1" x14ac:dyDescent="0.3">
      <c r="A11592" t="s">
        <v>44078</v>
      </c>
      <c r="B11592" t="s">
        <v>44079</v>
      </c>
      <c r="C11592" s="1" t="str">
        <f t="shared" si="1874"/>
        <v>21:0479</v>
      </c>
      <c r="D11592" s="1" t="str">
        <f t="shared" si="1878"/>
        <v>21:0157</v>
      </c>
      <c r="E11592" t="s">
        <v>44080</v>
      </c>
      <c r="F11592" t="s">
        <v>44081</v>
      </c>
      <c r="H11592">
        <v>50.654429200000003</v>
      </c>
      <c r="I11592">
        <v>-122.240666</v>
      </c>
      <c r="J11592" s="1" t="str">
        <f t="shared" si="1879"/>
        <v>NGR bulk stream sediment</v>
      </c>
      <c r="K11592" s="1" t="str">
        <f t="shared" si="1880"/>
        <v>&lt;177 micron (NGR)</v>
      </c>
      <c r="L11592">
        <v>44</v>
      </c>
      <c r="M11592" t="s">
        <v>112</v>
      </c>
      <c r="N11592">
        <v>866</v>
      </c>
      <c r="O11592">
        <v>1</v>
      </c>
    </row>
    <row r="11593" spans="1:15" hidden="1" x14ac:dyDescent="0.3">
      <c r="A11593" t="s">
        <v>44082</v>
      </c>
      <c r="B11593" t="s">
        <v>44083</v>
      </c>
      <c r="C11593" s="1" t="str">
        <f t="shared" si="1874"/>
        <v>21:0479</v>
      </c>
      <c r="D11593" s="1" t="str">
        <f t="shared" si="1878"/>
        <v>21:0157</v>
      </c>
      <c r="E11593" t="s">
        <v>44084</v>
      </c>
      <c r="F11593" t="s">
        <v>44085</v>
      </c>
      <c r="H11593">
        <v>50.624763999999999</v>
      </c>
      <c r="I11593">
        <v>-122.04240660000001</v>
      </c>
      <c r="J11593" s="1" t="str">
        <f t="shared" si="1879"/>
        <v>NGR bulk stream sediment</v>
      </c>
      <c r="K11593" s="1" t="str">
        <f t="shared" si="1880"/>
        <v>&lt;177 micron (NGR)</v>
      </c>
      <c r="L11593">
        <v>45</v>
      </c>
      <c r="M11593" t="s">
        <v>19</v>
      </c>
      <c r="N11593">
        <v>867</v>
      </c>
      <c r="O11593">
        <v>2</v>
      </c>
    </row>
    <row r="11594" spans="1:15" hidden="1" x14ac:dyDescent="0.3">
      <c r="A11594" t="s">
        <v>44086</v>
      </c>
      <c r="B11594" t="s">
        <v>44087</v>
      </c>
      <c r="C11594" s="1" t="str">
        <f t="shared" si="1874"/>
        <v>21:0479</v>
      </c>
      <c r="D11594" s="1" t="str">
        <f t="shared" si="1878"/>
        <v>21:0157</v>
      </c>
      <c r="E11594" t="s">
        <v>44088</v>
      </c>
      <c r="F11594" t="s">
        <v>44089</v>
      </c>
      <c r="H11594">
        <v>50.654586500000001</v>
      </c>
      <c r="I11594">
        <v>-122.23310909999999</v>
      </c>
      <c r="J11594" s="1" t="str">
        <f t="shared" si="1879"/>
        <v>NGR bulk stream sediment</v>
      </c>
      <c r="K11594" s="1" t="str">
        <f t="shared" si="1880"/>
        <v>&lt;177 micron (NGR)</v>
      </c>
      <c r="L11594">
        <v>45</v>
      </c>
      <c r="M11594" t="s">
        <v>38</v>
      </c>
      <c r="N11594">
        <v>868</v>
      </c>
      <c r="O11594">
        <v>1</v>
      </c>
    </row>
    <row r="11595" spans="1:15" hidden="1" x14ac:dyDescent="0.3">
      <c r="A11595" t="s">
        <v>44090</v>
      </c>
      <c r="B11595" t="s">
        <v>44091</v>
      </c>
      <c r="C11595" s="1" t="str">
        <f t="shared" si="1874"/>
        <v>21:0479</v>
      </c>
      <c r="D11595" s="1" t="str">
        <f t="shared" si="1878"/>
        <v>21:0157</v>
      </c>
      <c r="E11595" t="s">
        <v>44092</v>
      </c>
      <c r="F11595" t="s">
        <v>44093</v>
      </c>
      <c r="H11595">
        <v>50.691600999999999</v>
      </c>
      <c r="I11595">
        <v>-122.14479849999999</v>
      </c>
      <c r="J11595" s="1" t="str">
        <f t="shared" si="1879"/>
        <v>NGR bulk stream sediment</v>
      </c>
      <c r="K11595" s="1" t="str">
        <f t="shared" si="1880"/>
        <v>&lt;177 micron (NGR)</v>
      </c>
      <c r="L11595">
        <v>45</v>
      </c>
      <c r="M11595" t="s">
        <v>24</v>
      </c>
      <c r="N11595">
        <v>869</v>
      </c>
      <c r="O11595">
        <v>4</v>
      </c>
    </row>
    <row r="11596" spans="1:15" hidden="1" x14ac:dyDescent="0.3">
      <c r="A11596" t="s">
        <v>44094</v>
      </c>
      <c r="B11596" t="s">
        <v>44095</v>
      </c>
      <c r="C11596" s="1" t="str">
        <f t="shared" si="1874"/>
        <v>21:0479</v>
      </c>
      <c r="D11596" s="1" t="str">
        <f t="shared" si="1878"/>
        <v>21:0157</v>
      </c>
      <c r="E11596" t="s">
        <v>44092</v>
      </c>
      <c r="F11596" t="s">
        <v>44096</v>
      </c>
      <c r="H11596">
        <v>50.691600999999999</v>
      </c>
      <c r="I11596">
        <v>-122.14479849999999</v>
      </c>
      <c r="J11596" s="1" t="str">
        <f t="shared" si="1879"/>
        <v>NGR bulk stream sediment</v>
      </c>
      <c r="K11596" s="1" t="str">
        <f t="shared" si="1880"/>
        <v>&lt;177 micron (NGR)</v>
      </c>
      <c r="L11596">
        <v>45</v>
      </c>
      <c r="M11596" t="s">
        <v>28</v>
      </c>
      <c r="N11596">
        <v>870</v>
      </c>
      <c r="O11596">
        <v>3.5</v>
      </c>
    </row>
    <row r="11597" spans="1:15" hidden="1" x14ac:dyDescent="0.3">
      <c r="A11597" t="s">
        <v>44097</v>
      </c>
      <c r="B11597" t="s">
        <v>44098</v>
      </c>
      <c r="C11597" s="1" t="str">
        <f t="shared" si="1874"/>
        <v>21:0479</v>
      </c>
      <c r="D11597" s="1" t="str">
        <f t="shared" si="1878"/>
        <v>21:0157</v>
      </c>
      <c r="E11597" t="s">
        <v>44099</v>
      </c>
      <c r="F11597" t="s">
        <v>44100</v>
      </c>
      <c r="H11597">
        <v>50.697673999999999</v>
      </c>
      <c r="I11597">
        <v>-122.0961791</v>
      </c>
      <c r="J11597" s="1" t="str">
        <f t="shared" si="1879"/>
        <v>NGR bulk stream sediment</v>
      </c>
      <c r="K11597" s="1" t="str">
        <f t="shared" si="1880"/>
        <v>&lt;177 micron (NGR)</v>
      </c>
      <c r="L11597">
        <v>45</v>
      </c>
      <c r="M11597" t="s">
        <v>43</v>
      </c>
      <c r="N11597">
        <v>871</v>
      </c>
      <c r="O11597">
        <v>2</v>
      </c>
    </row>
    <row r="11598" spans="1:15" hidden="1" x14ac:dyDescent="0.3">
      <c r="A11598" t="s">
        <v>44101</v>
      </c>
      <c r="B11598" t="s">
        <v>44102</v>
      </c>
      <c r="C11598" s="1" t="str">
        <f t="shared" si="1874"/>
        <v>21:0479</v>
      </c>
      <c r="D11598" s="1" t="str">
        <f t="shared" si="1878"/>
        <v>21:0157</v>
      </c>
      <c r="E11598" t="s">
        <v>44103</v>
      </c>
      <c r="F11598" t="s">
        <v>44104</v>
      </c>
      <c r="H11598">
        <v>50.692782200000003</v>
      </c>
      <c r="I11598">
        <v>-122.0870414</v>
      </c>
      <c r="J11598" s="1" t="str">
        <f t="shared" si="1879"/>
        <v>NGR bulk stream sediment</v>
      </c>
      <c r="K11598" s="1" t="str">
        <f t="shared" si="1880"/>
        <v>&lt;177 micron (NGR)</v>
      </c>
      <c r="L11598">
        <v>45</v>
      </c>
      <c r="M11598" t="s">
        <v>48</v>
      </c>
      <c r="N11598">
        <v>872</v>
      </c>
      <c r="O11598">
        <v>4</v>
      </c>
    </row>
    <row r="11599" spans="1:15" hidden="1" x14ac:dyDescent="0.3">
      <c r="A11599" t="s">
        <v>44105</v>
      </c>
      <c r="B11599" t="s">
        <v>44106</v>
      </c>
      <c r="C11599" s="1" t="str">
        <f t="shared" si="1874"/>
        <v>21:0479</v>
      </c>
      <c r="D11599" s="1" t="str">
        <f t="shared" si="1878"/>
        <v>21:0157</v>
      </c>
      <c r="E11599" t="s">
        <v>44107</v>
      </c>
      <c r="F11599" t="s">
        <v>44108</v>
      </c>
      <c r="H11599">
        <v>50.5653784</v>
      </c>
      <c r="I11599">
        <v>-122.0164149</v>
      </c>
      <c r="J11599" s="1" t="str">
        <f t="shared" si="1879"/>
        <v>NGR bulk stream sediment</v>
      </c>
      <c r="K11599" s="1" t="str">
        <f t="shared" si="1880"/>
        <v>&lt;177 micron (NGR)</v>
      </c>
      <c r="L11599">
        <v>45</v>
      </c>
      <c r="M11599" t="s">
        <v>53</v>
      </c>
      <c r="N11599">
        <v>873</v>
      </c>
      <c r="O11599">
        <v>2.5</v>
      </c>
    </row>
    <row r="11600" spans="1:15" hidden="1" x14ac:dyDescent="0.3">
      <c r="A11600" t="s">
        <v>44109</v>
      </c>
      <c r="B11600" t="s">
        <v>44110</v>
      </c>
      <c r="C11600" s="1" t="str">
        <f t="shared" si="1874"/>
        <v>21:0479</v>
      </c>
      <c r="D11600" s="1" t="str">
        <f t="shared" si="1878"/>
        <v>21:0157</v>
      </c>
      <c r="E11600" t="s">
        <v>44111</v>
      </c>
      <c r="F11600" t="s">
        <v>44112</v>
      </c>
      <c r="H11600">
        <v>50.548297599999998</v>
      </c>
      <c r="I11600">
        <v>-122.02053890000001</v>
      </c>
      <c r="J11600" s="1" t="str">
        <f t="shared" si="1879"/>
        <v>NGR bulk stream sediment</v>
      </c>
      <c r="K11600" s="1" t="str">
        <f t="shared" si="1880"/>
        <v>&lt;177 micron (NGR)</v>
      </c>
      <c r="L11600">
        <v>45</v>
      </c>
      <c r="M11600" t="s">
        <v>58</v>
      </c>
      <c r="N11600">
        <v>874</v>
      </c>
      <c r="O11600">
        <v>3.5</v>
      </c>
    </row>
    <row r="11601" spans="1:15" hidden="1" x14ac:dyDescent="0.3">
      <c r="A11601" t="s">
        <v>44113</v>
      </c>
      <c r="B11601" t="s">
        <v>44114</v>
      </c>
      <c r="C11601" s="1" t="str">
        <f t="shared" si="1874"/>
        <v>21:0479</v>
      </c>
      <c r="D11601" s="1" t="str">
        <f t="shared" si="1878"/>
        <v>21:0157</v>
      </c>
      <c r="E11601" t="s">
        <v>44084</v>
      </c>
      <c r="F11601" t="s">
        <v>44115</v>
      </c>
      <c r="H11601">
        <v>50.624763999999999</v>
      </c>
      <c r="I11601">
        <v>-122.04240660000001</v>
      </c>
      <c r="J11601" s="1" t="str">
        <f t="shared" si="1879"/>
        <v>NGR bulk stream sediment</v>
      </c>
      <c r="K11601" s="1" t="str">
        <f t="shared" si="1880"/>
        <v>&lt;177 micron (NGR)</v>
      </c>
      <c r="L11601">
        <v>45</v>
      </c>
      <c r="M11601" t="s">
        <v>72</v>
      </c>
      <c r="N11601">
        <v>875</v>
      </c>
      <c r="O11601">
        <v>2</v>
      </c>
    </row>
    <row r="11602" spans="1:15" hidden="1" x14ac:dyDescent="0.3">
      <c r="A11602" t="s">
        <v>44116</v>
      </c>
      <c r="B11602" t="s">
        <v>44117</v>
      </c>
      <c r="C11602" s="1" t="str">
        <f t="shared" si="1874"/>
        <v>21:0479</v>
      </c>
      <c r="D11602" s="1" t="str">
        <f t="shared" si="1878"/>
        <v>21:0157</v>
      </c>
      <c r="E11602" t="s">
        <v>44118</v>
      </c>
      <c r="F11602" t="s">
        <v>44119</v>
      </c>
      <c r="H11602">
        <v>50.289816299999998</v>
      </c>
      <c r="I11602">
        <v>-122.1946076</v>
      </c>
      <c r="J11602" s="1" t="str">
        <f t="shared" si="1879"/>
        <v>NGR bulk stream sediment</v>
      </c>
      <c r="K11602" s="1" t="str">
        <f t="shared" si="1880"/>
        <v>&lt;177 micron (NGR)</v>
      </c>
      <c r="L11602">
        <v>45</v>
      </c>
      <c r="M11602" t="s">
        <v>63</v>
      </c>
      <c r="N11602">
        <v>876</v>
      </c>
      <c r="O11602">
        <v>2.5</v>
      </c>
    </row>
    <row r="11603" spans="1:15" hidden="1" x14ac:dyDescent="0.3">
      <c r="A11603" t="s">
        <v>44120</v>
      </c>
      <c r="B11603" t="s">
        <v>44121</v>
      </c>
      <c r="C11603" s="1" t="str">
        <f t="shared" si="1874"/>
        <v>21:0479</v>
      </c>
      <c r="D11603" s="1" t="str">
        <f t="shared" si="1878"/>
        <v>21:0157</v>
      </c>
      <c r="E11603" t="s">
        <v>44122</v>
      </c>
      <c r="F11603" t="s">
        <v>44123</v>
      </c>
      <c r="H11603">
        <v>50.282282299999999</v>
      </c>
      <c r="I11603">
        <v>-122.195044</v>
      </c>
      <c r="J11603" s="1" t="str">
        <f t="shared" si="1879"/>
        <v>NGR bulk stream sediment</v>
      </c>
      <c r="K11603" s="1" t="str">
        <f t="shared" si="1880"/>
        <v>&lt;177 micron (NGR)</v>
      </c>
      <c r="L11603">
        <v>45</v>
      </c>
      <c r="M11603" t="s">
        <v>68</v>
      </c>
      <c r="N11603">
        <v>877</v>
      </c>
      <c r="O11603">
        <v>2</v>
      </c>
    </row>
    <row r="11604" spans="1:15" hidden="1" x14ac:dyDescent="0.3">
      <c r="A11604" t="s">
        <v>44124</v>
      </c>
      <c r="B11604" t="s">
        <v>44125</v>
      </c>
      <c r="C11604" s="1" t="str">
        <f t="shared" si="1874"/>
        <v>21:0479</v>
      </c>
      <c r="D11604" s="1" t="str">
        <f t="shared" si="1878"/>
        <v>21:0157</v>
      </c>
      <c r="E11604" t="s">
        <v>44126</v>
      </c>
      <c r="F11604" t="s">
        <v>44127</v>
      </c>
      <c r="H11604">
        <v>50.2864942</v>
      </c>
      <c r="I11604">
        <v>-122.19932439999999</v>
      </c>
      <c r="J11604" s="1" t="str">
        <f t="shared" si="1879"/>
        <v>NGR bulk stream sediment</v>
      </c>
      <c r="K11604" s="1" t="str">
        <f t="shared" si="1880"/>
        <v>&lt;177 micron (NGR)</v>
      </c>
      <c r="L11604">
        <v>45</v>
      </c>
      <c r="M11604" t="s">
        <v>77</v>
      </c>
      <c r="N11604">
        <v>878</v>
      </c>
      <c r="O11604">
        <v>2</v>
      </c>
    </row>
    <row r="11605" spans="1:15" hidden="1" x14ac:dyDescent="0.3">
      <c r="A11605" t="s">
        <v>44128</v>
      </c>
      <c r="B11605" t="s">
        <v>44129</v>
      </c>
      <c r="C11605" s="1" t="str">
        <f t="shared" si="1874"/>
        <v>21:0479</v>
      </c>
      <c r="D11605" s="1" t="str">
        <f t="shared" si="1878"/>
        <v>21:0157</v>
      </c>
      <c r="E11605" t="s">
        <v>44130</v>
      </c>
      <c r="F11605" t="s">
        <v>44131</v>
      </c>
      <c r="H11605">
        <v>50.288995</v>
      </c>
      <c r="I11605">
        <v>-122.1342571</v>
      </c>
      <c r="J11605" s="1" t="str">
        <f t="shared" si="1879"/>
        <v>NGR bulk stream sediment</v>
      </c>
      <c r="K11605" s="1" t="str">
        <f t="shared" si="1880"/>
        <v>&lt;177 micron (NGR)</v>
      </c>
      <c r="L11605">
        <v>45</v>
      </c>
      <c r="M11605" t="s">
        <v>82</v>
      </c>
      <c r="N11605">
        <v>879</v>
      </c>
      <c r="O11605">
        <v>3</v>
      </c>
    </row>
    <row r="11606" spans="1:15" hidden="1" x14ac:dyDescent="0.3">
      <c r="A11606" t="s">
        <v>44132</v>
      </c>
      <c r="B11606" t="s">
        <v>44133</v>
      </c>
      <c r="C11606" s="1" t="str">
        <f t="shared" si="1874"/>
        <v>21:0479</v>
      </c>
      <c r="D11606" s="1" t="str">
        <f t="shared" si="1878"/>
        <v>21:0157</v>
      </c>
      <c r="E11606" t="s">
        <v>44134</v>
      </c>
      <c r="F11606" t="s">
        <v>44135</v>
      </c>
      <c r="H11606">
        <v>50.275569099999998</v>
      </c>
      <c r="I11606">
        <v>-122.11078329999999</v>
      </c>
      <c r="J11606" s="1" t="str">
        <f t="shared" si="1879"/>
        <v>NGR bulk stream sediment</v>
      </c>
      <c r="K11606" s="1" t="str">
        <f t="shared" si="1880"/>
        <v>&lt;177 micron (NGR)</v>
      </c>
      <c r="L11606">
        <v>45</v>
      </c>
      <c r="M11606" t="s">
        <v>87</v>
      </c>
      <c r="N11606">
        <v>880</v>
      </c>
      <c r="O11606">
        <v>1.5</v>
      </c>
    </row>
    <row r="11607" spans="1:15" hidden="1" x14ac:dyDescent="0.3">
      <c r="A11607" t="s">
        <v>44136</v>
      </c>
      <c r="B11607" t="s">
        <v>44137</v>
      </c>
      <c r="C11607" s="1" t="str">
        <f t="shared" si="1874"/>
        <v>21:0479</v>
      </c>
      <c r="D11607" s="1" t="str">
        <f>HYPERLINK("https://geochem.nrcan.gc.ca/cdogs/content/svy/svy_e.htm", "")</f>
        <v/>
      </c>
      <c r="G11607" s="1" t="str">
        <f>HYPERLINK("https://geochem.nrcan.gc.ca/cdogs/content/cr_/cr_00104_e.htm", "104")</f>
        <v>104</v>
      </c>
      <c r="J11607" t="s">
        <v>31</v>
      </c>
      <c r="K11607" t="s">
        <v>32</v>
      </c>
      <c r="L11607">
        <v>45</v>
      </c>
      <c r="M11607" t="s">
        <v>33</v>
      </c>
      <c r="N11607">
        <v>881</v>
      </c>
      <c r="O11607">
        <v>4.5</v>
      </c>
    </row>
    <row r="11608" spans="1:15" hidden="1" x14ac:dyDescent="0.3">
      <c r="A11608" t="s">
        <v>44138</v>
      </c>
      <c r="B11608" t="s">
        <v>44139</v>
      </c>
      <c r="C11608" s="1" t="str">
        <f t="shared" si="1874"/>
        <v>21:0479</v>
      </c>
      <c r="D11608" s="1" t="str">
        <f t="shared" ref="D11608:D11615" si="1881">HYPERLINK("https://geochem.nrcan.gc.ca/cdogs/content/svy/svy210157_e.htm", "21:0157")</f>
        <v>21:0157</v>
      </c>
      <c r="E11608" t="s">
        <v>44140</v>
      </c>
      <c r="F11608" t="s">
        <v>44141</v>
      </c>
      <c r="H11608">
        <v>50.309919100000002</v>
      </c>
      <c r="I11608">
        <v>-122.0484878</v>
      </c>
      <c r="J11608" s="1" t="str">
        <f t="shared" ref="J11608:J11615" si="1882">HYPERLINK("https://geochem.nrcan.gc.ca/cdogs/content/kwd/kwd020030_e.htm", "NGR bulk stream sediment")</f>
        <v>NGR bulk stream sediment</v>
      </c>
      <c r="K11608" s="1" t="str">
        <f t="shared" ref="K11608:K11615" si="1883">HYPERLINK("https://geochem.nrcan.gc.ca/cdogs/content/kwd/kwd080006_e.htm", "&lt;177 micron (NGR)")</f>
        <v>&lt;177 micron (NGR)</v>
      </c>
      <c r="L11608">
        <v>45</v>
      </c>
      <c r="M11608" t="s">
        <v>92</v>
      </c>
      <c r="N11608">
        <v>882</v>
      </c>
      <c r="O11608">
        <v>10</v>
      </c>
    </row>
    <row r="11609" spans="1:15" hidden="1" x14ac:dyDescent="0.3">
      <c r="A11609" t="s">
        <v>44142</v>
      </c>
      <c r="B11609" t="s">
        <v>44143</v>
      </c>
      <c r="C11609" s="1" t="str">
        <f t="shared" si="1874"/>
        <v>21:0479</v>
      </c>
      <c r="D11609" s="1" t="str">
        <f t="shared" si="1881"/>
        <v>21:0157</v>
      </c>
      <c r="E11609" t="s">
        <v>44144</v>
      </c>
      <c r="F11609" t="s">
        <v>44145</v>
      </c>
      <c r="H11609">
        <v>50.332345400000001</v>
      </c>
      <c r="I11609">
        <v>-122.1009268</v>
      </c>
      <c r="J11609" s="1" t="str">
        <f t="shared" si="1882"/>
        <v>NGR bulk stream sediment</v>
      </c>
      <c r="K11609" s="1" t="str">
        <f t="shared" si="1883"/>
        <v>&lt;177 micron (NGR)</v>
      </c>
      <c r="L11609">
        <v>45</v>
      </c>
      <c r="M11609" t="s">
        <v>97</v>
      </c>
      <c r="N11609">
        <v>883</v>
      </c>
      <c r="O11609">
        <v>23</v>
      </c>
    </row>
    <row r="11610" spans="1:15" hidden="1" x14ac:dyDescent="0.3">
      <c r="A11610" t="s">
        <v>44146</v>
      </c>
      <c r="B11610" t="s">
        <v>44147</v>
      </c>
      <c r="C11610" s="1" t="str">
        <f t="shared" si="1874"/>
        <v>21:0479</v>
      </c>
      <c r="D11610" s="1" t="str">
        <f t="shared" si="1881"/>
        <v>21:0157</v>
      </c>
      <c r="E11610" t="s">
        <v>44148</v>
      </c>
      <c r="F11610" t="s">
        <v>44149</v>
      </c>
      <c r="H11610">
        <v>50.320718200000002</v>
      </c>
      <c r="I11610">
        <v>-122.1600883</v>
      </c>
      <c r="J11610" s="1" t="str">
        <f t="shared" si="1882"/>
        <v>NGR bulk stream sediment</v>
      </c>
      <c r="K11610" s="1" t="str">
        <f t="shared" si="1883"/>
        <v>&lt;177 micron (NGR)</v>
      </c>
      <c r="L11610">
        <v>45</v>
      </c>
      <c r="M11610" t="s">
        <v>102</v>
      </c>
      <c r="N11610">
        <v>884</v>
      </c>
      <c r="O11610">
        <v>11.5</v>
      </c>
    </row>
    <row r="11611" spans="1:15" hidden="1" x14ac:dyDescent="0.3">
      <c r="A11611" t="s">
        <v>44150</v>
      </c>
      <c r="B11611" t="s">
        <v>44151</v>
      </c>
      <c r="C11611" s="1" t="str">
        <f t="shared" si="1874"/>
        <v>21:0479</v>
      </c>
      <c r="D11611" s="1" t="str">
        <f t="shared" si="1881"/>
        <v>21:0157</v>
      </c>
      <c r="E11611" t="s">
        <v>44152</v>
      </c>
      <c r="F11611" t="s">
        <v>44153</v>
      </c>
      <c r="H11611">
        <v>50.347639100000002</v>
      </c>
      <c r="I11611">
        <v>-122.13937180000001</v>
      </c>
      <c r="J11611" s="1" t="str">
        <f t="shared" si="1882"/>
        <v>NGR bulk stream sediment</v>
      </c>
      <c r="K11611" s="1" t="str">
        <f t="shared" si="1883"/>
        <v>&lt;177 micron (NGR)</v>
      </c>
      <c r="L11611">
        <v>45</v>
      </c>
      <c r="M11611" t="s">
        <v>107</v>
      </c>
      <c r="N11611">
        <v>885</v>
      </c>
      <c r="O11611">
        <v>27</v>
      </c>
    </row>
    <row r="11612" spans="1:15" hidden="1" x14ac:dyDescent="0.3">
      <c r="A11612" t="s">
        <v>44154</v>
      </c>
      <c r="B11612" t="s">
        <v>44155</v>
      </c>
      <c r="C11612" s="1" t="str">
        <f t="shared" si="1874"/>
        <v>21:0479</v>
      </c>
      <c r="D11612" s="1" t="str">
        <f t="shared" si="1881"/>
        <v>21:0157</v>
      </c>
      <c r="E11612" t="s">
        <v>44156</v>
      </c>
      <c r="F11612" t="s">
        <v>44157</v>
      </c>
      <c r="H11612">
        <v>50.356407099999998</v>
      </c>
      <c r="I11612">
        <v>-122.0703316</v>
      </c>
      <c r="J11612" s="1" t="str">
        <f t="shared" si="1882"/>
        <v>NGR bulk stream sediment</v>
      </c>
      <c r="K11612" s="1" t="str">
        <f t="shared" si="1883"/>
        <v>&lt;177 micron (NGR)</v>
      </c>
      <c r="L11612">
        <v>45</v>
      </c>
      <c r="M11612" t="s">
        <v>112</v>
      </c>
      <c r="N11612">
        <v>886</v>
      </c>
    </row>
    <row r="11613" spans="1:15" hidden="1" x14ac:dyDescent="0.3">
      <c r="A11613" t="s">
        <v>44158</v>
      </c>
      <c r="B11613" t="s">
        <v>44159</v>
      </c>
      <c r="C11613" s="1" t="str">
        <f t="shared" si="1874"/>
        <v>21:0479</v>
      </c>
      <c r="D11613" s="1" t="str">
        <f t="shared" si="1881"/>
        <v>21:0157</v>
      </c>
      <c r="E11613" t="s">
        <v>44160</v>
      </c>
      <c r="F11613" t="s">
        <v>44161</v>
      </c>
      <c r="H11613">
        <v>50.678218399999999</v>
      </c>
      <c r="I11613">
        <v>-122.6309445</v>
      </c>
      <c r="J11613" s="1" t="str">
        <f t="shared" si="1882"/>
        <v>NGR bulk stream sediment</v>
      </c>
      <c r="K11613" s="1" t="str">
        <f t="shared" si="1883"/>
        <v>&lt;177 micron (NGR)</v>
      </c>
      <c r="L11613">
        <v>46</v>
      </c>
      <c r="M11613" t="s">
        <v>19</v>
      </c>
      <c r="N11613">
        <v>887</v>
      </c>
      <c r="O11613">
        <v>2.5</v>
      </c>
    </row>
    <row r="11614" spans="1:15" hidden="1" x14ac:dyDescent="0.3">
      <c r="A11614" t="s">
        <v>44162</v>
      </c>
      <c r="B11614" t="s">
        <v>44163</v>
      </c>
      <c r="C11614" s="1" t="str">
        <f t="shared" si="1874"/>
        <v>21:0479</v>
      </c>
      <c r="D11614" s="1" t="str">
        <f t="shared" si="1881"/>
        <v>21:0157</v>
      </c>
      <c r="E11614" t="s">
        <v>44164</v>
      </c>
      <c r="F11614" t="s">
        <v>44165</v>
      </c>
      <c r="H11614">
        <v>50.382293500000003</v>
      </c>
      <c r="I11614">
        <v>-122.0243806</v>
      </c>
      <c r="J11614" s="1" t="str">
        <f t="shared" si="1882"/>
        <v>NGR bulk stream sediment</v>
      </c>
      <c r="K11614" s="1" t="str">
        <f t="shared" si="1883"/>
        <v>&lt;177 micron (NGR)</v>
      </c>
      <c r="L11614">
        <v>46</v>
      </c>
      <c r="M11614" t="s">
        <v>38</v>
      </c>
      <c r="N11614">
        <v>888</v>
      </c>
      <c r="O11614">
        <v>2.5</v>
      </c>
    </row>
    <row r="11615" spans="1:15" hidden="1" x14ac:dyDescent="0.3">
      <c r="A11615" t="s">
        <v>44166</v>
      </c>
      <c r="B11615" t="s">
        <v>44167</v>
      </c>
      <c r="C11615" s="1" t="str">
        <f t="shared" si="1874"/>
        <v>21:0479</v>
      </c>
      <c r="D11615" s="1" t="str">
        <f t="shared" si="1881"/>
        <v>21:0157</v>
      </c>
      <c r="E11615" t="s">
        <v>44168</v>
      </c>
      <c r="F11615" t="s">
        <v>44169</v>
      </c>
      <c r="H11615">
        <v>50.413422699999998</v>
      </c>
      <c r="I11615">
        <v>-122.0784465</v>
      </c>
      <c r="J11615" s="1" t="str">
        <f t="shared" si="1882"/>
        <v>NGR bulk stream sediment</v>
      </c>
      <c r="K11615" s="1" t="str">
        <f t="shared" si="1883"/>
        <v>&lt;177 micron (NGR)</v>
      </c>
      <c r="L11615">
        <v>46</v>
      </c>
      <c r="M11615" t="s">
        <v>43</v>
      </c>
      <c r="N11615">
        <v>889</v>
      </c>
      <c r="O11615">
        <v>1.5</v>
      </c>
    </row>
    <row r="11616" spans="1:15" hidden="1" x14ac:dyDescent="0.3">
      <c r="A11616" t="s">
        <v>44170</v>
      </c>
      <c r="B11616" t="s">
        <v>44171</v>
      </c>
      <c r="C11616" s="1" t="str">
        <f t="shared" si="1874"/>
        <v>21:0479</v>
      </c>
      <c r="D11616" s="1" t="str">
        <f>HYPERLINK("https://geochem.nrcan.gc.ca/cdogs/content/svy/svy_e.htm", "")</f>
        <v/>
      </c>
      <c r="G11616" s="1" t="str">
        <f>HYPERLINK("https://geochem.nrcan.gc.ca/cdogs/content/cr_/cr_00102_e.htm", "102")</f>
        <v>102</v>
      </c>
      <c r="J11616" t="s">
        <v>31</v>
      </c>
      <c r="K11616" t="s">
        <v>32</v>
      </c>
      <c r="L11616">
        <v>46</v>
      </c>
      <c r="M11616" t="s">
        <v>33</v>
      </c>
      <c r="N11616">
        <v>890</v>
      </c>
      <c r="O11616">
        <v>2.5</v>
      </c>
    </row>
    <row r="11617" spans="1:15" hidden="1" x14ac:dyDescent="0.3">
      <c r="A11617" t="s">
        <v>44172</v>
      </c>
      <c r="B11617" t="s">
        <v>44173</v>
      </c>
      <c r="C11617" s="1" t="str">
        <f t="shared" si="1874"/>
        <v>21:0479</v>
      </c>
      <c r="D11617" s="1" t="str">
        <f t="shared" ref="D11617:D11645" si="1884">HYPERLINK("https://geochem.nrcan.gc.ca/cdogs/content/svy/svy210157_e.htm", "21:0157")</f>
        <v>21:0157</v>
      </c>
      <c r="E11617" t="s">
        <v>44174</v>
      </c>
      <c r="F11617" t="s">
        <v>44175</v>
      </c>
      <c r="H11617">
        <v>50.406136199999999</v>
      </c>
      <c r="I11617">
        <v>-122.1024105</v>
      </c>
      <c r="J11617" s="1" t="str">
        <f t="shared" ref="J11617:J11645" si="1885">HYPERLINK("https://geochem.nrcan.gc.ca/cdogs/content/kwd/kwd020030_e.htm", "NGR bulk stream sediment")</f>
        <v>NGR bulk stream sediment</v>
      </c>
      <c r="K11617" s="1" t="str">
        <f t="shared" ref="K11617:K11645" si="1886">HYPERLINK("https://geochem.nrcan.gc.ca/cdogs/content/kwd/kwd080006_e.htm", "&lt;177 micron (NGR)")</f>
        <v>&lt;177 micron (NGR)</v>
      </c>
      <c r="L11617">
        <v>46</v>
      </c>
      <c r="M11617" t="s">
        <v>48</v>
      </c>
      <c r="N11617">
        <v>891</v>
      </c>
      <c r="O11617">
        <v>3</v>
      </c>
    </row>
    <row r="11618" spans="1:15" hidden="1" x14ac:dyDescent="0.3">
      <c r="A11618" t="s">
        <v>44176</v>
      </c>
      <c r="B11618" t="s">
        <v>44177</v>
      </c>
      <c r="C11618" s="1" t="str">
        <f t="shared" si="1874"/>
        <v>21:0479</v>
      </c>
      <c r="D11618" s="1" t="str">
        <f t="shared" si="1884"/>
        <v>21:0157</v>
      </c>
      <c r="E11618" t="s">
        <v>44178</v>
      </c>
      <c r="F11618" t="s">
        <v>44179</v>
      </c>
      <c r="H11618">
        <v>50.389000699999997</v>
      </c>
      <c r="I11618">
        <v>-122.0963915</v>
      </c>
      <c r="J11618" s="1" t="str">
        <f t="shared" si="1885"/>
        <v>NGR bulk stream sediment</v>
      </c>
      <c r="K11618" s="1" t="str">
        <f t="shared" si="1886"/>
        <v>&lt;177 micron (NGR)</v>
      </c>
      <c r="L11618">
        <v>46</v>
      </c>
      <c r="M11618" t="s">
        <v>24</v>
      </c>
      <c r="N11618">
        <v>892</v>
      </c>
      <c r="O11618">
        <v>5</v>
      </c>
    </row>
    <row r="11619" spans="1:15" hidden="1" x14ac:dyDescent="0.3">
      <c r="A11619" t="s">
        <v>44180</v>
      </c>
      <c r="B11619" t="s">
        <v>44181</v>
      </c>
      <c r="C11619" s="1" t="str">
        <f t="shared" si="1874"/>
        <v>21:0479</v>
      </c>
      <c r="D11619" s="1" t="str">
        <f t="shared" si="1884"/>
        <v>21:0157</v>
      </c>
      <c r="E11619" t="s">
        <v>44178</v>
      </c>
      <c r="F11619" t="s">
        <v>44182</v>
      </c>
      <c r="H11619">
        <v>50.389000699999997</v>
      </c>
      <c r="I11619">
        <v>-122.0963915</v>
      </c>
      <c r="J11619" s="1" t="str">
        <f t="shared" si="1885"/>
        <v>NGR bulk stream sediment</v>
      </c>
      <c r="K11619" s="1" t="str">
        <f t="shared" si="1886"/>
        <v>&lt;177 micron (NGR)</v>
      </c>
      <c r="L11619">
        <v>46</v>
      </c>
      <c r="M11619" t="s">
        <v>28</v>
      </c>
      <c r="N11619">
        <v>893</v>
      </c>
      <c r="O11619">
        <v>5.5</v>
      </c>
    </row>
    <row r="11620" spans="1:15" hidden="1" x14ac:dyDescent="0.3">
      <c r="A11620" t="s">
        <v>44183</v>
      </c>
      <c r="B11620" t="s">
        <v>44184</v>
      </c>
      <c r="C11620" s="1" t="str">
        <f t="shared" si="1874"/>
        <v>21:0479</v>
      </c>
      <c r="D11620" s="1" t="str">
        <f t="shared" si="1884"/>
        <v>21:0157</v>
      </c>
      <c r="E11620" t="s">
        <v>44160</v>
      </c>
      <c r="F11620" t="s">
        <v>44185</v>
      </c>
      <c r="H11620">
        <v>50.678218399999999</v>
      </c>
      <c r="I11620">
        <v>-122.6309445</v>
      </c>
      <c r="J11620" s="1" t="str">
        <f t="shared" si="1885"/>
        <v>NGR bulk stream sediment</v>
      </c>
      <c r="K11620" s="1" t="str">
        <f t="shared" si="1886"/>
        <v>&lt;177 micron (NGR)</v>
      </c>
      <c r="L11620">
        <v>46</v>
      </c>
      <c r="M11620" t="s">
        <v>72</v>
      </c>
      <c r="N11620">
        <v>894</v>
      </c>
      <c r="O11620">
        <v>1.5</v>
      </c>
    </row>
    <row r="11621" spans="1:15" hidden="1" x14ac:dyDescent="0.3">
      <c r="A11621" t="s">
        <v>44186</v>
      </c>
      <c r="B11621" t="s">
        <v>44187</v>
      </c>
      <c r="C11621" s="1" t="str">
        <f t="shared" si="1874"/>
        <v>21:0479</v>
      </c>
      <c r="D11621" s="1" t="str">
        <f t="shared" si="1884"/>
        <v>21:0157</v>
      </c>
      <c r="E11621" t="s">
        <v>44188</v>
      </c>
      <c r="F11621" t="s">
        <v>44189</v>
      </c>
      <c r="H11621">
        <v>50.672202499999997</v>
      </c>
      <c r="I11621">
        <v>-122.64837060000001</v>
      </c>
      <c r="J11621" s="1" t="str">
        <f t="shared" si="1885"/>
        <v>NGR bulk stream sediment</v>
      </c>
      <c r="K11621" s="1" t="str">
        <f t="shared" si="1886"/>
        <v>&lt;177 micron (NGR)</v>
      </c>
      <c r="L11621">
        <v>46</v>
      </c>
      <c r="M11621" t="s">
        <v>53</v>
      </c>
      <c r="N11621">
        <v>895</v>
      </c>
      <c r="O11621">
        <v>6.5</v>
      </c>
    </row>
    <row r="11622" spans="1:15" hidden="1" x14ac:dyDescent="0.3">
      <c r="A11622" t="s">
        <v>44190</v>
      </c>
      <c r="B11622" t="s">
        <v>44191</v>
      </c>
      <c r="C11622" s="1" t="str">
        <f t="shared" si="1874"/>
        <v>21:0479</v>
      </c>
      <c r="D11622" s="1" t="str">
        <f t="shared" si="1884"/>
        <v>21:0157</v>
      </c>
      <c r="E11622" t="s">
        <v>44192</v>
      </c>
      <c r="F11622" t="s">
        <v>44193</v>
      </c>
      <c r="H11622">
        <v>50.692695100000002</v>
      </c>
      <c r="I11622">
        <v>-122.62696800000001</v>
      </c>
      <c r="J11622" s="1" t="str">
        <f t="shared" si="1885"/>
        <v>NGR bulk stream sediment</v>
      </c>
      <c r="K11622" s="1" t="str">
        <f t="shared" si="1886"/>
        <v>&lt;177 micron (NGR)</v>
      </c>
      <c r="L11622">
        <v>46</v>
      </c>
      <c r="M11622" t="s">
        <v>58</v>
      </c>
      <c r="N11622">
        <v>896</v>
      </c>
      <c r="O11622">
        <v>2</v>
      </c>
    </row>
    <row r="11623" spans="1:15" hidden="1" x14ac:dyDescent="0.3">
      <c r="A11623" t="s">
        <v>44194</v>
      </c>
      <c r="B11623" t="s">
        <v>44195</v>
      </c>
      <c r="C11623" s="1" t="str">
        <f t="shared" ref="C11623:C11675" si="1887">HYPERLINK("https://geochem.nrcan.gc.ca/cdogs/content/bdl/bdl210479_e.htm", "21:0479")</f>
        <v>21:0479</v>
      </c>
      <c r="D11623" s="1" t="str">
        <f t="shared" si="1884"/>
        <v>21:0157</v>
      </c>
      <c r="E11623" t="s">
        <v>44196</v>
      </c>
      <c r="F11623" t="s">
        <v>44197</v>
      </c>
      <c r="H11623">
        <v>50.6916923</v>
      </c>
      <c r="I11623">
        <v>-122.6725813</v>
      </c>
      <c r="J11623" s="1" t="str">
        <f t="shared" si="1885"/>
        <v>NGR bulk stream sediment</v>
      </c>
      <c r="K11623" s="1" t="str">
        <f t="shared" si="1886"/>
        <v>&lt;177 micron (NGR)</v>
      </c>
      <c r="L11623">
        <v>46</v>
      </c>
      <c r="M11623" t="s">
        <v>63</v>
      </c>
      <c r="N11623">
        <v>897</v>
      </c>
      <c r="O11623">
        <v>4</v>
      </c>
    </row>
    <row r="11624" spans="1:15" hidden="1" x14ac:dyDescent="0.3">
      <c r="A11624" t="s">
        <v>44198</v>
      </c>
      <c r="B11624" t="s">
        <v>44199</v>
      </c>
      <c r="C11624" s="1" t="str">
        <f t="shared" si="1887"/>
        <v>21:0479</v>
      </c>
      <c r="D11624" s="1" t="str">
        <f t="shared" si="1884"/>
        <v>21:0157</v>
      </c>
      <c r="E11624" t="s">
        <v>44200</v>
      </c>
      <c r="F11624" t="s">
        <v>44201</v>
      </c>
      <c r="H11624">
        <v>50.7100638</v>
      </c>
      <c r="I11624">
        <v>-122.7015777</v>
      </c>
      <c r="J11624" s="1" t="str">
        <f t="shared" si="1885"/>
        <v>NGR bulk stream sediment</v>
      </c>
      <c r="K11624" s="1" t="str">
        <f t="shared" si="1886"/>
        <v>&lt;177 micron (NGR)</v>
      </c>
      <c r="L11624">
        <v>46</v>
      </c>
      <c r="M11624" t="s">
        <v>68</v>
      </c>
      <c r="N11624">
        <v>898</v>
      </c>
      <c r="O11624">
        <v>1.5</v>
      </c>
    </row>
    <row r="11625" spans="1:15" hidden="1" x14ac:dyDescent="0.3">
      <c r="A11625" t="s">
        <v>44202</v>
      </c>
      <c r="B11625" t="s">
        <v>44203</v>
      </c>
      <c r="C11625" s="1" t="str">
        <f t="shared" si="1887"/>
        <v>21:0479</v>
      </c>
      <c r="D11625" s="1" t="str">
        <f t="shared" si="1884"/>
        <v>21:0157</v>
      </c>
      <c r="E11625" t="s">
        <v>44204</v>
      </c>
      <c r="F11625" t="s">
        <v>44205</v>
      </c>
      <c r="H11625">
        <v>50.760138099999999</v>
      </c>
      <c r="I11625">
        <v>-122.6491146</v>
      </c>
      <c r="J11625" s="1" t="str">
        <f t="shared" si="1885"/>
        <v>NGR bulk stream sediment</v>
      </c>
      <c r="K11625" s="1" t="str">
        <f t="shared" si="1886"/>
        <v>&lt;177 micron (NGR)</v>
      </c>
      <c r="L11625">
        <v>46</v>
      </c>
      <c r="M11625" t="s">
        <v>77</v>
      </c>
      <c r="N11625">
        <v>899</v>
      </c>
      <c r="O11625">
        <v>12</v>
      </c>
    </row>
    <row r="11626" spans="1:15" hidden="1" x14ac:dyDescent="0.3">
      <c r="A11626" t="s">
        <v>44206</v>
      </c>
      <c r="B11626" t="s">
        <v>44207</v>
      </c>
      <c r="C11626" s="1" t="str">
        <f t="shared" si="1887"/>
        <v>21:0479</v>
      </c>
      <c r="D11626" s="1" t="str">
        <f t="shared" si="1884"/>
        <v>21:0157</v>
      </c>
      <c r="E11626" t="s">
        <v>44208</v>
      </c>
      <c r="F11626" t="s">
        <v>44209</v>
      </c>
      <c r="H11626">
        <v>50.666106399999997</v>
      </c>
      <c r="I11626">
        <v>-122.77455879999999</v>
      </c>
      <c r="J11626" s="1" t="str">
        <f t="shared" si="1885"/>
        <v>NGR bulk stream sediment</v>
      </c>
      <c r="K11626" s="1" t="str">
        <f t="shared" si="1886"/>
        <v>&lt;177 micron (NGR)</v>
      </c>
      <c r="L11626">
        <v>46</v>
      </c>
      <c r="M11626" t="s">
        <v>82</v>
      </c>
      <c r="N11626">
        <v>900</v>
      </c>
      <c r="O11626">
        <v>5</v>
      </c>
    </row>
    <row r="11627" spans="1:15" hidden="1" x14ac:dyDescent="0.3">
      <c r="A11627" t="s">
        <v>44210</v>
      </c>
      <c r="B11627" t="s">
        <v>44211</v>
      </c>
      <c r="C11627" s="1" t="str">
        <f t="shared" si="1887"/>
        <v>21:0479</v>
      </c>
      <c r="D11627" s="1" t="str">
        <f t="shared" si="1884"/>
        <v>21:0157</v>
      </c>
      <c r="E11627" t="s">
        <v>44212</v>
      </c>
      <c r="F11627" t="s">
        <v>44213</v>
      </c>
      <c r="H11627">
        <v>50.666537499999997</v>
      </c>
      <c r="I11627">
        <v>-122.7936045</v>
      </c>
      <c r="J11627" s="1" t="str">
        <f t="shared" si="1885"/>
        <v>NGR bulk stream sediment</v>
      </c>
      <c r="K11627" s="1" t="str">
        <f t="shared" si="1886"/>
        <v>&lt;177 micron (NGR)</v>
      </c>
      <c r="L11627">
        <v>46</v>
      </c>
      <c r="M11627" t="s">
        <v>87</v>
      </c>
      <c r="N11627">
        <v>901</v>
      </c>
      <c r="O11627">
        <v>2</v>
      </c>
    </row>
    <row r="11628" spans="1:15" hidden="1" x14ac:dyDescent="0.3">
      <c r="A11628" t="s">
        <v>44214</v>
      </c>
      <c r="B11628" t="s">
        <v>44215</v>
      </c>
      <c r="C11628" s="1" t="str">
        <f t="shared" si="1887"/>
        <v>21:0479</v>
      </c>
      <c r="D11628" s="1" t="str">
        <f t="shared" si="1884"/>
        <v>21:0157</v>
      </c>
      <c r="E11628" t="s">
        <v>44216</v>
      </c>
      <c r="F11628" t="s">
        <v>44217</v>
      </c>
      <c r="H11628">
        <v>50.669075999999997</v>
      </c>
      <c r="I11628">
        <v>-122.8280118</v>
      </c>
      <c r="J11628" s="1" t="str">
        <f t="shared" si="1885"/>
        <v>NGR bulk stream sediment</v>
      </c>
      <c r="K11628" s="1" t="str">
        <f t="shared" si="1886"/>
        <v>&lt;177 micron (NGR)</v>
      </c>
      <c r="L11628">
        <v>46</v>
      </c>
      <c r="M11628" t="s">
        <v>92</v>
      </c>
      <c r="N11628">
        <v>902</v>
      </c>
      <c r="O11628">
        <v>2</v>
      </c>
    </row>
    <row r="11629" spans="1:15" hidden="1" x14ac:dyDescent="0.3">
      <c r="A11629" t="s">
        <v>44218</v>
      </c>
      <c r="B11629" t="s">
        <v>44219</v>
      </c>
      <c r="C11629" s="1" t="str">
        <f t="shared" si="1887"/>
        <v>21:0479</v>
      </c>
      <c r="D11629" s="1" t="str">
        <f t="shared" si="1884"/>
        <v>21:0157</v>
      </c>
      <c r="E11629" t="s">
        <v>44220</v>
      </c>
      <c r="F11629" t="s">
        <v>44221</v>
      </c>
      <c r="H11629">
        <v>50.665045300000003</v>
      </c>
      <c r="I11629">
        <v>-122.8612925</v>
      </c>
      <c r="J11629" s="1" t="str">
        <f t="shared" si="1885"/>
        <v>NGR bulk stream sediment</v>
      </c>
      <c r="K11629" s="1" t="str">
        <f t="shared" si="1886"/>
        <v>&lt;177 micron (NGR)</v>
      </c>
      <c r="L11629">
        <v>46</v>
      </c>
      <c r="M11629" t="s">
        <v>97</v>
      </c>
      <c r="N11629">
        <v>903</v>
      </c>
      <c r="O11629">
        <v>2.5</v>
      </c>
    </row>
    <row r="11630" spans="1:15" hidden="1" x14ac:dyDescent="0.3">
      <c r="A11630" t="s">
        <v>44222</v>
      </c>
      <c r="B11630" t="s">
        <v>44223</v>
      </c>
      <c r="C11630" s="1" t="str">
        <f t="shared" si="1887"/>
        <v>21:0479</v>
      </c>
      <c r="D11630" s="1" t="str">
        <f t="shared" si="1884"/>
        <v>21:0157</v>
      </c>
      <c r="E11630" t="s">
        <v>44224</v>
      </c>
      <c r="F11630" t="s">
        <v>44225</v>
      </c>
      <c r="H11630">
        <v>50.708651500000002</v>
      </c>
      <c r="I11630">
        <v>-122.8016423</v>
      </c>
      <c r="J11630" s="1" t="str">
        <f t="shared" si="1885"/>
        <v>NGR bulk stream sediment</v>
      </c>
      <c r="K11630" s="1" t="str">
        <f t="shared" si="1886"/>
        <v>&lt;177 micron (NGR)</v>
      </c>
      <c r="L11630">
        <v>46</v>
      </c>
      <c r="M11630" t="s">
        <v>102</v>
      </c>
      <c r="N11630">
        <v>904</v>
      </c>
      <c r="O11630">
        <v>2.5</v>
      </c>
    </row>
    <row r="11631" spans="1:15" hidden="1" x14ac:dyDescent="0.3">
      <c r="A11631" t="s">
        <v>44226</v>
      </c>
      <c r="B11631" t="s">
        <v>44227</v>
      </c>
      <c r="C11631" s="1" t="str">
        <f t="shared" si="1887"/>
        <v>21:0479</v>
      </c>
      <c r="D11631" s="1" t="str">
        <f t="shared" si="1884"/>
        <v>21:0157</v>
      </c>
      <c r="E11631" t="s">
        <v>44228</v>
      </c>
      <c r="F11631" t="s">
        <v>44229</v>
      </c>
      <c r="H11631">
        <v>50.708563099999999</v>
      </c>
      <c r="I11631">
        <v>-122.80776179999999</v>
      </c>
      <c r="J11631" s="1" t="str">
        <f t="shared" si="1885"/>
        <v>NGR bulk stream sediment</v>
      </c>
      <c r="K11631" s="1" t="str">
        <f t="shared" si="1886"/>
        <v>&lt;177 micron (NGR)</v>
      </c>
      <c r="L11631">
        <v>46</v>
      </c>
      <c r="M11631" t="s">
        <v>107</v>
      </c>
      <c r="N11631">
        <v>905</v>
      </c>
      <c r="O11631">
        <v>2.5</v>
      </c>
    </row>
    <row r="11632" spans="1:15" hidden="1" x14ac:dyDescent="0.3">
      <c r="A11632" t="s">
        <v>44230</v>
      </c>
      <c r="B11632" t="s">
        <v>44231</v>
      </c>
      <c r="C11632" s="1" t="str">
        <f t="shared" si="1887"/>
        <v>21:0479</v>
      </c>
      <c r="D11632" s="1" t="str">
        <f t="shared" si="1884"/>
        <v>21:0157</v>
      </c>
      <c r="E11632" t="s">
        <v>44232</v>
      </c>
      <c r="F11632" t="s">
        <v>44233</v>
      </c>
      <c r="H11632">
        <v>50.766266799999997</v>
      </c>
      <c r="I11632">
        <v>-122.8586272</v>
      </c>
      <c r="J11632" s="1" t="str">
        <f t="shared" si="1885"/>
        <v>NGR bulk stream sediment</v>
      </c>
      <c r="K11632" s="1" t="str">
        <f t="shared" si="1886"/>
        <v>&lt;177 micron (NGR)</v>
      </c>
      <c r="L11632">
        <v>46</v>
      </c>
      <c r="M11632" t="s">
        <v>112</v>
      </c>
      <c r="N11632">
        <v>906</v>
      </c>
      <c r="O11632">
        <v>1.5</v>
      </c>
    </row>
    <row r="11633" spans="1:15" hidden="1" x14ac:dyDescent="0.3">
      <c r="A11633" t="s">
        <v>44234</v>
      </c>
      <c r="B11633" t="s">
        <v>44235</v>
      </c>
      <c r="C11633" s="1" t="str">
        <f t="shared" si="1887"/>
        <v>21:0479</v>
      </c>
      <c r="D11633" s="1" t="str">
        <f t="shared" si="1884"/>
        <v>21:0157</v>
      </c>
      <c r="E11633" t="s">
        <v>44236</v>
      </c>
      <c r="F11633" t="s">
        <v>44237</v>
      </c>
      <c r="H11633">
        <v>50.778760400000003</v>
      </c>
      <c r="I11633">
        <v>-122.5633559</v>
      </c>
      <c r="J11633" s="1" t="str">
        <f t="shared" si="1885"/>
        <v>NGR bulk stream sediment</v>
      </c>
      <c r="K11633" s="1" t="str">
        <f t="shared" si="1886"/>
        <v>&lt;177 micron (NGR)</v>
      </c>
      <c r="L11633">
        <v>47</v>
      </c>
      <c r="M11633" t="s">
        <v>19</v>
      </c>
      <c r="N11633">
        <v>907</v>
      </c>
      <c r="O11633">
        <v>4</v>
      </c>
    </row>
    <row r="11634" spans="1:15" hidden="1" x14ac:dyDescent="0.3">
      <c r="A11634" t="s">
        <v>44238</v>
      </c>
      <c r="B11634" t="s">
        <v>44239</v>
      </c>
      <c r="C11634" s="1" t="str">
        <f t="shared" si="1887"/>
        <v>21:0479</v>
      </c>
      <c r="D11634" s="1" t="str">
        <f t="shared" si="1884"/>
        <v>21:0157</v>
      </c>
      <c r="E11634" t="s">
        <v>44240</v>
      </c>
      <c r="F11634" t="s">
        <v>44241</v>
      </c>
      <c r="H11634">
        <v>50.750642200000001</v>
      </c>
      <c r="I11634">
        <v>-122.9121566</v>
      </c>
      <c r="J11634" s="1" t="str">
        <f t="shared" si="1885"/>
        <v>NGR bulk stream sediment</v>
      </c>
      <c r="K11634" s="1" t="str">
        <f t="shared" si="1886"/>
        <v>&lt;177 micron (NGR)</v>
      </c>
      <c r="L11634">
        <v>47</v>
      </c>
      <c r="M11634" t="s">
        <v>24</v>
      </c>
      <c r="N11634">
        <v>908</v>
      </c>
      <c r="O11634">
        <v>2</v>
      </c>
    </row>
    <row r="11635" spans="1:15" hidden="1" x14ac:dyDescent="0.3">
      <c r="A11635" t="s">
        <v>44242</v>
      </c>
      <c r="B11635" t="s">
        <v>44243</v>
      </c>
      <c r="C11635" s="1" t="str">
        <f t="shared" si="1887"/>
        <v>21:0479</v>
      </c>
      <c r="D11635" s="1" t="str">
        <f t="shared" si="1884"/>
        <v>21:0157</v>
      </c>
      <c r="E11635" t="s">
        <v>44240</v>
      </c>
      <c r="F11635" t="s">
        <v>44244</v>
      </c>
      <c r="H11635">
        <v>50.750642200000001</v>
      </c>
      <c r="I11635">
        <v>-122.9121566</v>
      </c>
      <c r="J11635" s="1" t="str">
        <f t="shared" si="1885"/>
        <v>NGR bulk stream sediment</v>
      </c>
      <c r="K11635" s="1" t="str">
        <f t="shared" si="1886"/>
        <v>&lt;177 micron (NGR)</v>
      </c>
      <c r="L11635">
        <v>47</v>
      </c>
      <c r="M11635" t="s">
        <v>28</v>
      </c>
      <c r="N11635">
        <v>909</v>
      </c>
      <c r="O11635">
        <v>2</v>
      </c>
    </row>
    <row r="11636" spans="1:15" hidden="1" x14ac:dyDescent="0.3">
      <c r="A11636" t="s">
        <v>44245</v>
      </c>
      <c r="B11636" t="s">
        <v>44246</v>
      </c>
      <c r="C11636" s="1" t="str">
        <f t="shared" si="1887"/>
        <v>21:0479</v>
      </c>
      <c r="D11636" s="1" t="str">
        <f t="shared" si="1884"/>
        <v>21:0157</v>
      </c>
      <c r="E11636" t="s">
        <v>44247</v>
      </c>
      <c r="F11636" t="s">
        <v>44248</v>
      </c>
      <c r="H11636">
        <v>50.884016099999997</v>
      </c>
      <c r="I11636">
        <v>-122.6354492</v>
      </c>
      <c r="J11636" s="1" t="str">
        <f t="shared" si="1885"/>
        <v>NGR bulk stream sediment</v>
      </c>
      <c r="K11636" s="1" t="str">
        <f t="shared" si="1886"/>
        <v>&lt;177 micron (NGR)</v>
      </c>
      <c r="L11636">
        <v>47</v>
      </c>
      <c r="M11636" t="s">
        <v>38</v>
      </c>
      <c r="N11636">
        <v>910</v>
      </c>
      <c r="O11636">
        <v>1.5</v>
      </c>
    </row>
    <row r="11637" spans="1:15" hidden="1" x14ac:dyDescent="0.3">
      <c r="A11637" t="s">
        <v>44249</v>
      </c>
      <c r="B11637" t="s">
        <v>44250</v>
      </c>
      <c r="C11637" s="1" t="str">
        <f t="shared" si="1887"/>
        <v>21:0479</v>
      </c>
      <c r="D11637" s="1" t="str">
        <f t="shared" si="1884"/>
        <v>21:0157</v>
      </c>
      <c r="E11637" t="s">
        <v>44251</v>
      </c>
      <c r="F11637" t="s">
        <v>44252</v>
      </c>
      <c r="H11637">
        <v>50.807135000000002</v>
      </c>
      <c r="I11637">
        <v>-122.6396506</v>
      </c>
      <c r="J11637" s="1" t="str">
        <f t="shared" si="1885"/>
        <v>NGR bulk stream sediment</v>
      </c>
      <c r="K11637" s="1" t="str">
        <f t="shared" si="1886"/>
        <v>&lt;177 micron (NGR)</v>
      </c>
      <c r="L11637">
        <v>47</v>
      </c>
      <c r="M11637" t="s">
        <v>43</v>
      </c>
      <c r="N11637">
        <v>911</v>
      </c>
      <c r="O11637">
        <v>12</v>
      </c>
    </row>
    <row r="11638" spans="1:15" hidden="1" x14ac:dyDescent="0.3">
      <c r="A11638" t="s">
        <v>44253</v>
      </c>
      <c r="B11638" t="s">
        <v>44254</v>
      </c>
      <c r="C11638" s="1" t="str">
        <f t="shared" si="1887"/>
        <v>21:0479</v>
      </c>
      <c r="D11638" s="1" t="str">
        <f t="shared" si="1884"/>
        <v>21:0157</v>
      </c>
      <c r="E11638" t="s">
        <v>44255</v>
      </c>
      <c r="F11638" t="s">
        <v>44256</v>
      </c>
      <c r="H11638">
        <v>50.763267599999999</v>
      </c>
      <c r="I11638">
        <v>-122.58872650000001</v>
      </c>
      <c r="J11638" s="1" t="str">
        <f t="shared" si="1885"/>
        <v>NGR bulk stream sediment</v>
      </c>
      <c r="K11638" s="1" t="str">
        <f t="shared" si="1886"/>
        <v>&lt;177 micron (NGR)</v>
      </c>
      <c r="L11638">
        <v>47</v>
      </c>
      <c r="M11638" t="s">
        <v>48</v>
      </c>
      <c r="N11638">
        <v>912</v>
      </c>
      <c r="O11638">
        <v>5.5</v>
      </c>
    </row>
    <row r="11639" spans="1:15" hidden="1" x14ac:dyDescent="0.3">
      <c r="A11639" t="s">
        <v>44257</v>
      </c>
      <c r="B11639" t="s">
        <v>44258</v>
      </c>
      <c r="C11639" s="1" t="str">
        <f t="shared" si="1887"/>
        <v>21:0479</v>
      </c>
      <c r="D11639" s="1" t="str">
        <f t="shared" si="1884"/>
        <v>21:0157</v>
      </c>
      <c r="E11639" t="s">
        <v>44236</v>
      </c>
      <c r="F11639" t="s">
        <v>44259</v>
      </c>
      <c r="H11639">
        <v>50.778760400000003</v>
      </c>
      <c r="I11639">
        <v>-122.5633559</v>
      </c>
      <c r="J11639" s="1" t="str">
        <f t="shared" si="1885"/>
        <v>NGR bulk stream sediment</v>
      </c>
      <c r="K11639" s="1" t="str">
        <f t="shared" si="1886"/>
        <v>&lt;177 micron (NGR)</v>
      </c>
      <c r="L11639">
        <v>47</v>
      </c>
      <c r="M11639" t="s">
        <v>72</v>
      </c>
      <c r="N11639">
        <v>913</v>
      </c>
      <c r="O11639">
        <v>4</v>
      </c>
    </row>
    <row r="11640" spans="1:15" hidden="1" x14ac:dyDescent="0.3">
      <c r="A11640" t="s">
        <v>44260</v>
      </c>
      <c r="B11640" t="s">
        <v>44261</v>
      </c>
      <c r="C11640" s="1" t="str">
        <f t="shared" si="1887"/>
        <v>21:0479</v>
      </c>
      <c r="D11640" s="1" t="str">
        <f t="shared" si="1884"/>
        <v>21:0157</v>
      </c>
      <c r="E11640" t="s">
        <v>44262</v>
      </c>
      <c r="F11640" t="s">
        <v>44263</v>
      </c>
      <c r="H11640">
        <v>50.814508099999998</v>
      </c>
      <c r="I11640">
        <v>-122.53748589999999</v>
      </c>
      <c r="J11640" s="1" t="str">
        <f t="shared" si="1885"/>
        <v>NGR bulk stream sediment</v>
      </c>
      <c r="K11640" s="1" t="str">
        <f t="shared" si="1886"/>
        <v>&lt;177 micron (NGR)</v>
      </c>
      <c r="L11640">
        <v>47</v>
      </c>
      <c r="M11640" t="s">
        <v>53</v>
      </c>
      <c r="N11640">
        <v>914</v>
      </c>
      <c r="O11640">
        <v>4</v>
      </c>
    </row>
    <row r="11641" spans="1:15" hidden="1" x14ac:dyDescent="0.3">
      <c r="A11641" t="s">
        <v>44264</v>
      </c>
      <c r="B11641" t="s">
        <v>44265</v>
      </c>
      <c r="C11641" s="1" t="str">
        <f t="shared" si="1887"/>
        <v>21:0479</v>
      </c>
      <c r="D11641" s="1" t="str">
        <f t="shared" si="1884"/>
        <v>21:0157</v>
      </c>
      <c r="E11641" t="s">
        <v>44266</v>
      </c>
      <c r="F11641" t="s">
        <v>44267</v>
      </c>
      <c r="H11641">
        <v>50.843890899999998</v>
      </c>
      <c r="I11641">
        <v>-122.5264725</v>
      </c>
      <c r="J11641" s="1" t="str">
        <f t="shared" si="1885"/>
        <v>NGR bulk stream sediment</v>
      </c>
      <c r="K11641" s="1" t="str">
        <f t="shared" si="1886"/>
        <v>&lt;177 micron (NGR)</v>
      </c>
      <c r="L11641">
        <v>47</v>
      </c>
      <c r="M11641" t="s">
        <v>58</v>
      </c>
      <c r="N11641">
        <v>915</v>
      </c>
      <c r="O11641">
        <v>2.5</v>
      </c>
    </row>
    <row r="11642" spans="1:15" hidden="1" x14ac:dyDescent="0.3">
      <c r="A11642" t="s">
        <v>44268</v>
      </c>
      <c r="B11642" t="s">
        <v>44269</v>
      </c>
      <c r="C11642" s="1" t="str">
        <f t="shared" si="1887"/>
        <v>21:0479</v>
      </c>
      <c r="D11642" s="1" t="str">
        <f t="shared" si="1884"/>
        <v>21:0157</v>
      </c>
      <c r="E11642" t="s">
        <v>44270</v>
      </c>
      <c r="F11642" t="s">
        <v>44271</v>
      </c>
      <c r="H11642">
        <v>50.8306404</v>
      </c>
      <c r="I11642">
        <v>-122.4749176</v>
      </c>
      <c r="J11642" s="1" t="str">
        <f t="shared" si="1885"/>
        <v>NGR bulk stream sediment</v>
      </c>
      <c r="K11642" s="1" t="str">
        <f t="shared" si="1886"/>
        <v>&lt;177 micron (NGR)</v>
      </c>
      <c r="L11642">
        <v>47</v>
      </c>
      <c r="M11642" t="s">
        <v>63</v>
      </c>
      <c r="N11642">
        <v>916</v>
      </c>
      <c r="O11642">
        <v>2.5</v>
      </c>
    </row>
    <row r="11643" spans="1:15" hidden="1" x14ac:dyDescent="0.3">
      <c r="A11643" t="s">
        <v>44272</v>
      </c>
      <c r="B11643" t="s">
        <v>44273</v>
      </c>
      <c r="C11643" s="1" t="str">
        <f t="shared" si="1887"/>
        <v>21:0479</v>
      </c>
      <c r="D11643" s="1" t="str">
        <f t="shared" si="1884"/>
        <v>21:0157</v>
      </c>
      <c r="E11643" t="s">
        <v>44274</v>
      </c>
      <c r="F11643" t="s">
        <v>44275</v>
      </c>
      <c r="H11643">
        <v>50.765585799999997</v>
      </c>
      <c r="I11643">
        <v>-122.51339110000001</v>
      </c>
      <c r="J11643" s="1" t="str">
        <f t="shared" si="1885"/>
        <v>NGR bulk stream sediment</v>
      </c>
      <c r="K11643" s="1" t="str">
        <f t="shared" si="1886"/>
        <v>&lt;177 micron (NGR)</v>
      </c>
      <c r="L11643">
        <v>47</v>
      </c>
      <c r="M11643" t="s">
        <v>68</v>
      </c>
      <c r="N11643">
        <v>917</v>
      </c>
      <c r="O11643">
        <v>1</v>
      </c>
    </row>
    <row r="11644" spans="1:15" hidden="1" x14ac:dyDescent="0.3">
      <c r="A11644" t="s">
        <v>44276</v>
      </c>
      <c r="B11644" t="s">
        <v>44277</v>
      </c>
      <c r="C11644" s="1" t="str">
        <f t="shared" si="1887"/>
        <v>21:0479</v>
      </c>
      <c r="D11644" s="1" t="str">
        <f t="shared" si="1884"/>
        <v>21:0157</v>
      </c>
      <c r="E11644" t="s">
        <v>44278</v>
      </c>
      <c r="F11644" t="s">
        <v>44279</v>
      </c>
      <c r="H11644">
        <v>50.811566499999998</v>
      </c>
      <c r="I11644">
        <v>-122.41978659999999</v>
      </c>
      <c r="J11644" s="1" t="str">
        <f t="shared" si="1885"/>
        <v>NGR bulk stream sediment</v>
      </c>
      <c r="K11644" s="1" t="str">
        <f t="shared" si="1886"/>
        <v>&lt;177 micron (NGR)</v>
      </c>
      <c r="L11644">
        <v>47</v>
      </c>
      <c r="M11644" t="s">
        <v>77</v>
      </c>
      <c r="N11644">
        <v>918</v>
      </c>
      <c r="O11644">
        <v>2</v>
      </c>
    </row>
    <row r="11645" spans="1:15" hidden="1" x14ac:dyDescent="0.3">
      <c r="A11645" t="s">
        <v>44280</v>
      </c>
      <c r="B11645" t="s">
        <v>44281</v>
      </c>
      <c r="C11645" s="1" t="str">
        <f t="shared" si="1887"/>
        <v>21:0479</v>
      </c>
      <c r="D11645" s="1" t="str">
        <f t="shared" si="1884"/>
        <v>21:0157</v>
      </c>
      <c r="E11645" t="s">
        <v>44282</v>
      </c>
      <c r="F11645" t="s">
        <v>44283</v>
      </c>
      <c r="H11645">
        <v>50.800367700000002</v>
      </c>
      <c r="I11645">
        <v>-122.3963639</v>
      </c>
      <c r="J11645" s="1" t="str">
        <f t="shared" si="1885"/>
        <v>NGR bulk stream sediment</v>
      </c>
      <c r="K11645" s="1" t="str">
        <f t="shared" si="1886"/>
        <v>&lt;177 micron (NGR)</v>
      </c>
      <c r="L11645">
        <v>47</v>
      </c>
      <c r="M11645" t="s">
        <v>82</v>
      </c>
      <c r="N11645">
        <v>919</v>
      </c>
      <c r="O11645">
        <v>2.5</v>
      </c>
    </row>
    <row r="11646" spans="1:15" hidden="1" x14ac:dyDescent="0.3">
      <c r="A11646" t="s">
        <v>44284</v>
      </c>
      <c r="B11646" t="s">
        <v>44285</v>
      </c>
      <c r="C11646" s="1" t="str">
        <f t="shared" si="1887"/>
        <v>21:0479</v>
      </c>
      <c r="D11646" s="1" t="str">
        <f>HYPERLINK("https://geochem.nrcan.gc.ca/cdogs/content/svy/svy_e.htm", "")</f>
        <v/>
      </c>
      <c r="G11646" s="1" t="str">
        <f>HYPERLINK("https://geochem.nrcan.gc.ca/cdogs/content/cr_/cr_00102_e.htm", "102")</f>
        <v>102</v>
      </c>
      <c r="J11646" t="s">
        <v>31</v>
      </c>
      <c r="K11646" t="s">
        <v>32</v>
      </c>
      <c r="L11646">
        <v>47</v>
      </c>
      <c r="M11646" t="s">
        <v>33</v>
      </c>
      <c r="N11646">
        <v>920</v>
      </c>
      <c r="O11646">
        <v>2.5</v>
      </c>
    </row>
    <row r="11647" spans="1:15" hidden="1" x14ac:dyDescent="0.3">
      <c r="A11647" t="s">
        <v>44286</v>
      </c>
      <c r="B11647" t="s">
        <v>44287</v>
      </c>
      <c r="C11647" s="1" t="str">
        <f t="shared" si="1887"/>
        <v>21:0479</v>
      </c>
      <c r="D11647" s="1" t="str">
        <f t="shared" ref="D11647:D11660" si="1888">HYPERLINK("https://geochem.nrcan.gc.ca/cdogs/content/svy/svy210157_e.htm", "21:0157")</f>
        <v>21:0157</v>
      </c>
      <c r="E11647" t="s">
        <v>44288</v>
      </c>
      <c r="F11647" t="s">
        <v>44289</v>
      </c>
      <c r="H11647">
        <v>50.874081500000003</v>
      </c>
      <c r="I11647">
        <v>-122.2991808</v>
      </c>
      <c r="J11647" s="1" t="str">
        <f t="shared" ref="J11647:J11660" si="1889">HYPERLINK("https://geochem.nrcan.gc.ca/cdogs/content/kwd/kwd020030_e.htm", "NGR bulk stream sediment")</f>
        <v>NGR bulk stream sediment</v>
      </c>
      <c r="K11647" s="1" t="str">
        <f t="shared" ref="K11647:K11660" si="1890">HYPERLINK("https://geochem.nrcan.gc.ca/cdogs/content/kwd/kwd080006_e.htm", "&lt;177 micron (NGR)")</f>
        <v>&lt;177 micron (NGR)</v>
      </c>
      <c r="L11647">
        <v>47</v>
      </c>
      <c r="M11647" t="s">
        <v>87</v>
      </c>
      <c r="N11647">
        <v>921</v>
      </c>
      <c r="O11647">
        <v>4</v>
      </c>
    </row>
    <row r="11648" spans="1:15" hidden="1" x14ac:dyDescent="0.3">
      <c r="A11648" t="s">
        <v>44290</v>
      </c>
      <c r="B11648" t="s">
        <v>44291</v>
      </c>
      <c r="C11648" s="1" t="str">
        <f t="shared" si="1887"/>
        <v>21:0479</v>
      </c>
      <c r="D11648" s="1" t="str">
        <f t="shared" si="1888"/>
        <v>21:0157</v>
      </c>
      <c r="E11648" t="s">
        <v>44292</v>
      </c>
      <c r="F11648" t="s">
        <v>44293</v>
      </c>
      <c r="H11648">
        <v>50.895722599999999</v>
      </c>
      <c r="I11648">
        <v>-122.3542083</v>
      </c>
      <c r="J11648" s="1" t="str">
        <f t="shared" si="1889"/>
        <v>NGR bulk stream sediment</v>
      </c>
      <c r="K11648" s="1" t="str">
        <f t="shared" si="1890"/>
        <v>&lt;177 micron (NGR)</v>
      </c>
      <c r="L11648">
        <v>47</v>
      </c>
      <c r="M11648" t="s">
        <v>92</v>
      </c>
      <c r="N11648">
        <v>922</v>
      </c>
      <c r="O11648">
        <v>1</v>
      </c>
    </row>
    <row r="11649" spans="1:15" hidden="1" x14ac:dyDescent="0.3">
      <c r="A11649" t="s">
        <v>44294</v>
      </c>
      <c r="B11649" t="s">
        <v>44295</v>
      </c>
      <c r="C11649" s="1" t="str">
        <f t="shared" si="1887"/>
        <v>21:0479</v>
      </c>
      <c r="D11649" s="1" t="str">
        <f t="shared" si="1888"/>
        <v>21:0157</v>
      </c>
      <c r="E11649" t="s">
        <v>44296</v>
      </c>
      <c r="F11649" t="s">
        <v>44297</v>
      </c>
      <c r="H11649">
        <v>50.893902099999998</v>
      </c>
      <c r="I11649">
        <v>-122.34702299999999</v>
      </c>
      <c r="J11649" s="1" t="str">
        <f t="shared" si="1889"/>
        <v>NGR bulk stream sediment</v>
      </c>
      <c r="K11649" s="1" t="str">
        <f t="shared" si="1890"/>
        <v>&lt;177 micron (NGR)</v>
      </c>
      <c r="L11649">
        <v>47</v>
      </c>
      <c r="M11649" t="s">
        <v>97</v>
      </c>
      <c r="N11649">
        <v>923</v>
      </c>
      <c r="O11649">
        <v>3</v>
      </c>
    </row>
    <row r="11650" spans="1:15" hidden="1" x14ac:dyDescent="0.3">
      <c r="A11650" t="s">
        <v>44298</v>
      </c>
      <c r="B11650" t="s">
        <v>44299</v>
      </c>
      <c r="C11650" s="1" t="str">
        <f t="shared" si="1887"/>
        <v>21:0479</v>
      </c>
      <c r="D11650" s="1" t="str">
        <f t="shared" si="1888"/>
        <v>21:0157</v>
      </c>
      <c r="E11650" t="s">
        <v>44300</v>
      </c>
      <c r="F11650" t="s">
        <v>44301</v>
      </c>
      <c r="H11650">
        <v>50.917327800000002</v>
      </c>
      <c r="I11650">
        <v>-122.3354483</v>
      </c>
      <c r="J11650" s="1" t="str">
        <f t="shared" si="1889"/>
        <v>NGR bulk stream sediment</v>
      </c>
      <c r="K11650" s="1" t="str">
        <f t="shared" si="1890"/>
        <v>&lt;177 micron (NGR)</v>
      </c>
      <c r="L11650">
        <v>47</v>
      </c>
      <c r="M11650" t="s">
        <v>102</v>
      </c>
      <c r="N11650">
        <v>924</v>
      </c>
      <c r="O11650">
        <v>1</v>
      </c>
    </row>
    <row r="11651" spans="1:15" hidden="1" x14ac:dyDescent="0.3">
      <c r="A11651" t="s">
        <v>44302</v>
      </c>
      <c r="B11651" t="s">
        <v>44303</v>
      </c>
      <c r="C11651" s="1" t="str">
        <f t="shared" si="1887"/>
        <v>21:0479</v>
      </c>
      <c r="D11651" s="1" t="str">
        <f t="shared" si="1888"/>
        <v>21:0157</v>
      </c>
      <c r="E11651" t="s">
        <v>44304</v>
      </c>
      <c r="F11651" t="s">
        <v>44305</v>
      </c>
      <c r="H11651">
        <v>50.962333899999997</v>
      </c>
      <c r="I11651">
        <v>-122.37244680000001</v>
      </c>
      <c r="J11651" s="1" t="str">
        <f t="shared" si="1889"/>
        <v>NGR bulk stream sediment</v>
      </c>
      <c r="K11651" s="1" t="str">
        <f t="shared" si="1890"/>
        <v>&lt;177 micron (NGR)</v>
      </c>
      <c r="L11651">
        <v>47</v>
      </c>
      <c r="M11651" t="s">
        <v>107</v>
      </c>
      <c r="N11651">
        <v>925</v>
      </c>
      <c r="O11651">
        <v>0.5</v>
      </c>
    </row>
    <row r="11652" spans="1:15" hidden="1" x14ac:dyDescent="0.3">
      <c r="A11652" t="s">
        <v>44306</v>
      </c>
      <c r="B11652" t="s">
        <v>44307</v>
      </c>
      <c r="C11652" s="1" t="str">
        <f t="shared" si="1887"/>
        <v>21:0479</v>
      </c>
      <c r="D11652" s="1" t="str">
        <f t="shared" si="1888"/>
        <v>21:0157</v>
      </c>
      <c r="E11652" t="s">
        <v>44308</v>
      </c>
      <c r="F11652" t="s">
        <v>44309</v>
      </c>
      <c r="H11652">
        <v>50.970507900000001</v>
      </c>
      <c r="I11652">
        <v>-122.4489198</v>
      </c>
      <c r="J11652" s="1" t="str">
        <f t="shared" si="1889"/>
        <v>NGR bulk stream sediment</v>
      </c>
      <c r="K11652" s="1" t="str">
        <f t="shared" si="1890"/>
        <v>&lt;177 micron (NGR)</v>
      </c>
      <c r="L11652">
        <v>47</v>
      </c>
      <c r="M11652" t="s">
        <v>112</v>
      </c>
      <c r="N11652">
        <v>926</v>
      </c>
      <c r="O11652">
        <v>0.2</v>
      </c>
    </row>
    <row r="11653" spans="1:15" hidden="1" x14ac:dyDescent="0.3">
      <c r="A11653" t="s">
        <v>44310</v>
      </c>
      <c r="B11653" t="s">
        <v>44311</v>
      </c>
      <c r="C11653" s="1" t="str">
        <f t="shared" si="1887"/>
        <v>21:0479</v>
      </c>
      <c r="D11653" s="1" t="str">
        <f t="shared" si="1888"/>
        <v>21:0157</v>
      </c>
      <c r="E11653" t="s">
        <v>44312</v>
      </c>
      <c r="F11653" t="s">
        <v>44313</v>
      </c>
      <c r="H11653">
        <v>50.980923599999997</v>
      </c>
      <c r="I11653">
        <v>-122.3075781</v>
      </c>
      <c r="J11653" s="1" t="str">
        <f t="shared" si="1889"/>
        <v>NGR bulk stream sediment</v>
      </c>
      <c r="K11653" s="1" t="str">
        <f t="shared" si="1890"/>
        <v>&lt;177 micron (NGR)</v>
      </c>
      <c r="L11653">
        <v>48</v>
      </c>
      <c r="M11653" t="s">
        <v>19</v>
      </c>
      <c r="N11653">
        <v>927</v>
      </c>
      <c r="O11653">
        <v>1.5</v>
      </c>
    </row>
    <row r="11654" spans="1:15" hidden="1" x14ac:dyDescent="0.3">
      <c r="A11654" t="s">
        <v>44314</v>
      </c>
      <c r="B11654" t="s">
        <v>44315</v>
      </c>
      <c r="C11654" s="1" t="str">
        <f t="shared" si="1887"/>
        <v>21:0479</v>
      </c>
      <c r="D11654" s="1" t="str">
        <f t="shared" si="1888"/>
        <v>21:0157</v>
      </c>
      <c r="E11654" t="s">
        <v>44316</v>
      </c>
      <c r="F11654" t="s">
        <v>44317</v>
      </c>
      <c r="H11654">
        <v>50.988466099999997</v>
      </c>
      <c r="I11654">
        <v>-122.4860652</v>
      </c>
      <c r="J11654" s="1" t="str">
        <f t="shared" si="1889"/>
        <v>NGR bulk stream sediment</v>
      </c>
      <c r="K11654" s="1" t="str">
        <f t="shared" si="1890"/>
        <v>&lt;177 micron (NGR)</v>
      </c>
      <c r="L11654">
        <v>48</v>
      </c>
      <c r="M11654" t="s">
        <v>24</v>
      </c>
      <c r="N11654">
        <v>928</v>
      </c>
      <c r="O11654">
        <v>0.2</v>
      </c>
    </row>
    <row r="11655" spans="1:15" hidden="1" x14ac:dyDescent="0.3">
      <c r="A11655" t="s">
        <v>44318</v>
      </c>
      <c r="B11655" t="s">
        <v>44319</v>
      </c>
      <c r="C11655" s="1" t="str">
        <f t="shared" si="1887"/>
        <v>21:0479</v>
      </c>
      <c r="D11655" s="1" t="str">
        <f t="shared" si="1888"/>
        <v>21:0157</v>
      </c>
      <c r="E11655" t="s">
        <v>44316</v>
      </c>
      <c r="F11655" t="s">
        <v>44320</v>
      </c>
      <c r="H11655">
        <v>50.988466099999997</v>
      </c>
      <c r="I11655">
        <v>-122.4860652</v>
      </c>
      <c r="J11655" s="1" t="str">
        <f t="shared" si="1889"/>
        <v>NGR bulk stream sediment</v>
      </c>
      <c r="K11655" s="1" t="str">
        <f t="shared" si="1890"/>
        <v>&lt;177 micron (NGR)</v>
      </c>
      <c r="L11655">
        <v>48</v>
      </c>
      <c r="M11655" t="s">
        <v>28</v>
      </c>
      <c r="N11655">
        <v>929</v>
      </c>
      <c r="O11655">
        <v>0.2</v>
      </c>
    </row>
    <row r="11656" spans="1:15" hidden="1" x14ac:dyDescent="0.3">
      <c r="A11656" t="s">
        <v>44321</v>
      </c>
      <c r="B11656" t="s">
        <v>44322</v>
      </c>
      <c r="C11656" s="1" t="str">
        <f t="shared" si="1887"/>
        <v>21:0479</v>
      </c>
      <c r="D11656" s="1" t="str">
        <f t="shared" si="1888"/>
        <v>21:0157</v>
      </c>
      <c r="E11656" t="s">
        <v>44323</v>
      </c>
      <c r="F11656" t="s">
        <v>44324</v>
      </c>
      <c r="H11656">
        <v>50.997833100000001</v>
      </c>
      <c r="I11656">
        <v>-122.4007282</v>
      </c>
      <c r="J11656" s="1" t="str">
        <f t="shared" si="1889"/>
        <v>NGR bulk stream sediment</v>
      </c>
      <c r="K11656" s="1" t="str">
        <f t="shared" si="1890"/>
        <v>&lt;177 micron (NGR)</v>
      </c>
      <c r="L11656">
        <v>48</v>
      </c>
      <c r="M11656" t="s">
        <v>38</v>
      </c>
      <c r="N11656">
        <v>930</v>
      </c>
      <c r="O11656">
        <v>0.2</v>
      </c>
    </row>
    <row r="11657" spans="1:15" hidden="1" x14ac:dyDescent="0.3">
      <c r="A11657" t="s">
        <v>44325</v>
      </c>
      <c r="B11657" t="s">
        <v>44326</v>
      </c>
      <c r="C11657" s="1" t="str">
        <f t="shared" si="1887"/>
        <v>21:0479</v>
      </c>
      <c r="D11657" s="1" t="str">
        <f t="shared" si="1888"/>
        <v>21:0157</v>
      </c>
      <c r="E11657" t="s">
        <v>44312</v>
      </c>
      <c r="F11657" t="s">
        <v>44327</v>
      </c>
      <c r="H11657">
        <v>50.980923599999997</v>
      </c>
      <c r="I11657">
        <v>-122.3075781</v>
      </c>
      <c r="J11657" s="1" t="str">
        <f t="shared" si="1889"/>
        <v>NGR bulk stream sediment</v>
      </c>
      <c r="K11657" s="1" t="str">
        <f t="shared" si="1890"/>
        <v>&lt;177 micron (NGR)</v>
      </c>
      <c r="L11657">
        <v>48</v>
      </c>
      <c r="M11657" t="s">
        <v>72</v>
      </c>
      <c r="N11657">
        <v>931</v>
      </c>
      <c r="O11657">
        <v>1.5</v>
      </c>
    </row>
    <row r="11658" spans="1:15" hidden="1" x14ac:dyDescent="0.3">
      <c r="A11658" t="s">
        <v>44328</v>
      </c>
      <c r="B11658" t="s">
        <v>44329</v>
      </c>
      <c r="C11658" s="1" t="str">
        <f t="shared" si="1887"/>
        <v>21:0479</v>
      </c>
      <c r="D11658" s="1" t="str">
        <f t="shared" si="1888"/>
        <v>21:0157</v>
      </c>
      <c r="E11658" t="s">
        <v>44330</v>
      </c>
      <c r="F11658" t="s">
        <v>44331</v>
      </c>
      <c r="H11658">
        <v>50.937498300000001</v>
      </c>
      <c r="I11658">
        <v>-122.2142717</v>
      </c>
      <c r="J11658" s="1" t="str">
        <f t="shared" si="1889"/>
        <v>NGR bulk stream sediment</v>
      </c>
      <c r="K11658" s="1" t="str">
        <f t="shared" si="1890"/>
        <v>&lt;177 micron (NGR)</v>
      </c>
      <c r="L11658">
        <v>48</v>
      </c>
      <c r="M11658" t="s">
        <v>43</v>
      </c>
      <c r="N11658">
        <v>932</v>
      </c>
      <c r="O11658">
        <v>1.5</v>
      </c>
    </row>
    <row r="11659" spans="1:15" hidden="1" x14ac:dyDescent="0.3">
      <c r="A11659" t="s">
        <v>44332</v>
      </c>
      <c r="B11659" t="s">
        <v>44333</v>
      </c>
      <c r="C11659" s="1" t="str">
        <f t="shared" si="1887"/>
        <v>21:0479</v>
      </c>
      <c r="D11659" s="1" t="str">
        <f t="shared" si="1888"/>
        <v>21:0157</v>
      </c>
      <c r="E11659" t="s">
        <v>44334</v>
      </c>
      <c r="F11659" t="s">
        <v>44335</v>
      </c>
      <c r="H11659">
        <v>50.402979500000001</v>
      </c>
      <c r="I11659">
        <v>-122.1638717</v>
      </c>
      <c r="J11659" s="1" t="str">
        <f t="shared" si="1889"/>
        <v>NGR bulk stream sediment</v>
      </c>
      <c r="K11659" s="1" t="str">
        <f t="shared" si="1890"/>
        <v>&lt;177 micron (NGR)</v>
      </c>
      <c r="L11659">
        <v>48</v>
      </c>
      <c r="M11659" t="s">
        <v>48</v>
      </c>
      <c r="N11659">
        <v>933</v>
      </c>
      <c r="O11659">
        <v>3</v>
      </c>
    </row>
    <row r="11660" spans="1:15" hidden="1" x14ac:dyDescent="0.3">
      <c r="A11660" t="s">
        <v>44336</v>
      </c>
      <c r="B11660" t="s">
        <v>44337</v>
      </c>
      <c r="C11660" s="1" t="str">
        <f t="shared" si="1887"/>
        <v>21:0479</v>
      </c>
      <c r="D11660" s="1" t="str">
        <f t="shared" si="1888"/>
        <v>21:0157</v>
      </c>
      <c r="E11660" t="s">
        <v>44338</v>
      </c>
      <c r="F11660" t="s">
        <v>44339</v>
      </c>
      <c r="H11660">
        <v>50.434274700000003</v>
      </c>
      <c r="I11660">
        <v>-122.1522409</v>
      </c>
      <c r="J11660" s="1" t="str">
        <f t="shared" si="1889"/>
        <v>NGR bulk stream sediment</v>
      </c>
      <c r="K11660" s="1" t="str">
        <f t="shared" si="1890"/>
        <v>&lt;177 micron (NGR)</v>
      </c>
      <c r="L11660">
        <v>48</v>
      </c>
      <c r="M11660" t="s">
        <v>53</v>
      </c>
      <c r="N11660">
        <v>934</v>
      </c>
      <c r="O11660">
        <v>2</v>
      </c>
    </row>
    <row r="11661" spans="1:15" hidden="1" x14ac:dyDescent="0.3">
      <c r="A11661" t="s">
        <v>44340</v>
      </c>
      <c r="B11661" t="s">
        <v>44341</v>
      </c>
      <c r="C11661" s="1" t="str">
        <f t="shared" si="1887"/>
        <v>21:0479</v>
      </c>
      <c r="D11661" s="1" t="str">
        <f>HYPERLINK("https://geochem.nrcan.gc.ca/cdogs/content/svy/svy_e.htm", "")</f>
        <v/>
      </c>
      <c r="G11661" s="1" t="str">
        <f>HYPERLINK("https://geochem.nrcan.gc.ca/cdogs/content/cr_/cr_00104_e.htm", "104")</f>
        <v>104</v>
      </c>
      <c r="J11661" t="s">
        <v>31</v>
      </c>
      <c r="K11661" t="s">
        <v>32</v>
      </c>
      <c r="L11661">
        <v>48</v>
      </c>
      <c r="M11661" t="s">
        <v>33</v>
      </c>
      <c r="N11661">
        <v>935</v>
      </c>
      <c r="O11661">
        <v>5</v>
      </c>
    </row>
    <row r="11662" spans="1:15" hidden="1" x14ac:dyDescent="0.3">
      <c r="A11662" t="s">
        <v>44342</v>
      </c>
      <c r="B11662" t="s">
        <v>44343</v>
      </c>
      <c r="C11662" s="1" t="str">
        <f t="shared" si="1887"/>
        <v>21:0479</v>
      </c>
      <c r="D11662" s="1" t="str">
        <f t="shared" ref="D11662:D11675" si="1891">HYPERLINK("https://geochem.nrcan.gc.ca/cdogs/content/svy/svy210157_e.htm", "21:0157")</f>
        <v>21:0157</v>
      </c>
      <c r="E11662" t="s">
        <v>44344</v>
      </c>
      <c r="F11662" t="s">
        <v>44345</v>
      </c>
      <c r="H11662">
        <v>50.463446699999999</v>
      </c>
      <c r="I11662">
        <v>-122.1347332</v>
      </c>
      <c r="J11662" s="1" t="str">
        <f t="shared" ref="J11662:J11675" si="1892">HYPERLINK("https://geochem.nrcan.gc.ca/cdogs/content/kwd/kwd020030_e.htm", "NGR bulk stream sediment")</f>
        <v>NGR bulk stream sediment</v>
      </c>
      <c r="K11662" s="1" t="str">
        <f t="shared" ref="K11662:K11675" si="1893">HYPERLINK("https://geochem.nrcan.gc.ca/cdogs/content/kwd/kwd080006_e.htm", "&lt;177 micron (NGR)")</f>
        <v>&lt;177 micron (NGR)</v>
      </c>
      <c r="L11662">
        <v>48</v>
      </c>
      <c r="M11662" t="s">
        <v>58</v>
      </c>
      <c r="N11662">
        <v>936</v>
      </c>
      <c r="O11662">
        <v>3</v>
      </c>
    </row>
    <row r="11663" spans="1:15" hidden="1" x14ac:dyDescent="0.3">
      <c r="A11663" t="s">
        <v>44346</v>
      </c>
      <c r="B11663" t="s">
        <v>44347</v>
      </c>
      <c r="C11663" s="1" t="str">
        <f t="shared" si="1887"/>
        <v>21:0479</v>
      </c>
      <c r="D11663" s="1" t="str">
        <f t="shared" si="1891"/>
        <v>21:0157</v>
      </c>
      <c r="E11663" t="s">
        <v>44348</v>
      </c>
      <c r="F11663" t="s">
        <v>44349</v>
      </c>
      <c r="H11663">
        <v>50.436843099999997</v>
      </c>
      <c r="I11663">
        <v>-122.0796546</v>
      </c>
      <c r="J11663" s="1" t="str">
        <f t="shared" si="1892"/>
        <v>NGR bulk stream sediment</v>
      </c>
      <c r="K11663" s="1" t="str">
        <f t="shared" si="1893"/>
        <v>&lt;177 micron (NGR)</v>
      </c>
      <c r="L11663">
        <v>48</v>
      </c>
      <c r="M11663" t="s">
        <v>63</v>
      </c>
      <c r="N11663">
        <v>937</v>
      </c>
      <c r="O11663">
        <v>3</v>
      </c>
    </row>
    <row r="11664" spans="1:15" hidden="1" x14ac:dyDescent="0.3">
      <c r="A11664" t="s">
        <v>44350</v>
      </c>
      <c r="B11664" t="s">
        <v>44351</v>
      </c>
      <c r="C11664" s="1" t="str">
        <f t="shared" si="1887"/>
        <v>21:0479</v>
      </c>
      <c r="D11664" s="1" t="str">
        <f t="shared" si="1891"/>
        <v>21:0157</v>
      </c>
      <c r="E11664" t="s">
        <v>44352</v>
      </c>
      <c r="F11664" t="s">
        <v>44353</v>
      </c>
      <c r="H11664">
        <v>50.474148300000003</v>
      </c>
      <c r="I11664">
        <v>-122.10842719999999</v>
      </c>
      <c r="J11664" s="1" t="str">
        <f t="shared" si="1892"/>
        <v>NGR bulk stream sediment</v>
      </c>
      <c r="K11664" s="1" t="str">
        <f t="shared" si="1893"/>
        <v>&lt;177 micron (NGR)</v>
      </c>
      <c r="L11664">
        <v>48</v>
      </c>
      <c r="M11664" t="s">
        <v>68</v>
      </c>
      <c r="N11664">
        <v>938</v>
      </c>
      <c r="O11664">
        <v>2.5</v>
      </c>
    </row>
    <row r="11665" spans="1:15" hidden="1" x14ac:dyDescent="0.3">
      <c r="A11665" t="s">
        <v>44354</v>
      </c>
      <c r="B11665" t="s">
        <v>44355</v>
      </c>
      <c r="C11665" s="1" t="str">
        <f t="shared" si="1887"/>
        <v>21:0479</v>
      </c>
      <c r="D11665" s="1" t="str">
        <f t="shared" si="1891"/>
        <v>21:0157</v>
      </c>
      <c r="E11665" t="s">
        <v>44356</v>
      </c>
      <c r="F11665" t="s">
        <v>44357</v>
      </c>
      <c r="H11665">
        <v>50.462516600000001</v>
      </c>
      <c r="I11665">
        <v>-122.0402594</v>
      </c>
      <c r="J11665" s="1" t="str">
        <f t="shared" si="1892"/>
        <v>NGR bulk stream sediment</v>
      </c>
      <c r="K11665" s="1" t="str">
        <f t="shared" si="1893"/>
        <v>&lt;177 micron (NGR)</v>
      </c>
      <c r="L11665">
        <v>48</v>
      </c>
      <c r="M11665" t="s">
        <v>77</v>
      </c>
      <c r="N11665">
        <v>939</v>
      </c>
      <c r="O11665">
        <v>2</v>
      </c>
    </row>
    <row r="11666" spans="1:15" hidden="1" x14ac:dyDescent="0.3">
      <c r="A11666" t="s">
        <v>44358</v>
      </c>
      <c r="B11666" t="s">
        <v>44359</v>
      </c>
      <c r="C11666" s="1" t="str">
        <f t="shared" si="1887"/>
        <v>21:0479</v>
      </c>
      <c r="D11666" s="1" t="str">
        <f t="shared" si="1891"/>
        <v>21:0157</v>
      </c>
      <c r="E11666" t="s">
        <v>44360</v>
      </c>
      <c r="F11666" t="s">
        <v>44361</v>
      </c>
      <c r="H11666">
        <v>50.489234600000003</v>
      </c>
      <c r="I11666">
        <v>-122.0345459</v>
      </c>
      <c r="J11666" s="1" t="str">
        <f t="shared" si="1892"/>
        <v>NGR bulk stream sediment</v>
      </c>
      <c r="K11666" s="1" t="str">
        <f t="shared" si="1893"/>
        <v>&lt;177 micron (NGR)</v>
      </c>
      <c r="L11666">
        <v>48</v>
      </c>
      <c r="M11666" t="s">
        <v>82</v>
      </c>
      <c r="N11666">
        <v>940</v>
      </c>
      <c r="O11666">
        <v>2.5</v>
      </c>
    </row>
    <row r="11667" spans="1:15" hidden="1" x14ac:dyDescent="0.3">
      <c r="A11667" t="s">
        <v>44362</v>
      </c>
      <c r="B11667" t="s">
        <v>44363</v>
      </c>
      <c r="C11667" s="1" t="str">
        <f t="shared" si="1887"/>
        <v>21:0479</v>
      </c>
      <c r="D11667" s="1" t="str">
        <f t="shared" si="1891"/>
        <v>21:0157</v>
      </c>
      <c r="E11667" t="s">
        <v>44364</v>
      </c>
      <c r="F11667" t="s">
        <v>44365</v>
      </c>
      <c r="H11667">
        <v>50.521813700000003</v>
      </c>
      <c r="I11667">
        <v>-122.053589</v>
      </c>
      <c r="J11667" s="1" t="str">
        <f t="shared" si="1892"/>
        <v>NGR bulk stream sediment</v>
      </c>
      <c r="K11667" s="1" t="str">
        <f t="shared" si="1893"/>
        <v>&lt;177 micron (NGR)</v>
      </c>
      <c r="L11667">
        <v>48</v>
      </c>
      <c r="M11667" t="s">
        <v>87</v>
      </c>
      <c r="N11667">
        <v>941</v>
      </c>
      <c r="O11667">
        <v>2</v>
      </c>
    </row>
    <row r="11668" spans="1:15" hidden="1" x14ac:dyDescent="0.3">
      <c r="A11668" t="s">
        <v>44366</v>
      </c>
      <c r="B11668" t="s">
        <v>44367</v>
      </c>
      <c r="C11668" s="1" t="str">
        <f t="shared" si="1887"/>
        <v>21:0479</v>
      </c>
      <c r="D11668" s="1" t="str">
        <f t="shared" si="1891"/>
        <v>21:0157</v>
      </c>
      <c r="E11668" t="s">
        <v>44368</v>
      </c>
      <c r="F11668" t="s">
        <v>44369</v>
      </c>
      <c r="H11668">
        <v>50.537197999999997</v>
      </c>
      <c r="I11668">
        <v>-122.0823223</v>
      </c>
      <c r="J11668" s="1" t="str">
        <f t="shared" si="1892"/>
        <v>NGR bulk stream sediment</v>
      </c>
      <c r="K11668" s="1" t="str">
        <f t="shared" si="1893"/>
        <v>&lt;177 micron (NGR)</v>
      </c>
      <c r="L11668">
        <v>48</v>
      </c>
      <c r="M11668" t="s">
        <v>92</v>
      </c>
      <c r="N11668">
        <v>942</v>
      </c>
      <c r="O11668">
        <v>2</v>
      </c>
    </row>
    <row r="11669" spans="1:15" hidden="1" x14ac:dyDescent="0.3">
      <c r="A11669" t="s">
        <v>44370</v>
      </c>
      <c r="B11669" t="s">
        <v>44371</v>
      </c>
      <c r="C11669" s="1" t="str">
        <f t="shared" si="1887"/>
        <v>21:0479</v>
      </c>
      <c r="D11669" s="1" t="str">
        <f t="shared" si="1891"/>
        <v>21:0157</v>
      </c>
      <c r="E11669" t="s">
        <v>44372</v>
      </c>
      <c r="F11669" t="s">
        <v>44373</v>
      </c>
      <c r="H11669">
        <v>50.565623299999999</v>
      </c>
      <c r="I11669">
        <v>-122.2391958</v>
      </c>
      <c r="J11669" s="1" t="str">
        <f t="shared" si="1892"/>
        <v>NGR bulk stream sediment</v>
      </c>
      <c r="K11669" s="1" t="str">
        <f t="shared" si="1893"/>
        <v>&lt;177 micron (NGR)</v>
      </c>
      <c r="L11669">
        <v>48</v>
      </c>
      <c r="M11669" t="s">
        <v>97</v>
      </c>
      <c r="N11669">
        <v>943</v>
      </c>
      <c r="O11669">
        <v>3.5</v>
      </c>
    </row>
    <row r="11670" spans="1:15" hidden="1" x14ac:dyDescent="0.3">
      <c r="A11670" t="s">
        <v>44374</v>
      </c>
      <c r="B11670" t="s">
        <v>44375</v>
      </c>
      <c r="C11670" s="1" t="str">
        <f t="shared" si="1887"/>
        <v>21:0479</v>
      </c>
      <c r="D11670" s="1" t="str">
        <f t="shared" si="1891"/>
        <v>21:0157</v>
      </c>
      <c r="E11670" t="s">
        <v>44376</v>
      </c>
      <c r="F11670" t="s">
        <v>44377</v>
      </c>
      <c r="H11670">
        <v>50.576598699999998</v>
      </c>
      <c r="I11670">
        <v>-122.2593157</v>
      </c>
      <c r="J11670" s="1" t="str">
        <f t="shared" si="1892"/>
        <v>NGR bulk stream sediment</v>
      </c>
      <c r="K11670" s="1" t="str">
        <f t="shared" si="1893"/>
        <v>&lt;177 micron (NGR)</v>
      </c>
      <c r="L11670">
        <v>48</v>
      </c>
      <c r="M11670" t="s">
        <v>102</v>
      </c>
      <c r="N11670">
        <v>944</v>
      </c>
      <c r="O11670">
        <v>3</v>
      </c>
    </row>
    <row r="11671" spans="1:15" hidden="1" x14ac:dyDescent="0.3">
      <c r="A11671" t="s">
        <v>44378</v>
      </c>
      <c r="B11671" t="s">
        <v>44379</v>
      </c>
      <c r="C11671" s="1" t="str">
        <f t="shared" si="1887"/>
        <v>21:0479</v>
      </c>
      <c r="D11671" s="1" t="str">
        <f t="shared" si="1891"/>
        <v>21:0157</v>
      </c>
      <c r="E11671" t="s">
        <v>44380</v>
      </c>
      <c r="F11671" t="s">
        <v>44381</v>
      </c>
      <c r="H11671">
        <v>50.586975500000001</v>
      </c>
      <c r="I11671">
        <v>-122.1952027</v>
      </c>
      <c r="J11671" s="1" t="str">
        <f t="shared" si="1892"/>
        <v>NGR bulk stream sediment</v>
      </c>
      <c r="K11671" s="1" t="str">
        <f t="shared" si="1893"/>
        <v>&lt;177 micron (NGR)</v>
      </c>
      <c r="L11671">
        <v>48</v>
      </c>
      <c r="M11671" t="s">
        <v>107</v>
      </c>
      <c r="N11671">
        <v>945</v>
      </c>
      <c r="O11671">
        <v>2.5</v>
      </c>
    </row>
    <row r="11672" spans="1:15" hidden="1" x14ac:dyDescent="0.3">
      <c r="A11672" t="s">
        <v>44382</v>
      </c>
      <c r="B11672" t="s">
        <v>44383</v>
      </c>
      <c r="C11672" s="1" t="str">
        <f t="shared" si="1887"/>
        <v>21:0479</v>
      </c>
      <c r="D11672" s="1" t="str">
        <f t="shared" si="1891"/>
        <v>21:0157</v>
      </c>
      <c r="E11672" t="s">
        <v>44384</v>
      </c>
      <c r="F11672" t="s">
        <v>44385</v>
      </c>
      <c r="H11672">
        <v>50.590888300000003</v>
      </c>
      <c r="I11672">
        <v>-122.10053600000001</v>
      </c>
      <c r="J11672" s="1" t="str">
        <f t="shared" si="1892"/>
        <v>NGR bulk stream sediment</v>
      </c>
      <c r="K11672" s="1" t="str">
        <f t="shared" si="1893"/>
        <v>&lt;177 micron (NGR)</v>
      </c>
      <c r="L11672">
        <v>48</v>
      </c>
      <c r="M11672" t="s">
        <v>112</v>
      </c>
      <c r="N11672">
        <v>946</v>
      </c>
      <c r="O11672">
        <v>1</v>
      </c>
    </row>
    <row r="11673" spans="1:15" hidden="1" x14ac:dyDescent="0.3">
      <c r="A11673" t="s">
        <v>44386</v>
      </c>
      <c r="B11673" t="s">
        <v>44387</v>
      </c>
      <c r="C11673" s="1" t="str">
        <f t="shared" si="1887"/>
        <v>21:0479</v>
      </c>
      <c r="D11673" s="1" t="str">
        <f t="shared" si="1891"/>
        <v>21:0157</v>
      </c>
      <c r="E11673" t="s">
        <v>44388</v>
      </c>
      <c r="F11673" t="s">
        <v>44389</v>
      </c>
      <c r="H11673">
        <v>50.614748900000002</v>
      </c>
      <c r="I11673">
        <v>-122.1110786</v>
      </c>
      <c r="J11673" s="1" t="str">
        <f t="shared" si="1892"/>
        <v>NGR bulk stream sediment</v>
      </c>
      <c r="K11673" s="1" t="str">
        <f t="shared" si="1893"/>
        <v>&lt;177 micron (NGR)</v>
      </c>
      <c r="L11673">
        <v>49</v>
      </c>
      <c r="M11673" t="s">
        <v>19</v>
      </c>
      <c r="N11673">
        <v>947</v>
      </c>
    </row>
    <row r="11674" spans="1:15" hidden="1" x14ac:dyDescent="0.3">
      <c r="A11674" t="s">
        <v>44390</v>
      </c>
      <c r="B11674" t="s">
        <v>44391</v>
      </c>
      <c r="C11674" s="1" t="str">
        <f t="shared" si="1887"/>
        <v>21:0479</v>
      </c>
      <c r="D11674" s="1" t="str">
        <f t="shared" si="1891"/>
        <v>21:0157</v>
      </c>
      <c r="E11674" t="s">
        <v>44388</v>
      </c>
      <c r="F11674" t="s">
        <v>44392</v>
      </c>
      <c r="H11674">
        <v>50.614748900000002</v>
      </c>
      <c r="I11674">
        <v>-122.1110786</v>
      </c>
      <c r="J11674" s="1" t="str">
        <f t="shared" si="1892"/>
        <v>NGR bulk stream sediment</v>
      </c>
      <c r="K11674" s="1" t="str">
        <f t="shared" si="1893"/>
        <v>&lt;177 micron (NGR)</v>
      </c>
      <c r="L11674">
        <v>49</v>
      </c>
      <c r="M11674" t="s">
        <v>72</v>
      </c>
      <c r="N11674">
        <v>948</v>
      </c>
      <c r="O11674">
        <v>2.5</v>
      </c>
    </row>
    <row r="11675" spans="1:15" hidden="1" x14ac:dyDescent="0.3">
      <c r="A11675" t="s">
        <v>44393</v>
      </c>
      <c r="B11675" t="s">
        <v>44394</v>
      </c>
      <c r="C11675" s="1" t="str">
        <f t="shared" si="1887"/>
        <v>21:0479</v>
      </c>
      <c r="D11675" s="1" t="str">
        <f t="shared" si="1891"/>
        <v>21:0157</v>
      </c>
      <c r="E11675" t="s">
        <v>44395</v>
      </c>
      <c r="F11675" t="s">
        <v>44396</v>
      </c>
      <c r="H11675">
        <v>50.639607900000001</v>
      </c>
      <c r="I11675">
        <v>-122.1472115</v>
      </c>
      <c r="J11675" s="1" t="str">
        <f t="shared" si="1892"/>
        <v>NGR bulk stream sediment</v>
      </c>
      <c r="K11675" s="1" t="str">
        <f t="shared" si="1893"/>
        <v>&lt;177 micron (NGR)</v>
      </c>
      <c r="L11675">
        <v>49</v>
      </c>
      <c r="M11675" t="s">
        <v>38</v>
      </c>
      <c r="N11675">
        <v>949</v>
      </c>
      <c r="O11675">
        <v>2</v>
      </c>
    </row>
  </sheetData>
  <autoFilter ref="A1:N11675">
    <filterColumn colId="0" hiddenButton="1"/>
    <filterColumn colId="1" hiddenButton="1"/>
    <filterColumn colId="3">
      <filters>
        <filter val="21:0151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svy210151_pkg_0375b.xlsx</vt:lpstr>
      <vt:lpstr>pkg_0375b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2025-05-23T11:16:15Z</dcterms:created>
  <dcterms:modified xsi:type="dcterms:W3CDTF">2025-05-30T08:26:00Z</dcterms:modified>
</cp:coreProperties>
</file>